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MODELO AV. ARGENTINA" sheetId="1" r:id="rId4"/>
    <sheet state="visible" name="PLANTILLA MODELO PLACILLA" sheetId="2" r:id="rId5"/>
    <sheet state="visible" name="PLANTILLA MODELO MERC. PUERTO" sheetId="3" r:id="rId6"/>
    <sheet state="visible" name="ENERO AV. ARGENTINA" sheetId="4" r:id="rId7"/>
    <sheet state="visible" name="ENERO PLACILLA" sheetId="5" r:id="rId8"/>
    <sheet state="visible" name="FEBRERO AV. ARGENTINA" sheetId="6" r:id="rId9"/>
    <sheet state="visible" name="FEBRERO PLACILLA" sheetId="7" r:id="rId10"/>
    <sheet state="visible" name="MARZO AV. ARGENTINA" sheetId="8" r:id="rId11"/>
    <sheet state="visible" name="MARZO PLACILLA" sheetId="9" r:id="rId12"/>
    <sheet state="visible" name="ABRIL AV. ARGENTINA" sheetId="10" r:id="rId13"/>
    <sheet state="visible" name="ABRIL PLACILLA" sheetId="11" r:id="rId14"/>
    <sheet state="visible" name="ABRIL MERC. PUERTO" sheetId="12" r:id="rId15"/>
    <sheet state="visible" name="MAYO AV. ARGENTINA" sheetId="13" r:id="rId16"/>
    <sheet state="visible" name="MAYO PLACILLA" sheetId="14" r:id="rId17"/>
    <sheet state="visible" name="MAYO MERC. PUERTO" sheetId="15" r:id="rId18"/>
    <sheet state="visible" name="JUNIO AV. ARGENTINA" sheetId="16" r:id="rId19"/>
    <sheet state="visible" name="JUNIO PLACILLA" sheetId="17" r:id="rId20"/>
    <sheet state="visible" name="JUNIO MERC. PUERTO" sheetId="18" r:id="rId21"/>
    <sheet state="visible" name="JULIO AV. ARGENTINA" sheetId="19" r:id="rId22"/>
    <sheet state="visible" name="JULIO PLACILLA" sheetId="20" r:id="rId23"/>
    <sheet state="visible" name="JULIO MERC. PUERTO" sheetId="21" r:id="rId24"/>
    <sheet state="visible" name="ESCANEADAS Y SUBIDAS" sheetId="22" r:id="rId25"/>
    <sheet state="visible" name="CORREOS CAMBIO DE DOMICLIO" sheetId="23" r:id="rId26"/>
  </sheets>
  <definedNames>
    <definedName hidden="1" localSheetId="4" name="Z_EC60710D_AD7E_4CCC_838C_0FA6BF893E9E_.wvu.FilterData">'ENERO PLACILLA'!$A$2:$K$552</definedName>
    <definedName hidden="1" localSheetId="6" name="Z_596B2303_0930_4D09_8655_C23CF238FBF9_.wvu.FilterData">'FEBRERO PLACILLA'!$A$2:$K$496</definedName>
    <definedName hidden="1" localSheetId="15" name="Z_B0988BEA_134D_4316_8FDF_EAA5BDCE070E_.wvu.FilterData">'JUNIO AV. ARGENTINA'!$A$2:$K$2200</definedName>
    <definedName hidden="1" localSheetId="16" name="Z_B0988BEA_134D_4316_8FDF_EAA5BDCE070E_.wvu.FilterData">'JUNIO PLACILLA'!$A$2:$K$340</definedName>
    <definedName hidden="1" localSheetId="17" name="Z_B0988BEA_134D_4316_8FDF_EAA5BDCE070E_.wvu.FilterData">'JUNIO MERC. PUERTO'!$A$2:$K$74</definedName>
    <definedName hidden="1" localSheetId="18" name="Z_B0988BEA_134D_4316_8FDF_EAA5BDCE070E_.wvu.FilterData">'JULIO AV. ARGENTINA'!$A$2:$K$299</definedName>
    <definedName hidden="1" localSheetId="19" name="Z_B0988BEA_134D_4316_8FDF_EAA5BDCE070E_.wvu.FilterData">'JULIO PLACILLA'!$A$2:$K$9</definedName>
    <definedName hidden="1" localSheetId="20" name="Z_B0988BEA_134D_4316_8FDF_EAA5BDCE070E_.wvu.FilterData">'JULIO MERC. PUERTO'!$A$2:$K$3</definedName>
    <definedName hidden="1" localSheetId="5" name="Z_A0599D2C_B557_4C1F_AA0C_5567C529E358_.wvu.FilterData">'FEBRERO AV. ARGENTINA'!$A$2:$K$2849</definedName>
    <definedName hidden="1" localSheetId="3" name="Z_89A56D2A_998A_489D_A93E_E48EE74501C9_.wvu.FilterData">'ENERO AV. ARGENTINA'!$A$2:$K$2274</definedName>
    <definedName hidden="1" localSheetId="9" name="Z_89A56D2A_998A_489D_A93E_E48EE74501C9_.wvu.FilterData">'ABRIL AV. ARGENTINA'!$A$2:$K$2384</definedName>
    <definedName hidden="1" localSheetId="0" name="Z_BA9E0F18_B3D2_437C_AC01_D98E9BB8417A_.wvu.FilterData">'PLANTILLA MODELO AV. ARGENTINA'!$A$2:$K$14</definedName>
    <definedName hidden="1" localSheetId="12" name="Z_BA9E0F18_B3D2_437C_AC01_D98E9BB8417A_.wvu.FilterData">'MAYO AV. ARGENTINA'!$A$2:$K$1878</definedName>
    <definedName hidden="1" localSheetId="15" name="Z_BA9E0F18_B3D2_437C_AC01_D98E9BB8417A_.wvu.FilterData">'JUNIO AV. ARGENTINA'!$A$2:$K$2200</definedName>
    <definedName hidden="1" localSheetId="18" name="Z_BA9E0F18_B3D2_437C_AC01_D98E9BB8417A_.wvu.FilterData">'JULIO AV. ARGENTINA'!$A$2:$K$299</definedName>
    <definedName hidden="1" localSheetId="5" name="Z_D93F0DBC_54D4_4192_BFFE_3FDD4B0769D2_.wvu.FilterData">'FEBRERO AV. ARGENTINA'!$A$2:$K$2849</definedName>
    <definedName hidden="1" localSheetId="4" name="Z_BC65E866_02BD_4799_B306_256661D93214_.wvu.FilterData">'ENERO PLACILLA'!$A$2:$K$552</definedName>
    <definedName hidden="1" localSheetId="1" name="Z_4D015772_8E07_4206_A8D1_95D9EFE3B637_.wvu.FilterData">'PLANTILLA MODELO PLACILLA'!$A$2:$K$13</definedName>
    <definedName hidden="1" localSheetId="2" name="Z_4D015772_8E07_4206_A8D1_95D9EFE3B637_.wvu.FilterData">'PLANTILLA MODELO MERC. PUERTO'!$A$2:$K$13</definedName>
    <definedName hidden="1" localSheetId="10" name="Z_4D015772_8E07_4206_A8D1_95D9EFE3B637_.wvu.FilterData">'ABRIL PLACILLA'!$A$2:$K$696</definedName>
    <definedName hidden="1" localSheetId="11" name="Z_4D015772_8E07_4206_A8D1_95D9EFE3B637_.wvu.FilterData">'ABRIL MERC. PUERTO'!$A$2:$K$48</definedName>
    <definedName hidden="1" localSheetId="13" name="Z_4D015772_8E07_4206_A8D1_95D9EFE3B637_.wvu.FilterData">'MAYO PLACILLA'!$A$2:$K$560</definedName>
    <definedName hidden="1" localSheetId="14" name="Z_4D015772_8E07_4206_A8D1_95D9EFE3B637_.wvu.FilterData">'MAYO MERC. PUERTO'!$A$2:$K$74</definedName>
    <definedName hidden="1" localSheetId="16" name="Z_4D015772_8E07_4206_A8D1_95D9EFE3B637_.wvu.FilterData">'JUNIO PLACILLA'!$A$2:$K$340</definedName>
    <definedName hidden="1" localSheetId="17" name="Z_4D015772_8E07_4206_A8D1_95D9EFE3B637_.wvu.FilterData">'JUNIO MERC. PUERTO'!$A$2:$K$74</definedName>
    <definedName hidden="1" localSheetId="19" name="Z_4D015772_8E07_4206_A8D1_95D9EFE3B637_.wvu.FilterData">'JULIO PLACILLA'!$A$2:$K$9</definedName>
    <definedName hidden="1" localSheetId="20" name="Z_4D015772_8E07_4206_A8D1_95D9EFE3B637_.wvu.FilterData">'JULIO MERC. PUERTO'!$A$2:$K$3</definedName>
    <definedName hidden="1" localSheetId="3" name="Z_EEBBDBD8_2BDC_4B5C_8842_DAB0D18759A8_.wvu.FilterData">'ENERO AV. ARGENTINA'!$A$2:$K$2274</definedName>
    <definedName hidden="1" localSheetId="3" name="Z_A3F6F6A7_8FC5_43AD_8BD4_09DD7DE1C250_.wvu.FilterData">'ENERO AV. ARGENTINA'!$A$2:$K$2274</definedName>
    <definedName hidden="1" localSheetId="9" name="Z_C86771B6_A5AF_427A_9D06_5A51A7917C22_.wvu.FilterData">'ABRIL AV. ARGENTINA'!$A$2:$K$2384</definedName>
    <definedName hidden="1" localSheetId="0" name="Z_05F30583_2DB3_4CF8_8C4C_D9A5285C6DBA_.wvu.FilterData">'PLANTILLA MODELO AV. ARGENTINA'!$A$2:$K$14</definedName>
    <definedName hidden="1" localSheetId="9" name="Z_05F30583_2DB3_4CF8_8C4C_D9A5285C6DBA_.wvu.FilterData">'ABRIL AV. ARGENTINA'!$A$2:$K$2384</definedName>
    <definedName hidden="1" localSheetId="12" name="Z_05F30583_2DB3_4CF8_8C4C_D9A5285C6DBA_.wvu.FilterData">'MAYO AV. ARGENTINA'!$A$2:$K$1878</definedName>
    <definedName hidden="1" localSheetId="8" name="Z_7C6DA50F_9288_4727_A4DE_48DCAD73C9CD_.wvu.FilterData">'MARZO PLACILLA'!$A$2:$K$396</definedName>
    <definedName hidden="1" localSheetId="10" name="Z_075162A5_B6BA_4294_A7D3_9A83C6028E3A_.wvu.FilterData">'ABRIL PLACILLA'!$A$2:$K$696</definedName>
    <definedName hidden="1" localSheetId="4" name="Z_800F02AA_E4A8_4022_800A_2DAF2A99F949_.wvu.FilterData">'ENERO PLACILLA'!$A$2:$K$552</definedName>
    <definedName hidden="1" localSheetId="7" name="Z_FA03C844_2337_4F72_A856_63510E6AEA7C_.wvu.FilterData">'MARZO AV. ARGENTINA'!$A$2:$K$3085</definedName>
    <definedName hidden="1" localSheetId="3" name="Z_99D4EBC4_4DB1_4E67_9FF2_39AF02086AC0_.wvu.FilterData">'ENERO AV. ARGENTINA'!$A$2:$K$2274</definedName>
    <definedName hidden="1" localSheetId="5" name="Z_61562E17_1938_4DAE_BA64_99A78C7EFA76_.wvu.FilterData">'FEBRERO AV. ARGENTINA'!$A$2:$K$2849</definedName>
    <definedName hidden="1" localSheetId="6" name="Z_803CD9C0_050A_445B_8DFD_4185E7D9E404_.wvu.FilterData">'FEBRERO PLACILLA'!$A$2:$K$496</definedName>
    <definedName hidden="1" localSheetId="5" name="Z_BD4E0ED5_092F_4FE0_9E31_118156BAF3B0_.wvu.FilterData">'FEBRERO AV. ARGENTINA'!$A$2:$K$2849</definedName>
    <definedName hidden="1" localSheetId="6" name="Z_346551C6_5BBD_425E_9136_143E82F6ACB0_.wvu.FilterData">'FEBRERO PLACILLA'!$A$2:$K$496</definedName>
    <definedName hidden="1" localSheetId="6" name="Z_2C8E5088_A172_477E_A5BC_15468FF3DCCE_.wvu.FilterData">'FEBRERO PLACILLA'!$A$2:$K$496</definedName>
    <definedName hidden="1" localSheetId="9" name="Z_8AFB4DE4_19C0_46F6_98D8_08ED6A808B83_.wvu.FilterData">'ABRIL AV. ARGENTINA'!$A$2:$K$2384</definedName>
    <definedName hidden="1" localSheetId="10" name="Z_8AFB4DE4_19C0_46F6_98D8_08ED6A808B83_.wvu.FilterData">'ABRIL PLACILLA'!$A$2:$K$696</definedName>
    <definedName hidden="1" localSheetId="11" name="Z_8AFB4DE4_19C0_46F6_98D8_08ED6A808B83_.wvu.FilterData">'ABRIL MERC. PUERTO'!$A$2:$K$48</definedName>
    <definedName hidden="1" localSheetId="12" name="Z_8AFB4DE4_19C0_46F6_98D8_08ED6A808B83_.wvu.FilterData">'MAYO AV. ARGENTINA'!$A$2:$K$1878</definedName>
    <definedName hidden="1" localSheetId="13" name="Z_8AFB4DE4_19C0_46F6_98D8_08ED6A808B83_.wvu.FilterData">'MAYO PLACILLA'!$A$2:$K$560</definedName>
    <definedName hidden="1" localSheetId="14" name="Z_8AFB4DE4_19C0_46F6_98D8_08ED6A808B83_.wvu.FilterData">'MAYO MERC. PUERTO'!$A$2:$K$74</definedName>
    <definedName hidden="1" localSheetId="15" name="Z_8AFB4DE4_19C0_46F6_98D8_08ED6A808B83_.wvu.FilterData">'JUNIO AV. ARGENTINA'!$A$2:$K$2200</definedName>
    <definedName hidden="1" localSheetId="16" name="Z_8AFB4DE4_19C0_46F6_98D8_08ED6A808B83_.wvu.FilterData">'JUNIO PLACILLA'!$A$2:$K$340</definedName>
    <definedName hidden="1" localSheetId="17" name="Z_8AFB4DE4_19C0_46F6_98D8_08ED6A808B83_.wvu.FilterData">'JUNIO MERC. PUERTO'!$A$2:$K$74</definedName>
    <definedName hidden="1" localSheetId="18" name="Z_8AFB4DE4_19C0_46F6_98D8_08ED6A808B83_.wvu.FilterData">'JULIO AV. ARGENTINA'!$A$2:$K$299</definedName>
    <definedName hidden="1" localSheetId="19" name="Z_8AFB4DE4_19C0_46F6_98D8_08ED6A808B83_.wvu.FilterData">'JULIO PLACILLA'!$A$2:$K$9</definedName>
    <definedName hidden="1" localSheetId="20" name="Z_8AFB4DE4_19C0_46F6_98D8_08ED6A808B83_.wvu.FilterData">'JULIO MERC. PUERTO'!$A$2:$K$3</definedName>
    <definedName hidden="1" localSheetId="1" name="Z_2BC0CBFF_4969_47F5_962B_EAA5F27EE862_.wvu.FilterData">'PLANTILLA MODELO PLACILLA'!$A$2:$K$13</definedName>
    <definedName hidden="1" localSheetId="2" name="Z_2BC0CBFF_4969_47F5_962B_EAA5F27EE862_.wvu.FilterData">'PLANTILLA MODELO MERC. PUERTO'!$A$2:$K$13</definedName>
    <definedName hidden="1" localSheetId="10" name="Z_2BC0CBFF_4969_47F5_962B_EAA5F27EE862_.wvu.FilterData">'ABRIL PLACILLA'!$A$2:$K$696</definedName>
    <definedName hidden="1" localSheetId="11" name="Z_2BC0CBFF_4969_47F5_962B_EAA5F27EE862_.wvu.FilterData">'ABRIL MERC. PUERTO'!$A$2:$K$48</definedName>
    <definedName hidden="1" localSheetId="13" name="Z_2BC0CBFF_4969_47F5_962B_EAA5F27EE862_.wvu.FilterData">'MAYO PLACILLA'!$A$2:$K$560</definedName>
    <definedName hidden="1" localSheetId="14" name="Z_2BC0CBFF_4969_47F5_962B_EAA5F27EE862_.wvu.FilterData">'MAYO MERC. PUERTO'!$A$2:$K$74</definedName>
    <definedName hidden="1" localSheetId="16" name="Z_2BC0CBFF_4969_47F5_962B_EAA5F27EE862_.wvu.FilterData">'JUNIO PLACILLA'!$A$2:$K$340</definedName>
    <definedName hidden="1" localSheetId="17" name="Z_2BC0CBFF_4969_47F5_962B_EAA5F27EE862_.wvu.FilterData">'JUNIO MERC. PUERTO'!$A$2:$K$74</definedName>
    <definedName hidden="1" localSheetId="19" name="Z_2BC0CBFF_4969_47F5_962B_EAA5F27EE862_.wvu.FilterData">'JULIO PLACILLA'!$A$2:$K$9</definedName>
    <definedName hidden="1" localSheetId="20" name="Z_2BC0CBFF_4969_47F5_962B_EAA5F27EE862_.wvu.FilterData">'JULIO MERC. PUERTO'!$A$2:$K$3</definedName>
    <definedName hidden="1" localSheetId="0" name="Z_ED6DC6EE_5E1D_460C_99F4_A13882A614C2_.wvu.FilterData">'PLANTILLA MODELO AV. ARGENTINA'!$A$2:$K$14</definedName>
    <definedName hidden="1" localSheetId="12" name="Z_ED6DC6EE_5E1D_460C_99F4_A13882A614C2_.wvu.FilterData">'MAYO AV. ARGENTINA'!$A$2:$K$1878</definedName>
    <definedName hidden="1" localSheetId="15" name="Z_ED6DC6EE_5E1D_460C_99F4_A13882A614C2_.wvu.FilterData">'JUNIO AV. ARGENTINA'!$A$2:$K$2200</definedName>
    <definedName hidden="1" localSheetId="18" name="Z_ED6DC6EE_5E1D_460C_99F4_A13882A614C2_.wvu.FilterData">'JULIO AV. ARGENTINA'!$A$2:$K$299</definedName>
    <definedName hidden="1" localSheetId="1" name="Z_D0E91970_CB37_419B_8E43_D3ACC48C7E58_.wvu.FilterData">'PLANTILLA MODELO PLACILLA'!$A$2:$K$13</definedName>
    <definedName hidden="1" localSheetId="2" name="Z_D0E91970_CB37_419B_8E43_D3ACC48C7E58_.wvu.FilterData">'PLANTILLA MODELO MERC. PUERTO'!$A$2:$K$13</definedName>
    <definedName hidden="1" localSheetId="11" name="Z_D0E91970_CB37_419B_8E43_D3ACC48C7E58_.wvu.FilterData">'ABRIL MERC. PUERTO'!$A$2:$K$48</definedName>
    <definedName hidden="1" localSheetId="13" name="Z_D0E91970_CB37_419B_8E43_D3ACC48C7E58_.wvu.FilterData">'MAYO PLACILLA'!$A$2:$K$560</definedName>
    <definedName hidden="1" localSheetId="14" name="Z_D0E91970_CB37_419B_8E43_D3ACC48C7E58_.wvu.FilterData">'MAYO MERC. PUERTO'!$A$2:$K$74</definedName>
    <definedName hidden="1" localSheetId="16" name="Z_D0E91970_CB37_419B_8E43_D3ACC48C7E58_.wvu.FilterData">'JUNIO PLACILLA'!$A$2:$K$340</definedName>
    <definedName hidden="1" localSheetId="17" name="Z_D0E91970_CB37_419B_8E43_D3ACC48C7E58_.wvu.FilterData">'JUNIO MERC. PUERTO'!$A$2:$K$74</definedName>
    <definedName hidden="1" localSheetId="19" name="Z_D0E91970_CB37_419B_8E43_D3ACC48C7E58_.wvu.FilterData">'JULIO PLACILLA'!$A$2:$K$9</definedName>
    <definedName hidden="1" localSheetId="20" name="Z_D0E91970_CB37_419B_8E43_D3ACC48C7E58_.wvu.FilterData">'JULIO MERC. PUERTO'!$A$2:$K$3</definedName>
    <definedName hidden="1" localSheetId="7" name="Z_6209298A_9BFE_43B6_A697_F3108645DA36_.wvu.FilterData">'MARZO AV. ARGENTINA'!$A$2:$K$3085</definedName>
    <definedName hidden="1" localSheetId="6" name="Z_DA1B8758_08F1_47C1_8E82_5586E671A85D_.wvu.FilterData">'FEBRERO PLACILLA'!$A$2:$K$496</definedName>
    <definedName hidden="1" localSheetId="1" name="Z_AEF1FB6D_E4F5_4148_A3C3_08ADEA8E7B1D_.wvu.FilterData">'PLANTILLA MODELO PLACILLA'!$A$2:$K$13</definedName>
    <definedName hidden="1" localSheetId="2" name="Z_AEF1FB6D_E4F5_4148_A3C3_08ADEA8E7B1D_.wvu.FilterData">'PLANTILLA MODELO MERC. PUERTO'!$A$2:$K$13</definedName>
    <definedName hidden="1" localSheetId="10" name="Z_AEF1FB6D_E4F5_4148_A3C3_08ADEA8E7B1D_.wvu.FilterData">'ABRIL PLACILLA'!$A$2:$K$696</definedName>
    <definedName hidden="1" localSheetId="11" name="Z_AEF1FB6D_E4F5_4148_A3C3_08ADEA8E7B1D_.wvu.FilterData">'ABRIL MERC. PUERTO'!$A$2:$K$48</definedName>
    <definedName hidden="1" localSheetId="13" name="Z_AEF1FB6D_E4F5_4148_A3C3_08ADEA8E7B1D_.wvu.FilterData">'MAYO PLACILLA'!$A$2:$K$560</definedName>
    <definedName hidden="1" localSheetId="14" name="Z_AEF1FB6D_E4F5_4148_A3C3_08ADEA8E7B1D_.wvu.FilterData">'MAYO MERC. PUERTO'!$A$2:$K$74</definedName>
    <definedName hidden="1" localSheetId="6" name="Z_C7523C87_B5FC_4FD3_B2C0_C15B07D1DD60_.wvu.FilterData">'FEBRERO PLACILLA'!$A$2:$K$496</definedName>
    <definedName hidden="1" localSheetId="9" name="Z_0C1C3663_183F_4D0E_8C87_6003C78764AB_.wvu.FilterData">'ABRIL AV. ARGENTINA'!$A$2:$K$2384</definedName>
    <definedName hidden="1" localSheetId="6" name="Z_0363C112_875E_426D_843A_591D7F8794D3_.wvu.FilterData">'FEBRERO PLACILLA'!$A$2:$K$496</definedName>
    <definedName hidden="1" localSheetId="0" name="Z_001CC680_0ABD_489E_A07F_07673CADF09C_.wvu.FilterData">'PLANTILLA MODELO AV. ARGENTINA'!$A$2:$K$14</definedName>
    <definedName hidden="1" localSheetId="3" name="Z_001CC680_0ABD_489E_A07F_07673CADF09C_.wvu.FilterData">'ENERO AV. ARGENTINA'!$A$2:$K$2274</definedName>
    <definedName hidden="1" localSheetId="9" name="Z_001CC680_0ABD_489E_A07F_07673CADF09C_.wvu.FilterData">'ABRIL AV. ARGENTINA'!$A$2:$K$2384</definedName>
    <definedName hidden="1" localSheetId="12" name="Z_001CC680_0ABD_489E_A07F_07673CADF09C_.wvu.FilterData">'MAYO AV. ARGENTINA'!$A$2:$K$1878</definedName>
    <definedName hidden="1" localSheetId="15" name="Z_001CC680_0ABD_489E_A07F_07673CADF09C_.wvu.FilterData">'JUNIO AV. ARGENTINA'!$A$2:$K$2200</definedName>
    <definedName hidden="1" localSheetId="18" name="Z_001CC680_0ABD_489E_A07F_07673CADF09C_.wvu.FilterData">'JULIO AV. ARGENTINA'!$A$2:$K$299</definedName>
    <definedName hidden="1" localSheetId="6" name="Z_233BE16A_3662_4E95_909F_81259BFA5C9B_.wvu.FilterData">'FEBRERO PLACILLA'!$A$2:$K$496</definedName>
    <definedName hidden="1" localSheetId="4" name="Z_EDDAF83C_FD7C_4378_A94A_388A1F3E5020_.wvu.FilterData">'ENERO PLACILLA'!$A$2:$K$552</definedName>
    <definedName hidden="1" localSheetId="7" name="Z_936DC52E_30DD_42B4_8DB3_7A5A512DE342_.wvu.FilterData">'MARZO AV. ARGENTINA'!$A$2:$K$3085</definedName>
    <definedName hidden="1" localSheetId="1" name="Z_EF627CD4_2412_4153_974D_8DE81508009A_.wvu.FilterData">'PLANTILLA MODELO PLACILLA'!$A$2:$K$13</definedName>
    <definedName hidden="1" localSheetId="2" name="Z_EF627CD4_2412_4153_974D_8DE81508009A_.wvu.FilterData">'PLANTILLA MODELO MERC. PUERTO'!$A$2:$K$13</definedName>
    <definedName hidden="1" localSheetId="10" name="Z_EF627CD4_2412_4153_974D_8DE81508009A_.wvu.FilterData">'ABRIL PLACILLA'!$A$2:$K$696</definedName>
    <definedName hidden="1" localSheetId="11" name="Z_EF627CD4_2412_4153_974D_8DE81508009A_.wvu.FilterData">'ABRIL MERC. PUERTO'!$A$2:$K$48</definedName>
    <definedName hidden="1" localSheetId="13" name="Z_EF627CD4_2412_4153_974D_8DE81508009A_.wvu.FilterData">'MAYO PLACILLA'!$A$2:$K$560</definedName>
    <definedName hidden="1" localSheetId="14" name="Z_EF627CD4_2412_4153_974D_8DE81508009A_.wvu.FilterData">'MAYO MERC. PUERTO'!$A$2:$K$74</definedName>
    <definedName hidden="1" localSheetId="16" name="Z_EF627CD4_2412_4153_974D_8DE81508009A_.wvu.FilterData">'JUNIO PLACILLA'!$A$2:$K$340</definedName>
    <definedName hidden="1" localSheetId="17" name="Z_EF627CD4_2412_4153_974D_8DE81508009A_.wvu.FilterData">'JUNIO MERC. PUERTO'!$A$2:$K$74</definedName>
    <definedName hidden="1" localSheetId="19" name="Z_EF627CD4_2412_4153_974D_8DE81508009A_.wvu.FilterData">'JULIO PLACILLA'!$A$2:$K$9</definedName>
    <definedName hidden="1" localSheetId="20" name="Z_EF627CD4_2412_4153_974D_8DE81508009A_.wvu.FilterData">'JULIO MERC. PUERTO'!$A$2:$K$3</definedName>
    <definedName hidden="1" localSheetId="7" name="Z_28B883DB_4F5D_4BF9_BAB5_49EDE04C643F_.wvu.FilterData">'MARZO AV. ARGENTINA'!$A$2:$K$3085</definedName>
    <definedName hidden="1" localSheetId="9" name="Z_ABBB4F01_D55A_4D92_8D60_3ED7E05547D2_.wvu.FilterData">'ABRIL AV. ARGENTINA'!$A$2:$K$2384</definedName>
    <definedName hidden="1" localSheetId="3" name="Z_D9358E19_DFD1_4BA1_B713_A3790C06F528_.wvu.FilterData">'ENERO AV. ARGENTINA'!$A$2:$K$2274</definedName>
    <definedName hidden="1" localSheetId="5" name="Z_5D8934ED_3E40_4907_B674_3BCB79F9E233_.wvu.FilterData">'FEBRERO AV. ARGENTINA'!$A$2:$K$2849</definedName>
    <definedName hidden="1" localSheetId="7" name="Z_6B98240B_59FF_441E_9C42_E2E5507924B2_.wvu.FilterData">'MARZO AV. ARGENTINA'!$A$2:$K$3085</definedName>
    <definedName hidden="1" localSheetId="1" name="Z_5ED32115_CDE8_4C39_A27B_4344230D96A6_.wvu.FilterData">'PLANTILLA MODELO PLACILLA'!$A$2:$K$13</definedName>
    <definedName hidden="1" localSheetId="2" name="Z_5ED32115_CDE8_4C39_A27B_4344230D96A6_.wvu.FilterData">'PLANTILLA MODELO MERC. PUERTO'!$A$2:$K$13</definedName>
    <definedName hidden="1" localSheetId="10" name="Z_5ED32115_CDE8_4C39_A27B_4344230D96A6_.wvu.FilterData">'ABRIL PLACILLA'!$A$2:$K$696</definedName>
    <definedName hidden="1" localSheetId="11" name="Z_5ED32115_CDE8_4C39_A27B_4344230D96A6_.wvu.FilterData">'ABRIL MERC. PUERTO'!$A$2:$K$48</definedName>
    <definedName hidden="1" localSheetId="13" name="Z_5ED32115_CDE8_4C39_A27B_4344230D96A6_.wvu.FilterData">'MAYO PLACILLA'!$A$2:$K$560</definedName>
    <definedName hidden="1" localSheetId="14" name="Z_5ED32115_CDE8_4C39_A27B_4344230D96A6_.wvu.FilterData">'MAYO MERC. PUERTO'!$A$2:$K$74</definedName>
    <definedName hidden="1" localSheetId="16" name="Z_5ED32115_CDE8_4C39_A27B_4344230D96A6_.wvu.FilterData">'JUNIO PLACILLA'!$A$2:$K$340</definedName>
    <definedName hidden="1" localSheetId="17" name="Z_5ED32115_CDE8_4C39_A27B_4344230D96A6_.wvu.FilterData">'JUNIO MERC. PUERTO'!$A$2:$K$74</definedName>
    <definedName hidden="1" localSheetId="19" name="Z_5ED32115_CDE8_4C39_A27B_4344230D96A6_.wvu.FilterData">'JULIO PLACILLA'!$A$2:$K$9</definedName>
    <definedName hidden="1" localSheetId="20" name="Z_5ED32115_CDE8_4C39_A27B_4344230D96A6_.wvu.FilterData">'JULIO MERC. PUERTO'!$A$2:$K$3</definedName>
    <definedName hidden="1" localSheetId="4" name="Z_591FFB40_76C3_40F8_9C68_B365FE9229DA_.wvu.FilterData">'ENERO PLACILLA'!$A$2:$K$552</definedName>
    <definedName hidden="1" localSheetId="4" name="Z_82716403_03A0_476A_9E33_19CC47F8DA0F_.wvu.FilterData">'ENERO PLACILLA'!$A$2:$K$552</definedName>
    <definedName hidden="1" localSheetId="8" name="Z_B6D29EFD_4EEF_45A0_BC9E_7371436A2127_.wvu.FilterData">'MARZO PLACILLA'!$A$2:$K$396</definedName>
    <definedName hidden="1" localSheetId="8" name="Z_6AC6FEB9_86A5_4ABC_91E1_3BE16CE5AA23_.wvu.FilterData">'MARZO PLACILLA'!$A$2:$K$396</definedName>
    <definedName hidden="1" localSheetId="3" name="Z_8AB909E0_317D_4A89_9E46_27E65EB20629_.wvu.FilterData">'ENERO AV. ARGENTINA'!$A$2:$K$2274</definedName>
    <definedName hidden="1" localSheetId="6" name="Z_9EB0D00A_A030_4210_8254_2BAD6BF4A268_.wvu.FilterData">'FEBRERO PLACILLA'!$A$2:$K$496</definedName>
    <definedName hidden="1" localSheetId="5" name="Z_7CAA787B_94B5_4C00_AF65_E1910224AA2B_.wvu.FilterData">'FEBRERO AV. ARGENTINA'!$A$2:$K$2849</definedName>
    <definedName hidden="1" localSheetId="0" name="Z_62F81D7F_7636_4733_99D3_2DF1DF9563D1_.wvu.FilterData">'PLANTILLA MODELO AV. ARGENTINA'!$A$2:$K$14</definedName>
    <definedName hidden="1" localSheetId="9" name="Z_62F81D7F_7636_4733_99D3_2DF1DF9563D1_.wvu.FilterData">'ABRIL AV. ARGENTINA'!$A$2:$K$2384</definedName>
    <definedName hidden="1" localSheetId="12" name="Z_62F81D7F_7636_4733_99D3_2DF1DF9563D1_.wvu.FilterData">'MAYO AV. ARGENTINA'!$A$2:$K$1878</definedName>
    <definedName hidden="1" localSheetId="15" name="Z_62F81D7F_7636_4733_99D3_2DF1DF9563D1_.wvu.FilterData">'JUNIO AV. ARGENTINA'!$A$2:$K$2200</definedName>
    <definedName hidden="1" localSheetId="18" name="Z_62F81D7F_7636_4733_99D3_2DF1DF9563D1_.wvu.FilterData">'JULIO AV. ARGENTINA'!$A$2:$K$299</definedName>
    <definedName hidden="1" localSheetId="0" name="Z_F58282D0_9D9B_4687_A0E8_E5FE1A54BC10_.wvu.FilterData">'PLANTILLA MODELO AV. ARGENTINA'!$A$2:$K$14</definedName>
    <definedName hidden="1" localSheetId="12" name="Z_F58282D0_9D9B_4687_A0E8_E5FE1A54BC10_.wvu.FilterData">'MAYO AV. ARGENTINA'!$A$2:$K$1878</definedName>
    <definedName hidden="1" localSheetId="15" name="Z_F58282D0_9D9B_4687_A0E8_E5FE1A54BC10_.wvu.FilterData">'JUNIO AV. ARGENTINA'!$A$2:$K$2200</definedName>
    <definedName hidden="1" localSheetId="18" name="Z_F58282D0_9D9B_4687_A0E8_E5FE1A54BC10_.wvu.FilterData">'JULIO AV. ARGENTINA'!$A$2:$K$299</definedName>
    <definedName hidden="1" localSheetId="0" name="Z_A9F1EC40_A7DD_4060_98DD_89DF5DDBBF9B_.wvu.FilterData">'PLANTILLA MODELO AV. ARGENTINA'!$A$2:$K$14</definedName>
    <definedName hidden="1" localSheetId="9" name="Z_A9F1EC40_A7DD_4060_98DD_89DF5DDBBF9B_.wvu.FilterData">'ABRIL AV. ARGENTINA'!$A$2:$K$2384</definedName>
    <definedName hidden="1" localSheetId="12" name="Z_A9F1EC40_A7DD_4060_98DD_89DF5DDBBF9B_.wvu.FilterData">'MAYO AV. ARGENTINA'!$A$2:$K$1878</definedName>
    <definedName hidden="1" localSheetId="15" name="Z_A9F1EC40_A7DD_4060_98DD_89DF5DDBBF9B_.wvu.FilterData">'JUNIO AV. ARGENTINA'!$A$2:$K$2200</definedName>
    <definedName hidden="1" localSheetId="18" name="Z_A9F1EC40_A7DD_4060_98DD_89DF5DDBBF9B_.wvu.FilterData">'JULIO AV. ARGENTINA'!$A$2:$K$299</definedName>
    <definedName hidden="1" localSheetId="7" name="Z_33694058_5139_406C_9344_9FE010837EFD_.wvu.FilterData">'MARZO AV. ARGENTINA'!$A$2:$K$3085</definedName>
    <definedName hidden="1" localSheetId="5" name="Z_7E7C38D9_4728_41EE_A062_3C83D0A72BFF_.wvu.FilterData">'FEBRERO AV. ARGENTINA'!$A$2:$K$2849</definedName>
    <definedName hidden="1" localSheetId="4" name="Z_E45B55ED_E0A4_4A83_84B8_BACE64A223C3_.wvu.FilterData">'ENERO PLACILLA'!$A$2:$K$552</definedName>
    <definedName hidden="1" localSheetId="0" name="Z_81BE92D6_6254_4E63_BF39_98D75DC82B19_.wvu.FilterData">'PLANTILLA MODELO AV. ARGENTINA'!$A$2:$K$14</definedName>
    <definedName hidden="1" localSheetId="9" name="Z_81BE92D6_6254_4E63_BF39_98D75DC82B19_.wvu.FilterData">'ABRIL AV. ARGENTINA'!$A$2:$K$2384</definedName>
    <definedName hidden="1" localSheetId="12" name="Z_81BE92D6_6254_4E63_BF39_98D75DC82B19_.wvu.FilterData">'MAYO AV. ARGENTINA'!$A$2:$K$1878</definedName>
    <definedName hidden="1" localSheetId="15" name="Z_81BE92D6_6254_4E63_BF39_98D75DC82B19_.wvu.FilterData">'JUNIO AV. ARGENTINA'!$A$2:$K$2200</definedName>
    <definedName hidden="1" localSheetId="18" name="Z_81BE92D6_6254_4E63_BF39_98D75DC82B19_.wvu.FilterData">'JULIO AV. ARGENTINA'!$A$2:$K$299</definedName>
    <definedName hidden="1" localSheetId="7" name="Z_158925DE_81BC_4C6B_9227_E832F1243472_.wvu.FilterData">'MARZO AV. ARGENTINA'!$A$2:$K$3085</definedName>
    <definedName hidden="1" localSheetId="1" name="Z_298F46CB_59F2_4A49_80F0_66B5262D267F_.wvu.FilterData">'PLANTILLA MODELO PLACILLA'!$A$2:$K$13</definedName>
    <definedName hidden="1" localSheetId="2" name="Z_298F46CB_59F2_4A49_80F0_66B5262D267F_.wvu.FilterData">'PLANTILLA MODELO MERC. PUERTO'!$A$2:$K$13</definedName>
    <definedName hidden="1" localSheetId="10" name="Z_298F46CB_59F2_4A49_80F0_66B5262D267F_.wvu.FilterData">'ABRIL PLACILLA'!$A$2:$K$696</definedName>
    <definedName hidden="1" localSheetId="11" name="Z_298F46CB_59F2_4A49_80F0_66B5262D267F_.wvu.FilterData">'ABRIL MERC. PUERTO'!$A$2:$K$48</definedName>
    <definedName hidden="1" localSheetId="13" name="Z_298F46CB_59F2_4A49_80F0_66B5262D267F_.wvu.FilterData">'MAYO PLACILLA'!$A$2:$K$560</definedName>
    <definedName hidden="1" localSheetId="14" name="Z_298F46CB_59F2_4A49_80F0_66B5262D267F_.wvu.FilterData">'MAYO MERC. PUERTO'!$A$2:$K$74</definedName>
    <definedName hidden="1" localSheetId="16" name="Z_298F46CB_59F2_4A49_80F0_66B5262D267F_.wvu.FilterData">'JUNIO PLACILLA'!$A$2:$K$340</definedName>
    <definedName hidden="1" localSheetId="17" name="Z_298F46CB_59F2_4A49_80F0_66B5262D267F_.wvu.FilterData">'JUNIO MERC. PUERTO'!$A$2:$K$74</definedName>
    <definedName hidden="1" localSheetId="19" name="Z_298F46CB_59F2_4A49_80F0_66B5262D267F_.wvu.FilterData">'JULIO PLACILLA'!$A$2:$K$9</definedName>
    <definedName hidden="1" localSheetId="20" name="Z_298F46CB_59F2_4A49_80F0_66B5262D267F_.wvu.FilterData">'JULIO MERC. PUERTO'!$A$2:$K$3</definedName>
    <definedName hidden="1" localSheetId="8" name="Z_2244DFD7_9B04_41A6_B959_9E0681D805D2_.wvu.FilterData">'MARZO PLACILLA'!$A$2:$K$396</definedName>
    <definedName hidden="1" localSheetId="0" name="Z_379905B9_0B60_40BB_96FD_08E00FEC98F8_.wvu.FilterData">'PLANTILLA MODELO AV. ARGENTINA'!$A$2:$K$14</definedName>
    <definedName hidden="1" localSheetId="12" name="Z_379905B9_0B60_40BB_96FD_08E00FEC98F8_.wvu.FilterData">'MAYO AV. ARGENTINA'!$A$2:$K$1878</definedName>
    <definedName hidden="1" localSheetId="15" name="Z_379905B9_0B60_40BB_96FD_08E00FEC98F8_.wvu.FilterData">'JUNIO AV. ARGENTINA'!$A$2:$K$2200</definedName>
    <definedName hidden="1" localSheetId="18" name="Z_379905B9_0B60_40BB_96FD_08E00FEC98F8_.wvu.FilterData">'JULIO AV. ARGENTINA'!$A$2:$K$299</definedName>
    <definedName hidden="1" localSheetId="4" name="Z_D5FA8776_9BD3_43C6_AB44_51B64A6DB4DB_.wvu.FilterData">'ENERO PLACILLA'!$A$2:$K$552</definedName>
    <definedName hidden="1" localSheetId="8" name="Z_AA710601_15AD_4868_8AA9_C864A3B0C97D_.wvu.FilterData">'MARZO PLACILLA'!$A$2:$K$396</definedName>
    <definedName hidden="1" localSheetId="3" name="Z_85907135_5DF2_400E_8622_80BA5059E63D_.wvu.FilterData">'ENERO AV. ARGENTINA'!$A$2:$K$2274</definedName>
    <definedName hidden="1" localSheetId="7" name="Z_732636B9_9619_4AB6_8246_F06249053AEE_.wvu.FilterData">'MARZO AV. ARGENTINA'!$A$2:$K$3085</definedName>
    <definedName hidden="1" localSheetId="1" name="Z_D6BF2938_BB87_4C39_9A19_85854C8C0926_.wvu.FilterData">'PLANTILLA MODELO PLACILLA'!$A$2:$K$13</definedName>
    <definedName hidden="1" localSheetId="2" name="Z_D6BF2938_BB87_4C39_9A19_85854C8C0926_.wvu.FilterData">'PLANTILLA MODELO MERC. PUERTO'!$A$2:$K$13</definedName>
    <definedName hidden="1" localSheetId="10" name="Z_D6BF2938_BB87_4C39_9A19_85854C8C0926_.wvu.FilterData">'ABRIL PLACILLA'!$A$2:$K$696</definedName>
    <definedName hidden="1" localSheetId="11" name="Z_D6BF2938_BB87_4C39_9A19_85854C8C0926_.wvu.FilterData">'ABRIL MERC. PUERTO'!$A$2:$K$48</definedName>
    <definedName hidden="1" localSheetId="13" name="Z_D6BF2938_BB87_4C39_9A19_85854C8C0926_.wvu.FilterData">'MAYO PLACILLA'!$A$2:$K$560</definedName>
    <definedName hidden="1" localSheetId="14" name="Z_D6BF2938_BB87_4C39_9A19_85854C8C0926_.wvu.FilterData">'MAYO MERC. PUERTO'!$A$2:$K$74</definedName>
    <definedName hidden="1" localSheetId="16" name="Z_D6BF2938_BB87_4C39_9A19_85854C8C0926_.wvu.FilterData">'JUNIO PLACILLA'!$A$2:$K$340</definedName>
    <definedName hidden="1" localSheetId="17" name="Z_D6BF2938_BB87_4C39_9A19_85854C8C0926_.wvu.FilterData">'JUNIO MERC. PUERTO'!$A$2:$K$74</definedName>
    <definedName hidden="1" localSheetId="19" name="Z_D6BF2938_BB87_4C39_9A19_85854C8C0926_.wvu.FilterData">'JULIO PLACILLA'!$A$2:$K$9</definedName>
    <definedName hidden="1" localSheetId="20" name="Z_D6BF2938_BB87_4C39_9A19_85854C8C0926_.wvu.FilterData">'JULIO MERC. PUERTO'!$A$2:$K$3</definedName>
    <definedName hidden="1" localSheetId="8" name="Z_CA229BD3_7444_46BF_82A6_49E405929C8E_.wvu.FilterData">'MARZO PLACILLA'!$A$2:$K$396</definedName>
    <definedName hidden="1" localSheetId="1" name="Z_AFC13CFB_99DB_45F4_9BE9_BCC5934A7474_.wvu.FilterData">'PLANTILLA MODELO PLACILLA'!$A$2:$K$13</definedName>
    <definedName hidden="1" localSheetId="2" name="Z_AFC13CFB_99DB_45F4_9BE9_BCC5934A7474_.wvu.FilterData">'PLANTILLA MODELO MERC. PUERTO'!$A$2:$K$13</definedName>
    <definedName hidden="1" localSheetId="8" name="Z_AFC13CFB_99DB_45F4_9BE9_BCC5934A7474_.wvu.FilterData">'MARZO PLACILLA'!$A$2:$K$396</definedName>
    <definedName hidden="1" localSheetId="10" name="Z_AFC13CFB_99DB_45F4_9BE9_BCC5934A7474_.wvu.FilterData">'ABRIL PLACILLA'!$A$2:$K$696</definedName>
    <definedName hidden="1" localSheetId="11" name="Z_AFC13CFB_99DB_45F4_9BE9_BCC5934A7474_.wvu.FilterData">'ABRIL MERC. PUERTO'!$A$2:$K$48</definedName>
    <definedName hidden="1" localSheetId="13" name="Z_AFC13CFB_99DB_45F4_9BE9_BCC5934A7474_.wvu.FilterData">'MAYO PLACILLA'!$A$2:$K$560</definedName>
    <definedName hidden="1" localSheetId="14" name="Z_AFC13CFB_99DB_45F4_9BE9_BCC5934A7474_.wvu.FilterData">'MAYO MERC. PUERTO'!$A$2:$K$74</definedName>
    <definedName hidden="1" localSheetId="16" name="Z_AFC13CFB_99DB_45F4_9BE9_BCC5934A7474_.wvu.FilterData">'JUNIO PLACILLA'!$A$2:$K$340</definedName>
    <definedName hidden="1" localSheetId="17" name="Z_AFC13CFB_99DB_45F4_9BE9_BCC5934A7474_.wvu.FilterData">'JUNIO MERC. PUERTO'!$A$2:$K$74</definedName>
    <definedName hidden="1" localSheetId="19" name="Z_AFC13CFB_99DB_45F4_9BE9_BCC5934A7474_.wvu.FilterData">'JULIO PLACILLA'!$A$2:$K$9</definedName>
    <definedName hidden="1" localSheetId="20" name="Z_AFC13CFB_99DB_45F4_9BE9_BCC5934A7474_.wvu.FilterData">'JULIO MERC. PUERTO'!$A$2:$K$3</definedName>
    <definedName hidden="1" localSheetId="8" name="Z_8FEA8656_53F0_4B25_8E4B_852E8364820D_.wvu.FilterData">'MARZO PLACILLA'!$A$2:$K$396</definedName>
    <definedName hidden="1" localSheetId="8" name="Z_F3A82C77_31DA_4B28_9E52_B9014E280853_.wvu.FilterData">'MARZO PLACILLA'!$A$2:$K$396</definedName>
    <definedName hidden="1" localSheetId="4" name="Z_933B8610_760D_433E_970C_3D4AB1DAD577_.wvu.FilterData">'ENERO PLACILLA'!$A$2:$K$552</definedName>
    <definedName hidden="1" localSheetId="5" name="Z_6E12534E_3AA2_40AD_B17F_B0749D018BD1_.wvu.FilterData">'FEBRERO AV. ARGENTINA'!$A$2:$K$2849</definedName>
    <definedName hidden="1" localSheetId="5" name="Z_80769636_5ACC_41C8_8D48_B9FCA17F4F20_.wvu.FilterData">'FEBRERO AV. ARGENTINA'!$A$2:$K$2849</definedName>
    <definedName hidden="1" localSheetId="7" name="Z_3D5A21A7_FAE9_4F04_86A9_24CE5D2106AE_.wvu.FilterData">'MARZO AV. ARGENTINA'!$A$2:$K$3085</definedName>
    <definedName hidden="1" localSheetId="6" name="Z_A4CEDDCB_7FBB_4177_A6EC_CE25C7EDD598_.wvu.FilterData">'FEBRERO PLACILLA'!$A$2:$K$496</definedName>
    <definedName hidden="1" localSheetId="8" name="Z_E626DB4A_49CD_4095_8871_2CD517AE7CE7_.wvu.FilterData">'MARZO PLACILLA'!$A$2:$K$396</definedName>
  </definedNames>
  <calcPr/>
  <customWorkbookViews>
    <customWorkbookView activeSheetId="0" maximized="1" windowHeight="0" windowWidth="0" guid="{80769636-5ACC-41C8-8D48-B9FCA17F4F20}" name="Agendados Av Arg Feb"/>
    <customWorkbookView activeSheetId="0" maximized="1" windowHeight="0" windowWidth="0" guid="{936DC52E-30DD-42B4-8DB3-7A5A512DE342}" name="Matías Bozzo 2 Av Arg Mar"/>
    <customWorkbookView activeSheetId="0" maximized="1" windowHeight="0" windowWidth="0" guid="{61562E17-1938-4DAE-BA64-99A78C7EFA76}" name="Cambio Domicilio Av Arg Feb"/>
    <customWorkbookView activeSheetId="0" maximized="1" windowHeight="0" windowWidth="0" guid="{62F81D7F-7636-4733-99D3-2DF1DF9563D1}" name="Agendados Av. Argentina"/>
    <customWorkbookView activeSheetId="0" maximized="1" windowHeight="0" windowWidth="0" guid="{158925DE-81BC-4C6B-9227-E832F1243472}" name="Raul Av Arg Mar"/>
    <customWorkbookView activeSheetId="0" maximized="1" windowHeight="0" windowWidth="0" guid="{001CC680-0ABD-489E-A07F-07673CADF09C}" name="Ana Av. Argentina"/>
    <customWorkbookView activeSheetId="0" maximized="1" windowHeight="0" windowWidth="0" guid="{800F02AA-E4A8-4022-800A-2DAF2A99F949}" name="Matías Bozzo 2 Placilla Ene"/>
    <customWorkbookView activeSheetId="0" maximized="1" windowHeight="0" windowWidth="0" guid="{8AFB4DE4-19C0-46F6-98D8-08ED6A808B83}" name="Leonor Andrade"/>
    <customWorkbookView activeSheetId="0" maximized="1" windowHeight="0" windowWidth="0" guid="{DA1B8758-08F1-47C1-8E82-5586E671A85D}" name="Matías Bozzo 1 Placilla Feb"/>
    <customWorkbookView activeSheetId="0" maximized="1" windowHeight="0" windowWidth="0" guid="{F3A82C77-31DA-4B28-9E52-B9014E280853}" name="Ana Placilla Mar"/>
    <customWorkbookView activeSheetId="0" maximized="1" windowHeight="0" windowWidth="0" guid="{D93F0DBC-54D4-4192-BFFE-3FDD4B0769D2}" name="Atendidos Av Arg. Feb"/>
    <customWorkbookView activeSheetId="0" maximized="1" windowHeight="0" windowWidth="0" guid="{803CD9C0-050A-445B-8DFD-4185E7D9E404}" name="Subidas Placilla Feb"/>
    <customWorkbookView activeSheetId="0" maximized="1" windowHeight="0" windowWidth="0" guid="{A0599D2C-B557-4C1F-AA0C-5567C529E358}" name="Ana Av Arg. Feb"/>
    <customWorkbookView activeSheetId="0" maximized="1" windowHeight="0" windowWidth="0" guid="{82716403-03A0-476A-9E33-19CC47F8DA0F}" name="Otorgamiento Placilla Ene"/>
    <customWorkbookView activeSheetId="0" maximized="1" windowHeight="0" windowWidth="0" guid="{346551C6-5BBD-425E-9136-143E82F6ACB0}" name="Cambio Domicilio Placilla Feb"/>
    <customWorkbookView activeSheetId="0" maximized="1" windowHeight="0" windowWidth="0" guid="{BD4E0ED5-092F-4FE0-9E31-118156BAF3B0}" name="Raul Av Arg Feb"/>
    <customWorkbookView activeSheetId="0" maximized="1" windowHeight="0" windowWidth="0" guid="{3D5A21A7-FAE9-4F04-86A9-24CE5D2106AE}" name="Subidas Av Arg Mar"/>
    <customWorkbookView activeSheetId="0" maximized="1" windowHeight="0" windowWidth="0" guid="{E626DB4A-49CD-4095-8871-2CD517AE7CE7}" name="carolina"/>
    <customWorkbookView activeSheetId="0" maximized="1" windowHeight="0" windowWidth="0" guid="{EC60710D-AD7E-4CCC-838C-0FA6BF893E9E}" name="Matías Bozzo Placilla Ene"/>
    <customWorkbookView activeSheetId="0" maximized="1" windowHeight="0" windowWidth="0" guid="{AA710601-15AD-4868-8AA9-C864A3B0C97D}" name="Matias V. Placilla Mar"/>
    <customWorkbookView activeSheetId="0" maximized="1" windowHeight="0" windowWidth="0" guid="{B0988BEA-134D-4316-8FDF-EAA5BDCE070E}" name="Raul f8"/>
    <customWorkbookView activeSheetId="0" maximized="1" windowHeight="0" windowWidth="0" guid="{933B8610-760D-433E-970C-3D4AB1DAD577}" name="Ana Placilla Ene"/>
    <customWorkbookView activeSheetId="0" maximized="1" windowHeight="0" windowWidth="0" guid="{7E7C38D9-4728-41EE-A062-3C83D0A72BFF}" name="Matías Bozzo 2 Av Arg Feb"/>
    <customWorkbookView activeSheetId="0" maximized="1" windowHeight="0" windowWidth="0" guid="{E45B55ED-E0A4-4A83-84B8-BACE64A223C3}" name="Subidas Placilla Ene"/>
    <customWorkbookView activeSheetId="0" maximized="1" windowHeight="0" windowWidth="0" guid="{732636B9-9619-4AB6-8246-F06249053AEE}" name="Ana Av Arg. Mar"/>
    <customWorkbookView activeSheetId="0" maximized="1" windowHeight="0" windowWidth="0" guid="{FA03C844-2337-4F72-A856-63510E6AEA7C}" name="Atendidos Av Arg. Mar"/>
    <customWorkbookView activeSheetId="0" maximized="1" windowHeight="0" windowWidth="0" guid="{7C6DA50F-9288-4727-A4DE-48DCAD73C9CD}" name="Raul Placilla Mar"/>
    <customWorkbookView activeSheetId="0" maximized="1" windowHeight="0" windowWidth="0" guid="{EDDAF83C-FD7C-4378-A94A-388A1F3E5020}" name="Raul Placilla Ene"/>
    <customWorkbookView activeSheetId="0" maximized="1" windowHeight="0" windowWidth="0" guid="{B6D29EFD-4EEF-45A0-BC9E-7371436A2127}" name="Subidas Placilla Mar"/>
    <customWorkbookView activeSheetId="0" maximized="1" windowHeight="0" windowWidth="0" guid="{EF627CD4-2412-4153-974D-8DE81508009A}" name="Matias V. Placilla"/>
    <customWorkbookView activeSheetId="0" maximized="1" windowHeight="0" windowWidth="0" guid="{ABBB4F01-D55A-4D92-8D60-3ED7E05547D2}" name="Matías Bozzo 2. Av. Argentina"/>
    <customWorkbookView activeSheetId="0" maximized="1" windowHeight="0" windowWidth="0" guid="{D0E91970-CB37-419B-8E43-D3ACC48C7E58}" name="Cambio domicilio Placilla"/>
    <customWorkbookView activeSheetId="0" maximized="1" windowHeight="0" windowWidth="0" guid="{81BE92D6-6254-4E63-BF39-98D75DC82B19}" name="Cambio domicilio Av. Argentina"/>
    <customWorkbookView activeSheetId="0" maximized="1" windowHeight="0" windowWidth="0" guid="{05F30583-2DB3-4CF8-8C4C-D9A5285C6DBA}" name="Raul Av. Argentina"/>
    <customWorkbookView activeSheetId="0" maximized="1" windowHeight="0" windowWidth="0" guid="{D5FA8776-9BD3-43C6-AB44-51B64A6DB4DB}" name="Matias V. Placilla Enero"/>
    <customWorkbookView activeSheetId="0" maximized="1" windowHeight="0" windowWidth="0" guid="{233BE16A-3662-4E95-909F-81259BFA5C9B}" name="Otorgamiento Placilla Feb"/>
    <customWorkbookView activeSheetId="0" maximized="1" windowHeight="0" windowWidth="0" guid="{6209298A-9BFE-43B6-A697-F3108645DA36}" name="Agendados Av Arg Mar"/>
    <customWorkbookView activeSheetId="0" maximized="1" windowHeight="0" windowWidth="0" guid="{BA9E0F18-B3D2-437C-AC01-D98E9BB8417A}" name="Matías V. Av. Argentina"/>
    <customWorkbookView activeSheetId="0" maximized="1" windowHeight="0" windowWidth="0" guid="{5D8934ED-3E40-4907-B674-3BCB79F9E233}" name="Matías Bozzo 1 Av Arg Feb"/>
    <customWorkbookView activeSheetId="0" maximized="1" windowHeight="0" windowWidth="0" guid="{28B883DB-4F5D-4BF9-BAB5-49EDE04C643F}" name="Cambio Domicilio Av Arg Mar"/>
    <customWorkbookView activeSheetId="0" maximized="1" windowHeight="0" windowWidth="0" guid="{9EB0D00A-A030-4210-8254-2BAD6BF4A268}" name="Matias V. Placilla Feb"/>
    <customWorkbookView activeSheetId="0" maximized="1" windowHeight="0" windowWidth="0" guid="{EEBBDBD8-2BDC-4B5C-8842-DAB0D18759A8}" name="Carla Av Argentina"/>
    <customWorkbookView activeSheetId="0" maximized="1" windowHeight="0" windowWidth="0" guid="{6E12534E-3AA2-40AD-B17F-B0749D018BD1}" name="Matías V. Av Arg Feb"/>
    <customWorkbookView activeSheetId="0" maximized="1" windowHeight="0" windowWidth="0" guid="{C86771B6-A5AF-427A-9D06-5A51A7917C22}" name="Atendidos Av. Argentina"/>
    <customWorkbookView activeSheetId="0" maximized="1" windowHeight="0" windowWidth="0" guid="{075162A5-B6BA-4294-A7D3-9A83C6028E3A}" name="Cambio de domicilio Placilla"/>
    <customWorkbookView activeSheetId="0" maximized="1" windowHeight="0" windowWidth="0" guid="{596B2303-0930-4D09-8655-C23CF238FBF9}" name="Raul Placilla Feb"/>
    <customWorkbookView activeSheetId="0" maximized="1" windowHeight="0" windowWidth="0" guid="{5ED32115-CDE8-4C39-A27B-4344230D96A6}" name="Matías Bozzo Placilla 2"/>
    <customWorkbookView activeSheetId="0" maximized="1" windowHeight="0" windowWidth="0" guid="{298F46CB-59F2-4A49-80F0-66B5262D267F}" name="Matías Bozzo Placilla 1"/>
    <customWorkbookView activeSheetId="0" maximized="1" windowHeight="0" windowWidth="0" guid="{AEF1FB6D-E4F5-4148-A3C3-08ADEA8E7B1D}" name="Raul Placilla"/>
    <customWorkbookView activeSheetId="0" maximized="1" windowHeight="0" windowWidth="0" guid="{2BC0CBFF-4969-47F5-962B-EAA5F27EE862}" name="Subidas Placilla"/>
    <customWorkbookView activeSheetId="0" maximized="1" windowHeight="0" windowWidth="0" guid="{0363C112-875E-426D-843A-591D7F8794D3}" name="Matías Bozzo 2 Placilla Feb"/>
    <customWorkbookView activeSheetId="0" maximized="1" windowHeight="0" windowWidth="0" guid="{6B98240B-59FF-441E-9C42-E2E5507924B2}" name="Matías Bozzo 1 Av Arg Mar"/>
    <customWorkbookView activeSheetId="0" maximized="1" windowHeight="0" windowWidth="0" guid="{D6BF2938-BB87-4C39-9A19-85854C8C0926}" name="Atendidos Placilla"/>
    <customWorkbookView activeSheetId="0" maximized="1" windowHeight="0" windowWidth="0" guid="{591FFB40-76C3-40F8-9C68-B365FE9229DA}" name="Atendidos Placilla Ene"/>
    <customWorkbookView activeSheetId="0" maximized="1" windowHeight="0" windowWidth="0" guid="{89A56D2A-998A-489D-A93E-E48EE74501C9}" name="Matías V. Av Argentina"/>
    <customWorkbookView activeSheetId="0" maximized="1" windowHeight="0" windowWidth="0" guid="{85907135-5DF2-400E-8622-80BA5059E63D}" name="Matías Bozzo Av Argentina 1"/>
    <customWorkbookView activeSheetId="0" maximized="1" windowHeight="0" windowWidth="0" guid="{AFC13CFB-99DB-45F4-9BE9-BCC5934A7474}" name="Agendados Placilla"/>
    <customWorkbookView activeSheetId="0" maximized="1" windowHeight="0" windowWidth="0" guid="{99D4EBC4-4DB1-4E67-9FF2-39AF02086AC0}" name="Matías Bozzo Av Argentina 2"/>
    <customWorkbookView activeSheetId="0" maximized="1" windowHeight="0" windowWidth="0" guid="{2244DFD7-9B04-41A6-B959-9E0681D805D2}" name="Atendidos Placilla Mar"/>
    <customWorkbookView activeSheetId="0" maximized="1" windowHeight="0" windowWidth="0" guid="{8AB909E0-317D-4A89-9E46-27E65EB20629}" name="Subidas Av Argentina"/>
    <customWorkbookView activeSheetId="0" maximized="1" windowHeight="0" windowWidth="0" guid="{2C8E5088-A172-477E-A5BC-15468FF3DCCE}" name="Agendados Placilla Feb"/>
    <customWorkbookView activeSheetId="0" maximized="1" windowHeight="0" windowWidth="0" guid="{A4CEDDCB-7FBB-4177-A6EC-CE25C7EDD598}" name="Atendidos Placilla Feb"/>
    <customWorkbookView activeSheetId="0" maximized="1" windowHeight="0" windowWidth="0" guid="{4D015772-8E07-4206-A8D1-95D9EFE3B637}" name="Ana Placilla"/>
    <customWorkbookView activeSheetId="0" maximized="1" windowHeight="0" windowWidth="0" guid="{33694058-5139-406C-9344-9FE010837EFD}" name="Matías V. Av Arg Mar"/>
    <customWorkbookView activeSheetId="0" maximized="1" windowHeight="0" windowWidth="0" guid="{0C1C3663-183F-4D0E-8C87-6003C78764AB}" name="Matías Bozzo 1 Av. Argentina"/>
    <customWorkbookView activeSheetId="0" maximized="1" windowHeight="0" windowWidth="0" guid="{CA229BD3-7444-46BF-82A6-49E405929C8E}" name="Cambio Domicilio Placilla Mar"/>
    <customWorkbookView activeSheetId="0" maximized="1" windowHeight="0" windowWidth="0" guid="{BC65E866-02BD-4799-B306-256661D93214}" name="Cambio Domicilio Placilla Ene"/>
    <customWorkbookView activeSheetId="0" maximized="1" windowHeight="0" windowWidth="0" guid="{A3F6F6A7-8FC5-43AD-8BD4-09DD7DE1C250}" name="Cambio Domicilio Av Arg"/>
    <customWorkbookView activeSheetId="0" maximized="1" windowHeight="0" windowWidth="0" guid="{8FEA8656-53F0-4B25-8E4B-852E8364820D}" name="Matías Bozzo 2 Placilla Mar"/>
    <customWorkbookView activeSheetId="0" maximized="1" windowHeight="0" windowWidth="0" guid="{6AC6FEB9-86A5-4ABC-91E1-3BE16CE5AA23}" name="Matías Bozzo 1 Placilla Mar"/>
    <customWorkbookView activeSheetId="0" maximized="1" windowHeight="0" windowWidth="0" guid="{379905B9-0B60-40BB-96FD-08E00FEC98F8}" name="Matías Bozzo Av. Argentina 1"/>
    <customWorkbookView activeSheetId="0" maximized="1" windowHeight="0" windowWidth="0" guid="{C7523C87-B5FC-4FD3-B2C0-C15B07D1DD60}" name="Ana Placilla Feb"/>
    <customWorkbookView activeSheetId="0" maximized="1" windowHeight="0" windowWidth="0" guid="{ED6DC6EE-5E1D-460C-99F4-A13882A614C2}" name="Matías Bozzo Av. Argentina 2"/>
    <customWorkbookView activeSheetId="0" maximized="1" windowHeight="0" windowWidth="0" guid="{A9F1EC40-A7DD-4060-98DD-89DF5DDBBF9B}" name="Subidas Av. Argentina"/>
    <customWorkbookView activeSheetId="0" maximized="1" windowHeight="0" windowWidth="0" guid="{D9358E19-DFD1-4BA1-B713-A3790C06F528}" name="Raul Av Argentina"/>
    <customWorkbookView activeSheetId="0" maximized="1" windowHeight="0" windowWidth="0" guid="{F58282D0-9D9B-4687-A0E8-E5FE1A54BC10}" name="Atendidos Av. Agentina"/>
    <customWorkbookView activeSheetId="0" maximized="1" windowHeight="0" windowWidth="0" guid="{7CAA787B-94B5-4C00-AF65-E1910224AA2B}" name="Subidas Av Arg Feb"/>
  </customWorkbookViews>
  <extLst>
    <ext uri="GoogleSheetsCustomDataVersion2">
      <go:sheetsCustomData xmlns:go="http://customooxmlschemas.google.com/" r:id="rId27" roundtripDataChecksum="adzAFxSz3021H6BLJBz8g7lKPXTH7JrGSk0b08+QCQ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183">
      <text>
        <t xml:space="preserve">======
ID#AAABzz1JLEY
Matías Bozzo    (2026-02-06 19:00:12)
2 clases, 1 pendiente</t>
      </text>
    </comment>
    <comment authorId="0" ref="G1857">
      <text>
        <t xml:space="preserve">======
ID#AAABvnIX7kc
Matías Villalobos González    (2026-03-02 19:16:05)
Se atendió el 2/3</t>
      </text>
    </comment>
    <comment authorId="0" ref="K1221">
      <text>
        <t xml:space="preserve">======
ID#AAAB7GfiSBA
Matías Bozzo    (2026-05-25 14:32:55)
2 clases, 1 pendiente</t>
      </text>
    </comment>
    <comment authorId="0" ref="K1058">
      <text>
        <t xml:space="preserve">======
ID#AAABveKdPag
Matías Bozzo    (2026-02-20 14:29:58)
2 clases, 1 pendiente</t>
      </text>
    </comment>
    <comment authorId="0" ref="K511">
      <text>
        <t xml:space="preserve">======
ID#AAABveKdPac
Matías Bozzo    (2026-02-20 14:23:48)
5 clases, 1 pendiente</t>
      </text>
    </comment>
    <comment authorId="0" ref="K1310">
      <text>
        <t xml:space="preserve">======
ID#AAABzCtMRWg
Matías Bozzo    (2026-01-26 14:54:27)
2 clases, 1 pendiente</t>
      </text>
    </comment>
    <comment authorId="0" ref="K699">
      <text>
        <t xml:space="preserve">======
ID#AAAB0hPad5c
Matías Bozzo    (2026-02-19 13:53:04)
2 clases, 1 pendiente</t>
      </text>
    </comment>
    <comment authorId="0" ref="K2138">
      <text>
        <t xml:space="preserve">======
ID#AAABzuY7MpQ
Matías Bozzo    (2026-02-04 14:04:33)
sin foto</t>
      </text>
    </comment>
    <comment authorId="0" ref="K1271">
      <text>
        <t xml:space="preserve">======
ID#AAABzCtMRWU
Matías Bozzo    (2026-01-26 14:33:09)
2 clases, 1 pendiente</t>
      </text>
    </comment>
    <comment authorId="0" ref="K916">
      <text>
        <t xml:space="preserve">======
ID#AAAByuWn_xg
Matías Bozzo    (2026-01-21 16:27:39)
3 clases, 1 pendiente</t>
      </text>
    </comment>
    <comment authorId="0" ref="K1647">
      <text>
        <t xml:space="preserve">======
ID#AAABzHFa_pI
Matías Bozzo    (2026-01-27 20:30:35)
3 clases, 2 pendientes</t>
      </text>
    </comment>
    <comment authorId="0" ref="K1038">
      <text>
        <t xml:space="preserve">======
ID#AAABzHFa_o0
Matías Bozzo    (2026-01-27 19:43:01)
Se debe enviar a Juzgado</t>
      </text>
    </comment>
    <comment authorId="0" ref="K974">
      <text>
        <t xml:space="preserve">======
ID#AAAByuWn_ug
Matías Bozzo    (2026-01-21 11:35:06)
2 clases, 1 pendiente</t>
      </text>
    </comment>
    <comment authorId="0" ref="K1515">
      <text>
        <t xml:space="preserve">======
ID#AAABzVFRSN0
Matías Bozzo    (2026-02-03 13:47:28)
sin foto</t>
      </text>
    </comment>
    <comment authorId="0" ref="K555">
      <text>
        <t xml:space="preserve">======
ID#AAABvuK-v2s
Matías Bozzo    (2026-01-19 11:13:38)
Foto debe ser con lentes</t>
      </text>
    </comment>
    <comment authorId="0" ref="K776">
      <text>
        <t xml:space="preserve">======
ID#AAABz_G3HIQ
Matías Bozzo    (2026-02-11 16:31:39)
2 clases, 1 pendiente</t>
      </text>
    </comment>
    <comment authorId="0" ref="K392">
      <text>
        <t xml:space="preserve">======
ID#AAABzOujmlY
Matías Bozzo    (2026-02-02 11:27:45)
3 clases, 1 pendiente</t>
      </text>
    </comment>
    <comment authorId="0" ref="K1507">
      <text>
        <t xml:space="preserve">======
ID#AAABzHFa_os
Matías Bozzo    (2026-01-27 19:00:29)
sin foto</t>
      </text>
    </comment>
    <comment authorId="0" ref="K95">
      <text>
        <t xml:space="preserve">======
ID#AAABzHCMrLY
Matías Bozzo    (2026-01-27 11:29:33)
2 clases, 1 pendiente</t>
      </text>
    </comment>
    <comment authorId="0" ref="K1018">
      <text>
        <t xml:space="preserve">======
ID#AAAB0hPad5g
Matías Bozzo    (2026-02-19 13:53:39)
2 clases, 1 pendiente</t>
      </text>
    </comment>
    <comment authorId="0" ref="K696">
      <text>
        <t xml:space="preserve">======
ID#AAABz9KAsao
Matías Bozzo Lara    (2026-02-10 00:28:08)
2 clases, 1 pendiente</t>
      </text>
    </comment>
    <comment authorId="0" ref="K1910">
      <text>
        <t xml:space="preserve">======
ID#AAABzNn1yjk
Matías Bozzo    (2026-01-30 11:41:36)
sin foto</t>
      </text>
    </comment>
    <comment authorId="0" ref="K950">
      <text>
        <t xml:space="preserve">======
ID#AAAByuWn_xo
Matías Bozzo    (2026-01-21 16:31:52)
2 clases, 1 pendiente</t>
      </text>
    </comment>
    <comment authorId="0" ref="K2164">
      <text>
        <t xml:space="preserve">======
ID#AAAB0vSlVXM
Matías Bozzo    (2026-02-25 13:52:14)
2 clases, 1 pendiente</t>
      </text>
    </comment>
    <comment authorId="0" ref="K2069">
      <text>
        <t xml:space="preserve">======
ID#AAAB0hPad5A
Matías Bozzo    (2026-02-19 11:16:04)
Cambio de domicilio, necesitamos carpeta
------
ID#AAAB81dw1bU
Matías Villalobos González    (2026-06-04 17:13:01)
Solicitud reiterada el 04/06/2026</t>
      </text>
    </comment>
    <comment authorId="0" ref="K397">
      <text>
        <t xml:space="preserve">======
ID#AAAB0hPad5U
Matías Bozzo    (2026-02-19 13:51:51)
5 clases, 1 pendiente</t>
      </text>
    </comment>
    <comment authorId="0" ref="K940">
      <text>
        <t xml:space="preserve">======
ID#AAABzALGzHc
Matías Bozzo    (2026-01-23 16:21:33)
2 clases, 1 pendiente</t>
      </text>
    </comment>
  </commentList>
  <extLst>
    <ext uri="GoogleSheetsCustomDataVersion2">
      <go:sheetsCustomData xmlns:go="http://customooxmlschemas.google.com/" r:id="rId1" roundtripDataSignature="AMtx7mg4SorF29bc+f0efKSiC/xKWflV3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10">
      <text>
        <t xml:space="preserve">======
ID#AAAB0rm82ic
Matías Villalobos González    (2026-02-23 19:11:59)
DEUDA</t>
      </text>
    </comment>
    <comment authorId="0" ref="K1287">
      <text>
        <t xml:space="preserve">======
ID#AAAB0czgEIA
Matías Bozzo    (2026-02-16 15:34:35)
3 clases, 1 pendiente</t>
      </text>
    </comment>
    <comment authorId="0" ref="K1539">
      <text>
        <t xml:space="preserve">======
ID#AAAB6G52I38
Matías Bozzo    (2026-05-11 21:22:30)
Duplicado de licencia vencida</t>
      </text>
    </comment>
    <comment authorId="0" ref="K1409">
      <text>
        <t xml:space="preserve">======
ID#AAAB1_mdqh8
Matías Bozzo    (2026-03-18 16:10:41)
2 clases, 1 pendiente</t>
      </text>
    </comment>
    <comment authorId="0" ref="K1985">
      <text>
        <t xml:space="preserve">======
ID#AAAB0rm82ig
Matías Bozzo    (2026-02-23 19:12:07)
2 clases, 1 pendiente</t>
      </text>
    </comment>
    <comment authorId="0" ref="K1729">
      <text>
        <t xml:space="preserve">======
ID#AAABvdimP6I
Matías Bozzo    (2026-02-19 20:24:54)
JUZGADO</t>
      </text>
    </comment>
    <comment authorId="0" ref="K2687">
      <text>
        <t xml:space="preserve">======
ID#AAAB4Gl-DNI
Matías Bozzo Lara    (2026-04-08 23:17:55)
2 clases, 1 pendiente</t>
      </text>
    </comment>
    <comment authorId="0" ref="K1403">
      <text>
        <t xml:space="preserve">======
ID#AAAB0eNaHrg
Matías Bozzo    (2026-02-17 11:01:04)
Juzgado</t>
      </text>
    </comment>
    <comment authorId="0" ref="K1690">
      <text>
        <t xml:space="preserve">======
ID#AAAB0mWzgAo
Matías Bozzo    (2026-02-20 11:10:37)
JUZGADO</t>
      </text>
    </comment>
    <comment authorId="0" ref="K2198">
      <text>
        <t xml:space="preserve">======
ID#AAAB4Gl-DM0
Matías Bozzo Lara    (2026-04-08 23:15:17)
2 clases, 1 pendiente</t>
      </text>
    </comment>
    <comment authorId="0" ref="K1717">
      <text>
        <t xml:space="preserve">======
ID#AAAB3B1mI6w
Matías Bozzo    (2026-04-06 20:14:06)
Foto debe ser con lentes</t>
      </text>
    </comment>
    <comment authorId="0" ref="K1428">
      <text>
        <t xml:space="preserve">======
ID#AAAB0mWzgA4
Matías Bozzo    (2026-02-20 12:34:51)
5 clases, 1 pendiente</t>
      </text>
    </comment>
    <comment authorId="0" ref="K947">
      <text>
        <t xml:space="preserve">======
ID#AAABvZ3d9hA
Matías Bozzo    (2026-02-13 13:41:13)
Foto debe ser sin lentes</t>
      </text>
    </comment>
    <comment authorId="0" ref="G268">
      <text>
        <t xml:space="preserve">======
ID#AAAB0Eimbfc
Matías Villalobos González    (2026-02-10 14:12:50)
Archivo Plano</t>
      </text>
    </comment>
    <comment authorId="0" ref="K2126">
      <text>
        <t xml:space="preserve">======
ID#AAAB1mFl4Kc
Matías Bozzo    (2026-03-11 11:56:42)
Duplicado, se necesita carpeta</t>
      </text>
    </comment>
    <comment authorId="0" ref="K303">
      <text>
        <t xml:space="preserve">======
ID#AAABzyozrwk
Matías Bozzo    (2026-02-05 20:48:22)
2 clases, 1 pendiente</t>
      </text>
    </comment>
    <comment authorId="0" ref="K1742">
      <text>
        <t xml:space="preserve">======
ID#AAABvoIOp3o
Matías Bozzo    (2026-03-03 13:47:53)
3 clases, 1 pendiente</t>
      </text>
    </comment>
    <comment authorId="0" ref="K1323">
      <text>
        <t xml:space="preserve">======
ID#AAAB0czgEIM
Matías Bozzo    (2026-02-16 15:38:38)
2 clases, 1 pendiente</t>
      </text>
    </comment>
    <comment authorId="0" ref="K2603">
      <text>
        <t xml:space="preserve">======
ID#AAABvk1QFbo
Matías Bozzo    (2026-03-02 14:28:26)
3 clases, 1 pendiente</t>
      </text>
    </comment>
    <comment authorId="0" ref="K1412">
      <text>
        <t xml:space="preserve">======
ID#AAAB0eNaHrc
Matías Bozzo    (2026-02-17 11:00:25)
Juzgado</t>
      </text>
    </comment>
    <comment authorId="0" ref="K2434">
      <text>
        <t xml:space="preserve">======
ID#AAAB4Gl-DM4
Matías Bozzo Lara    (2026-04-08 23:16:23)
2 clases, 1 pendiente</t>
      </text>
    </comment>
    <comment authorId="0" ref="K2019">
      <text>
        <t xml:space="preserve">======
ID#AAAB21sNbSE
Matías Bozzo    (2026-03-31 13:14:25)
2 clases, 1 pendiente</t>
      </text>
    </comment>
    <comment authorId="0" ref="K995">
      <text>
        <t xml:space="preserve">======
ID#AAAB0mWzgAw
Matías Bozzo    (2026-02-20 12:00:25)
2 clases, 1 pendiente</t>
      </text>
    </comment>
    <comment authorId="0" ref="G1018">
      <text>
        <t xml:space="preserve">======
ID#AAAB0Ndz6d4
Matías Villalobos González    (2026-02-12 12:13:37)
RUT No se encuentra</t>
      </text>
    </comment>
    <comment authorId="0" ref="G791">
      <text>
        <t xml:space="preserve">======
ID#AAAB0CX-rMw
Matías Villalobos González    (2026-02-09 19:07:59)
ARCHIVO PLANO</t>
      </text>
    </comment>
    <comment authorId="0" ref="K1274">
      <text>
        <t xml:space="preserve">======
ID#AAAB0gfhJxs
Matías Bozzo    (2026-02-18 14:30:26)
2 clases, 1 pendiente</t>
      </text>
    </comment>
    <comment authorId="0" ref="G2193">
      <text>
        <t xml:space="preserve">======
ID#AAABvprYpk0
Matías Villalobos González    (2026-03-04 19:37:17)
SE ATENDIÓ EL 4/3</t>
      </text>
    </comment>
    <comment authorId="0" ref="K2709">
      <text>
        <t xml:space="preserve">======
ID#AAAB4Gl-DNE
Matías Bozzo Lara    (2026-04-08 23:17:27)
4 clases, 1 pendiente</t>
      </text>
    </comment>
    <comment authorId="0" ref="G174">
      <text>
        <t xml:space="preserve">======
ID#AAABvpya2FQ
Matías Villalobos González    (2026-03-05 16:22:44)
Se atendió el 05/03</t>
      </text>
    </comment>
    <comment authorId="0" ref="K1295">
      <text>
        <t xml:space="preserve">======
ID#AAAB0czgEII
Matías Bozzo    (2026-02-16 15:38:02)
2 clases, 1 pendiente</t>
      </text>
    </comment>
  </commentList>
  <extLst>
    <ext uri="GoogleSheetsCustomDataVersion2">
      <go:sheetsCustomData xmlns:go="http://customooxmlschemas.google.com/" r:id="rId1" roundtripDataSignature="AMtx7miZ3GXe1S/2UGeAPBUIeQHAhSuLd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9">
      <text>
        <t xml:space="preserve">======
ID#AAABzz1JLEc
Matías Bozzo    (2026-02-06 19:24:46)
Sin foto</t>
      </text>
    </comment>
    <comment authorId="0" ref="G226">
      <text>
        <t xml:space="preserve">======
ID#AAAB0Ndz6d8
Matías Villalobos González    (2026-02-12 12:25:06)
Realizó trámite de 1° licencia en Av Argentina</t>
      </text>
    </comment>
    <comment authorId="0" ref="G224">
      <text>
        <t xml:space="preserve">======
ID#AAAB0Ndz6eA
Matías Villalobos González    (2026-02-12 12:26:49)
Oficio (Licencia de 07 de agosto de 1998)</t>
      </text>
    </comment>
    <comment authorId="0" ref="G171">
      <text>
        <t xml:space="preserve">======
ID#AAAB0f5Vyco
Matías Villalobos González    (2026-02-18 12:11:25)
Rut no encontrado</t>
      </text>
    </comment>
  </commentList>
  <extLst>
    <ext uri="GoogleSheetsCustomDataVersion2">
      <go:sheetsCustomData xmlns:go="http://customooxmlschemas.google.com/" r:id="rId1" roundtripDataSignature="AMtx7mgiVKx9DAN1oEn/FMtUD7GEtg07n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42">
      <text>
        <t xml:space="preserve">======
ID#AAAB1jAtzVk
Cesiach Torres    (2026-03-10 18:48:05)
falta foto</t>
      </text>
    </comment>
    <comment authorId="0" ref="K2243">
      <text>
        <t xml:space="preserve">======
ID#AAAB445HxQI
Matías Bozzo    (2026-04-07 20:43:13)
3 clases, 1 pendiente</t>
      </text>
    </comment>
    <comment authorId="0" ref="K2113">
      <text>
        <t xml:space="preserve">======
ID#AAAB2djlOus
Cesiach Torres    (2026-03-24 14:24:30)
2 clases, 1 pendiente</t>
      </text>
    </comment>
    <comment authorId="0" ref="K1952">
      <text>
        <t xml:space="preserve">======
ID#AAAB2NAZtf0
Matías Bozzo    (2026-03-23 14:17:13)
2 clases, 1 pendiente</t>
      </text>
    </comment>
    <comment authorId="0" ref="K2879">
      <text>
        <t xml:space="preserve">======
ID#AAAB25uowSE
Matías Bozzo    (2026-04-01 14:50:27)
2 clases, 1 pendiente</t>
      </text>
    </comment>
    <comment authorId="0" ref="K988">
      <text>
        <t xml:space="preserve">======
ID#AAAB1_dYmwo
Matías Bozzo    (2026-03-17 15:43:40)
2 clases, 1 pendiente
------
ID#AAAB32r9Ilk
Cesiach Torres    (2026-04-13 13:57:37)
TODAVÍA</t>
      </text>
    </comment>
    <comment authorId="0" ref="G2134">
      <text>
        <t xml:space="preserve">======
ID#AAAB328FLWY
Matías Villalobos González    (2026-04-13 17:33:03)
Se atendió el 13/4</t>
      </text>
    </comment>
    <comment authorId="0" ref="K185">
      <text>
        <t xml:space="preserve">======
ID#AAABvpieEmk
Matías Bozzo    (2026-03-04 16:12:19)
2 clases, 1 pendiente</t>
      </text>
    </comment>
    <comment authorId="0" ref="K1944">
      <text>
        <t xml:space="preserve">======
ID#AAAB2djlOtw
Matías Bozzo    (2026-03-24 11:13:52)
3 clases, 1 pendiente</t>
      </text>
    </comment>
    <comment authorId="0" ref="K1397">
      <text>
        <t xml:space="preserve">======
ID#AAAB1_dYmwc
Matías Bozzo    (2026-03-17 15:10:12)
3 clases, 1 pendiente
------
ID#AAAB328FLUc
Cesiach Torres    (2026-04-13 14:31:50)
AÚN</t>
      </text>
    </comment>
    <comment authorId="0" ref="K724">
      <text>
        <t xml:space="preserve">======
ID#AAAB1isDwl4
Matías Bozzo    (2026-03-10 16:54:54)
3 clases, 1 pendiente</t>
      </text>
    </comment>
    <comment authorId="0" ref="K2256">
      <text>
        <t xml:space="preserve">======
ID#AAAB3zjkRRE
Matías Bozzo    (2026-04-21 13:11:56)
2 clases, 1 pendiente</t>
      </text>
    </comment>
    <comment authorId="0" ref="K1581">
      <text>
        <t xml:space="preserve">======
ID#AAAB445HxQE
Matías Bozzo    (2026-04-07 20:38:04)
2 clases, 1 pendiente</t>
      </text>
    </comment>
    <comment authorId="0" ref="K1709">
      <text>
        <t xml:space="preserve">======
ID#AAAB3ktRAQw
Matías Bozzo    (2026-03-19 19:29:08)
5 clases, 1 pendiente</t>
      </text>
    </comment>
    <comment authorId="0" ref="K873">
      <text>
        <t xml:space="preserve">======
ID#AAAB3RSakfk
Matías Bozzo    (2026-04-14 12:30:15)
2 clases, 1 pendiente</t>
      </text>
    </comment>
    <comment authorId="0" ref="K1858">
      <text>
        <t xml:space="preserve">======
ID#AAAB2NAZteg
Matías Bozzo    (2026-03-20 20:28:17)
Foto debe ser sin lentes (debería ser renovación?)</t>
      </text>
    </comment>
    <comment authorId="0" ref="K1697">
      <text>
        <t xml:space="preserve">======
ID#AAAB4Gl-DNg
Matías Bozzo Lara    (2026-04-08 23:35:40)
3 clases, 1 pendiente</t>
      </text>
    </comment>
    <comment authorId="0" ref="K1825">
      <text>
        <t xml:space="preserve">======
ID#AAAB2NAZteo
Matías Bozzo    (2026-03-20 20:38:51)
2 clases, 1 pendiente</t>
      </text>
    </comment>
    <comment authorId="0" ref="K1980">
      <text>
        <t xml:space="preserve">======
ID#AAAB2NAZtf8
Matías Bozzo    (2026-03-23 14:55:04)
foto debe ser sin lentes
------
ID#AAAB21sNbSo
Cesiach Torres    (2026-03-31 14:27:53)
no, si debía tener lentes</t>
      </text>
    </comment>
    <comment authorId="0" ref="K1945">
      <text>
        <t xml:space="preserve">======
ID#AAAB2NAZtf4
Matías Bozzo    (2026-03-23 14:46:06)
2 clases, 1 pendiente</t>
      </text>
    </comment>
    <comment authorId="0" ref="K1526">
      <text>
        <t xml:space="preserve">======
ID#AAAB445HxOs
Matías Bozzo    (2026-04-07 15:31:21)
2 clases, 1 pendiente</t>
      </text>
    </comment>
    <comment authorId="0" ref="K1654">
      <text>
        <t xml:space="preserve">======
ID#AAAB2M9OJwk
Matías Bozzo    (2026-03-19 12:55:39)
3 clases, 1 pendiente</t>
      </text>
    </comment>
    <comment authorId="0" ref="K1429">
      <text>
        <t xml:space="preserve">======
ID#AAAB3RSbBgU
Cesiach Torres    (2026-04-14 17:13:39)
4 clases, 1 pendiente</t>
      </text>
    </comment>
    <comment authorId="0" ref="K2389">
      <text>
        <t xml:space="preserve">======
ID#AAAB3RSamb0
Matías Bozzo    (2026-04-14 12:59:51)
4 clases, 1 pendiente</t>
      </text>
    </comment>
    <comment authorId="0" ref="K19">
      <text>
        <t xml:space="preserve">======
ID#AAAB1WSfMys
Matías Bozzo    (2026-03-04 11:56:17)
2 clases, 1 pendiente</t>
      </text>
    </comment>
    <comment authorId="0" ref="K2864">
      <text>
        <t xml:space="preserve">======
ID#AAAB25uowSI
Matías Bozzo    (2026-04-01 15:14:27)
5 clases, 1 pendiente</t>
      </text>
    </comment>
    <comment authorId="0" ref="K816">
      <text>
        <t xml:space="preserve">======
ID#AAAB25uowXg
Matías Bozzo    (2026-04-02 18:11:36)
Sin foto</t>
      </text>
    </comment>
    <comment authorId="0" ref="K2670">
      <text>
        <t xml:space="preserve">======
ID#AAAB9AkVIIQ
Cesiach Torres    (2026-06-08 21:34:25)
juzgado</t>
      </text>
    </comment>
    <comment authorId="0" ref="K430">
      <text>
        <t xml:space="preserve">======
ID#AAAB47gVI9M
Matías Bozzo    (2026-04-09 12:21:06)
2 clases, 1 pendiente</t>
      </text>
    </comment>
  </commentList>
  <extLst>
    <ext uri="GoogleSheetsCustomDataVersion2">
      <go:sheetsCustomData xmlns:go="http://customooxmlschemas.google.com/" r:id="rId1" roundtripDataSignature="AMtx7mgaqzbEGdOOCzotvi3NxxTl9VAT3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71">
      <text>
        <t xml:space="preserve">======
ID#AAAB1_dYmwQ
Matías Bozzo    (2026-03-17 11:42:32)
Se necesita formulario de licencia en carpeta. Solicitar.</t>
      </text>
    </comment>
    <comment authorId="0" ref="K207">
      <text>
        <t xml:space="preserve">======
ID#AAAB3hn_lfg
Matías Bozzo    (2026-03-16 14:30:20)
Sin foto</t>
      </text>
    </comment>
  </commentList>
  <extLst>
    <ext uri="GoogleSheetsCustomDataVersion2">
      <go:sheetsCustomData xmlns:go="http://customooxmlschemas.google.com/" r:id="rId1" roundtripDataSignature="AMtx7mhhN/Wr9agqqGOMVvOL8FUECFs2i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43">
      <text>
        <t xml:space="preserve">======
ID#AAAB5ak7lnM
Matías Bozzo    (2026-04-15 21:18:50)
3 clases, 1 pendiente</t>
      </text>
    </comment>
    <comment authorId="0" ref="G678">
      <text>
        <t xml:space="preserve">======
ID#AAAB2djlOwE
Matías Villalobos González    (2026-03-24 16:07:23)
Sin información en CAS y SGL</t>
      </text>
    </comment>
    <comment authorId="0" ref="G1636">
      <text>
        <t xml:space="preserve">======
ID#AAAB5w_X3EQ
Matías Villalobos González    (2026-04-23 13:22:37)
Renovación sin información de licencia</t>
      </text>
    </comment>
    <comment authorId="0" ref="G356">
      <text>
        <t xml:space="preserve">======
ID#AAAB4HylK6Q
Matías Villalobos González    (2026-04-08 16:46:15)
Con deuda</t>
      </text>
    </comment>
    <comment authorId="0" ref="K1479">
      <text>
        <t xml:space="preserve">======
ID#AAAB5wU0kmQ
rodrigo tapia    (2026-04-22 14:53:23)
5 CLASES/1 PENDIENTE</t>
      </text>
    </comment>
    <comment authorId="0" ref="G2371">
      <text>
        <t xml:space="preserve">======
ID#AAAB5oF8XR8
Matías Villalobos González    (2026-05-04 13:58:44)
Archivo Plano</t>
      </text>
    </comment>
    <comment authorId="0" ref="G1504">
      <text>
        <t xml:space="preserve">======
ID#AAAB5wU0klg
Matías Villalobos González    (2026-04-22 12:41:06)
Renovación sin información de licencia</t>
      </text>
    </comment>
    <comment authorId="0" ref="K1314">
      <text>
        <t xml:space="preserve">======
ID#AAAB3zjkRSo
rodrigo tapia    (2026-04-21 16:11:13)
2 clases, 1 pendiente</t>
      </text>
    </comment>
    <comment authorId="0" ref="G893">
      <text>
        <t xml:space="preserve">======
ID#AAAB2mAK6ZM
Matías Villalobos González    (2026-03-27 12:41:09)
Sin información en CAS y SGL</t>
      </text>
    </comment>
    <comment authorId="0" ref="G1116">
      <text>
        <t xml:space="preserve">======
ID#AAAB2hkOOqc
Matías Villalobos González    (2026-03-26 16:14:38)
Trámite abierto en Viña del Mar</t>
      </text>
    </comment>
    <comment authorId="0" ref="G571">
      <text>
        <t xml:space="preserve">======
ID#AAAB2NAZtfk
Matías Villalobos González    (2026-03-23 13:49:36)
Solicitud abierta Municipalidad de Quilpué</t>
      </text>
    </comment>
    <comment authorId="0" ref="K2140">
      <text>
        <t xml:space="preserve">======
ID#AAAB7GfiSB8
Matías Bozzo    (2026-05-25 14:49:13)
2 clases, 1 pendiente</t>
      </text>
    </comment>
    <comment authorId="0" ref="K2330">
      <text>
        <t xml:space="preserve">======
ID#AAAB5oF8XR0
Matías Bozzo    (2026-05-04 13:55:41)
2 clases, 1 pendiente</t>
      </text>
    </comment>
    <comment authorId="0" ref="K2297">
      <text>
        <t xml:space="preserve">======
ID#AAAB5qfcSsA
Matías Bozzo    (2026-05-05 12:58:32)
2 clases, 1 pendiente</t>
      </text>
    </comment>
    <comment authorId="0" ref="K1620">
      <text>
        <t xml:space="preserve">======
ID#AAAB5xx0mtQ
Matías Bozzo    (2026-04-23 16:03:43)
2 clases, 1 pendiente</t>
      </text>
    </comment>
    <comment authorId="0" ref="K2033">
      <text>
        <t xml:space="preserve">======
ID#AAAB5qfcSuo
Matías Bozzo    (2026-05-05 17:36:09)
2 clases, 1 pendiente</t>
      </text>
    </comment>
    <comment authorId="0" ref="G365">
      <text>
        <t xml:space="preserve">======
ID#AAAB3kkP_wI
Matías Villalobos González    (2026-03-20 14:03:47)
Solicitud abierta en Viña del Mar</t>
      </text>
    </comment>
    <comment authorId="0" ref="K332">
      <text>
        <t xml:space="preserve">======
ID#AAAB4HylK7Y
Cesiach Torres    (2026-04-08 16:57:04)
S/SGL</t>
      </text>
    </comment>
    <comment authorId="0" ref="K1579">
      <text>
        <t xml:space="preserve">======
ID#AAAB6fOOkPk
Matías Bozzo    (2026-05-15 13:09:34)
2 clases, 1 pendiente</t>
      </text>
    </comment>
    <comment authorId="0" ref="K1323">
      <text>
        <t xml:space="preserve">======
ID#AAAB3zjkRTA
Matías Bozzo    (2026-04-21 17:20:02)
2 clases, 1 pendiente</t>
      </text>
    </comment>
    <comment authorId="0" ref="G679">
      <text>
        <t xml:space="preserve">======
ID#AAAB3J9hk5w
Matías Villalobos González    (2026-04-10 15:10:46)
Última licencia en SGL</t>
      </text>
    </comment>
    <comment authorId="0" ref="G1505">
      <text>
        <t xml:space="preserve">======
ID#AAAB5wU0klw
Matías Villalobos González    (2026-04-22 12:58:53)
Trámite abierto en Valparaíso</t>
      </text>
    </comment>
    <comment authorId="0" ref="K1571">
      <text>
        <t xml:space="preserve">======
ID#AAAB6fOOkPQ
Matías Bozzo    (2026-05-15 12:59:02)
2 clases, 1 pendiente</t>
      </text>
    </comment>
    <comment authorId="0" ref="K258">
      <text>
        <t xml:space="preserve">======
ID#AAAB5B6zrhk
Cesiach Torres    (2026-04-28 15:03:56)
foto debe ser con lentes</t>
      </text>
    </comment>
    <comment authorId="0" ref="G1373">
      <text>
        <t xml:space="preserve">======
ID#AAAB25uowSc
Matías Villalobos González    (2026-04-01 16:43:34)
Trámite abierto en Con Con</t>
      </text>
    </comment>
    <comment authorId="0" ref="K1885">
      <text>
        <t xml:space="preserve">======
ID#AAAB6qaISj8
Cesiach Torres    (2026-04-28 22:08:23)
2 clases, 1 pendiente</t>
      </text>
    </comment>
    <comment authorId="0" ref="K473">
      <text>
        <t xml:space="preserve">======
ID#AAAB8sg1MeE
Matías Bozzo    (2026-06-02 16:28:22)
Juzgado</t>
      </text>
    </comment>
    <comment authorId="0" ref="K1208">
      <text>
        <t xml:space="preserve">======
ID#AAAB8XD_r8s
Matías Bozzo    (2026-06-01 12:04:43)
2 clases, 1 pendiente</t>
      </text>
    </comment>
    <comment authorId="0" ref="K151">
      <text>
        <t xml:space="preserve">======
ID#AAAB3BJJmpU
Matías Bozzo    (2026-04-06 16:14:27)
2 clases, 1 pendiente</t>
      </text>
    </comment>
    <comment authorId="0" ref="G465">
      <text>
        <t xml:space="preserve">======
ID#AAAB3kkP_wc
Matías Villalobos González    (2026-03-20 14:08:37)
Solicitud abierta en Con Con</t>
      </text>
    </comment>
    <comment authorId="0" ref="K19">
      <text>
        <t xml:space="preserve">======
ID#AAAB3B1mI7k
Matías Bozzo    (2026-04-06 21:04:02)
2 CLASES, 1 PENDIENTE</t>
      </text>
    </comment>
    <comment authorId="0" ref="G1770">
      <text>
        <t xml:space="preserve">======
ID#AAAB3H7lxn8
Matías Villalobos González    (2026-04-09 20:44:50)
Último trámite en SGL</t>
      </text>
    </comment>
    <comment authorId="0" ref="G903">
      <text>
        <t xml:space="preserve">======
ID#AAAB2NAZtgI
Matías Villalobos González    (2026-03-23 16:07:22)
Trámite abierto en Maule</t>
      </text>
    </comment>
    <comment authorId="0" ref="G2208">
      <text>
        <t xml:space="preserve">======
ID#AAAB3SAvDfM
Matías Villalobos González    (2026-04-14 20:00:31)
Archivo Plano</t>
      </text>
    </comment>
    <comment authorId="0" ref="K1572">
      <text>
        <t xml:space="preserve">======
ID#AAAB7GfiSSA
Matías Bozzo    (2026-05-25 17:46:22)
Juzgado</t>
      </text>
    </comment>
    <comment authorId="0" ref="G1374">
      <text>
        <t xml:space="preserve">======
ID#AAAB3B1mI7I
Matías Villalobos González    (2026-04-06 20:28:48)
Agendo renovación pero sin información de licencia</t>
      </text>
    </comment>
    <comment authorId="0" ref="H540">
      <text>
        <t xml:space="preserve">======
ID#AAAB3J9hk60
Cesiach Torres    (2026-04-10 16:12:32)
que se atendió en dic/25</t>
      </text>
    </comment>
    <comment authorId="0" ref="G2134">
      <text>
        <t xml:space="preserve">======
ID#AAAB5B-pKW8
Matías Villalobos González    (2026-04-30 14:20:04)
Pensión</t>
      </text>
    </comment>
    <comment authorId="0" ref="G2068">
      <text>
        <t xml:space="preserve">======
ID#AAAB328FLVg
Matías Villalobos González    (2026-04-13 16:07:31)
Trámite abierto en Valparaíso</t>
      </text>
    </comment>
    <comment authorId="0" ref="G466">
      <text>
        <t xml:space="preserve">======
ID#AAAB3kkP_x0
Matías Villalobos González    (2026-03-20 15:29:58)
Solicitud abierta en Viña del Mar</t>
      </text>
    </comment>
    <comment authorId="0" ref="K565">
      <text>
        <t xml:space="preserve">======
ID#AAAB3J9hk7E
Cesiach Torres    (2026-04-10 16:27:57)
S/SGL</t>
      </text>
    </comment>
    <comment authorId="0" ref="K243">
      <text>
        <t xml:space="preserve">======
ID#AAAB5oF8Xb8
Matías Bozzo    (2026-05-04 17:02:00)
2 clases, 1 pendiente</t>
      </text>
    </comment>
    <comment authorId="0" ref="K1234">
      <text>
        <t xml:space="preserve">======
ID#AAAB6G52I4E
Matías Bozzo    (2026-05-11 21:34:12)
3 clases, 1 pendiente</t>
      </text>
    </comment>
    <comment authorId="0" ref="K177">
      <text>
        <t xml:space="preserve">======
ID#AAAB61NQuwI
Matías Bozzo    (2026-05-20 17:01:41)
Juzgado</t>
      </text>
    </comment>
    <comment authorId="0" ref="G780">
      <text>
        <t xml:space="preserve">======
ID#AAAB2NAZtgA
Matías Villalobos González    (2026-03-23 15:44:42)
Solicitud abierta en Curico</t>
      </text>
    </comment>
    <comment authorId="0" ref="G1771">
      <text>
        <t xml:space="preserve">======
ID#AAAB3H7lxnw
Matías Villalobos González    (2026-04-09 20:23:30)
Agendó renovación pero sin información de licencia</t>
      </text>
    </comment>
    <comment authorId="0" ref="K334">
      <text>
        <t xml:space="preserve">======
ID#AAAB4HylK7c
Cesiach Torres    (2026-04-08 17:01:17)
S/SGL</t>
      </text>
    </comment>
    <comment authorId="0" ref="G2374">
      <text>
        <t xml:space="preserve">======
ID#AAAB3WKdtjM
Matías Villalobos González    (2026-04-16 14:50:27)
Trámite abierto en Cabildo</t>
      </text>
    </comment>
    <comment authorId="0" ref="G2209">
      <text>
        <t xml:space="preserve">======
ID#AAAB3SAvFYg
Matías Villalobos González    (2026-04-14 20:24:20)
Trámite abierto en Valparaíso</t>
      </text>
    </comment>
    <comment authorId="0" ref="K417">
      <text>
        <t xml:space="preserve">======
ID#AAAB5qfcSuk
Matías Bozzo    (2026-05-05 17:31:53)
Duplicado, se necesita carpeta
------
ID#AAAB51RIXnQ
Matías Villalobos González    (2026-05-06 15:08:02)
Se reiteró solicitud el día 06/05/2026</t>
      </text>
    </comment>
    <comment authorId="0" ref="K640">
      <text>
        <t xml:space="preserve">======
ID#AAAB51RIXnU
Matías Bozzo    (2026-05-06 15:24:42)
3 clases, 1 pendiente</t>
      </text>
    </comment>
    <comment authorId="0" ref="K1375">
      <text>
        <t xml:space="preserve">======
ID#AAAB6YEPaIo
Matías Bozzo    (2026-05-12 18:18:09)
2 clases, 1 pendiente</t>
      </text>
    </comment>
    <comment authorId="0" ref="G1243">
      <text>
        <t xml:space="preserve">======
ID#AAAB25uowVg
Matías Villalobos González    (2026-04-02 12:56:18)
Sin información en CAS y SGL</t>
      </text>
    </comment>
    <comment authorId="0" ref="G1499">
      <text>
        <t xml:space="preserve">======
ID#AAAB25uowSs
Matías Villalobos González    (2026-04-01 16:51:49)
Trámite abierto en Viña del Mar</t>
      </text>
    </comment>
    <comment authorId="0" ref="G343">
      <text>
        <t xml:space="preserve">======
ID#AAAB4HylK7g
Matías Villalobos González    (2026-04-08 17:02:18)
Con deuda</t>
      </text>
    </comment>
    <comment authorId="0" ref="G2069">
      <text>
        <t xml:space="preserve">======
ID#AAAB328FLVo
Matías Villalobos González    (2026-04-13 16:27:38)
Agendó renovación pero sin información de licencia</t>
      </text>
    </comment>
    <comment authorId="0" ref="K153">
      <text>
        <t xml:space="preserve">======
ID#AAAB3BJJmpY
Matías Bozzo    (2026-04-06 16:15:17)
3 clases, 1 pendiente</t>
      </text>
    </comment>
    <comment authorId="0" ref="G2259">
      <text>
        <t xml:space="preserve">======
ID#AAAB5oF8XR4
Matías Villalobos González    (2026-05-04 13:56:43)
Deuda</t>
      </text>
    </comment>
    <comment authorId="0" ref="K566">
      <text>
        <t xml:space="preserve">======
ID#AAAB3J9hk7k
Cesiach Torres    (2026-04-10 16:49:42)
S/SGL</t>
      </text>
    </comment>
    <comment authorId="0" ref="K21">
      <text>
        <t xml:space="preserve">======
ID#AAAB45mLUJI
Matías Bozzo Lara    (2026-04-09 00:32:06)
3 clases, 1 pendiente</t>
      </text>
    </comment>
    <comment authorId="0" ref="K1268">
      <text>
        <t xml:space="preserve">======
ID#AAAB75zrbzU
Matías Bozzo    (2026-05-13 20:51:28)
7 clases, 2 pendientes</t>
      </text>
    </comment>
    <comment authorId="0" ref="G781">
      <text>
        <t xml:space="preserve">======
ID#AAAB2NAZtgE
Matías Villalobos González    (2026-03-23 15:45:03)
Trámite abierto en La Cruz</t>
      </text>
    </comment>
    <comment authorId="0" ref="K525">
      <text>
        <t xml:space="preserve">======
ID#AAAB6FPxoaA
Matías Bozzo    (2026-05-11 17:37:57)
2 clases, 1 pendiente</t>
      </text>
    </comment>
    <comment authorId="0" ref="K1004">
      <text>
        <t xml:space="preserve">======
ID#AAAB3zjkRSA
Matías Bozzo    (2026-04-21 14:57:32)
Foto debe ser sin lentes</t>
      </text>
    </comment>
    <comment authorId="0" ref="G2375">
      <text>
        <t xml:space="preserve">======
ID#AAAB5CXTx38
Matías Villalobos González    (2026-04-28 17:20:51)
Trámite abierto en Casablanca</t>
      </text>
    </comment>
    <comment authorId="0" ref="G261">
      <text>
        <t xml:space="preserve">======
ID#AAAB445HUu4
Matías Villalobos González    (2026-04-07 12:45:18)
Agendó renovación pero sin información de licencia</t>
      </text>
    </comment>
    <comment authorId="0" ref="K1095">
      <text>
        <t xml:space="preserve">======
ID#AAAB5B6zrkQ
Cesiach Torres    (2026-04-28 16:18:50)
impresa para judicial, pasada a carlos oliva 28/04 folio 27381791</t>
      </text>
    </comment>
    <comment authorId="0" ref="G2210">
      <text>
        <t xml:space="preserve">======
ID#AAAB3SAvDfU
Matías Villalobos González    (2026-04-14 20:01:37)
Trámite abierto en Viña del Mar</t>
      </text>
    </comment>
    <comment authorId="0" ref="K71">
      <text>
        <t xml:space="preserve">======
ID#AAAB47u1oLc
Matías Bozzo    (2026-04-09 15:33:34)
2 CLASES, 1 PENDIENTE</t>
      </text>
    </comment>
    <comment authorId="0" ref="K327">
      <text>
        <t xml:space="preserve">======
ID#AAAB4HylK6U
Cesiach Torres    (2026-04-08 16:56:10)
S/SGL</t>
      </text>
    </comment>
    <comment authorId="0" ref="G1921">
      <text>
        <t xml:space="preserve">======
ID#AAAB3J9hk58
Matías Villalobos González    (2026-04-10 15:34:09)
Licencia retenida</t>
      </text>
    </comment>
    <comment authorId="0" ref="G1500">
      <text>
        <t xml:space="preserve">======
ID#AAAB39BWvfE
Matías Villalobos González    (2026-04-21 20:38:19)
Trámite abierto en Valparaíso</t>
      </text>
    </comment>
    <comment authorId="0" ref="G2070">
      <text>
        <t xml:space="preserve">======
ID#AAAB4__D-FU
Matías Villalobos González    (2026-04-27 20:44:58)
Renovación sin información de licencia</t>
      </text>
    </comment>
    <comment authorId="0" ref="K1591">
      <text>
        <t xml:space="preserve">======
ID#AAAB5qfcSr0
Matías Bozzo    (2026-05-05 12:52:41)
2 clases, 1 pendiente</t>
      </text>
    </comment>
    <comment authorId="0" ref="K1558">
      <text>
        <t xml:space="preserve">======
ID#AAAB7GL3jN0
Matías Bozzo    (2026-05-25 19:46:42)
Juzgado</t>
      </text>
    </comment>
    <comment authorId="0" ref="K2293">
      <text>
        <t xml:space="preserve">======
ID#AAAB6fOOkQY
Matías Bozzo    (2026-05-15 13:18:34)
4 clases, 1 pendiente</t>
      </text>
    </comment>
    <comment authorId="0" ref="K625">
      <text>
        <t xml:space="preserve">======
ID#AAAB3xwr7yo
Matías Bozzo    (2026-04-20 12:45:05)
3 clases, 1 pendiente</t>
      </text>
    </comment>
    <comment authorId="0" ref="G1005">
      <text>
        <t xml:space="preserve">======
ID#AAAB3VcQycg
Matías Villalobos González    (2026-04-16 12:39:42)
Último trámite en SGL</t>
      </text>
    </comment>
    <comment authorId="0" ref="K526">
      <text>
        <t xml:space="preserve">======
ID#AAAB3J9hk7I
Cesiach Torres    (2026-04-10 16:28:28)
S/SGL</t>
      </text>
    </comment>
    <comment authorId="0" ref="G2376">
      <text>
        <t xml:space="preserve">======
ID#AAAB5CXTx4A
Matías Villalobos González    (2026-04-28 17:21:43)
Último trámite en SGL</t>
      </text>
    </comment>
    <comment authorId="0" ref="G361">
      <text>
        <t xml:space="preserve">======
ID#AAAB3kkP_vY
Matías Villalobos González    (2026-03-20 12:24:16)
Otorg. Actual 24/02/2026</t>
      </text>
    </comment>
    <comment authorId="0" ref="K1930">
      <text>
        <t xml:space="preserve">======
ID#AAAB7CPcIXs
Matías Bozzo    (2026-05-22 19:48:01)
2 clases, 1 pendiente</t>
      </text>
    </comment>
    <comment authorId="0" ref="G262">
      <text>
        <t xml:space="preserve">======
ID#AAAB3B1mI6U
Matías Villalobos González    (2026-04-06 20:07:26)
Agendó renovación pero sin información de licencia</t>
      </text>
    </comment>
    <comment authorId="0" ref="G163">
      <text>
        <t xml:space="preserve">======
ID#AAAB25uowV0
Matías Villalobos González    (2026-04-02 14:28:26)
Trámite abierto en La Cruz</t>
      </text>
    </comment>
    <comment authorId="0" ref="G2211">
      <text>
        <t xml:space="preserve">======
ID#AAAB5B6zrj0
Matías Villalobos González    (2026-04-28 16:05:30)
Trámite abierto en Valparaíso</t>
      </text>
    </comment>
    <comment authorId="0" ref="G1501">
      <text>
        <t xml:space="preserve">======
ID#AAAB5wU0kls
Matías Villalobos González    (2026-04-22 12:53:52)
Renovación sin información de licencia</t>
      </text>
    </comment>
    <comment authorId="0" ref="K64">
      <text>
        <t xml:space="preserve">======
ID#AAAB3BJJmqY
Matías Bozzo    (2026-04-06 17:52:06)
2 clases, 1 pendiente</t>
      </text>
    </comment>
    <comment authorId="0" ref="G1113">
      <text>
        <t xml:space="preserve">======
ID#AAAB2hkOOqs
Matías Villalobos González    (2026-03-26 16:18:00)
Sin información en CAS y SGL</t>
      </text>
    </comment>
    <comment authorId="0" ref="K1435">
      <text>
        <t xml:space="preserve">======
ID#AAAB5wU0ko8
Matías Bozzo    (2026-04-22 18:00:15)
2 clases, 1 pendiente</t>
      </text>
    </comment>
    <comment authorId="0" ref="K857">
      <text>
        <t xml:space="preserve">======
ID#AAAB5oF8XcM
Matías Villalobos González    (2026-05-04 17:10:07)
2 clases, 1 pendiente</t>
      </text>
    </comment>
    <comment authorId="0" ref="K568">
      <text>
        <t xml:space="preserve">======
ID#AAAB3J9hk7o
Cesiach Torres    (2026-04-10 16:52:43)
S/SGL</t>
      </text>
    </comment>
    <comment authorId="0" ref="K2294">
      <text>
        <t xml:space="preserve">======
ID#AAAB9TdMPuQ
Matías Bozzo    (2026-05-26 18:19:27)
3 clases, 1 pendiente</t>
      </text>
    </comment>
    <comment authorId="0" ref="G1006">
      <text>
        <t xml:space="preserve">======
ID#AAAB21sNbSY
Matías Villalobos González    (2026-03-31 14:16:50)
Trámite abierto en Valparaíso</t>
      </text>
    </comment>
    <comment authorId="0" ref="K81">
      <text>
        <t xml:space="preserve">======
ID#AAAB7GfiSKY
Matías Bozzo    (2026-05-25 17:04:40)
Juzgado</t>
      </text>
    </comment>
    <comment authorId="0" ref="K527">
      <text>
        <t xml:space="preserve">======
ID#AAAB3J9hk7M
Cesiach Torres    (2026-04-10 16:28:54)
S/SGL</t>
      </text>
    </comment>
    <comment authorId="0" ref="G362">
      <text>
        <t xml:space="preserve">======
ID#AAAB445HxOI
Matías Villalobos González    (2026-04-07 14:09:48)
Trámite abierto en Valparaíso</t>
      </text>
    </comment>
    <comment authorId="0" ref="K1196">
      <text>
        <t xml:space="preserve">======
ID#AAAB6G52I4A
Matías Bozzo    (2026-05-11 21:33:46)
2 clases, 1 pendiente</t>
      </text>
    </comment>
    <comment authorId="0" ref="G2377">
      <text>
        <t xml:space="preserve">======
ID#AAAB5CXTx4M
Matías Villalobos González    (2026-04-28 17:31:15)
Trámite abierto en Viña del Mar</t>
      </text>
    </comment>
    <comment authorId="0" ref="G263">
      <text>
        <t xml:space="preserve">======
ID#AAAB2M9OJww
Matías Villalobos González    (2026-03-19 13:02:37)
Otorg. Actual 27/11/2025</t>
      </text>
    </comment>
    <comment authorId="0" ref="K1386">
      <text>
        <t xml:space="preserve">======
ID#AAAB7B4h-uo
Matías Bozzo    (2026-05-22 12:54:14)
Juzgado</t>
      </text>
    </comment>
    <comment authorId="0" ref="G2212">
      <text>
        <t xml:space="preserve">======
ID#AAAB5B6zrj4
Matías Villalobos González    (2026-04-28 16:06:22)
Trámite abierto en Valparaíso</t>
      </text>
    </comment>
    <comment authorId="0" ref="K998">
      <text>
        <t xml:space="preserve">======
ID#AAAB6FPxoZ4
Matías Bozzo    (2026-05-11 17:34:31)
2 clases, 1 pendiente</t>
      </text>
    </comment>
    <comment authorId="0" ref="K1989">
      <text>
        <t xml:space="preserve">======
ID#AAAB61NQuXI
Matías Bozzo    (2026-05-20 12:08:24)
2 clases, 1 pendiente</t>
      </text>
    </comment>
    <comment authorId="0" ref="K1634">
      <text>
        <t xml:space="preserve">======
ID#AAAB5xx0mr4
Matías Bozzo    (2026-04-23 15:03:31)
2 clases, 1 pendiente</t>
      </text>
    </comment>
    <comment authorId="0" ref="G1502">
      <text>
        <t xml:space="preserve">======
ID#AAAB5wU0klo
Matías Villalobos González    (2026-04-22 12:52:07)
Renovación sin información de licencia</t>
      </text>
    </comment>
    <comment authorId="0" ref="K1857">
      <text>
        <t xml:space="preserve">======
ID#AAAB6qaISj4
Cesiach Torres    (2026-04-28 22:07:44)
2 clases, 1 pendiente</t>
      </text>
    </comment>
    <comment authorId="0" ref="K32">
      <text>
        <t xml:space="preserve">======
ID#AAAB4HylK5Q
Matías Bozzo    (2026-04-08 13:03:10)
Revisar bien última carpeta</t>
      </text>
    </comment>
    <comment authorId="0" ref="K2303">
      <text>
        <t xml:space="preserve">======
ID#AAAB5oF8XSI
Matías Bozzo    (2026-05-04 14:14:20)
2 clases, 1 pendiente</t>
      </text>
    </comment>
    <comment authorId="0" ref="G1114">
      <text>
        <t xml:space="preserve">======
ID#AAAB3WNBQio
Matías Villalobos González    (2026-04-16 15:53:15)
Trámite abierto en tomé</t>
      </text>
    </comment>
    <comment authorId="0" ref="K2361">
      <text>
        <t xml:space="preserve">======
ID#AAAB53wLDMw
Cesiach Torres    (2026-05-06 21:47:37)
2clases 1 pendiente</t>
      </text>
    </comment>
    <comment authorId="0" ref="G1007">
      <text>
        <t xml:space="preserve">======
ID#AAAB21sNbSk
Matías Villalobos González    (2026-03-31 14:20:19)
Trámite abierto en San Antonio</t>
      </text>
    </comment>
    <comment authorId="0" ref="G363">
      <text>
        <t xml:space="preserve">======
ID#AAAB4HylK5U
Matías Villalobos González    (2026-04-08 13:14:51)
Agendó renovación pero sin información de licencia</t>
      </text>
    </comment>
    <comment authorId="0" ref="G264">
      <text>
        <t xml:space="preserve">======
ID#AAAB2M9OJw0
Matías Villalobos González    (2026-03-19 13:05:53)
Solicitud abierta en San Jose de Maipo</t>
      </text>
    </comment>
    <comment authorId="0" ref="K553">
      <text>
        <t xml:space="preserve">======
ID#AAAB3KEniBs
Cesiach Torres    (2026-04-10 16:55:32)
S/SGL</t>
      </text>
    </comment>
    <comment authorId="0" ref="G165">
      <text>
        <t xml:space="preserve">======
ID#AAAB1_mdqhc
Matías Villalobos González    (2026-03-18 13:41:20)
Tramite abierto en Casablanca</t>
      </text>
    </comment>
    <comment authorId="0" ref="K2023">
      <text>
        <t xml:space="preserve">======
ID#AAAB6rCBnIQ
Matías Villalobos González    (2026-04-29 15:56:56)
2 clases, 1 pendiente</t>
      </text>
    </comment>
    <comment authorId="0" ref="G1635">
      <text>
        <t xml:space="preserve">======
ID#AAAB4HylK8Y
Matías Villalobos González    (2026-04-08 19:57:21)
Agendó renovación pero sin información de licencia</t>
      </text>
    </comment>
    <comment authorId="0" ref="K1891">
      <text>
        <t xml:space="preserve">======
ID#AAAB6qaISj0
Cesiach Torres    (2026-04-28 22:06:09)
2 clases 1 pendiente</t>
      </text>
    </comment>
    <comment authorId="0" ref="G1503">
      <text>
        <t xml:space="preserve">======
ID#AAAB39BWvfM
Matías Villalobos González    (2026-04-21 20:45:19)
Trámite abierto en Viña del Mar</t>
      </text>
    </comment>
    <comment authorId="0" ref="K99">
      <text>
        <t xml:space="preserve">======
ID#AAAB3zjkRSs
Matías Bozzo    (2026-04-21 16:21:16)
Juzgado, jacque</t>
      </text>
    </comment>
    <comment authorId="0" ref="K355">
      <text>
        <t xml:space="preserve">======
ID#AAAB4HylK6M
Matías Bozzo    (2026-04-08 16:44:48)
2 clases, 1 pendiente</t>
      </text>
    </comment>
    <comment authorId="0" ref="G892">
      <text>
        <t xml:space="preserve">======
ID#AAAB3RSbBfY
Matías Villalobos González    (2026-04-14 14:51:01)
Último otorgamiento en SGL</t>
      </text>
    </comment>
    <comment authorId="0" ref="K1759">
      <text>
        <t xml:space="preserve">======
ID#AAAB50xoVKA
Matías Bozzo    (2026-05-05 21:03:55)
2 clases, 1 pendiente</t>
      </text>
    </comment>
    <comment authorId="0" ref="G1115">
      <text>
        <t xml:space="preserve">======
ID#AAAB3WNBQik
Matías Villalobos González    (2026-04-16 15:50:29)
Trámite abierto en Valparaíso</t>
      </text>
    </comment>
    <comment authorId="0" ref="K1181">
      <text>
        <t xml:space="preserve">======
ID#AAAB5oF8Xq8
Matías Bozzo    (2026-05-04 21:37:47)
2 clases, 1 pendiente</t>
      </text>
    </comment>
    <comment authorId="0" ref="K2362">
      <text>
        <t xml:space="preserve">======
ID#AAAB5oF8XRw
Matías Bozzo    (2026-05-04 13:26:29)
3 clases, 1 pendiente</t>
      </text>
    </comment>
    <comment authorId="0" ref="K2139">
      <text>
        <t xml:space="preserve">======
ID#AAAB7B4h_vw
Matías Bozzo    (2026-05-22 16:20:54)
4 clases, 1 pendiente</t>
      </text>
    </comment>
    <comment authorId="0" ref="K1594">
      <text>
        <t xml:space="preserve">======
ID#AAAB5xkXoy8
Matías Bozzo    (2026-04-23 20:15:49)
5 clases, 1 pendiente</t>
      </text>
    </comment>
    <comment authorId="0" ref="K1908">
      <text>
        <t xml:space="preserve">======
ID#AAAB6fOOkPo
Matías Bozzo    (2026-05-15 13:12:20)
2 clases, 1 pendiente</t>
      </text>
    </comment>
    <comment authorId="0" ref="G364">
      <text>
        <t xml:space="preserve">======
ID#AAAB3kkP_vg
Matías Villalobos González    (2026-03-20 12:37:01)
Solicitud abierta en Viña del Mar</t>
      </text>
    </comment>
    <comment authorId="0" ref="G265">
      <text>
        <t xml:space="preserve">======
ID#AAAB2M9OJw4
Matías Villalobos González    (2026-03-19 13:08:32)
Solicitud abierta en Viña del Mar</t>
      </text>
    </comment>
  </commentList>
  <extLst>
    <ext uri="GoogleSheetsCustomDataVersion2">
      <go:sheetsCustomData xmlns:go="http://customooxmlschemas.google.com/" r:id="rId1" roundtripDataSignature="AMtx7mhgjYX6MXzcFq/FOcaqEnGzQb5FA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91">
      <text>
        <t xml:space="preserve">======
ID#AAAB6fOOkR0
Matías Bozzo    (2026-05-15 13:46:14)
Cambio de dom. nec. carpeta</t>
      </text>
    </comment>
    <comment authorId="0" ref="G198">
      <text>
        <t xml:space="preserve">======
ID#AAAB2fvi__g
Matías Villalobos González    (2026-03-25 14:11:48)
Trámite iniciado en Valparaíso</t>
      </text>
    </comment>
    <comment authorId="0" ref="G421">
      <text>
        <t xml:space="preserve">======
ID#AAAB445HxP4
Matías Villalobos González    (2026-04-07 20:27:00)
Trámite abierto en Valparaíso</t>
      </text>
    </comment>
    <comment authorId="0" ref="G483">
      <text>
        <t xml:space="preserve">======
ID#AAAB4IMi_FE
Matías Villalobos González    (2026-04-08 20:47:40)
Agendó renovación pero sin información de licencia</t>
      </text>
    </comment>
    <comment authorId="0" ref="G672">
      <text>
        <t xml:space="preserve">======
ID#AAAB3TusMf0
Matías Villalobos González    (2026-04-15 16:13:07)
Trámite abierto en Valparaíso</t>
      </text>
    </comment>
    <comment authorId="0" ref="G351">
      <text>
        <t xml:space="preserve">======
ID#AAAB25uowVo
Matías Villalobos González    (2026-04-02 13:35:15)
Trámite abierto en Valparaíso</t>
      </text>
    </comment>
    <comment authorId="0" ref="G188">
      <text>
        <t xml:space="preserve">======
ID#AAAB2fvi__c
Matías Villalobos González    (2026-03-25 14:07:59)
Trámite iniciado en Valparaíso</t>
      </text>
    </comment>
    <comment authorId="0" ref="G666">
      <text>
        <t xml:space="preserve">======
ID#AAAB5qfcSr8
Matías Villalobos González    (2026-05-05 12:55:45)
Pendiente por falta de documento</t>
      </text>
    </comment>
    <comment authorId="0" ref="G602">
      <text>
        <t xml:space="preserve">======
ID#AAAB3NKrUGQ
Matías Villalobos González    (2026-04-13 20:42:17)
Agendó renovación pero sin información de licencia</t>
      </text>
    </comment>
    <comment authorId="0" ref="G214">
      <text>
        <t xml:space="preserve">======
ID#AAAB2y2JVfM
Matías Villalobos González    (2026-03-30 12:37:48)
Trámite abierto en Viña del Mar</t>
      </text>
    </comment>
    <comment authorId="0" ref="G563">
      <text>
        <t xml:space="preserve">======
ID#AAAB5yfQKpc
Matías Villalobos González    (2026-04-24 18:04:56)
Renovación sin información de licencia</t>
      </text>
    </comment>
    <comment authorId="0" ref="G658">
      <text>
        <t xml:space="preserve">======
ID#AAAB3TusMf4
Matías Villalobos González    (2026-04-15 16:20:59)
Renovación sin información de licencia</t>
      </text>
    </comment>
    <comment authorId="0" ref="G369">
      <text>
        <t xml:space="preserve">======
ID#AAAB25uowVs
Matías Villalobos González    (2026-04-02 13:49:19)
Sin información en CAS y SGL</t>
      </text>
    </comment>
    <comment authorId="0" ref="G368">
      <text>
        <t xml:space="preserve">======
ID#AAAB3zjkRSg
Matías Villalobos González    (2026-04-21 15:43:52)
En lista de atendidos aparece como licencia falsa</t>
      </text>
    </comment>
    <comment authorId="0" ref="G208">
      <text>
        <t xml:space="preserve">======
ID#AAAB2y2JVfA
Matías Villalobos González    (2026-03-30 12:35:45)
Trámite abierto en viña del mar</t>
      </text>
    </comment>
    <comment authorId="0" ref="G399">
      <text>
        <t xml:space="preserve">======
ID#AAAB445HxPs
Matías Villalobos González    (2026-04-07 20:13:59)
Trámite abierto en Viña del Mar</t>
      </text>
    </comment>
    <comment authorId="0" ref="G493">
      <text>
        <t xml:space="preserve">======
ID#AAAB3H7lxnk
Matías Villalobos González    (2026-04-09 19:51:29)
Trámite abierto en Valparaíso</t>
      </text>
    </comment>
    <comment authorId="0" ref="G491">
      <text>
        <t xml:space="preserve">======
ID#AAAB9ugUwM4
Matías Villalobos González    (2026-06-18 15:02:11)
Solicitud reiterada el 18/6/2026</t>
      </text>
    </comment>
    <comment authorId="0" ref="H425">
      <text>
        <t xml:space="preserve">======
ID#AAAB5xx0mrk
Matías Villalobos González    (2026-04-23 14:55:11)
Archivo Plano</t>
      </text>
    </comment>
  </commentList>
  <extLst>
    <ext uri="GoogleSheetsCustomDataVersion2">
      <go:sheetsCustomData xmlns:go="http://customooxmlschemas.google.com/" r:id="rId1" roundtripDataSignature="AMtx7mhPe8rXE9TMiB9RZnCgjhnJ2IhLg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94">
      <text>
        <t xml:space="preserve">======
ID#AAAB61NQuzg
Matías Bozzo    (2026-05-20 17:32:41)
2 clases, 1 pendiente</t>
      </text>
    </comment>
    <comment authorId="0" ref="K426">
      <text>
        <t xml:space="preserve">======
ID#AAAB5_wqVxI
Matías Bozzo    (2026-05-08 20:16:41)
2 clases, 1 pendiente</t>
      </text>
    </comment>
    <comment authorId="0" ref="K1161">
      <text>
        <t xml:space="preserve">======
ID#AAAB7B4h-uk
Matías Bozzo    (2026-05-22 12:43:41)
Juzgado</t>
      </text>
    </comment>
    <comment authorId="0" ref="K967">
      <text>
        <t xml:space="preserve">======
ID#AAAB6yp4HNs
Matías Bozzo    (2026-05-19 13:34:05)
Juzgado</t>
      </text>
    </comment>
    <comment authorId="0" ref="K517">
      <text>
        <t xml:space="preserve">======
ID#AAAB6FFPMyI
Matías Bozzo    (2026-05-11 15:26:15)
3 clases, 1 pendiente</t>
      </text>
    </comment>
    <comment authorId="0" ref="G96">
      <text>
        <t xml:space="preserve">======
ID#AAAB3xyQKHI
Matías Villalobos González    (2026-04-20 13:22:55)
Archivo Plano</t>
      </text>
    </comment>
    <comment authorId="0" ref="K67">
      <text>
        <t xml:space="preserve">======
ID#AAAB5oF8XbE
Matías Bozzo    (2026-05-04 16:25:03)
2 clases, 1 pendiente</t>
      </text>
    </comment>
    <comment authorId="0" ref="K930">
      <text>
        <t xml:space="preserve">======
ID#AAAB6laomvY
Matías Bozzo    (2026-05-18 12:33:52)
Juzgado</t>
      </text>
    </comment>
    <comment authorId="0" ref="K1025">
      <text>
        <t xml:space="preserve">======
ID#AAAB6laonNI
Matías Bozzo    (2026-05-18 15:58:42)
2 clases, 1 pendiente</t>
      </text>
    </comment>
    <comment authorId="0" ref="K1087">
      <text>
        <t xml:space="preserve">======
ID#AAAB6zAu39s
Matías Bozzo    (2026-05-19 15:18:24)
2 clases, 1 pendiente</t>
      </text>
    </comment>
    <comment authorId="0" ref="K1083">
      <text>
        <t xml:space="preserve">======
ID#AAAB8snnYkA
Matías Bozzo    (2026-06-02 13:34:48)
Juzgado</t>
      </text>
    </comment>
    <comment authorId="0" ref="K955">
      <text>
        <t xml:space="preserve">======
ID#AAAB6laonJA
Matías Bozzo    (2026-05-18 15:07:01)
2 clases, 1 pendiente</t>
      </text>
    </comment>
    <comment authorId="0" ref="K59">
      <text>
        <t xml:space="preserve">======
ID#AAAB5oF8Xaw
Matías Bozzo    (2026-05-04 16:12:42)
2 clases, 1 pendiente</t>
      </text>
    </comment>
    <comment authorId="0" ref="K1434">
      <text>
        <t xml:space="preserve">======
ID#AAAB9t7ejF4
Matías Bozzo    (2026-06-16 16:46:45)
Duplicado, se necesita carpeta</t>
      </text>
    </comment>
    <comment authorId="0" ref="K1079">
      <text>
        <t xml:space="preserve">======
ID#AAAB8snnYj8
Matías Bozzo    (2026-06-02 13:34:34)
Juzgado</t>
      </text>
    </comment>
    <comment authorId="0" ref="G51">
      <text>
        <t xml:space="preserve">======
ID#AAAB5qfcSuM
Matías Villalobos González    (2026-05-05 15:03:20)
Archivo Plano</t>
      </text>
    </comment>
    <comment authorId="0" ref="K1616">
      <text>
        <t xml:space="preserve">======
ID#AAAB8D-cqv8
Matías Bozzo    (2026-05-27 17:50:16)
2 clases, 1 pendiente</t>
      </text>
    </comment>
    <comment authorId="0" ref="K336">
      <text>
        <t xml:space="preserve">======
ID#AAAB75zrbpk
Matías Bozzo    (2026-05-13 15:26:21)
2 clases, 1 pendiente</t>
      </text>
    </comment>
    <comment authorId="0" ref="K464">
      <text>
        <t xml:space="preserve">======
ID#AAAB6FDvghs
Matías Bozzo    (2026-05-11 13:17:18)
2 clases, 1 pendiente</t>
      </text>
    </comment>
    <comment authorId="0" ref="K80">
      <text>
        <t xml:space="preserve">======
ID#AAAB5oF8Xqk
Matías Bozzo    (2026-05-04 20:52:28)
2 clases, 1 pendiente</t>
      </text>
    </comment>
    <comment authorId="0" ref="K398">
      <text>
        <t xml:space="preserve">======
ID#AAAB8snnYjw
Matías Bozzo    (2026-06-02 13:33:55)
Juzgado</t>
      </text>
    </comment>
    <comment authorId="0" ref="K14">
      <text>
        <t xml:space="preserve">======
ID#AAAB5oF8Xb0
Matías Bozzo    (2026-05-04 16:56:08)
3 clases, 1 pendiente</t>
      </text>
    </comment>
    <comment authorId="0" ref="K877">
      <text>
        <t xml:space="preserve">======
ID#AAAB6laomvo
Matías Bozzo    (2026-05-18 12:34:10)
Juzgado</t>
      </text>
    </comment>
    <comment authorId="0" ref="G72">
      <text>
        <t xml:space="preserve">======
ID#AAAB5qfcSuI
Matías Villalobos González    (2026-05-05 15:00:18)
Pensión</t>
      </text>
    </comment>
    <comment authorId="0" ref="K1286">
      <text>
        <t xml:space="preserve">======
ID#AAAB7GL3jcQ
Matías Bozzo    (2026-05-25 21:00:15)
Juzgado</t>
      </text>
    </comment>
    <comment authorId="0" ref="K1860">
      <text>
        <t xml:space="preserve">======
ID#AAAB8Sxuamc
Matías Bozzo    (2026-05-29 18:57:42)
3 clases, 1 pendiente</t>
      </text>
    </comment>
    <comment authorId="0" ref="K320">
      <text>
        <t xml:space="preserve">======
ID#AAAB52E2fr8
Matías Bozzo    (2026-05-07 17:58:21)
2 clases, 1 pendiente</t>
      </text>
    </comment>
    <comment authorId="0" ref="K1823">
      <text>
        <t xml:space="preserve">======
ID#AAAB8ntzlOA
Matías Bozzo    (2026-06-01 17:05:47)
Juzgado</t>
      </text>
    </comment>
    <comment authorId="0" ref="K1724">
      <text>
        <t xml:space="preserve">======
ID#AAAB9fhGlbc
Matías Bozzo    (2026-06-12 19:56:36)
4 clases, 1 pendiente</t>
      </text>
    </comment>
    <comment authorId="0" ref="K1340">
      <text>
        <t xml:space="preserve">======
ID#AAAB7GL3jcE
Matías Bozzo    (2026-05-25 20:59:34)
Juzgado</t>
      </text>
    </comment>
    <comment authorId="0" ref="K1497">
      <text>
        <t xml:space="preserve">======
ID#AAAB9t7ejGA
Matías Bozzo    (2026-06-16 16:46:50)
Duplicado, se necesita carpeta</t>
      </text>
    </comment>
    <comment authorId="0" ref="K1592">
      <text>
        <t xml:space="preserve">======
ID#AAAB8D-cqkw
Matías Bozzo    (2026-05-27 17:03:45)
2 clases, 1 pendiente</t>
      </text>
    </comment>
    <comment authorId="0" ref="K440">
      <text>
        <t xml:space="preserve">======
ID#AAAB637fvb4
Matías Bozzo    (2026-05-11 20:44:40)
2 clases, 1 pendiente</t>
      </text>
    </comment>
    <comment authorId="0" ref="K663">
      <text>
        <t xml:space="preserve">======
ID#AAAB6YEPaRA
Matías Bozzo    (2026-05-12 21:29:41)
2 clases, 1 pendiente</t>
      </text>
    </comment>
    <comment authorId="0" ref="G1043">
      <text>
        <t xml:space="preserve">======
ID#AAAB6YEPaQg
Matías Villalobos González    (2026-05-12 20:42:54)
Trámite abierto en Quillota</t>
      </text>
    </comment>
    <comment authorId="0" ref="K1460">
      <text>
        <t xml:space="preserve">======
ID#AAAB8D5y0co
Matías Bozzo    (2026-05-27 12:40:26)
Juzgado</t>
      </text>
    </comment>
    <comment authorId="0" ref="G1807">
      <text>
        <t xml:space="preserve">======
ID#AAAB61NQucM
Matías Villalobos González    (2026-05-20 13:54:07)
Pendiente por falta de licencia</t>
      </text>
    </comment>
    <comment authorId="0" ref="K688">
      <text>
        <t xml:space="preserve">======
ID#AAAB8snnYj0
Matías Bozzo    (2026-06-02 13:34:08)
Juzgado</t>
      </text>
    </comment>
    <comment authorId="0" ref="K622">
      <text>
        <t xml:space="preserve">======
ID#AAAB6YEPaI0
Matías Bozzo    (2026-05-12 18:39:04)
2 clases, 1 pendiente</t>
      </text>
    </comment>
    <comment authorId="0" ref="G362">
      <text>
        <t xml:space="preserve">======
ID#AAAB52E2ftY
Matías Villalobos González    (2026-05-07 19:51:02)
Archivo Plano</t>
      </text>
    </comment>
    <comment authorId="0" ref="K238">
      <text>
        <t xml:space="preserve">======
ID#AAAB51RIXng
Matías Bozzo    (2026-05-06 16:38:37)
2 clases, 1 pendiente</t>
      </text>
    </comment>
    <comment authorId="0" ref="K973">
      <text>
        <t xml:space="preserve">======
ID#AAAB6yp4HNo
Matías Bozzo    (2026-05-19 13:33:53)
Juzgado</t>
      </text>
    </comment>
    <comment authorId="0" ref="K812">
      <text>
        <t xml:space="preserve">======
ID#AAAB6eLWZog
Matías Bozzo    (2026-05-14 15:23:58)
2 clases, 1 pendiente</t>
      </text>
    </comment>
    <comment authorId="0" ref="K428">
      <text>
        <t xml:space="preserve">======
ID#AAAB5_wqVxM
Matías Bozzo    (2026-05-08 20:22:00)
2 clases, 1 pendiente</t>
      </text>
    </comment>
    <comment authorId="0" ref="G1349">
      <text>
        <t xml:space="preserve">======
ID#AAAB7QSqM-c
Matías Villalobos González    (2026-05-15 20:06:14)
28/11/1997</t>
      </text>
    </comment>
    <comment authorId="0" ref="K1064">
      <text>
        <t xml:space="preserve">======
ID#AAAB8snnYj4
Matías Bozzo    (2026-06-02 13:34:20)
Juzgado</t>
      </text>
    </comment>
    <comment authorId="0" ref="G1539">
      <text>
        <t xml:space="preserve">======
ID#AAAB6gdNaQ8
Matías Villalobos González    (2026-05-15 16:22:33)
Trámite abierto en Valparaíso</t>
      </text>
    </comment>
    <comment authorId="0" ref="K1766">
      <text>
        <t xml:space="preserve">======
ID#AAAB8SxuaA0
Matías Bozzo    (2026-05-29 16:47:01)
4 clases, 2 pendientes</t>
      </text>
    </comment>
    <comment authorId="0" ref="K197">
      <text>
        <t xml:space="preserve">======
ID#AAAB8DzOzEU
Matías Bozzo    (2026-05-28 14:19:58)
2 clases, 1 pendiente</t>
      </text>
    </comment>
    <comment authorId="0" ref="K709">
      <text>
        <t xml:space="preserve">======
ID#AAAB75zrbrQ
Matías Bozzo    (2026-05-13 17:43:04)
3 clases, 1 pendiente</t>
      </text>
    </comment>
    <comment authorId="0" ref="K1828">
      <text>
        <t xml:space="preserve">======
ID#AAAB8SxuZ5o
Matías Bozzo    (2026-05-29 15:24:50)
2 clases, 1 pendiente</t>
      </text>
    </comment>
    <comment authorId="0" ref="G1787">
      <text>
        <t xml:space="preserve">======
ID#AAAB75zrbmc
Matías Villalobos González    (2026-05-13 14:11:47)
Renovación sin información de licencia</t>
      </text>
    </comment>
    <comment authorId="0" ref="G251">
      <text>
        <t xml:space="preserve">======
ID#AAAB53wLDMg
Matías Villalobos González    (2026-05-06 20:36:02)
Pensión</t>
      </text>
    </comment>
    <comment authorId="0" ref="K284">
      <text>
        <t xml:space="preserve">======
ID#AAAB6YEPaJI
Matías Bozzo    (2026-05-12 19:13:31)
2 clases, 1 pendiente</t>
      </text>
    </comment>
    <comment authorId="0" ref="K569">
      <text>
        <t xml:space="preserve">======
ID#AAAB6YEPaQ8
Matías Bozzo    (2026-05-12 21:28:52)
3 clases, 1 pendiente</t>
      </text>
    </comment>
    <comment authorId="0" ref="K247">
      <text>
        <t xml:space="preserve">======
ID#AAAB51RIXnc
Matías Bozzo    (2026-05-06 15:32:10)
2 clases, 1 pendiente</t>
      </text>
    </comment>
    <comment authorId="0" ref="K1494">
      <text>
        <t xml:space="preserve">======
ID#AAAB8D5y0ck
Matías Bozzo    (2026-05-27 12:40:13)
Juzgado</t>
      </text>
    </comment>
    <comment authorId="0" ref="K854">
      <text>
        <t xml:space="preserve">======
ID#AAAB6fOOkY8
Matías Bozzo    (2026-05-15 15:03:36)
Juzgado</t>
      </text>
    </comment>
    <comment authorId="0" ref="K1589">
      <text>
        <t xml:space="preserve">======
ID#AAAB8D-cqkc
Matías Bozzo    (2026-05-27 16:58:21)
2 clases, 1 pendiente</t>
      </text>
    </comment>
    <comment authorId="0" ref="K949">
      <text>
        <t xml:space="preserve">======
ID#AAAB7GfiSC8
Matías Bozzo    (2026-05-25 15:15:02)
2 clases, 1 pendiente</t>
      </text>
    </comment>
    <comment authorId="0" ref="K1812">
      <text>
        <t xml:space="preserve">======
ID#AAAB8SxuZ34
Matías Bozzo    (2026-05-29 14:33:54)
2 clases, 1 pendiente</t>
      </text>
    </comment>
    <comment authorId="0" ref="K945">
      <text>
        <t xml:space="preserve">======
ID#AAAB9t7ejGg
Matías Bozzo    (2026-06-16 17:15:12)
Foto debe ser con lentes</t>
      </text>
    </comment>
    <comment authorId="0" ref="K1713">
      <text>
        <t xml:space="preserve">======
ID#AAAB8TDOAEk
Matías Bozzo    (2026-05-29 12:35:54)
Juzgado</t>
      </text>
    </comment>
    <comment authorId="0" ref="G813">
      <text>
        <t xml:space="preserve">======
ID#AAAB5_wBKy4
Matías Villalobos González    (2026-05-08 16:13:20)
Trámite abierto en Valparaíso de octubre</t>
      </text>
    </comment>
    <comment authorId="0" ref="G1676">
      <text>
        <t xml:space="preserve">======
ID#AAAB6gdNaYI
Matías Villalobos González    (2026-05-15 17:17:53)
Trámite abierto en Valparaíso</t>
      </text>
    </comment>
    <comment authorId="0" ref="G363">
      <text>
        <t xml:space="preserve">======
ID#AAAB52E2ftc
Matías Villalobos González    (2026-05-07 19:52:53)
Pensión</t>
      </text>
    </comment>
    <comment authorId="0" ref="K1325">
      <text>
        <t xml:space="preserve">======
ID#AAAB8-W6e0o
Matías Bozzo    (2026-06-08 12:28:02)
2 clases, 1 pendiente</t>
      </text>
    </comment>
    <comment authorId="0" ref="K780">
      <text>
        <t xml:space="preserve">======
ID#AAAB6fOOkaE
Matías Bozzo    (2026-05-15 15:18:27)
Juzgado</t>
      </text>
    </comment>
    <comment authorId="0" ref="K235">
      <text>
        <t xml:space="preserve">======
ID#AAAB6fOOkRI
Matías Bozzo    (2026-05-15 13:26:54)
2 clases, 1 pendiente</t>
      </text>
    </comment>
    <comment authorId="0" ref="K1193">
      <text>
        <t xml:space="preserve">======
ID#AAAB61NQuwc
Matías Bozzo    (2026-05-20 17:07:50)
2 clases, 1 pendiente</t>
      </text>
    </comment>
    <comment authorId="0" ref="K392">
      <text>
        <t xml:space="preserve">======
ID#AAAB5_wqVxQ
Matías Bozzo    (2026-05-08 20:27:34)
2 clases, 1 pendiente</t>
      </text>
    </comment>
    <comment authorId="0" ref="K1734">
      <text>
        <t xml:space="preserve">======
ID#AAAB9ugUwKc
Matías Bozzo    (2026-06-18 12:24:45)
2 C, 1 P</t>
      </text>
    </comment>
    <comment authorId="0" ref="K549">
      <text>
        <t xml:space="preserve">======
ID#AAAB7GfiSC4
Matías Bozzo    (2026-05-25 15:08:49)
2 clases, 1 pendiente</t>
      </text>
    </comment>
    <comment authorId="0" ref="K933">
      <text>
        <t xml:space="preserve">======
ID#AAAB6laomvg
Matías Bozzo    (2026-05-18 12:34:02)
Juzgado</t>
      </text>
    </comment>
    <comment authorId="0" ref="G1792">
      <text>
        <t xml:space="preserve">======
ID#AAAB6eLWZp0
Matías Villalobos González    (2026-05-14 15:54:36)
Renovación sin información de licencia</t>
      </text>
    </comment>
    <comment authorId="0" ref="K1507">
      <text>
        <t xml:space="preserve">======
ID#AAAB8D5y0j8
Matías Bozzo    (2026-05-27 14:38:50)
4 clases, 1 pendiente</t>
      </text>
    </comment>
    <comment authorId="0" ref="K1858">
      <text>
        <t xml:space="preserve">======
ID#AAAB8SxuZ6g
Matías Bozzo    (2026-05-29 15:39:17)
2 clases, 1 pendiente</t>
      </text>
    </comment>
    <comment authorId="0" ref="K417">
      <text>
        <t xml:space="preserve">======
ID#AAAB9TdMQTg
Matías Bozzo    (2026-05-26 18:31:34)
2 clases, 1 pendiente</t>
      </text>
    </comment>
    <comment authorId="0" ref="K95">
      <text>
        <t xml:space="preserve">======
ID#AAAB8D-cqdo
Matías Bozzo    (2026-05-27 16:04:34)
Juzgado</t>
      </text>
    </comment>
    <comment authorId="0" ref="K409">
      <text>
        <t xml:space="preserve">======
ID#AAAB8snnYjs
Matías Bozzo    (2026-06-02 13:33:35)
Juzgado</t>
      </text>
    </comment>
    <comment authorId="0" ref="K888">
      <text>
        <t xml:space="preserve">======
ID#AAAB62XGXpU
Matías Bozzo    (2026-05-20 21:09:42)
2 clases, 1 pendiente</t>
      </text>
    </comment>
    <comment authorId="0" ref="K1495">
      <text>
        <t xml:space="preserve">======
ID#AAAB9t7ejF8
Matías Bozzo    (2026-06-16 16:46:48)
Duplicado, se necesita carpeta</t>
      </text>
    </comment>
    <comment authorId="0" ref="K1111">
      <text>
        <t xml:space="preserve">======
ID#AAAB6zAu3-M
Matías Bozzo    (2026-05-19 15:23:47)
2 clases, 1 pendiente</t>
      </text>
    </comment>
    <comment authorId="0" ref="K21">
      <text>
        <t xml:space="preserve">======
ID#AAAB7B4h-wg
Matías Bozzo    (2026-05-22 13:32:54)
Juzgado</t>
      </text>
    </comment>
    <comment authorId="0" ref="K1173">
      <text>
        <t xml:space="preserve">======
ID#AAAB61NQur4
Matías Bozzo    (2026-05-20 16:11:12)
2 CLASES, 1 PENDIENTE</t>
      </text>
    </comment>
    <comment authorId="0" ref="K1107">
      <text>
        <t xml:space="preserve">======
ID#AAAB6zAu3-A
Matías Bozzo    (2026-05-19 15:22:39)
4 clases, 1 pendiente</t>
      </text>
    </comment>
    <comment authorId="0" ref="G1198">
      <text>
        <t xml:space="preserve">======
ID#AAAB61NQu1c
Matías Villalobos González    (2026-05-20 17:47:25)
Pendiente por Archivo Plano</t>
      </text>
    </comment>
    <comment authorId="0" ref="K79">
      <text>
        <t xml:space="preserve">======
ID#AAAB5oF8Xcc
Matías Bozzo    (2026-05-04 17:40:32)
2 clases, 1 pendiente</t>
      </text>
    </comment>
    <comment authorId="0" ref="K1710">
      <text>
        <t xml:space="preserve">======
ID#AAAB8DpPp2I
Matías Bozzo    (2026-05-28 17:06:28)
2 clases, 1 pendiente</t>
      </text>
    </comment>
    <comment authorId="0" ref="G1801">
      <text>
        <t xml:space="preserve">======
ID#AAAB61NQub8
Matías Villalobos González    (2026-05-20 13:46:06)
Trámite abierto en Nogales</t>
      </text>
    </comment>
  </commentList>
  <extLst>
    <ext uri="GoogleSheetsCustomDataVersion2">
      <go:sheetsCustomData xmlns:go="http://customooxmlschemas.google.com/" r:id="rId1" roundtripDataSignature="AMtx7mivb1UQR8gkFCVe37piYWZ6t5uWPg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6">
      <text>
        <t xml:space="preserve">======
ID#AAAB52E2fsA
Matías Bozzo    (2026-05-07 18:07:28)
3 clases, 1 pendiente</t>
      </text>
    </comment>
    <comment authorId="0" ref="G6">
      <text>
        <t xml:space="preserve">======
ID#AAAB5qfcSro
Matías Villalobos González    (2026-05-05 12:40:21)
Pensión</t>
      </text>
    </comment>
    <comment authorId="0" ref="G165">
      <text>
        <t xml:space="preserve">======
ID#AAAB5_wqVw4
Matías Villalobos González    (2026-05-08 20:04:23)
Archivo Plano</t>
      </text>
    </comment>
    <comment authorId="0" ref="G227">
      <text>
        <t xml:space="preserve">======
ID#AAAB5_wqVxc
Matías Villalobos González    (2026-05-08 20:32:23)
Trámite abierto en La Ligua</t>
      </text>
    </comment>
    <comment authorId="0" ref="G352">
      <text>
        <t xml:space="preserve">======
ID#AAAB6ydW8Q8
Matías Villalobos González    (2026-05-19 12:46:17)
Pendiente por pensión</t>
      </text>
    </comment>
    <comment authorId="0" ref="G384">
      <text>
        <t xml:space="preserve">======
ID#AAAB6ydW8RA
Matías Villalobos González    (2026-05-19 12:46:42)
Pendiente por pensión</t>
      </text>
    </comment>
    <comment authorId="0" ref="G223">
      <text>
        <t xml:space="preserve">======
ID#AAAB5_wqVxY
Matías Villalobos González    (2026-05-08 20:30:55)
Se atendió el 5/5</t>
      </text>
    </comment>
    <comment authorId="0" ref="G121">
      <text>
        <t xml:space="preserve">======
ID#AAAB7LzhZO0
Matías Villalobos González    (2026-05-07 13:30:22)
Trámite abierto en Viña del Mar</t>
      </text>
    </comment>
    <comment authorId="0" ref="K508">
      <text>
        <t xml:space="preserve">======
ID#AAAB9wfKkcA
Matías Bozzo    (2026-06-17 13:03:39)
Duplicado, se necesita carpeta</t>
      </text>
    </comment>
    <comment authorId="0" ref="G471">
      <text>
        <t xml:space="preserve">======
ID#AAAB5_wqVxk
Matías Villalobos González    (2026-05-08 20:41:26)
Pendiente por Archivo Plano</t>
      </text>
    </comment>
    <comment authorId="0" ref="G118">
      <text>
        <t xml:space="preserve">======
ID#AAAB5B6zrik
Matías Villalobos González    (2026-04-28 15:30:29)
Trámite abierto en Limache</t>
      </text>
    </comment>
    <comment authorId="0" ref="G533">
      <text>
        <t xml:space="preserve">======
ID#AAAB5_wBKzE
Matías Villalobos González    (2026-05-08 17:57:23)
Pendiente por archivo plano</t>
      </text>
    </comment>
    <comment authorId="0" ref="G117">
      <text>
        <t xml:space="preserve">======
ID#AAAB5wU0kns
Matías Villalobos González    (2026-04-22 16:21:17)
Archivo Plano</t>
      </text>
    </comment>
    <comment authorId="0" ref="G176">
      <text>
        <t xml:space="preserve">======
ID#AAAB637fvb8
Matías Villalobos González    (2026-05-11 20:51:20)
Archivo Plano</t>
      </text>
    </comment>
    <comment authorId="0" ref="G271">
      <text>
        <t xml:space="preserve">======
ID#AAAB6calz78
Matías Villalobos González    (2026-05-14 13:12:26)
Pendiente por Archivo Plano</t>
      </text>
    </comment>
    <comment authorId="0" ref="G204">
      <text>
        <t xml:space="preserve">======
ID#AAAB5_wBKzI
Matías Villalobos González    (2026-05-08 18:01:04)
Pendiente por pensión</t>
      </text>
    </comment>
    <comment authorId="0" ref="G139">
      <text>
        <t xml:space="preserve">======
ID#AAAB5xx0mtE
Matías Villalobos González    (2026-04-23 16:02:42)
Archivo Plano</t>
      </text>
    </comment>
    <comment authorId="0" ref="G489">
      <text>
        <t xml:space="preserve">======
ID#AAAB6q_vZow
Matías Villalobos González    (2026-04-29 16:53:23)
Pendiente por Archivo Plano</t>
      </text>
    </comment>
    <comment authorId="0" ref="G552">
      <text>
        <t xml:space="preserve">======
ID#AAAB8Sxuarw
Matías Villalobos González    (2026-05-29 20:12:04)
Pendiente por archivo plano</t>
      </text>
    </comment>
  </commentList>
  <extLst>
    <ext uri="GoogleSheetsCustomDataVersion2">
      <go:sheetsCustomData xmlns:go="http://customooxmlschemas.google.com/" r:id="rId1" roundtripDataSignature="AMtx7mj1hMGAPmKsciOypSd55ZvKJqK8y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78">
      <text>
        <t xml:space="preserve">======
ID#AAAB8D-cqbE
Matías Villalobos González    (2026-05-27 15:26:29)
Trámite abierto en Valparaíso</t>
      </text>
    </comment>
    <comment authorId="0" ref="K1545">
      <text>
        <t xml:space="preserve">======
ID#AAAB9zef4Qo
Matías Bozzo    (2026-06-18 20:19:01)
2 clases, 1 pendiente</t>
      </text>
    </comment>
    <comment authorId="0" ref="G1314">
      <text>
        <t xml:space="preserve">======
ID#AAAB842Azig
Matías Villalobos González    (2026-06-05 15:27:38)
Trámite abierto en Valparaíso</t>
      </text>
    </comment>
    <comment authorId="0" ref="K356">
      <text>
        <t xml:space="preserve">======
ID#AAAB80keHB4
Matías Bozzo    (2026-06-04 21:31:16)
2 clases, 1 pendiente</t>
      </text>
    </comment>
    <comment authorId="0" ref="K290">
      <text>
        <t xml:space="preserve">======
ID#AAAB8vFYh_M
Matías Bozzo    (2026-06-03 17:34:32)
5 clases, 1 pendiente</t>
      </text>
    </comment>
    <comment authorId="0" ref="G2140">
      <text>
        <t xml:space="preserve">======
ID#AAAB8D-cqh0
Matías Villalobos González    (2026-05-27 16:31:05)
Trámite abierto en Valparaíso</t>
      </text>
    </comment>
    <comment authorId="0" ref="G571">
      <text>
        <t xml:space="preserve">======
ID#AAAB8XD_sXE
Matías Villalobos González    (2026-06-01 14:14:25)
Renovación sin información de licencia</t>
      </text>
    </comment>
    <comment authorId="0" ref="G794">
      <text>
        <t xml:space="preserve">======
ID#AAAB842Azis
Matías Villalobos González    (2026-06-05 15:31:01)
Trámite abierto en Viña del Mar</t>
      </text>
    </comment>
    <comment authorId="0" ref="G1496">
      <text>
        <t xml:space="preserve">======
ID#AAAB8sg1Me4
Matías Villalobos González    (2026-06-02 16:28:51)
Trámite abierto en Valparaíso</t>
      </text>
    </comment>
    <comment authorId="0" ref="G216">
      <text>
        <t xml:space="preserve">======
ID#AAAB8XD_sP8
Matías Villalobos González    (2026-06-01 13:17:11)
Trámite abierto en Valparaíso</t>
      </text>
    </comment>
    <comment authorId="0" ref="K1430">
      <text>
        <t xml:space="preserve">======
ID#AAAB9zef4Qc
Matías Bozzo    (2026-06-18 20:15:54)
4 clases, 1 pendiente</t>
      </text>
    </comment>
    <comment authorId="0" ref="K1174">
      <text>
        <t xml:space="preserve">======
ID#AAAB9sdbqGs
Matías Bozzo    (2026-06-15 21:08:43)
2 clases, 1 pendiente</t>
      </text>
    </comment>
    <comment authorId="0" ref="G1232">
      <text>
        <t xml:space="preserve">======
ID#AAAB9sdWWSI
Matías Villalobos González    (2026-06-15 19:39:54)
Pendiente por pensión</t>
      </text>
    </comment>
    <comment authorId="0" ref="K530">
      <text>
        <t xml:space="preserve">======
ID#AAAB84p6hlw
Matías Bozzo    (2026-06-05 17:58:01)
2 clases, 1 pendiente</t>
      </text>
    </comment>
    <comment authorId="0" ref="K431">
      <text>
        <t xml:space="preserve">======
ID#AAAB81Hn5zU
Matías Bozzo    (2026-06-04 15:56:58)
2 clases, 1 pendiente</t>
      </text>
    </comment>
    <comment authorId="0" ref="K175">
      <text>
        <t xml:space="preserve">======
ID#AAAB8sg1Me8
Matías Bozzo    (2026-06-02 16:30:03)
2 clases, 1 pendiente</t>
      </text>
    </comment>
    <comment authorId="0" ref="G1224">
      <text>
        <t xml:space="preserve">======
ID#AAAB9GZTNrs
Matías Villalobos González    (2026-06-11 15:32:54)
Trámite abierto en Valparaíso</t>
      </text>
    </comment>
    <comment authorId="0" ref="G935">
      <text>
        <t xml:space="preserve">======
ID#AAAB6zNvzvg
Matías Villalobos González    (2026-05-19 16:32:59)
Trámite abierto en Valparaíso</t>
      </text>
    </comment>
    <comment authorId="0" ref="G2116">
      <text>
        <t xml:space="preserve">======
ID#AAAB8-W6e-E
Matías Villalobos González    (2026-06-08 14:18:50)
Trámite abierto en Quillota</t>
      </text>
    </comment>
    <comment authorId="0" ref="G1059">
      <text>
        <t xml:space="preserve">======
ID#AAAB9fhGlbU
Matías Villalobos González    (2026-06-12 19:52:19)
Archivo plano</t>
      </text>
    </comment>
    <comment authorId="0" ref="G2083">
      <text>
        <t xml:space="preserve">======
ID#AAAB9AkVIB8
Matías Villalobos González    (2026-06-08 19:59:49)
Trámite abierto en Valparaíso</t>
      </text>
    </comment>
    <comment authorId="0" ref="G1538">
      <text>
        <t xml:space="preserve">======
ID#AAAB9fhGlRs
Matías Villalobos González    (2026-06-12 16:45:53)
Renovación sin información de licencia</t>
      </text>
    </comment>
    <comment authorId="0" ref="K101">
      <text>
        <t xml:space="preserve">======
ID#AAAB8ntzlOM
Matías Bozzo    (2026-06-01 17:06:53)
2 clases, 1 pendiente</t>
      </text>
    </comment>
    <comment authorId="0" ref="K1604">
      <text>
        <t xml:space="preserve">======
ID#AAAB91VVHYg
Matías Bozzo    (2026-06-19 17:19:14)
3 C, 1 P</t>
      </text>
    </comment>
    <comment authorId="0" ref="K1315">
      <text>
        <t xml:space="preserve">======
ID#AAAB9vBSr3I
Matías Bozzo    (2026-06-16 19:50:03)
2 clases, 1 pendiente</t>
      </text>
    </comment>
    <comment authorId="0" ref="G1183">
      <text>
        <t xml:space="preserve">======
ID#AAAB8snnYjo
Matías Villalobos González    (2026-06-02 13:31:37)
Renovación sin información de licencia</t>
      </text>
    </comment>
    <comment authorId="0" ref="G572">
      <text>
        <t xml:space="preserve">======
ID#AAAB8XD_sW0
Matías Villalobos González    (2026-06-01 14:12:50)
Trámite abierto en Valparaíso</t>
      </text>
    </comment>
    <comment authorId="0" ref="K1439">
      <text>
        <t xml:space="preserve">======
ID#AAAB9w3BjK8
Matías Bozzo    (2026-06-17 20:49:53)
3 C, 1 P</t>
      </text>
    </comment>
    <comment authorId="0" ref="K283">
      <text>
        <t xml:space="preserve">======
ID#AAAB804tErE
Matías Bozzo    (2026-06-04 12:42:34)
Juzgado</t>
      </text>
    </comment>
    <comment authorId="0" ref="G1109">
      <text>
        <t xml:space="preserve">======
ID#AAAB8rThwDQ
Matías Villalobos González    (2026-06-02 15:51:57)
Trámite abierto en Valparaíso</t>
      </text>
    </comment>
    <comment authorId="0" ref="K1522">
      <text>
        <t xml:space="preserve">======
ID#AAAB91VVHOY
Matías Bozzo    (2026-06-19 12:40:25)
Juzgado</t>
      </text>
    </comment>
    <comment authorId="0" ref="K77">
      <text>
        <t xml:space="preserve">======
ID#AAAB8ntzlK0
Matías Bozzo    (2026-06-01 16:34:06)
2 clases, 1 pendiente</t>
      </text>
    </comment>
    <comment authorId="0" ref="G1960">
      <text>
        <t xml:space="preserve">======
ID#AAAB911lu2g
Matías Villalobos González    (2026-06-19 20:07:44)
Renovación sin información de licencia</t>
      </text>
    </comment>
    <comment authorId="0" ref="K44">
      <text>
        <t xml:space="preserve">======
ID#AAAB8XD_sZ8
Matías Bozzo    (2026-06-01 15:03:57)
2 clases, 1 pendiente</t>
      </text>
    </comment>
    <comment authorId="0" ref="K779">
      <text>
        <t xml:space="preserve">======
ID#AAAB9FmKQro
Matías Bozzo    (2026-06-10 12:40:36)
Juzgado</t>
      </text>
    </comment>
    <comment authorId="0" ref="G548">
      <text>
        <t xml:space="preserve">======
ID#AAAB6fOOkY4
Matías Villalobos González    (2026-05-15 15:02:29)
Trámite abierto en Valparaíso</t>
      </text>
    </comment>
    <comment authorId="0" ref="K36">
      <text>
        <t xml:space="preserve">======
ID#AAAB8XD_sbs
Matías Bozzo    (2026-06-01 15:06:20)
5 clases 1 pendiente</t>
      </text>
    </comment>
    <comment authorId="0" ref="G895">
      <text>
        <t xml:space="preserve">======
ID#AAAB8D-cqfU
Matías Villalobos González    (2026-05-27 16:21:09)
Trámite abierto en Valparaíso</t>
      </text>
    </comment>
    <comment authorId="0" ref="G61">
      <text>
        <t xml:space="preserve">======
ID#AAAB9ugUwMo
Matías Villalobos González    (2026-06-18 14:55:14)
Trámite abierto en Valparaíso</t>
      </text>
    </comment>
    <comment authorId="0" ref="K672">
      <text>
        <t xml:space="preserve">======
ID#AAAB8-W6fH0
Matías Bozzo    (2026-06-08 16:30:41)
5 clases, 1 pendiente</t>
      </text>
    </comment>
    <comment authorId="0" ref="G2200">
      <text>
        <t xml:space="preserve">======
ID#AAAB91VVHXE
Matías Villalobos González    (2026-06-19 15:15:35)
Duplicado pendiente de atención</t>
      </text>
    </comment>
    <comment authorId="0" ref="G1911">
      <text>
        <t xml:space="preserve">======
ID#AAAB9AkVIBw
Matías Villalobos González    (2026-06-08 19:57:08)
Trámite abierto en Valparaíso</t>
      </text>
    </comment>
    <comment authorId="0" ref="K507">
      <text>
        <t xml:space="preserve">======
ID#AAAB84p6hlo
Matías Bozzo    (2026-06-05 17:57:32)
3 clases, 1 pendiente</t>
      </text>
    </comment>
    <comment authorId="0" ref="G1845">
      <text>
        <t xml:space="preserve">======
ID#AAAB9GDHk2w
Matías Villalobos González    (2026-06-11 13:17:48)
Trámite abierto en Viña del Mar</t>
      </text>
    </comment>
    <comment authorId="0" ref="K854">
      <text>
        <t xml:space="preserve">======
ID#AAAB9Fnyb34
Matías Bozzo    (2026-06-10 16:15:32)
2 clases, 1 pendiente</t>
      </text>
    </comment>
    <comment authorId="0" ref="K1077">
      <text>
        <t xml:space="preserve">======
ID#AAAB9fhGlYk
Matías Bozzo    (2026-06-12 18:31:59)
2 clases, 1 pendiente</t>
      </text>
    </comment>
    <comment authorId="0" ref="K1300">
      <text>
        <t xml:space="preserve">======
ID#AAAB9t7ejE8
Matías Bozzo    (2026-06-16 15:47:24)
2 clases, 1 pendiente</t>
      </text>
    </comment>
    <comment authorId="0" ref="K755">
      <text>
        <t xml:space="preserve">======
ID#AAAB9FmKQrk
Matías Bozzo    (2026-06-10 12:40:24)
Juzgado</t>
      </text>
    </comment>
    <comment authorId="0" ref="G1614">
      <text>
        <t xml:space="preserve">======
ID#AAAB9CjRrtk
Matías Villalobos González    (2026-06-09 17:52:19)
Con sentencia</t>
      </text>
    </comment>
    <comment authorId="0" ref="G2093">
      <text>
        <t xml:space="preserve">======
ID#AAAB9Fnyb4s
Matías Villalobos González    (2026-06-10 17:24:10)
Trámite abierto en Pumanque</t>
      </text>
    </comment>
    <comment authorId="0" ref="G2027">
      <text>
        <t xml:space="preserve">======
ID#AAAB9lyFn1M
Matías Villalobos González    (2026-06-15 15:01:57)
Renovación sin información de licencia</t>
      </text>
    </comment>
    <comment authorId="0" ref="G1259">
      <text>
        <t xml:space="preserve">======
ID#AAAB9fhGlNs
Matías Villalobos González    (2026-06-12 13:47:55)
Trámite abierto en San Antonio</t>
      </text>
    </comment>
    <comment authorId="0" ref="G1003">
      <text>
        <t xml:space="preserve">======
ID#AAAB_RoaZ6g
Matías Villalobos González    (2026-06-11 19:44:32)
Pensión</t>
      </text>
    </comment>
    <comment authorId="0" ref="G1226">
      <text>
        <t xml:space="preserve">======
ID#AAAB9sdWWSM
Matías Villalobos González    (2026-06-15 19:40:57)
Archivo Plano</t>
      </text>
    </comment>
    <comment authorId="0" ref="K590">
      <text>
        <t xml:space="preserve">======
ID#AAAB837EHB0
Matías Villalobos González    (2026-06-05 17:34:20)
Duplicado, necesita carpeta</t>
      </text>
    </comment>
    <comment authorId="0" ref="G904">
      <text>
        <t xml:space="preserve">======
ID#AAAB_RoaZ6c
Matías Villalobos González    (2026-06-11 19:42:38)
Archivo plano</t>
      </text>
    </comment>
    <comment authorId="0" ref="K747">
      <text>
        <t xml:space="preserve">======
ID#AAAB9CjRrWU
Matías Bozzo    (2026-06-09 16:51:59)
2 clases, 1 pendiente</t>
      </text>
    </comment>
    <comment authorId="0" ref="G706">
      <text>
        <t xml:space="preserve">======
ID#AAAB8-W6e9s
Matías Villalobos González    (2026-06-08 14:09:25)
Archivo plano</t>
      </text>
    </comment>
    <comment authorId="0" ref="K549">
      <text>
        <t xml:space="preserve">======
ID#AAAB9wfKkcI
Matías Bozzo    (2026-06-17 13:29:36)
Juzgado</t>
      </text>
    </comment>
    <comment authorId="0" ref="G1441">
      <text>
        <t xml:space="preserve">======
ID#AAAB9CKhF8M
Matías Villalobos González    (2026-06-09 12:54:09)
Trámite abierto en Valparaíso</t>
      </text>
    </comment>
    <comment authorId="0" ref="K772">
      <text>
        <t xml:space="preserve">======
ID#AAAB9CjRrKw
Matías Bozzo    (2026-06-09 15:25:15)
2 clases, 1 pendiente</t>
      </text>
    </comment>
    <comment authorId="0" ref="K1251">
      <text>
        <t xml:space="preserve">======
ID#AAAB9sdbqG8
Matías Bozzo    (2026-06-15 21:18:00)
2 clases, 1 pendiente</t>
      </text>
    </comment>
    <comment authorId="0" ref="K95">
      <text>
        <t xml:space="preserve">======
ID#AAAB8XD_ses
Matías Bozzo    (2026-06-01 15:28:43)
2 clases, 1 pendiente</t>
      </text>
    </comment>
    <comment authorId="0" ref="G1722">
      <text>
        <t xml:space="preserve">======
ID#AAAB6YEPaCw
Matías Villalobos González    (2026-05-12 15:58:07)
Trámite abierto en Valparaíso</t>
      </text>
    </comment>
    <comment authorId="0" ref="K1499">
      <text>
        <t xml:space="preserve">======
ID#AAAB91VVHOc
Matías Bozzo    (2026-06-19 12:40:30)
Juzgado</t>
      </text>
    </comment>
    <comment authorId="0" ref="K1466">
      <text>
        <t xml:space="preserve">======
ID#AAAB9zef4PM
Matías Bozzo    (2026-06-18 16:36:09)
Foto debe ser sin lentes</t>
      </text>
    </comment>
    <comment authorId="0" ref="G2102">
      <text>
        <t xml:space="preserve">======
ID#AAAB9lyFnz4
Matías Villalobos González    (2026-06-15 13:37:20)
24/08/1987</t>
      </text>
    </comment>
    <comment authorId="0" ref="G1334">
      <text>
        <t xml:space="preserve">======
ID#AAAB8-W6fL8
Matías Villalobos González    (2026-06-08 17:43:59)
Trámite abierto en Valparaíso</t>
      </text>
    </comment>
    <comment authorId="0" ref="K665">
      <text>
        <t xml:space="preserve">======
ID#AAAB9CKhF7I
Matías Bozzo    (2026-06-09 12:30:37)
Juzgado</t>
      </text>
    </comment>
    <comment authorId="0" ref="G1747">
      <text>
        <t xml:space="preserve">======
ID#AAAB9CKhF9w
Matías Villalobos González    (2026-06-09 13:30:05)
Trámite abierto en Valparaíso</t>
      </text>
    </comment>
    <comment authorId="0" ref="G1970">
      <text>
        <t xml:space="preserve">======
ID#AAAB9CjRrtg
Matías Villalobos González    (2026-06-09 17:51:51)
Renovación sin información de licencia</t>
      </text>
    </comment>
    <comment authorId="0" ref="K178">
      <text>
        <t xml:space="preserve">======
ID#AAAB8u9XguM
Matías Bozzo    (2026-06-03 12:27:46)
Juzgado</t>
      </text>
    </comment>
    <comment authorId="0" ref="K335">
      <text>
        <t xml:space="preserve">======
ID#AAAB804tEq8
Matías Bozzo    (2026-06-04 12:42:09)
Juzgado</t>
      </text>
    </comment>
    <comment authorId="0" ref="K1582">
      <text>
        <t xml:space="preserve">======
ID#AAAB91VVHYE
Matías Bozzo    (2026-06-19 16:31:11)
Foto debe ser con lentes</t>
      </text>
    </comment>
    <comment authorId="0" ref="G170">
      <text>
        <t xml:space="preserve">======
ID#AAAB6YEPaCo
Matías Villalobos González    (2026-05-12 15:55:43)
Trámite abierto en Valparaíso</t>
      </text>
    </comment>
    <comment authorId="0" ref="G294">
      <text>
        <t xml:space="preserve">======
ID#AAAB61NQuhM
Matías Villalobos González    (2026-05-20 15:03:08)
Trámite abierto en Viña del Mar</t>
      </text>
    </comment>
    <comment authorId="0" ref="G1987">
      <text>
        <t xml:space="preserve">======
ID#AAAB8-W6fMU
Matías Villalobos González    (2026-06-08 17:46:04)
Licencia retenida</t>
      </text>
    </comment>
    <comment authorId="0" ref="K71">
      <text>
        <t xml:space="preserve">======
ID#AAAB8snnYo8
Matías Bozzo    (2026-06-02 14:05:21)
Juzgado</t>
      </text>
    </comment>
    <comment authorId="0" ref="K806">
      <text>
        <t xml:space="preserve">======
ID#AAAB9Fnyb28
Matías Bozzo    (2026-06-10 15:07:47)
3 clases, 1 pendiente</t>
      </text>
    </comment>
    <comment authorId="0" ref="G930">
      <text>
        <t xml:space="preserve">======
ID#AAAB6zNvzvU
Matías Villalobos González    (2026-05-19 16:28:52)
Trámite abierto en Viña del Mar</t>
      </text>
    </comment>
    <comment authorId="0" ref="G608">
      <text>
        <t xml:space="preserve">======
ID#AAAB911lvGs
Matías Villalobos González    (2026-06-19 20:22:27)
Pendiente por información erronea en HVC</t>
      </text>
    </comment>
    <comment authorId="0" ref="G1855">
      <text>
        <t xml:space="preserve">======
ID#AAAB_RoaZ5Y
Matías Villalobos González    (2026-06-11 17:36:48)
Probable cambio de domicilio</t>
      </text>
    </comment>
    <comment authorId="0" ref="K674">
      <text>
        <t xml:space="preserve">======
ID#AAAB9CKhF7E
Matías Bozzo    (2026-06-09 12:30:30)
Juzgado</t>
      </text>
    </comment>
    <comment authorId="0" ref="K575">
      <text>
        <t xml:space="preserve">======
ID#AAAB8-W6e04
Matías Bozzo    (2026-06-08 12:34:27)
Juzgado</t>
      </text>
    </comment>
    <comment authorId="0" ref="K542">
      <text>
        <t xml:space="preserve">======
ID#AAAB8-W6e08
Matías Bozzo    (2026-06-08 12:34:38)
Juzgado</t>
      </text>
    </comment>
    <comment authorId="0" ref="G410">
      <text>
        <t xml:space="preserve">======
ID#AAAB6YEPaDc
Matías Villalobos González    (2026-05-12 17:10:14)
Trámite abierto en Valparaíso</t>
      </text>
    </comment>
    <comment authorId="0" ref="G344">
      <text>
        <t xml:space="preserve">======
ID#AAAB8vFYhZE
Matías Villalobos González    (2026-06-03 14:06:10)
Renovación sin información de licencia</t>
      </text>
    </comment>
    <comment authorId="0" ref="G1046">
      <text>
        <t xml:space="preserve">======
ID#AAAB9CjRrtY
Matías Villalobos González    (2026-06-09 17:51:06)
Renovación sin información de licencia</t>
      </text>
    </comment>
    <comment authorId="0" ref="K88">
      <text>
        <t xml:space="preserve">======
ID#AAAB8ntzlKo
Matías Bozzo    (2026-06-01 16:30:37)
3 clases, 1 pendiente</t>
      </text>
    </comment>
    <comment authorId="0" ref="G2194">
      <text>
        <t xml:space="preserve">======
ID#AAAB9zef4PU
Matías Villalobos González    (2026-06-18 17:14:37)
Trámite abierto en Valparaíso</t>
      </text>
    </comment>
    <comment authorId="0" ref="G1649">
      <text>
        <t xml:space="preserve">======
ID#AAAB911lvGk
Matías Villalobos González    (2026-06-19 20:19:52)
Pendiente por pensión</t>
      </text>
    </comment>
    <comment authorId="0" ref="G2128">
      <text>
        <t xml:space="preserve">======
ID#AAAB8smlLBA
Matías Villalobos González    (2026-06-02 13:06:27)
Trámite abierto en Valparaíso</t>
      </text>
    </comment>
    <comment authorId="0" ref="G1104">
      <text>
        <t xml:space="preserve">======
ID#AAAB8XD_sX0
Matías Villalobos González    (2026-06-01 14:27:43)
02/02/2000</t>
      </text>
    </comment>
    <comment authorId="0" ref="K146">
      <text>
        <t xml:space="preserve">======
ID#AAAB8r7bXNw
Matías Bozzo    (2026-06-02 16:24:06)
2 clases, 1 pendiente</t>
      </text>
    </comment>
    <comment authorId="0" ref="G237">
      <text>
        <t xml:space="preserve">======
ID#AAAB6zNvzuI
Matías Villalobos González    (2026-05-19 16:14:09)
Trámite abierto en Viña del Mar</t>
      </text>
    </comment>
    <comment authorId="0" ref="K592">
      <text>
        <t xml:space="preserve">======
ID#AAAB9lyFn1E
Cesiach Torres    (2026-06-15 14:57:31)
foto debe ser con lentes</t>
      </text>
    </comment>
    <comment authorId="0" ref="G1740">
      <text>
        <t xml:space="preserve">======
ID#AAAB8-W6fN4
Matías Villalobos González    (2026-06-08 18:00:24)
Trámite abierto en Valparaíso</t>
      </text>
    </comment>
    <comment authorId="0" ref="K270">
      <text>
        <t xml:space="preserve">======
ID#AAAB8q9znPc
Matías Bozzo    (2026-06-03 21:00:59)
2 clases, 1 pendiente</t>
      </text>
    </comment>
    <comment authorId="0" ref="K1228">
      <text>
        <t xml:space="preserve">======
ID#AAAB9sdbqG0
Matías Bozzo    (2026-06-15 21:12:03)
2 clases, 1 pendiente</t>
      </text>
    </comment>
    <comment authorId="0" ref="G2054">
      <text>
        <t xml:space="preserve">======
ID#AAAB6zNvzqE
Matías Villalobos González    (2026-05-19 15:33:51)
Trámite abierto en Olmué</t>
      </text>
    </comment>
    <comment authorId="0" ref="K1319">
      <text>
        <t xml:space="preserve">======
ID#AAAB9vBSr3Q
Matías Bozzo    (2026-06-16 19:50:33)
3 clases, 1 pendiente</t>
      </text>
    </comment>
    <comment authorId="0" ref="G1666">
      <text>
        <t xml:space="preserve">======
ID#AAAB_RoaZ5c
Matías Villalobos González    (2026-06-11 17:37:20)
Renovación sin información de licencia</t>
      </text>
    </comment>
    <comment authorId="0" ref="K1220">
      <text>
        <t xml:space="preserve">======
ID#AAAB9sdbqGw
Matías Bozzo    (2026-06-15 21:11:44)
2 clases, 1 pendiente</t>
      </text>
    </comment>
    <comment authorId="0" ref="G1344">
      <text>
        <t xml:space="preserve">======
ID#AAAB9lyFn0E
Matías Villalobos González    (2026-06-15 13:42:57)
Renovación sin información de licencia</t>
      </text>
    </comment>
    <comment authorId="0" ref="G1856">
      <text>
        <t xml:space="preserve">======
ID#AAAB_RoaZ5Q
Matías Villalobos González    (2026-06-11 17:33:03)
Trámite abierto en Limache</t>
      </text>
    </comment>
    <comment authorId="0" ref="K675">
      <text>
        <t xml:space="preserve">======
ID#AAAB8-W6fHU
Matías Bozzo    (2026-06-08 16:05:27)
4 clases, 1 pendiente</t>
      </text>
    </comment>
    <comment authorId="0" ref="G1311">
      <text>
        <t xml:space="preserve">======
ID#AAAB842Azic
Matías Villalobos González    (2026-06-05 15:25:04)
Con sentencia</t>
      </text>
    </comment>
    <comment authorId="0" ref="K510">
      <text>
        <t xml:space="preserve">======
ID#AAAB84_E1qU
Matías Bozzo    (2026-06-05 14:28:08)
2 clases, 1 pendiente</t>
      </text>
    </comment>
    <comment authorId="0" ref="G634">
      <text>
        <t xml:space="preserve">======
ID#AAAB6YEPaCs
Matías Villalobos González    (2026-05-12 15:57:17)
Trámite abierto en Con Con</t>
      </text>
    </comment>
    <comment authorId="0" ref="G345">
      <text>
        <t xml:space="preserve">======
ID#AAAB8vFYh_Q
Matías Villalobos González    (2026-06-03 17:38:15)
Pendiente por Archivo plano</t>
      </text>
    </comment>
    <comment authorId="0" ref="K180">
      <text>
        <t xml:space="preserve">======
ID#AAAB8sg1Mg0
Matías Bozzo    (2026-06-02 16:57:51)
2 clases, 1 pendiente</t>
      </text>
    </comment>
    <comment authorId="0" ref="K1171">
      <text>
        <t xml:space="preserve">======
ID#AAAB9trGly8
Matías Bozzo    (2026-06-16 13:31:12)
Juzgado</t>
      </text>
    </comment>
    <comment authorId="0" ref="K403">
      <text>
        <t xml:space="preserve">======
ID#AAAB842AziQ
Matías Bozzo    (2026-06-05 15:22:17)
2 clases, 1 pendiente</t>
      </text>
    </comment>
    <comment authorId="0" ref="G205">
      <text>
        <t xml:space="preserve">======
ID#AAAB7fqCqmo
Matías Villalobos González    (2026-05-26 14:52:22)
Renovación sin información de licencia</t>
      </text>
    </comment>
    <comment authorId="0" ref="K750">
      <text>
        <t xml:space="preserve">======
ID#AAAB9FmKQrs
Matías Bozzo    (2026-06-10 12:40:46)
Juzgado</t>
      </text>
    </comment>
    <comment authorId="0" ref="K1419">
      <text>
        <t xml:space="preserve">======
ID#AAAB9ugUwKY
Matías Bozzo    (2026-06-18 12:19:43)
Juzgado</t>
      </text>
    </comment>
    <comment authorId="0" ref="K395">
      <text>
        <t xml:space="preserve">======
ID#AAAB84ajs80
Matías Bozzo    (2026-06-05 12:35:59)
Juzgado</t>
      </text>
    </comment>
    <comment authorId="0" ref="K519">
      <text>
        <t xml:space="preserve">======
ID#AAAB842AziI
Matías Bozzo    (2026-06-05 15:13:35)
6 clases, 2 pendientes</t>
      </text>
    </comment>
    <comment authorId="0" ref="K453">
      <text>
        <t xml:space="preserve">======
ID#AAAB85_wQ6E
Matías Bozzo    (2026-06-05 16:30:12)
3 clases, 1 pendiente</t>
      </text>
    </comment>
    <comment authorId="0" ref="K932">
      <text>
        <t xml:space="preserve">======
ID#AAAB9lyFnzY
Matías Bozzo    (2026-06-15 12:19:38)
Juzgado</t>
      </text>
    </comment>
    <comment authorId="0" ref="K643">
      <text>
        <t xml:space="preserve">======
ID#AAAB8-W6fAg
Matías Bozzo    (2026-06-08 15:22:18)
2 clases, 1 pendiente</t>
      </text>
    </comment>
    <comment authorId="0" ref="G1981">
      <text>
        <t xml:space="preserve">======
ID#AAAB7fqCqt4
Matías Villalobos González    (2026-05-26 15:24:37)
Renovación sin información de licencia</t>
      </text>
    </comment>
    <comment authorId="0" ref="G1915">
      <text>
        <t xml:space="preserve">======
ID#AAAB9CKhF9c
Matías Villalobos González    (2026-06-09 13:28:22)
Trámite abierto en Viña del Mar</t>
      </text>
    </comment>
    <comment authorId="0" ref="K1502">
      <text>
        <t xml:space="preserve">======
ID#AAAB91VVHOU
Matías Bozzo    (2026-06-19 12:39:13)
Juzgado</t>
      </text>
    </comment>
    <comment authorId="0" ref="G57">
      <text>
        <t xml:space="preserve">======
ID#AAAB9ugUwMs
Matías Villalobos González    (2026-06-18 14:55:30)
Trámite abierto en Valparaíso</t>
      </text>
    </comment>
    <comment authorId="0" ref="G569">
      <text>
        <t xml:space="preserve">======
ID#AAAB8SxuZ30
Matías Villalobos González    (2026-05-29 14:33:06)
Posee sentencia</t>
      </text>
    </comment>
    <comment authorId="0" ref="G1783">
      <text>
        <t xml:space="preserve">======
ID#AAAB9sdWWSo
Matías Villalobos González    (2026-06-15 20:13:58)
Trámite abierto en Casablanca</t>
      </text>
    </comment>
    <comment authorId="0" ref="K1560">
      <text>
        <t xml:space="preserve">======
ID#AAAB91VVHOQ
Matías Bozzo    (2026-06-19 12:39:02)
Juzgado</t>
      </text>
    </comment>
    <comment authorId="0" ref="K280">
      <text>
        <t xml:space="preserve">======
ID#AAAB804tErA
Matías Bozzo    (2026-06-04 12:42:23)
Juzgado</t>
      </text>
    </comment>
    <comment authorId="0" ref="K404">
      <text>
        <t xml:space="preserve">======
ID#AAAB84ajs88
Matías Bozzo    (2026-06-05 12:36:22)
Juzgado</t>
      </text>
    </comment>
    <comment authorId="0" ref="G685">
      <text>
        <t xml:space="preserve">======
ID#AAAB8SxuZ4I
Matías Villalobos González    (2026-05-29 14:39:02)
Trámite abierto en Valparaíso</t>
      </text>
    </comment>
    <comment authorId="0" ref="G2122">
      <text>
        <t xml:space="preserve">======
ID#AAAB9ugUwMg
Matías Villalobos González    (2026-06-18 14:53:44)
Trámite abierto en Valparaíso</t>
      </text>
    </comment>
    <comment authorId="0" ref="K1230">
      <text>
        <t xml:space="preserve">======
ID#AAAB9sdbqG4
Matías Bozzo    (2026-06-15 21:12:55)
4 clases, 2 pendientes</t>
      </text>
    </comment>
    <comment authorId="0" ref="G1445">
      <text>
        <t xml:space="preserve">======
ID#AAAB9fhGlQo
Matías Villalobos González    (2026-06-12 15:13:11)
10/03/1986</t>
      </text>
    </comment>
    <comment authorId="0" ref="K1511">
      <text>
        <t xml:space="preserve">======
ID#AAAB91VVHPo
Matías Bozzo    (2026-06-19 13:27:55)
2 C, 1 P</t>
      </text>
    </comment>
    <comment authorId="0" ref="G578">
      <text>
        <t xml:space="preserve">======
ID#AAAB8n04MCY
Matías Villalobos González    (2026-06-01 20:18:47)
Renovación sin información de licencia</t>
      </text>
    </comment>
    <comment authorId="0" ref="K1189">
      <text>
        <t xml:space="preserve">======
ID#AAAB9trGlzA
Matías Bozzo    (2026-06-16 13:31:24)
Juzgado</t>
      </text>
    </comment>
    <comment authorId="0" ref="K1156">
      <text>
        <t xml:space="preserve">======
ID#AAAB9lyFn1U
Matías Bozzo    (2026-06-15 15:13:01)
2 clases, 1 pendiente</t>
      </text>
    </comment>
    <comment authorId="0" ref="K512">
      <text>
        <t xml:space="preserve">======
ID#AAAB8-W6e0w
Matías Bozzo    (2026-06-08 12:34:17)
Juzgado</t>
      </text>
    </comment>
    <comment authorId="0" ref="G380">
      <text>
        <t xml:space="preserve">======
ID#AAAB73GUxEY
Matías Villalobos González    (2026-06-04 19:58:17)
Pendiente por pensión</t>
      </text>
    </comment>
    <comment authorId="0" ref="G91">
      <text>
        <t xml:space="preserve">======
ID#AAAB9ugUwMk
Matías Villalobos González    (2026-06-18 14:54:52)
Renovación sin información de licencia</t>
      </text>
    </comment>
    <comment authorId="0" ref="G2073">
      <text>
        <t xml:space="preserve">======
ID#AAAB8-W6fME
Matías Villalobos González    (2026-06-08 17:44:53)
Trámite abierto en Coronel</t>
      </text>
    </comment>
    <comment authorId="0" ref="K669">
      <text>
        <t xml:space="preserve">======
ID#AAAB8-W6fJg
Matías Bozzo    (2026-06-08 17:31:46)
2 clases, 1 pendiente</t>
      </text>
    </comment>
    <comment authorId="0" ref="K1115">
      <text>
        <t xml:space="preserve">======
ID#AAAB9lyFnzc
Matías Bozzo    (2026-06-15 12:48:23)
Juzgado</t>
      </text>
    </comment>
    <comment authorId="0" ref="K347">
      <text>
        <t xml:space="preserve">======
ID#AAAB80keHCA
Matías Bozzo    (2026-06-04 21:31:58)
4 clases, 1 pendiente</t>
      </text>
    </comment>
    <comment authorId="0" ref="G1908">
      <text>
        <t xml:space="preserve">======
ID#AAAB6zNvzuE
Matías Villalobos González    (2026-05-19 16:13:54)
Trámite abierto en Valparaíso</t>
      </text>
    </comment>
    <comment authorId="0" ref="G851">
      <text>
        <t xml:space="preserve">======
ID#AAAB61NQurs
Matías Villalobos González    (2026-05-20 16:09:17)
Trámite abierto en Valparaíso</t>
      </text>
    </comment>
    <comment authorId="0" ref="G1842">
      <text>
        <t xml:space="preserve">======
ID#AAAB9GDHk2s
Matías Villalobos González    (2026-06-11 13:12:32)
Con Sentencia</t>
      </text>
    </comment>
    <comment authorId="0" ref="G50">
      <text>
        <t xml:space="preserve">======
ID#AAAB9ugUwM0
Matías Villalobos González    (2026-06-18 14:55:43)
Trámite abierto en Tocopilla</t>
      </text>
    </comment>
    <comment authorId="0" ref="G2032">
      <text>
        <t xml:space="preserve">======
ID#AAAB9wfKkb8
Matías Villalobos González    (2026-06-17 12:57:23)
Trámite abierto en Valparaíso</t>
      </text>
    </comment>
    <comment authorId="0" ref="K884">
      <text>
        <t xml:space="preserve">======
ID#AAAB9Fnyb3k
Matías Bozzo    (2026-06-10 15:32:54)
2 clases, 1 pendiente</t>
      </text>
    </comment>
    <comment authorId="0" ref="K1487">
      <text>
        <t xml:space="preserve">======
ID#AAAB9zef4Qg
Matías Bozzo    (2026-06-18 20:18:21)
2 clases, 1 pendiente</t>
      </text>
    </comment>
    <comment authorId="0" ref="K719">
      <text>
        <t xml:space="preserve">======
ID#AAAB9CKhGO8
Matías Bozzo    (2026-06-09 15:16:42)
2 clases, 1 pendiente</t>
      </text>
    </comment>
    <comment authorId="0" ref="K430">
      <text>
        <t xml:space="preserve">======
ID#AAAB84ajs84
Matías Bozzo    (2026-06-05 12:36:11)
Juzgado</t>
      </text>
    </comment>
    <comment authorId="0" ref="G265">
      <text>
        <t xml:space="preserve">======
ID#AAAB6YEPaC0
Matías Villalobos González    (2026-05-12 16:12:48)
Trámite abierto en Viña del Mar</t>
      </text>
    </comment>
  </commentList>
  <extLst>
    <ext uri="GoogleSheetsCustomDataVersion2">
      <go:sheetsCustomData xmlns:go="http://customooxmlschemas.google.com/" r:id="rId1" roundtripDataSignature="AMtx7mhdweeuIOuihrD5iYiXDNSsd/A4u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79">
      <text>
        <t xml:space="preserve">======
ID#AAAB9ugUwLI
Matías Villalobos González    (2026-06-18 13:20:52)
Trámite abierto en Valparaíso</t>
      </text>
    </comment>
    <comment authorId="0" ref="G262">
      <text>
        <t xml:space="preserve">======
ID#AAAB84ajs_g
Matías Villalobos González    (2026-06-05 12:49:29)
Renovación con probable cambio de domicilio</t>
      </text>
    </comment>
    <comment authorId="0" ref="G209">
      <text>
        <t xml:space="preserve">======
ID#AAAB9fhGlN0
Matías Villalobos González    (2026-06-12 14:05:49)
Renovación sin información de licencia</t>
      </text>
    </comment>
    <comment authorId="0" ref="G80">
      <text>
        <t xml:space="preserve">======
ID#AAAB9ugUwMU
Matías Villalobos González    (2026-06-18 14:51:26)
Trámite abierto en Viña del Mar</t>
      </text>
    </comment>
    <comment authorId="0" ref="G288">
      <text>
        <t xml:space="preserve">======
ID#AAAB9fhGlNw
Matías Villalobos González    (2026-06-12 13:59:14)
Renovación sin información de licencia</t>
      </text>
    </comment>
    <comment authorId="0" ref="G78">
      <text>
        <t xml:space="preserve">======
ID#AAAB9ugUwMY
Matías Villalobos González    (2026-06-18 14:51:54)
Trámite abierto en Valparaíso</t>
      </text>
    </comment>
    <comment authorId="0" ref="G158">
      <text>
        <t xml:space="preserve">======
ID#AAAB61NQua8
Matías Villalobos González    (2026-05-20 13:17:23)
Renovación sin información de licencia</t>
      </text>
    </comment>
    <comment authorId="0" ref="G137">
      <text>
        <t xml:space="preserve">======
ID#AAAB8-W6e1Q
Matías Villalobos González    (2026-06-08 12:56:12)
Trámite abierto en Viña del Mar</t>
      </text>
    </comment>
  </commentList>
  <extLst>
    <ext uri="GoogleSheetsCustomDataVersion2">
      <go:sheetsCustomData xmlns:go="http://customooxmlschemas.google.com/" r:id="rId1" roundtripDataSignature="AMtx7mies4h3CQV/yJPfxFObNybMFMKAo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1">
      <text>
        <t xml:space="preserve">======
ID#AAAB9CLQ5h8
Matías Villalobos González    (2026-06-09 19:53:21)
Pendiente por pensión</t>
      </text>
    </comment>
    <comment authorId="0" ref="G14">
      <text>
        <t xml:space="preserve">======
ID#AAAB80keG8k
Matías Villalobos González    (2026-06-04 20:34:44)
Pendiente por Archivo Plano</t>
      </text>
    </comment>
    <comment authorId="0" ref="K62">
      <text>
        <t xml:space="preserve">======
ID#AAAB9ugUwKg
Matías Bozzo    (2026-06-18 12:26:20)
Foto debe ser con lentes</t>
      </text>
    </comment>
  </commentList>
  <extLst>
    <ext uri="GoogleSheetsCustomDataVersion2">
      <go:sheetsCustomData xmlns:go="http://customooxmlschemas.google.com/" r:id="rId1" roundtripDataSignature="AMtx7mjLbYASNN73jJ+5HCThIe02TEcKV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3">
      <text>
        <t xml:space="preserve">======
ID#AAAB9wfKkcE
Matías Villalobos González    (2026-06-17 13:08:49)
Trámite abierto en Valparaíso</t>
      </text>
    </comment>
    <comment authorId="0" ref="G7">
      <text>
        <t xml:space="preserve">======
ID#AAAB9lyFn1k
Matías Villalobos González    (2026-06-15 15:40:57)
Trámite abierto en Valparaíso</t>
      </text>
    </comment>
    <comment authorId="0" ref="G134">
      <text>
        <t xml:space="preserve">======
ID#AAAB9ugUwLo
Matías Villalobos González    (2026-06-18 14:19:48)
Trámite abierto en Valparaíso</t>
      </text>
    </comment>
    <comment authorId="0" ref="G229">
      <text>
        <t xml:space="preserve">======
ID#AAAB9GZTNr4
Matías Villalobos González    (2026-06-11 15:55:52)
Trámite abierto en Valparaíso</t>
      </text>
    </comment>
    <comment authorId="0" ref="G162">
      <text>
        <t xml:space="preserve">======
ID#AAAB9lyFn58
Matías Villalobos González    (2026-06-15 16:28:39)
Trámite abierto en Valparaíso</t>
      </text>
    </comment>
    <comment authorId="0" ref="G128">
      <text>
        <t xml:space="preserve">======
ID#AAAB9ugUwMM
Matías Villalobos González    (2026-06-18 14:50:19)
Trámite abierto en Valparaíso</t>
      </text>
    </comment>
    <comment authorId="0" ref="G125">
      <text>
        <t xml:space="preserve">======
ID#AAAB9ugUwK8
Matías Villalobos González    (2026-06-18 13:08:17)
Trámite abierto en Valparaíso</t>
      </text>
    </comment>
    <comment authorId="0" ref="G155">
      <text>
        <t xml:space="preserve">======
ID#AAAB9lyFn1o
Matías Villalobos González    (2026-06-15 15:41:05)
Trámite abierto en Valparaíso</t>
      </text>
    </comment>
    <comment authorId="0" ref="G217">
      <text>
        <t xml:space="preserve">======
ID#AAAB9ugUwMQ
Matías Villalobos González    (2026-06-18 14:50:36)
Trámite abierto en Valparaíso</t>
      </text>
    </comment>
    <comment authorId="0" ref="G184">
      <text>
        <t xml:space="preserve">======
ID#AAAB9trGlyc
Matías Villalobos González    (2026-06-16 12:58:55)
Trámite abierto en Valparaíso</t>
      </text>
    </comment>
    <comment authorId="0" ref="G55">
      <text>
        <t xml:space="preserve">======
ID#AAAB9w3BjK4
Matías Villalobos González    (2026-06-17 20:24:54)
Trámite abierto en Valparaíso</t>
      </text>
    </comment>
    <comment authorId="0" ref="G52">
      <text>
        <t xml:space="preserve">======
ID#AAAB9wfKkng
Matías Villalobos González    (2026-06-17 17:13:33)
Renovación sin información de licencia</t>
      </text>
    </comment>
    <comment authorId="0" ref="G50">
      <text>
        <t xml:space="preserve">======
ID#AAAB9wfKkek
Matías Villalobos González    (2026-06-17 16:10:46)
Trámite abierto en Valparaíso</t>
      </text>
    </comment>
    <comment authorId="0" ref="G17">
      <text>
        <t xml:space="preserve">======
ID#AAAB9t7ejF0
Matías Villalobos González    (2026-06-16 16:37:51)
Trámite abierto en Valparaíso</t>
      </text>
    </comment>
    <comment authorId="0" ref="G241">
      <text>
        <t xml:space="preserve">======
ID#AAAB9GZTNr8
Matías Villalobos González    (2026-06-11 15:56:13)
Trámite abierto en Valparaíso</t>
      </text>
    </comment>
    <comment authorId="0" ref="G112">
      <text>
        <t xml:space="preserve">======
ID#AAAB9wfKknc
Matías Villalobos González    (2026-06-17 17:12:55)
Trámite abierto en Antofagasta</t>
      </text>
    </comment>
    <comment authorId="0" ref="G175">
      <text>
        <t xml:space="preserve">======
ID#AAAB9sdWWS4
Matías Villalobos González    (2026-06-15 20:32:52)
Trámite abierto en Viña del Mar</t>
      </text>
    </comment>
    <comment authorId="0" ref="G143">
      <text>
        <t xml:space="preserve">======
ID#AAAB9GZTNr0
Matías Villalobos González    (2026-06-11 15:55:27)
Trámite abierto en Valparaíso</t>
      </text>
    </comment>
    <comment authorId="0" ref="G110">
      <text>
        <t xml:space="preserve">======
ID#AAAB9wfKkmM
Matías Villalobos González    (2026-06-17 16:11:40)
Trámite abierto en Limache</t>
      </text>
    </comment>
    <comment authorId="0" ref="G174">
      <text>
        <t xml:space="preserve">======
ID#AAAB9sdWWS0
Matías Villalobos González    (2026-06-15 20:32:31)
Trámite abierto en Viña del Mar</t>
      </text>
    </comment>
    <comment authorId="0" ref="G205">
      <text>
        <t xml:space="preserve">======
ID#AAAB9t7ejEk
Matías Villalobos González    (2026-06-16 14:34:20)
Trámite abierto en Valparaíso</t>
      </text>
    </comment>
    <comment authorId="0" ref="G233">
      <text>
        <t xml:space="preserve">======
ID#AAAB911lu2M
Matías Villalobos González    (2026-06-19 20:02:01)
Trámite abierto en Valparaíso</t>
      </text>
    </comment>
  </commentList>
  <extLst>
    <ext uri="GoogleSheetsCustomDataVersion2">
      <go:sheetsCustomData xmlns:go="http://customooxmlschemas.google.com/" r:id="rId1" roundtripDataSignature="AMtx7mium4KHFxU/Amy3BQT7kjYUbjxhPg=="/>
    </ext>
  </extLst>
</comments>
</file>

<file path=xl/sharedStrings.xml><?xml version="1.0" encoding="utf-8"?>
<sst xmlns="http://schemas.openxmlformats.org/spreadsheetml/2006/main" count="88766" uniqueCount="37791">
  <si>
    <t>AGENDA MENSUAL  AV. ARGENTINA</t>
  </si>
  <si>
    <t>FECHA DE LA CITACIÓN</t>
  </si>
  <si>
    <t xml:space="preserve">FECHA CUANDO SE SUBIO LA CARPETA </t>
  </si>
  <si>
    <t>FECHA ULTIMA CARPETA</t>
  </si>
  <si>
    <t xml:space="preserve">NOMBRE </t>
  </si>
  <si>
    <t xml:space="preserve">APELLIDO </t>
  </si>
  <si>
    <t xml:space="preserve">NOMBRE COMPLETO </t>
  </si>
  <si>
    <t>RUT</t>
  </si>
  <si>
    <t xml:space="preserve">ATENCIÓN </t>
  </si>
  <si>
    <t>IDEONIDAD MORAL</t>
  </si>
  <si>
    <t>ESTADO DE LA CARPETA</t>
  </si>
  <si>
    <t>DECISIÓN FINAL</t>
  </si>
  <si>
    <t>AV. ARGENTINA</t>
  </si>
  <si>
    <t>ALERTADA</t>
  </si>
  <si>
    <t>1° LICENCIA</t>
  </si>
  <si>
    <t>OTORGADO</t>
  </si>
  <si>
    <t>REVISAR</t>
  </si>
  <si>
    <t>SUBIDA A CONASET</t>
  </si>
  <si>
    <t>DENEGADO</t>
  </si>
  <si>
    <t>SUBIDA CON F8</t>
  </si>
  <si>
    <t>ESPERA EXÁMEN</t>
  </si>
  <si>
    <t>CAMBIO DOM. SUBIDO A CONASET</t>
  </si>
  <si>
    <t>S/SGL</t>
  </si>
  <si>
    <t>SUBIDA CON OFICIO</t>
  </si>
  <si>
    <t>SE ENCUENTRA EN ARCHIVOS</t>
  </si>
  <si>
    <t>SE ENCUENTRA EN OF.43</t>
  </si>
  <si>
    <t>CAMBIO DE DOMICILIO SOLICITADO</t>
  </si>
  <si>
    <t xml:space="preserve">CREAR OFICIO </t>
  </si>
  <si>
    <t xml:space="preserve"> </t>
  </si>
  <si>
    <t>CANJE LIC. EXTRANJERA</t>
  </si>
  <si>
    <t xml:space="preserve">CLASE PENDIENTE </t>
  </si>
  <si>
    <t>AGENDA MENSUAL PLACILLA</t>
  </si>
  <si>
    <t>ATENCION</t>
  </si>
  <si>
    <t>PLACILLA</t>
  </si>
  <si>
    <t>ESPERA EXAMEN</t>
  </si>
  <si>
    <t>SE ENCUENTRA EN OF. 43</t>
  </si>
  <si>
    <t>CAMBIO DE DOMICILIO</t>
  </si>
  <si>
    <t>NO EXISTE CARPETA</t>
  </si>
  <si>
    <t>CREAR OFICIO</t>
  </si>
  <si>
    <t>AGENDA MENSUAL MERC. PUERTO</t>
  </si>
  <si>
    <t>MERC. PUERTO</t>
  </si>
  <si>
    <t>Reinaldo</t>
  </si>
  <si>
    <t>Pizarro Aravena</t>
  </si>
  <si>
    <t>13.025.150-1</t>
  </si>
  <si>
    <t>SI, EN AV. ARGENTINA</t>
  </si>
  <si>
    <t>arnaldo arturo</t>
  </si>
  <si>
    <t>berrios herrera</t>
  </si>
  <si>
    <t>12.228.432-8</t>
  </si>
  <si>
    <t>Pablo</t>
  </si>
  <si>
    <t>Vergara</t>
  </si>
  <si>
    <t>6.748.349-9</t>
  </si>
  <si>
    <t>Catalina Paz</t>
  </si>
  <si>
    <t>Santibáñez Silva</t>
  </si>
  <si>
    <t>20.478.018-8</t>
  </si>
  <si>
    <t>Margarita</t>
  </si>
  <si>
    <t>Parraguez</t>
  </si>
  <si>
    <t>16.487.222-k</t>
  </si>
  <si>
    <t>Jose segundo</t>
  </si>
  <si>
    <t>Cayuqueo huenchun</t>
  </si>
  <si>
    <t>5.667.048-3</t>
  </si>
  <si>
    <t>LIMACHE</t>
  </si>
  <si>
    <t>Pamela Margarita</t>
  </si>
  <si>
    <t>Rojas Moyano</t>
  </si>
  <si>
    <t>10.904.318-4</t>
  </si>
  <si>
    <t>Sebastian Ignacio</t>
  </si>
  <si>
    <t>Vidal Garcia</t>
  </si>
  <si>
    <t>19.542.291-5</t>
  </si>
  <si>
    <t>Carolina</t>
  </si>
  <si>
    <t>Gajardo ramirez</t>
  </si>
  <si>
    <t>19.014.098-9</t>
  </si>
  <si>
    <t>Jesus</t>
  </si>
  <si>
    <t>Contreras</t>
  </si>
  <si>
    <t>20.171.942-9</t>
  </si>
  <si>
    <t>ESTEBAN</t>
  </si>
  <si>
    <t>GONZALEZ</t>
  </si>
  <si>
    <t>16.033.647-1</t>
  </si>
  <si>
    <t>Felipe Esteban</t>
  </si>
  <si>
    <t>Gajardo Ramirez</t>
  </si>
  <si>
    <t>18.271.786-k</t>
  </si>
  <si>
    <t>Fernando</t>
  </si>
  <si>
    <t>Estrada</t>
  </si>
  <si>
    <t>18.566.524-0</t>
  </si>
  <si>
    <t>Sebastián</t>
  </si>
  <si>
    <t>De la cruz Vargas Machuca</t>
  </si>
  <si>
    <t>23.171.445-6</t>
  </si>
  <si>
    <t>franco</t>
  </si>
  <si>
    <t>pozo</t>
  </si>
  <si>
    <t>17.619.577-0</t>
  </si>
  <si>
    <t>Fabian</t>
  </si>
  <si>
    <t>Gonzalez Laplace</t>
  </si>
  <si>
    <t>17.202.690-7</t>
  </si>
  <si>
    <t>Esteban</t>
  </si>
  <si>
    <t>Caldera</t>
  </si>
  <si>
    <t>19.179.312-9</t>
  </si>
  <si>
    <t>LUCIA CAROLINA</t>
  </si>
  <si>
    <t>MORANT CARRASCO</t>
  </si>
  <si>
    <t>10.726.926-6</t>
  </si>
  <si>
    <t>Dixie</t>
  </si>
  <si>
    <t>flores</t>
  </si>
  <si>
    <t>14.555.970-7</t>
  </si>
  <si>
    <t>Ivan</t>
  </si>
  <si>
    <t>Ramos Osorio</t>
  </si>
  <si>
    <t>15.761.853-9</t>
  </si>
  <si>
    <t>Erika</t>
  </si>
  <si>
    <t>Pérez</t>
  </si>
  <si>
    <t>10.754.950-1</t>
  </si>
  <si>
    <t>VIÑA DEL MAR</t>
  </si>
  <si>
    <t>Claudia</t>
  </si>
  <si>
    <t>Aros</t>
  </si>
  <si>
    <t>14.283.155-4</t>
  </si>
  <si>
    <t>Adiel</t>
  </si>
  <si>
    <t>Ibalez</t>
  </si>
  <si>
    <t>19.014.442-9</t>
  </si>
  <si>
    <t>MAXIMILIANO</t>
  </si>
  <si>
    <t>GAMBOA VILLALOBOS</t>
  </si>
  <si>
    <t>10.531.002-1</t>
  </si>
  <si>
    <t>BETSABE</t>
  </si>
  <si>
    <t>VALLE VILLEGAS</t>
  </si>
  <si>
    <t>15.728.271-9</t>
  </si>
  <si>
    <t>Pedro</t>
  </si>
  <si>
    <t>Núñez</t>
  </si>
  <si>
    <t>13.234.731-k</t>
  </si>
  <si>
    <t>QUILPUÉ</t>
  </si>
  <si>
    <t>Angelo</t>
  </si>
  <si>
    <t>lopez</t>
  </si>
  <si>
    <t>10.044.154-3</t>
  </si>
  <si>
    <t>DARIO</t>
  </si>
  <si>
    <t>CASTILLO</t>
  </si>
  <si>
    <t>17.804.843-0</t>
  </si>
  <si>
    <t>Jorge</t>
  </si>
  <si>
    <t>Gonzalez</t>
  </si>
  <si>
    <t>9.542.243-8</t>
  </si>
  <si>
    <t>Jair</t>
  </si>
  <si>
    <t>Bahamonde</t>
  </si>
  <si>
    <t>17.542.081-9</t>
  </si>
  <si>
    <t>MARCOS</t>
  </si>
  <si>
    <t>SEPULVEDA GOMEZ</t>
  </si>
  <si>
    <t>13.428.563-k</t>
  </si>
  <si>
    <t>Johnattan Ernesto</t>
  </si>
  <si>
    <t>Cortes Cortes</t>
  </si>
  <si>
    <t>18.032.799-1</t>
  </si>
  <si>
    <t>FELIPE</t>
  </si>
  <si>
    <t>NEIRA</t>
  </si>
  <si>
    <t>19.328.310-1</t>
  </si>
  <si>
    <t>JORGE</t>
  </si>
  <si>
    <t>GOMEZ</t>
  </si>
  <si>
    <t>10.720.548-9</t>
  </si>
  <si>
    <t>Carlos</t>
  </si>
  <si>
    <t>Maldonado</t>
  </si>
  <si>
    <t>16.886.818-9</t>
  </si>
  <si>
    <t xml:space="preserve">XIMENA JESUS </t>
  </si>
  <si>
    <t>CERDA FERRADA</t>
  </si>
  <si>
    <t>18.298.207-5</t>
  </si>
  <si>
    <t>Alberto</t>
  </si>
  <si>
    <t>Velozo</t>
  </si>
  <si>
    <t>16.036.520-K</t>
  </si>
  <si>
    <t>Guillermo</t>
  </si>
  <si>
    <t>Hofflinger</t>
  </si>
  <si>
    <t>20.500.436-k</t>
  </si>
  <si>
    <t>Maicol</t>
  </si>
  <si>
    <t>San Martín</t>
  </si>
  <si>
    <t>15.076.503-k</t>
  </si>
  <si>
    <t>Juan Carlos</t>
  </si>
  <si>
    <t>Jorquera Jara</t>
  </si>
  <si>
    <t>13.333.590-0</t>
  </si>
  <si>
    <t>Anibal julio cesar</t>
  </si>
  <si>
    <t>Aliaga morin</t>
  </si>
  <si>
    <t>16.759.790-4</t>
  </si>
  <si>
    <t>Tamara</t>
  </si>
  <si>
    <t>Martinez montecinos</t>
  </si>
  <si>
    <t>18.033.708-3</t>
  </si>
  <si>
    <t>nicolas andres</t>
  </si>
  <si>
    <t>de la barra rubat</t>
  </si>
  <si>
    <t>20.182.509-1</t>
  </si>
  <si>
    <t>fernanda cristina</t>
  </si>
  <si>
    <t>reyes zepeda</t>
  </si>
  <si>
    <t>22.067.497-5</t>
  </si>
  <si>
    <t>Marco</t>
  </si>
  <si>
    <t>Hidalgo Mondaca</t>
  </si>
  <si>
    <t>9.261.963-k</t>
  </si>
  <si>
    <t>carol</t>
  </si>
  <si>
    <t>altamirano</t>
  </si>
  <si>
    <t>17.864.156-5</t>
  </si>
  <si>
    <t>ulises jorge</t>
  </si>
  <si>
    <t>alalmonacid teneb</t>
  </si>
  <si>
    <t>9.425.929-0</t>
  </si>
  <si>
    <t>Dania Alejandra</t>
  </si>
  <si>
    <t>Torres Elgueta</t>
  </si>
  <si>
    <t>17.805.548-8</t>
  </si>
  <si>
    <t>Emilia</t>
  </si>
  <si>
    <t>Araya Reyes</t>
  </si>
  <si>
    <t>14.272.962-8</t>
  </si>
  <si>
    <t>michel rodrigo</t>
  </si>
  <si>
    <t>vasquez jimenez</t>
  </si>
  <si>
    <t>12.849.314-k</t>
  </si>
  <si>
    <t>hector enrique</t>
  </si>
  <si>
    <t>rivero guzman</t>
  </si>
  <si>
    <t>10.810.084-2</t>
  </si>
  <si>
    <t>Hugo</t>
  </si>
  <si>
    <t>Aldunce</t>
  </si>
  <si>
    <t>15.753.399-1</t>
  </si>
  <si>
    <t>omar humberto</t>
  </si>
  <si>
    <t>moltedo montero</t>
  </si>
  <si>
    <t>7.121.047-2</t>
  </si>
  <si>
    <t>rodrigo nikola</t>
  </si>
  <si>
    <t>estay brkovic</t>
  </si>
  <si>
    <t>8.749.068-8</t>
  </si>
  <si>
    <t>ricardo enrique</t>
  </si>
  <si>
    <t>olmedo urriola</t>
  </si>
  <si>
    <t>9.023.341-6</t>
  </si>
  <si>
    <t>Eladio</t>
  </si>
  <si>
    <t>Rojas</t>
  </si>
  <si>
    <t>15.077.661-9</t>
  </si>
  <si>
    <t>Hilda</t>
  </si>
  <si>
    <t>Jaque Riveros</t>
  </si>
  <si>
    <t>9.394.834-3</t>
  </si>
  <si>
    <t>juan manuel</t>
  </si>
  <si>
    <t>becerra lopez</t>
  </si>
  <si>
    <t>7.672.478-4</t>
  </si>
  <si>
    <t>Jenny</t>
  </si>
  <si>
    <t>Salinas</t>
  </si>
  <si>
    <t>13.997.045-4</t>
  </si>
  <si>
    <t>gilberto del transito</t>
  </si>
  <si>
    <t>bernal aravena</t>
  </si>
  <si>
    <t>4.162.804-9</t>
  </si>
  <si>
    <t>Nicol</t>
  </si>
  <si>
    <t>Blanco</t>
  </si>
  <si>
    <t>16.487.249-1</t>
  </si>
  <si>
    <t>VILLA ALEMANA</t>
  </si>
  <si>
    <t>Karen</t>
  </si>
  <si>
    <t>Tello</t>
  </si>
  <si>
    <t>12.098.785-2</t>
  </si>
  <si>
    <t>CASABLANCA</t>
  </si>
  <si>
    <t>Bononato</t>
  </si>
  <si>
    <t>19.330.275-0</t>
  </si>
  <si>
    <t>SEBASTIAN RODRIGO</t>
  </si>
  <si>
    <t>VEGA TORO</t>
  </si>
  <si>
    <t>17.353.258-K</t>
  </si>
  <si>
    <t>ISAURA ERMELINDA</t>
  </si>
  <si>
    <t>REYES PIZARRO</t>
  </si>
  <si>
    <t>6.235.025-3</t>
  </si>
  <si>
    <t>EDDY</t>
  </si>
  <si>
    <t>ESPINOZA AROS</t>
  </si>
  <si>
    <t>9.756.582-1</t>
  </si>
  <si>
    <t>GINEBRA PAZ</t>
  </si>
  <si>
    <t>VILLALOBOS QUINTANA</t>
  </si>
  <si>
    <t>19.615.040-4</t>
  </si>
  <si>
    <t>DAVID EDUARDO</t>
  </si>
  <si>
    <t>FABREGA GONZALEZ</t>
  </si>
  <si>
    <t>16.107.926-K</t>
  </si>
  <si>
    <t>LUIS ALBERTO</t>
  </si>
  <si>
    <t>AÑASCO CHAVARRÍA</t>
  </si>
  <si>
    <t>12.625.631-0</t>
  </si>
  <si>
    <t xml:space="preserve">MARCELA PAZ </t>
  </si>
  <si>
    <t xml:space="preserve">RIVEROS GOMEZ </t>
  </si>
  <si>
    <t>15.305.424-K</t>
  </si>
  <si>
    <t>oscar</t>
  </si>
  <si>
    <t>alvarado</t>
  </si>
  <si>
    <t>9.341.559-0</t>
  </si>
  <si>
    <t>eugenio</t>
  </si>
  <si>
    <t>reyes</t>
  </si>
  <si>
    <t>9.264.921-0</t>
  </si>
  <si>
    <t>Francisco</t>
  </si>
  <si>
    <t>Perez</t>
  </si>
  <si>
    <t>12.621.874-5</t>
  </si>
  <si>
    <t>Muñoz González</t>
  </si>
  <si>
    <t>18.996.346-7</t>
  </si>
  <si>
    <t>diego ignacio</t>
  </si>
  <si>
    <t>vargas araya</t>
  </si>
  <si>
    <t>19.612.793-3</t>
  </si>
  <si>
    <t>Vanessa</t>
  </si>
  <si>
    <t>Román</t>
  </si>
  <si>
    <t>20.172.671-9</t>
  </si>
  <si>
    <t>Carlina</t>
  </si>
  <si>
    <t>Rodriguez</t>
  </si>
  <si>
    <t>25.622.352-k</t>
  </si>
  <si>
    <t>benedicto</t>
  </si>
  <si>
    <t>saavedra</t>
  </si>
  <si>
    <t>8.328.060-3</t>
  </si>
  <si>
    <t>Rojas Lagos</t>
  </si>
  <si>
    <t>11.486.396-3</t>
  </si>
  <si>
    <t>Alejandro</t>
  </si>
  <si>
    <t>Sepulveda</t>
  </si>
  <si>
    <t>8.328.015-8</t>
  </si>
  <si>
    <t>Ivan Humberto</t>
  </si>
  <si>
    <t>Valenzuela Pizarro</t>
  </si>
  <si>
    <t>9.517.784-0</t>
  </si>
  <si>
    <t>Oscar</t>
  </si>
  <si>
    <t>Aguilera</t>
  </si>
  <si>
    <t>5.987.115-3</t>
  </si>
  <si>
    <t>Ivonne</t>
  </si>
  <si>
    <t>Fuentes Barra</t>
  </si>
  <si>
    <t>6.605.367-9</t>
  </si>
  <si>
    <t>Fabian Franco</t>
  </si>
  <si>
    <t>Vera Vásquez</t>
  </si>
  <si>
    <t>20.999.485-2</t>
  </si>
  <si>
    <t>Gerardo</t>
  </si>
  <si>
    <t>Dureo</t>
  </si>
  <si>
    <t>19.176.802-7</t>
  </si>
  <si>
    <t>Scarlett</t>
  </si>
  <si>
    <t>Arenas</t>
  </si>
  <si>
    <t>20.183.709-K</t>
  </si>
  <si>
    <t>Cortes</t>
  </si>
  <si>
    <t>18.853.433-3</t>
  </si>
  <si>
    <t>Daniel</t>
  </si>
  <si>
    <t>Narrias</t>
  </si>
  <si>
    <t>17.857.865-0</t>
  </si>
  <si>
    <t>Matias ignacio</t>
  </si>
  <si>
    <t>Rivera robinson</t>
  </si>
  <si>
    <t>22.755.944-6</t>
  </si>
  <si>
    <t>Sofía Isabel</t>
  </si>
  <si>
    <t>Salinas Robles</t>
  </si>
  <si>
    <t>22.278.130-2</t>
  </si>
  <si>
    <t>Soledad</t>
  </si>
  <si>
    <t>Ponce</t>
  </si>
  <si>
    <t>18.567.083-k</t>
  </si>
  <si>
    <t>YERKO</t>
  </si>
  <si>
    <t>CONTRERAS BAIGORRIA</t>
  </si>
  <si>
    <t>18.552.627-5</t>
  </si>
  <si>
    <t>COPIAPO</t>
  </si>
  <si>
    <t>Andrés maximiliano</t>
  </si>
  <si>
    <t>Cifuentes Suárez</t>
  </si>
  <si>
    <t>19.775.389-7</t>
  </si>
  <si>
    <t>Fernanda</t>
  </si>
  <si>
    <t>Del Río Olguin</t>
  </si>
  <si>
    <t>20.847.600-9</t>
  </si>
  <si>
    <t>sergio enrique</t>
  </si>
  <si>
    <t>cifuentes bustos</t>
  </si>
  <si>
    <t>14.548.306-9</t>
  </si>
  <si>
    <t>Humberto</t>
  </si>
  <si>
    <t>Estay</t>
  </si>
  <si>
    <t>8.488.124-4</t>
  </si>
  <si>
    <t>CARLOS</t>
  </si>
  <si>
    <t>GALLARDO</t>
  </si>
  <si>
    <t>12.095.507-1</t>
  </si>
  <si>
    <t>guillermo</t>
  </si>
  <si>
    <t>moran</t>
  </si>
  <si>
    <t>15.489.709-7</t>
  </si>
  <si>
    <t>Ricardo</t>
  </si>
  <si>
    <t>Sandoval</t>
  </si>
  <si>
    <t>10.689.824-3</t>
  </si>
  <si>
    <t>Miguel</t>
  </si>
  <si>
    <t>Fernandez</t>
  </si>
  <si>
    <t>19.767.359-1</t>
  </si>
  <si>
    <t>Elias</t>
  </si>
  <si>
    <t>Lastra Barrales</t>
  </si>
  <si>
    <t>19.457.724-9</t>
  </si>
  <si>
    <t>Lautaro</t>
  </si>
  <si>
    <t>Fariña Quezada</t>
  </si>
  <si>
    <t>12.016.627-1</t>
  </si>
  <si>
    <t>16.200.682-7</t>
  </si>
  <si>
    <t>IVAN</t>
  </si>
  <si>
    <t>MOLINA</t>
  </si>
  <si>
    <t>10.736.723-3</t>
  </si>
  <si>
    <t>NATALY</t>
  </si>
  <si>
    <t>VERA ALVAREZ</t>
  </si>
  <si>
    <t>17.792.442-3</t>
  </si>
  <si>
    <t>Patricio Ignacio</t>
  </si>
  <si>
    <t>Orrego Jimenez</t>
  </si>
  <si>
    <t>20.174.588-8</t>
  </si>
  <si>
    <t>jose</t>
  </si>
  <si>
    <t>gomez</t>
  </si>
  <si>
    <t>12.228.068-3</t>
  </si>
  <si>
    <t>Nicolas</t>
  </si>
  <si>
    <t>Arcos</t>
  </si>
  <si>
    <t>22.429.428-k</t>
  </si>
  <si>
    <t>Elizabeth</t>
  </si>
  <si>
    <t>González</t>
  </si>
  <si>
    <t>7.703.100-6</t>
  </si>
  <si>
    <t>13.146.163-1</t>
  </si>
  <si>
    <t>Ximena</t>
  </si>
  <si>
    <t>Bascuñan</t>
  </si>
  <si>
    <t>11.620.279-4</t>
  </si>
  <si>
    <t>Cristian Hernan</t>
  </si>
  <si>
    <t>Palma Gutierrez</t>
  </si>
  <si>
    <t>17.805.658-1</t>
  </si>
  <si>
    <t>Byron</t>
  </si>
  <si>
    <t>Almonte</t>
  </si>
  <si>
    <t>19.774.484-7</t>
  </si>
  <si>
    <t>roberto leonel</t>
  </si>
  <si>
    <t>rosales grancelli</t>
  </si>
  <si>
    <t>5.047.177-2</t>
  </si>
  <si>
    <t>LA UNION</t>
  </si>
  <si>
    <t>César Miguel</t>
  </si>
  <si>
    <t>Araya Jaramillo</t>
  </si>
  <si>
    <t>17.219.109-6</t>
  </si>
  <si>
    <t>Evelyn</t>
  </si>
  <si>
    <t>Riquelme Ahumada</t>
  </si>
  <si>
    <t>10.303.238-5</t>
  </si>
  <si>
    <t>Franciso Antonio</t>
  </si>
  <si>
    <t>Carvallo Aguirre</t>
  </si>
  <si>
    <t>19.773.585-6</t>
  </si>
  <si>
    <t>Cynthia</t>
  </si>
  <si>
    <t>Mejias</t>
  </si>
  <si>
    <t>16.753.022-2</t>
  </si>
  <si>
    <t>Alejandra</t>
  </si>
  <si>
    <t>Alcaino</t>
  </si>
  <si>
    <t>13.652.354-6</t>
  </si>
  <si>
    <t>Rosa</t>
  </si>
  <si>
    <t>Aracena</t>
  </si>
  <si>
    <t>6.668.578-0</t>
  </si>
  <si>
    <t>sergio agrelo</t>
  </si>
  <si>
    <t>henriquez igor</t>
  </si>
  <si>
    <t>4.675.208-2</t>
  </si>
  <si>
    <t>mauricio sergio</t>
  </si>
  <si>
    <t>sepulveda flores</t>
  </si>
  <si>
    <t>12.452.681-7</t>
  </si>
  <si>
    <t>PUDAHUEL</t>
  </si>
  <si>
    <t>Lazcano</t>
  </si>
  <si>
    <t>16.955.561-3</t>
  </si>
  <si>
    <t>luis hernan</t>
  </si>
  <si>
    <t>urquieta urqueta</t>
  </si>
  <si>
    <t>8.836.082-6</t>
  </si>
  <si>
    <t>pablo</t>
  </si>
  <si>
    <t>burgos toro</t>
  </si>
  <si>
    <t>7.402.428-9</t>
  </si>
  <si>
    <t>reinaldo belisario</t>
  </si>
  <si>
    <t>ancamilla carilao</t>
  </si>
  <si>
    <t>15.229.186-8</t>
  </si>
  <si>
    <t>Rodrigo</t>
  </si>
  <si>
    <t>Rozas</t>
  </si>
  <si>
    <t>13.228.943-3</t>
  </si>
  <si>
    <t>LA CRUZ</t>
  </si>
  <si>
    <t>valentina</t>
  </si>
  <si>
    <t>otaiza</t>
  </si>
  <si>
    <t>19.772.306-8</t>
  </si>
  <si>
    <t>Patricia andrea</t>
  </si>
  <si>
    <t>Aranda Jiménez</t>
  </si>
  <si>
    <t>15.951.058-1</t>
  </si>
  <si>
    <t>Raul Enrique</t>
  </si>
  <si>
    <t>Urquia Tapia</t>
  </si>
  <si>
    <t>15.073.243-3</t>
  </si>
  <si>
    <t>CON CON</t>
  </si>
  <si>
    <t>Vicente</t>
  </si>
  <si>
    <t>Carvajal</t>
  </si>
  <si>
    <t>19.689.118-8</t>
  </si>
  <si>
    <t>Viviana</t>
  </si>
  <si>
    <t>Toledo</t>
  </si>
  <si>
    <t>9.186.631-5</t>
  </si>
  <si>
    <t>Juan</t>
  </si>
  <si>
    <t>Astudillo</t>
  </si>
  <si>
    <t>12.625.773-2</t>
  </si>
  <si>
    <t>Xenia</t>
  </si>
  <si>
    <t>Vilches</t>
  </si>
  <si>
    <t>16.500.109-5</t>
  </si>
  <si>
    <t>Manuel</t>
  </si>
  <si>
    <t>17.202.518-8</t>
  </si>
  <si>
    <t>luis alberto</t>
  </si>
  <si>
    <t>arancibia aguilera</t>
  </si>
  <si>
    <t>9.290.570-5</t>
  </si>
  <si>
    <t>CARLOS PATRICIO</t>
  </si>
  <si>
    <t>BUGUEÑO GONZALEZ</t>
  </si>
  <si>
    <t>15.556.954-9</t>
  </si>
  <si>
    <t>RENE BALTAZAR</t>
  </si>
  <si>
    <t>GAJARDO BAHAMONDES</t>
  </si>
  <si>
    <t>19.329.103-1</t>
  </si>
  <si>
    <t>HENRY EDMUNDO</t>
  </si>
  <si>
    <t>ROJAS CASTRO</t>
  </si>
  <si>
    <t>12.625.646-9</t>
  </si>
  <si>
    <t>GLADYS</t>
  </si>
  <si>
    <t>VALDIVIESO MONDACA</t>
  </si>
  <si>
    <t>12.847.893-0</t>
  </si>
  <si>
    <t>MANUEL RODRIGO</t>
  </si>
  <si>
    <t>GUERRERO OSORES</t>
  </si>
  <si>
    <t>13.722.489-5</t>
  </si>
  <si>
    <t>jose antonio</t>
  </si>
  <si>
    <t>garrido diaz</t>
  </si>
  <si>
    <t>16.483.918-4</t>
  </si>
  <si>
    <t>DANITZA</t>
  </si>
  <si>
    <t>RUBINA</t>
  </si>
  <si>
    <t>18.916.483-1</t>
  </si>
  <si>
    <t>Tiahre</t>
  </si>
  <si>
    <t>Muñoz</t>
  </si>
  <si>
    <t>18.034.049-1</t>
  </si>
  <si>
    <t>Jaime</t>
  </si>
  <si>
    <t>Varas</t>
  </si>
  <si>
    <t>5.827.687-1</t>
  </si>
  <si>
    <t>QUILPUE</t>
  </si>
  <si>
    <t>David Demetrio</t>
  </si>
  <si>
    <t>Veliz Carrasco</t>
  </si>
  <si>
    <t>7.306.001-k</t>
  </si>
  <si>
    <t>Patricio</t>
  </si>
  <si>
    <t>Cespedes</t>
  </si>
  <si>
    <t>19.326.735-1</t>
  </si>
  <si>
    <t>Nicolas Johao</t>
  </si>
  <si>
    <t>Roman Pereira</t>
  </si>
  <si>
    <t>18.915.846-7</t>
  </si>
  <si>
    <t>Francisca</t>
  </si>
  <si>
    <t>Faundez</t>
  </si>
  <si>
    <t>19.328.016-1</t>
  </si>
  <si>
    <t>marie</t>
  </si>
  <si>
    <t>noel</t>
  </si>
  <si>
    <t>26.050.406-1</t>
  </si>
  <si>
    <t>Nitza Andrea</t>
  </si>
  <si>
    <t>Aguila Carreño</t>
  </si>
  <si>
    <t>villegas</t>
  </si>
  <si>
    <t>15.475.028-2</t>
  </si>
  <si>
    <t>Maximilano</t>
  </si>
  <si>
    <t>Ramírez</t>
  </si>
  <si>
    <t>21.123.638-8</t>
  </si>
  <si>
    <t>VILLA  ALEMANA</t>
  </si>
  <si>
    <t>SEBASTIAN</t>
  </si>
  <si>
    <t>AZAT HERNANDEZ</t>
  </si>
  <si>
    <t>17.912.710-5</t>
  </si>
  <si>
    <t>David Sebastián</t>
  </si>
  <si>
    <t>Morales Andueza</t>
  </si>
  <si>
    <t>21.234.020-0</t>
  </si>
  <si>
    <t>paolo</t>
  </si>
  <si>
    <t>moreno</t>
  </si>
  <si>
    <t>18.998.153-8</t>
  </si>
  <si>
    <t>Gonzalo</t>
  </si>
  <si>
    <t>Quezada</t>
  </si>
  <si>
    <t>15.704.911-9</t>
  </si>
  <si>
    <t>ricardo</t>
  </si>
  <si>
    <t>vergara</t>
  </si>
  <si>
    <t>5.177.799-9</t>
  </si>
  <si>
    <t>Andy</t>
  </si>
  <si>
    <t>Figueroa</t>
  </si>
  <si>
    <t>19.014.980-3</t>
  </si>
  <si>
    <t>CURACAVI</t>
  </si>
  <si>
    <t>Carlos Eduardo</t>
  </si>
  <si>
    <t>Riquelme Castro</t>
  </si>
  <si>
    <t>15.718.143-2</t>
  </si>
  <si>
    <t>Tommy Ernesto</t>
  </si>
  <si>
    <t>Caceres Escobar</t>
  </si>
  <si>
    <t>19.211.279-6</t>
  </si>
  <si>
    <t>Camila</t>
  </si>
  <si>
    <t>Solis</t>
  </si>
  <si>
    <t>19.772.979-1</t>
  </si>
  <si>
    <t>Alejandro Isamel</t>
  </si>
  <si>
    <t>Viveres Wojtowicz</t>
  </si>
  <si>
    <t>24.254.660-1</t>
  </si>
  <si>
    <t>Mario</t>
  </si>
  <si>
    <t>Orellana</t>
  </si>
  <si>
    <t>8.453.621-0</t>
  </si>
  <si>
    <t>Juan Humberto</t>
  </si>
  <si>
    <t>Granada Gonzalez</t>
  </si>
  <si>
    <t>8.162.302-3</t>
  </si>
  <si>
    <t>Max</t>
  </si>
  <si>
    <t>Perez Toro</t>
  </si>
  <si>
    <t>10.751.652-2</t>
  </si>
  <si>
    <t>Hernan</t>
  </si>
  <si>
    <t>Valdez Maldonado</t>
  </si>
  <si>
    <t>23.562.151-7</t>
  </si>
  <si>
    <t>Jerez Burgos</t>
  </si>
  <si>
    <t>6.687.518-0</t>
  </si>
  <si>
    <t>SANTIAGO</t>
  </si>
  <si>
    <t>15.671.137-3</t>
  </si>
  <si>
    <t>Barrera</t>
  </si>
  <si>
    <t>16.493.988-K</t>
  </si>
  <si>
    <t>daniel</t>
  </si>
  <si>
    <t>lara fingerhut</t>
  </si>
  <si>
    <t>19.775.803-1</t>
  </si>
  <si>
    <t>Jonathan</t>
  </si>
  <si>
    <t>Veas</t>
  </si>
  <si>
    <t>18.033.862-4</t>
  </si>
  <si>
    <t>andres</t>
  </si>
  <si>
    <t>ibañez</t>
  </si>
  <si>
    <t>19.327.420-k</t>
  </si>
  <si>
    <t>Roxana Leonor</t>
  </si>
  <si>
    <t>Molina Tapia</t>
  </si>
  <si>
    <t>10.884.269-5</t>
  </si>
  <si>
    <t>Janet</t>
  </si>
  <si>
    <t>Villalobos barra</t>
  </si>
  <si>
    <t>12.230.696-8</t>
  </si>
  <si>
    <t>Sandoval González</t>
  </si>
  <si>
    <t>17.473.109-8</t>
  </si>
  <si>
    <t>CASA BLANCA</t>
  </si>
  <si>
    <t>Nelson</t>
  </si>
  <si>
    <t>Aedo</t>
  </si>
  <si>
    <t>12.849.086-8</t>
  </si>
  <si>
    <t>Salazar</t>
  </si>
  <si>
    <t>26.188.311-2</t>
  </si>
  <si>
    <t>Caren</t>
  </si>
  <si>
    <t>Lopez Cano</t>
  </si>
  <si>
    <t>28.983.505-9</t>
  </si>
  <si>
    <t>Luis</t>
  </si>
  <si>
    <t>Correa Cabello</t>
  </si>
  <si>
    <t>17.472.325-7</t>
  </si>
  <si>
    <t>Camila Ninoska</t>
  </si>
  <si>
    <t>Marcellini Yus</t>
  </si>
  <si>
    <t>18.034.284-2</t>
  </si>
  <si>
    <t>Benjaminn</t>
  </si>
  <si>
    <t>Valladares Fabius</t>
  </si>
  <si>
    <t>22.059.446-7</t>
  </si>
  <si>
    <t>Maximo</t>
  </si>
  <si>
    <t>Lorens</t>
  </si>
  <si>
    <t>18.272.048-8</t>
  </si>
  <si>
    <t>Jose ilier</t>
  </si>
  <si>
    <t>Gonzalez contreras</t>
  </si>
  <si>
    <t>8.366.783-4</t>
  </si>
  <si>
    <t>Menares</t>
  </si>
  <si>
    <t>21.816.401-3</t>
  </si>
  <si>
    <t>COQUIMBO</t>
  </si>
  <si>
    <t>Matias Danielle</t>
  </si>
  <si>
    <t>Alvial Muñoz</t>
  </si>
  <si>
    <t>17.672.164-2</t>
  </si>
  <si>
    <t>luis francisco</t>
  </si>
  <si>
    <t>picon zarate</t>
  </si>
  <si>
    <t>13.024.504-8</t>
  </si>
  <si>
    <t>Victor</t>
  </si>
  <si>
    <t>Gallardo</t>
  </si>
  <si>
    <t>6.304.634-5</t>
  </si>
  <si>
    <t>SI, EN PLACILLA</t>
  </si>
  <si>
    <t>gerardo</t>
  </si>
  <si>
    <t>pasten muñoz</t>
  </si>
  <si>
    <t>13.430.966-0</t>
  </si>
  <si>
    <t>Vicente Guillermo</t>
  </si>
  <si>
    <t>Jorquera Gaete</t>
  </si>
  <si>
    <t>7.978.275-0</t>
  </si>
  <si>
    <t>Melissa</t>
  </si>
  <si>
    <t>Rojas Aros</t>
  </si>
  <si>
    <t>18.564.335-2</t>
  </si>
  <si>
    <t>Echeverria</t>
  </si>
  <si>
    <t>6.952.678-0</t>
  </si>
  <si>
    <t>RAFAEL</t>
  </si>
  <si>
    <t>DINAMARCA GARCIA</t>
  </si>
  <si>
    <t>12.450.851-7</t>
  </si>
  <si>
    <t>Giselle</t>
  </si>
  <si>
    <t>16.752.771-k</t>
  </si>
  <si>
    <t>bernardo luis</t>
  </si>
  <si>
    <t>sepulveda zamorano</t>
  </si>
  <si>
    <t>11.622.037-7</t>
  </si>
  <si>
    <t>angel armando</t>
  </si>
  <si>
    <t>nuñez melville</t>
  </si>
  <si>
    <t>8.018.937-0</t>
  </si>
  <si>
    <t>Cristian</t>
  </si>
  <si>
    <t>Riquelme</t>
  </si>
  <si>
    <t>12.824.271-6</t>
  </si>
  <si>
    <t>Inzunza</t>
  </si>
  <si>
    <t>13.634.238-k</t>
  </si>
  <si>
    <t>carmen gloria</t>
  </si>
  <si>
    <t>bustamante navarro</t>
  </si>
  <si>
    <t>8.488.468-5</t>
  </si>
  <si>
    <t>CYNTHIA CARLA</t>
  </si>
  <si>
    <t>SEPÚLVEDA</t>
  </si>
  <si>
    <t>10.897.574-1</t>
  </si>
  <si>
    <t>PAUL HENRY</t>
  </si>
  <si>
    <t>SANCHEZ ANTIGUAY</t>
  </si>
  <si>
    <t>10.662.456-9</t>
  </si>
  <si>
    <t>tamas julio</t>
  </si>
  <si>
    <t>sanchez pereira</t>
  </si>
  <si>
    <t>4.313.178-8</t>
  </si>
  <si>
    <t>ERICK GONZALO</t>
  </si>
  <si>
    <t>pinto galdames</t>
  </si>
  <si>
    <t>13.431.854-6</t>
  </si>
  <si>
    <t>alejandro andres</t>
  </si>
  <si>
    <t>landers contreras</t>
  </si>
  <si>
    <t>16.754.695-1</t>
  </si>
  <si>
    <t>wuilliam adres</t>
  </si>
  <si>
    <t>sarabia camacaro</t>
  </si>
  <si>
    <t>26.463.589-6</t>
  </si>
  <si>
    <t>Debastiani</t>
  </si>
  <si>
    <t>6.320.527-3</t>
  </si>
  <si>
    <t>Barbara</t>
  </si>
  <si>
    <t>Benedicto</t>
  </si>
  <si>
    <t>8.389.769-4</t>
  </si>
  <si>
    <t>Alex</t>
  </si>
  <si>
    <t>Guzmán Cataldo</t>
  </si>
  <si>
    <t>11.620.047-3</t>
  </si>
  <si>
    <t>María Soledad</t>
  </si>
  <si>
    <t>Cifuentes Arellano</t>
  </si>
  <si>
    <t>12.847.492-7</t>
  </si>
  <si>
    <t>LA CALERA</t>
  </si>
  <si>
    <t>Paola</t>
  </si>
  <si>
    <t>Trujillo</t>
  </si>
  <si>
    <t>16.573.450-5</t>
  </si>
  <si>
    <t>Godoy</t>
  </si>
  <si>
    <t>16.983.767-8</t>
  </si>
  <si>
    <t>jorge</t>
  </si>
  <si>
    <t>rodriguez peña</t>
  </si>
  <si>
    <t>8.818.866-7</t>
  </si>
  <si>
    <t>JIMMY</t>
  </si>
  <si>
    <t>RAMIREZ LABARCA</t>
  </si>
  <si>
    <t>19.012.389-8</t>
  </si>
  <si>
    <t>HENRY MANUEL</t>
  </si>
  <si>
    <t>TAPIA</t>
  </si>
  <si>
    <t>16.753.640-9</t>
  </si>
  <si>
    <t>REINALDO</t>
  </si>
  <si>
    <t>PEREIRA ARAVENA</t>
  </si>
  <si>
    <t>16.163.546-4</t>
  </si>
  <si>
    <t>ESCOBAR PAREDES</t>
  </si>
  <si>
    <t>13.228.352-4</t>
  </si>
  <si>
    <t>MIGUEL IGNACIO</t>
  </si>
  <si>
    <t>RIOS TAPIA</t>
  </si>
  <si>
    <t>19.613.672-K</t>
  </si>
  <si>
    <t>TRINIDAD DE LOS ANGELES</t>
  </si>
  <si>
    <t>HEIMPELL LAVANDERO</t>
  </si>
  <si>
    <t>17.603.238-3</t>
  </si>
  <si>
    <t>IVAN OSVALDO</t>
  </si>
  <si>
    <t>PEREZ GALLARDO</t>
  </si>
  <si>
    <t>10.544.909-7</t>
  </si>
  <si>
    <t xml:space="preserve">LEONEL </t>
  </si>
  <si>
    <t>SALGADO</t>
  </si>
  <si>
    <t>9.882.700-5</t>
  </si>
  <si>
    <t>patricio edgardo</t>
  </si>
  <si>
    <t>bustamante galindo</t>
  </si>
  <si>
    <t>9.677.356-0</t>
  </si>
  <si>
    <t>miguel angel orlando</t>
  </si>
  <si>
    <t>nahuelanca morales</t>
  </si>
  <si>
    <t>12.448.421-9</t>
  </si>
  <si>
    <t>rene</t>
  </si>
  <si>
    <t>lotes</t>
  </si>
  <si>
    <t>26.091.523-1</t>
  </si>
  <si>
    <t>Bairon</t>
  </si>
  <si>
    <t>Cartagena</t>
  </si>
  <si>
    <t>20.172.998-k</t>
  </si>
  <si>
    <t>Muñoz Garcia</t>
  </si>
  <si>
    <t>20.705.827-0</t>
  </si>
  <si>
    <t>Valentina</t>
  </si>
  <si>
    <t>Toro</t>
  </si>
  <si>
    <t>21.450.407-3</t>
  </si>
  <si>
    <t>Zamora</t>
  </si>
  <si>
    <t>19.328.766-2</t>
  </si>
  <si>
    <t>Alonso Esteban</t>
  </si>
  <si>
    <t>Moyano Pacheco</t>
  </si>
  <si>
    <t>21.601.372-7</t>
  </si>
  <si>
    <t>Guillermo Daniel</t>
  </si>
  <si>
    <t>Henriquez Orellana</t>
  </si>
  <si>
    <t>5.762.276-8</t>
  </si>
  <si>
    <t>Gloria</t>
  </si>
  <si>
    <t>Basaez Quiroz</t>
  </si>
  <si>
    <t>7.887.627-1</t>
  </si>
  <si>
    <t>Guzman Mora</t>
  </si>
  <si>
    <t>16.573.680-k</t>
  </si>
  <si>
    <t>Bianca</t>
  </si>
  <si>
    <t>Liberona</t>
  </si>
  <si>
    <t>18.509.239-9</t>
  </si>
  <si>
    <t>MOISES GENARO</t>
  </si>
  <si>
    <t>LUNA FLORES</t>
  </si>
  <si>
    <t>6.668.569-1</t>
  </si>
  <si>
    <t>Gonzslez</t>
  </si>
  <si>
    <t>19.773.596-1</t>
  </si>
  <si>
    <t>CRISTOPHER EDWARD</t>
  </si>
  <si>
    <t>MARTINEZ HIDALGO</t>
  </si>
  <si>
    <t>17.253.243-8</t>
  </si>
  <si>
    <t>constanza</t>
  </si>
  <si>
    <t>martinez diaz</t>
  </si>
  <si>
    <t>20.643.688-3</t>
  </si>
  <si>
    <t>Jeremias</t>
  </si>
  <si>
    <t>Rivera</t>
  </si>
  <si>
    <t>21.783.857-6</t>
  </si>
  <si>
    <t>Marco Antonio</t>
  </si>
  <si>
    <t>Urrutia Urrutia</t>
  </si>
  <si>
    <t>12.849.391-3</t>
  </si>
  <si>
    <t>Antonio</t>
  </si>
  <si>
    <t>Figueroa Silva</t>
  </si>
  <si>
    <t>18.781.654-8</t>
  </si>
  <si>
    <t>Paula</t>
  </si>
  <si>
    <t>Encina</t>
  </si>
  <si>
    <t>22.423.301-9</t>
  </si>
  <si>
    <t>manuel</t>
  </si>
  <si>
    <t>bernal</t>
  </si>
  <si>
    <t>14.393.972-3</t>
  </si>
  <si>
    <t>fabrizio</t>
  </si>
  <si>
    <t>gonzalez rodriguez</t>
  </si>
  <si>
    <t>21.123.219-6</t>
  </si>
  <si>
    <t>felipe andres</t>
  </si>
  <si>
    <t>bravo moya</t>
  </si>
  <si>
    <t>21.578.981-0</t>
  </si>
  <si>
    <t>CALERA DE TANGO</t>
  </si>
  <si>
    <t>carlos</t>
  </si>
  <si>
    <t>perez morales</t>
  </si>
  <si>
    <t>5.881.267-6</t>
  </si>
  <si>
    <t>Julio</t>
  </si>
  <si>
    <t>Prieto Forno</t>
  </si>
  <si>
    <t>19.774.565-7</t>
  </si>
  <si>
    <t>Valdes</t>
  </si>
  <si>
    <t>21.010.953-6</t>
  </si>
  <si>
    <t>Maytee</t>
  </si>
  <si>
    <t>21.450.391-3</t>
  </si>
  <si>
    <t>Jean paul</t>
  </si>
  <si>
    <t>Vargas Ogueda</t>
  </si>
  <si>
    <t>20.824.688-7</t>
  </si>
  <si>
    <t>Ignacio</t>
  </si>
  <si>
    <t>OELCKERS</t>
  </si>
  <si>
    <t>20.159.339-5</t>
  </si>
  <si>
    <t>Martin</t>
  </si>
  <si>
    <t>Cerda</t>
  </si>
  <si>
    <t>22.405.418-1</t>
  </si>
  <si>
    <t>JOSE BERNARDO</t>
  </si>
  <si>
    <t>ABARCA FAUNE</t>
  </si>
  <si>
    <t>9.221.083-9</t>
  </si>
  <si>
    <t>Courtney</t>
  </si>
  <si>
    <t>Lopez</t>
  </si>
  <si>
    <t>17.560.959-8</t>
  </si>
  <si>
    <t>Germán</t>
  </si>
  <si>
    <t>Rodríguez</t>
  </si>
  <si>
    <t>8.411.618-1</t>
  </si>
  <si>
    <t>Bryan</t>
  </si>
  <si>
    <t>16.106.083-6</t>
  </si>
  <si>
    <t>Tomás</t>
  </si>
  <si>
    <t>Arnés</t>
  </si>
  <si>
    <t>13.519.608-8</t>
  </si>
  <si>
    <t>PUNTA ARENAS</t>
  </si>
  <si>
    <t>Daniela</t>
  </si>
  <si>
    <t>Cifuentes</t>
  </si>
  <si>
    <t>16.200.706-8</t>
  </si>
  <si>
    <t>Zuñiga</t>
  </si>
  <si>
    <t>14.425.591-7</t>
  </si>
  <si>
    <t>Manouvrier</t>
  </si>
  <si>
    <t>17.118.679-k</t>
  </si>
  <si>
    <t>Natalia</t>
  </si>
  <si>
    <t>Navarro Alday</t>
  </si>
  <si>
    <t>15.752.109-8</t>
  </si>
  <si>
    <t>maria teresa</t>
  </si>
  <si>
    <t>rios onell</t>
  </si>
  <si>
    <t>4.312.391-2</t>
  </si>
  <si>
    <t>Bastian</t>
  </si>
  <si>
    <t>Alfaro</t>
  </si>
  <si>
    <t>20.479.746-3</t>
  </si>
  <si>
    <t>Gomez Gutierrez</t>
  </si>
  <si>
    <t>27.664.335-5</t>
  </si>
  <si>
    <t>Benjamín</t>
  </si>
  <si>
    <t>Vallejos</t>
  </si>
  <si>
    <t>21.460.179-6</t>
  </si>
  <si>
    <t>Leiva</t>
  </si>
  <si>
    <t>20.477.997-k</t>
  </si>
  <si>
    <t>miguel</t>
  </si>
  <si>
    <t>huerta</t>
  </si>
  <si>
    <t>9.260.462-4</t>
  </si>
  <si>
    <t>Cataldo Toro</t>
  </si>
  <si>
    <t>13.767.239-1</t>
  </si>
  <si>
    <t>Parga</t>
  </si>
  <si>
    <t>16.473.585-0</t>
  </si>
  <si>
    <t>Felix Angel</t>
  </si>
  <si>
    <t>Prida del Valle</t>
  </si>
  <si>
    <t>7.285.005-k</t>
  </si>
  <si>
    <t>christian ivan</t>
  </si>
  <si>
    <t>pavez manriquez</t>
  </si>
  <si>
    <t>18.585.078-1</t>
  </si>
  <si>
    <t>José Antonio</t>
  </si>
  <si>
    <t>Ubiergo Navarro</t>
  </si>
  <si>
    <t>12.222.030-3</t>
  </si>
  <si>
    <t>Beatriz</t>
  </si>
  <si>
    <t>9.327.720-1</t>
  </si>
  <si>
    <t>Geovanna</t>
  </si>
  <si>
    <t>16.814.460-1</t>
  </si>
  <si>
    <t>luis arnoldo</t>
  </si>
  <si>
    <t>jimenez sepulveda</t>
  </si>
  <si>
    <t>8.239.541-5</t>
  </si>
  <si>
    <t>PEÑAFLOR</t>
  </si>
  <si>
    <t>Raquel</t>
  </si>
  <si>
    <t>16.753.033-8</t>
  </si>
  <si>
    <t>Paredes</t>
  </si>
  <si>
    <t>15.559.821-2</t>
  </si>
  <si>
    <t>edgardo antonio</t>
  </si>
  <si>
    <t>aguirre aviles</t>
  </si>
  <si>
    <t>6.337.521-7</t>
  </si>
  <si>
    <t>hector jorge</t>
  </si>
  <si>
    <t>salomon moreno</t>
  </si>
  <si>
    <t>5.910.730-5</t>
  </si>
  <si>
    <t>Cecilia</t>
  </si>
  <si>
    <t>Correa Aceituno</t>
  </si>
  <si>
    <t>7.508.604-0</t>
  </si>
  <si>
    <t>JUAN CARLOS</t>
  </si>
  <si>
    <t>VARGAS</t>
  </si>
  <si>
    <t>12.159.026-3</t>
  </si>
  <si>
    <t>Jose</t>
  </si>
  <si>
    <t>Valdivia</t>
  </si>
  <si>
    <t>8.208.449-5</t>
  </si>
  <si>
    <t>juan de dios</t>
  </si>
  <si>
    <t>carvajal araya</t>
  </si>
  <si>
    <t>5.684.197-0</t>
  </si>
  <si>
    <t>Ariel</t>
  </si>
  <si>
    <t>Capetillo</t>
  </si>
  <si>
    <t>17.995.272-6</t>
  </si>
  <si>
    <t>Ines sonia</t>
  </si>
  <si>
    <t>Zamorano alvarez</t>
  </si>
  <si>
    <t>13.021.883-0</t>
  </si>
  <si>
    <t>enrique</t>
  </si>
  <si>
    <t>carvallo</t>
  </si>
  <si>
    <t>9.065.433-0</t>
  </si>
  <si>
    <t>mario antonio</t>
  </si>
  <si>
    <t>ubilla aballay</t>
  </si>
  <si>
    <t>8.648.651-2</t>
  </si>
  <si>
    <t>luis</t>
  </si>
  <si>
    <t>salfate</t>
  </si>
  <si>
    <t>7.555.055-3</t>
  </si>
  <si>
    <t>Gregory</t>
  </si>
  <si>
    <t>Fuentes</t>
  </si>
  <si>
    <t>15.180.130-7</t>
  </si>
  <si>
    <t>patricio pascal</t>
  </si>
  <si>
    <t>bustos suarez</t>
  </si>
  <si>
    <t>9.372.077-6</t>
  </si>
  <si>
    <t>TERESA</t>
  </si>
  <si>
    <t>SEPULVEDA</t>
  </si>
  <si>
    <t>13.025.551-5</t>
  </si>
  <si>
    <t>IQUIQUE</t>
  </si>
  <si>
    <t>María Elizabeth</t>
  </si>
  <si>
    <t>Smith Lopez</t>
  </si>
  <si>
    <t>7.234.400-6</t>
  </si>
  <si>
    <t>Jean Daniel</t>
  </si>
  <si>
    <t>CONSTENLA</t>
  </si>
  <si>
    <t>15.078.284-8</t>
  </si>
  <si>
    <t>DIEGO SEBASTIAN</t>
  </si>
  <si>
    <t>GUERRA VERA</t>
  </si>
  <si>
    <t>19.014.756-8</t>
  </si>
  <si>
    <t>CARLOS JAVIER</t>
  </si>
  <si>
    <t xml:space="preserve">OLIVA </t>
  </si>
  <si>
    <t>13.889.609-9</t>
  </si>
  <si>
    <t>PAMELA</t>
  </si>
  <si>
    <t>HERNANDEZ POBLETE</t>
  </si>
  <si>
    <t>10.994.865-9</t>
  </si>
  <si>
    <t>CARLOS ALBERTO</t>
  </si>
  <si>
    <t>MUÑOZ IBARRA</t>
  </si>
  <si>
    <t>7.124.232-3</t>
  </si>
  <si>
    <t>DAVID PATRICIO</t>
  </si>
  <si>
    <t>LEIVA MUÑOZ</t>
  </si>
  <si>
    <t>18.457.949-9</t>
  </si>
  <si>
    <t>JONATHAN MIGUEL</t>
  </si>
  <si>
    <t>CAMPOS FUNEZ</t>
  </si>
  <si>
    <t>20.477.444-7</t>
  </si>
  <si>
    <t>DELFIN GONZALO</t>
  </si>
  <si>
    <t>VARGAS HIDALGO</t>
  </si>
  <si>
    <t>14.367.076-7</t>
  </si>
  <si>
    <t>Perez Villagra</t>
  </si>
  <si>
    <t>18.583.948-6</t>
  </si>
  <si>
    <t>sanchez</t>
  </si>
  <si>
    <t>7.396.578-0</t>
  </si>
  <si>
    <t>Sebastian</t>
  </si>
  <si>
    <t>ÀLVAREZ CUBILLOS</t>
  </si>
  <si>
    <t>22.344.859-3</t>
  </si>
  <si>
    <t>Maichol</t>
  </si>
  <si>
    <t>Cáceres jorquera</t>
  </si>
  <si>
    <t>22.571.594-7</t>
  </si>
  <si>
    <t>Ninoska</t>
  </si>
  <si>
    <t>Urrea Salas</t>
  </si>
  <si>
    <t>18.784.258-1</t>
  </si>
  <si>
    <t>Mariana</t>
  </si>
  <si>
    <t>Suarez</t>
  </si>
  <si>
    <t>26.080.390-5</t>
  </si>
  <si>
    <t>22/1</t>
  </si>
  <si>
    <t>Perez Pozo</t>
  </si>
  <si>
    <t>22.106.178-0</t>
  </si>
  <si>
    <t>Rosa Esperanza</t>
  </si>
  <si>
    <t>Becar Monroy</t>
  </si>
  <si>
    <t>9.694.551-5</t>
  </si>
  <si>
    <t>Nicole</t>
  </si>
  <si>
    <t>Alvarado Vidal</t>
  </si>
  <si>
    <t>17.142.362-7</t>
  </si>
  <si>
    <t>Leonardo Luciano</t>
  </si>
  <si>
    <t>Sánchez Gamboa</t>
  </si>
  <si>
    <t>15.075.015-6</t>
  </si>
  <si>
    <t>Diego</t>
  </si>
  <si>
    <t>Morales Yamberla</t>
  </si>
  <si>
    <t>24.148.728-8</t>
  </si>
  <si>
    <t>JONATHAN ALEXANDER</t>
  </si>
  <si>
    <t>PERALTA PEÑA</t>
  </si>
  <si>
    <t>26.292.109-3</t>
  </si>
  <si>
    <t>JOHNNY CLAUDIO</t>
  </si>
  <si>
    <t>SAGREDO VELASQUEZ</t>
  </si>
  <si>
    <t>13.876.717-5</t>
  </si>
  <si>
    <t>Maria</t>
  </si>
  <si>
    <t>Cataldo ARAVENA</t>
  </si>
  <si>
    <t>17.806.910-1</t>
  </si>
  <si>
    <t>alejandra soledad</t>
  </si>
  <si>
    <t>castellon aguirre</t>
  </si>
  <si>
    <t>15.750.434-7</t>
  </si>
  <si>
    <t>Carolina Alejandra</t>
  </si>
  <si>
    <t>Poblete Guarda</t>
  </si>
  <si>
    <t>16.573.116-6</t>
  </si>
  <si>
    <t>Isaac</t>
  </si>
  <si>
    <t>17.598.644-8</t>
  </si>
  <si>
    <t>Felipe</t>
  </si>
  <si>
    <t>Vidal Aguirre</t>
  </si>
  <si>
    <t>19.151.353-3</t>
  </si>
  <si>
    <t>20.788.581-9</t>
  </si>
  <si>
    <t>sebastian</t>
  </si>
  <si>
    <t>harin castillo marchant</t>
  </si>
  <si>
    <t>15.075.896-3</t>
  </si>
  <si>
    <t>Roberto</t>
  </si>
  <si>
    <t>Valenzuela</t>
  </si>
  <si>
    <t>21.877.956-5</t>
  </si>
  <si>
    <t>Bastian Andres</t>
  </si>
  <si>
    <t>Silva Campos</t>
  </si>
  <si>
    <t>19.327.943-0</t>
  </si>
  <si>
    <t>francisca</t>
  </si>
  <si>
    <t>manriquez rivera</t>
  </si>
  <si>
    <t>22.140.314-2</t>
  </si>
  <si>
    <t>Valderrama</t>
  </si>
  <si>
    <t>18.272.056-9</t>
  </si>
  <si>
    <t>Victoria</t>
  </si>
  <si>
    <t>Fuentes A</t>
  </si>
  <si>
    <t>21.178.759-7</t>
  </si>
  <si>
    <t>Constanza</t>
  </si>
  <si>
    <t>Pereda Jiménez</t>
  </si>
  <si>
    <t>20.076.347-5</t>
  </si>
  <si>
    <t>Orlando</t>
  </si>
  <si>
    <t>Rozas Marin</t>
  </si>
  <si>
    <t>9.670.900-5</t>
  </si>
  <si>
    <t>Castro</t>
  </si>
  <si>
    <t>6.401.071-9</t>
  </si>
  <si>
    <t>Contreras Lara</t>
  </si>
  <si>
    <t>16.103.986-1</t>
  </si>
  <si>
    <t>TALCAHUANO</t>
  </si>
  <si>
    <t>alejandro</t>
  </si>
  <si>
    <t>urbina</t>
  </si>
  <si>
    <t>9.091.643-2</t>
  </si>
  <si>
    <t>cabrera</t>
  </si>
  <si>
    <t>15.067.707-6</t>
  </si>
  <si>
    <t>Sergio</t>
  </si>
  <si>
    <t>Sánchez</t>
  </si>
  <si>
    <t>18.999.353-6</t>
  </si>
  <si>
    <t>Hector mario</t>
  </si>
  <si>
    <t>Figueroa Diaz</t>
  </si>
  <si>
    <t>7.954.711-5</t>
  </si>
  <si>
    <t>Alvarez</t>
  </si>
  <si>
    <t>12.624.058-9</t>
  </si>
  <si>
    <t>MIGUEL HUMBERTO</t>
  </si>
  <si>
    <t>LANDEROS PERKIC</t>
  </si>
  <si>
    <t>8.619.532-1</t>
  </si>
  <si>
    <t>MARCO ANTONIO</t>
  </si>
  <si>
    <t>AZÚA RIVERA</t>
  </si>
  <si>
    <t>10.635.276-3</t>
  </si>
  <si>
    <t>Bruno</t>
  </si>
  <si>
    <t>Sessarego</t>
  </si>
  <si>
    <t>8.328.648-2</t>
  </si>
  <si>
    <t>YASNA KATHERINE</t>
  </si>
  <si>
    <t>MANZO ZUÑIGA</t>
  </si>
  <si>
    <t>13.428.254-1</t>
  </si>
  <si>
    <t>camilo gabriel</t>
  </si>
  <si>
    <t>rojas perez</t>
  </si>
  <si>
    <t>18.665.272-k</t>
  </si>
  <si>
    <t>Karolay</t>
  </si>
  <si>
    <t>Cáceres poblete</t>
  </si>
  <si>
    <t>22.612.941-3</t>
  </si>
  <si>
    <t>Barrios paves</t>
  </si>
  <si>
    <t>18.031.622-1</t>
  </si>
  <si>
    <t>Cristóbal</t>
  </si>
  <si>
    <t>Mellado</t>
  </si>
  <si>
    <t>22.330.938-0</t>
  </si>
  <si>
    <t>21.610.662-8</t>
  </si>
  <si>
    <t>Garrido Guzman</t>
  </si>
  <si>
    <t>17.328.004-1</t>
  </si>
  <si>
    <t>Angel</t>
  </si>
  <si>
    <t>Diaz A</t>
  </si>
  <si>
    <t>20.847.827-3</t>
  </si>
  <si>
    <t>Mauricio</t>
  </si>
  <si>
    <t>Henry Jara</t>
  </si>
  <si>
    <t>7.124.083-5</t>
  </si>
  <si>
    <t>Uberlinda</t>
  </si>
  <si>
    <t>11.600.738-k</t>
  </si>
  <si>
    <t>claudia andrea</t>
  </si>
  <si>
    <t>escobar muñoz</t>
  </si>
  <si>
    <t>16.485.836-7</t>
  </si>
  <si>
    <t>ILABACA MANSILLA</t>
  </si>
  <si>
    <t>15.559.578-7</t>
  </si>
  <si>
    <t>raul luis</t>
  </si>
  <si>
    <t>vega nuñez</t>
  </si>
  <si>
    <t>8.653.467-3</t>
  </si>
  <si>
    <t>Moreno</t>
  </si>
  <si>
    <t>17.160.446-k</t>
  </si>
  <si>
    <t>patricio guillermo</t>
  </si>
  <si>
    <t>gonzalez valenzuela</t>
  </si>
  <si>
    <t>10.419.979-8</t>
  </si>
  <si>
    <t>Benjamin Jaime</t>
  </si>
  <si>
    <t>Lorca Astudillo</t>
  </si>
  <si>
    <t>11.120.062-9</t>
  </si>
  <si>
    <t>garcia aravena</t>
  </si>
  <si>
    <t>7.117.558-8</t>
  </si>
  <si>
    <t>jessica mabel</t>
  </si>
  <si>
    <t>cerpa anjaris</t>
  </si>
  <si>
    <t>12.448.185-6</t>
  </si>
  <si>
    <t>Romina Andrea</t>
  </si>
  <si>
    <t>Ferreira</t>
  </si>
  <si>
    <t>18.618.340-1</t>
  </si>
  <si>
    <t>Leyla</t>
  </si>
  <si>
    <t>17.475.364-4</t>
  </si>
  <si>
    <t>PANQUEHUE</t>
  </si>
  <si>
    <t>Nancy Andrea</t>
  </si>
  <si>
    <t>Pulgar Pacheco</t>
  </si>
  <si>
    <t>17.140.411-8</t>
  </si>
  <si>
    <t>7.634.875-8</t>
  </si>
  <si>
    <t>Wistonn</t>
  </si>
  <si>
    <t>Holz</t>
  </si>
  <si>
    <t>15.752.324-4</t>
  </si>
  <si>
    <t>Katherine</t>
  </si>
  <si>
    <t>Rubio</t>
  </si>
  <si>
    <t>13.854.999-2</t>
  </si>
  <si>
    <t>patricio</t>
  </si>
  <si>
    <t>muñoz</t>
  </si>
  <si>
    <t>10.561.813-1</t>
  </si>
  <si>
    <t>milton</t>
  </si>
  <si>
    <t>acosta mora</t>
  </si>
  <si>
    <t>17.537.231-8</t>
  </si>
  <si>
    <t>Alonso</t>
  </si>
  <si>
    <t>Correa</t>
  </si>
  <si>
    <t>8.541.676-6</t>
  </si>
  <si>
    <t>monica edith</t>
  </si>
  <si>
    <t>tapia villalon</t>
  </si>
  <si>
    <t>10.269.846-0</t>
  </si>
  <si>
    <t>soledad del pilar</t>
  </si>
  <si>
    <t>varas ossardon</t>
  </si>
  <si>
    <t>12.850.909-7</t>
  </si>
  <si>
    <t>jaime francisco</t>
  </si>
  <si>
    <t>alvarado oyarzo</t>
  </si>
  <si>
    <t>7.856.442-3</t>
  </si>
  <si>
    <t>Yesenia esmeralda</t>
  </si>
  <si>
    <t>Acosta aros</t>
  </si>
  <si>
    <t>10.959.325-7</t>
  </si>
  <si>
    <t>elizabeth de lourdes</t>
  </si>
  <si>
    <t>concha marciel</t>
  </si>
  <si>
    <t>10.814.498-k</t>
  </si>
  <si>
    <t>Salvador Marcelo</t>
  </si>
  <si>
    <t>Reyes Quiroga</t>
  </si>
  <si>
    <t>12.624.479-7</t>
  </si>
  <si>
    <t>CALDERA</t>
  </si>
  <si>
    <t>BERNARDO GERMAN</t>
  </si>
  <si>
    <t>HEVIA GARRIDO</t>
  </si>
  <si>
    <t>8.282.192-9</t>
  </si>
  <si>
    <t>SOTELO CARRASCO</t>
  </si>
  <si>
    <t>13.340.069-9</t>
  </si>
  <si>
    <t>MICHAEL</t>
  </si>
  <si>
    <t>RIQUELME MORALES</t>
  </si>
  <si>
    <t>16.107.934-0</t>
  </si>
  <si>
    <t>PATRICIO</t>
  </si>
  <si>
    <t>ROBLEDO</t>
  </si>
  <si>
    <t>7.886.793-0</t>
  </si>
  <si>
    <t>RODRIGO GUILLERMO</t>
  </si>
  <si>
    <t>SILVA BALMACEDA</t>
  </si>
  <si>
    <t>7.583.665-1</t>
  </si>
  <si>
    <t>ALINA ADRIANA</t>
  </si>
  <si>
    <t>ASTUDILLO FLORES</t>
  </si>
  <si>
    <t>12.474.738-4</t>
  </si>
  <si>
    <t>JAIME</t>
  </si>
  <si>
    <t>ALVARADO OYARZO</t>
  </si>
  <si>
    <t xml:space="preserve">IGNACIO </t>
  </si>
  <si>
    <t>ESPINOSA LALANNE</t>
  </si>
  <si>
    <t>16.482.910-3</t>
  </si>
  <si>
    <t>JAVIER IGNACIO</t>
  </si>
  <si>
    <t>MARTINEZ CONTRERAS</t>
  </si>
  <si>
    <t>22.171.099-1</t>
  </si>
  <si>
    <t>ELIZABETH</t>
  </si>
  <si>
    <t>SEGOVIA MONTENEGRO</t>
  </si>
  <si>
    <t>7.677.412-9</t>
  </si>
  <si>
    <t>CARLOS ANDRES</t>
  </si>
  <si>
    <t>CACERES PUELLE</t>
  </si>
  <si>
    <t>13.878.724-9</t>
  </si>
  <si>
    <t>Felipe Ignacio</t>
  </si>
  <si>
    <t>Mondaca Contreras</t>
  </si>
  <si>
    <t>16.575.805-6</t>
  </si>
  <si>
    <t>marco antonio</t>
  </si>
  <si>
    <t>iligaray o rian</t>
  </si>
  <si>
    <t>15.973.076-k</t>
  </si>
  <si>
    <t>Susana</t>
  </si>
  <si>
    <t>Filidei</t>
  </si>
  <si>
    <t>13.995.450-5</t>
  </si>
  <si>
    <t>oscar andres</t>
  </si>
  <si>
    <t>rojas colihuinca</t>
  </si>
  <si>
    <t>13.929.577-3</t>
  </si>
  <si>
    <t>araya pereira</t>
  </si>
  <si>
    <t>21.645.931-8</t>
  </si>
  <si>
    <t>Hector</t>
  </si>
  <si>
    <t>13.876.996-8</t>
  </si>
  <si>
    <t>Allan</t>
  </si>
  <si>
    <t>Ramirez</t>
  </si>
  <si>
    <t>18.271.039-3</t>
  </si>
  <si>
    <t>Jonathan Antonio</t>
  </si>
  <si>
    <t>Rosales Cuadra</t>
  </si>
  <si>
    <t>22.157.854-6</t>
  </si>
  <si>
    <t>Jazmín Alejandra</t>
  </si>
  <si>
    <t>García Riveros</t>
  </si>
  <si>
    <t>22.423.634-4</t>
  </si>
  <si>
    <t>Alexandra</t>
  </si>
  <si>
    <t>Serrano</t>
  </si>
  <si>
    <t>21.801.322-8</t>
  </si>
  <si>
    <t>Hugo Amaro</t>
  </si>
  <si>
    <t>Osorio Vergara</t>
  </si>
  <si>
    <t>18.564.041-8</t>
  </si>
  <si>
    <t>Jean</t>
  </si>
  <si>
    <t>Cuadra</t>
  </si>
  <si>
    <t>22.408.850-7</t>
  </si>
  <si>
    <t>Swing</t>
  </si>
  <si>
    <t>19.124.334-k</t>
  </si>
  <si>
    <t>Nestor Elias</t>
  </si>
  <si>
    <t>Aguirre Reyes</t>
  </si>
  <si>
    <t>17.793.135-7</t>
  </si>
  <si>
    <t>alejandra</t>
  </si>
  <si>
    <t>catriman</t>
  </si>
  <si>
    <t>16.108.574-k</t>
  </si>
  <si>
    <t>Gonzalo Eugenio</t>
  </si>
  <si>
    <t>Briones Valdivi</t>
  </si>
  <si>
    <t>12.402.296-7</t>
  </si>
  <si>
    <t>Gustavo</t>
  </si>
  <si>
    <t>Meza</t>
  </si>
  <si>
    <t>17.566.751-2</t>
  </si>
  <si>
    <t>ramon enrique</t>
  </si>
  <si>
    <t>aros mondaca</t>
  </si>
  <si>
    <t>7.667.363-2</t>
  </si>
  <si>
    <t>27.925.035-4</t>
  </si>
  <si>
    <t>vicente raul</t>
  </si>
  <si>
    <t>salas perez</t>
  </si>
  <si>
    <t>21.340.936-0</t>
  </si>
  <si>
    <t>maria fernanda</t>
  </si>
  <si>
    <t>casallas valderrama</t>
  </si>
  <si>
    <t>28.704.093-8</t>
  </si>
  <si>
    <t>Nuñez</t>
  </si>
  <si>
    <t>13.878.917-9</t>
  </si>
  <si>
    <t>Espinoza</t>
  </si>
  <si>
    <t>22.176.262-2</t>
  </si>
  <si>
    <t>Paulina</t>
  </si>
  <si>
    <t>Morales diaz</t>
  </si>
  <si>
    <t>15.933.278-0</t>
  </si>
  <si>
    <t>julio</t>
  </si>
  <si>
    <t>moreno zamora</t>
  </si>
  <si>
    <t>13.999.601-1</t>
  </si>
  <si>
    <t>Nestor</t>
  </si>
  <si>
    <t>Torres</t>
  </si>
  <si>
    <t>11.964.557-3</t>
  </si>
  <si>
    <t>pacheco</t>
  </si>
  <si>
    <t>8.223.602-3</t>
  </si>
  <si>
    <t>Valeria</t>
  </si>
  <si>
    <t>Campos Rojas</t>
  </si>
  <si>
    <t>17.478.959-2</t>
  </si>
  <si>
    <t>JULIA ELSA</t>
  </si>
  <si>
    <t>ACUÑA HENRIQUEZ</t>
  </si>
  <si>
    <t>5.713.101-2</t>
  </si>
  <si>
    <t>Antoncich Yver</t>
  </si>
  <si>
    <t>5.121.200-2</t>
  </si>
  <si>
    <t>edgard alexander</t>
  </si>
  <si>
    <t>bustamante gutierrez</t>
  </si>
  <si>
    <t>21.122.265-4</t>
  </si>
  <si>
    <t>Escobar</t>
  </si>
  <si>
    <t>19.327.741-1</t>
  </si>
  <si>
    <t>Enrique</t>
  </si>
  <si>
    <t>Pino</t>
  </si>
  <si>
    <t>18.566.868-1</t>
  </si>
  <si>
    <t>Ivie</t>
  </si>
  <si>
    <t>Alcota</t>
  </si>
  <si>
    <t>18.300.580-4</t>
  </si>
  <si>
    <t>QUILLOTA</t>
  </si>
  <si>
    <t>CAMILA</t>
  </si>
  <si>
    <t>GARRIDO</t>
  </si>
  <si>
    <t>18.995.906-0</t>
  </si>
  <si>
    <t>maria</t>
  </si>
  <si>
    <t>campaña</t>
  </si>
  <si>
    <t>17.806.498-3</t>
  </si>
  <si>
    <t>Valdivia Rojas</t>
  </si>
  <si>
    <t>5.201.119-1</t>
  </si>
  <si>
    <t>Catalina</t>
  </si>
  <si>
    <t>Cerezo</t>
  </si>
  <si>
    <t>16.814.458-K</t>
  </si>
  <si>
    <t>Pinto</t>
  </si>
  <si>
    <t>21.502.872-0</t>
  </si>
  <si>
    <t>Dylan</t>
  </si>
  <si>
    <t>19.773.745-k</t>
  </si>
  <si>
    <t>gisselle</t>
  </si>
  <si>
    <t>pincheira</t>
  </si>
  <si>
    <t>20.042.564-2</t>
  </si>
  <si>
    <t>Leiva Conejero</t>
  </si>
  <si>
    <t>20.173.857-1</t>
  </si>
  <si>
    <t>20.477.177-4</t>
  </si>
  <si>
    <t>alex omar</t>
  </si>
  <si>
    <t>toro sepulveda</t>
  </si>
  <si>
    <t>19.941.255-8</t>
  </si>
  <si>
    <t>HERIBERTO</t>
  </si>
  <si>
    <t>FIGUEROA</t>
  </si>
  <si>
    <t>17.866.679-7</t>
  </si>
  <si>
    <t>Victor Francisco</t>
  </si>
  <si>
    <t>Latorre Carrasco</t>
  </si>
  <si>
    <t>7.181.276-6</t>
  </si>
  <si>
    <t>Giovanni</t>
  </si>
  <si>
    <t>Vera Valladares</t>
  </si>
  <si>
    <t>16.232.387-3</t>
  </si>
  <si>
    <t>Godoy Neicul</t>
  </si>
  <si>
    <t>10.196.846-4</t>
  </si>
  <si>
    <t>Saavedra Ramírez</t>
  </si>
  <si>
    <t>20.563.536-k</t>
  </si>
  <si>
    <t>Rodrigo Alejandro</t>
  </si>
  <si>
    <t>O'Neill Leiva</t>
  </si>
  <si>
    <t>13.750.686-6</t>
  </si>
  <si>
    <t>Lorena Alicia Rosa</t>
  </si>
  <si>
    <t>Torres Castro</t>
  </si>
  <si>
    <t>11.261.536-9</t>
  </si>
  <si>
    <t>Priscila</t>
  </si>
  <si>
    <t>Moraga</t>
  </si>
  <si>
    <t>19.791.119-0</t>
  </si>
  <si>
    <t>RUTH</t>
  </si>
  <si>
    <t>Covarrubias</t>
  </si>
  <si>
    <t>13.432.632-8</t>
  </si>
  <si>
    <t>GALVEZ SOTELO</t>
  </si>
  <si>
    <t>21.176.469-4</t>
  </si>
  <si>
    <t>Eugenio</t>
  </si>
  <si>
    <t>Morales moya</t>
  </si>
  <si>
    <t>8.090.564-5</t>
  </si>
  <si>
    <t>marcelo eduardo</t>
  </si>
  <si>
    <t>donoso reveco</t>
  </si>
  <si>
    <t>9.376.878-7</t>
  </si>
  <si>
    <t>belgica del carmen</t>
  </si>
  <si>
    <t>carrillo basaure</t>
  </si>
  <si>
    <t>7.990.893-2</t>
  </si>
  <si>
    <t>cristian</t>
  </si>
  <si>
    <t>perez</t>
  </si>
  <si>
    <t>11.388.916-0</t>
  </si>
  <si>
    <t>juvenal ismael</t>
  </si>
  <si>
    <t>guerrero arabe</t>
  </si>
  <si>
    <t>5.986.431-9</t>
  </si>
  <si>
    <t>roberto</t>
  </si>
  <si>
    <t>oyaneder</t>
  </si>
  <si>
    <t>9.861.330-7</t>
  </si>
  <si>
    <t>facusse</t>
  </si>
  <si>
    <t>12.246.132-7</t>
  </si>
  <si>
    <t>JAIME ALEXIS</t>
  </si>
  <si>
    <t>MUÑOZ MUENA</t>
  </si>
  <si>
    <t>9.232.112-6</t>
  </si>
  <si>
    <t>Andrés Manuel</t>
  </si>
  <si>
    <t>Silva Pino</t>
  </si>
  <si>
    <t>12.230.155-9</t>
  </si>
  <si>
    <t>Ramon</t>
  </si>
  <si>
    <t>Rossi</t>
  </si>
  <si>
    <t>4.475.691-9</t>
  </si>
  <si>
    <t>PUENTE ALTO</t>
  </si>
  <si>
    <t>miguel ignacio</t>
  </si>
  <si>
    <t>cabellos lagunas</t>
  </si>
  <si>
    <t>8.665.066-5</t>
  </si>
  <si>
    <t>consuelo cristina</t>
  </si>
  <si>
    <t>saavedra cuadra</t>
  </si>
  <si>
    <t>8.296.095-3</t>
  </si>
  <si>
    <t>Viviana Nicole</t>
  </si>
  <si>
    <t>Pérez Jiménez</t>
  </si>
  <si>
    <t>18.664.001-2</t>
  </si>
  <si>
    <t>Cristina Andrea</t>
  </si>
  <si>
    <t>Mayoral Villenas</t>
  </si>
  <si>
    <t>16.573.662-1</t>
  </si>
  <si>
    <t>ALEJANDRO PASTOR</t>
  </si>
  <si>
    <t>PASTEN OLIVARES</t>
  </si>
  <si>
    <t>13.876.846-5</t>
  </si>
  <si>
    <t>CAMILA SCARLETT</t>
  </si>
  <si>
    <t>GUAJARDO RUIZ</t>
  </si>
  <si>
    <t>15.076.618-4</t>
  </si>
  <si>
    <t>CRISTOBAL</t>
  </si>
  <si>
    <t>VALENZUELA</t>
  </si>
  <si>
    <t>21.147.966-3</t>
  </si>
  <si>
    <t>PEDRO HERNAN</t>
  </si>
  <si>
    <t>BARRIOS BARRIOS</t>
  </si>
  <si>
    <t>5.943.499-3</t>
  </si>
  <si>
    <t>MAIPÚ</t>
  </si>
  <si>
    <t>VICTOR</t>
  </si>
  <si>
    <t>URBINA ROJAS</t>
  </si>
  <si>
    <t>18.026.107-9</t>
  </si>
  <si>
    <t>SERGIO ENRIQUE</t>
  </si>
  <si>
    <t>ANDRADE POBLETE</t>
  </si>
  <si>
    <t>6.902.110-7</t>
  </si>
  <si>
    <t>PAULINO SEGUNDO</t>
  </si>
  <si>
    <t>ARREDONDO OLIVARES</t>
  </si>
  <si>
    <t>3.327.735-0</t>
  </si>
  <si>
    <t>CAROLINA</t>
  </si>
  <si>
    <t>BUSTAMANTE BERNAL</t>
  </si>
  <si>
    <t>16.231.682-6</t>
  </si>
  <si>
    <t>ZENÓN VLADIMIR</t>
  </si>
  <si>
    <t>ARELLANO ARAYA</t>
  </si>
  <si>
    <t>6.183.522-9</t>
  </si>
  <si>
    <t>TAMARA VICTORIA</t>
  </si>
  <si>
    <t>MENDOZA ABARCA</t>
  </si>
  <si>
    <t>16.968.528-2</t>
  </si>
  <si>
    <t>DENISSE ROMANE</t>
  </si>
  <si>
    <t>PINO EHIJOS</t>
  </si>
  <si>
    <t>19.776.443-0</t>
  </si>
  <si>
    <t>ELIAS PEDRO</t>
  </si>
  <si>
    <t>PINEDA NUÑEZ</t>
  </si>
  <si>
    <t>6.466.126-4</t>
  </si>
  <si>
    <t>Valentina Dennis</t>
  </si>
  <si>
    <t>González Bustos</t>
  </si>
  <si>
    <t>20.359.807-6</t>
  </si>
  <si>
    <t>morales sepulveda</t>
  </si>
  <si>
    <t>9.884.733-2</t>
  </si>
  <si>
    <t>Delia</t>
  </si>
  <si>
    <t>Tobar Muñoz</t>
  </si>
  <si>
    <t>7.855.482-7</t>
  </si>
  <si>
    <t>RAUL MARCOS</t>
  </si>
  <si>
    <t>TORRES CALDERON</t>
  </si>
  <si>
    <t>11.331.366-8</t>
  </si>
  <si>
    <t>Hadasa</t>
  </si>
  <si>
    <t>22.350.176-1</t>
  </si>
  <si>
    <t>Christian Fernando</t>
  </si>
  <si>
    <t>Campos Leiva</t>
  </si>
  <si>
    <t>11.330.531-2</t>
  </si>
  <si>
    <t>Juan Rafael</t>
  </si>
  <si>
    <t>Guzman Polanco</t>
  </si>
  <si>
    <t>6.043.825-0</t>
  </si>
  <si>
    <t>Diaz Yubero</t>
  </si>
  <si>
    <t>10.749.451-0</t>
  </si>
  <si>
    <t>Eduardo</t>
  </si>
  <si>
    <t>Bañados</t>
  </si>
  <si>
    <t>21.261.637-0</t>
  </si>
  <si>
    <t>Jairo jose</t>
  </si>
  <si>
    <t>Scandela betancourt</t>
  </si>
  <si>
    <t>26.712.886-3</t>
  </si>
  <si>
    <t>Valentina Pilar</t>
  </si>
  <si>
    <t>Aranis Olave</t>
  </si>
  <si>
    <t>20.476.402-6</t>
  </si>
  <si>
    <t>Zamorano</t>
  </si>
  <si>
    <t>20.957.903-0</t>
  </si>
  <si>
    <t>Matias</t>
  </si>
  <si>
    <t>Oyarzo</t>
  </si>
  <si>
    <t>15.076.772-5</t>
  </si>
  <si>
    <t>Umaña</t>
  </si>
  <si>
    <t>22.059.554-4</t>
  </si>
  <si>
    <t>Fanny</t>
  </si>
  <si>
    <t>Urra Nuñez</t>
  </si>
  <si>
    <t>17.142.033-4</t>
  </si>
  <si>
    <t>Catalina Nicole</t>
  </si>
  <si>
    <t>Moreno Abaca</t>
  </si>
  <si>
    <t>19.777.087-2</t>
  </si>
  <si>
    <t>Agustin</t>
  </si>
  <si>
    <t>Hidalgo ortiz</t>
  </si>
  <si>
    <t>10.445.371-6</t>
  </si>
  <si>
    <t>Denisse</t>
  </si>
  <si>
    <t>Arias</t>
  </si>
  <si>
    <t>20.175.801-7</t>
  </si>
  <si>
    <t>SOL ASTRID</t>
  </si>
  <si>
    <t>DE LA FUENTE MALDONADO</t>
  </si>
  <si>
    <t>14.171.962-9</t>
  </si>
  <si>
    <t>Ignacio Francisco</t>
  </si>
  <si>
    <t>Fernández Neira</t>
  </si>
  <si>
    <t>21.433.619-7</t>
  </si>
  <si>
    <t>Belén</t>
  </si>
  <si>
    <t>Herrera Rodriguez</t>
  </si>
  <si>
    <t>19.176.804-3</t>
  </si>
  <si>
    <t>Miryam</t>
  </si>
  <si>
    <t>Ojeda</t>
  </si>
  <si>
    <t>20.768.248-9</t>
  </si>
  <si>
    <t>Kevin</t>
  </si>
  <si>
    <t>Zarate</t>
  </si>
  <si>
    <t>20.174.755-4</t>
  </si>
  <si>
    <t>susana margarita del carmen</t>
  </si>
  <si>
    <t>quinteros zuñiga</t>
  </si>
  <si>
    <t>20.014.122-9</t>
  </si>
  <si>
    <t>LUIS IVAN</t>
  </si>
  <si>
    <t>MUÑOZ WILSON</t>
  </si>
  <si>
    <t>Claudio</t>
  </si>
  <si>
    <t>Cuevas</t>
  </si>
  <si>
    <t>13.878.274-3</t>
  </si>
  <si>
    <t>13.362.598-4</t>
  </si>
  <si>
    <t>Barraza</t>
  </si>
  <si>
    <t>19.014.365-1</t>
  </si>
  <si>
    <t>Hernández</t>
  </si>
  <si>
    <t>18.033.304-5</t>
  </si>
  <si>
    <t>Manuel pablo</t>
  </si>
  <si>
    <t>Fernández gonzalez</t>
  </si>
  <si>
    <t>13.024.603-6</t>
  </si>
  <si>
    <t>Danissa</t>
  </si>
  <si>
    <t>16.025.794-6</t>
  </si>
  <si>
    <t>Rafael</t>
  </si>
  <si>
    <t>Recabarren Paredes</t>
  </si>
  <si>
    <t>11.390.060-1</t>
  </si>
  <si>
    <t>Marquez caceres</t>
  </si>
  <si>
    <t>10.517.266-4</t>
  </si>
  <si>
    <t>Matías</t>
  </si>
  <si>
    <t>Ugarte</t>
  </si>
  <si>
    <t>19.039.091-8</t>
  </si>
  <si>
    <t>Gladys</t>
  </si>
  <si>
    <t>Tobar</t>
  </si>
  <si>
    <t>12.541.687-k</t>
  </si>
  <si>
    <t>Danilo arturo</t>
  </si>
  <si>
    <t>Vargas paredes</t>
  </si>
  <si>
    <t>11.833.049-8</t>
  </si>
  <si>
    <t>Avila</t>
  </si>
  <si>
    <t>21.515.890-k</t>
  </si>
  <si>
    <t>LEANDRO JOSE</t>
  </si>
  <si>
    <t>MENA GONZALEZ</t>
  </si>
  <si>
    <t>9.116.703-4</t>
  </si>
  <si>
    <t>CAUQUENES</t>
  </si>
  <si>
    <t>raul</t>
  </si>
  <si>
    <t>chamorro</t>
  </si>
  <si>
    <t>17.967.911-6</t>
  </si>
  <si>
    <t>Andres</t>
  </si>
  <si>
    <t>Piyol</t>
  </si>
  <si>
    <t>13.879.129-7</t>
  </si>
  <si>
    <t>19.014.371-6</t>
  </si>
  <si>
    <t>Jimena Elisabeth</t>
  </si>
  <si>
    <t>Letelier muñoz</t>
  </si>
  <si>
    <t>10.871.104-3</t>
  </si>
  <si>
    <t>18.272.229-4</t>
  </si>
  <si>
    <t>carlina</t>
  </si>
  <si>
    <t>olivos</t>
  </si>
  <si>
    <t>9.288.616-6</t>
  </si>
  <si>
    <t>Reinaldo Javier</t>
  </si>
  <si>
    <t>Mercado Aguilar</t>
  </si>
  <si>
    <t>12.008.074-1</t>
  </si>
  <si>
    <t>Cáceres Solis</t>
  </si>
  <si>
    <t>16.301.161-1</t>
  </si>
  <si>
    <t>HECTOR</t>
  </si>
  <si>
    <t>CUELLO</t>
  </si>
  <si>
    <t>15.751.432-6</t>
  </si>
  <si>
    <t>Ricardo Josue</t>
  </si>
  <si>
    <t>Bastidas escalona</t>
  </si>
  <si>
    <t>26.553.756-1</t>
  </si>
  <si>
    <t>Edith</t>
  </si>
  <si>
    <t>Cueto</t>
  </si>
  <si>
    <t>6.135.604-5</t>
  </si>
  <si>
    <t>Duarte Hellec</t>
  </si>
  <si>
    <t>17.472.471-7</t>
  </si>
  <si>
    <t>17.287.802-4</t>
  </si>
  <si>
    <t>Mauro Nicolás</t>
  </si>
  <si>
    <t>Leiva Pizarro</t>
  </si>
  <si>
    <t>17.472.771-6</t>
  </si>
  <si>
    <t>19.013.768-6</t>
  </si>
  <si>
    <t>15.079.045-k</t>
  </si>
  <si>
    <t>Javier</t>
  </si>
  <si>
    <t>Ariz</t>
  </si>
  <si>
    <t>17.984.124-k</t>
  </si>
  <si>
    <t>Danilo</t>
  </si>
  <si>
    <t>Valdivia oyanedel</t>
  </si>
  <si>
    <t>12.451.839-3</t>
  </si>
  <si>
    <t>jose ruperto</t>
  </si>
  <si>
    <t>rojas gutierrez</t>
  </si>
  <si>
    <t>9.995.950-9</t>
  </si>
  <si>
    <t>Carrasco</t>
  </si>
  <si>
    <t>16.106.600-1</t>
  </si>
  <si>
    <t>FRANCISCO GUILLERMO</t>
  </si>
  <si>
    <t>OYARCE ALBORNOZ</t>
  </si>
  <si>
    <t>10.733.048-8</t>
  </si>
  <si>
    <t>Mario Alonso</t>
  </si>
  <si>
    <t>Guerrero Naranjo</t>
  </si>
  <si>
    <t>7.630.732-6</t>
  </si>
  <si>
    <t>16.754.181-k</t>
  </si>
  <si>
    <t>ruben marcelo</t>
  </si>
  <si>
    <t>gonzalez consuegra</t>
  </si>
  <si>
    <t>13.024.017-8</t>
  </si>
  <si>
    <t>nicolas ignacio</t>
  </si>
  <si>
    <t>gomez villaseca</t>
  </si>
  <si>
    <t>19.176.526-5</t>
  </si>
  <si>
    <t>SANTO DOMINGO</t>
  </si>
  <si>
    <t>Winnie</t>
  </si>
  <si>
    <t>montedonico</t>
  </si>
  <si>
    <t>17.476.676-2</t>
  </si>
  <si>
    <t>14.016.010-5</t>
  </si>
  <si>
    <t>ÑUÑOA</t>
  </si>
  <si>
    <t>Marlies</t>
  </si>
  <si>
    <t>15.373.763-0</t>
  </si>
  <si>
    <t>andrea</t>
  </si>
  <si>
    <t>mery</t>
  </si>
  <si>
    <t>17.473.343-0</t>
  </si>
  <si>
    <t>13.646.160-5</t>
  </si>
  <si>
    <t>LAS CONDES</t>
  </si>
  <si>
    <t>Bannen</t>
  </si>
  <si>
    <t>7.717.287-4</t>
  </si>
  <si>
    <t>maria del carmen</t>
  </si>
  <si>
    <t>aguilar ordenes</t>
  </si>
  <si>
    <t>7.792.352-7</t>
  </si>
  <si>
    <t>SAN MIGUEL</t>
  </si>
  <si>
    <t>Valenzuela Flores</t>
  </si>
  <si>
    <t>17.898.265-6</t>
  </si>
  <si>
    <t>Víctor</t>
  </si>
  <si>
    <t>16.483.274-0</t>
  </si>
  <si>
    <t>Mariel Katherine</t>
  </si>
  <si>
    <t>Pizarro Reyes</t>
  </si>
  <si>
    <t>12.070.085-5</t>
  </si>
  <si>
    <t>Francisco Eduardo</t>
  </si>
  <si>
    <t>Bahamondes Alvarez</t>
  </si>
  <si>
    <t>9.756.147-8</t>
  </si>
  <si>
    <t>julio sergio</t>
  </si>
  <si>
    <t>orrego oquiz</t>
  </si>
  <si>
    <t>5.643.481-k</t>
  </si>
  <si>
    <t>araya saez</t>
  </si>
  <si>
    <t>6.795.913-2</t>
  </si>
  <si>
    <t>bastian ignacio</t>
  </si>
  <si>
    <t>nuñez yoshikawa</t>
  </si>
  <si>
    <t>19.926.609-8</t>
  </si>
  <si>
    <t>Sánchez Montesinos</t>
  </si>
  <si>
    <t>15.553.159-2</t>
  </si>
  <si>
    <t>Arturo</t>
  </si>
  <si>
    <t>Palacios</t>
  </si>
  <si>
    <t>12.226.166-2</t>
  </si>
  <si>
    <t>erika roxana</t>
  </si>
  <si>
    <t>sagardia sagardia</t>
  </si>
  <si>
    <t>18.297.458-7</t>
  </si>
  <si>
    <t>LA LIGUA</t>
  </si>
  <si>
    <t>PABLO CRISTIAN</t>
  </si>
  <si>
    <t>CONTANZO ZAPATA</t>
  </si>
  <si>
    <t>13.192.777-0</t>
  </si>
  <si>
    <t xml:space="preserve">FRANCISCA </t>
  </si>
  <si>
    <t>CARRASCO VILLALOBOS</t>
  </si>
  <si>
    <t>19.700.800-8</t>
  </si>
  <si>
    <t>CALAMA</t>
  </si>
  <si>
    <t>PATRICIA</t>
  </si>
  <si>
    <t>CATALAN ACEVEDO</t>
  </si>
  <si>
    <t>11.973.400-2</t>
  </si>
  <si>
    <t>JACQUELINE DEL CARMEN</t>
  </si>
  <si>
    <t>HERRERA ALVAREZ</t>
  </si>
  <si>
    <t>12.026.382-K</t>
  </si>
  <si>
    <t>SEBASTIÁN MATÍAS</t>
  </si>
  <si>
    <t>GALLARDO VALENZUELA</t>
  </si>
  <si>
    <t>18.382.746-4</t>
  </si>
  <si>
    <t>RODRIGO</t>
  </si>
  <si>
    <t>RAMIREZ LOPEZ</t>
  </si>
  <si>
    <t>12.625.200-5</t>
  </si>
  <si>
    <t>EDUARDO ESTEBAN</t>
  </si>
  <si>
    <t>LEIVA LIZAMA</t>
  </si>
  <si>
    <t>13.653.014-3</t>
  </si>
  <si>
    <t>JORGE ALEJANDRO</t>
  </si>
  <si>
    <t>PACHECO</t>
  </si>
  <si>
    <t>10.174.300-4</t>
  </si>
  <si>
    <t>MAURICIO ENRIQUE</t>
  </si>
  <si>
    <t>HERNANDEZ VERA</t>
  </si>
  <si>
    <t>9.725.971-2</t>
  </si>
  <si>
    <t>FRANCISCO EMILIO</t>
  </si>
  <si>
    <t>VENTURA MUÑOZ</t>
  </si>
  <si>
    <t>16.490.692-2</t>
  </si>
  <si>
    <t>JUAN GABRIEL</t>
  </si>
  <si>
    <t>CABRERA ACHIBUR</t>
  </si>
  <si>
    <t>18.268.736-7</t>
  </si>
  <si>
    <t>DANIELA</t>
  </si>
  <si>
    <t>TORRES AVALOS</t>
  </si>
  <si>
    <t>19.328.795-6</t>
  </si>
  <si>
    <t>YERKO JOSE</t>
  </si>
  <si>
    <t>CARIPAN LUCO</t>
  </si>
  <si>
    <t>19.776.218-7</t>
  </si>
  <si>
    <t>REYES RETAMAL</t>
  </si>
  <si>
    <t>7.863.446-4</t>
  </si>
  <si>
    <t>PAOLA ANDREA</t>
  </si>
  <si>
    <t>LEMUS TORRES</t>
  </si>
  <si>
    <t>13.227.104-6</t>
  </si>
  <si>
    <t>JORQUERA MENA</t>
  </si>
  <si>
    <t>18.382.336-1</t>
  </si>
  <si>
    <t>CHRISTIAN ALEJANDRO</t>
  </si>
  <si>
    <t>PEÑA VERDUGO</t>
  </si>
  <si>
    <t>8.493.303-1</t>
  </si>
  <si>
    <t>COYHAIQUE</t>
  </si>
  <si>
    <t>YARELA NICOHL</t>
  </si>
  <si>
    <t>GOMEZ SANCHEZ</t>
  </si>
  <si>
    <t>17.594.498-2</t>
  </si>
  <si>
    <t>CRISTIAN ANDRES</t>
  </si>
  <si>
    <t>ARAVENA CASTRO</t>
  </si>
  <si>
    <t>14.553.239-6</t>
  </si>
  <si>
    <t>LUIS</t>
  </si>
  <si>
    <t>ORELLANA ULLOA</t>
  </si>
  <si>
    <t>20.706.914-0</t>
  </si>
  <si>
    <t>MONDACA AMADOR</t>
  </si>
  <si>
    <t>19.325.630-9</t>
  </si>
  <si>
    <t>JEAN PAUL</t>
  </si>
  <si>
    <t>THUILLIER ARAOS</t>
  </si>
  <si>
    <t>13.241.418-1</t>
  </si>
  <si>
    <t>CARLA VICTORIA</t>
  </si>
  <si>
    <t>SOTO SANHUEZA</t>
  </si>
  <si>
    <t>16.968.491-K</t>
  </si>
  <si>
    <t>juan ramon</t>
  </si>
  <si>
    <t>montoya navarro</t>
  </si>
  <si>
    <t>8.811.232-6</t>
  </si>
  <si>
    <t>José Ignacio</t>
  </si>
  <si>
    <t>Guzmán Moreno</t>
  </si>
  <si>
    <t>22.531.304-0</t>
  </si>
  <si>
    <t>Sigifredo Eminson</t>
  </si>
  <si>
    <t>Beltrán Valdés</t>
  </si>
  <si>
    <t>8.991.384-5</t>
  </si>
  <si>
    <t>Erick Alexis</t>
  </si>
  <si>
    <t>Araos Díaz</t>
  </si>
  <si>
    <t>18.032.393-7</t>
  </si>
  <si>
    <t>Enzo</t>
  </si>
  <si>
    <t>Figueroa Leon</t>
  </si>
  <si>
    <t>21.984.766-1</t>
  </si>
  <si>
    <t>JOHN FREDDY</t>
  </si>
  <si>
    <t>CARDONA QUINTANA</t>
  </si>
  <si>
    <t>24.832.653-0</t>
  </si>
  <si>
    <t>Bastián</t>
  </si>
  <si>
    <t>Larracea</t>
  </si>
  <si>
    <t>16.889.339-6</t>
  </si>
  <si>
    <t>20.848.276-9</t>
  </si>
  <si>
    <t>EVELYN</t>
  </si>
  <si>
    <t>RAMOS AUZIAN</t>
  </si>
  <si>
    <t>12.118.530-K</t>
  </si>
  <si>
    <t>Gabriel José</t>
  </si>
  <si>
    <t>Pacheco Rodríguez</t>
  </si>
  <si>
    <t>26.189.589-7</t>
  </si>
  <si>
    <t>Alexander</t>
  </si>
  <si>
    <t>Avalos Cruz</t>
  </si>
  <si>
    <t>19.775.653-5</t>
  </si>
  <si>
    <t>Sebastian Jesus</t>
  </si>
  <si>
    <t>Rivera Lemonao</t>
  </si>
  <si>
    <t>19.012.117-8</t>
  </si>
  <si>
    <t>hector Ildefonso</t>
  </si>
  <si>
    <t>Césped Delgado</t>
  </si>
  <si>
    <t>3.458.184-3</t>
  </si>
  <si>
    <t>Javier Ignacio</t>
  </si>
  <si>
    <t>Fernandez Valencia</t>
  </si>
  <si>
    <t>20.175.566-2</t>
  </si>
  <si>
    <t>ANTOFAGASTA</t>
  </si>
  <si>
    <t>Yohitel Edgard</t>
  </si>
  <si>
    <t>Agurto Martinez</t>
  </si>
  <si>
    <t>17.540.962-9</t>
  </si>
  <si>
    <t>canelo hills</t>
  </si>
  <si>
    <t>9.928.361-0</t>
  </si>
  <si>
    <t>Josefina</t>
  </si>
  <si>
    <t>Hormazábal</t>
  </si>
  <si>
    <t>21.931.141-9</t>
  </si>
  <si>
    <t>Veliz</t>
  </si>
  <si>
    <t>21.342.958-2</t>
  </si>
  <si>
    <t>Valeska</t>
  </si>
  <si>
    <t>Corvalan Carvajal</t>
  </si>
  <si>
    <t>20.479.773-0</t>
  </si>
  <si>
    <t>20.881.552-0</t>
  </si>
  <si>
    <t>Alan</t>
  </si>
  <si>
    <t>Ruz cisternas</t>
  </si>
  <si>
    <t>20.668.497-6</t>
  </si>
  <si>
    <t>Dayan</t>
  </si>
  <si>
    <t>21.895.748-k</t>
  </si>
  <si>
    <t>juan</t>
  </si>
  <si>
    <t>gajardo castillo</t>
  </si>
  <si>
    <t>9.870.118-4</t>
  </si>
  <si>
    <t>caceres</t>
  </si>
  <si>
    <t>6.934.913-7</t>
  </si>
  <si>
    <t>Leon</t>
  </si>
  <si>
    <t>20.173.321-9</t>
  </si>
  <si>
    <t>benjamin</t>
  </si>
  <si>
    <t>bustos barreaux</t>
  </si>
  <si>
    <t>21.320.590-0</t>
  </si>
  <si>
    <t>yasmina</t>
  </si>
  <si>
    <t>corrales</t>
  </si>
  <si>
    <t>14.001.641-1</t>
  </si>
  <si>
    <t>17.820.286-3</t>
  </si>
  <si>
    <t>Gonzalo Ernesto</t>
  </si>
  <si>
    <t>Pereira Puchy</t>
  </si>
  <si>
    <t>9.286.166-k</t>
  </si>
  <si>
    <t>esteban</t>
  </si>
  <si>
    <t>ojeda</t>
  </si>
  <si>
    <t>18.033.513-7</t>
  </si>
  <si>
    <t>Francisco Javier</t>
  </si>
  <si>
    <t>Chabrillard Sánchez</t>
  </si>
  <si>
    <t>12.848.626-7</t>
  </si>
  <si>
    <t>PIRQUE</t>
  </si>
  <si>
    <t>Vasquez</t>
  </si>
  <si>
    <t>18.356.809-4</t>
  </si>
  <si>
    <t>Karen Elizabeth</t>
  </si>
  <si>
    <t>Olivares Pivet</t>
  </si>
  <si>
    <t>16.200.595-2</t>
  </si>
  <si>
    <t>Flores</t>
  </si>
  <si>
    <t>20.175.689-8</t>
  </si>
  <si>
    <t>pamela</t>
  </si>
  <si>
    <t>15.308.871-3</t>
  </si>
  <si>
    <t>ALGARROBO</t>
  </si>
  <si>
    <t>Alcaide Sandoval</t>
  </si>
  <si>
    <t>21.021.818-1</t>
  </si>
  <si>
    <t>angelica carolina</t>
  </si>
  <si>
    <t>jofre aravena</t>
  </si>
  <si>
    <t>15.071.124-k</t>
  </si>
  <si>
    <t>belen</t>
  </si>
  <si>
    <t>19.330.484-2</t>
  </si>
  <si>
    <t>Olivares</t>
  </si>
  <si>
    <t>14.415.749-4</t>
  </si>
  <si>
    <t>angie jael</t>
  </si>
  <si>
    <t>beltran garay</t>
  </si>
  <si>
    <t>17.475.757-7</t>
  </si>
  <si>
    <t>Cid</t>
  </si>
  <si>
    <t>22.389.842-4</t>
  </si>
  <si>
    <t>Dante</t>
  </si>
  <si>
    <t>20.174.288-9</t>
  </si>
  <si>
    <t>Marcela</t>
  </si>
  <si>
    <t>Aguayo</t>
  </si>
  <si>
    <t>13.634.199-5</t>
  </si>
  <si>
    <t>thiare</t>
  </si>
  <si>
    <t>colpi</t>
  </si>
  <si>
    <t>18.359.219-K</t>
  </si>
  <si>
    <t>17.140.245-k</t>
  </si>
  <si>
    <t>LEONARDO</t>
  </si>
  <si>
    <t>WEBER</t>
  </si>
  <si>
    <t>9.331.098-5</t>
  </si>
  <si>
    <t>Garcia</t>
  </si>
  <si>
    <t>19.012.176-3</t>
  </si>
  <si>
    <t>Jorquera</t>
  </si>
  <si>
    <t>14.131.429-7</t>
  </si>
  <si>
    <t>Soto</t>
  </si>
  <si>
    <t>7.354.375-4</t>
  </si>
  <si>
    <t>Sofia</t>
  </si>
  <si>
    <t>12.225.374-0</t>
  </si>
  <si>
    <t>enrique jonathan</t>
  </si>
  <si>
    <t>martinez toledo</t>
  </si>
  <si>
    <t>17.873.744-9</t>
  </si>
  <si>
    <t>Imer</t>
  </si>
  <si>
    <t>Salinas Alcayaga</t>
  </si>
  <si>
    <t>13.997.040-3</t>
  </si>
  <si>
    <t>LOS ANDES</t>
  </si>
  <si>
    <t>Álvarez</t>
  </si>
  <si>
    <t>16.106.531-5</t>
  </si>
  <si>
    <t>Helia</t>
  </si>
  <si>
    <t>Guzmán Parra</t>
  </si>
  <si>
    <t>18.033.255-3</t>
  </si>
  <si>
    <t>ANCUD</t>
  </si>
  <si>
    <t>Joaquin</t>
  </si>
  <si>
    <t>20.512.187-0</t>
  </si>
  <si>
    <t>Jimi Alfonso</t>
  </si>
  <si>
    <t>Flores Yañez</t>
  </si>
  <si>
    <t>16.063.269-0</t>
  </si>
  <si>
    <t>Del Valle</t>
  </si>
  <si>
    <t>19.327.564-8</t>
  </si>
  <si>
    <t>Altamirano</t>
  </si>
  <si>
    <t>13.651.918-2</t>
  </si>
  <si>
    <t>Alain</t>
  </si>
  <si>
    <t>Mouras</t>
  </si>
  <si>
    <t>18.266.240-2</t>
  </si>
  <si>
    <t>christian</t>
  </si>
  <si>
    <t>pedreros</t>
  </si>
  <si>
    <t>12.542.241-1</t>
  </si>
  <si>
    <t>Michael</t>
  </si>
  <si>
    <t>13.997.125-6</t>
  </si>
  <si>
    <t>Rodolfo Antonio</t>
  </si>
  <si>
    <t>Bizama</t>
  </si>
  <si>
    <t>12.227.484-5</t>
  </si>
  <si>
    <t>roberto alberto</t>
  </si>
  <si>
    <t>muñoz bueno</t>
  </si>
  <si>
    <t>14.578.684-3</t>
  </si>
  <si>
    <t>13.543.358-6</t>
  </si>
  <si>
    <t>Tabita</t>
  </si>
  <si>
    <t>Eulufi</t>
  </si>
  <si>
    <t>14.279.337-7</t>
  </si>
  <si>
    <t>Jaime Andres</t>
  </si>
  <si>
    <t>Flores Carmona</t>
  </si>
  <si>
    <t>16.488.357-4</t>
  </si>
  <si>
    <t>francois</t>
  </si>
  <si>
    <t>mansuy</t>
  </si>
  <si>
    <t>13.226.465-1</t>
  </si>
  <si>
    <t>maria ines</t>
  </si>
  <si>
    <t>donoso caballero</t>
  </si>
  <si>
    <t>9.462.782-6</t>
  </si>
  <si>
    <t>Pino Lazcano</t>
  </si>
  <si>
    <t>6.353.255-k</t>
  </si>
  <si>
    <t>Patricia</t>
  </si>
  <si>
    <t>Pedreros</t>
  </si>
  <si>
    <t>18.567.300-6</t>
  </si>
  <si>
    <t>Canales Rios</t>
  </si>
  <si>
    <t>15.751.008-8</t>
  </si>
  <si>
    <t>Miguel Angel</t>
  </si>
  <si>
    <t>Álvarez Baxmann</t>
  </si>
  <si>
    <t>6.851.104-6</t>
  </si>
  <si>
    <t>Cristian Ricardo</t>
  </si>
  <si>
    <t>Rojas Mujica</t>
  </si>
  <si>
    <t>15.018.794-k</t>
  </si>
  <si>
    <t>Paricio</t>
  </si>
  <si>
    <t>Ulloa Castro</t>
  </si>
  <si>
    <t>15.067.948-6</t>
  </si>
  <si>
    <t>Dina Margarita</t>
  </si>
  <si>
    <t>Aguirre Coli</t>
  </si>
  <si>
    <t>13.654.105-6</t>
  </si>
  <si>
    <t>13.988.716-6</t>
  </si>
  <si>
    <t>Maverick</t>
  </si>
  <si>
    <t>Castellon</t>
  </si>
  <si>
    <t>20.838.876-2</t>
  </si>
  <si>
    <t>19.209.218-3</t>
  </si>
  <si>
    <t>Valdes bettancourt</t>
  </si>
  <si>
    <t>18.786.860-2</t>
  </si>
  <si>
    <t>JUSTINE</t>
  </si>
  <si>
    <t>THAUBY DE LA TORRE</t>
  </si>
  <si>
    <t>18.297.799-3</t>
  </si>
  <si>
    <t>Barbara Andrea</t>
  </si>
  <si>
    <t>Velasquez Reyes</t>
  </si>
  <si>
    <t>13.995.038-0</t>
  </si>
  <si>
    <t>Peña</t>
  </si>
  <si>
    <t>12.847.494-3</t>
  </si>
  <si>
    <t>5.790.407-0</t>
  </si>
  <si>
    <t>LISSETTE</t>
  </si>
  <si>
    <t>13.881.444-0</t>
  </si>
  <si>
    <t>lucia</t>
  </si>
  <si>
    <t>solari peirano</t>
  </si>
  <si>
    <t>3.897.472-6</t>
  </si>
  <si>
    <t>marcos antonio</t>
  </si>
  <si>
    <t>contreras muñoz</t>
  </si>
  <si>
    <t>13.878.458-4</t>
  </si>
  <si>
    <t>SAN BERNARDO</t>
  </si>
  <si>
    <t>natalia andrea</t>
  </si>
  <si>
    <t>ortiz cubillos</t>
  </si>
  <si>
    <t>16.289.526-5</t>
  </si>
  <si>
    <t>graciela veronica</t>
  </si>
  <si>
    <t>ayancan soto</t>
  </si>
  <si>
    <t>13.491.316-9</t>
  </si>
  <si>
    <t>hugo german</t>
  </si>
  <si>
    <t>gonzalez arancibia</t>
  </si>
  <si>
    <t>7.641.062-3</t>
  </si>
  <si>
    <t>PAULINA LORETO</t>
  </si>
  <si>
    <t>CALDERÓN CASTRO</t>
  </si>
  <si>
    <t>17.092.060-0</t>
  </si>
  <si>
    <t>Rubén Marcelo</t>
  </si>
  <si>
    <t>Pérez Gonzáles</t>
  </si>
  <si>
    <t>12.351.394-0</t>
  </si>
  <si>
    <t>susana ximena</t>
  </si>
  <si>
    <t>barriga pontio</t>
  </si>
  <si>
    <t>13.230.881-0</t>
  </si>
  <si>
    <t>5.409.895-2</t>
  </si>
  <si>
    <t>Placencia</t>
  </si>
  <si>
    <t>14.029.405-5</t>
  </si>
  <si>
    <t>Zuñiga Pizarro</t>
  </si>
  <si>
    <t>18.508.464-7</t>
  </si>
  <si>
    <t>andres patricio</t>
  </si>
  <si>
    <t>jaramillo cardenas</t>
  </si>
  <si>
    <t>18.271.813-0</t>
  </si>
  <si>
    <t>Rodolfo Enrique</t>
  </si>
  <si>
    <t>Codoceo Veas</t>
  </si>
  <si>
    <t>13.976.434-K</t>
  </si>
  <si>
    <t>David</t>
  </si>
  <si>
    <t>16.182.584-0</t>
  </si>
  <si>
    <t>prado</t>
  </si>
  <si>
    <t>7.720.974-3</t>
  </si>
  <si>
    <t>Gloria Angelica</t>
  </si>
  <si>
    <t>Dattwyler Vidaurre</t>
  </si>
  <si>
    <t>7.324.812-4</t>
  </si>
  <si>
    <t>ALBERTO RICARDO</t>
  </si>
  <si>
    <t>PONCE BRITO</t>
  </si>
  <si>
    <t>15.074.096-7</t>
  </si>
  <si>
    <t>OLGA</t>
  </si>
  <si>
    <t>CERDA JERIA</t>
  </si>
  <si>
    <t>13.019.434-6</t>
  </si>
  <si>
    <t>ARIEL</t>
  </si>
  <si>
    <t>RIQUELME</t>
  </si>
  <si>
    <t>21.642.493-K</t>
  </si>
  <si>
    <t xml:space="preserve">MAURICIO </t>
  </si>
  <si>
    <t>SALINAS</t>
  </si>
  <si>
    <t>9.732.359-3</t>
  </si>
  <si>
    <t>JUAN PABLO</t>
  </si>
  <si>
    <t>CHAMORRO FIGUEROA</t>
  </si>
  <si>
    <t>19.326.983-4</t>
  </si>
  <si>
    <t>ADOLFO ENRIQUE</t>
  </si>
  <si>
    <t>MARCHANT VARGAS</t>
  </si>
  <si>
    <t>11.180.767-1</t>
  </si>
  <si>
    <t>PALMIRO FABIÁN</t>
  </si>
  <si>
    <t>BELMAR ZAVATTARO</t>
  </si>
  <si>
    <t>13.956.399-9</t>
  </si>
  <si>
    <t>GABRIEL ALEXANDER</t>
  </si>
  <si>
    <t>COZ GUERRA</t>
  </si>
  <si>
    <t>16.107.394-6</t>
  </si>
  <si>
    <t>MARTIN IGNACIO</t>
  </si>
  <si>
    <t>ESPARZA ARAYA</t>
  </si>
  <si>
    <t>18.033.113-1</t>
  </si>
  <si>
    <t>FRANCISCO ANDRES</t>
  </si>
  <si>
    <t>DE LARRAECHEA GODOY</t>
  </si>
  <si>
    <t>15.990.900-K</t>
  </si>
  <si>
    <t>ERIC</t>
  </si>
  <si>
    <t>JIMENEZ IBARRA</t>
  </si>
  <si>
    <t>17.578.273-7</t>
  </si>
  <si>
    <t>GERMAN</t>
  </si>
  <si>
    <t>LARRAIN</t>
  </si>
  <si>
    <t>15.831.013-9</t>
  </si>
  <si>
    <t>LOPEZ HIDALGO</t>
  </si>
  <si>
    <t>10.696.063-1</t>
  </si>
  <si>
    <t>MARIANO EDUARDO</t>
  </si>
  <si>
    <t>FONSECA</t>
  </si>
  <si>
    <t>26.031.355-K</t>
  </si>
  <si>
    <t>13.021.169-0</t>
  </si>
  <si>
    <t>aldo lorenzo</t>
  </si>
  <si>
    <t>talamilla barrales</t>
  </si>
  <si>
    <t>12.228.897-8</t>
  </si>
  <si>
    <t>Tamara Andrea</t>
  </si>
  <si>
    <t>Briones Sáez</t>
  </si>
  <si>
    <t>15.068.991-0</t>
  </si>
  <si>
    <t>CLAUDIO</t>
  </si>
  <si>
    <t>BRAVO MELLA</t>
  </si>
  <si>
    <t>20.476.414-k</t>
  </si>
  <si>
    <t>diego</t>
  </si>
  <si>
    <t>farfan</t>
  </si>
  <si>
    <t>21.456.338-k</t>
  </si>
  <si>
    <t>Cofré</t>
  </si>
  <si>
    <t>10.510.935-0</t>
  </si>
  <si>
    <t>Rojas Silva</t>
  </si>
  <si>
    <t>17.356.142-3</t>
  </si>
  <si>
    <t>Gabriela</t>
  </si>
  <si>
    <t>Lillo Bravo</t>
  </si>
  <si>
    <t>13.431.717-5</t>
  </si>
  <si>
    <t>juan hernan</t>
  </si>
  <si>
    <t>lopez hidalgo</t>
  </si>
  <si>
    <t>9.647.754-6</t>
  </si>
  <si>
    <t>Diego Ignacio</t>
  </si>
  <si>
    <t>Campaña Avila</t>
  </si>
  <si>
    <t>22.016.575-2</t>
  </si>
  <si>
    <t>Rodrigo Javier</t>
  </si>
  <si>
    <t>Avendaño Miranda</t>
  </si>
  <si>
    <t>16.103.077-5</t>
  </si>
  <si>
    <t>Carlos Francisco</t>
  </si>
  <si>
    <t>Villalobos Villalobos</t>
  </si>
  <si>
    <t>18.268.926-2</t>
  </si>
  <si>
    <t>Edgardo Javier</t>
  </si>
  <si>
    <t>Pincheira Morales</t>
  </si>
  <si>
    <t>13.231.004-1</t>
  </si>
  <si>
    <t>Vinicius</t>
  </si>
  <si>
    <t>Ferraz Minatogawa</t>
  </si>
  <si>
    <t>27.033.876-3</t>
  </si>
  <si>
    <t>Antonia</t>
  </si>
  <si>
    <t>Jeldes</t>
  </si>
  <si>
    <t>19.542.300-8</t>
  </si>
  <si>
    <t>Benjamin andres</t>
  </si>
  <si>
    <t>Bastias bustos</t>
  </si>
  <si>
    <t>21.456.186-7</t>
  </si>
  <si>
    <t>Cristobal Alonso</t>
  </si>
  <si>
    <t>Celedon Henriquez</t>
  </si>
  <si>
    <t>19.775.177-0</t>
  </si>
  <si>
    <t>Olate</t>
  </si>
  <si>
    <t>19.329.296-8</t>
  </si>
  <si>
    <t>Alejandra andrea</t>
  </si>
  <si>
    <t>Morales zyl</t>
  </si>
  <si>
    <t>19.233.160-9</t>
  </si>
  <si>
    <t>Juan Pablo</t>
  </si>
  <si>
    <t>Morales</t>
  </si>
  <si>
    <t>22.058.506-9</t>
  </si>
  <si>
    <t>Willie</t>
  </si>
  <si>
    <t>Paiva</t>
  </si>
  <si>
    <t>17.806.196-8</t>
  </si>
  <si>
    <t>SAN FELIPE</t>
  </si>
  <si>
    <t>Juan Moises</t>
  </si>
  <si>
    <t>Montiel Donoso</t>
  </si>
  <si>
    <t>17.995.240-8</t>
  </si>
  <si>
    <t>MARIA</t>
  </si>
  <si>
    <t>GAZZONI CABRERA</t>
  </si>
  <si>
    <t>13.878.060-0</t>
  </si>
  <si>
    <t>Rosa Ester</t>
  </si>
  <si>
    <t>Pino Lagos</t>
  </si>
  <si>
    <t>8.905.038-3</t>
  </si>
  <si>
    <t>Freddy</t>
  </si>
  <si>
    <t>Guerrero Mateluna</t>
  </si>
  <si>
    <t>21.313.857-k</t>
  </si>
  <si>
    <t>PAOLO</t>
  </si>
  <si>
    <t>Alvarez Puebla</t>
  </si>
  <si>
    <t>17.568.119-1</t>
  </si>
  <si>
    <t>jaime samuel</t>
  </si>
  <si>
    <t>fernandez torres</t>
  </si>
  <si>
    <t>7.336.598-8</t>
  </si>
  <si>
    <t>Rivas Inostroza</t>
  </si>
  <si>
    <t>9.039.645-5</t>
  </si>
  <si>
    <t>CARREÑO CAMPOS</t>
  </si>
  <si>
    <t>19.014.595-6</t>
  </si>
  <si>
    <t>ARAUCO</t>
  </si>
  <si>
    <t>Mari</t>
  </si>
  <si>
    <t>Fonseca</t>
  </si>
  <si>
    <t>15.196.476-1</t>
  </si>
  <si>
    <t>Ruth</t>
  </si>
  <si>
    <t>torr</t>
  </si>
  <si>
    <t>16.778.921-8</t>
  </si>
  <si>
    <t>David Humberto Esteban</t>
  </si>
  <si>
    <t>Ríos Alarcon</t>
  </si>
  <si>
    <t>15.591.035-6</t>
  </si>
  <si>
    <t>Brayan</t>
  </si>
  <si>
    <t>Quintana</t>
  </si>
  <si>
    <t>21.540.829-9</t>
  </si>
  <si>
    <t>MUNOZ</t>
  </si>
  <si>
    <t>11.624.659-7</t>
  </si>
  <si>
    <t>Luis Armando</t>
  </si>
  <si>
    <t>Hugo Vicencio</t>
  </si>
  <si>
    <t>17.144.137-4</t>
  </si>
  <si>
    <t>Yohannessen</t>
  </si>
  <si>
    <t>21.660.792-9</t>
  </si>
  <si>
    <t>LOPEZ</t>
  </si>
  <si>
    <t>14.588.373-3</t>
  </si>
  <si>
    <t>Tomas Esteban</t>
  </si>
  <si>
    <t>Contreras Godoy</t>
  </si>
  <si>
    <t>21.918.944-3</t>
  </si>
  <si>
    <t>jean franco</t>
  </si>
  <si>
    <t>lema flores</t>
  </si>
  <si>
    <t>21.735.047-6</t>
  </si>
  <si>
    <t>Contreras Osses</t>
  </si>
  <si>
    <t>15.950.970-2</t>
  </si>
  <si>
    <t>Rojas Gamboa</t>
  </si>
  <si>
    <t>19.772.733-0</t>
  </si>
  <si>
    <t>Gutiérrez</t>
  </si>
  <si>
    <t>20.909.805-9</t>
  </si>
  <si>
    <t>Laredo</t>
  </si>
  <si>
    <t>18.033.144-1</t>
  </si>
  <si>
    <t>GLADYS DEL CARMEN</t>
  </si>
  <si>
    <t>MIRANDA RAMIREZ</t>
  </si>
  <si>
    <t>11.831.904-4</t>
  </si>
  <si>
    <t>kristina</t>
  </si>
  <si>
    <t>feshchenko</t>
  </si>
  <si>
    <t>26.118.282-3</t>
  </si>
  <si>
    <t>gonzalo mauricio</t>
  </si>
  <si>
    <t>robles pizarro</t>
  </si>
  <si>
    <t>13.432.222-5</t>
  </si>
  <si>
    <t>claudio</t>
  </si>
  <si>
    <t>tapia</t>
  </si>
  <si>
    <t>18.568.686-8</t>
  </si>
  <si>
    <t>Magaly Ivonne</t>
  </si>
  <si>
    <t>Gonzalez Morales</t>
  </si>
  <si>
    <t>8.929.586-6</t>
  </si>
  <si>
    <t>Fernández</t>
  </si>
  <si>
    <t>10.943.572-4</t>
  </si>
  <si>
    <t>19.326.831-5</t>
  </si>
  <si>
    <t>Franco</t>
  </si>
  <si>
    <t>8.687.703-1</t>
  </si>
  <si>
    <t>Cesar</t>
  </si>
  <si>
    <t>12.534.037-7</t>
  </si>
  <si>
    <t>Javiera</t>
  </si>
  <si>
    <t>Pareto Pino</t>
  </si>
  <si>
    <t>14.148.030-8</t>
  </si>
  <si>
    <t>PEÑALOLEN</t>
  </si>
  <si>
    <t>pamela andrea</t>
  </si>
  <si>
    <t>candia leguia</t>
  </si>
  <si>
    <t>14.119.102-0</t>
  </si>
  <si>
    <t>briones</t>
  </si>
  <si>
    <t>9.194.647-5</t>
  </si>
  <si>
    <t>Eduardo Israel</t>
  </si>
  <si>
    <t>Vera orellana</t>
  </si>
  <si>
    <t>16.488.574-7</t>
  </si>
  <si>
    <t>Allendes</t>
  </si>
  <si>
    <t>18.915.996-k</t>
  </si>
  <si>
    <t>Marabolí</t>
  </si>
  <si>
    <t>7.904.552-7</t>
  </si>
  <si>
    <t>Oliva</t>
  </si>
  <si>
    <t>14.003.586-6</t>
  </si>
  <si>
    <t>Julia del Carmen</t>
  </si>
  <si>
    <t>Díaz Sandoval</t>
  </si>
  <si>
    <t>9.925.764-4</t>
  </si>
  <si>
    <t>Camilo</t>
  </si>
  <si>
    <t>Cerón flores</t>
  </si>
  <si>
    <t>19.542.701-1</t>
  </si>
  <si>
    <t>Quevedo</t>
  </si>
  <si>
    <t>10.036.755-6</t>
  </si>
  <si>
    <t>David Esteban</t>
  </si>
  <si>
    <t>Orellana Palma</t>
  </si>
  <si>
    <t>6.894.872-k</t>
  </si>
  <si>
    <t>Villarroel</t>
  </si>
  <si>
    <t>12.229.083-2</t>
  </si>
  <si>
    <t>Araya Fernández</t>
  </si>
  <si>
    <t>4.263.457-3</t>
  </si>
  <si>
    <t>Berta</t>
  </si>
  <si>
    <t>Sazo</t>
  </si>
  <si>
    <t>18.299.200-3</t>
  </si>
  <si>
    <t>María Cristina</t>
  </si>
  <si>
    <t>González Fernández</t>
  </si>
  <si>
    <t>9.290.048-7</t>
  </si>
  <si>
    <t>18.617.888-2</t>
  </si>
  <si>
    <t>Carla</t>
  </si>
  <si>
    <t>Ordenes</t>
  </si>
  <si>
    <t>16.969.182-7</t>
  </si>
  <si>
    <t>16.486.820-6</t>
  </si>
  <si>
    <t>CAMILO</t>
  </si>
  <si>
    <t>CORREA</t>
  </si>
  <si>
    <t>7.171.367-9</t>
  </si>
  <si>
    <t>Rodríguez Aracena</t>
  </si>
  <si>
    <t>15.948.498-k</t>
  </si>
  <si>
    <t>ALEJANDRA ESTHER</t>
  </si>
  <si>
    <t>LEIVA GORGOLLON</t>
  </si>
  <si>
    <t>15.084.668-4</t>
  </si>
  <si>
    <t>Ramón</t>
  </si>
  <si>
    <t>Díaz Vasquez</t>
  </si>
  <si>
    <t>10.767.689-9</t>
  </si>
  <si>
    <t>Tadashii</t>
  </si>
  <si>
    <t>Horta</t>
  </si>
  <si>
    <t>18.368.589-9</t>
  </si>
  <si>
    <t>16.968.068-K</t>
  </si>
  <si>
    <t>MAYERLIN CAROL</t>
  </si>
  <si>
    <t>ALIAGA FLEMING</t>
  </si>
  <si>
    <t>13.021.985-3</t>
  </si>
  <si>
    <t>MARCELA</t>
  </si>
  <si>
    <t>CANALES ARELLANO</t>
  </si>
  <si>
    <t>13.767.092-5</t>
  </si>
  <si>
    <t>CLAUDIA ANDREA</t>
  </si>
  <si>
    <t>GARCIA SOTO</t>
  </si>
  <si>
    <t>13.876.921-6</t>
  </si>
  <si>
    <t>Miguel Esteban</t>
  </si>
  <si>
    <t>SILVA ORELLANA</t>
  </si>
  <si>
    <t>16.103.781-8</t>
  </si>
  <si>
    <t>ARMIN JAVIER</t>
  </si>
  <si>
    <t>FUENTES PARDO</t>
  </si>
  <si>
    <t>14.461.664-2</t>
  </si>
  <si>
    <t>GRACE MONICA</t>
  </si>
  <si>
    <t>VON MARTENS SAAVEDRA</t>
  </si>
  <si>
    <t>13.905.970-0</t>
  </si>
  <si>
    <t>Ponce Rojas</t>
  </si>
  <si>
    <t>12.677.012-k</t>
  </si>
  <si>
    <t>olmedo</t>
  </si>
  <si>
    <t>18.169.602-8</t>
  </si>
  <si>
    <t>marely andrea</t>
  </si>
  <si>
    <t>soto vera</t>
  </si>
  <si>
    <t>19.330.229-7</t>
  </si>
  <si>
    <t>Araya</t>
  </si>
  <si>
    <t>22.281.000-0</t>
  </si>
  <si>
    <t>nicolas matias</t>
  </si>
  <si>
    <t>gomez gonzalez</t>
  </si>
  <si>
    <t>20.175.223-k</t>
  </si>
  <si>
    <t>Lopez Fredes</t>
  </si>
  <si>
    <t>4.646.968-2</t>
  </si>
  <si>
    <t>Fernanda Tamara</t>
  </si>
  <si>
    <t>21.931.262-8</t>
  </si>
  <si>
    <t>Soto Zavala</t>
  </si>
  <si>
    <t>16.938.536-k</t>
  </si>
  <si>
    <t>16.124.251-9</t>
  </si>
  <si>
    <t>Saavedra</t>
  </si>
  <si>
    <t>20.175.610-3</t>
  </si>
  <si>
    <t>biermoritz</t>
  </si>
  <si>
    <t>22.552.320-7</t>
  </si>
  <si>
    <t>Nicolás Andrés</t>
  </si>
  <si>
    <t>Cabrera flores</t>
  </si>
  <si>
    <t>18.967.296-9</t>
  </si>
  <si>
    <t>andres felipe</t>
  </si>
  <si>
    <t>carrasco quezada</t>
  </si>
  <si>
    <t>21.755.859-k</t>
  </si>
  <si>
    <t>Edgardo</t>
  </si>
  <si>
    <t>Plaza</t>
  </si>
  <si>
    <t>16.917.591-8</t>
  </si>
  <si>
    <t>LEONEL</t>
  </si>
  <si>
    <t>BAHAMONDES</t>
  </si>
  <si>
    <t>22.531.707-0</t>
  </si>
  <si>
    <t>Pamela</t>
  </si>
  <si>
    <t>Torreblanca</t>
  </si>
  <si>
    <t>20.172.167-9</t>
  </si>
  <si>
    <t>ANAHI</t>
  </si>
  <si>
    <t>CALDERON</t>
  </si>
  <si>
    <t>19.012.990-K</t>
  </si>
  <si>
    <t>Luna</t>
  </si>
  <si>
    <t>19.002.161-0</t>
  </si>
  <si>
    <t>Asenjo</t>
  </si>
  <si>
    <t>20.011.920-7</t>
  </si>
  <si>
    <t>Faust Maggiolo</t>
  </si>
  <si>
    <t>22.066.570-4</t>
  </si>
  <si>
    <t>Cerpa Barraza</t>
  </si>
  <si>
    <t>15.080.142-7</t>
  </si>
  <si>
    <t>pedro luis</t>
  </si>
  <si>
    <t>cabrera pontio</t>
  </si>
  <si>
    <t>13.651.496-2</t>
  </si>
  <si>
    <t>ALEXANDER</t>
  </si>
  <si>
    <t>LOPEZ N.</t>
  </si>
  <si>
    <t>25.624.600-7</t>
  </si>
  <si>
    <t>Tapia</t>
  </si>
  <si>
    <t>15.071.276-9</t>
  </si>
  <si>
    <t>Kevin Luis</t>
  </si>
  <si>
    <t>León torres</t>
  </si>
  <si>
    <t>19.469.132-7</t>
  </si>
  <si>
    <t>Lia</t>
  </si>
  <si>
    <t>Brito Gardella</t>
  </si>
  <si>
    <t>17.752.872-2</t>
  </si>
  <si>
    <t>Wayra</t>
  </si>
  <si>
    <t>Galland</t>
  </si>
  <si>
    <t>15.042.445-3</t>
  </si>
  <si>
    <t>demetrio</t>
  </si>
  <si>
    <t>basualto</t>
  </si>
  <si>
    <t>9.758.409-5</t>
  </si>
  <si>
    <t>Casivar</t>
  </si>
  <si>
    <t>8.082.742-3</t>
  </si>
  <si>
    <t>Anibal</t>
  </si>
  <si>
    <t>Caceres</t>
  </si>
  <si>
    <t>17.619.755-2</t>
  </si>
  <si>
    <t>Jara</t>
  </si>
  <si>
    <t>14.214.482-4</t>
  </si>
  <si>
    <t>LUCIANO</t>
  </si>
  <si>
    <t>FLORES</t>
  </si>
  <si>
    <t>10.037.934-1</t>
  </si>
  <si>
    <t>jonarver</t>
  </si>
  <si>
    <t>molina</t>
  </si>
  <si>
    <t>26.208.059-5</t>
  </si>
  <si>
    <t>Carrasco López</t>
  </si>
  <si>
    <t>21.316.905-K</t>
  </si>
  <si>
    <t>leonardo</t>
  </si>
  <si>
    <t>correa lepez</t>
  </si>
  <si>
    <t>13.877.029-k</t>
  </si>
  <si>
    <t>Eduardo Arturo</t>
  </si>
  <si>
    <t>Ferrada Caro</t>
  </si>
  <si>
    <t>7.993.170-5</t>
  </si>
  <si>
    <t>Lorena</t>
  </si>
  <si>
    <t>Vidal Cofré</t>
  </si>
  <si>
    <t>17.519.895-4</t>
  </si>
  <si>
    <t>marcelo gabriel</t>
  </si>
  <si>
    <t>labbe ossa</t>
  </si>
  <si>
    <t>12.228.713-0</t>
  </si>
  <si>
    <t>juan alejandro</t>
  </si>
  <si>
    <t>delsante gutierrez</t>
  </si>
  <si>
    <t>6.405.032-k</t>
  </si>
  <si>
    <t>Claudia Giselle</t>
  </si>
  <si>
    <t>Rojas Fernández</t>
  </si>
  <si>
    <t>16.106.846-2</t>
  </si>
  <si>
    <t>12.621.841-9</t>
  </si>
  <si>
    <t>rodolfo</t>
  </si>
  <si>
    <t>muñuz</t>
  </si>
  <si>
    <t>10.424.527-7</t>
  </si>
  <si>
    <t>STEPHAN</t>
  </si>
  <si>
    <t>FIEBIG MOREL</t>
  </si>
  <si>
    <t>19.685.945-4</t>
  </si>
  <si>
    <t>Marcelo Alejandro</t>
  </si>
  <si>
    <t>Vergara Meriño</t>
  </si>
  <si>
    <t>11.734.619-6</t>
  </si>
  <si>
    <t>camila alejandra</t>
  </si>
  <si>
    <t>jahn fernandez</t>
  </si>
  <si>
    <t>16.143.403-5</t>
  </si>
  <si>
    <t>CAROL</t>
  </si>
  <si>
    <t>MUÑOZ NAVARRO</t>
  </si>
  <si>
    <t>17.473.473-9</t>
  </si>
  <si>
    <t>Guillermina</t>
  </si>
  <si>
    <t>Simonsen</t>
  </si>
  <si>
    <t>6.820.377-5</t>
  </si>
  <si>
    <t>leonidas augusto</t>
  </si>
  <si>
    <t>vargas montoya</t>
  </si>
  <si>
    <t>7.734.040-8</t>
  </si>
  <si>
    <t>Sanhueza Nuñez</t>
  </si>
  <si>
    <t>8.933.776-3</t>
  </si>
  <si>
    <t>susi</t>
  </si>
  <si>
    <t>hernandez cox</t>
  </si>
  <si>
    <t>5.645.832-8</t>
  </si>
  <si>
    <t>Mori</t>
  </si>
  <si>
    <t>8.374.631-9</t>
  </si>
  <si>
    <t>nicole</t>
  </si>
  <si>
    <t>18.033.209-K</t>
  </si>
  <si>
    <t>pedro</t>
  </si>
  <si>
    <t>lopez villarreal</t>
  </si>
  <si>
    <t>7.347.577-5</t>
  </si>
  <si>
    <t>juan pablo</t>
  </si>
  <si>
    <t>cueto tejo</t>
  </si>
  <si>
    <t>13.881.834-9</t>
  </si>
  <si>
    <t>rafael elias</t>
  </si>
  <si>
    <t>saavedra saavedra</t>
  </si>
  <si>
    <t>10.668.104-k</t>
  </si>
  <si>
    <t>Osorio</t>
  </si>
  <si>
    <t>10.181.719-9</t>
  </si>
  <si>
    <t>oscar javier</t>
  </si>
  <si>
    <t>farias orellana</t>
  </si>
  <si>
    <t>16.302.306-7</t>
  </si>
  <si>
    <t>rodrigo</t>
  </si>
  <si>
    <t>silva</t>
  </si>
  <si>
    <t>14.001.420-6</t>
  </si>
  <si>
    <t>caro</t>
  </si>
  <si>
    <t>6.664.195-3</t>
  </si>
  <si>
    <t>Cáceres</t>
  </si>
  <si>
    <t>10.597.762-K</t>
  </si>
  <si>
    <t>MACHALÍ</t>
  </si>
  <si>
    <t>vanessa</t>
  </si>
  <si>
    <t>rodriguez martinez</t>
  </si>
  <si>
    <t>12.847.092-1</t>
  </si>
  <si>
    <t>CELSO</t>
  </si>
  <si>
    <t>CRUZ VASQUEZ</t>
  </si>
  <si>
    <t>13.430.780-3</t>
  </si>
  <si>
    <t>Karina Natalya</t>
  </si>
  <si>
    <t>Morales Tello</t>
  </si>
  <si>
    <t>16.200.139-6</t>
  </si>
  <si>
    <t>Kalajan Giovanni</t>
  </si>
  <si>
    <t>Barahona Rojas</t>
  </si>
  <si>
    <t>18.269.694-3</t>
  </si>
  <si>
    <t>EMA</t>
  </si>
  <si>
    <t>TORREJON</t>
  </si>
  <si>
    <t>10.286.134-5</t>
  </si>
  <si>
    <t>Cuellar</t>
  </si>
  <si>
    <t>12.845.648-1</t>
  </si>
  <si>
    <t>ORLANDO ERNESTO</t>
  </si>
  <si>
    <t>ENNRIONE</t>
  </si>
  <si>
    <t>7.007.729-9</t>
  </si>
  <si>
    <t>Avalos</t>
  </si>
  <si>
    <t>19.542.228-1</t>
  </si>
  <si>
    <t>Rene</t>
  </si>
  <si>
    <t>8.500.025-K</t>
  </si>
  <si>
    <t>Moyano</t>
  </si>
  <si>
    <t>16.753.642-5</t>
  </si>
  <si>
    <t>Florencia</t>
  </si>
  <si>
    <t>Castillo</t>
  </si>
  <si>
    <t>13.343.807-6</t>
  </si>
  <si>
    <t>HUECHURABA</t>
  </si>
  <si>
    <t>Curihuentro Verdugo</t>
  </si>
  <si>
    <t>19.345.046-6</t>
  </si>
  <si>
    <t>Andrea</t>
  </si>
  <si>
    <t>Quintanilla</t>
  </si>
  <si>
    <t>13.228.308-7</t>
  </si>
  <si>
    <t>JAVIER</t>
  </si>
  <si>
    <t>RIVAS MARDONES</t>
  </si>
  <si>
    <t>11.179.783-8</t>
  </si>
  <si>
    <t>YULEINNY THAMAIRA</t>
  </si>
  <si>
    <t>AVILA CONTRERAS</t>
  </si>
  <si>
    <t>27.355.040-2</t>
  </si>
  <si>
    <t>SOTO BRIONES</t>
  </si>
  <si>
    <t>15.717.059-7</t>
  </si>
  <si>
    <t>PERCY FLAVIO</t>
  </si>
  <si>
    <t>OPAZO PADILLA</t>
  </si>
  <si>
    <t>11.833.142-7</t>
  </si>
  <si>
    <t>JORGE ARMANDO</t>
  </si>
  <si>
    <t>PONCE TAPIA</t>
  </si>
  <si>
    <t>8.750.111-6</t>
  </si>
  <si>
    <t>ALEJANDRA VERONICA</t>
  </si>
  <si>
    <t>13.999.705-0</t>
  </si>
  <si>
    <t>DAILY</t>
  </si>
  <si>
    <t>TAPIA FARIAS</t>
  </si>
  <si>
    <t>18.568.492-K</t>
  </si>
  <si>
    <t>SUSANA</t>
  </si>
  <si>
    <t>RODRIGUEZ ARANCIBIA</t>
  </si>
  <si>
    <t>16.880.725-2</t>
  </si>
  <si>
    <t>SEBASTÍAN</t>
  </si>
  <si>
    <t>SANHUEZA TAPIA</t>
  </si>
  <si>
    <t>16.812.638-7</t>
  </si>
  <si>
    <t xml:space="preserve">PAULA ALEJANDRA </t>
  </si>
  <si>
    <t>DINAMARCA GODOY</t>
  </si>
  <si>
    <t>16.199.980-6</t>
  </si>
  <si>
    <t>Saravia echeverria</t>
  </si>
  <si>
    <t>19.828.257-k</t>
  </si>
  <si>
    <t>Aletssandra</t>
  </si>
  <si>
    <t>Peña Droguett</t>
  </si>
  <si>
    <t>21.358.891-5</t>
  </si>
  <si>
    <t>Johnson</t>
  </si>
  <si>
    <t>17.808.889-0</t>
  </si>
  <si>
    <t>Nadin nesset</t>
  </si>
  <si>
    <t>Herrera ortega</t>
  </si>
  <si>
    <t>26.832.594-8</t>
  </si>
  <si>
    <t>Andrés Fernando</t>
  </si>
  <si>
    <t>Álvarez Marió</t>
  </si>
  <si>
    <t>21.997.334-9</t>
  </si>
  <si>
    <t>Erasmo Kevin</t>
  </si>
  <si>
    <t>Gonzalez alegria</t>
  </si>
  <si>
    <t>17.474.817-9</t>
  </si>
  <si>
    <t>Ninoska alejandra</t>
  </si>
  <si>
    <t>Abarca guajardo</t>
  </si>
  <si>
    <t>17.474.376-2</t>
  </si>
  <si>
    <t>Aranda</t>
  </si>
  <si>
    <t>21.732.672-9</t>
  </si>
  <si>
    <t>Celia</t>
  </si>
  <si>
    <t>13.881.432-7</t>
  </si>
  <si>
    <t>Jorge Manuel</t>
  </si>
  <si>
    <t>Silva Figueroa</t>
  </si>
  <si>
    <t>14.428.149-7</t>
  </si>
  <si>
    <t>Hector Augusto</t>
  </si>
  <si>
    <t>Villa Vargas</t>
  </si>
  <si>
    <t>19.470.620-0</t>
  </si>
  <si>
    <t>Pereira Fernandez</t>
  </si>
  <si>
    <t>15.950.516-2</t>
  </si>
  <si>
    <t>Pulgar Ramirez</t>
  </si>
  <si>
    <t>22.557.045-0</t>
  </si>
  <si>
    <t>Harrlo</t>
  </si>
  <si>
    <t>Maturana</t>
  </si>
  <si>
    <t>20.734.351-k</t>
  </si>
  <si>
    <t>Víctor Manuel</t>
  </si>
  <si>
    <t>Valenzuela Tobar</t>
  </si>
  <si>
    <t>18.033.639-7</t>
  </si>
  <si>
    <t>Ayleen</t>
  </si>
  <si>
    <t>22.346.187-5</t>
  </si>
  <si>
    <t>luis alejandro</t>
  </si>
  <si>
    <t>valdivia gonzalez</t>
  </si>
  <si>
    <t>13.228.294-3</t>
  </si>
  <si>
    <t>Larrain</t>
  </si>
  <si>
    <t>15.074.507-1</t>
  </si>
  <si>
    <t>valentin</t>
  </si>
  <si>
    <t>lagos cabrera</t>
  </si>
  <si>
    <t>21.237.128-9</t>
  </si>
  <si>
    <t>IAAN ETIER</t>
  </si>
  <si>
    <t>ORELLANA PULGAR</t>
  </si>
  <si>
    <t>22.295.407-K</t>
  </si>
  <si>
    <t>Maríajosé</t>
  </si>
  <si>
    <t>Geldres</t>
  </si>
  <si>
    <t>19.327.553-2</t>
  </si>
  <si>
    <t>17.474.999-K</t>
  </si>
  <si>
    <t>Maximiliano</t>
  </si>
  <si>
    <t>Aravena</t>
  </si>
  <si>
    <t>22.382.937-6</t>
  </si>
  <si>
    <t>Francisco Jesús</t>
  </si>
  <si>
    <t>Bernal castillo</t>
  </si>
  <si>
    <t>17.140.429-0</t>
  </si>
  <si>
    <t>MANCILLA FARIAS</t>
  </si>
  <si>
    <t>5.688.071-2</t>
  </si>
  <si>
    <t>bustamente silva</t>
  </si>
  <si>
    <t>20.176.174-3</t>
  </si>
  <si>
    <t>walter alejandro</t>
  </si>
  <si>
    <t>hernandez rodriguez</t>
  </si>
  <si>
    <t>18.606.683-9</t>
  </si>
  <si>
    <t>juan humberto</t>
  </si>
  <si>
    <t>olivares godoy</t>
  </si>
  <si>
    <t>4.695.752-0</t>
  </si>
  <si>
    <t>esteban andres</t>
  </si>
  <si>
    <t>toro del solar</t>
  </si>
  <si>
    <t>15.173.656-4</t>
  </si>
  <si>
    <t>mondaca</t>
  </si>
  <si>
    <t>12.424.525-7</t>
  </si>
  <si>
    <t>Nixson Ramon</t>
  </si>
  <si>
    <t>Inostroza Soto</t>
  </si>
  <si>
    <t>12.323.069-8</t>
  </si>
  <si>
    <t>Francisca Andrea</t>
  </si>
  <si>
    <t>Salgado Tapia</t>
  </si>
  <si>
    <t>16.334.323-1</t>
  </si>
  <si>
    <t>Madariaga</t>
  </si>
  <si>
    <t>20.482.488-6</t>
  </si>
  <si>
    <t>cinthya</t>
  </si>
  <si>
    <t>medina</t>
  </si>
  <si>
    <t>13.921.043-3</t>
  </si>
  <si>
    <t>13.225.415-k</t>
  </si>
  <si>
    <t>Sanchez</t>
  </si>
  <si>
    <t>13.018.998-9</t>
  </si>
  <si>
    <t>19.409.165-6</t>
  </si>
  <si>
    <t>KAROL</t>
  </si>
  <si>
    <t>ARZOLA</t>
  </si>
  <si>
    <t>15.443.426-7</t>
  </si>
  <si>
    <t>Hans</t>
  </si>
  <si>
    <t>22.336.807-7</t>
  </si>
  <si>
    <t>17.961.647-5</t>
  </si>
  <si>
    <t>17.140.350-2</t>
  </si>
  <si>
    <t>jonathan de jesus</t>
  </si>
  <si>
    <t>quaranta iriarte</t>
  </si>
  <si>
    <t>27.008.854-6</t>
  </si>
  <si>
    <t>ramon</t>
  </si>
  <si>
    <t>castellon</t>
  </si>
  <si>
    <t>8.060.353-3</t>
  </si>
  <si>
    <t>Johan alexander</t>
  </si>
  <si>
    <t>Quintanilla Briceño</t>
  </si>
  <si>
    <t>13.430.091-4</t>
  </si>
  <si>
    <t>javier arturo</t>
  </si>
  <si>
    <t>pomare lazo</t>
  </si>
  <si>
    <t>8.699.481-k</t>
  </si>
  <si>
    <t>Luis Orlando</t>
  </si>
  <si>
    <t>Rivas Cerda</t>
  </si>
  <si>
    <t>12.229.959-7</t>
  </si>
  <si>
    <t>12.597.934-3</t>
  </si>
  <si>
    <t>MEJILLONES</t>
  </si>
  <si>
    <t>Aravena Rojas</t>
  </si>
  <si>
    <t>15.753.664-8</t>
  </si>
  <si>
    <t>Gaete Cadiz</t>
  </si>
  <si>
    <t>5.795.648-8</t>
  </si>
  <si>
    <t>ARICA</t>
  </si>
  <si>
    <t>Claudio Marcelo</t>
  </si>
  <si>
    <t>Miranda Rojas</t>
  </si>
  <si>
    <t>12.621.013-2</t>
  </si>
  <si>
    <t>5.746.004-0</t>
  </si>
  <si>
    <t>María</t>
  </si>
  <si>
    <t>16.754.061-9</t>
  </si>
  <si>
    <t>osorio</t>
  </si>
  <si>
    <t>6.232.363-9</t>
  </si>
  <si>
    <t>erick jesus</t>
  </si>
  <si>
    <t>betancourt gonzalez</t>
  </si>
  <si>
    <t>18.705.473-7</t>
  </si>
  <si>
    <t>CABO DE HORNOS</t>
  </si>
  <si>
    <t>roxana andrea</t>
  </si>
  <si>
    <t>concha quintanilla</t>
  </si>
  <si>
    <t>16.561.649-9</t>
  </si>
  <si>
    <t>justo</t>
  </si>
  <si>
    <t>ochoa</t>
  </si>
  <si>
    <t>8.949.436-2</t>
  </si>
  <si>
    <t>Jessica Alejandra</t>
  </si>
  <si>
    <t>Ortega González</t>
  </si>
  <si>
    <t>13.651.343-5</t>
  </si>
  <si>
    <t>fuentes marchant</t>
  </si>
  <si>
    <t>9.318.081-k</t>
  </si>
  <si>
    <t>Bristel Alexis</t>
  </si>
  <si>
    <t>Espinoza Rodriguez</t>
  </si>
  <si>
    <t>16.038.496-4</t>
  </si>
  <si>
    <t>CECILIA</t>
  </si>
  <si>
    <t>JIMENEZ VERGARA</t>
  </si>
  <si>
    <t>4.471.437-K</t>
  </si>
  <si>
    <t>mary ann veronica</t>
  </si>
  <si>
    <t>portales palmer</t>
  </si>
  <si>
    <t>4.606.962-5</t>
  </si>
  <si>
    <t>beatriz</t>
  </si>
  <si>
    <t>andaur</t>
  </si>
  <si>
    <t>8.503.240-2</t>
  </si>
  <si>
    <t>francesca</t>
  </si>
  <si>
    <t>pareto</t>
  </si>
  <si>
    <t>17.673.978-9</t>
  </si>
  <si>
    <t>Olguin vargas</t>
  </si>
  <si>
    <t>9.901.584-5</t>
  </si>
  <si>
    <t>Cortés</t>
  </si>
  <si>
    <t>17.143.401-7</t>
  </si>
  <si>
    <t>Ubeda Gonzalez</t>
  </si>
  <si>
    <t>8.086.449-3</t>
  </si>
  <si>
    <t>eric silvio</t>
  </si>
  <si>
    <t>marengo kessler</t>
  </si>
  <si>
    <t>7.424.420-3</t>
  </si>
  <si>
    <t>Paula Carolina</t>
  </si>
  <si>
    <t>Alvarez Castillo</t>
  </si>
  <si>
    <t>18.032.973-0</t>
  </si>
  <si>
    <t>christian daniel</t>
  </si>
  <si>
    <t>sanchez medina</t>
  </si>
  <si>
    <t>11.796.148-6</t>
  </si>
  <si>
    <t>salas chavez</t>
  </si>
  <si>
    <t>9.903.554-4</t>
  </si>
  <si>
    <t>Saez</t>
  </si>
  <si>
    <t>10.429.612-2</t>
  </si>
  <si>
    <t>17.356.531-3</t>
  </si>
  <si>
    <t>VÍCTOR DAVID</t>
  </si>
  <si>
    <t>VÉLIZ VIDAL</t>
  </si>
  <si>
    <t>18.914.835-6</t>
  </si>
  <si>
    <t xml:space="preserve">Madeline </t>
  </si>
  <si>
    <t>16.484.441-2</t>
  </si>
  <si>
    <t>HUALAÑÉ</t>
  </si>
  <si>
    <t>Alonso Mauricio</t>
  </si>
  <si>
    <t>Alarcon Yañez</t>
  </si>
  <si>
    <t>19.238.587-3</t>
  </si>
  <si>
    <t>Julian Marcial</t>
  </si>
  <si>
    <t>13.019.037-5</t>
  </si>
  <si>
    <t>Diego Alonso</t>
  </si>
  <si>
    <t>Diaz Parra</t>
  </si>
  <si>
    <t>21.271.525-5</t>
  </si>
  <si>
    <t>RICARDO</t>
  </si>
  <si>
    <t>FLORES SEPULVEDA</t>
  </si>
  <si>
    <t>8.893.758-9</t>
  </si>
  <si>
    <t>FRANCISCO JOSE</t>
  </si>
  <si>
    <t>LIZAMA AVILÉS</t>
  </si>
  <si>
    <t>16.886.451-5</t>
  </si>
  <si>
    <t>Norman l</t>
  </si>
  <si>
    <t>Leal</t>
  </si>
  <si>
    <t>27.699.398-4</t>
  </si>
  <si>
    <t>adolfo leandro</t>
  </si>
  <si>
    <t>gamarra fierro</t>
  </si>
  <si>
    <t>17.474.791-1</t>
  </si>
  <si>
    <t>Vera warles</t>
  </si>
  <si>
    <t>18.568.346-k</t>
  </si>
  <si>
    <t>cristian andres</t>
  </si>
  <si>
    <t>ferrada segovia</t>
  </si>
  <si>
    <t>18.269.188-7</t>
  </si>
  <si>
    <t>Cristian John</t>
  </si>
  <si>
    <t>Escalona Salazar</t>
  </si>
  <si>
    <t>12.050.545-9</t>
  </si>
  <si>
    <t>SANTA CRUZ</t>
  </si>
  <si>
    <t>PABLO ANDRÉS</t>
  </si>
  <si>
    <t>MORALES REYES</t>
  </si>
  <si>
    <t>18.616.796-1</t>
  </si>
  <si>
    <t>ASTRID</t>
  </si>
  <si>
    <t>VEGA NUÑEZ</t>
  </si>
  <si>
    <t>12.549.756-k</t>
  </si>
  <si>
    <t>ALEXEI JIMMY</t>
  </si>
  <si>
    <t>DIAZ CARVAJAL</t>
  </si>
  <si>
    <t>10.187.566-0</t>
  </si>
  <si>
    <t>Pedro Artemio</t>
  </si>
  <si>
    <t>Díaz Aguilera</t>
  </si>
  <si>
    <t>9.544.728-7</t>
  </si>
  <si>
    <t>SEGUNDO ENRIQUE</t>
  </si>
  <si>
    <t>PONCE FIGUEROA</t>
  </si>
  <si>
    <t>8.885.635-K</t>
  </si>
  <si>
    <t>luis marcelo</t>
  </si>
  <si>
    <t>soto cataldo</t>
  </si>
  <si>
    <t>7.710.038-5</t>
  </si>
  <si>
    <t>Tatiana</t>
  </si>
  <si>
    <t>Henríquez</t>
  </si>
  <si>
    <t>20.173.564-5</t>
  </si>
  <si>
    <t>Navarro</t>
  </si>
  <si>
    <t>20.172.820-7</t>
  </si>
  <si>
    <t>ANDRÉS BERNABÉ</t>
  </si>
  <si>
    <t>RODRÍGUEZ GUZMÁN</t>
  </si>
  <si>
    <t>16.503.002-8</t>
  </si>
  <si>
    <t>Medina</t>
  </si>
  <si>
    <t>22.107.041-0</t>
  </si>
  <si>
    <t>20.068.046-4</t>
  </si>
  <si>
    <t>araya bustos</t>
  </si>
  <si>
    <t>18.270.896-8</t>
  </si>
  <si>
    <t>kevin</t>
  </si>
  <si>
    <t>opazo</t>
  </si>
  <si>
    <t>22.220.015-6</t>
  </si>
  <si>
    <t>Nataly</t>
  </si>
  <si>
    <t>Muñoz carvajal</t>
  </si>
  <si>
    <t>19.773.855-3</t>
  </si>
  <si>
    <t>bastian</t>
  </si>
  <si>
    <t>pasten</t>
  </si>
  <si>
    <t>20.705.202-7</t>
  </si>
  <si>
    <t>Poblete</t>
  </si>
  <si>
    <t>21.801.613-8</t>
  </si>
  <si>
    <t>luciano omar</t>
  </si>
  <si>
    <t>montecinos rocco</t>
  </si>
  <si>
    <t>18.567.128-3</t>
  </si>
  <si>
    <t>Guillermo Nicolas</t>
  </si>
  <si>
    <t>riffo alvarado</t>
  </si>
  <si>
    <t>20.277.409-1</t>
  </si>
  <si>
    <t>Juaquin</t>
  </si>
  <si>
    <t>Silva pinto</t>
  </si>
  <si>
    <t>21.655.987-8</t>
  </si>
  <si>
    <t>Hanndry</t>
  </si>
  <si>
    <t>GALENO</t>
  </si>
  <si>
    <t>27.927.558-6</t>
  </si>
  <si>
    <t>Osnaivel</t>
  </si>
  <si>
    <t>Gamboa</t>
  </si>
  <si>
    <t>27.826.532-3</t>
  </si>
  <si>
    <t>Ana</t>
  </si>
  <si>
    <t>TRONCOSO ORTIZ</t>
  </si>
  <si>
    <t>16.665.058-5</t>
  </si>
  <si>
    <t>Gabriel</t>
  </si>
  <si>
    <t>Vega Contreras</t>
  </si>
  <si>
    <t>16.754.772-9</t>
  </si>
  <si>
    <t>Isaias</t>
  </si>
  <si>
    <t>Chandia</t>
  </si>
  <si>
    <t>18.032.540-9</t>
  </si>
  <si>
    <t>freddy alejandro</t>
  </si>
  <si>
    <t>rojas gallardo</t>
  </si>
  <si>
    <t>5.451.218-k</t>
  </si>
  <si>
    <t>Giancarlo</t>
  </si>
  <si>
    <t>Ignes</t>
  </si>
  <si>
    <t>13.999.030-7</t>
  </si>
  <si>
    <t>Jofré</t>
  </si>
  <si>
    <t>16.814.778-3</t>
  </si>
  <si>
    <t>LO PRADO</t>
  </si>
  <si>
    <t>Bahamondes</t>
  </si>
  <si>
    <t>13.881.540-4</t>
  </si>
  <si>
    <t>DIEGO</t>
  </si>
  <si>
    <t>MORA</t>
  </si>
  <si>
    <t>16.549.778-3</t>
  </si>
  <si>
    <t>Simon</t>
  </si>
  <si>
    <t>Venegas</t>
  </si>
  <si>
    <t>18.570.883-7</t>
  </si>
  <si>
    <t>Villagran</t>
  </si>
  <si>
    <t>17.329.201-5</t>
  </si>
  <si>
    <t>Moraga Pérez</t>
  </si>
  <si>
    <t>16.904.736-7</t>
  </si>
  <si>
    <t>César</t>
  </si>
  <si>
    <t>22.063.165-6</t>
  </si>
  <si>
    <t>Ojeda Paredes</t>
  </si>
  <si>
    <t>18.618.310-K</t>
  </si>
  <si>
    <t>19.015.692-3</t>
  </si>
  <si>
    <t>Marquez</t>
  </si>
  <si>
    <t>17.867.427-7</t>
  </si>
  <si>
    <t>sammy</t>
  </si>
  <si>
    <t>20.885.315-5</t>
  </si>
  <si>
    <t>VALDIVIA</t>
  </si>
  <si>
    <t>María José</t>
  </si>
  <si>
    <t>Díaz Aguirre</t>
  </si>
  <si>
    <t>15.933.679-4</t>
  </si>
  <si>
    <t>Juan carlos</t>
  </si>
  <si>
    <t>Muñiz correa</t>
  </si>
  <si>
    <t>10.811.138-0</t>
  </si>
  <si>
    <t>RANCAGUA</t>
  </si>
  <si>
    <t>Ely</t>
  </si>
  <si>
    <t>12.440.672-2</t>
  </si>
  <si>
    <t>Georgina</t>
  </si>
  <si>
    <t>Contreeras Andrews</t>
  </si>
  <si>
    <t>5.914.430-8</t>
  </si>
  <si>
    <t>jose manuel</t>
  </si>
  <si>
    <t>zamora montano</t>
  </si>
  <si>
    <t>9.082.421-k</t>
  </si>
  <si>
    <t>dietz</t>
  </si>
  <si>
    <t>15.071.154-1</t>
  </si>
  <si>
    <t>Fabian Andrés</t>
  </si>
  <si>
    <t>Núñez bustos</t>
  </si>
  <si>
    <t>21.236.020-1</t>
  </si>
  <si>
    <t>Cisternas</t>
  </si>
  <si>
    <t>8.591.429-4</t>
  </si>
  <si>
    <t>Gomez Gomez</t>
  </si>
  <si>
    <t>18.999.758-2</t>
  </si>
  <si>
    <t>francisco javier</t>
  </si>
  <si>
    <t>meneses brant</t>
  </si>
  <si>
    <t>7.277.781-6</t>
  </si>
  <si>
    <t>PATRICIA ESTER</t>
  </si>
  <si>
    <t>LAMPEREIN PASTENES</t>
  </si>
  <si>
    <t>8.647.663-0</t>
  </si>
  <si>
    <t>luis ricardo</t>
  </si>
  <si>
    <t>urquia lopez</t>
  </si>
  <si>
    <t>9.071.226-8</t>
  </si>
  <si>
    <t>Sergio Hernan</t>
  </si>
  <si>
    <t>Araos Tobar</t>
  </si>
  <si>
    <t>9.103.551-0</t>
  </si>
  <si>
    <t>Esperguen</t>
  </si>
  <si>
    <t>15.556.319-2</t>
  </si>
  <si>
    <t>gabriel osvaldo</t>
  </si>
  <si>
    <t>perez osorio</t>
  </si>
  <si>
    <t>6.905.162-6</t>
  </si>
  <si>
    <t>estefani</t>
  </si>
  <si>
    <t>ulloa</t>
  </si>
  <si>
    <t>17.807.855-0</t>
  </si>
  <si>
    <t>daniel jonas</t>
  </si>
  <si>
    <t>bernal gonzalez</t>
  </si>
  <si>
    <t>15.556.135-1</t>
  </si>
  <si>
    <t>elias david</t>
  </si>
  <si>
    <t>badilla breve</t>
  </si>
  <si>
    <t>7.828.946-5</t>
  </si>
  <si>
    <t>Waldo Javier</t>
  </si>
  <si>
    <t>Ugarte Espinosa</t>
  </si>
  <si>
    <t>7.152.045-5</t>
  </si>
  <si>
    <t>López Morales</t>
  </si>
  <si>
    <t>5.628.920-8</t>
  </si>
  <si>
    <t>LOS VILOS</t>
  </si>
  <si>
    <t>17.856.944-9</t>
  </si>
  <si>
    <t>VITACURA</t>
  </si>
  <si>
    <t>contreras</t>
  </si>
  <si>
    <t>13.603.490-1</t>
  </si>
  <si>
    <t>luis humberto</t>
  </si>
  <si>
    <t>escobar figueroa</t>
  </si>
  <si>
    <t>11.436.163-1</t>
  </si>
  <si>
    <t>claudio milton</t>
  </si>
  <si>
    <t>valenzuela henriquez</t>
  </si>
  <si>
    <t>13.877.923-8</t>
  </si>
  <si>
    <t>Guilloux</t>
  </si>
  <si>
    <t>14.630.328-5</t>
  </si>
  <si>
    <t>SEPULVEDA GODOY</t>
  </si>
  <si>
    <t>14.000.280-1</t>
  </si>
  <si>
    <t>adriana isabel</t>
  </si>
  <si>
    <t>sanchez ubeda</t>
  </si>
  <si>
    <t>13.024.911-6</t>
  </si>
  <si>
    <t>marlene susana</t>
  </si>
  <si>
    <t>loaiza giacaman</t>
  </si>
  <si>
    <t>10.365.817-9</t>
  </si>
  <si>
    <t>miguel angel</t>
  </si>
  <si>
    <t>lobos tapia</t>
  </si>
  <si>
    <t>7.457.078-k</t>
  </si>
  <si>
    <t>hernan</t>
  </si>
  <si>
    <t>ugarte</t>
  </si>
  <si>
    <t>13.879.181-5</t>
  </si>
  <si>
    <t>Macarena</t>
  </si>
  <si>
    <t>Medina Contreras</t>
  </si>
  <si>
    <t>18.566.542-9</t>
  </si>
  <si>
    <t>claudio alejandro</t>
  </si>
  <si>
    <t>zepeda muñoz</t>
  </si>
  <si>
    <t>13.430.876-1</t>
  </si>
  <si>
    <t>daniel fernando</t>
  </si>
  <si>
    <t>muñoz hidalgo</t>
  </si>
  <si>
    <t>12.407.752-4</t>
  </si>
  <si>
    <t>VILA ALEMANA</t>
  </si>
  <si>
    <t>luis alexis</t>
  </si>
  <si>
    <t>pizarro roa</t>
  </si>
  <si>
    <t>16.106.354-1</t>
  </si>
  <si>
    <t>Oscar Andre</t>
  </si>
  <si>
    <t>Silva Muñoz</t>
  </si>
  <si>
    <t>17.559.704-2</t>
  </si>
  <si>
    <t>Rosa Angélica</t>
  </si>
  <si>
    <t>Salinas Díaz</t>
  </si>
  <si>
    <t>8.198.797-1</t>
  </si>
  <si>
    <t xml:space="preserve">LA REINA </t>
  </si>
  <si>
    <t>Carreras reyes</t>
  </si>
  <si>
    <t>20.109.871-8</t>
  </si>
  <si>
    <t>QUINTA NORMAL</t>
  </si>
  <si>
    <t>Hidalgo</t>
  </si>
  <si>
    <t>16.990.144-9</t>
  </si>
  <si>
    <t>TALCA</t>
  </si>
  <si>
    <t>GLORIA ELVIRA</t>
  </si>
  <si>
    <t>CARVAJAL MUÑOZ</t>
  </si>
  <si>
    <t>7.607.326-0</t>
  </si>
  <si>
    <t>HUMBERTO RONY</t>
  </si>
  <si>
    <t>ALIAGA GONZÁLEZ</t>
  </si>
  <si>
    <t>5.779.368-6</t>
  </si>
  <si>
    <t>FRANCISCO FELIPE</t>
  </si>
  <si>
    <t>MUÑOZ SOLÍS</t>
  </si>
  <si>
    <t>19.329.101-5</t>
  </si>
  <si>
    <t>ANGEL HERNAN</t>
  </si>
  <si>
    <t>ETCHEGARAY OCAÑA</t>
  </si>
  <si>
    <t>5.954.688-0</t>
  </si>
  <si>
    <t>ALEJANDRO</t>
  </si>
  <si>
    <t>SILVA ARELLANO</t>
  </si>
  <si>
    <t>15.718.036-3</t>
  </si>
  <si>
    <t>Vivar Ruiz</t>
  </si>
  <si>
    <t>6.700.502-3</t>
  </si>
  <si>
    <t>JOSE</t>
  </si>
  <si>
    <t>SOTO MUÑOZ</t>
  </si>
  <si>
    <t>6.404.932-1</t>
  </si>
  <si>
    <t>rubilar</t>
  </si>
  <si>
    <t>22.269.046-3</t>
  </si>
  <si>
    <t>Dan</t>
  </si>
  <si>
    <t>Miranda Castillo</t>
  </si>
  <si>
    <t>18.617.541-7</t>
  </si>
  <si>
    <t>Cristobal</t>
  </si>
  <si>
    <t>Miranda</t>
  </si>
  <si>
    <t>21.014.755-1</t>
  </si>
  <si>
    <t>Javier Alejandro</t>
  </si>
  <si>
    <t>Campos Perez</t>
  </si>
  <si>
    <t>21.194.079-4</t>
  </si>
  <si>
    <t>matias nicolas</t>
  </si>
  <si>
    <t>ponce marzan</t>
  </si>
  <si>
    <t>21.370.394-3</t>
  </si>
  <si>
    <t>Varas Bozo</t>
  </si>
  <si>
    <t>22.304.406-9</t>
  </si>
  <si>
    <t>Marcelo</t>
  </si>
  <si>
    <t>Segovia</t>
  </si>
  <si>
    <t>18.917.727-5</t>
  </si>
  <si>
    <t>Mario andres</t>
  </si>
  <si>
    <t>Lopez verdugo</t>
  </si>
  <si>
    <t>17.484.420-8</t>
  </si>
  <si>
    <t>Belmar padilla</t>
  </si>
  <si>
    <t>15.716.698-0</t>
  </si>
  <si>
    <t>Ramos Silva</t>
  </si>
  <si>
    <t>17.910.314-1</t>
  </si>
  <si>
    <t>Ambar</t>
  </si>
  <si>
    <t>irarrazaval</t>
  </si>
  <si>
    <t>21.508.907-k</t>
  </si>
  <si>
    <t>21.835.451-3</t>
  </si>
  <si>
    <t>21.651.037-2</t>
  </si>
  <si>
    <t>scarlett</t>
  </si>
  <si>
    <t>figueroa</t>
  </si>
  <si>
    <t>19.531.894-8</t>
  </si>
  <si>
    <t>José luis</t>
  </si>
  <si>
    <t>Badia bozzo</t>
  </si>
  <si>
    <t>15.076.823-3</t>
  </si>
  <si>
    <t>monserat</t>
  </si>
  <si>
    <t>aliaga</t>
  </si>
  <si>
    <t>10.028.243-7</t>
  </si>
  <si>
    <t>Alexis</t>
  </si>
  <si>
    <t>Carrasco torres</t>
  </si>
  <si>
    <t>15.750.944-6</t>
  </si>
  <si>
    <t>Mauricio Alejandro</t>
  </si>
  <si>
    <t>Galvez Salinas</t>
  </si>
  <si>
    <t>10.373.058-9</t>
  </si>
  <si>
    <t>Claudia Andrea</t>
  </si>
  <si>
    <t>Loyola Carvajal</t>
  </si>
  <si>
    <t>15.076.921-3</t>
  </si>
  <si>
    <t>Cuevas tapia</t>
  </si>
  <si>
    <t>21.851.409-k</t>
  </si>
  <si>
    <t>Cristhofer Daniel</t>
  </si>
  <si>
    <t>Espinoza Vivanco</t>
  </si>
  <si>
    <t>22.273.476-2</t>
  </si>
  <si>
    <t>Isabel Mabelin</t>
  </si>
  <si>
    <t>Guerrero Figueredo</t>
  </si>
  <si>
    <t>15.556.331-1</t>
  </si>
  <si>
    <t>Christopher Lucas</t>
  </si>
  <si>
    <t>Martinez Concha</t>
  </si>
  <si>
    <t>20.969.344-5</t>
  </si>
  <si>
    <t>Camila Valentina Andrea</t>
  </si>
  <si>
    <t>Rodríguez Fuentes</t>
  </si>
  <si>
    <t>19.193.534-9</t>
  </si>
  <si>
    <t>Jennifer Dannia</t>
  </si>
  <si>
    <t>Sierra Álvarez</t>
  </si>
  <si>
    <t>19.538.860-1</t>
  </si>
  <si>
    <t>Krisna Valentina</t>
  </si>
  <si>
    <t>Lazcano Devia</t>
  </si>
  <si>
    <t>22.373.197-k</t>
  </si>
  <si>
    <t>Benjamin Nicolas</t>
  </si>
  <si>
    <t>Neira Oliva</t>
  </si>
  <si>
    <t>21.196.279-8</t>
  </si>
  <si>
    <t>branco alejandro</t>
  </si>
  <si>
    <t>barria huerta</t>
  </si>
  <si>
    <t>20.478.533-3</t>
  </si>
  <si>
    <t>Lissy</t>
  </si>
  <si>
    <t>16.107.371-7</t>
  </si>
  <si>
    <t>Antonio gabriel</t>
  </si>
  <si>
    <t>Ramos cañete</t>
  </si>
  <si>
    <t>18.597.283-6</t>
  </si>
  <si>
    <t>Mónica</t>
  </si>
  <si>
    <t>13.450.872-8</t>
  </si>
  <si>
    <t>Tomas</t>
  </si>
  <si>
    <t>22.320.597-6</t>
  </si>
  <si>
    <t>Ezequiel</t>
  </si>
  <si>
    <t>Troncoso</t>
  </si>
  <si>
    <t>18.785.320-6</t>
  </si>
  <si>
    <t>KAREM</t>
  </si>
  <si>
    <t>QUIROZ LEAL</t>
  </si>
  <si>
    <t>10.944.207-0</t>
  </si>
  <si>
    <t>Verónica</t>
  </si>
  <si>
    <t>Castro Contreras</t>
  </si>
  <si>
    <t>15.078.502-2</t>
  </si>
  <si>
    <t>Jofre</t>
  </si>
  <si>
    <t>21.014.361-0</t>
  </si>
  <si>
    <t>Trejos</t>
  </si>
  <si>
    <t>20.013.801-5</t>
  </si>
  <si>
    <t>Jordan</t>
  </si>
  <si>
    <t>Sariego</t>
  </si>
  <si>
    <t>16.103.480-0</t>
  </si>
  <si>
    <t>Bray</t>
  </si>
  <si>
    <t>22.340.017-5</t>
  </si>
  <si>
    <t>Rosas pinto</t>
  </si>
  <si>
    <t>21.787.037-2</t>
  </si>
  <si>
    <t>Francesca</t>
  </si>
  <si>
    <t>Marín Silva</t>
  </si>
  <si>
    <t>17.143.912-4</t>
  </si>
  <si>
    <t>Constanza Valentina</t>
  </si>
  <si>
    <t>Saavedra Cruz</t>
  </si>
  <si>
    <t>21.288.469-3</t>
  </si>
  <si>
    <t>Escobar Pacheco</t>
  </si>
  <si>
    <t>FARID</t>
  </si>
  <si>
    <t>MARDONES</t>
  </si>
  <si>
    <t>19.995.408-3</t>
  </si>
  <si>
    <t>yanko alejandro</t>
  </si>
  <si>
    <t>calabacero buigley</t>
  </si>
  <si>
    <t>18.790.982-1</t>
  </si>
  <si>
    <t>Yan Luis Dan</t>
  </si>
  <si>
    <t>Donoso Araya</t>
  </si>
  <si>
    <t>20.974.632-8</t>
  </si>
  <si>
    <t>benjamin alonso</t>
  </si>
  <si>
    <t>solis vargas</t>
  </si>
  <si>
    <t>21.079.898-6</t>
  </si>
  <si>
    <t>Rodriguez lopez</t>
  </si>
  <si>
    <t>13.025.667-8</t>
  </si>
  <si>
    <t>jorge ruben</t>
  </si>
  <si>
    <t>aravena camus</t>
  </si>
  <si>
    <t>9.064.901-9</t>
  </si>
  <si>
    <t>Larrañaga Sasso</t>
  </si>
  <si>
    <t>13.995.019-4</t>
  </si>
  <si>
    <t>Barros Perez</t>
  </si>
  <si>
    <t>18.160.475-1</t>
  </si>
  <si>
    <t>Carolina Andrea</t>
  </si>
  <si>
    <t>Tapia Benitez</t>
  </si>
  <si>
    <t>16.813.168-2</t>
  </si>
  <si>
    <t>Gerardo javier</t>
  </si>
  <si>
    <t>Frey ruiz</t>
  </si>
  <si>
    <t>18.564.248-8</t>
  </si>
  <si>
    <t>TALAGANTE</t>
  </si>
  <si>
    <t>Guerrero</t>
  </si>
  <si>
    <t>18.346.664-k</t>
  </si>
  <si>
    <t>Ansaldi</t>
  </si>
  <si>
    <t>8.236.281-9</t>
  </si>
  <si>
    <t>María Isabel</t>
  </si>
  <si>
    <t>González lagos</t>
  </si>
  <si>
    <t>10.902.448-1</t>
  </si>
  <si>
    <t>Catherine</t>
  </si>
  <si>
    <t>12.847.717-9</t>
  </si>
  <si>
    <t>liberona</t>
  </si>
  <si>
    <t>10.867.565-9</t>
  </si>
  <si>
    <t>Kiara</t>
  </si>
  <si>
    <t>20.171.554-7</t>
  </si>
  <si>
    <t>21.993.055-0</t>
  </si>
  <si>
    <t>victor andres</t>
  </si>
  <si>
    <t>peralta rodriguez</t>
  </si>
  <si>
    <t>14.000.519-3</t>
  </si>
  <si>
    <t>Eva</t>
  </si>
  <si>
    <t>22.602.387-9</t>
  </si>
  <si>
    <t>fernando</t>
  </si>
  <si>
    <t>rivera castillo</t>
  </si>
  <si>
    <t>20.950.446-4</t>
  </si>
  <si>
    <t>Krishna</t>
  </si>
  <si>
    <t>toro diaz</t>
  </si>
  <si>
    <t>20.775.820-5</t>
  </si>
  <si>
    <t>Veloso</t>
  </si>
  <si>
    <t>18.564.958-K</t>
  </si>
  <si>
    <t>Richard</t>
  </si>
  <si>
    <t>Matus</t>
  </si>
  <si>
    <t>21.737.391-3</t>
  </si>
  <si>
    <t>Constanza paz</t>
  </si>
  <si>
    <t>Rocco</t>
  </si>
  <si>
    <t>18.916.658-3</t>
  </si>
  <si>
    <t>Otaiza</t>
  </si>
  <si>
    <t>11.436.803-2</t>
  </si>
  <si>
    <t>gervasio bernabe</t>
  </si>
  <si>
    <t>peña soto</t>
  </si>
  <si>
    <t>19.886.860-4</t>
  </si>
  <si>
    <t>21.461.287-9</t>
  </si>
  <si>
    <t>gonzalo</t>
  </si>
  <si>
    <t>berrios</t>
  </si>
  <si>
    <t>17.475.289-3</t>
  </si>
  <si>
    <t>Paolo</t>
  </si>
  <si>
    <t>Giuffra López</t>
  </si>
  <si>
    <t>18.841.388-9</t>
  </si>
  <si>
    <t>Waldo</t>
  </si>
  <si>
    <t>Alegría faundez</t>
  </si>
  <si>
    <t>8.477.168-6</t>
  </si>
  <si>
    <t>Espinoza Gandolfo</t>
  </si>
  <si>
    <t>9.374.593-0</t>
  </si>
  <si>
    <t>jamett</t>
  </si>
  <si>
    <t>9.236.938-2</t>
  </si>
  <si>
    <t>duran serrano</t>
  </si>
  <si>
    <t>7.235.875-9</t>
  </si>
  <si>
    <t>luis adolfo</t>
  </si>
  <si>
    <t>klug labbe</t>
  </si>
  <si>
    <t>8.097.586-4</t>
  </si>
  <si>
    <t>ricardo alfredo</t>
  </si>
  <si>
    <t>espinosa vasquez</t>
  </si>
  <si>
    <t>5.628.970-4</t>
  </si>
  <si>
    <t>ricardo antonio</t>
  </si>
  <si>
    <t>cabrera galeno</t>
  </si>
  <si>
    <t>6.684.949-k</t>
  </si>
  <si>
    <t>COLINA</t>
  </si>
  <si>
    <t>RICHARD DANIEL</t>
  </si>
  <si>
    <t>ÁVILA HENRÍQUEZ</t>
  </si>
  <si>
    <t>17.182.000-6</t>
  </si>
  <si>
    <t>leandro</t>
  </si>
  <si>
    <t>villarroel</t>
  </si>
  <si>
    <t>24.509.300-4</t>
  </si>
  <si>
    <t>Hamlawi</t>
  </si>
  <si>
    <t>Nada</t>
  </si>
  <si>
    <t>22.594.152-1</t>
  </si>
  <si>
    <t>Letelier</t>
  </si>
  <si>
    <t>18.036.101-4</t>
  </si>
  <si>
    <t>Suely</t>
  </si>
  <si>
    <t>Heredia Muñoz</t>
  </si>
  <si>
    <t>19.330.402-8</t>
  </si>
  <si>
    <t>Villarroel Olguin</t>
  </si>
  <si>
    <t>16.484.395-5</t>
  </si>
  <si>
    <t>Vera</t>
  </si>
  <si>
    <t>19.151.209-k</t>
  </si>
  <si>
    <t>david antonio</t>
  </si>
  <si>
    <t>gonzalez henriquez</t>
  </si>
  <si>
    <t>13.225.287-4</t>
  </si>
  <si>
    <t>19.330.075-8</t>
  </si>
  <si>
    <t>Alejandra Virginia</t>
  </si>
  <si>
    <t>Aguirre Pellerano</t>
  </si>
  <si>
    <t>9.639.837-9</t>
  </si>
  <si>
    <t>Juan angel</t>
  </si>
  <si>
    <t>Gutiérrez Saavedra</t>
  </si>
  <si>
    <t>15.752.175-6</t>
  </si>
  <si>
    <t>Emilia Elizabeth</t>
  </si>
  <si>
    <t>Hidalgo Sepúlveda</t>
  </si>
  <si>
    <t>17.136.421-3</t>
  </si>
  <si>
    <t>ODLANIER FRANCISCO</t>
  </si>
  <si>
    <t>RODRIGUEZ LOPEZ</t>
  </si>
  <si>
    <t>14.460.481-4</t>
  </si>
  <si>
    <t>jorge ricardo</t>
  </si>
  <si>
    <t>acevedo garcia</t>
  </si>
  <si>
    <t>5.750.539-7</t>
  </si>
  <si>
    <t>Cordero</t>
  </si>
  <si>
    <t>16.486.179-1</t>
  </si>
  <si>
    <t>Yessenia</t>
  </si>
  <si>
    <t>17.474.887-k</t>
  </si>
  <si>
    <t>tagle campos</t>
  </si>
  <si>
    <t>5.865.112-5</t>
  </si>
  <si>
    <t>19.328.399-3</t>
  </si>
  <si>
    <t>manuel osvaldo</t>
  </si>
  <si>
    <t>donaire leiva</t>
  </si>
  <si>
    <t>4.370.635-7</t>
  </si>
  <si>
    <t>Palma</t>
  </si>
  <si>
    <t>10.456.219-1</t>
  </si>
  <si>
    <t>valeria del carmen</t>
  </si>
  <si>
    <t>lopez arroyo</t>
  </si>
  <si>
    <t>11.831.622-3</t>
  </si>
  <si>
    <t>stefania vanessa</t>
  </si>
  <si>
    <t>olguin tapia</t>
  </si>
  <si>
    <t>18.564.726-9</t>
  </si>
  <si>
    <t>Iván</t>
  </si>
  <si>
    <t>17.752.137-k</t>
  </si>
  <si>
    <t>Lester</t>
  </si>
  <si>
    <t>fuentes</t>
  </si>
  <si>
    <t>16.103.535-1</t>
  </si>
  <si>
    <t>luciano</t>
  </si>
  <si>
    <t>15.750.390-1</t>
  </si>
  <si>
    <t>17.118.824-5</t>
  </si>
  <si>
    <t>gustavo</t>
  </si>
  <si>
    <t>4.994.023-8</t>
  </si>
  <si>
    <t>WALDO ERNESTO</t>
  </si>
  <si>
    <t>MOLINA CRISTALLINI</t>
  </si>
  <si>
    <t>11.522.605-3</t>
  </si>
  <si>
    <t>Audolina</t>
  </si>
  <si>
    <t>Vengara silva</t>
  </si>
  <si>
    <t>8.195.964-1</t>
  </si>
  <si>
    <t>fleming</t>
  </si>
  <si>
    <t>13.999.036-6</t>
  </si>
  <si>
    <t>Cerda Manriquez</t>
  </si>
  <si>
    <t>15.556.075-4</t>
  </si>
  <si>
    <t>jessica</t>
  </si>
  <si>
    <t>morel</t>
  </si>
  <si>
    <t>14.574.233-1</t>
  </si>
  <si>
    <t>15.494.299-8</t>
  </si>
  <si>
    <t>benjamin eduardo</t>
  </si>
  <si>
    <t>gatica aro</t>
  </si>
  <si>
    <t>20.483.072-k</t>
  </si>
  <si>
    <t>RUBEN DAVID</t>
  </si>
  <si>
    <t>GONZALEZ FARMER</t>
  </si>
  <si>
    <t>10.984.289-3</t>
  </si>
  <si>
    <t>Jeimy Carol</t>
  </si>
  <si>
    <t>Vergara Ayala</t>
  </si>
  <si>
    <t>14.615.552-9</t>
  </si>
  <si>
    <t>Román Amador</t>
  </si>
  <si>
    <t>11.223.007-6</t>
  </si>
  <si>
    <t>11.605.404-3</t>
  </si>
  <si>
    <t>jose fernando</t>
  </si>
  <si>
    <t>kursan serraino</t>
  </si>
  <si>
    <t>5.152.722-4</t>
  </si>
  <si>
    <t>ILLAPEL</t>
  </si>
  <si>
    <t>José Fernando</t>
  </si>
  <si>
    <t>Díaz Cebra</t>
  </si>
  <si>
    <t>19.204.809-5</t>
  </si>
  <si>
    <t>segundo erasmo</t>
  </si>
  <si>
    <t>yañez jerez</t>
  </si>
  <si>
    <t>8.936.606-2</t>
  </si>
  <si>
    <t>Vargas</t>
  </si>
  <si>
    <t>14.513.494-3</t>
  </si>
  <si>
    <t>Núñez Jaure</t>
  </si>
  <si>
    <t>6.622.193-8</t>
  </si>
  <si>
    <t>allen</t>
  </si>
  <si>
    <t>19.013.054-1</t>
  </si>
  <si>
    <t>Miguel angel</t>
  </si>
  <si>
    <t>Jiménez martinez</t>
  </si>
  <si>
    <t>12.623.784-7</t>
  </si>
  <si>
    <t>becerra</t>
  </si>
  <si>
    <t>5.238.431-1</t>
  </si>
  <si>
    <t>Serrano Díaz</t>
  </si>
  <si>
    <t>12.622.290-4</t>
  </si>
  <si>
    <t>RECOLETA</t>
  </si>
  <si>
    <t>Cristián Felipe</t>
  </si>
  <si>
    <t>Eichin Molina</t>
  </si>
  <si>
    <t>13.277.989-9</t>
  </si>
  <si>
    <t>cid</t>
  </si>
  <si>
    <t>15.067.531-6</t>
  </si>
  <si>
    <t>Teresa Alejandra</t>
  </si>
  <si>
    <t>Huerta Bernal</t>
  </si>
  <si>
    <t>10.822.374-k</t>
  </si>
  <si>
    <t>rojas valdes</t>
  </si>
  <si>
    <t>8.684.989-5</t>
  </si>
  <si>
    <t>8.139.356-7</t>
  </si>
  <si>
    <t>Mendez</t>
  </si>
  <si>
    <t>13.227.509-2</t>
  </si>
  <si>
    <t>PATRICIO EDGARDO</t>
  </si>
  <si>
    <t>LEIVA VERDUGO</t>
  </si>
  <si>
    <t>6.506.902-4</t>
  </si>
  <si>
    <t>PABLO LUIS</t>
  </si>
  <si>
    <t>NAVIA ORELLANA</t>
  </si>
  <si>
    <t>15.071.716-7</t>
  </si>
  <si>
    <t>OYARCE IBARRA</t>
  </si>
  <si>
    <t>6.848.714-5</t>
  </si>
  <si>
    <t>CLAUDIO ANDRES</t>
  </si>
  <si>
    <t>AGUILERA SEPÚLVEDA</t>
  </si>
  <si>
    <t>15.558.318-5</t>
  </si>
  <si>
    <t>Olmos</t>
  </si>
  <si>
    <t>8.912.061-6</t>
  </si>
  <si>
    <t>reyes lepe</t>
  </si>
  <si>
    <t>5.188.024-2</t>
  </si>
  <si>
    <t>Rolando Andrés</t>
  </si>
  <si>
    <t>Rubio Flores</t>
  </si>
  <si>
    <t>16.054.217-9</t>
  </si>
  <si>
    <t>22.111.342-k</t>
  </si>
  <si>
    <t>German</t>
  </si>
  <si>
    <t>15.998.367-6</t>
  </si>
  <si>
    <t>Amelisabel</t>
  </si>
  <si>
    <t>Barria</t>
  </si>
  <si>
    <t>10.381.459-6</t>
  </si>
  <si>
    <t>Romina</t>
  </si>
  <si>
    <t>Garrido</t>
  </si>
  <si>
    <t>17.804.838-4</t>
  </si>
  <si>
    <t>alexander patricio</t>
  </si>
  <si>
    <t>bizama lopez</t>
  </si>
  <si>
    <t>19.775.286-6</t>
  </si>
  <si>
    <t>Alexei Esteban</t>
  </si>
  <si>
    <t>Torres vargas</t>
  </si>
  <si>
    <t>16.424.752-k</t>
  </si>
  <si>
    <t>rodrigo andres</t>
  </si>
  <si>
    <t>rodriguez reyes</t>
  </si>
  <si>
    <t>15.072.162-8</t>
  </si>
  <si>
    <t>rubio</t>
  </si>
  <si>
    <t>16.105.645-6</t>
  </si>
  <si>
    <t>16.754.940-3</t>
  </si>
  <si>
    <t>Richard Alfredo</t>
  </si>
  <si>
    <t>Moya Miranda</t>
  </si>
  <si>
    <t>18.916.125-5</t>
  </si>
  <si>
    <t>Juan Manuel</t>
  </si>
  <si>
    <t>Alvarez Vaccaro</t>
  </si>
  <si>
    <t>12.850.832-5</t>
  </si>
  <si>
    <t>Alejandro Alexis</t>
  </si>
  <si>
    <t>Gray Cabrera</t>
  </si>
  <si>
    <t>18.567.298-0</t>
  </si>
  <si>
    <t>AGUSTIN TOMAS</t>
  </si>
  <si>
    <t>TEMPINE PEREZ</t>
  </si>
  <si>
    <t>21.334.235-5</t>
  </si>
  <si>
    <t>Pinilla Codocedo</t>
  </si>
  <si>
    <t>22.342.319-1</t>
  </si>
  <si>
    <t>21.413.681-3</t>
  </si>
  <si>
    <t>21.617.235-3</t>
  </si>
  <si>
    <t>Edison</t>
  </si>
  <si>
    <t>Ugalde</t>
  </si>
  <si>
    <t>20.522.035-6</t>
  </si>
  <si>
    <t>Alvaro</t>
  </si>
  <si>
    <t>Villalobos</t>
  </si>
  <si>
    <t>20.992.492-7</t>
  </si>
  <si>
    <t>19.687.375-9</t>
  </si>
  <si>
    <t>Sierra</t>
  </si>
  <si>
    <t>21.629.274-k</t>
  </si>
  <si>
    <t>Salvador</t>
  </si>
  <si>
    <t>Lara</t>
  </si>
  <si>
    <t>22.368.020-8</t>
  </si>
  <si>
    <t>Aros onetto</t>
  </si>
  <si>
    <t>7.443.424-k</t>
  </si>
  <si>
    <t>Sofía</t>
  </si>
  <si>
    <t>21.206.089-5</t>
  </si>
  <si>
    <t>Consuelo</t>
  </si>
  <si>
    <t>Vidal</t>
  </si>
  <si>
    <t>19.054.793-0</t>
  </si>
  <si>
    <t>Estefania</t>
  </si>
  <si>
    <t>16.968.432-4</t>
  </si>
  <si>
    <t>tomas leandro</t>
  </si>
  <si>
    <t>zuñiga caceres</t>
  </si>
  <si>
    <t>22.427.027-5</t>
  </si>
  <si>
    <t>Benjamin</t>
  </si>
  <si>
    <t>22.025.681-2</t>
  </si>
  <si>
    <t>Lee Roy</t>
  </si>
  <si>
    <t>Yabar Davila Caballero</t>
  </si>
  <si>
    <t>24.435.409-2</t>
  </si>
  <si>
    <t>Saray noemi</t>
  </si>
  <si>
    <t>Gallegos ferrer</t>
  </si>
  <si>
    <t>18.944.003-0</t>
  </si>
  <si>
    <t>Pamela rosa</t>
  </si>
  <si>
    <t>Olivares bravo</t>
  </si>
  <si>
    <t>13.877.646-8</t>
  </si>
  <si>
    <t>Araya González</t>
  </si>
  <si>
    <t>20.167.284-8</t>
  </si>
  <si>
    <t>Leonardo</t>
  </si>
  <si>
    <t>Duran Cruzat</t>
  </si>
  <si>
    <t>21.164.132-0</t>
  </si>
  <si>
    <t>17.808.158-6</t>
  </si>
  <si>
    <t>Silverio Antonio</t>
  </si>
  <si>
    <t>Soto Gonzalez</t>
  </si>
  <si>
    <t>10.829.596-1</t>
  </si>
  <si>
    <t>elba</t>
  </si>
  <si>
    <t>zuñiga padilla</t>
  </si>
  <si>
    <t>0.678.313-9</t>
  </si>
  <si>
    <t>manuel enrique</t>
  </si>
  <si>
    <t>coloma allende</t>
  </si>
  <si>
    <t>7.336.561-9</t>
  </si>
  <si>
    <t>PABLO</t>
  </si>
  <si>
    <t>VALENTIN SALAZAR</t>
  </si>
  <si>
    <t>18.927.889-6</t>
  </si>
  <si>
    <t>pablo andres</t>
  </si>
  <si>
    <t>barahona silva</t>
  </si>
  <si>
    <t>17.945.191-3</t>
  </si>
  <si>
    <t>VALERIA</t>
  </si>
  <si>
    <t>HENRIQUEZ</t>
  </si>
  <si>
    <t>18.397.342-8</t>
  </si>
  <si>
    <t>Paola Dinamarca</t>
  </si>
  <si>
    <t>Dinamarca</t>
  </si>
  <si>
    <t>13.022.223-4</t>
  </si>
  <si>
    <t>Queglas</t>
  </si>
  <si>
    <t>15.372.104-1</t>
  </si>
  <si>
    <t>Silva</t>
  </si>
  <si>
    <t>13.752.180-6</t>
  </si>
  <si>
    <t>Verdejo</t>
  </si>
  <si>
    <t>10.355.896-4</t>
  </si>
  <si>
    <t>Arantxa</t>
  </si>
  <si>
    <t>Gorigoitia Sielfeld</t>
  </si>
  <si>
    <t>19.831.278-9</t>
  </si>
  <si>
    <t>PUCHUNCAVI</t>
  </si>
  <si>
    <t>Ursula</t>
  </si>
  <si>
    <t>13.739.994-6</t>
  </si>
  <si>
    <t>ANA PAZ</t>
  </si>
  <si>
    <t>HERNANDEZ</t>
  </si>
  <si>
    <t>17.983.724-2</t>
  </si>
  <si>
    <t>Ugarte Miranda</t>
  </si>
  <si>
    <t>16.107.862-k</t>
  </si>
  <si>
    <t>Ortiz</t>
  </si>
  <si>
    <t>20.774.293-7</t>
  </si>
  <si>
    <t>Dodman</t>
  </si>
  <si>
    <t>22.223.049-7</t>
  </si>
  <si>
    <t>Joimmy Alexander</t>
  </si>
  <si>
    <t>Ruiz molina</t>
  </si>
  <si>
    <t>21.964.628-3</t>
  </si>
  <si>
    <t>Lucas</t>
  </si>
  <si>
    <t>Guillén</t>
  </si>
  <si>
    <t>21.687.042-5</t>
  </si>
  <si>
    <t>Pavez</t>
  </si>
  <si>
    <t>21.510.144-4</t>
  </si>
  <si>
    <t>elizabeth de las nieves</t>
  </si>
  <si>
    <t>valdivia calderon</t>
  </si>
  <si>
    <t>18.910.367-0</t>
  </si>
  <si>
    <t>Amory</t>
  </si>
  <si>
    <t>Alba</t>
  </si>
  <si>
    <t>20.479.490-1</t>
  </si>
  <si>
    <t>Javier andres</t>
  </si>
  <si>
    <t>Ferreira Aguirre</t>
  </si>
  <si>
    <t>19.016.314-8</t>
  </si>
  <si>
    <t>Teresita</t>
  </si>
  <si>
    <t>Nuñez gonzalez</t>
  </si>
  <si>
    <t>18.299.881-8</t>
  </si>
  <si>
    <t>PROVIDENCIA</t>
  </si>
  <si>
    <t>LUIS ORLANDO</t>
  </si>
  <si>
    <t>SERRANO SIRANO</t>
  </si>
  <si>
    <t>5.949.735-9</t>
  </si>
  <si>
    <t>VICTOR HUGO</t>
  </si>
  <si>
    <t>DESPECCI TAPIA</t>
  </si>
  <si>
    <t>6.628.558-8</t>
  </si>
  <si>
    <t>ahumada</t>
  </si>
  <si>
    <t>17.804.584-9</t>
  </si>
  <si>
    <t>DAVID ALEJANDRO</t>
  </si>
  <si>
    <t>MEDINA</t>
  </si>
  <si>
    <t>28.217.589-4</t>
  </si>
  <si>
    <t>García Vega</t>
  </si>
  <si>
    <t>11.824.680-2</t>
  </si>
  <si>
    <t>CHRISTIAN CESAR</t>
  </si>
  <si>
    <t>DIAZ CONCHA</t>
  </si>
  <si>
    <t>9.694.716-K</t>
  </si>
  <si>
    <t>Corvalan</t>
  </si>
  <si>
    <t>19.183.515-8</t>
  </si>
  <si>
    <t>alejandroignacio</t>
  </si>
  <si>
    <t>inda ortiz</t>
  </si>
  <si>
    <t>20.172.834-7</t>
  </si>
  <si>
    <t>Pizarro Aranda</t>
  </si>
  <si>
    <t>13.633.711-4</t>
  </si>
  <si>
    <t>RENCA</t>
  </si>
  <si>
    <t>González Saez</t>
  </si>
  <si>
    <t>18.168.384-8</t>
  </si>
  <si>
    <t>10.674.983-3</t>
  </si>
  <si>
    <t>ABDIAS</t>
  </si>
  <si>
    <t>ALBA FRANCO</t>
  </si>
  <si>
    <t>21.775.445-3</t>
  </si>
  <si>
    <t>luis emiliano</t>
  </si>
  <si>
    <t>gimenez</t>
  </si>
  <si>
    <t>29.003.365-9</t>
  </si>
  <si>
    <t>JOSEFA</t>
  </si>
  <si>
    <t>OLIVARES BAEZ</t>
  </si>
  <si>
    <t>22.239.495-3</t>
  </si>
  <si>
    <t>nelson</t>
  </si>
  <si>
    <t>17.140.803-2</t>
  </si>
  <si>
    <t>Avendaño Borquez</t>
  </si>
  <si>
    <t>18.997.948-7</t>
  </si>
  <si>
    <t>HILCIAS</t>
  </si>
  <si>
    <t>VALVERDE</t>
  </si>
  <si>
    <t>12.602.913-6</t>
  </si>
  <si>
    <t>jorge fernando</t>
  </si>
  <si>
    <t>salinas gallardo</t>
  </si>
  <si>
    <t>9.171.887-1</t>
  </si>
  <si>
    <t>manuel livencio</t>
  </si>
  <si>
    <t>ampuero gardella</t>
  </si>
  <si>
    <t>5.589.843-k</t>
  </si>
  <si>
    <t>schwaiger</t>
  </si>
  <si>
    <t>7.782.598-3</t>
  </si>
  <si>
    <t>gonzalez</t>
  </si>
  <si>
    <t>9.312.448-0</t>
  </si>
  <si>
    <t>CRISTOBAL RAMON</t>
  </si>
  <si>
    <t>ROJAS DE LA FUENTE</t>
  </si>
  <si>
    <t>12.418.532-7</t>
  </si>
  <si>
    <t>hector</t>
  </si>
  <si>
    <t>alvarez</t>
  </si>
  <si>
    <t>4.332.422-5</t>
  </si>
  <si>
    <t>abraham martin</t>
  </si>
  <si>
    <t>olivares escanilla</t>
  </si>
  <si>
    <t>9.386.756-4</t>
  </si>
  <si>
    <t>Jose Antonio</t>
  </si>
  <si>
    <t>Botto Hennigs</t>
  </si>
  <si>
    <t>8.060.489-0</t>
  </si>
  <si>
    <t>Ulloa</t>
  </si>
  <si>
    <t>8.387.637-9</t>
  </si>
  <si>
    <t>ivan humberto</t>
  </si>
  <si>
    <t>mancilla estay</t>
  </si>
  <si>
    <t>7.978.316-1</t>
  </si>
  <si>
    <t>Martinez</t>
  </si>
  <si>
    <t>16.574.336-9</t>
  </si>
  <si>
    <t>salvador</t>
  </si>
  <si>
    <t>gallardo rios</t>
  </si>
  <si>
    <t>4.596.102-8</t>
  </si>
  <si>
    <t>alex eduardo</t>
  </si>
  <si>
    <t>vauclin orellana</t>
  </si>
  <si>
    <t>5.003.745-2</t>
  </si>
  <si>
    <t>Hortencia</t>
  </si>
  <si>
    <t>Rosales</t>
  </si>
  <si>
    <t>13.652.746-0</t>
  </si>
  <si>
    <t>Ávalos</t>
  </si>
  <si>
    <t>13.879.338-9</t>
  </si>
  <si>
    <t>Romo</t>
  </si>
  <si>
    <t>14.616.736-5</t>
  </si>
  <si>
    <t>VICTOR MANUEL</t>
  </si>
  <si>
    <t>MAECHEL BECERRA</t>
  </si>
  <si>
    <t>11.952.607-8</t>
  </si>
  <si>
    <t>Belen</t>
  </si>
  <si>
    <t>Davalos</t>
  </si>
  <si>
    <t>20.358.661-2</t>
  </si>
  <si>
    <t>Pastén</t>
  </si>
  <si>
    <t>19.337.684-3</t>
  </si>
  <si>
    <t>Roxana</t>
  </si>
  <si>
    <t>Trujullo</t>
  </si>
  <si>
    <t>13.428.352-1</t>
  </si>
  <si>
    <t>Veronica</t>
  </si>
  <si>
    <t>Soto Carvajal</t>
  </si>
  <si>
    <t>9.571.950-3</t>
  </si>
  <si>
    <t>Ana Teresa</t>
  </si>
  <si>
    <t>Oñate Valenzuela</t>
  </si>
  <si>
    <t>13.989.045-0</t>
  </si>
  <si>
    <t>danixa</t>
  </si>
  <si>
    <t>17.415.829-0</t>
  </si>
  <si>
    <t>osvaldo</t>
  </si>
  <si>
    <t>ordenes flores</t>
  </si>
  <si>
    <t>13.652.534-4</t>
  </si>
  <si>
    <t>Ivette</t>
  </si>
  <si>
    <t>Villella</t>
  </si>
  <si>
    <t>12.009.039-9</t>
  </si>
  <si>
    <t>orietta margarita</t>
  </si>
  <si>
    <t>vergara godoy</t>
  </si>
  <si>
    <t>7.428.099-4</t>
  </si>
  <si>
    <t>montecinos</t>
  </si>
  <si>
    <t>20.262.132-5</t>
  </si>
  <si>
    <t>López Sarmiento</t>
  </si>
  <si>
    <t>20.173.263-8</t>
  </si>
  <si>
    <t>Rodrigo alejandro</t>
  </si>
  <si>
    <t>Pérez astudillo</t>
  </si>
  <si>
    <t>13.189.716-2</t>
  </si>
  <si>
    <t>gabriel</t>
  </si>
  <si>
    <t>guarda</t>
  </si>
  <si>
    <t>5.035.495-4</t>
  </si>
  <si>
    <t>Natalio</t>
  </si>
  <si>
    <t>8.882.898-4</t>
  </si>
  <si>
    <t>garcia-huidobro dominguez</t>
  </si>
  <si>
    <t>13.435.658-8</t>
  </si>
  <si>
    <t>karen ariadne</t>
  </si>
  <si>
    <t>farias perez</t>
  </si>
  <si>
    <t>15.078.787-4</t>
  </si>
  <si>
    <t>olivares</t>
  </si>
  <si>
    <t>13.429.251-2</t>
  </si>
  <si>
    <t>VILLA  ALEMAN</t>
  </si>
  <si>
    <t>Stefanny</t>
  </si>
  <si>
    <t>16.968.490-1</t>
  </si>
  <si>
    <t>Ingrid</t>
  </si>
  <si>
    <t>Sundt</t>
  </si>
  <si>
    <t>10.858.849-7</t>
  </si>
  <si>
    <t>Tobar Cáceres</t>
  </si>
  <si>
    <t>7.750.498-2</t>
  </si>
  <si>
    <t>jose eduardo</t>
  </si>
  <si>
    <t>morales osorio</t>
  </si>
  <si>
    <t>Fabrizio</t>
  </si>
  <si>
    <t>16.754.789-3</t>
  </si>
  <si>
    <t>rigoberto patricio</t>
  </si>
  <si>
    <t>vivero vera</t>
  </si>
  <si>
    <t>6.917.450-7</t>
  </si>
  <si>
    <t>PAOLA</t>
  </si>
  <si>
    <t>BUSTILLOS</t>
  </si>
  <si>
    <t>13.019.330-7</t>
  </si>
  <si>
    <t>Antonella</t>
  </si>
  <si>
    <t>Milesi</t>
  </si>
  <si>
    <t>15.474.093-7</t>
  </si>
  <si>
    <t>Brousset</t>
  </si>
  <si>
    <t>16.330.873-8</t>
  </si>
  <si>
    <t>boris</t>
  </si>
  <si>
    <t>vidal</t>
  </si>
  <si>
    <t>16.755.039-8</t>
  </si>
  <si>
    <t>Belmar</t>
  </si>
  <si>
    <t>16.107.125-0</t>
  </si>
  <si>
    <t>oliva</t>
  </si>
  <si>
    <t>9.407.965-9</t>
  </si>
  <si>
    <t>TIL TIL</t>
  </si>
  <si>
    <t>VELASQUEZ</t>
  </si>
  <si>
    <t>4.106.011-5</t>
  </si>
  <si>
    <t>VIVCENTE</t>
  </si>
  <si>
    <t>20.476.594-4</t>
  </si>
  <si>
    <t>MARGARITA</t>
  </si>
  <si>
    <t>LILLO</t>
  </si>
  <si>
    <t>15.075.071-7</t>
  </si>
  <si>
    <t>EDUARDO</t>
  </si>
  <si>
    <t>SAAVEDRA</t>
  </si>
  <si>
    <t>9.266.572-0</t>
  </si>
  <si>
    <t>CRISTIAN</t>
  </si>
  <si>
    <t>VIVIANA</t>
  </si>
  <si>
    <t>PARRA</t>
  </si>
  <si>
    <t>15.018.031-7</t>
  </si>
  <si>
    <t xml:space="preserve">CARMEN </t>
  </si>
  <si>
    <t>GUZMAN</t>
  </si>
  <si>
    <t>14.376.091-K</t>
  </si>
  <si>
    <t xml:space="preserve">JESUS </t>
  </si>
  <si>
    <t xml:space="preserve">MARTINEZ FLORES </t>
  </si>
  <si>
    <t>26.639.324-5</t>
  </si>
  <si>
    <t>BARBARA JAVIERA</t>
  </si>
  <si>
    <t>LEPE OSORIO</t>
  </si>
  <si>
    <t>16.230.438-0</t>
  </si>
  <si>
    <t>VERONICA LORENA</t>
  </si>
  <si>
    <t>ORTEGA JARA</t>
  </si>
  <si>
    <t>13.231.685-6</t>
  </si>
  <si>
    <t>GONZALO SEBASTIAN</t>
  </si>
  <si>
    <t>AGUILERA ASTUDILLO</t>
  </si>
  <si>
    <t>16.573.806-3</t>
  </si>
  <si>
    <t>FELIPE IGNACIO</t>
  </si>
  <si>
    <t>TOBAR CACERES</t>
  </si>
  <si>
    <t>18.783.733-2</t>
  </si>
  <si>
    <t>ivonne</t>
  </si>
  <si>
    <t>rejano</t>
  </si>
  <si>
    <t>15.718.170-k</t>
  </si>
  <si>
    <t>Olave</t>
  </si>
  <si>
    <t>19.616.658-0</t>
  </si>
  <si>
    <t xml:space="preserve">MARIA PAZ </t>
  </si>
  <si>
    <t>COFRE ACEVEDO</t>
  </si>
  <si>
    <t>17023671-8</t>
  </si>
  <si>
    <t>jorshua francisco</t>
  </si>
  <si>
    <t>prieto wiuckstern</t>
  </si>
  <si>
    <t>19.014.668-5</t>
  </si>
  <si>
    <t>6.453.816-0</t>
  </si>
  <si>
    <t>Castro Reyes</t>
  </si>
  <si>
    <t>13.021.920-9</t>
  </si>
  <si>
    <t>Rojas Salgado</t>
  </si>
  <si>
    <t>19.015.688-5</t>
  </si>
  <si>
    <t>Caro</t>
  </si>
  <si>
    <t>15.069.947-9</t>
  </si>
  <si>
    <t>21.012.767-4</t>
  </si>
  <si>
    <t>Gierlla nylla</t>
  </si>
  <si>
    <t>Schiappacassi Pizarro</t>
  </si>
  <si>
    <t>17.275.213-6</t>
  </si>
  <si>
    <t>mauricio ignacio</t>
  </si>
  <si>
    <t>muñoz romero</t>
  </si>
  <si>
    <t>20.732.349-7</t>
  </si>
  <si>
    <t>Desidel</t>
  </si>
  <si>
    <t>15.828.192-9</t>
  </si>
  <si>
    <t>Aaron</t>
  </si>
  <si>
    <t>Concha</t>
  </si>
  <si>
    <t>19.152.109-9</t>
  </si>
  <si>
    <t>21.648.757-5</t>
  </si>
  <si>
    <t>Manriquez</t>
  </si>
  <si>
    <t>17.481.354-k</t>
  </si>
  <si>
    <t>Pedro Alejandro</t>
  </si>
  <si>
    <t>Villavicencio Martínez</t>
  </si>
  <si>
    <t>28.430.737-2</t>
  </si>
  <si>
    <t>Flores Díaz</t>
  </si>
  <si>
    <t>16.814.531-4</t>
  </si>
  <si>
    <t>20.784.994-4</t>
  </si>
  <si>
    <t>Veronica Petronila</t>
  </si>
  <si>
    <t>Muñoz Gonzalez</t>
  </si>
  <si>
    <t>10.497.531-3</t>
  </si>
  <si>
    <t>Ovalle Quezada</t>
  </si>
  <si>
    <t>18.568.049-5</t>
  </si>
  <si>
    <t>Ana Maria</t>
  </si>
  <si>
    <t>Gallegos</t>
  </si>
  <si>
    <t>6.765.844-2</t>
  </si>
  <si>
    <t>Jazmin</t>
  </si>
  <si>
    <t>Machuca Cisternas</t>
  </si>
  <si>
    <t>15.763.073-3</t>
  </si>
  <si>
    <t>Esperanza</t>
  </si>
  <si>
    <t>Fernández Garay</t>
  </si>
  <si>
    <t>20.176.215-4</t>
  </si>
  <si>
    <t>Lobos Tello</t>
  </si>
  <si>
    <t>20.806.533-5</t>
  </si>
  <si>
    <t>AMSON</t>
  </si>
  <si>
    <t>BARTHELEMY</t>
  </si>
  <si>
    <t>25.951.478-9</t>
  </si>
  <si>
    <t>DIVIANA ANDREA</t>
  </si>
  <si>
    <t>MIRANDA GUTIERREZ</t>
  </si>
  <si>
    <t>26.537.938-9</t>
  </si>
  <si>
    <t>Bravo</t>
  </si>
  <si>
    <t>20.185.672-8</t>
  </si>
  <si>
    <t>Brandon</t>
  </si>
  <si>
    <t>Pacheco</t>
  </si>
  <si>
    <t>20.172.224-1</t>
  </si>
  <si>
    <t>Alison Nicole</t>
  </si>
  <si>
    <t>Fredes</t>
  </si>
  <si>
    <t>19.490.115-1</t>
  </si>
  <si>
    <t>Guillermo David</t>
  </si>
  <si>
    <t>Guzman sepulveda</t>
  </si>
  <si>
    <t>15.558.205-7</t>
  </si>
  <si>
    <t>21.769.489-2</t>
  </si>
  <si>
    <t>Nohemi</t>
  </si>
  <si>
    <t>Valdés</t>
  </si>
  <si>
    <t>21.004.872-3</t>
  </si>
  <si>
    <t>Jaylo Lorenzo Randú</t>
  </si>
  <si>
    <t>Miranda García</t>
  </si>
  <si>
    <t>21.594.967-2</t>
  </si>
  <si>
    <t>enriquebravo149@gmail.com</t>
  </si>
  <si>
    <t>Muñoz bravo</t>
  </si>
  <si>
    <t>21.085.052-K</t>
  </si>
  <si>
    <t>Greimys</t>
  </si>
  <si>
    <t>Abreu</t>
  </si>
  <si>
    <t>26.369.797-9</t>
  </si>
  <si>
    <t>dannae</t>
  </si>
  <si>
    <t>21.311.373-9</t>
  </si>
  <si>
    <t>Alvarado</t>
  </si>
  <si>
    <t>21.310.723-2</t>
  </si>
  <si>
    <t>17.805.092-3</t>
  </si>
  <si>
    <t>Avendaño</t>
  </si>
  <si>
    <t>26.005.869-K</t>
  </si>
  <si>
    <t>ignacio</t>
  </si>
  <si>
    <t>corvalan</t>
  </si>
  <si>
    <t>21.351.758-9</t>
  </si>
  <si>
    <t>milton jaime</t>
  </si>
  <si>
    <t>monsalve vargas</t>
  </si>
  <si>
    <t>11.621.937-9</t>
  </si>
  <si>
    <t>Martina</t>
  </si>
  <si>
    <t>Melendez</t>
  </si>
  <si>
    <t>22.483.771-2</t>
  </si>
  <si>
    <t>20.910.390-7</t>
  </si>
  <si>
    <t>Lillo Soto</t>
  </si>
  <si>
    <t>Galvis Sanchez</t>
  </si>
  <si>
    <t>28.998.701-0</t>
  </si>
  <si>
    <t>patricia del carmen</t>
  </si>
  <si>
    <t>catalan diaz</t>
  </si>
  <si>
    <t>6.948.420-4</t>
  </si>
  <si>
    <t>Carlos Esteban</t>
  </si>
  <si>
    <t>Alvarez Manzo</t>
  </si>
  <si>
    <t>16.812.706-5</t>
  </si>
  <si>
    <t>orlando david</t>
  </si>
  <si>
    <t>gutierrez lanchini</t>
  </si>
  <si>
    <t>6.764.121-3</t>
  </si>
  <si>
    <t>ANGELA</t>
  </si>
  <si>
    <t>CAMBLOR MATTA</t>
  </si>
  <si>
    <t>9.810.679-0</t>
  </si>
  <si>
    <t>10.246.397-8</t>
  </si>
  <si>
    <t>Rivadeneira Velasquez</t>
  </si>
  <si>
    <t>19.619.933-0</t>
  </si>
  <si>
    <t>GONZALO</t>
  </si>
  <si>
    <t>TORO ISLA</t>
  </si>
  <si>
    <t>16.483.811-0</t>
  </si>
  <si>
    <t>enzo</t>
  </si>
  <si>
    <t>radrigan</t>
  </si>
  <si>
    <t>12.447.825-1</t>
  </si>
  <si>
    <t>MARIA JEANETTE</t>
  </si>
  <si>
    <t>SALINAS LEON</t>
  </si>
  <si>
    <t>15.555.497-5</t>
  </si>
  <si>
    <t>SALAMANCA</t>
  </si>
  <si>
    <t>Brian</t>
  </si>
  <si>
    <t>Mallega</t>
  </si>
  <si>
    <t>20.175.856-4</t>
  </si>
  <si>
    <t>Herman Alberto</t>
  </si>
  <si>
    <t>Álvarez Marín</t>
  </si>
  <si>
    <t>DAZA VALDES</t>
  </si>
  <si>
    <t>12.225.125-K</t>
  </si>
  <si>
    <t>18.643.240-1</t>
  </si>
  <si>
    <t>camilo</t>
  </si>
  <si>
    <t>18.457.845-k</t>
  </si>
  <si>
    <t>MICHELLE IGNACIA</t>
  </si>
  <si>
    <t>BRACCHITTA ESPINOZA</t>
  </si>
  <si>
    <t>22.191.449-K</t>
  </si>
  <si>
    <t>javiera</t>
  </si>
  <si>
    <t>20.012.131-7</t>
  </si>
  <si>
    <t>21.813.976-0</t>
  </si>
  <si>
    <t>Eyén</t>
  </si>
  <si>
    <t>Cárdenas Rojas</t>
  </si>
  <si>
    <t>21.452.162-8</t>
  </si>
  <si>
    <t>Cardenas</t>
  </si>
  <si>
    <t>21.998.858-3</t>
  </si>
  <si>
    <t>Santander</t>
  </si>
  <si>
    <t>20.175.284-1</t>
  </si>
  <si>
    <t>Daniela Andrea</t>
  </si>
  <si>
    <t>Vasquez menares</t>
  </si>
  <si>
    <t>17.808.851-3</t>
  </si>
  <si>
    <t>Arevalo</t>
  </si>
  <si>
    <t>21.658.324-8</t>
  </si>
  <si>
    <t>Muriel</t>
  </si>
  <si>
    <t>17.808.661-8</t>
  </si>
  <si>
    <t>Tony javier</t>
  </si>
  <si>
    <t>Yanez</t>
  </si>
  <si>
    <t>27.472.473-0</t>
  </si>
  <si>
    <t>natasha</t>
  </si>
  <si>
    <t>quintana concha</t>
  </si>
  <si>
    <t>26.934.885-2</t>
  </si>
  <si>
    <t>romero</t>
  </si>
  <si>
    <t>18.336.630-0</t>
  </si>
  <si>
    <t>20.542.387-7</t>
  </si>
  <si>
    <t>lOPEZ ALARCON</t>
  </si>
  <si>
    <t>9.119.156-3</t>
  </si>
  <si>
    <t>Pereira</t>
  </si>
  <si>
    <t>20.673.497-3</t>
  </si>
  <si>
    <t>Paredes Poblete</t>
  </si>
  <si>
    <t>21.481.281-9</t>
  </si>
  <si>
    <t>sebastian gonzalo</t>
  </si>
  <si>
    <t>gutierrez andaur</t>
  </si>
  <si>
    <t>17.752.559-6</t>
  </si>
  <si>
    <t>Sherrington Peña</t>
  </si>
  <si>
    <t>13.989.815-k</t>
  </si>
  <si>
    <t>Jeremi</t>
  </si>
  <si>
    <t>López</t>
  </si>
  <si>
    <t>21.410.570-5</t>
  </si>
  <si>
    <t>Mariela</t>
  </si>
  <si>
    <t>Cepeda Corrales</t>
  </si>
  <si>
    <t>15.069.446-9</t>
  </si>
  <si>
    <t>Stephanie</t>
  </si>
  <si>
    <t>Díaz</t>
  </si>
  <si>
    <t>18.568.324-9</t>
  </si>
  <si>
    <t>Canto</t>
  </si>
  <si>
    <t>16.488.038-9</t>
  </si>
  <si>
    <t>enriqueta</t>
  </si>
  <si>
    <t>correa</t>
  </si>
  <si>
    <t>8.447.152-6</t>
  </si>
  <si>
    <t>simon</t>
  </si>
  <si>
    <t>provoste</t>
  </si>
  <si>
    <t>20.174.137-8</t>
  </si>
  <si>
    <t>Daniel Esteban</t>
  </si>
  <si>
    <t>Mora Fuentealba</t>
  </si>
  <si>
    <t>16.128.129-8</t>
  </si>
  <si>
    <t>15.098.341-K</t>
  </si>
  <si>
    <t>Feltrim</t>
  </si>
  <si>
    <t>21.276.162-1</t>
  </si>
  <si>
    <t>Manuel Alejandro</t>
  </si>
  <si>
    <t>Henríquez Arévalo</t>
  </si>
  <si>
    <t>11.400.776-5</t>
  </si>
  <si>
    <t>Misael</t>
  </si>
  <si>
    <t>vega Cortez</t>
  </si>
  <si>
    <t>22.007.271-1</t>
  </si>
  <si>
    <t>Saavedra Nuñez</t>
  </si>
  <si>
    <t>19.013.410-5</t>
  </si>
  <si>
    <t>Leiva CARVAJAL</t>
  </si>
  <si>
    <t>19.337.615-0</t>
  </si>
  <si>
    <t>Wladimir</t>
  </si>
  <si>
    <t>Urzua Calderon</t>
  </si>
  <si>
    <t>20.476.754-8</t>
  </si>
  <si>
    <t>jonathan</t>
  </si>
  <si>
    <t>Olmedo Quiñones</t>
  </si>
  <si>
    <t>18.273.157-9</t>
  </si>
  <si>
    <t>Burton Gonzalez</t>
  </si>
  <si>
    <t>11.546.209-1</t>
  </si>
  <si>
    <t>andres alfonso</t>
  </si>
  <si>
    <t>madariaga geldes</t>
  </si>
  <si>
    <t>15.075.798-3</t>
  </si>
  <si>
    <t>QUILICURA</t>
  </si>
  <si>
    <t>pacual herminio</t>
  </si>
  <si>
    <t>olate figueroa</t>
  </si>
  <si>
    <t>8.542.680-k</t>
  </si>
  <si>
    <t>DIAZ CARCAMO</t>
  </si>
  <si>
    <t>13.025.206-0</t>
  </si>
  <si>
    <t>natalia isabel</t>
  </si>
  <si>
    <t>montecinos muñoz</t>
  </si>
  <si>
    <t>16.562.808-k</t>
  </si>
  <si>
    <t>11.222.802-0</t>
  </si>
  <si>
    <t>pizarro</t>
  </si>
  <si>
    <t>10.075.250-6</t>
  </si>
  <si>
    <t>mario</t>
  </si>
  <si>
    <t>torres</t>
  </si>
  <si>
    <t>6.587.982-4</t>
  </si>
  <si>
    <t>Christopher</t>
  </si>
  <si>
    <t>18.318.584-5</t>
  </si>
  <si>
    <t>FRANKLIN</t>
  </si>
  <si>
    <t>NIÑO</t>
  </si>
  <si>
    <t>5.913.331-4</t>
  </si>
  <si>
    <t>Donoso</t>
  </si>
  <si>
    <t>15.994.675-4</t>
  </si>
  <si>
    <t>Stephanie Solange</t>
  </si>
  <si>
    <t>Rossi Román</t>
  </si>
  <si>
    <t>17.472.802-k</t>
  </si>
  <si>
    <t>Pinilla</t>
  </si>
  <si>
    <t>15.070.809-5</t>
  </si>
  <si>
    <t>MANUEL</t>
  </si>
  <si>
    <t>GALDAMES</t>
  </si>
  <si>
    <t>12.850.939-9</t>
  </si>
  <si>
    <t>katiana fabiola</t>
  </si>
  <si>
    <t>arancibia flores</t>
  </si>
  <si>
    <t>13.230.738-5</t>
  </si>
  <si>
    <t>DANIEL</t>
  </si>
  <si>
    <t>CONTRERAS CABRERA</t>
  </si>
  <si>
    <t>13.877.416-3</t>
  </si>
  <si>
    <t>Olga</t>
  </si>
  <si>
    <t>Adelsdorfer</t>
  </si>
  <si>
    <t>15.069.652-6</t>
  </si>
  <si>
    <t>Gonzalo Enrique</t>
  </si>
  <si>
    <t>Pozo Contreras</t>
  </si>
  <si>
    <t>18.916.159-k</t>
  </si>
  <si>
    <t>jaime enrique</t>
  </si>
  <si>
    <t>pizarro alvarez</t>
  </si>
  <si>
    <t>8.695.163-0</t>
  </si>
  <si>
    <t>Liam Felipe</t>
  </si>
  <si>
    <t>Badilla Guerrero</t>
  </si>
  <si>
    <t>16.967.114-1</t>
  </si>
  <si>
    <t>15.636.462-2</t>
  </si>
  <si>
    <t>paula alejandra</t>
  </si>
  <si>
    <t>saavedra sepulveda</t>
  </si>
  <si>
    <t>15.068.251-7</t>
  </si>
  <si>
    <t>Irarrazabal Muñoz</t>
  </si>
  <si>
    <t>12.450.927-0</t>
  </si>
  <si>
    <t>Crovetto</t>
  </si>
  <si>
    <t>21.642.028-4</t>
  </si>
  <si>
    <t>CRISTIAN ANTONIO</t>
  </si>
  <si>
    <t>ARANCIBIA SAAVEDRA</t>
  </si>
  <si>
    <t>10.449.044-1</t>
  </si>
  <si>
    <t>gonzalo alejandro</t>
  </si>
  <si>
    <t>higuera araya</t>
  </si>
  <si>
    <t>13.563.179-5</t>
  </si>
  <si>
    <t>correa keidong</t>
  </si>
  <si>
    <t>19.542.294-k</t>
  </si>
  <si>
    <t>jose gregorio</t>
  </si>
  <si>
    <t>toledo jeldez</t>
  </si>
  <si>
    <t>7.647.586-5</t>
  </si>
  <si>
    <t>Berthelon</t>
  </si>
  <si>
    <t>15.680.714-1</t>
  </si>
  <si>
    <t>Germán Leonardo</t>
  </si>
  <si>
    <t>Díaz Santibáñez</t>
  </si>
  <si>
    <t>9.437.125-2</t>
  </si>
  <si>
    <t>SAN FERNANDO</t>
  </si>
  <si>
    <t>JOSE ADOLFO</t>
  </si>
  <si>
    <t>CELIS BUSTOS</t>
  </si>
  <si>
    <t>14.215.095-6</t>
  </si>
  <si>
    <t>Cajamarca</t>
  </si>
  <si>
    <t>25.386.001-4</t>
  </si>
  <si>
    <t>manuel miguel</t>
  </si>
  <si>
    <t>fuentealba silva</t>
  </si>
  <si>
    <t>8.090.479-7</t>
  </si>
  <si>
    <t>13.696.842-4</t>
  </si>
  <si>
    <t>17.091.910-6</t>
  </si>
  <si>
    <t>Méndez</t>
  </si>
  <si>
    <t>18.582.883-2</t>
  </si>
  <si>
    <t>Luís</t>
  </si>
  <si>
    <t>Echeverría Brito</t>
  </si>
  <si>
    <t>15.080.919-3</t>
  </si>
  <si>
    <t>Silva aguilera</t>
  </si>
  <si>
    <t>14.243.850-k</t>
  </si>
  <si>
    <t>Leiton</t>
  </si>
  <si>
    <t>20.477.965-1</t>
  </si>
  <si>
    <t>Mauro</t>
  </si>
  <si>
    <t>Basso</t>
  </si>
  <si>
    <t>20.469.547-4</t>
  </si>
  <si>
    <t>sandoval moraga</t>
  </si>
  <si>
    <t>7.428.182-6</t>
  </si>
  <si>
    <t>María Paz</t>
  </si>
  <si>
    <t>Cofré Acevedo</t>
  </si>
  <si>
    <t>1.703.671-8</t>
  </si>
  <si>
    <t>Herman</t>
  </si>
  <si>
    <t>Cataldo</t>
  </si>
  <si>
    <t>16.105.955-2</t>
  </si>
  <si>
    <t>Esteban Patricio</t>
  </si>
  <si>
    <t>Gajardo Arancibia</t>
  </si>
  <si>
    <t>8.014.095-9</t>
  </si>
  <si>
    <t>MARIA JOSE</t>
  </si>
  <si>
    <t xml:space="preserve">RAMIREZ VALENZUELA </t>
  </si>
  <si>
    <t>16.486.285-2</t>
  </si>
  <si>
    <t>ANDRO MIRKO</t>
  </si>
  <si>
    <t>GIAKONI ATALAH</t>
  </si>
  <si>
    <t>10246034-0</t>
  </si>
  <si>
    <t>FELIPE NICOLAS</t>
  </si>
  <si>
    <t>SANCHEZ SILVA</t>
  </si>
  <si>
    <t>13696842-4</t>
  </si>
  <si>
    <t>MARIA PAZ DE LOS ANGELES</t>
  </si>
  <si>
    <t>FRANCO ANDRÉS</t>
  </si>
  <si>
    <t>VERGARA RENGIFO</t>
  </si>
  <si>
    <t>20.134.018-7</t>
  </si>
  <si>
    <t>BASTIÁN ALEJANDRO</t>
  </si>
  <si>
    <t>JARA BAEZ</t>
  </si>
  <si>
    <t>19775871-6</t>
  </si>
  <si>
    <t>BUNSTER DANKLEFSEN</t>
  </si>
  <si>
    <t>21245878-3</t>
  </si>
  <si>
    <t>SIMON  PEDRO PABLO</t>
  </si>
  <si>
    <t>PROVOSTE VASQUEZ</t>
  </si>
  <si>
    <t>20174137-8</t>
  </si>
  <si>
    <t>CLAUDIO DANIEL</t>
  </si>
  <si>
    <t>CORREA KEIDONG</t>
  </si>
  <si>
    <t>19542294-K</t>
  </si>
  <si>
    <t>ROBERTO SEGUNDO</t>
  </si>
  <si>
    <t>MATURANA ESPINOZA</t>
  </si>
  <si>
    <t>15.556.139-4</t>
  </si>
  <si>
    <t>Hernandez</t>
  </si>
  <si>
    <t>21.261.169-7</t>
  </si>
  <si>
    <t>yunguang</t>
  </si>
  <si>
    <t>xu</t>
  </si>
  <si>
    <t>21.482.586-4</t>
  </si>
  <si>
    <t>Daniel Antonio</t>
  </si>
  <si>
    <t>Contreras Martínez</t>
  </si>
  <si>
    <t>18.784.098-8</t>
  </si>
  <si>
    <t>Johana Andreina</t>
  </si>
  <si>
    <t>Briceño Oria</t>
  </si>
  <si>
    <t>26.214.933-1</t>
  </si>
  <si>
    <t>Sepúlveda tapia</t>
  </si>
  <si>
    <t>18.271.101-2</t>
  </si>
  <si>
    <t>elisa</t>
  </si>
  <si>
    <t>cruz</t>
  </si>
  <si>
    <t>21.931.507-4</t>
  </si>
  <si>
    <t>Susan denisse</t>
  </si>
  <si>
    <t>Carmona alegría</t>
  </si>
  <si>
    <t>12.847.363-7</t>
  </si>
  <si>
    <t>MAYBE MACARENA</t>
  </si>
  <si>
    <t>RIQUELME FERNANDEZ</t>
  </si>
  <si>
    <t>12.194.377-8</t>
  </si>
  <si>
    <t>CARLOS ENRIQUE</t>
  </si>
  <si>
    <t>OGAZ DIAZ</t>
  </si>
  <si>
    <t>12.227.748-8</t>
  </si>
  <si>
    <t>Eduardo Segundo</t>
  </si>
  <si>
    <t>Vasquez Molina</t>
  </si>
  <si>
    <t>12.221.827-9</t>
  </si>
  <si>
    <t>21.505.404-7</t>
  </si>
  <si>
    <t>22.197.320-8</t>
  </si>
  <si>
    <t>Caballeria</t>
  </si>
  <si>
    <t>21.877.351-6</t>
  </si>
  <si>
    <t>Ripeti</t>
  </si>
  <si>
    <t>19.775.922-4</t>
  </si>
  <si>
    <t>MIGUEL ARTURO</t>
  </si>
  <si>
    <t>FLORES HERRERA</t>
  </si>
  <si>
    <t>7301295-3</t>
  </si>
  <si>
    <t>Enzo marcelo</t>
  </si>
  <si>
    <t>Aguilera castillo</t>
  </si>
  <si>
    <t>22.281.953-9</t>
  </si>
  <si>
    <t>20.452.575-7</t>
  </si>
  <si>
    <t>Julián</t>
  </si>
  <si>
    <t>21.007.464-3</t>
  </si>
  <si>
    <t>Juliano andres</t>
  </si>
  <si>
    <t>Moras Muñoz</t>
  </si>
  <si>
    <t>17.538.538-k</t>
  </si>
  <si>
    <t>Montenehro</t>
  </si>
  <si>
    <t>19.773.003-k</t>
  </si>
  <si>
    <t>juan gustavo</t>
  </si>
  <si>
    <t>martinez santibañez</t>
  </si>
  <si>
    <t>5.013.747-3</t>
  </si>
  <si>
    <t>Nicolás</t>
  </si>
  <si>
    <t>Barría</t>
  </si>
  <si>
    <t>19.176.462-5</t>
  </si>
  <si>
    <t>SERGIO</t>
  </si>
  <si>
    <t>ALFARO</t>
  </si>
  <si>
    <t>19.756.971-9</t>
  </si>
  <si>
    <t>22.820.053-0</t>
  </si>
  <si>
    <t>Dibsi</t>
  </si>
  <si>
    <t>18.565.752-3</t>
  </si>
  <si>
    <t>Jose leandro aldevaran</t>
  </si>
  <si>
    <t>Contreras herrera</t>
  </si>
  <si>
    <t>21.157.663-4</t>
  </si>
  <si>
    <t>Samuel</t>
  </si>
  <si>
    <t>18.566.956-4</t>
  </si>
  <si>
    <t>Jose David</t>
  </si>
  <si>
    <t>Garcia Cova</t>
  </si>
  <si>
    <t>26.214.848-3</t>
  </si>
  <si>
    <t>Martín Alejandro</t>
  </si>
  <si>
    <t>Contreras pino</t>
  </si>
  <si>
    <t>21.745.056-k</t>
  </si>
  <si>
    <t>Gonzalez Diaz</t>
  </si>
  <si>
    <t>21.892.952-4</t>
  </si>
  <si>
    <t>Arassely</t>
  </si>
  <si>
    <t>17.805.372-8</t>
  </si>
  <si>
    <t>Vargas Morales</t>
  </si>
  <si>
    <t>22.171.971-9</t>
  </si>
  <si>
    <t>Vidal Cruz</t>
  </si>
  <si>
    <t>19.328.147-8</t>
  </si>
  <si>
    <t>JAVIER NICOLAS</t>
  </si>
  <si>
    <t>ASTUDILLO ORELLANA</t>
  </si>
  <si>
    <t>20.175.235-3</t>
  </si>
  <si>
    <t>areli antonella</t>
  </si>
  <si>
    <t>soza inzunsa</t>
  </si>
  <si>
    <t>20.971.272-5</t>
  </si>
  <si>
    <t>MELIPILLA</t>
  </si>
  <si>
    <t>diego esteban</t>
  </si>
  <si>
    <t>riffo vega</t>
  </si>
  <si>
    <t>21.779.479-k</t>
  </si>
  <si>
    <t>toledo sepulveda</t>
  </si>
  <si>
    <t>21.911.581-4</t>
  </si>
  <si>
    <t>carlos enrique</t>
  </si>
  <si>
    <t>navarro espinoza</t>
  </si>
  <si>
    <t>19.924.909-6</t>
  </si>
  <si>
    <t>sergio esteban</t>
  </si>
  <si>
    <t>cabeza arredondo</t>
  </si>
  <si>
    <t>19.039.109-4</t>
  </si>
  <si>
    <t>PAOLA NINOSCA</t>
  </si>
  <si>
    <t>GOMEZ HENRIQUEZ</t>
  </si>
  <si>
    <t>15.174.589-K</t>
  </si>
  <si>
    <t>JOAN MANUEL</t>
  </si>
  <si>
    <t>MARTINEZ URETA</t>
  </si>
  <si>
    <t>15.737.500-8</t>
  </si>
  <si>
    <t>RINCONADA</t>
  </si>
  <si>
    <t>JORGE FRANCISCO</t>
  </si>
  <si>
    <t>CANALES MUÑOZ</t>
  </si>
  <si>
    <t>19.737.564-7</t>
  </si>
  <si>
    <t>16.199.613-0</t>
  </si>
  <si>
    <t>KARLA</t>
  </si>
  <si>
    <t>RUIZ</t>
  </si>
  <si>
    <t>18.268.408-2</t>
  </si>
  <si>
    <t>Janette</t>
  </si>
  <si>
    <t>Torrejón Pérez</t>
  </si>
  <si>
    <t>15.572.284-3</t>
  </si>
  <si>
    <t>13.871.019-k</t>
  </si>
  <si>
    <t>14.335.816-k</t>
  </si>
  <si>
    <t>Jonathan Alexis</t>
  </si>
  <si>
    <t>Veas Fredes</t>
  </si>
  <si>
    <t>16.502.173-8</t>
  </si>
  <si>
    <t>Bravo Acevedo</t>
  </si>
  <si>
    <t>17.328.602-3</t>
  </si>
  <si>
    <t>FRANCISCA</t>
  </si>
  <si>
    <t>BOLBARAN</t>
  </si>
  <si>
    <t>21.274.112-4</t>
  </si>
  <si>
    <t>aylin</t>
  </si>
  <si>
    <t>bazaez</t>
  </si>
  <si>
    <t>21.456.538-2</t>
  </si>
  <si>
    <t>17.475.900-6</t>
  </si>
  <si>
    <t>Paniagua</t>
  </si>
  <si>
    <t>20.477.519-2</t>
  </si>
  <si>
    <t>Hurtado</t>
  </si>
  <si>
    <t>22.272.727-8</t>
  </si>
  <si>
    <t>jonatan</t>
  </si>
  <si>
    <t>18.457.763-1</t>
  </si>
  <si>
    <t>Pérez Morales</t>
  </si>
  <si>
    <t>13.999.954-1</t>
  </si>
  <si>
    <t>shantih</t>
  </si>
  <si>
    <t>16.753.746-4</t>
  </si>
  <si>
    <t>mauro</t>
  </si>
  <si>
    <t>ibaceta romero</t>
  </si>
  <si>
    <t>21.848.965-6</t>
  </si>
  <si>
    <t>PENDIENTE F8</t>
  </si>
  <si>
    <t>Fuenzalida</t>
  </si>
  <si>
    <t>19.326.694-0</t>
  </si>
  <si>
    <t>22.403.609-4</t>
  </si>
  <si>
    <t>María Fernanda</t>
  </si>
  <si>
    <t>Herrera</t>
  </si>
  <si>
    <t>22.456.808-8</t>
  </si>
  <si>
    <t>sonia</t>
  </si>
  <si>
    <t>toledo rodriguez</t>
  </si>
  <si>
    <t>8.130.680-k</t>
  </si>
  <si>
    <t>Bollo Garcia</t>
  </si>
  <si>
    <t>21.414.519-7</t>
  </si>
  <si>
    <t>MARIO</t>
  </si>
  <si>
    <t>GALLARDO PONCE</t>
  </si>
  <si>
    <t>7.837.050-5</t>
  </si>
  <si>
    <t>JOHNNY ENRIQUE</t>
  </si>
  <si>
    <t>ALVAREZ GALLARDO</t>
  </si>
  <si>
    <t>11.830.740-2</t>
  </si>
  <si>
    <t>Palma Vega</t>
  </si>
  <si>
    <t>18.917.548-5</t>
  </si>
  <si>
    <t>Monica</t>
  </si>
  <si>
    <t>Coloma salgado</t>
  </si>
  <si>
    <t>11.566.129-9</t>
  </si>
  <si>
    <t>Ávila</t>
  </si>
  <si>
    <t>7.314.974-6</t>
  </si>
  <si>
    <t>Angela</t>
  </si>
  <si>
    <t>Cruz</t>
  </si>
  <si>
    <t>8.590.317-9</t>
  </si>
  <si>
    <t>Andy Pool</t>
  </si>
  <si>
    <t>Grez astorga</t>
  </si>
  <si>
    <t>17.807.245-5</t>
  </si>
  <si>
    <t>12.846.770-k</t>
  </si>
  <si>
    <t>Ibarra</t>
  </si>
  <si>
    <t>17.804.319-6</t>
  </si>
  <si>
    <t>Luis Alberto</t>
  </si>
  <si>
    <t>Miranda Molina</t>
  </si>
  <si>
    <t>16.297.425-4</t>
  </si>
  <si>
    <t>22.198.531-1</t>
  </si>
  <si>
    <t>Andre</t>
  </si>
  <si>
    <t>Ponce Paz</t>
  </si>
  <si>
    <t>21.320.532-3</t>
  </si>
  <si>
    <t>Jaime Antonio</t>
  </si>
  <si>
    <t>Estay Yañez</t>
  </si>
  <si>
    <t>15.713.722-0</t>
  </si>
  <si>
    <t>SAN CARLOS</t>
  </si>
  <si>
    <t>javier alejandro</t>
  </si>
  <si>
    <t>cuemu concha</t>
  </si>
  <si>
    <t>20.112.423-9</t>
  </si>
  <si>
    <t>12.876.953-6</t>
  </si>
  <si>
    <t>ANGEL OSVALDO</t>
  </si>
  <si>
    <t>MARTINEZ URBINA</t>
  </si>
  <si>
    <t>12.950.074-3</t>
  </si>
  <si>
    <t>Guillermo Patricio</t>
  </si>
  <si>
    <t>Silva Henríquez</t>
  </si>
  <si>
    <t>9.051.321-4</t>
  </si>
  <si>
    <t>20.728.962-0</t>
  </si>
  <si>
    <t>oscar luis</t>
  </si>
  <si>
    <t>galleguillos de la maza</t>
  </si>
  <si>
    <t>7.664.750-k</t>
  </si>
  <si>
    <t>Mario Benito</t>
  </si>
  <si>
    <t>Riffo Guerra</t>
  </si>
  <si>
    <t>4.698.269-k</t>
  </si>
  <si>
    <t>Jose Manuel Segundo</t>
  </si>
  <si>
    <t>Zuñiga Herrera</t>
  </si>
  <si>
    <t>11.399.687-0</t>
  </si>
  <si>
    <t>CAROLINA ANDREA</t>
  </si>
  <si>
    <t>REYES VALENCIA</t>
  </si>
  <si>
    <t>18.916.869-1</t>
  </si>
  <si>
    <t>15.079.315-7</t>
  </si>
  <si>
    <t>15.019.471-7</t>
  </si>
  <si>
    <t>Navarrete</t>
  </si>
  <si>
    <t>15.596.490-1</t>
  </si>
  <si>
    <t>Solange</t>
  </si>
  <si>
    <t>Durán</t>
  </si>
  <si>
    <t>8.966.686-4</t>
  </si>
  <si>
    <t>saez</t>
  </si>
  <si>
    <t>4.312.122-7</t>
  </si>
  <si>
    <t>Ana Luisa</t>
  </si>
  <si>
    <t>Contreras Zarraga</t>
  </si>
  <si>
    <t>19.775.138-K</t>
  </si>
  <si>
    <t>MIGUEL ANGEL</t>
  </si>
  <si>
    <t>ALVARADO PIZARRO</t>
  </si>
  <si>
    <t>7.407.220-8</t>
  </si>
  <si>
    <t>oscar jose</t>
  </si>
  <si>
    <t>mancilla jamen</t>
  </si>
  <si>
    <t>8.212.525-6</t>
  </si>
  <si>
    <t>INDEPENDENCIA</t>
  </si>
  <si>
    <t>GRACE ORIANA</t>
  </si>
  <si>
    <t>FARIAS PACHECO</t>
  </si>
  <si>
    <t>10.491.184-6</t>
  </si>
  <si>
    <t>ADRIANA</t>
  </si>
  <si>
    <t>PIZARRO GARAY</t>
  </si>
  <si>
    <t>15.058.015-3</t>
  </si>
  <si>
    <t>IGNACIO</t>
  </si>
  <si>
    <t>PALACIOS</t>
  </si>
  <si>
    <t>19.772.968-6</t>
  </si>
  <si>
    <t>daniel roberto</t>
  </si>
  <si>
    <t>saavedra santana</t>
  </si>
  <si>
    <t>7.244.054-4</t>
  </si>
  <si>
    <t>gianfranco alexis</t>
  </si>
  <si>
    <t>vergara figueroa</t>
  </si>
  <si>
    <t>16.487.961-5</t>
  </si>
  <si>
    <t>FUENTEALBA</t>
  </si>
  <si>
    <t>15.367.089-7</t>
  </si>
  <si>
    <t>johan</t>
  </si>
  <si>
    <t>14.293.260-1</t>
  </si>
  <si>
    <t>Mauricio Andrés</t>
  </si>
  <si>
    <t>Cáceres Espinoza</t>
  </si>
  <si>
    <t>15.887.747-3</t>
  </si>
  <si>
    <t>Miguel Enrique</t>
  </si>
  <si>
    <t>5.109.049-7</t>
  </si>
  <si>
    <t>MOISES</t>
  </si>
  <si>
    <t>ORELLANA LISBOA</t>
  </si>
  <si>
    <t>3.999.892-0</t>
  </si>
  <si>
    <t>ronaldo</t>
  </si>
  <si>
    <t>vega cruz</t>
  </si>
  <si>
    <t>5.494.658-9</t>
  </si>
  <si>
    <t>18.568.743-0</t>
  </si>
  <si>
    <t>manuel antonio</t>
  </si>
  <si>
    <t>alvarez galleguillo</t>
  </si>
  <si>
    <t>8.469.250-6</t>
  </si>
  <si>
    <t>15.629.251-6</t>
  </si>
  <si>
    <t>Quiroz</t>
  </si>
  <si>
    <t>16.243.419-5</t>
  </si>
  <si>
    <t>CHIGUAYANTE</t>
  </si>
  <si>
    <t>GUISELA ALEJANDRA</t>
  </si>
  <si>
    <t>FIGUEROA NAVARETE</t>
  </si>
  <si>
    <t>12.972.508-7</t>
  </si>
  <si>
    <t>ANTONIA MONSERRAT</t>
  </si>
  <si>
    <t>DE LA FUENTE MONSALVE</t>
  </si>
  <si>
    <t>20.959.604-0</t>
  </si>
  <si>
    <t>pablo esteban</t>
  </si>
  <si>
    <t>pino soto</t>
  </si>
  <si>
    <t>15.720.182-4</t>
  </si>
  <si>
    <t>lilian</t>
  </si>
  <si>
    <t>navarro</t>
  </si>
  <si>
    <t>8.773.990-2</t>
  </si>
  <si>
    <t>Ubilla</t>
  </si>
  <si>
    <t>12.107.164-9</t>
  </si>
  <si>
    <t>natalia</t>
  </si>
  <si>
    <t>dib</t>
  </si>
  <si>
    <t>18.309.318-5</t>
  </si>
  <si>
    <t>ragusa</t>
  </si>
  <si>
    <t>18.583.966-4</t>
  </si>
  <si>
    <t>Vega</t>
  </si>
  <si>
    <t>17.143.662-1</t>
  </si>
  <si>
    <t>Ruben</t>
  </si>
  <si>
    <t>Catalán</t>
  </si>
  <si>
    <t>10.361.610-7</t>
  </si>
  <si>
    <t>12.603.566-7</t>
  </si>
  <si>
    <t>ulises</t>
  </si>
  <si>
    <t>alarcon</t>
  </si>
  <si>
    <t>11.886.489-1</t>
  </si>
  <si>
    <t>Claudio Ignacio</t>
  </si>
  <si>
    <t>Benavides Ramirez</t>
  </si>
  <si>
    <t>18.584.093-K</t>
  </si>
  <si>
    <t>Diego Alejandro Andrés</t>
  </si>
  <si>
    <t>López Saavedra</t>
  </si>
  <si>
    <t>16.483.031-4</t>
  </si>
  <si>
    <t>luis sergio</t>
  </si>
  <si>
    <t>garces catalan</t>
  </si>
  <si>
    <t>6.748.155-0</t>
  </si>
  <si>
    <t>MORALES ANTILEF</t>
  </si>
  <si>
    <t>12.494.107-5</t>
  </si>
  <si>
    <t>María Gabriela</t>
  </si>
  <si>
    <t>Demanet Filippi</t>
  </si>
  <si>
    <t>7.331.623-5</t>
  </si>
  <si>
    <t>arnulfo eliecer</t>
  </si>
  <si>
    <t>insuasti carrasco</t>
  </si>
  <si>
    <t>10.244.914-2</t>
  </si>
  <si>
    <t>Cerda Olguín</t>
  </si>
  <si>
    <t>16.489.078-3</t>
  </si>
  <si>
    <t>EL BOSQUE</t>
  </si>
  <si>
    <t>LUIS ALEJANDRO</t>
  </si>
  <si>
    <t>GOMEZ AHUMADA</t>
  </si>
  <si>
    <t>8.440.458-6</t>
  </si>
  <si>
    <t xml:space="preserve">MARTIN </t>
  </si>
  <si>
    <t>CONTREAS PINO</t>
  </si>
  <si>
    <t>21.745.056-K</t>
  </si>
  <si>
    <t>DANIELA VICTORIA</t>
  </si>
  <si>
    <t xml:space="preserve"> PEREZ ROJAS</t>
  </si>
  <si>
    <t>21.273.120-K</t>
  </si>
  <si>
    <t xml:space="preserve">JOSE ANTONIO </t>
  </si>
  <si>
    <t>GONZALES UGALDE</t>
  </si>
  <si>
    <t>8.060.458-0</t>
  </si>
  <si>
    <t>ANDRES ALFONSO</t>
  </si>
  <si>
    <t>MADARIAGA JELDES</t>
  </si>
  <si>
    <t xml:space="preserve">GUILLERMO SEBASTIAN </t>
  </si>
  <si>
    <t>GONZALEZ LEON</t>
  </si>
  <si>
    <t>17.201.945-5</t>
  </si>
  <si>
    <t>JUAN MANUEL</t>
  </si>
  <si>
    <t xml:space="preserve">ELIZABETH </t>
  </si>
  <si>
    <t>MORALES ARAYA</t>
  </si>
  <si>
    <t>17.160.344-7</t>
  </si>
  <si>
    <t>7.301.295-3</t>
  </si>
  <si>
    <t>JUAN</t>
  </si>
  <si>
    <t>LEYTON DIAZ</t>
  </si>
  <si>
    <t>8.696.635-2</t>
  </si>
  <si>
    <t>Albornoz Silva</t>
  </si>
  <si>
    <t>9.168.126-9</t>
  </si>
  <si>
    <t>victor</t>
  </si>
  <si>
    <t>cerda</t>
  </si>
  <si>
    <t>5.083.788-2</t>
  </si>
  <si>
    <t>Olivares Gonzalez</t>
  </si>
  <si>
    <t>9.508.173-8</t>
  </si>
  <si>
    <t>Luis Enrique</t>
  </si>
  <si>
    <t>Gonzalez Fuenzalida</t>
  </si>
  <si>
    <t>6.531.307-3</t>
  </si>
  <si>
    <t>danay</t>
  </si>
  <si>
    <t>zamora</t>
  </si>
  <si>
    <t>20.775.521-4</t>
  </si>
  <si>
    <t>Jacqueline</t>
  </si>
  <si>
    <t>Niñoles</t>
  </si>
  <si>
    <t>13.562.017-3</t>
  </si>
  <si>
    <t>Sebastian Alexis</t>
  </si>
  <si>
    <t>Romero Negrete</t>
  </si>
  <si>
    <t>18.033.135-2</t>
  </si>
  <si>
    <t>21.455.065-2</t>
  </si>
  <si>
    <t>Dwan</t>
  </si>
  <si>
    <t>21.848.154-k</t>
  </si>
  <si>
    <t>Bustos</t>
  </si>
  <si>
    <t>19.012.596-3</t>
  </si>
  <si>
    <t>Pulgar</t>
  </si>
  <si>
    <t>20.478.667-4</t>
  </si>
  <si>
    <t>19.176.791-8</t>
  </si>
  <si>
    <t>Melanny Belén</t>
  </si>
  <si>
    <t>Ibacache Morales</t>
  </si>
  <si>
    <t>20.965.515-2</t>
  </si>
  <si>
    <t>22.226.448-0</t>
  </si>
  <si>
    <t>jean francisco</t>
  </si>
  <si>
    <t>paredes carvajal</t>
  </si>
  <si>
    <t>18.271.969-2</t>
  </si>
  <si>
    <t>FERNANDA</t>
  </si>
  <si>
    <t>BERNA</t>
  </si>
  <si>
    <t>17.791.256-5</t>
  </si>
  <si>
    <t>Fuentealba Jara</t>
  </si>
  <si>
    <t>14.503.193-1</t>
  </si>
  <si>
    <t>Anahi</t>
  </si>
  <si>
    <t>GARCIA GARCIA</t>
  </si>
  <si>
    <t>22.547.739-6</t>
  </si>
  <si>
    <t>Juan isidro</t>
  </si>
  <si>
    <t>TReyes Riquelme</t>
  </si>
  <si>
    <t>11.306.190-1</t>
  </si>
  <si>
    <t>Valdevenito</t>
  </si>
  <si>
    <t>13.876.833-3</t>
  </si>
  <si>
    <t>SEBASTIAN ADOLFO</t>
  </si>
  <si>
    <t>BARRIOS LARA</t>
  </si>
  <si>
    <t>17.369.793-7</t>
  </si>
  <si>
    <t>Gatica</t>
  </si>
  <si>
    <t>21.544.071-0</t>
  </si>
  <si>
    <t>Jose Manuel</t>
  </si>
  <si>
    <t>Quiroz Alvarez</t>
  </si>
  <si>
    <t>20.184.382-0</t>
  </si>
  <si>
    <t>fernanda</t>
  </si>
  <si>
    <t>21.090.008-K</t>
  </si>
  <si>
    <t>Acuña</t>
  </si>
  <si>
    <t>13.269.475-3</t>
  </si>
  <si>
    <t>Albano</t>
  </si>
  <si>
    <t>15.753.188-3</t>
  </si>
  <si>
    <t>Elena Bernarda</t>
  </si>
  <si>
    <t>Aranguiz Cortes</t>
  </si>
  <si>
    <t>15.073.992-6</t>
  </si>
  <si>
    <t>Jean Pierre</t>
  </si>
  <si>
    <t>Tudela</t>
  </si>
  <si>
    <t>17.430.666-4</t>
  </si>
  <si>
    <t>arredondo castillo</t>
  </si>
  <si>
    <t>12.822.247-2</t>
  </si>
  <si>
    <t>Cristopher</t>
  </si>
  <si>
    <t>Cortes macchiavello</t>
  </si>
  <si>
    <t>18.268.577-1</t>
  </si>
  <si>
    <t>MARIA SOLEDAD</t>
  </si>
  <si>
    <t>PADILLA VEGA</t>
  </si>
  <si>
    <t>11.621.510-1</t>
  </si>
  <si>
    <t>Makarena</t>
  </si>
  <si>
    <t>Villegas</t>
  </si>
  <si>
    <t>17.354.618-1</t>
  </si>
  <si>
    <t>ronald luis</t>
  </si>
  <si>
    <t>sepulveda martinez</t>
  </si>
  <si>
    <t>13.228.292-7</t>
  </si>
  <si>
    <t>Nicolle alejandra</t>
  </si>
  <si>
    <t>Villena badillo</t>
  </si>
  <si>
    <t>19.490.487-8</t>
  </si>
  <si>
    <t>Araya Méndez</t>
  </si>
  <si>
    <t>19.013.317-6</t>
  </si>
  <si>
    <t>Claudia Natali</t>
  </si>
  <si>
    <t>Castro Arancibia</t>
  </si>
  <si>
    <t>16.500.455-8</t>
  </si>
  <si>
    <t>Iturra</t>
  </si>
  <si>
    <t>21.208.223-6</t>
  </si>
  <si>
    <t>Ludmila</t>
  </si>
  <si>
    <t>Rathje</t>
  </si>
  <si>
    <t>28.289.498-K</t>
  </si>
  <si>
    <t>Vasquez Villacorta</t>
  </si>
  <si>
    <t>22.606.761-2</t>
  </si>
  <si>
    <t>Bastian Alejandro</t>
  </si>
  <si>
    <t>Diaz Aranguiz</t>
  </si>
  <si>
    <t>21.552.385-3</t>
  </si>
  <si>
    <t>Dayris Simoney</t>
  </si>
  <si>
    <t>Fuentes Mella</t>
  </si>
  <si>
    <t>21.940.613-4</t>
  </si>
  <si>
    <t>Aranguiz</t>
  </si>
  <si>
    <t>6.364.675-k</t>
  </si>
  <si>
    <t>Hidalgo Borquez</t>
  </si>
  <si>
    <t>21.408.586-0</t>
  </si>
  <si>
    <t>Damari</t>
  </si>
  <si>
    <t>Gonazlez Caceres</t>
  </si>
  <si>
    <t>21.888.121-1</t>
  </si>
  <si>
    <t>Vitalia</t>
  </si>
  <si>
    <t>Pinilla Ortega</t>
  </si>
  <si>
    <t>21.719.251-k</t>
  </si>
  <si>
    <t>Manriquez Saavedra</t>
  </si>
  <si>
    <t>22.435.344-8</t>
  </si>
  <si>
    <t>VIÑA DELA MAR</t>
  </si>
  <si>
    <t>LIZANA</t>
  </si>
  <si>
    <t>6.348.273-0</t>
  </si>
  <si>
    <t>castro</t>
  </si>
  <si>
    <t>16.200.077-2</t>
  </si>
  <si>
    <t>MARCHELLO YOVANY</t>
  </si>
  <si>
    <t>ORELLANA RIOS</t>
  </si>
  <si>
    <t>18.031.945-K</t>
  </si>
  <si>
    <t>MARIA FERNANDA</t>
  </si>
  <si>
    <t>JARA OLIVARES</t>
  </si>
  <si>
    <t>17.953.572-6</t>
  </si>
  <si>
    <t>Xaraxy</t>
  </si>
  <si>
    <t>YAÑEZ BERNAL</t>
  </si>
  <si>
    <t>22.583.970-0</t>
  </si>
  <si>
    <t>Aguirre Muñoz</t>
  </si>
  <si>
    <t>19.015.632-k</t>
  </si>
  <si>
    <t>Arredondo</t>
  </si>
  <si>
    <t>18.352.927-7</t>
  </si>
  <si>
    <t>Zúñiga</t>
  </si>
  <si>
    <t>18.582.118-8</t>
  </si>
  <si>
    <t>Vera Trivinos</t>
  </si>
  <si>
    <t>13.010.275-1</t>
  </si>
  <si>
    <t>Héctor</t>
  </si>
  <si>
    <t>Bustamante</t>
  </si>
  <si>
    <t>12.949.623-1</t>
  </si>
  <si>
    <t>Emely Juliet</t>
  </si>
  <si>
    <t>Gutiérrez Castillo</t>
  </si>
  <si>
    <t>20.478.225-3</t>
  </si>
  <si>
    <t>noelia</t>
  </si>
  <si>
    <t>parada</t>
  </si>
  <si>
    <t>19.617.261-0</t>
  </si>
  <si>
    <t>Dafne</t>
  </si>
  <si>
    <t>Bascone</t>
  </si>
  <si>
    <t>21.926.094-6</t>
  </si>
  <si>
    <t>gianluca</t>
  </si>
  <si>
    <t>sanguinetti</t>
  </si>
  <si>
    <t>22.525.885-6</t>
  </si>
  <si>
    <t>evelyn</t>
  </si>
  <si>
    <t>18.269.513-0</t>
  </si>
  <si>
    <t>19.326.380-1</t>
  </si>
  <si>
    <t>RUT IVALIDO</t>
  </si>
  <si>
    <t>Alonso francisco</t>
  </si>
  <si>
    <t>Cofre Román</t>
  </si>
  <si>
    <t>22.745.032-0</t>
  </si>
  <si>
    <t>Danissa Constanza</t>
  </si>
  <si>
    <t>Salas Angulo</t>
  </si>
  <si>
    <t>18.834.115-2</t>
  </si>
  <si>
    <t>Ahumada</t>
  </si>
  <si>
    <t>22.024.805-4</t>
  </si>
  <si>
    <t>Mateo</t>
  </si>
  <si>
    <t>Ortiz Molina</t>
  </si>
  <si>
    <t>21.709.315-5</t>
  </si>
  <si>
    <t>Carla Leonor</t>
  </si>
  <si>
    <t>Vielma Briones</t>
  </si>
  <si>
    <t>18.585.025-0</t>
  </si>
  <si>
    <t>14.252.631-K</t>
  </si>
  <si>
    <t>Bernal</t>
  </si>
  <si>
    <t>22.267.588-k</t>
  </si>
  <si>
    <t>Eliezer</t>
  </si>
  <si>
    <t>Baez</t>
  </si>
  <si>
    <t>22.477.076-6</t>
  </si>
  <si>
    <t>Alarcón</t>
  </si>
  <si>
    <t>21.628.432-1</t>
  </si>
  <si>
    <t>Yanirett</t>
  </si>
  <si>
    <t>Espinoza Espinoza</t>
  </si>
  <si>
    <t>13.228.885-2</t>
  </si>
  <si>
    <t>14.298.149-1</t>
  </si>
  <si>
    <t>HECTOR ROLANDO</t>
  </si>
  <si>
    <t>LUTTGES CONTRERAS</t>
  </si>
  <si>
    <t>12.450.869-k</t>
  </si>
  <si>
    <t>Aurora</t>
  </si>
  <si>
    <t>Loo Olmos</t>
  </si>
  <si>
    <t>7.873.003-K</t>
  </si>
  <si>
    <t>Miguel Alberto</t>
  </si>
  <si>
    <t>Ojeda Canelo</t>
  </si>
  <si>
    <t>12.228.832-3</t>
  </si>
  <si>
    <t>Edgardo Andres</t>
  </si>
  <si>
    <t>Mendez Barrera</t>
  </si>
  <si>
    <t>17.806.419-3</t>
  </si>
  <si>
    <t>Quiñones</t>
  </si>
  <si>
    <t>17.473.360-0</t>
  </si>
  <si>
    <t>16.755.244-7</t>
  </si>
  <si>
    <t>16.239.616-1</t>
  </si>
  <si>
    <t>Melo Torres</t>
  </si>
  <si>
    <t>19.790.859-9</t>
  </si>
  <si>
    <t>javier</t>
  </si>
  <si>
    <t>abarca</t>
  </si>
  <si>
    <t>11.332.335-3</t>
  </si>
  <si>
    <t>Danes</t>
  </si>
  <si>
    <t>5.720.754-k</t>
  </si>
  <si>
    <t>Aviles Godoy</t>
  </si>
  <si>
    <t>8.668.159-5</t>
  </si>
  <si>
    <t>Eugenia</t>
  </si>
  <si>
    <t>argomedo corvalan</t>
  </si>
  <si>
    <t>14.662.770-6</t>
  </si>
  <si>
    <t>Luca</t>
  </si>
  <si>
    <t>Ribba Esteva</t>
  </si>
  <si>
    <t>18.637.016-3</t>
  </si>
  <si>
    <t>Herrera Fornes</t>
  </si>
  <si>
    <t>19.328.694-1</t>
  </si>
  <si>
    <t>DIAZ ESPINOZA</t>
  </si>
  <si>
    <t>15.080.336-5</t>
  </si>
  <si>
    <t>PITRUFQUEN</t>
  </si>
  <si>
    <t>BARBARA KARINA</t>
  </si>
  <si>
    <t>ERICES CORTEZ</t>
  </si>
  <si>
    <t>20.386.960-6</t>
  </si>
  <si>
    <t>Aguirre</t>
  </si>
  <si>
    <t>20.729.504-3</t>
  </si>
  <si>
    <t>ESTACION CENTRAL</t>
  </si>
  <si>
    <t>Leandro Rodrigo</t>
  </si>
  <si>
    <t>Salgado Esteban</t>
  </si>
  <si>
    <t>15.556.752-k</t>
  </si>
  <si>
    <t>loyola</t>
  </si>
  <si>
    <t>20.558.951-1</t>
  </si>
  <si>
    <t>Jesús</t>
  </si>
  <si>
    <t>8.721.300-5</t>
  </si>
  <si>
    <t>Guzmán</t>
  </si>
  <si>
    <t>16.142.745-4</t>
  </si>
  <si>
    <t>Abello urbina</t>
  </si>
  <si>
    <t>4.930.137-5</t>
  </si>
  <si>
    <t>Zapata benavente</t>
  </si>
  <si>
    <t>16.255.644-4</t>
  </si>
  <si>
    <t>Becerra</t>
  </si>
  <si>
    <t>13.451.933-9</t>
  </si>
  <si>
    <t>Rubio GALINDO</t>
  </si>
  <si>
    <t>14.536.357-8</t>
  </si>
  <si>
    <t>barros</t>
  </si>
  <si>
    <t>5.511.238-k</t>
  </si>
  <si>
    <t>16.539.096-2</t>
  </si>
  <si>
    <t>Joyce</t>
  </si>
  <si>
    <t>11.436.470-3</t>
  </si>
  <si>
    <t>Silva Guzmán</t>
  </si>
  <si>
    <t>9.707.168-3</t>
  </si>
  <si>
    <t>eileen</t>
  </si>
  <si>
    <t>muñoz gonzalez</t>
  </si>
  <si>
    <t>18.201.491-5</t>
  </si>
  <si>
    <t>aldo</t>
  </si>
  <si>
    <t>fuenzalida</t>
  </si>
  <si>
    <t>20.775.067-0</t>
  </si>
  <si>
    <t>Julian</t>
  </si>
  <si>
    <t>Navarro vargas</t>
  </si>
  <si>
    <t>19.774.342-5</t>
  </si>
  <si>
    <t>ingrid rosa</t>
  </si>
  <si>
    <t>mendez mendez</t>
  </si>
  <si>
    <t>11.830.325-3</t>
  </si>
  <si>
    <t>Gutiérrez Vásquez</t>
  </si>
  <si>
    <t>11.518.285-4</t>
  </si>
  <si>
    <t>Heimpel</t>
  </si>
  <si>
    <t>21.193.712-2</t>
  </si>
  <si>
    <t>Kevin ignacio</t>
  </si>
  <si>
    <t>Galleguillos ahumada</t>
  </si>
  <si>
    <t>20.174.342-7</t>
  </si>
  <si>
    <t>jose orlando</t>
  </si>
  <si>
    <t>espinoza bernal</t>
  </si>
  <si>
    <t>6.336.788-5</t>
  </si>
  <si>
    <t>Marcos Erwin</t>
  </si>
  <si>
    <t>Riquelme Maturana</t>
  </si>
  <si>
    <t>13.428.289-4</t>
  </si>
  <si>
    <t>Muñoz Azocar</t>
  </si>
  <si>
    <t>22.114.260-8</t>
  </si>
  <si>
    <t>Rey González</t>
  </si>
  <si>
    <t>14.558.558-9</t>
  </si>
  <si>
    <t>velasco</t>
  </si>
  <si>
    <t>4.843.618-8</t>
  </si>
  <si>
    <t>Jorge Luis</t>
  </si>
  <si>
    <t>Valladares Díaz</t>
  </si>
  <si>
    <t>9.337.788-5</t>
  </si>
  <si>
    <t>Gómez</t>
  </si>
  <si>
    <t>17.993.102-8</t>
  </si>
  <si>
    <t>VILLLA ALEMANA</t>
  </si>
  <si>
    <t>Fargo</t>
  </si>
  <si>
    <t>15.752.513-1</t>
  </si>
  <si>
    <t>Campos Cárdenas</t>
  </si>
  <si>
    <t>15.077.735-6</t>
  </si>
  <si>
    <t>gabriela paz</t>
  </si>
  <si>
    <t>montiel herrera</t>
  </si>
  <si>
    <t>18.553.687-4</t>
  </si>
  <si>
    <t>patricia denys</t>
  </si>
  <si>
    <t>monroe rammsy</t>
  </si>
  <si>
    <t>5.098.260-2</t>
  </si>
  <si>
    <t>Benito antonio</t>
  </si>
  <si>
    <t>Luco madrid</t>
  </si>
  <si>
    <t>13.877.077-k</t>
  </si>
  <si>
    <t>damian gabriel</t>
  </si>
  <si>
    <t>cortes ossandon</t>
  </si>
  <si>
    <t>17.791.506-8</t>
  </si>
  <si>
    <t>Bruno Cristóbal</t>
  </si>
  <si>
    <t>Rezzio Gamboa</t>
  </si>
  <si>
    <t>17.983.518-5</t>
  </si>
  <si>
    <t>JUAN ROBERTO</t>
  </si>
  <si>
    <t>JULIO LUTTGES</t>
  </si>
  <si>
    <t>9.935.328-7</t>
  </si>
  <si>
    <t>12.071.784-7</t>
  </si>
  <si>
    <t>Toloza</t>
  </si>
  <si>
    <t>17.092.004-K</t>
  </si>
  <si>
    <t>Zurita Seguel</t>
  </si>
  <si>
    <t>10.083.727-7</t>
  </si>
  <si>
    <t>ernesto</t>
  </si>
  <si>
    <t>11.623.694-k</t>
  </si>
  <si>
    <t>Luis Fernando</t>
  </si>
  <si>
    <t>Astudillo Becerra</t>
  </si>
  <si>
    <t>8.413.124-5</t>
  </si>
  <si>
    <t>leiva</t>
  </si>
  <si>
    <t>10.212.616-5</t>
  </si>
  <si>
    <t>cristobal</t>
  </si>
  <si>
    <t>15.750.981-0</t>
  </si>
  <si>
    <t>burgos</t>
  </si>
  <si>
    <t>9.461.174-1</t>
  </si>
  <si>
    <t>SERGIO GUSTAVO</t>
  </si>
  <si>
    <t>MUÑOZ SANCHEZ</t>
  </si>
  <si>
    <t>8.527.201-2</t>
  </si>
  <si>
    <t>PAOLA ELENA</t>
  </si>
  <si>
    <t>FERNANDEZ</t>
  </si>
  <si>
    <t>11.824.774-4</t>
  </si>
  <si>
    <t>DANIEL FELIPE</t>
  </si>
  <si>
    <t>SALDIVAR ITURRIETA</t>
  </si>
  <si>
    <t>18.817.709-3</t>
  </si>
  <si>
    <t>JUAN DOMINGO</t>
  </si>
  <si>
    <t>GUERRERO BARRIA</t>
  </si>
  <si>
    <t>13.430.479-0</t>
  </si>
  <si>
    <t>CONSTUTICION</t>
  </si>
  <si>
    <t>ELIAS ENRIQUE</t>
  </si>
  <si>
    <t>CACERES NUÑEZ</t>
  </si>
  <si>
    <t>7.664.136-6</t>
  </si>
  <si>
    <t>DELVY DAVID</t>
  </si>
  <si>
    <t>MONTILLA VAZQUEZ</t>
  </si>
  <si>
    <t>26.324.178-9</t>
  </si>
  <si>
    <t>MATEO</t>
  </si>
  <si>
    <t>ORTIZ MOLINA</t>
  </si>
  <si>
    <t>ANTONIO ENRIQUE</t>
  </si>
  <si>
    <t>VALENZUELA SOTO</t>
  </si>
  <si>
    <t>10.946.143-1</t>
  </si>
  <si>
    <t>JOSE JESUS</t>
  </si>
  <si>
    <t>JAUREGUI VARAS</t>
  </si>
  <si>
    <t>7.324.524-9</t>
  </si>
  <si>
    <t>GIANLUCA</t>
  </si>
  <si>
    <t>SANGUINETTI VIVAR</t>
  </si>
  <si>
    <t>JUAN HERIBERTO</t>
  </si>
  <si>
    <t>VARGAS ALARCON</t>
  </si>
  <si>
    <t>17.144.358-K</t>
  </si>
  <si>
    <t>KATHERINE DE LURDES</t>
  </si>
  <si>
    <t>BRITO SILVA</t>
  </si>
  <si>
    <t>16.106.071-2</t>
  </si>
  <si>
    <t>victor aaron</t>
  </si>
  <si>
    <t>jofre</t>
  </si>
  <si>
    <t>15.543.641-7</t>
  </si>
  <si>
    <t>carrasco</t>
  </si>
  <si>
    <t>15.717.679-k</t>
  </si>
  <si>
    <t>francesca natalia</t>
  </si>
  <si>
    <t>coronel</t>
  </si>
  <si>
    <t>17.474.225-1</t>
  </si>
  <si>
    <t>Giovani</t>
  </si>
  <si>
    <t>Tobar Tobar</t>
  </si>
  <si>
    <t>16.107.072-6</t>
  </si>
  <si>
    <t>brito</t>
  </si>
  <si>
    <t>15.949.718-6</t>
  </si>
  <si>
    <t>carrera</t>
  </si>
  <si>
    <t>14.062.209-5</t>
  </si>
  <si>
    <t>tyara</t>
  </si>
  <si>
    <t>20.478.736-0</t>
  </si>
  <si>
    <t>carolainne marcela</t>
  </si>
  <si>
    <t>briceño gonzalez</t>
  </si>
  <si>
    <t>20.110.474-2</t>
  </si>
  <si>
    <t>carolina andrea</t>
  </si>
  <si>
    <t>becerra araya</t>
  </si>
  <si>
    <t>15.752.757-6</t>
  </si>
  <si>
    <t>ruiz gatica</t>
  </si>
  <si>
    <t>13.230.980-9</t>
  </si>
  <si>
    <t>luis ignacio</t>
  </si>
  <si>
    <t>mendez avila</t>
  </si>
  <si>
    <t>21.851.851-6</t>
  </si>
  <si>
    <t>ashly</t>
  </si>
  <si>
    <t>franco cordova</t>
  </si>
  <si>
    <t>20.768.476-7</t>
  </si>
  <si>
    <t>Torres Cabrera</t>
  </si>
  <si>
    <t>17.092.061-9</t>
  </si>
  <si>
    <t>21.847.580-9</t>
  </si>
  <si>
    <t>Horacio</t>
  </si>
  <si>
    <t>18.566.901-7</t>
  </si>
  <si>
    <t>Raúl Ignacio</t>
  </si>
  <si>
    <t>Costela tapia</t>
  </si>
  <si>
    <t>19.542.587-6</t>
  </si>
  <si>
    <t>18.567.579-3</t>
  </si>
  <si>
    <t>cuadra</t>
  </si>
  <si>
    <t>20.832.478-0</t>
  </si>
  <si>
    <t>LESLIE Pamela</t>
  </si>
  <si>
    <t>Quezada Cabrera</t>
  </si>
  <si>
    <t>19.358.127-7</t>
  </si>
  <si>
    <t>Orregon</t>
  </si>
  <si>
    <t>13.856.393-6</t>
  </si>
  <si>
    <t>Rodrigo Andres</t>
  </si>
  <si>
    <t>Avendaño Vega</t>
  </si>
  <si>
    <t>15.080.357-8</t>
  </si>
  <si>
    <t>Andrade Sanchez</t>
  </si>
  <si>
    <t>13.879.503-9</t>
  </si>
  <si>
    <t>RUT INVALIDO</t>
  </si>
  <si>
    <t>AMARO SEBASTIAN</t>
  </si>
  <si>
    <t>CORDERO ABARCA</t>
  </si>
  <si>
    <t>21.599.882-7</t>
  </si>
  <si>
    <t>Arancibia</t>
  </si>
  <si>
    <t>19.776.540-2</t>
  </si>
  <si>
    <t>Abril</t>
  </si>
  <si>
    <t>23.042.141-2</t>
  </si>
  <si>
    <t>jorge matias</t>
  </si>
  <si>
    <t>berrios vivanco</t>
  </si>
  <si>
    <t>Yexzabel</t>
  </si>
  <si>
    <t>Romero Pérez</t>
  </si>
  <si>
    <t>19.193.025-8</t>
  </si>
  <si>
    <t>Acevedo</t>
  </si>
  <si>
    <t>19.542.266-4</t>
  </si>
  <si>
    <t>Mardones</t>
  </si>
  <si>
    <t>21.035.514-6</t>
  </si>
  <si>
    <t>fabian</t>
  </si>
  <si>
    <t>21.300.514-6</t>
  </si>
  <si>
    <t>Pricila</t>
  </si>
  <si>
    <t>Cuneo</t>
  </si>
  <si>
    <t>17.809.057-7</t>
  </si>
  <si>
    <t>Nelson Andrés</t>
  </si>
  <si>
    <t>Reyes Zumelzu</t>
  </si>
  <si>
    <t>17.143.735-0</t>
  </si>
  <si>
    <t>Baldrich Maldonado</t>
  </si>
  <si>
    <t>18.566.787-1</t>
  </si>
  <si>
    <t>caterin estefani</t>
  </si>
  <si>
    <t>galvez</t>
  </si>
  <si>
    <t>18.032.224-8</t>
  </si>
  <si>
    <t>luis segundo</t>
  </si>
  <si>
    <t>santibañez valdes</t>
  </si>
  <si>
    <t>18.272.341-k</t>
  </si>
  <si>
    <t>Jonathan alejandro</t>
  </si>
  <si>
    <t>Carvallo reyes</t>
  </si>
  <si>
    <t>17.804.415-k</t>
  </si>
  <si>
    <t>Araos</t>
  </si>
  <si>
    <t>21.514.867-K</t>
  </si>
  <si>
    <t>Mendoza</t>
  </si>
  <si>
    <t>16.332.262-5</t>
  </si>
  <si>
    <t>Molina Azola</t>
  </si>
  <si>
    <t>13.332.542-5</t>
  </si>
  <si>
    <t>Espejo</t>
  </si>
  <si>
    <t>19.381.155-8</t>
  </si>
  <si>
    <t>Jaime Segundo</t>
  </si>
  <si>
    <t>Miranda Araya</t>
  </si>
  <si>
    <t>5.808.757-2</t>
  </si>
  <si>
    <t>Maureira</t>
  </si>
  <si>
    <t>18.618.419-k</t>
  </si>
  <si>
    <t>Vinnett</t>
  </si>
  <si>
    <t>12.823.092-0</t>
  </si>
  <si>
    <t>Renato</t>
  </si>
  <si>
    <t>Nuñez Velasco</t>
  </si>
  <si>
    <t>22.196.763-1</t>
  </si>
  <si>
    <t>PEDRO EDGARD</t>
  </si>
  <si>
    <t>ASENJO AGUILA</t>
  </si>
  <si>
    <t>12.051.633-7</t>
  </si>
  <si>
    <t>MIGUEL</t>
  </si>
  <si>
    <t>SANCHEZ PANIAGUA</t>
  </si>
  <si>
    <t>4.499.230-2</t>
  </si>
  <si>
    <t>marcelo antonio</t>
  </si>
  <si>
    <t>mella osses</t>
  </si>
  <si>
    <t>11.879.862-7</t>
  </si>
  <si>
    <t>paulina andrea</t>
  </si>
  <si>
    <t>CAMPAÑA QUIROGA</t>
  </si>
  <si>
    <t>19.012.939-k</t>
  </si>
  <si>
    <t>russo</t>
  </si>
  <si>
    <t>26.454.109-3</t>
  </si>
  <si>
    <t>20.172.218-7</t>
  </si>
  <si>
    <t>12.130.338-8</t>
  </si>
  <si>
    <t>Abarca</t>
  </si>
  <si>
    <t>16.105.185-3</t>
  </si>
  <si>
    <t>15.069.384-5</t>
  </si>
  <si>
    <t>Antonyno</t>
  </si>
  <si>
    <t>Allende</t>
  </si>
  <si>
    <t>22.006.125-6</t>
  </si>
  <si>
    <t>Acostada</t>
  </si>
  <si>
    <t>21.250.925-6</t>
  </si>
  <si>
    <t>20.657.564-6</t>
  </si>
  <si>
    <t>LEIDY VIVIANA</t>
  </si>
  <si>
    <t>ORTIZ HERNANDEZ</t>
  </si>
  <si>
    <t>27.734.303-7</t>
  </si>
  <si>
    <t>15.556.765-1</t>
  </si>
  <si>
    <t>muñoz corvalan</t>
  </si>
  <si>
    <t>18.271.612-k</t>
  </si>
  <si>
    <t>Oteíza</t>
  </si>
  <si>
    <t>21.324.268-7</t>
  </si>
  <si>
    <t>Vicencio</t>
  </si>
  <si>
    <t>19.777.202-6</t>
  </si>
  <si>
    <t>Javiera Alejandra</t>
  </si>
  <si>
    <t>Gonzalez Peña</t>
  </si>
  <si>
    <t>19.327.793-4</t>
  </si>
  <si>
    <t>Yuli</t>
  </si>
  <si>
    <t>17.995.168-1</t>
  </si>
  <si>
    <t>Martinez Cisternas</t>
  </si>
  <si>
    <t>18.698.496-k</t>
  </si>
  <si>
    <t>22.507.323-6</t>
  </si>
  <si>
    <t>Araya Pillancari</t>
  </si>
  <si>
    <t>17.161.680-8</t>
  </si>
  <si>
    <t>Valdebenito</t>
  </si>
  <si>
    <t>18.201.665-9</t>
  </si>
  <si>
    <t>Aguero Soto</t>
  </si>
  <si>
    <t>15.847.684-3</t>
  </si>
  <si>
    <t>FRANCISCO MANUEL</t>
  </si>
  <si>
    <t>BRANDT CHAPARRO</t>
  </si>
  <si>
    <t>9.539.718-2</t>
  </si>
  <si>
    <t>Jose Victor</t>
  </si>
  <si>
    <t>Barrientos Perez</t>
  </si>
  <si>
    <t>10.719.785-0</t>
  </si>
  <si>
    <t>20.657.461-5</t>
  </si>
  <si>
    <t>Roman</t>
  </si>
  <si>
    <t>13.431.134-7</t>
  </si>
  <si>
    <t>marengo</t>
  </si>
  <si>
    <t>16.754.250-6</t>
  </si>
  <si>
    <t>JAVIERA VALENTINA</t>
  </si>
  <si>
    <t>MONDACA GODOY</t>
  </si>
  <si>
    <t>18.552.927-4</t>
  </si>
  <si>
    <t>Moreno Ahumada</t>
  </si>
  <si>
    <t>12.621.324-7</t>
  </si>
  <si>
    <t>VALLENAR</t>
  </si>
  <si>
    <t>Carvajal Julia</t>
  </si>
  <si>
    <t>19.145.394-8</t>
  </si>
  <si>
    <t>Johana</t>
  </si>
  <si>
    <t>Pestana</t>
  </si>
  <si>
    <t>25.870.497-5</t>
  </si>
  <si>
    <t>cindy</t>
  </si>
  <si>
    <t>hansen</t>
  </si>
  <si>
    <t>15.752.576-k</t>
  </si>
  <si>
    <t>Keylyz Johana</t>
  </si>
  <si>
    <t>Aguilar Molina</t>
  </si>
  <si>
    <t>25.403.323-5</t>
  </si>
  <si>
    <t>Arredondo Peralta</t>
  </si>
  <si>
    <t>13.192.390-2</t>
  </si>
  <si>
    <t>ibarra</t>
  </si>
  <si>
    <t>13.765.825-9</t>
  </si>
  <si>
    <t>Marianela</t>
  </si>
  <si>
    <t>7.926.287-0</t>
  </si>
  <si>
    <t>Tempine</t>
  </si>
  <si>
    <t>11.828.146-2</t>
  </si>
  <si>
    <t>Robert</t>
  </si>
  <si>
    <t>13.654.652-k</t>
  </si>
  <si>
    <t>Freddy Sandro</t>
  </si>
  <si>
    <t>Ramos Saavedra</t>
  </si>
  <si>
    <t>10.340.233-6</t>
  </si>
  <si>
    <t>MATIAS</t>
  </si>
  <si>
    <t>GONZALEZ UBEDA</t>
  </si>
  <si>
    <t>22.210.063-1</t>
  </si>
  <si>
    <t>Jessica</t>
  </si>
  <si>
    <t>10.620.999-5</t>
  </si>
  <si>
    <t>Octavio</t>
  </si>
  <si>
    <t>Vasquez Gonzalez</t>
  </si>
  <si>
    <t>9.172.793-5</t>
  </si>
  <si>
    <t>LEON AMADOR</t>
  </si>
  <si>
    <t>19.471.161-1</t>
  </si>
  <si>
    <t>marcos emilio</t>
  </si>
  <si>
    <t>peters schwager</t>
  </si>
  <si>
    <t>8.323.084-3</t>
  </si>
  <si>
    <t>martinez salas</t>
  </si>
  <si>
    <t>12.118.898-8</t>
  </si>
  <si>
    <t>LINARES</t>
  </si>
  <si>
    <t>daniela</t>
  </si>
  <si>
    <t>Achavar</t>
  </si>
  <si>
    <t>20.181.678-5</t>
  </si>
  <si>
    <t>OGADRO</t>
  </si>
  <si>
    <t>CORDOVEZ</t>
  </si>
  <si>
    <t>10.611.433-1</t>
  </si>
  <si>
    <t>Calderon</t>
  </si>
  <si>
    <t>9.956.323-0</t>
  </si>
  <si>
    <t>NICOLAS</t>
  </si>
  <si>
    <t>ZUÑIGA</t>
  </si>
  <si>
    <t>20.247.583-3</t>
  </si>
  <si>
    <t>Ana Karina</t>
  </si>
  <si>
    <t>Fuentes Soto</t>
  </si>
  <si>
    <t>13.650.689-7</t>
  </si>
  <si>
    <t>12.229.405-6</t>
  </si>
  <si>
    <t>carlos marcelino</t>
  </si>
  <si>
    <t>muñoz torres</t>
  </si>
  <si>
    <t>8.691.498-0</t>
  </si>
  <si>
    <t>marcelo andres</t>
  </si>
  <si>
    <t>rodriguez olguin</t>
  </si>
  <si>
    <t>11.330.468-5</t>
  </si>
  <si>
    <t>cristian mauricio</t>
  </si>
  <si>
    <t>orellana villarreal</t>
  </si>
  <si>
    <t>12.625.706-6</t>
  </si>
  <si>
    <t>william arnoldo</t>
  </si>
  <si>
    <t>presmita caro</t>
  </si>
  <si>
    <t>8.309.709-4</t>
  </si>
  <si>
    <t>María de los Ángeles</t>
  </si>
  <si>
    <t>Martínez Arias</t>
  </si>
  <si>
    <t>17.533.704-0</t>
  </si>
  <si>
    <t>rodriguez</t>
  </si>
  <si>
    <t>7.167.063-5</t>
  </si>
  <si>
    <t>Raul Alex</t>
  </si>
  <si>
    <t>Ampuero roman</t>
  </si>
  <si>
    <t>7.413.829-2</t>
  </si>
  <si>
    <t>troncoso</t>
  </si>
  <si>
    <t>9.459.084-1</t>
  </si>
  <si>
    <t>Rolando</t>
  </si>
  <si>
    <t>González Espinoza</t>
  </si>
  <si>
    <t>6.301.227-0</t>
  </si>
  <si>
    <t>angela magdalena</t>
  </si>
  <si>
    <t>melipin medina</t>
  </si>
  <si>
    <t>7.121.062-6</t>
  </si>
  <si>
    <t>VIÑA DELA MR</t>
  </si>
  <si>
    <t>Cerpa</t>
  </si>
  <si>
    <t>16.967.766-2</t>
  </si>
  <si>
    <t>16.200.285-6</t>
  </si>
  <si>
    <t>16.116.030-k</t>
  </si>
  <si>
    <t>17.275.114-8</t>
  </si>
  <si>
    <t>Saa</t>
  </si>
  <si>
    <t>18.036.698-9</t>
  </si>
  <si>
    <t>Henriquez Riquelme</t>
  </si>
  <si>
    <t>18.380.696-3</t>
  </si>
  <si>
    <t>Beas</t>
  </si>
  <si>
    <t>11.331.894-5</t>
  </si>
  <si>
    <t>arechavala del moral</t>
  </si>
  <si>
    <t>10.051.186-k</t>
  </si>
  <si>
    <t>Francisco javier</t>
  </si>
  <si>
    <t>Alvarez lopeZ</t>
  </si>
  <si>
    <t>13.635.604-6</t>
  </si>
  <si>
    <t>PAMELA EVELYN</t>
  </si>
  <si>
    <t>ROSAS DÁVALOS</t>
  </si>
  <si>
    <t>13.544.392-1</t>
  </si>
  <si>
    <t>16.485.182-6</t>
  </si>
  <si>
    <t>ABARCA</t>
  </si>
  <si>
    <t>13.229.362-7</t>
  </si>
  <si>
    <t>gajardo</t>
  </si>
  <si>
    <t>9.374.513-2</t>
  </si>
  <si>
    <t>fernando enrique</t>
  </si>
  <si>
    <t>pizarro quinteros</t>
  </si>
  <si>
    <t>8.082.130-1</t>
  </si>
  <si>
    <t>11.220.103-3</t>
  </si>
  <si>
    <t>flavio andres</t>
  </si>
  <si>
    <t>contreras quiñones</t>
  </si>
  <si>
    <t>9.773.557-3</t>
  </si>
  <si>
    <t>Damaso</t>
  </si>
  <si>
    <t>15.339.094-0</t>
  </si>
  <si>
    <t>orellana</t>
  </si>
  <si>
    <t>5.557.481-2</t>
  </si>
  <si>
    <t>Briones</t>
  </si>
  <si>
    <t>15.484.233-0</t>
  </si>
  <si>
    <t>Lexia</t>
  </si>
  <si>
    <t>Pallmer</t>
  </si>
  <si>
    <t>10.169.053-9</t>
  </si>
  <si>
    <t>Smith</t>
  </si>
  <si>
    <t>6.352.906-0</t>
  </si>
  <si>
    <t>Maldonado Rivera</t>
  </si>
  <si>
    <t>6.824.876-0</t>
  </si>
  <si>
    <t>12.957.498-4</t>
  </si>
  <si>
    <t>roberto hernan</t>
  </si>
  <si>
    <t>vargas leyton</t>
  </si>
  <si>
    <t>9.300.771-9</t>
  </si>
  <si>
    <t>Zoila Daniela</t>
  </si>
  <si>
    <t>Soto Malio</t>
  </si>
  <si>
    <t>17.463.727-K</t>
  </si>
  <si>
    <t>erik alejandro</t>
  </si>
  <si>
    <t>mancilla diaz</t>
  </si>
  <si>
    <t>15.077.798-4</t>
  </si>
  <si>
    <t>CONCEPCION</t>
  </si>
  <si>
    <t>GARRIDO DELGADO</t>
  </si>
  <si>
    <t>12.148.344-0</t>
  </si>
  <si>
    <t>FERNANDO ANTONIO</t>
  </si>
  <si>
    <t>CONTRERAS PITURRA</t>
  </si>
  <si>
    <t>5.505.203-4</t>
  </si>
  <si>
    <t>MIGUELANGEL</t>
  </si>
  <si>
    <t>SALAZAR AZOCAR</t>
  </si>
  <si>
    <t>12.140.951-8</t>
  </si>
  <si>
    <t>FERNANDO ANDRES</t>
  </si>
  <si>
    <t>PIÑA FORNER</t>
  </si>
  <si>
    <t>13.054.063-5</t>
  </si>
  <si>
    <t>SERGIO EUGENIO</t>
  </si>
  <si>
    <t>VEAS PÉREZ</t>
  </si>
  <si>
    <t>9.714.258-0</t>
  </si>
  <si>
    <t>CRISTOFER WILLIAM</t>
  </si>
  <si>
    <t>BUSTOS MORENO</t>
  </si>
  <si>
    <t>16.104.239-0</t>
  </si>
  <si>
    <t>RICARDO  CESAR</t>
  </si>
  <si>
    <t>PARDO PALMA</t>
  </si>
  <si>
    <t>10.483.057-9</t>
  </si>
  <si>
    <t>MAURICIO ANGEL</t>
  </si>
  <si>
    <t>MUÑOZ VARGAS</t>
  </si>
  <si>
    <t>18.916.011-9</t>
  </si>
  <si>
    <t>ALTO DEL CARMEN</t>
  </si>
  <si>
    <t>VICENTE JOAQUIN</t>
  </si>
  <si>
    <t>TORO VASQUEZ</t>
  </si>
  <si>
    <t>22.559.076-1</t>
  </si>
  <si>
    <t>MARCELO ARTURO</t>
  </si>
  <si>
    <t>VARELA ZÚÑIGA</t>
  </si>
  <si>
    <t>8.661.866-4</t>
  </si>
  <si>
    <t>MARCIA ROSANA</t>
  </si>
  <si>
    <t>CARTES LÓPEZ</t>
  </si>
  <si>
    <t>11.704.151-4</t>
  </si>
  <si>
    <t>FRESIA DEL CARMEN</t>
  </si>
  <si>
    <t>MEDINA GUTIERREZ</t>
  </si>
  <si>
    <t>6.475.192-1</t>
  </si>
  <si>
    <t>PAULA ANDREA</t>
  </si>
  <si>
    <t>CACERES GONZALEZ</t>
  </si>
  <si>
    <t>12.450.500-3</t>
  </si>
  <si>
    <t>ANDRES ALEJANDRO</t>
  </si>
  <si>
    <t>RIOS PUGA</t>
  </si>
  <si>
    <t>15.555.810-5</t>
  </si>
  <si>
    <t>Angélica María</t>
  </si>
  <si>
    <t>Quijón castillo</t>
  </si>
  <si>
    <t>18.563.826-k</t>
  </si>
  <si>
    <t>Baeza</t>
  </si>
  <si>
    <t>22.585.777-6</t>
  </si>
  <si>
    <t>Adelino</t>
  </si>
  <si>
    <t>Cabrejos flores</t>
  </si>
  <si>
    <t>24.132.605-5</t>
  </si>
  <si>
    <t>Abel</t>
  </si>
  <si>
    <t>Casas bueno</t>
  </si>
  <si>
    <t>26.892.674-7</t>
  </si>
  <si>
    <t>VALDES ARANEDA</t>
  </si>
  <si>
    <t>19.165.488-9</t>
  </si>
  <si>
    <t>17.476.574-k</t>
  </si>
  <si>
    <t>17.808.168-3</t>
  </si>
  <si>
    <t>valentina anastasia</t>
  </si>
  <si>
    <t>gonzalez roldan</t>
  </si>
  <si>
    <t>21.972.798-4</t>
  </si>
  <si>
    <t>elena</t>
  </si>
  <si>
    <t>gonzalez diaz</t>
  </si>
  <si>
    <t>17.620.027-8</t>
  </si>
  <si>
    <t>13.880.118-7</t>
  </si>
  <si>
    <t>21.448.822-1</t>
  </si>
  <si>
    <t>ivan marcelo</t>
  </si>
  <si>
    <t>cofre rivera</t>
  </si>
  <si>
    <t>8.743.628-4</t>
  </si>
  <si>
    <t>Kailin</t>
  </si>
  <si>
    <t>17.559.652-6</t>
  </si>
  <si>
    <t>Yulitza</t>
  </si>
  <si>
    <t>Alvarado Riquelme</t>
  </si>
  <si>
    <t>20.211.091-6</t>
  </si>
  <si>
    <t>20.915.723-3</t>
  </si>
  <si>
    <t>Torrejón Díaz</t>
  </si>
  <si>
    <t>21.528.244-9</t>
  </si>
  <si>
    <t>17.140.422-3</t>
  </si>
  <si>
    <t>Gaspar</t>
  </si>
  <si>
    <t>20.858.372-7</t>
  </si>
  <si>
    <t>Emiliano</t>
  </si>
  <si>
    <t>22.619.819-9</t>
  </si>
  <si>
    <t>Thomas</t>
  </si>
  <si>
    <t>21.553.855-9</t>
  </si>
  <si>
    <t>Maria Ignacia</t>
  </si>
  <si>
    <t>Varas Fernández</t>
  </si>
  <si>
    <t>22.225.446-9</t>
  </si>
  <si>
    <t>8.551.977-8</t>
  </si>
  <si>
    <t>Myriam</t>
  </si>
  <si>
    <t>Garate Vasquez</t>
  </si>
  <si>
    <t>6.134.585-K</t>
  </si>
  <si>
    <t>Erick</t>
  </si>
  <si>
    <t>Limari</t>
  </si>
  <si>
    <t>20.911.075-K</t>
  </si>
  <si>
    <t>reynaldo</t>
  </si>
  <si>
    <t>granifo</t>
  </si>
  <si>
    <t>7.332.805-5</t>
  </si>
  <si>
    <t>leopoldo jesus</t>
  </si>
  <si>
    <t>nasta maripangui</t>
  </si>
  <si>
    <t>10.203.254-3</t>
  </si>
  <si>
    <t>Sigry</t>
  </si>
  <si>
    <t>19.326.649-5</t>
  </si>
  <si>
    <t>Betzabet</t>
  </si>
  <si>
    <t>Garay</t>
  </si>
  <si>
    <t>18.050.456-7</t>
  </si>
  <si>
    <t>edgar</t>
  </si>
  <si>
    <t>muñoz lozada</t>
  </si>
  <si>
    <t>27.672.691-9</t>
  </si>
  <si>
    <t>Fernando Eduardo</t>
  </si>
  <si>
    <t>Olguin Huircao</t>
  </si>
  <si>
    <t>11.436.355-3</t>
  </si>
  <si>
    <t>21.830.681-0</t>
  </si>
  <si>
    <t>20.943.536-5</t>
  </si>
  <si>
    <t>Diaz</t>
  </si>
  <si>
    <t>16.231.627-3</t>
  </si>
  <si>
    <t>Pruneda pizarro</t>
  </si>
  <si>
    <t>18.298.077-3</t>
  </si>
  <si>
    <t>18.269.701-k</t>
  </si>
  <si>
    <t>Esteban Andree</t>
  </si>
  <si>
    <t>Azocar López</t>
  </si>
  <si>
    <t>18.566.469-4</t>
  </si>
  <si>
    <t>20.731.753-5</t>
  </si>
  <si>
    <t>Isidora Paz</t>
  </si>
  <si>
    <t>Baeza Cornejo</t>
  </si>
  <si>
    <t>19.159.625-0</t>
  </si>
  <si>
    <t>Gaslvez Bernales</t>
  </si>
  <si>
    <t>18.843.257-3</t>
  </si>
  <si>
    <t>20.831.567-6</t>
  </si>
  <si>
    <t>Meison</t>
  </si>
  <si>
    <t>Tachoires Lpoez</t>
  </si>
  <si>
    <t>20.881.686-1</t>
  </si>
  <si>
    <t>12.223.687-0</t>
  </si>
  <si>
    <t>ASTUDILLO</t>
  </si>
  <si>
    <t>19.776.864-9</t>
  </si>
  <si>
    <t>Valenzuela Mella</t>
  </si>
  <si>
    <t>13.227.614-5</t>
  </si>
  <si>
    <t>Jennifer</t>
  </si>
  <si>
    <t>Carrasco Portilla</t>
  </si>
  <si>
    <t>18.271.574-3</t>
  </si>
  <si>
    <t>San Martin Diaz</t>
  </si>
  <si>
    <t>15.349.019-8</t>
  </si>
  <si>
    <t>Betzabe</t>
  </si>
  <si>
    <t>Olmedo Aguilera</t>
  </si>
  <si>
    <t>21.035.603-7</t>
  </si>
  <si>
    <t>PAREDES SANTANDER</t>
  </si>
  <si>
    <t>20.773.889-1</t>
  </si>
  <si>
    <t>bastian alejandro</t>
  </si>
  <si>
    <t>fonseca alcarraz</t>
  </si>
  <si>
    <t>19.206.509-7</t>
  </si>
  <si>
    <t>bascuñan ortiz</t>
  </si>
  <si>
    <t>8.821.061-1</t>
  </si>
  <si>
    <t>dania marta</t>
  </si>
  <si>
    <t>biskupsky sepulveda</t>
  </si>
  <si>
    <t>8.927.454-0</t>
  </si>
  <si>
    <t>juan rafael</t>
  </si>
  <si>
    <t>lemus pallacan</t>
  </si>
  <si>
    <t>6.803.296-2</t>
  </si>
  <si>
    <t>romina elizabeth</t>
  </si>
  <si>
    <t>brevis vergara</t>
  </si>
  <si>
    <t>15.831.001-5</t>
  </si>
  <si>
    <t>JEAN CARLOS</t>
  </si>
  <si>
    <t>MARTINEZ CHANG</t>
  </si>
  <si>
    <t>26.793.918-7</t>
  </si>
  <si>
    <t>9.169.827-7</t>
  </si>
  <si>
    <t>Carrizo</t>
  </si>
  <si>
    <t>17.807.467-9</t>
  </si>
  <si>
    <t>LO BARNECHEA</t>
  </si>
  <si>
    <t>Hasbun</t>
  </si>
  <si>
    <t>19.401.160-1</t>
  </si>
  <si>
    <t>Edwin</t>
  </si>
  <si>
    <t>Pizarro</t>
  </si>
  <si>
    <t>11.820.989-3</t>
  </si>
  <si>
    <t>Charlie</t>
  </si>
  <si>
    <t>López reyes</t>
  </si>
  <si>
    <t>13.970.822-9</t>
  </si>
  <si>
    <t>Macarena Alejandra</t>
  </si>
  <si>
    <t>Reyes Bermudez</t>
  </si>
  <si>
    <t>15.557.909-9</t>
  </si>
  <si>
    <t>Marchant</t>
  </si>
  <si>
    <t>10.018.022-7</t>
  </si>
  <si>
    <t>hadad</t>
  </si>
  <si>
    <t>21.859.699-1</t>
  </si>
  <si>
    <t>Aníbal</t>
  </si>
  <si>
    <t>18.271.919-6</t>
  </si>
  <si>
    <t>Paulina Besna</t>
  </si>
  <si>
    <t>Arancibia Antichivichi</t>
  </si>
  <si>
    <t>20.181.647-5</t>
  </si>
  <si>
    <t>Francisca Carolina</t>
  </si>
  <si>
    <t>Fernández Rosales</t>
  </si>
  <si>
    <t>20.125.105-2</t>
  </si>
  <si>
    <t>21.005.355-7</t>
  </si>
  <si>
    <t>ignacio vicente</t>
  </si>
  <si>
    <t>gajardo aguilera</t>
  </si>
  <si>
    <t>22.199.168-0</t>
  </si>
  <si>
    <t>martin vicente</t>
  </si>
  <si>
    <t>22.430.750-0</t>
  </si>
  <si>
    <t>Luis Ernesto</t>
  </si>
  <si>
    <t>Rivas Gallegos</t>
  </si>
  <si>
    <t>27.739.287-9</t>
  </si>
  <si>
    <t>RAQUEL ESMERALDA</t>
  </si>
  <si>
    <t>CASTELLANOS MATERAN</t>
  </si>
  <si>
    <t>26.644.344-7</t>
  </si>
  <si>
    <t>acosta martinez</t>
  </si>
  <si>
    <t>18.564.492-8</t>
  </si>
  <si>
    <t>MAKARENA</t>
  </si>
  <si>
    <t>16.548.984-5</t>
  </si>
  <si>
    <t>Flores Flores</t>
  </si>
  <si>
    <t>19.614.852-3</t>
  </si>
  <si>
    <t>Briceño FREDES</t>
  </si>
  <si>
    <t>20.173.133-K</t>
  </si>
  <si>
    <t>Miano LUCERO</t>
  </si>
  <si>
    <t>15.083.755-3</t>
  </si>
  <si>
    <t>Fennec</t>
  </si>
  <si>
    <t>Tobar Guajardo</t>
  </si>
  <si>
    <t>18.806.504-k</t>
  </si>
  <si>
    <t>sonia del carmen</t>
  </si>
  <si>
    <t>gendoso escalona</t>
  </si>
  <si>
    <t>5.152.708-9</t>
  </si>
  <si>
    <t>Da Silva</t>
  </si>
  <si>
    <t>24.301.413-1</t>
  </si>
  <si>
    <t>ANGELO</t>
  </si>
  <si>
    <t>PIRAINO</t>
  </si>
  <si>
    <t>15.949.444-6</t>
  </si>
  <si>
    <t>muro</t>
  </si>
  <si>
    <t>18.783.713-8</t>
  </si>
  <si>
    <t>Melanny</t>
  </si>
  <si>
    <t>Vásquez</t>
  </si>
  <si>
    <t>16.776.264-6</t>
  </si>
  <si>
    <t>Albornoz</t>
  </si>
  <si>
    <t>15.454.741-k</t>
  </si>
  <si>
    <t>Dodds</t>
  </si>
  <si>
    <t>13.473.971-1</t>
  </si>
  <si>
    <t>Eliana</t>
  </si>
  <si>
    <t>16.778.395-3</t>
  </si>
  <si>
    <t>9.808.978-0</t>
  </si>
  <si>
    <t>7.754.541-7</t>
  </si>
  <si>
    <t>Javiera Ignacia</t>
  </si>
  <si>
    <t>Garay Bastos</t>
  </si>
  <si>
    <t>20.360.745-8</t>
  </si>
  <si>
    <t>venerita victoria</t>
  </si>
  <si>
    <t>silva silva</t>
  </si>
  <si>
    <t>15.556.766-k</t>
  </si>
  <si>
    <t>queupumil</t>
  </si>
  <si>
    <t>17.329.112-4</t>
  </si>
  <si>
    <t>claudia</t>
  </si>
  <si>
    <t>magallanes</t>
  </si>
  <si>
    <t>13.877.030-3</t>
  </si>
  <si>
    <t>12.137.139-1</t>
  </si>
  <si>
    <t>Christian</t>
  </si>
  <si>
    <t>Parra</t>
  </si>
  <si>
    <t>17.955.865-3</t>
  </si>
  <si>
    <t>Aarón</t>
  </si>
  <si>
    <t>18.272.986-8</t>
  </si>
  <si>
    <t>Jimmy</t>
  </si>
  <si>
    <t>Catalan</t>
  </si>
  <si>
    <t>19.329.539-8</t>
  </si>
  <si>
    <t>Ortega Quezada</t>
  </si>
  <si>
    <t>8.940.410-k</t>
  </si>
  <si>
    <t>Rubio alonso</t>
  </si>
  <si>
    <t>10.951.199-4</t>
  </si>
  <si>
    <t>eduardo antonio</t>
  </si>
  <si>
    <t>silva ortiz</t>
  </si>
  <si>
    <t>12.227.862-k</t>
  </si>
  <si>
    <t>juan ramiro</t>
  </si>
  <si>
    <t>salazar troncoso</t>
  </si>
  <si>
    <t>9.013.445-0</t>
  </si>
  <si>
    <t>JOSE MIGUEL</t>
  </si>
  <si>
    <t>NUÑEZ HERNANDEZ</t>
  </si>
  <si>
    <t>19.757.218-3</t>
  </si>
  <si>
    <t>10.101.339-1</t>
  </si>
  <si>
    <t>Jerry</t>
  </si>
  <si>
    <t>26.398.672-5</t>
  </si>
  <si>
    <t>Mario Luis</t>
  </si>
  <si>
    <t>Vera Becerra</t>
  </si>
  <si>
    <t>16.968.090-6</t>
  </si>
  <si>
    <t>FELIPE GUSTAVO</t>
  </si>
  <si>
    <t>MESIAS CONTRERAS</t>
  </si>
  <si>
    <t>15.091.849-9</t>
  </si>
  <si>
    <t>manriquez</t>
  </si>
  <si>
    <t>18.298.600-3</t>
  </si>
  <si>
    <t>19.084.273-8</t>
  </si>
  <si>
    <t>Luciana</t>
  </si>
  <si>
    <t>Escobar Diaz</t>
  </si>
  <si>
    <t>9463605-1</t>
  </si>
  <si>
    <t>Emerson</t>
  </si>
  <si>
    <t>18.567.602-1</t>
  </si>
  <si>
    <t>CASTRO</t>
  </si>
  <si>
    <t>14.528.145-8</t>
  </si>
  <si>
    <t>Héctor Osvaldo</t>
  </si>
  <si>
    <t>Romero</t>
  </si>
  <si>
    <t>10.790.519-7</t>
  </si>
  <si>
    <t>franco javier</t>
  </si>
  <si>
    <t>valenzuela cuevas</t>
  </si>
  <si>
    <t>13.428.535-4</t>
  </si>
  <si>
    <t>sebastian andres</t>
  </si>
  <si>
    <t>gatica de la fuente</t>
  </si>
  <si>
    <t>13.877.990-4</t>
  </si>
  <si>
    <t>EDUARDO JORGE</t>
  </si>
  <si>
    <t>RIVEROS VASQUEZ</t>
  </si>
  <si>
    <t>8.781.222-7</t>
  </si>
  <si>
    <t>espinoza</t>
  </si>
  <si>
    <t>13.880.156-k</t>
  </si>
  <si>
    <t>Sánchez cofre</t>
  </si>
  <si>
    <t>14.487.984-8</t>
  </si>
  <si>
    <t>18.551.389-0</t>
  </si>
  <si>
    <t>Esteban Efrain</t>
  </si>
  <si>
    <t>Yañez Molina</t>
  </si>
  <si>
    <t>17.476.627-4</t>
  </si>
  <si>
    <t>Matamala</t>
  </si>
  <si>
    <t>20.067.777-3</t>
  </si>
  <si>
    <t>Benítez</t>
  </si>
  <si>
    <t>18.917.687-2</t>
  </si>
  <si>
    <t>16.301.011-9</t>
  </si>
  <si>
    <t>CONCON</t>
  </si>
  <si>
    <t>Rebolledo</t>
  </si>
  <si>
    <t>14.244.026-1</t>
  </si>
  <si>
    <t>Viviana Angélica</t>
  </si>
  <si>
    <t>Tapia Torrejón</t>
  </si>
  <si>
    <t>16.813.464-9</t>
  </si>
  <si>
    <t>Genaro</t>
  </si>
  <si>
    <t>16.969.915-1</t>
  </si>
  <si>
    <t>15.873.653-5</t>
  </si>
  <si>
    <t>PUNITAQUI</t>
  </si>
  <si>
    <t>jimmy nixon</t>
  </si>
  <si>
    <t>quiroga montenegro</t>
  </si>
  <si>
    <t>8.889.889-3</t>
  </si>
  <si>
    <t>HELIDA DEL CARMEN</t>
  </si>
  <si>
    <t>PLAZA GUTIERREZ</t>
  </si>
  <si>
    <t>9.846.409-3</t>
  </si>
  <si>
    <t>CURICO</t>
  </si>
  <si>
    <t>pereira cerda</t>
  </si>
  <si>
    <t>8.753.186-4</t>
  </si>
  <si>
    <t>ana maria argentina</t>
  </si>
  <si>
    <t>ramirez silva</t>
  </si>
  <si>
    <t>3.620.172-k</t>
  </si>
  <si>
    <t>juan carlos</t>
  </si>
  <si>
    <t>ahumada diaz</t>
  </si>
  <si>
    <t>10.027.743-3</t>
  </si>
  <si>
    <t>apablaza</t>
  </si>
  <si>
    <t>11.222.857-8</t>
  </si>
  <si>
    <t>jorge luis</t>
  </si>
  <si>
    <t>11.830.186-2</t>
  </si>
  <si>
    <t>RUR INVALIDO</t>
  </si>
  <si>
    <t>MARCELO RODRIGO</t>
  </si>
  <si>
    <t xml:space="preserve">CUETO </t>
  </si>
  <si>
    <t>10.337.308-9</t>
  </si>
  <si>
    <t>22.423.322-1</t>
  </si>
  <si>
    <t>LUIS ARMANDO</t>
  </si>
  <si>
    <t>BETANCOURT GUTIÉRREZ</t>
  </si>
  <si>
    <t>6.536.588-K</t>
  </si>
  <si>
    <t>ALEXIS ROOBINS</t>
  </si>
  <si>
    <t>ACEITUNO ÁLVAREZ</t>
  </si>
  <si>
    <t>9.538.564-8</t>
  </si>
  <si>
    <t>ANGEL GABRIEL</t>
  </si>
  <si>
    <t>19.173.119-0</t>
  </si>
  <si>
    <t>PEDRO ONOFRE</t>
  </si>
  <si>
    <t>CUEVAS AGUIRRE</t>
  </si>
  <si>
    <t>9.465.558-7</t>
  </si>
  <si>
    <t>GUILLERMO ENRIQUE</t>
  </si>
  <si>
    <t>ARTEAGA QUEZADA</t>
  </si>
  <si>
    <t>5.269.284-9</t>
  </si>
  <si>
    <t>LUIS-ALBERTO</t>
  </si>
  <si>
    <t>ESCALONA JUBAL</t>
  </si>
  <si>
    <t>17.558.872-8</t>
  </si>
  <si>
    <t>MARCELO NICOLAS</t>
  </si>
  <si>
    <t>MORENO SEPULVEDA</t>
  </si>
  <si>
    <t>17.868.333-0</t>
  </si>
  <si>
    <t>FUENTES PARRA</t>
  </si>
  <si>
    <t>5.240.543-0</t>
  </si>
  <si>
    <t>RICARDO ANTONIO</t>
  </si>
  <si>
    <t>GALDOS DÍAZ</t>
  </si>
  <si>
    <t>13.996.717-8</t>
  </si>
  <si>
    <t>BERNARDO GONZALO</t>
  </si>
  <si>
    <t>FLORES URRUTIA</t>
  </si>
  <si>
    <t>15.561.101-4</t>
  </si>
  <si>
    <t>DIEGO IGNACIO</t>
  </si>
  <si>
    <t>BRAVO MOYA</t>
  </si>
  <si>
    <t>20.707.266-4</t>
  </si>
  <si>
    <t>ANDRES ARIEL</t>
  </si>
  <si>
    <t>RIOS VENEGAS</t>
  </si>
  <si>
    <t>17.996.209-8</t>
  </si>
  <si>
    <t>PUERTO NATALES</t>
  </si>
  <si>
    <t>LILIAN RUTH</t>
  </si>
  <si>
    <t>TORRES SALAS</t>
  </si>
  <si>
    <t>15.743.120-K</t>
  </si>
  <si>
    <t>CUETO ELKINS</t>
  </si>
  <si>
    <t>10.337.368-9</t>
  </si>
  <si>
    <t>JUAN ENRIQUE</t>
  </si>
  <si>
    <t>5.740.543-0</t>
  </si>
  <si>
    <t>ANNE</t>
  </si>
  <si>
    <t>MONTOYA</t>
  </si>
  <si>
    <t>20.171.945-3</t>
  </si>
  <si>
    <t>Seura</t>
  </si>
  <si>
    <t>21.868.245-6</t>
  </si>
  <si>
    <t>Jose Miguel</t>
  </si>
  <si>
    <t>Toledo Araya</t>
  </si>
  <si>
    <t>22.609.510-1</t>
  </si>
  <si>
    <t>Reyes</t>
  </si>
  <si>
    <t>19.326.638-k</t>
  </si>
  <si>
    <t>Sotomayor ramos</t>
  </si>
  <si>
    <t>16.888.413-3</t>
  </si>
  <si>
    <t>carlos eduardo</t>
  </si>
  <si>
    <t>kohler gamarra</t>
  </si>
  <si>
    <t>26.003.395-6</t>
  </si>
  <si>
    <t>hector alfonso</t>
  </si>
  <si>
    <t>fuentealba gonzalez</t>
  </si>
  <si>
    <t>8.864.166-3</t>
  </si>
  <si>
    <t>20.175.529-8</t>
  </si>
  <si>
    <t>Leonor</t>
  </si>
  <si>
    <t>19.875.017-4</t>
  </si>
  <si>
    <t>19.327.916-3</t>
  </si>
  <si>
    <t>Mauricio Alberto niño Arellano</t>
  </si>
  <si>
    <t>Niño</t>
  </si>
  <si>
    <t>26.511.587-K</t>
  </si>
  <si>
    <t>mario cesar</t>
  </si>
  <si>
    <t>silva matamoros</t>
  </si>
  <si>
    <t>12.154.793-7</t>
  </si>
  <si>
    <t>paulo</t>
  </si>
  <si>
    <t>ortiz</t>
  </si>
  <si>
    <t>22.900.345-3</t>
  </si>
  <si>
    <t>Joselin Lissette</t>
  </si>
  <si>
    <t>Cabrera Herrera</t>
  </si>
  <si>
    <t>20.476.175-2</t>
  </si>
  <si>
    <t>ana</t>
  </si>
  <si>
    <t>astudillo mataluna</t>
  </si>
  <si>
    <t>15.071.667-5</t>
  </si>
  <si>
    <t>Alfaro Alvarez</t>
  </si>
  <si>
    <t>11.785.044-7</t>
  </si>
  <si>
    <t>Rodolfo</t>
  </si>
  <si>
    <t>Irribara Punol</t>
  </si>
  <si>
    <t>9.392.744-3</t>
  </si>
  <si>
    <t>jose tomas</t>
  </si>
  <si>
    <t>andrades cisternas</t>
  </si>
  <si>
    <t>17.473.545-k</t>
  </si>
  <si>
    <t>20.643.032-k</t>
  </si>
  <si>
    <t>lopez cantero</t>
  </si>
  <si>
    <t>12.621.876-1</t>
  </si>
  <si>
    <t>Hernández Gaete</t>
  </si>
  <si>
    <t>20.012.596-7</t>
  </si>
  <si>
    <t>Zepeda</t>
  </si>
  <si>
    <t>19.773.039-0</t>
  </si>
  <si>
    <t>Margareth polette</t>
  </si>
  <si>
    <t>Figueroa venega</t>
  </si>
  <si>
    <t>21.960.864-0</t>
  </si>
  <si>
    <t>Couve Heins</t>
  </si>
  <si>
    <t>15.831.148-8</t>
  </si>
  <si>
    <t>Carlos David</t>
  </si>
  <si>
    <t>Alvarado Parra</t>
  </si>
  <si>
    <t>16.104.071-1</t>
  </si>
  <si>
    <t>sebastian agustin</t>
  </si>
  <si>
    <t>ruiz gonzalez</t>
  </si>
  <si>
    <t>17.560.574-6</t>
  </si>
  <si>
    <t>elson francisco</t>
  </si>
  <si>
    <t>espinoza castillo</t>
  </si>
  <si>
    <t>20.476.126-4</t>
  </si>
  <si>
    <t>Abrigo</t>
  </si>
  <si>
    <t>18.565.785-K</t>
  </si>
  <si>
    <t>Genesis</t>
  </si>
  <si>
    <t>18.914.766-k</t>
  </si>
  <si>
    <t>Lisette</t>
  </si>
  <si>
    <t>17.476.171-K</t>
  </si>
  <si>
    <t>Ovando</t>
  </si>
  <si>
    <t>10.542.357-8</t>
  </si>
  <si>
    <t>Huiman Gonzalez</t>
  </si>
  <si>
    <t>15.078.158-2</t>
  </si>
  <si>
    <t>Aguila salazar</t>
  </si>
  <si>
    <t>19.568.410-3</t>
  </si>
  <si>
    <t>TAMARA</t>
  </si>
  <si>
    <t>HUICHALAF</t>
  </si>
  <si>
    <t>17.908.175-K</t>
  </si>
  <si>
    <t>Jadra</t>
  </si>
  <si>
    <t>Carrasco Ortiz</t>
  </si>
  <si>
    <t>21.409.184-4</t>
  </si>
  <si>
    <t>Johan</t>
  </si>
  <si>
    <t>Duatt Villalobos</t>
  </si>
  <si>
    <t>21.901.709-k</t>
  </si>
  <si>
    <t>Lastarria Bravo</t>
  </si>
  <si>
    <t>15.763.274-4</t>
  </si>
  <si>
    <t>Joselyn</t>
  </si>
  <si>
    <t>Casrrasco Roman</t>
  </si>
  <si>
    <t>13.999.822-7</t>
  </si>
  <si>
    <t>Lilian</t>
  </si>
  <si>
    <t>Perez Vega</t>
  </si>
  <si>
    <t>19.205.277-7</t>
  </si>
  <si>
    <t>19.620.135-1</t>
  </si>
  <si>
    <t>Maritza</t>
  </si>
  <si>
    <t>Ojeda Fernandez</t>
  </si>
  <si>
    <t>9.949.406-9</t>
  </si>
  <si>
    <t>Cubillos Bustamante</t>
  </si>
  <si>
    <t>16.864.104-4</t>
  </si>
  <si>
    <t>Otto Glisser</t>
  </si>
  <si>
    <t>10.257.490-7</t>
  </si>
  <si>
    <t>israel elias</t>
  </si>
  <si>
    <t>maldonado diaz</t>
  </si>
  <si>
    <t>8.024.363-4</t>
  </si>
  <si>
    <t>jose alfredo</t>
  </si>
  <si>
    <t>peña flores</t>
  </si>
  <si>
    <t>10.566.390-0</t>
  </si>
  <si>
    <t>hector alfredo</t>
  </si>
  <si>
    <t>rojas delgado</t>
  </si>
  <si>
    <t>5.825.790-7</t>
  </si>
  <si>
    <t>Alfred Rodrigo</t>
  </si>
  <si>
    <t>Bruna Gonzalez</t>
  </si>
  <si>
    <t>10.507.025-K</t>
  </si>
  <si>
    <t>Heimoel</t>
  </si>
  <si>
    <t>15.275.926-6</t>
  </si>
  <si>
    <t>Djovany</t>
  </si>
  <si>
    <t>Charles</t>
  </si>
  <si>
    <t>25.953.191-8</t>
  </si>
  <si>
    <t>Marianny</t>
  </si>
  <si>
    <t>Astudillo Guerrero</t>
  </si>
  <si>
    <t>25.952.433-4</t>
  </si>
  <si>
    <t>Teófila</t>
  </si>
  <si>
    <t>Inostroza Cabrera</t>
  </si>
  <si>
    <t>6.773.889-6</t>
  </si>
  <si>
    <t>Salgado</t>
  </si>
  <si>
    <t>19.328.570-8</t>
  </si>
  <si>
    <t>20.175.306-6</t>
  </si>
  <si>
    <t>Abigail</t>
  </si>
  <si>
    <t>Tordecilla</t>
  </si>
  <si>
    <t>18.704.654-8</t>
  </si>
  <si>
    <t>Daniel Ignacio</t>
  </si>
  <si>
    <t>Gutiérrez González</t>
  </si>
  <si>
    <t>21.391.655-6</t>
  </si>
  <si>
    <t>Darrigrandi</t>
  </si>
  <si>
    <t>16.881.711-8</t>
  </si>
  <si>
    <t>Camila Alejandra</t>
  </si>
  <si>
    <t>Cuadro vera</t>
  </si>
  <si>
    <t>19.773.211-3</t>
  </si>
  <si>
    <t>Manuel Antonio</t>
  </si>
  <si>
    <t>Jara Franco</t>
  </si>
  <si>
    <t>10.491.854-9</t>
  </si>
  <si>
    <t>Galvez</t>
  </si>
  <si>
    <t>19.523.186-9</t>
  </si>
  <si>
    <t>rafael</t>
  </si>
  <si>
    <t>hernandez</t>
  </si>
  <si>
    <t>26.549.994-5</t>
  </si>
  <si>
    <t>nilza romanee</t>
  </si>
  <si>
    <t>paredes garcia</t>
  </si>
  <si>
    <t>17.140.860-1</t>
  </si>
  <si>
    <t>KATHERINE</t>
  </si>
  <si>
    <t>ROJAS</t>
  </si>
  <si>
    <t>16.234.043-3</t>
  </si>
  <si>
    <t>19.054.813-9</t>
  </si>
  <si>
    <t>Frederick</t>
  </si>
  <si>
    <t>Castro guerrero</t>
  </si>
  <si>
    <t>20.478.438-8</t>
  </si>
  <si>
    <t>Duran Carrera</t>
  </si>
  <si>
    <t>20.484.126-8</t>
  </si>
  <si>
    <t>REQUINOA</t>
  </si>
  <si>
    <t>Carielis Andreina</t>
  </si>
  <si>
    <t>26.399.699-2</t>
  </si>
  <si>
    <t>Pablo Andrés</t>
  </si>
  <si>
    <t>Chávez Palma</t>
  </si>
  <si>
    <t>20.173.092-9</t>
  </si>
  <si>
    <t>Benjamín Isaias</t>
  </si>
  <si>
    <t>Matus Díaz</t>
  </si>
  <si>
    <t>22.526.212-8</t>
  </si>
  <si>
    <t>LUCAS</t>
  </si>
  <si>
    <t>RUIZ ARRATE</t>
  </si>
  <si>
    <t>20.175.140-3</t>
  </si>
  <si>
    <t>17.473.822-K</t>
  </si>
  <si>
    <t>nelson gonzalo</t>
  </si>
  <si>
    <t>cabrera cornejo</t>
  </si>
  <si>
    <t>10.258.339-6</t>
  </si>
  <si>
    <t>LUIS ALFREDO</t>
  </si>
  <si>
    <t>PEREDA PEÑA</t>
  </si>
  <si>
    <t>10.145.658-7</t>
  </si>
  <si>
    <t>Janis</t>
  </si>
  <si>
    <t>Muñoz '</t>
  </si>
  <si>
    <t>15.072.365-5</t>
  </si>
  <si>
    <t>Segundo Antonio</t>
  </si>
  <si>
    <t>Delgado Gallardo</t>
  </si>
  <si>
    <t>8.977.134-k</t>
  </si>
  <si>
    <t>alan</t>
  </si>
  <si>
    <t>norman</t>
  </si>
  <si>
    <t>22.179.254-8</t>
  </si>
  <si>
    <t>Sepulveda Ponce</t>
  </si>
  <si>
    <t>21.152.697-1</t>
  </si>
  <si>
    <t>Gia</t>
  </si>
  <si>
    <t>Acosta NAVARRO</t>
  </si>
  <si>
    <t>12.835.679-7</t>
  </si>
  <si>
    <t>Xavier</t>
  </si>
  <si>
    <t>Carreño Martinez</t>
  </si>
  <si>
    <t>27.985.402-0</t>
  </si>
  <si>
    <t>Santibañez</t>
  </si>
  <si>
    <t>19.620.567-5</t>
  </si>
  <si>
    <t>Cardenas BRAVO</t>
  </si>
  <si>
    <t>16.719.336-6</t>
  </si>
  <si>
    <t>rolando antonio</t>
  </si>
  <si>
    <t>perez iturra</t>
  </si>
  <si>
    <t>6.500.213-2</t>
  </si>
  <si>
    <t>ALFRED DAVID</t>
  </si>
  <si>
    <t>MERY RAMIREZ</t>
  </si>
  <si>
    <t>15.069.132-K</t>
  </si>
  <si>
    <t>Alexandre</t>
  </si>
  <si>
    <t>Zuccato</t>
  </si>
  <si>
    <t>26.070.770-1</t>
  </si>
  <si>
    <t>Madeleine</t>
  </si>
  <si>
    <t>Porta fuenzalida</t>
  </si>
  <si>
    <t>16.814.617-5</t>
  </si>
  <si>
    <t>Andaur</t>
  </si>
  <si>
    <t>19.176.222-3</t>
  </si>
  <si>
    <t>13.605.174-1</t>
  </si>
  <si>
    <t>MATHIUS</t>
  </si>
  <si>
    <t>ONELL</t>
  </si>
  <si>
    <t>16.432.052-9</t>
  </si>
  <si>
    <t>María lidia</t>
  </si>
  <si>
    <t>11.330.044-2</t>
  </si>
  <si>
    <t>Montoya</t>
  </si>
  <si>
    <t>10.979.118-0</t>
  </si>
  <si>
    <t>Corrotea Corrotea</t>
  </si>
  <si>
    <t>20.781.655-8</t>
  </si>
  <si>
    <t>Parra Moreno</t>
  </si>
  <si>
    <t>19.252.017-7</t>
  </si>
  <si>
    <t>Contreras BUSTAMANTE</t>
  </si>
  <si>
    <t>20.959.418-8</t>
  </si>
  <si>
    <t>Espinoza Retamales</t>
  </si>
  <si>
    <t>13.545.341-2</t>
  </si>
  <si>
    <t>Edgar</t>
  </si>
  <si>
    <t>Maulen</t>
  </si>
  <si>
    <t>18.380.026-4</t>
  </si>
  <si>
    <t>17.079.585-7</t>
  </si>
  <si>
    <t>pablo enrique</t>
  </si>
  <si>
    <t>avaria duran</t>
  </si>
  <si>
    <t>17.473.276-0</t>
  </si>
  <si>
    <t>paul</t>
  </si>
  <si>
    <t>wilkomirsky</t>
  </si>
  <si>
    <t>10.977.880-k</t>
  </si>
  <si>
    <t>Gresel</t>
  </si>
  <si>
    <t>15.308.567-6</t>
  </si>
  <si>
    <t>Jorge Fernando</t>
  </si>
  <si>
    <t>Pereira Acevedo</t>
  </si>
  <si>
    <t>13.425.905-1</t>
  </si>
  <si>
    <t>Angel Calzia</t>
  </si>
  <si>
    <t>Calzia</t>
  </si>
  <si>
    <t>13.427.267-8</t>
  </si>
  <si>
    <t>Sarmiento</t>
  </si>
  <si>
    <t>13.190.914-4</t>
  </si>
  <si>
    <t>19.619.234-4</t>
  </si>
  <si>
    <t>Milenko Patricio</t>
  </si>
  <si>
    <t>Pulgar Roman</t>
  </si>
  <si>
    <t>17.142.079-2</t>
  </si>
  <si>
    <t>ANDRES ELIAS</t>
  </si>
  <si>
    <t>ROJAS MATURANA</t>
  </si>
  <si>
    <t>20.172.739-1</t>
  </si>
  <si>
    <t>angel</t>
  </si>
  <si>
    <t>fernandez espinoza</t>
  </si>
  <si>
    <t>15.751.694-9</t>
  </si>
  <si>
    <t>patricio ricardo</t>
  </si>
  <si>
    <t>de la fuente diaz</t>
  </si>
  <si>
    <t>4.346.140-0</t>
  </si>
  <si>
    <t>ricardo ignacio</t>
  </si>
  <si>
    <t>gomez raggio</t>
  </si>
  <si>
    <t>9.104.531-1</t>
  </si>
  <si>
    <t>Taira</t>
  </si>
  <si>
    <t>13.831.791-9</t>
  </si>
  <si>
    <t>nicolas</t>
  </si>
  <si>
    <t>valdivia</t>
  </si>
  <si>
    <t>18.271.164-0</t>
  </si>
  <si>
    <t>evelin</t>
  </si>
  <si>
    <t>muñoz jaime</t>
  </si>
  <si>
    <t>15.556.028-2</t>
  </si>
  <si>
    <t>15.582.428-K</t>
  </si>
  <si>
    <t>Percy</t>
  </si>
  <si>
    <t>10.889.605-1</t>
  </si>
  <si>
    <t>Loredana</t>
  </si>
  <si>
    <t>Piras</t>
  </si>
  <si>
    <t>12.449.481-8</t>
  </si>
  <si>
    <t>Llanos</t>
  </si>
  <si>
    <t>17.478.306-3</t>
  </si>
  <si>
    <t>Estefany</t>
  </si>
  <si>
    <t>Olguín</t>
  </si>
  <si>
    <t>19.664.448-2</t>
  </si>
  <si>
    <t>eduardo andres</t>
  </si>
  <si>
    <t>Ampuero Vásquez</t>
  </si>
  <si>
    <t>18.582.784-4</t>
  </si>
  <si>
    <t>ema de carmen</t>
  </si>
  <si>
    <t>loyola leon</t>
  </si>
  <si>
    <t>10.167.085-6</t>
  </si>
  <si>
    <t>Delgado</t>
  </si>
  <si>
    <t>16.575.170-1</t>
  </si>
  <si>
    <t>Yamilet Alejandra</t>
  </si>
  <si>
    <t>Fuentesprtez</t>
  </si>
  <si>
    <t>19.013.925-5</t>
  </si>
  <si>
    <t>17.354.419-7</t>
  </si>
  <si>
    <t>15.098.409-2</t>
  </si>
  <si>
    <t>Cerna</t>
  </si>
  <si>
    <t>13.426.845-K</t>
  </si>
  <si>
    <t>Paolo Maximiliano</t>
  </si>
  <si>
    <t>Castro Constanzo</t>
  </si>
  <si>
    <t>20.539.410-9</t>
  </si>
  <si>
    <t>11.399.429-0</t>
  </si>
  <si>
    <t>Alcorta Marín</t>
  </si>
  <si>
    <t>12.954.268-3</t>
  </si>
  <si>
    <t>18.033.600-1</t>
  </si>
  <si>
    <t>13.022.825-9</t>
  </si>
  <si>
    <t>Salinas Molina</t>
  </si>
  <si>
    <t>17.355.849-k</t>
  </si>
  <si>
    <t>alda ivonne</t>
  </si>
  <si>
    <t>herrera morales</t>
  </si>
  <si>
    <t>7.324.261-4</t>
  </si>
  <si>
    <t>FARIAS RODRIGUEZ</t>
  </si>
  <si>
    <t>20.982.216-4</t>
  </si>
  <si>
    <t>CÉSAR ALEJANDRO</t>
  </si>
  <si>
    <t>VERDUGO ROBLERO</t>
  </si>
  <si>
    <t>17.808.982-K</t>
  </si>
  <si>
    <t>GERMÁN ANDRÉS</t>
  </si>
  <si>
    <t>ESPINOZA FERNÁNDEZ</t>
  </si>
  <si>
    <t>17.792.469-5</t>
  </si>
  <si>
    <t>PERALTA REYES</t>
  </si>
  <si>
    <t>7.243.186-3</t>
  </si>
  <si>
    <t>GUAJARDO OLGUIN</t>
  </si>
  <si>
    <t>21.659.989-6</t>
  </si>
  <si>
    <t>RAMÓN PATRICIO</t>
  </si>
  <si>
    <t>CAVIERES DELGADO</t>
  </si>
  <si>
    <t>10.192.310-K</t>
  </si>
  <si>
    <t>OLIVA MONTOYA</t>
  </si>
  <si>
    <t>7.371.665-9</t>
  </si>
  <si>
    <t>EUARDO TAVARI</t>
  </si>
  <si>
    <t>ROMAN OLMEDO</t>
  </si>
  <si>
    <t>20.901.949-3</t>
  </si>
  <si>
    <t>22.180.071-0</t>
  </si>
  <si>
    <t>christopher sebastian</t>
  </si>
  <si>
    <t>contreras rivera</t>
  </si>
  <si>
    <t>21.278.638-1</t>
  </si>
  <si>
    <t>Galarce guerra</t>
  </si>
  <si>
    <t>16.754.054-6</t>
  </si>
  <si>
    <t>Lukas</t>
  </si>
  <si>
    <t>Espinola</t>
  </si>
  <si>
    <t>22.047.284-1</t>
  </si>
  <si>
    <t>Jefferson</t>
  </si>
  <si>
    <t>22.165.598-2</t>
  </si>
  <si>
    <t>Arantza</t>
  </si>
  <si>
    <t>Bonnet Collao</t>
  </si>
  <si>
    <t>22.332.200-k</t>
  </si>
  <si>
    <t>Brenda</t>
  </si>
  <si>
    <t>19.385.354-4</t>
  </si>
  <si>
    <t>19.857.934-3</t>
  </si>
  <si>
    <t>Coñuecar</t>
  </si>
  <si>
    <t>13.229.117-9</t>
  </si>
  <si>
    <t>cesar ambrosio</t>
  </si>
  <si>
    <t>reyes paredes</t>
  </si>
  <si>
    <t>19.329.144-9</t>
  </si>
  <si>
    <t>Garate Pacheco</t>
  </si>
  <si>
    <t>19.615.818-9</t>
  </si>
  <si>
    <t>Sofia Alejandra</t>
  </si>
  <si>
    <t>Garrido Del Canto</t>
  </si>
  <si>
    <t>22.239.483-k</t>
  </si>
  <si>
    <t>Enzo Javier</t>
  </si>
  <si>
    <t>Vignolo Fuentes</t>
  </si>
  <si>
    <t>22.320.221-7</t>
  </si>
  <si>
    <t>Vichinsky Rolando</t>
  </si>
  <si>
    <t>Rojas Urruria</t>
  </si>
  <si>
    <t>18.567.509-2</t>
  </si>
  <si>
    <t>BELEN</t>
  </si>
  <si>
    <t>UBERUAGA</t>
  </si>
  <si>
    <t>18.592.920-5</t>
  </si>
  <si>
    <t>Jennifer Andrea</t>
  </si>
  <si>
    <t>Donoso Verdejo</t>
  </si>
  <si>
    <t>17.143.536-6</t>
  </si>
  <si>
    <t>Araya Barraza</t>
  </si>
  <si>
    <t>18.998.615-7</t>
  </si>
  <si>
    <t>Willy</t>
  </si>
  <si>
    <t>Ogaz Vergara</t>
  </si>
  <si>
    <t>17.429.087-3</t>
  </si>
  <si>
    <t>sebastian osvaldo</t>
  </si>
  <si>
    <t>rojas herrera</t>
  </si>
  <si>
    <t>21.904.594-8</t>
  </si>
  <si>
    <t>martin ignacio</t>
  </si>
  <si>
    <t>oyanedel ramirez</t>
  </si>
  <si>
    <t>21.296.674-6</t>
  </si>
  <si>
    <t>scarlet tiare</t>
  </si>
  <si>
    <t>diaz campos</t>
  </si>
  <si>
    <t>20.704.628-0</t>
  </si>
  <si>
    <t>gregory alexis</t>
  </si>
  <si>
    <t>jimenez lagos</t>
  </si>
  <si>
    <t>22.227.203-3</t>
  </si>
  <si>
    <t>moises benjamin</t>
  </si>
  <si>
    <t>da rosa araya</t>
  </si>
  <si>
    <t>18.915.022-9</t>
  </si>
  <si>
    <t>Millaray</t>
  </si>
  <si>
    <t>San Martin</t>
  </si>
  <si>
    <t>21.414.605-3</t>
  </si>
  <si>
    <t>Neudis</t>
  </si>
  <si>
    <t>Cabello</t>
  </si>
  <si>
    <t>27.169.273-0</t>
  </si>
  <si>
    <t>PUERTO MONTT</t>
  </si>
  <si>
    <t>juan antonio</t>
  </si>
  <si>
    <t>moreno alvarado</t>
  </si>
  <si>
    <t>15.899.414-3</t>
  </si>
  <si>
    <t>brandon cristian</t>
  </si>
  <si>
    <t>escudero puebla</t>
  </si>
  <si>
    <t>22.183.121-7</t>
  </si>
  <si>
    <t>Jonathan alexander</t>
  </si>
  <si>
    <t>17.473.516-6</t>
  </si>
  <si>
    <t>Santis</t>
  </si>
  <si>
    <t>21.078.236-2</t>
  </si>
  <si>
    <t>Yarimar</t>
  </si>
  <si>
    <t>Bonett</t>
  </si>
  <si>
    <t>28.529.712-5</t>
  </si>
  <si>
    <t>ELSA FELICIANA</t>
  </si>
  <si>
    <t>RIQUELME ESTAY</t>
  </si>
  <si>
    <t>16.753.913-0</t>
  </si>
  <si>
    <t>Cerda Robles</t>
  </si>
  <si>
    <t>21.196.927-k</t>
  </si>
  <si>
    <t>CAROLAYN</t>
  </si>
  <si>
    <t>18.270.869-0</t>
  </si>
  <si>
    <t>Gutierrez</t>
  </si>
  <si>
    <t>28.022.845-1</t>
  </si>
  <si>
    <t>jim david</t>
  </si>
  <si>
    <t>riveros niño</t>
  </si>
  <si>
    <t>20.172.730-8</t>
  </si>
  <si>
    <t>Ocaranza López</t>
  </si>
  <si>
    <t>17.356.739-1</t>
  </si>
  <si>
    <t>19.774.985-7</t>
  </si>
  <si>
    <t>Zuñiga Pino</t>
  </si>
  <si>
    <t>18.759.332-8</t>
  </si>
  <si>
    <t>Gioanys</t>
  </si>
  <si>
    <t>Vidual soler</t>
  </si>
  <si>
    <t>28.039.514-5</t>
  </si>
  <si>
    <t>Castro Delgado</t>
  </si>
  <si>
    <t>19.015.829-2</t>
  </si>
  <si>
    <t>11.832.298-3</t>
  </si>
  <si>
    <t>Mella Lopez</t>
  </si>
  <si>
    <t>13.429.905-3</t>
  </si>
  <si>
    <t>Colina</t>
  </si>
  <si>
    <t>19.155.282-2</t>
  </si>
  <si>
    <t>mauricio antonio</t>
  </si>
  <si>
    <t>carvajal olivares</t>
  </si>
  <si>
    <t>10.827.183-3</t>
  </si>
  <si>
    <t>cristian guillermo</t>
  </si>
  <si>
    <t>saavedra aravena</t>
  </si>
  <si>
    <t>21.643.096-4</t>
  </si>
  <si>
    <t>yerko andres</t>
  </si>
  <si>
    <t>barraza jerez</t>
  </si>
  <si>
    <t>16.503.377-9</t>
  </si>
  <si>
    <t>myllaray aylin</t>
  </si>
  <si>
    <t>mendoza valdivia</t>
  </si>
  <si>
    <t>21.255.248-8</t>
  </si>
  <si>
    <t>salazar cordero</t>
  </si>
  <si>
    <t>18.121.312-4</t>
  </si>
  <si>
    <t>Caballero Rodriguez</t>
  </si>
  <si>
    <t>16.387.387-7</t>
  </si>
  <si>
    <t>Montero Aracena</t>
  </si>
  <si>
    <t>17.475.972-3</t>
  </si>
  <si>
    <t>allendes añasco</t>
  </si>
  <si>
    <t>8.215.605-4</t>
  </si>
  <si>
    <t>garcia</t>
  </si>
  <si>
    <t>19.774.423-5</t>
  </si>
  <si>
    <t>Rocío</t>
  </si>
  <si>
    <t>Lavín</t>
  </si>
  <si>
    <t>22.337.839-0</t>
  </si>
  <si>
    <t>Quiñones Gutiérrez</t>
  </si>
  <si>
    <t>20.416.590-4</t>
  </si>
  <si>
    <t>18.273.116-1</t>
  </si>
  <si>
    <t>Catalina Constanza</t>
  </si>
  <si>
    <t>Correa Jaque</t>
  </si>
  <si>
    <t>22.274.992-1</t>
  </si>
  <si>
    <t>Isidora</t>
  </si>
  <si>
    <t>Román Ulloa</t>
  </si>
  <si>
    <t>20.197.915-3</t>
  </si>
  <si>
    <t>Scarleth</t>
  </si>
  <si>
    <t>Alegría Varas</t>
  </si>
  <si>
    <t>20.477.024-7</t>
  </si>
  <si>
    <t>Paiva Soto</t>
  </si>
  <si>
    <t>20.171.803-1</t>
  </si>
  <si>
    <t>Varas Bahamondes</t>
  </si>
  <si>
    <t>15.729.502-0</t>
  </si>
  <si>
    <t>León</t>
  </si>
  <si>
    <t>22.389.539-5</t>
  </si>
  <si>
    <t>20.360.779-2</t>
  </si>
  <si>
    <t>Jorge Valerio</t>
  </si>
  <si>
    <t>Alfaro Heger</t>
  </si>
  <si>
    <t>10.064.082-1</t>
  </si>
  <si>
    <t>Diana</t>
  </si>
  <si>
    <t>Figueroa Romanque</t>
  </si>
  <si>
    <t>15.078.344-5</t>
  </si>
  <si>
    <t>david</t>
  </si>
  <si>
    <t>piña gonzalez</t>
  </si>
  <si>
    <t>16.107.360-1</t>
  </si>
  <si>
    <t>Joan</t>
  </si>
  <si>
    <t>18.032.545-k</t>
  </si>
  <si>
    <t>Vicky nataly</t>
  </si>
  <si>
    <t>Bernal schultze</t>
  </si>
  <si>
    <t>16.754.421-5</t>
  </si>
  <si>
    <t>Issa</t>
  </si>
  <si>
    <t>Matus kursan</t>
  </si>
  <si>
    <t>20.477.996-1</t>
  </si>
  <si>
    <t>Ivar</t>
  </si>
  <si>
    <t>Grau</t>
  </si>
  <si>
    <t>13.218.533-6</t>
  </si>
  <si>
    <t>Cavieres</t>
  </si>
  <si>
    <t>17.141.526-8</t>
  </si>
  <si>
    <t>16.753.272-1</t>
  </si>
  <si>
    <t>Samuel Jason</t>
  </si>
  <si>
    <t>Apablaza Espinoza</t>
  </si>
  <si>
    <t>20.723.342-0</t>
  </si>
  <si>
    <t>QUILPÚE</t>
  </si>
  <si>
    <t>18.037.979-7</t>
  </si>
  <si>
    <t>diaz</t>
  </si>
  <si>
    <t>19.047.611-1</t>
  </si>
  <si>
    <t>14.504.726-9</t>
  </si>
  <si>
    <t>Ada</t>
  </si>
  <si>
    <t>10.037.100-6</t>
  </si>
  <si>
    <t>René Rubén</t>
  </si>
  <si>
    <t>Harb Reyes</t>
  </si>
  <si>
    <t>10.998.301-2</t>
  </si>
  <si>
    <t>fuentealba</t>
  </si>
  <si>
    <t>19.014.125-k</t>
  </si>
  <si>
    <t>Denis</t>
  </si>
  <si>
    <t>Rozas Vidal</t>
  </si>
  <si>
    <t>21.561.314-3</t>
  </si>
  <si>
    <t>Alesandro</t>
  </si>
  <si>
    <t>Ahumada Astorga</t>
  </si>
  <si>
    <t>13.623.507-9</t>
  </si>
  <si>
    <t>Bernal Valenzuela</t>
  </si>
  <si>
    <t>22.384.510-k</t>
  </si>
  <si>
    <t>16.203.750-1</t>
  </si>
  <si>
    <t>18.034.021-1</t>
  </si>
  <si>
    <t>19.327.494-3</t>
  </si>
  <si>
    <t>Lobos rojas</t>
  </si>
  <si>
    <t>18.297.781-0</t>
  </si>
  <si>
    <t>Iturrieta</t>
  </si>
  <si>
    <t>17.804.275-0</t>
  </si>
  <si>
    <t>Duarte</t>
  </si>
  <si>
    <t>16.182.878-5</t>
  </si>
  <si>
    <t>Aileen</t>
  </si>
  <si>
    <t>19.081.911-6</t>
  </si>
  <si>
    <t>Rogel</t>
  </si>
  <si>
    <t>7.308.054-1</t>
  </si>
  <si>
    <t>Maria Jesus</t>
  </si>
  <si>
    <t>Aranda Sanchez</t>
  </si>
  <si>
    <t>8.292.398-5</t>
  </si>
  <si>
    <t>ESPINOZA LOPEZ</t>
  </si>
  <si>
    <t>15.072.553-4</t>
  </si>
  <si>
    <t>MARIA OLGA</t>
  </si>
  <si>
    <t>MORALES CACERES</t>
  </si>
  <si>
    <t>9.914.436-K</t>
  </si>
  <si>
    <t>9.231.003-5</t>
  </si>
  <si>
    <t>gabriela</t>
  </si>
  <si>
    <t>Mardones Mardones</t>
  </si>
  <si>
    <t>12.498.199-9</t>
  </si>
  <si>
    <t>9.541.146-0</t>
  </si>
  <si>
    <t>Teran Figueroa</t>
  </si>
  <si>
    <t>9.752.465-3</t>
  </si>
  <si>
    <t>Burgos</t>
  </si>
  <si>
    <t>13.766.106-3</t>
  </si>
  <si>
    <t>13.651.894-1</t>
  </si>
  <si>
    <t>cortes castillo</t>
  </si>
  <si>
    <t>8.186.771-2</t>
  </si>
  <si>
    <t>17.354.255-0</t>
  </si>
  <si>
    <t>CLAUDIA</t>
  </si>
  <si>
    <t>Villagra</t>
  </si>
  <si>
    <t>10.344.676-7</t>
  </si>
  <si>
    <t>RAMIREZ</t>
  </si>
  <si>
    <t>13.652.807-6</t>
  </si>
  <si>
    <t>14.002.000-1</t>
  </si>
  <si>
    <t>Sebastián Javier</t>
  </si>
  <si>
    <t>González Pérez de Arce</t>
  </si>
  <si>
    <t>17.949.716-6</t>
  </si>
  <si>
    <t>BORBARÁN DÍAZ</t>
  </si>
  <si>
    <t>17.808.730-4</t>
  </si>
  <si>
    <t>Loreto</t>
  </si>
  <si>
    <t>19.192.546-7</t>
  </si>
  <si>
    <t>Candia</t>
  </si>
  <si>
    <t>14.390.875-5</t>
  </si>
  <si>
    <t>Sebastian Roberth</t>
  </si>
  <si>
    <t>Vargas Muñoz</t>
  </si>
  <si>
    <t>17.473.374-0</t>
  </si>
  <si>
    <t>Molina</t>
  </si>
  <si>
    <t>7.632.640-1</t>
  </si>
  <si>
    <t>13.022.770-8</t>
  </si>
  <si>
    <t>20.174.467-9</t>
  </si>
  <si>
    <t>JIMENEZ VASQUEZ</t>
  </si>
  <si>
    <t>5.900.193-0</t>
  </si>
  <si>
    <t>Varela Moreno</t>
  </si>
  <si>
    <t>12.682.469-6</t>
  </si>
  <si>
    <t>Oscar marcelo</t>
  </si>
  <si>
    <t>Cirano neira</t>
  </si>
  <si>
    <t>12.148.723-3</t>
  </si>
  <si>
    <t>Ehijo</t>
  </si>
  <si>
    <t>14.133.541-3</t>
  </si>
  <si>
    <t>Claudio Antonio</t>
  </si>
  <si>
    <t>Concha castro</t>
  </si>
  <si>
    <t>17.805.072-9</t>
  </si>
  <si>
    <t>Luis Jesus</t>
  </si>
  <si>
    <t>Reyes Garcia</t>
  </si>
  <si>
    <t>13.936.300-0</t>
  </si>
  <si>
    <t>Naranjo</t>
  </si>
  <si>
    <t>17.356.591-7</t>
  </si>
  <si>
    <t>Philipps</t>
  </si>
  <si>
    <t>15.343.979-6</t>
  </si>
  <si>
    <t>Louise</t>
  </si>
  <si>
    <t>Koblenz</t>
  </si>
  <si>
    <t>23.865.913-2</t>
  </si>
  <si>
    <t>15.072.519-4</t>
  </si>
  <si>
    <t>roberto andres</t>
  </si>
  <si>
    <t>hernandez reyes</t>
  </si>
  <si>
    <t>9.458.314-4</t>
  </si>
  <si>
    <t>luis antonio</t>
  </si>
  <si>
    <t>sanchez gonzalez</t>
  </si>
  <si>
    <t>13.652.533-6</t>
  </si>
  <si>
    <t>OSORNO</t>
  </si>
  <si>
    <t>Uribe</t>
  </si>
  <si>
    <t>20.153.348-1</t>
  </si>
  <si>
    <t>Yasna Elizabeth</t>
  </si>
  <si>
    <t>Toro Tapia</t>
  </si>
  <si>
    <t>16.104.104-1</t>
  </si>
  <si>
    <t>Eduardo Ignacio</t>
  </si>
  <si>
    <t>Pérez Manzano</t>
  </si>
  <si>
    <t>20.172.892-4</t>
  </si>
  <si>
    <t>SEBASTIAN ANDRES</t>
  </si>
  <si>
    <t>MARQUEZ SCARPELLO</t>
  </si>
  <si>
    <t>17.202.529-3</t>
  </si>
  <si>
    <t>NELSON IVÁN</t>
  </si>
  <si>
    <t>PARADA PACHECO</t>
  </si>
  <si>
    <t>8.695.472-9</t>
  </si>
  <si>
    <t>JULIO ALEJANDRO</t>
  </si>
  <si>
    <t>ORREGO ARANCIBIA</t>
  </si>
  <si>
    <t>13.231.377-6</t>
  </si>
  <si>
    <t>JOSE LUIS</t>
  </si>
  <si>
    <t>BUGUEÑO GUZMAN</t>
  </si>
  <si>
    <t>16.106.623-0</t>
  </si>
  <si>
    <t>JAIME DAVID</t>
  </si>
  <si>
    <t>QUIÑONES SILVA</t>
  </si>
  <si>
    <t>16.232.672-4</t>
  </si>
  <si>
    <t>GONZALO ANDRÉS</t>
  </si>
  <si>
    <t>DÍAZ LOBOS</t>
  </si>
  <si>
    <t>17.792.946-8</t>
  </si>
  <si>
    <t>julio esteban</t>
  </si>
  <si>
    <t>altamirano olivos</t>
  </si>
  <si>
    <t>tachoires silva</t>
  </si>
  <si>
    <t>MARCELA RIVEROS GOMEZ</t>
  </si>
  <si>
    <t>FERNANDA VALESKA</t>
  </si>
  <si>
    <t>TORRES VARGAS</t>
  </si>
  <si>
    <t>18.033.730-K</t>
  </si>
  <si>
    <t>Mirko Alexis</t>
  </si>
  <si>
    <t>Ponce Cortes</t>
  </si>
  <si>
    <t>18.917.079-3</t>
  </si>
  <si>
    <t>Alvaro Ignacio</t>
  </si>
  <si>
    <t>Cortes Gonzalez</t>
  </si>
  <si>
    <t>19.737.742-9</t>
  </si>
  <si>
    <t>Carlos Alejandro</t>
  </si>
  <si>
    <t>Marin Moraga</t>
  </si>
  <si>
    <t>11.832.004-2</t>
  </si>
  <si>
    <t>13.052.266-1</t>
  </si>
  <si>
    <t>4.203.867-9</t>
  </si>
  <si>
    <t>13.302.773-4</t>
  </si>
  <si>
    <t>10.970.565-9</t>
  </si>
  <si>
    <t>Reyes Silva</t>
  </si>
  <si>
    <t>15.716.616-6</t>
  </si>
  <si>
    <t>marco</t>
  </si>
  <si>
    <t>15.949.679-1</t>
  </si>
  <si>
    <t>17.723.303-K</t>
  </si>
  <si>
    <t>Yáñez Toledo</t>
  </si>
  <si>
    <t>10.470.872-2</t>
  </si>
  <si>
    <t>16.752.806-6</t>
  </si>
  <si>
    <t>Cristhian</t>
  </si>
  <si>
    <t>17.141.336-2</t>
  </si>
  <si>
    <t>MUÑOZ ROMAN</t>
  </si>
  <si>
    <t>14.567.464-6</t>
  </si>
  <si>
    <t>marcela</t>
  </si>
  <si>
    <t>riveros</t>
  </si>
  <si>
    <t>15.305.424-k</t>
  </si>
  <si>
    <t>15.766.794-7</t>
  </si>
  <si>
    <t>SANTIS ACOSTA</t>
  </si>
  <si>
    <t>17.804.789-2</t>
  </si>
  <si>
    <t>moscoso Escalona</t>
  </si>
  <si>
    <t>18.292.844-5</t>
  </si>
  <si>
    <t>Humberto daniel</t>
  </si>
  <si>
    <t>Vera cajales</t>
  </si>
  <si>
    <t>16.989.074-9</t>
  </si>
  <si>
    <t>Sepúlveda Arias</t>
  </si>
  <si>
    <t>15.070.453-7</t>
  </si>
  <si>
    <t>YANETH ELISA</t>
  </si>
  <si>
    <t>ZAPATA FIGUEROA</t>
  </si>
  <si>
    <t>11.776.422-2</t>
  </si>
  <si>
    <t>Ronald</t>
  </si>
  <si>
    <t>Cortés Villareal</t>
  </si>
  <si>
    <t>13.996.887-5</t>
  </si>
  <si>
    <t>Juan Bautista</t>
  </si>
  <si>
    <t>Maldonado Hidalgo</t>
  </si>
  <si>
    <t>6.292.866-2</t>
  </si>
  <si>
    <t>Cristian Rodrigo</t>
  </si>
  <si>
    <t>Arrue Poblete</t>
  </si>
  <si>
    <t>13.228.450-4</t>
  </si>
  <si>
    <t>Mendoza Rojas</t>
  </si>
  <si>
    <t>8.234.279-6</t>
  </si>
  <si>
    <t>Flores silva</t>
  </si>
  <si>
    <t>17.476.309-7</t>
  </si>
  <si>
    <t>Fredy Ariel</t>
  </si>
  <si>
    <t>Martínez Gutiérrez</t>
  </si>
  <si>
    <t>13.802.545-4</t>
  </si>
  <si>
    <t>Muñoz osorio</t>
  </si>
  <si>
    <t>5.737.242-7</t>
  </si>
  <si>
    <t>Apablaza</t>
  </si>
  <si>
    <t>16.107.549-3</t>
  </si>
  <si>
    <t>15.071.913-5</t>
  </si>
  <si>
    <t>Lorenzo Enrique</t>
  </si>
  <si>
    <t>Rodriguez Montoya</t>
  </si>
  <si>
    <t>6.674.550-3</t>
  </si>
  <si>
    <t>manuel jesus</t>
  </si>
  <si>
    <t>poblete ramos</t>
  </si>
  <si>
    <t>15.073.520-3</t>
  </si>
  <si>
    <t>Nicolle</t>
  </si>
  <si>
    <t>Benavente</t>
  </si>
  <si>
    <t>16.301.692-3</t>
  </si>
  <si>
    <t>Mario Ramiro</t>
  </si>
  <si>
    <t>Molina Astudillo</t>
  </si>
  <si>
    <t>8.158.430-3</t>
  </si>
  <si>
    <t>Isabel</t>
  </si>
  <si>
    <t>13.233.405-6</t>
  </si>
  <si>
    <t>Lira</t>
  </si>
  <si>
    <t>12.847.504-4</t>
  </si>
  <si>
    <t>Siamack</t>
  </si>
  <si>
    <t>19.939.872-5</t>
  </si>
  <si>
    <t>15.601.877-5</t>
  </si>
  <si>
    <t>JEANNETTE GRACIELA</t>
  </si>
  <si>
    <t>SCHERPING VILLEGAS</t>
  </si>
  <si>
    <t>8.027.288-k</t>
  </si>
  <si>
    <t>Carmona</t>
  </si>
  <si>
    <t>18.925.604-3</t>
  </si>
  <si>
    <t>17.142.857-2</t>
  </si>
  <si>
    <t>19.013.796-1</t>
  </si>
  <si>
    <t>Paulo</t>
  </si>
  <si>
    <t>13.894.923-0</t>
  </si>
  <si>
    <t>18.565.180-0</t>
  </si>
  <si>
    <t>10.696.262-6</t>
  </si>
  <si>
    <t>Estivalia</t>
  </si>
  <si>
    <t>Oyarzun</t>
  </si>
  <si>
    <t>16.753.728-6</t>
  </si>
  <si>
    <t>Salinas Appiani</t>
  </si>
  <si>
    <t>8.909.615-4</t>
  </si>
  <si>
    <t>VIVIANA MARGARITA</t>
  </si>
  <si>
    <t>DIAZ ALEGRIA</t>
  </si>
  <si>
    <t>6.748.174-7</t>
  </si>
  <si>
    <t>PEDRO</t>
  </si>
  <si>
    <t>ZAMORA</t>
  </si>
  <si>
    <t>6.271.063-2</t>
  </si>
  <si>
    <t>JUAN MIGUEL</t>
  </si>
  <si>
    <t>NUÑEZ GUERRERO</t>
  </si>
  <si>
    <t>4.993.138-7</t>
  </si>
  <si>
    <t>Dominique Francisca</t>
  </si>
  <si>
    <t>Carvajal Laredo</t>
  </si>
  <si>
    <t>17.201.835-1</t>
  </si>
  <si>
    <t>RAFAEL ALEJANDRO</t>
  </si>
  <si>
    <t>PEÑAILILLO SANHUEZA</t>
  </si>
  <si>
    <t>17.410.233-3</t>
  </si>
  <si>
    <t>MACUL</t>
  </si>
  <si>
    <t>EVELYN CECILIA</t>
  </si>
  <si>
    <t>SALINAS FRIAS</t>
  </si>
  <si>
    <t>15.522.800-8</t>
  </si>
  <si>
    <t>Maribel Antonia</t>
  </si>
  <si>
    <t>Herrera Garrido</t>
  </si>
  <si>
    <t>17.805.758-8</t>
  </si>
  <si>
    <t>alvaro</t>
  </si>
  <si>
    <t>bustos otazo</t>
  </si>
  <si>
    <t>7.059.378-5</t>
  </si>
  <si>
    <t>MANUEL ALVARO</t>
  </si>
  <si>
    <t>4.572.736-k</t>
  </si>
  <si>
    <t>ROSA ELENA</t>
  </si>
  <si>
    <t>TORO VALLADARES</t>
  </si>
  <si>
    <t>8.188.174-K</t>
  </si>
  <si>
    <t>JORGE RODRIGO</t>
  </si>
  <si>
    <t>LEIVA OLMOS</t>
  </si>
  <si>
    <t>13.023.138-1</t>
  </si>
  <si>
    <t>CARLOS JOSE LUCIANO</t>
  </si>
  <si>
    <t>MIRANDA WAGNER</t>
  </si>
  <si>
    <t>26.877.010-0</t>
  </si>
  <si>
    <t>americo ariel</t>
  </si>
  <si>
    <t>silva pacheco</t>
  </si>
  <si>
    <t>12.227.954-5</t>
  </si>
  <si>
    <t>17.246.638-9</t>
  </si>
  <si>
    <t>Mahuro</t>
  </si>
  <si>
    <t>Souza</t>
  </si>
  <si>
    <t>18.232.744-1</t>
  </si>
  <si>
    <t>Rodrigo Guillermo</t>
  </si>
  <si>
    <t>Muñoz Fernandez</t>
  </si>
  <si>
    <t>10.947.561-0</t>
  </si>
  <si>
    <t>Javiera Antonia</t>
  </si>
  <si>
    <t>Barrios Burnett</t>
  </si>
  <si>
    <t>13.026.593-6</t>
  </si>
  <si>
    <t>13.033.518-7</t>
  </si>
  <si>
    <t>LESLIE</t>
  </si>
  <si>
    <t>VILLARROEL</t>
  </si>
  <si>
    <t>16.969.741-8</t>
  </si>
  <si>
    <t>15.751.558-6</t>
  </si>
  <si>
    <t>Reinoso</t>
  </si>
  <si>
    <t>16.965.043-8</t>
  </si>
  <si>
    <t>Denisse Aileen</t>
  </si>
  <si>
    <t>Vergara Aguilera</t>
  </si>
  <si>
    <t>16.402.024-k</t>
  </si>
  <si>
    <t>16.483.040-3</t>
  </si>
  <si>
    <t>Carlos Patricio</t>
  </si>
  <si>
    <t>Silva Endara</t>
  </si>
  <si>
    <t>8.639.464-2</t>
  </si>
  <si>
    <t>Fuica</t>
  </si>
  <si>
    <t>16.200.724-6</t>
  </si>
  <si>
    <t>GERALDO ALBERTO</t>
  </si>
  <si>
    <t>OJEDA ESPEJO</t>
  </si>
  <si>
    <t>12.847.706-3</t>
  </si>
  <si>
    <t>ANA LUISA</t>
  </si>
  <si>
    <t>RUIZ CALDERON</t>
  </si>
  <si>
    <t>14.001.486-9</t>
  </si>
  <si>
    <t>CARLOS ANTONIO</t>
  </si>
  <si>
    <t>CACERES SILVA</t>
  </si>
  <si>
    <t>12.848.499-K</t>
  </si>
  <si>
    <t>Pilar Carolina</t>
  </si>
  <si>
    <t>Gomez Voss</t>
  </si>
  <si>
    <t>12.884.171-7</t>
  </si>
  <si>
    <t>PABLO ANDRES</t>
  </si>
  <si>
    <t>HERNANDEZ CONCHA</t>
  </si>
  <si>
    <t>12.916.596-0</t>
  </si>
  <si>
    <t>CARLA</t>
  </si>
  <si>
    <t>LAZCANO VENEGAS</t>
  </si>
  <si>
    <t>12.691.897-6</t>
  </si>
  <si>
    <t>Nelda angélica</t>
  </si>
  <si>
    <t>Fuentes collinet</t>
  </si>
  <si>
    <t>12.779.779-k</t>
  </si>
  <si>
    <t>Mariella del Rosario</t>
  </si>
  <si>
    <t>Hughes Avila</t>
  </si>
  <si>
    <t>10.965.852-9</t>
  </si>
  <si>
    <t>FRANCISCO JAVIER</t>
  </si>
  <si>
    <t>STRANGE CONTRERAS</t>
  </si>
  <si>
    <t>15.079.331-9</t>
  </si>
  <si>
    <t>Angie</t>
  </si>
  <si>
    <t>Ilabel</t>
  </si>
  <si>
    <t>17.080.211-k</t>
  </si>
  <si>
    <t>san juan</t>
  </si>
  <si>
    <t>10.253.699-1</t>
  </si>
  <si>
    <t>CHRISTIAN ARTURO</t>
  </si>
  <si>
    <t>NAVARRETE FABIO</t>
  </si>
  <si>
    <t>12.649.870-5</t>
  </si>
  <si>
    <t>VILLA DEL MAR</t>
  </si>
  <si>
    <t>Carolina Fernanda</t>
  </si>
  <si>
    <t>Rios Sumonte</t>
  </si>
  <si>
    <t>18.149.095-0</t>
  </si>
  <si>
    <t>Maribel</t>
  </si>
  <si>
    <t>13.633.772-6</t>
  </si>
  <si>
    <t>victor fabian</t>
  </si>
  <si>
    <t>retamal nuñez</t>
  </si>
  <si>
    <t>12.453.447-k</t>
  </si>
  <si>
    <t>ismael</t>
  </si>
  <si>
    <t>14.002.241-1</t>
  </si>
  <si>
    <t>Jocelyn francesca</t>
  </si>
  <si>
    <t>Nuñez Nuñez</t>
  </si>
  <si>
    <t>15.555.702-8</t>
  </si>
  <si>
    <t>ANA MARIA</t>
  </si>
  <si>
    <t>MONDACA TORO</t>
  </si>
  <si>
    <t>11.849.239-0</t>
  </si>
  <si>
    <t>Delgadillo Morales</t>
  </si>
  <si>
    <t>7.461.984-3</t>
  </si>
  <si>
    <t>NEGRETO SOTO</t>
  </si>
  <si>
    <t>9.238.331-8</t>
  </si>
  <si>
    <t>13.690.908-8</t>
  </si>
  <si>
    <t>SANTIBAÑEZ</t>
  </si>
  <si>
    <t>10.213.159-2</t>
  </si>
  <si>
    <t>18.570.910-8</t>
  </si>
  <si>
    <t>Campos</t>
  </si>
  <si>
    <t>9.066.702-5</t>
  </si>
  <si>
    <t>5.535.159-7</t>
  </si>
  <si>
    <t>aguilera abarca</t>
  </si>
  <si>
    <t>7.912.439-7</t>
  </si>
  <si>
    <t>JORGE ALBERTO</t>
  </si>
  <si>
    <t>ARELLANO SAAVEDRA</t>
  </si>
  <si>
    <t>16.231.168-9</t>
  </si>
  <si>
    <t xml:space="preserve">VIÑA DEL MAR </t>
  </si>
  <si>
    <t>GABRIEL ARTURO</t>
  </si>
  <si>
    <t>PAREDES MEDINA</t>
  </si>
  <si>
    <t>17.458.380-3</t>
  </si>
  <si>
    <t>CLAVERIA VALENZUELA</t>
  </si>
  <si>
    <t>16.778.748-7</t>
  </si>
  <si>
    <t>TOMAS ALEJANDRO</t>
  </si>
  <si>
    <t>GALAZ PLAZA</t>
  </si>
  <si>
    <t>7.480.302-4</t>
  </si>
  <si>
    <t>LA CISTERNA</t>
  </si>
  <si>
    <t>Valenzuela Arevalo</t>
  </si>
  <si>
    <t>10.100.275-6</t>
  </si>
  <si>
    <t>Robles Mery</t>
  </si>
  <si>
    <t>16.102.980-7</t>
  </si>
  <si>
    <t>hector ramiro</t>
  </si>
  <si>
    <t>olmedo tarifeño</t>
  </si>
  <si>
    <t>15.556.675-2</t>
  </si>
  <si>
    <t>juan gabriel</t>
  </si>
  <si>
    <t>torres lillo</t>
  </si>
  <si>
    <t>10.055.589-1</t>
  </si>
  <si>
    <t>Fuentes Muñoz</t>
  </si>
  <si>
    <t>17.140.243-3</t>
  </si>
  <si>
    <t>MARIA DE LOS ANGELES</t>
  </si>
  <si>
    <t>LEON SALGADO</t>
  </si>
  <si>
    <t>18.703.593-7</t>
  </si>
  <si>
    <t>Mejias Caceres</t>
  </si>
  <si>
    <t>19.775.739-6</t>
  </si>
  <si>
    <t>Katherinne</t>
  </si>
  <si>
    <t>Fuentes Alarcon</t>
  </si>
  <si>
    <t>12.893.776-5</t>
  </si>
  <si>
    <t>SEBASTIAN ALEX</t>
  </si>
  <si>
    <t>CELEDON CABELLO</t>
  </si>
  <si>
    <t>17.203.312-1</t>
  </si>
  <si>
    <t>FRANCISCO GABRIEL</t>
  </si>
  <si>
    <t>RODRIGUEZ MENDEZ</t>
  </si>
  <si>
    <t>18.789.047-0</t>
  </si>
  <si>
    <t>AGUILERA PIZARRO</t>
  </si>
  <si>
    <t>7.070.330-0</t>
  </si>
  <si>
    <t>David Francisco</t>
  </si>
  <si>
    <t>Benavides Baeza</t>
  </si>
  <si>
    <t>17.857.055-2</t>
  </si>
  <si>
    <t>Navea Araya</t>
  </si>
  <si>
    <t>16.969.955-0</t>
  </si>
  <si>
    <t>JUAN ALBERTO</t>
  </si>
  <si>
    <t>ESPINOZA QUIROZ</t>
  </si>
  <si>
    <t>13.997.153-1</t>
  </si>
  <si>
    <t>CARLOS ALFONSO</t>
  </si>
  <si>
    <t>CRUZ RAMIREZ</t>
  </si>
  <si>
    <t>12.621.453-7</t>
  </si>
  <si>
    <t>12.774.887-k</t>
  </si>
  <si>
    <t>mancilla verdugo</t>
  </si>
  <si>
    <t>8.297.396-6</t>
  </si>
  <si>
    <t>galvez araya</t>
  </si>
  <si>
    <t>9.631.034-k</t>
  </si>
  <si>
    <t>policarpo enrique</t>
  </si>
  <si>
    <t>osega castillo</t>
  </si>
  <si>
    <t>9.762.736-3</t>
  </si>
  <si>
    <t>Ismael</t>
  </si>
  <si>
    <t>Reveco</t>
  </si>
  <si>
    <t>6.493.372-8</t>
  </si>
  <si>
    <t>ELIAS</t>
  </si>
  <si>
    <t>CLAVERIA DIAZ</t>
  </si>
  <si>
    <t>11.620.113-5</t>
  </si>
  <si>
    <t>marin ampuero</t>
  </si>
  <si>
    <t>7.859.523-k</t>
  </si>
  <si>
    <t>CASTILLO BREVE</t>
  </si>
  <si>
    <t>10.012.678-8</t>
  </si>
  <si>
    <t>jaime alberto</t>
  </si>
  <si>
    <t>saavedra tapia</t>
  </si>
  <si>
    <t>9.647.747-3</t>
  </si>
  <si>
    <t>mauro constantino</t>
  </si>
  <si>
    <t>9.577.907-7</t>
  </si>
  <si>
    <t>Cabrera Rivera</t>
  </si>
  <si>
    <t>13.989.309-3</t>
  </si>
  <si>
    <t>RUZ GORAYEB</t>
  </si>
  <si>
    <t>15.842.294-8</t>
  </si>
  <si>
    <t>16.754.675-7</t>
  </si>
  <si>
    <t>14.436.420-1</t>
  </si>
  <si>
    <t>CINTHIA</t>
  </si>
  <si>
    <t>12.034.786-1</t>
  </si>
  <si>
    <t>Riveros</t>
  </si>
  <si>
    <t>16.485.000-5</t>
  </si>
  <si>
    <t>Yamila</t>
  </si>
  <si>
    <t>Puyó</t>
  </si>
  <si>
    <t>12.449.556-3</t>
  </si>
  <si>
    <t>JORGE PABLO</t>
  </si>
  <si>
    <t>ESPINOZA ARRUEZ</t>
  </si>
  <si>
    <t>10.082.775-1</t>
  </si>
  <si>
    <t>Pablo Cristian</t>
  </si>
  <si>
    <t>Constanzo Zapata</t>
  </si>
  <si>
    <t>MARIO ALBERTO</t>
  </si>
  <si>
    <t>CHAPPA ZAMORA</t>
  </si>
  <si>
    <t>6.842.928-5</t>
  </si>
  <si>
    <t>HILSON</t>
  </si>
  <si>
    <t>CURIQUEO RAIPAN</t>
  </si>
  <si>
    <t>11.304.753-4</t>
  </si>
  <si>
    <t>JOSELUIS</t>
  </si>
  <si>
    <t>SALDIAS GUERRERO</t>
  </si>
  <si>
    <t>12.054.544-2</t>
  </si>
  <si>
    <t>EDWIN</t>
  </si>
  <si>
    <t>PIZARRO NOGALES</t>
  </si>
  <si>
    <t>albano patricio</t>
  </si>
  <si>
    <t>scotti becerra</t>
  </si>
  <si>
    <t>16.199.952-0</t>
  </si>
  <si>
    <t>micolich vergara</t>
  </si>
  <si>
    <t>16.239.918-7</t>
  </si>
  <si>
    <t>fernandez carvajal</t>
  </si>
  <si>
    <t>13.229.100-4</t>
  </si>
  <si>
    <t>8.200.987-6</t>
  </si>
  <si>
    <t>Chaparro</t>
  </si>
  <si>
    <t>20.173.770-2</t>
  </si>
  <si>
    <t>CHRIS</t>
  </si>
  <si>
    <t>CHANDIA RUIZ</t>
  </si>
  <si>
    <t>17.101.904-4</t>
  </si>
  <si>
    <t>Kimmer</t>
  </si>
  <si>
    <t>12.623.876-2</t>
  </si>
  <si>
    <t>Sepúlveda</t>
  </si>
  <si>
    <t>21.188.106-2</t>
  </si>
  <si>
    <t>EMILIO ENRIQUE</t>
  </si>
  <si>
    <t>TAPIA ROMAN</t>
  </si>
  <si>
    <t>7.644.602-4</t>
  </si>
  <si>
    <t>Retamales</t>
  </si>
  <si>
    <t>15.950.852-8</t>
  </si>
  <si>
    <t>Cancino Pizarro</t>
  </si>
  <si>
    <t>12.616.890-k</t>
  </si>
  <si>
    <t>PATRICIA DEL CARMEN</t>
  </si>
  <si>
    <t>CODOCEO GAJARDO</t>
  </si>
  <si>
    <t>8.090.473-8</t>
  </si>
  <si>
    <t>diego alejandro</t>
  </si>
  <si>
    <t>contreras arce</t>
  </si>
  <si>
    <t>15.326.706-5</t>
  </si>
  <si>
    <t>Jorge Alejandro</t>
  </si>
  <si>
    <t>18.773.930-6</t>
  </si>
  <si>
    <t>jeanpaul</t>
  </si>
  <si>
    <t>Thuillier</t>
  </si>
  <si>
    <t>PAULA</t>
  </si>
  <si>
    <t>GARCIA VEGA</t>
  </si>
  <si>
    <t>IRENE</t>
  </si>
  <si>
    <t>CONTERRAS MALLEA</t>
  </si>
  <si>
    <t>16.360.356-K</t>
  </si>
  <si>
    <t>SANCHEZ URRUTIA</t>
  </si>
  <si>
    <t>13.595.506-K</t>
  </si>
  <si>
    <t>LILIANA</t>
  </si>
  <si>
    <t>CARVAJAL FUENTEALBA</t>
  </si>
  <si>
    <t>12.449.464-8</t>
  </si>
  <si>
    <t>LEIVA VERA</t>
  </si>
  <si>
    <t>12.623.905-K</t>
  </si>
  <si>
    <t>CAMILO ALEJANDRO</t>
  </si>
  <si>
    <t>NEIRA OLIVARES</t>
  </si>
  <si>
    <t>15.076.054-2</t>
  </si>
  <si>
    <t>Soto Letelier</t>
  </si>
  <si>
    <t>9.242.153-8</t>
  </si>
  <si>
    <t>Héctor Ignacio</t>
  </si>
  <si>
    <t>León Sanzana</t>
  </si>
  <si>
    <t>7.996.816-1</t>
  </si>
  <si>
    <t>hector osvaldo</t>
  </si>
  <si>
    <t>silva garrido</t>
  </si>
  <si>
    <t>7.113.237-4</t>
  </si>
  <si>
    <t>Bernardita de la Cruz</t>
  </si>
  <si>
    <t>Salazar Alvarez</t>
  </si>
  <si>
    <t>13.684.977-8</t>
  </si>
  <si>
    <t>Ibarra Varas</t>
  </si>
  <si>
    <t>15.707.296-k</t>
  </si>
  <si>
    <t>cabezas OSORIO</t>
  </si>
  <si>
    <t>12.846.035-7</t>
  </si>
  <si>
    <t>VALENTINA</t>
  </si>
  <si>
    <t>ZUMAETA PINOCHET</t>
  </si>
  <si>
    <t>18.298.834-0</t>
  </si>
  <si>
    <t>PEREZ BERRIOS</t>
  </si>
  <si>
    <t>13.998.222-3</t>
  </si>
  <si>
    <t>tapia garrido</t>
  </si>
  <si>
    <t>10.846.676-6</t>
  </si>
  <si>
    <t>samuel ernesto</t>
  </si>
  <si>
    <t>covarrubias flores</t>
  </si>
  <si>
    <t>7.946.395-7</t>
  </si>
  <si>
    <t>18.564.421-9</t>
  </si>
  <si>
    <t>Diaz Cisterna</t>
  </si>
  <si>
    <t>19.014.556-5</t>
  </si>
  <si>
    <t>JOSE JAVIER</t>
  </si>
  <si>
    <t>GIL HACHE</t>
  </si>
  <si>
    <t>25.714.078-4</t>
  </si>
  <si>
    <t>jaqueline</t>
  </si>
  <si>
    <t>15.716.762-6</t>
  </si>
  <si>
    <t>18.380.618-1</t>
  </si>
  <si>
    <t>LEMUS VASQUEZ</t>
  </si>
  <si>
    <t>16.034.886-0</t>
  </si>
  <si>
    <t>CAROLINA DEL PILAR</t>
  </si>
  <si>
    <t>PROVOSTE LEAL</t>
  </si>
  <si>
    <t>15.071.758-2</t>
  </si>
  <si>
    <t>peña</t>
  </si>
  <si>
    <t>14.527.012-K</t>
  </si>
  <si>
    <t>ROBERTO IVAN</t>
  </si>
  <si>
    <t>AHUMADA VERGARA</t>
  </si>
  <si>
    <t>6.090.897-4</t>
  </si>
  <si>
    <t>bruno fabrizio</t>
  </si>
  <si>
    <t>milesi lincopi</t>
  </si>
  <si>
    <t>18.457.897-2</t>
  </si>
  <si>
    <t>jean pierre</t>
  </si>
  <si>
    <t>morales galaz</t>
  </si>
  <si>
    <t>12.627.130-1</t>
  </si>
  <si>
    <t>Gonzalo Esteban</t>
  </si>
  <si>
    <t>Madariaga Arancibia</t>
  </si>
  <si>
    <t>15.338.007-4</t>
  </si>
  <si>
    <t>muñoz guzman</t>
  </si>
  <si>
    <t>18.295.075-0</t>
  </si>
  <si>
    <t>GASTON FERNANDO</t>
  </si>
  <si>
    <t>OLGUIN ARAVENA</t>
  </si>
  <si>
    <t>6.214.638-9</t>
  </si>
  <si>
    <t>18.916.654-0</t>
  </si>
  <si>
    <t>PEDRO AGUIRRE CERDA</t>
  </si>
  <si>
    <t>9.528.444-2</t>
  </si>
  <si>
    <t>Guevara Albornoz</t>
  </si>
  <si>
    <t>21.414.712-2</t>
  </si>
  <si>
    <t>edgardo luis</t>
  </si>
  <si>
    <t>escobar vega</t>
  </si>
  <si>
    <t>9.274.987-8</t>
  </si>
  <si>
    <t>belfor</t>
  </si>
  <si>
    <t>ley angulo</t>
  </si>
  <si>
    <t>10.347.625-9</t>
  </si>
  <si>
    <t>manuel alejandro</t>
  </si>
  <si>
    <t>sanchez caro</t>
  </si>
  <si>
    <t>14.390.470-9</t>
  </si>
  <si>
    <t>josian ximena</t>
  </si>
  <si>
    <t>mery moyano</t>
  </si>
  <si>
    <t>16.487.381-1</t>
  </si>
  <si>
    <t>Allyson</t>
  </si>
  <si>
    <t>10.353.141-1</t>
  </si>
  <si>
    <t>Jaure Gutierrez</t>
  </si>
  <si>
    <t>18.703.171-0</t>
  </si>
  <si>
    <t>13.996.955-3</t>
  </si>
  <si>
    <t>NOGALES</t>
  </si>
  <si>
    <t>jairo</t>
  </si>
  <si>
    <t>19.973.377-k</t>
  </si>
  <si>
    <t>Santibáñez</t>
  </si>
  <si>
    <t>10.888.336-7</t>
  </si>
  <si>
    <t>jofre fernandez</t>
  </si>
  <si>
    <t>15.073.478-9</t>
  </si>
  <si>
    <t>garcia soto</t>
  </si>
  <si>
    <t>18.033.068-2</t>
  </si>
  <si>
    <t>ARIEL ALBERTO</t>
  </si>
  <si>
    <t>RAILEN FERNANDEZ</t>
  </si>
  <si>
    <t>17.214.046-7</t>
  </si>
  <si>
    <t>Galleguillos Cofré</t>
  </si>
  <si>
    <t>9.869.420-k</t>
  </si>
  <si>
    <t>Lizieth</t>
  </si>
  <si>
    <t>Riveros Alvarez</t>
  </si>
  <si>
    <t>17.799.938-5</t>
  </si>
  <si>
    <t>Flandes</t>
  </si>
  <si>
    <t>12.005.986-6</t>
  </si>
  <si>
    <t>FABIAN</t>
  </si>
  <si>
    <t>CAMPOS FERNANDEZ</t>
  </si>
  <si>
    <t>18.200.481-2</t>
  </si>
  <si>
    <t>Quezada Espindola</t>
  </si>
  <si>
    <t>15.071.892-9</t>
  </si>
  <si>
    <t>Savagne Villarroel</t>
  </si>
  <si>
    <t>12.269.158-6</t>
  </si>
  <si>
    <t>Malucett</t>
  </si>
  <si>
    <t>16.968.515-0</t>
  </si>
  <si>
    <t>Rene Eduardo</t>
  </si>
  <si>
    <t>Gonzalez Vergara</t>
  </si>
  <si>
    <t>9.048.925-9</t>
  </si>
  <si>
    <t>Inostroza Luque</t>
  </si>
  <si>
    <t>6.361.520-k</t>
  </si>
  <si>
    <t>Araya Garcia</t>
  </si>
  <si>
    <t>9.379.714-0</t>
  </si>
  <si>
    <t>EMA ERNESTINA</t>
  </si>
  <si>
    <t>DONOSO LEYTON</t>
  </si>
  <si>
    <t>10.121.823-6</t>
  </si>
  <si>
    <t>COX CARREÑO</t>
  </si>
  <si>
    <t>19.542.636-8</t>
  </si>
  <si>
    <t>Valecia Luna</t>
  </si>
  <si>
    <t>17.475.483-7</t>
  </si>
  <si>
    <t>Dinamarca godoy</t>
  </si>
  <si>
    <t>jonny</t>
  </si>
  <si>
    <t>vasquez</t>
  </si>
  <si>
    <t>13.228.697-3</t>
  </si>
  <si>
    <t>Gonzalo alberto</t>
  </si>
  <si>
    <t>Estay vargas</t>
  </si>
  <si>
    <t>13.992.300-6</t>
  </si>
  <si>
    <t>charly</t>
  </si>
  <si>
    <t>pavez brito</t>
  </si>
  <si>
    <t>12.627.257-k</t>
  </si>
  <si>
    <t>eduardo alberto</t>
  </si>
  <si>
    <t>cartes pulgar</t>
  </si>
  <si>
    <t>11.793.360-1</t>
  </si>
  <si>
    <t>Torres Gonzalez</t>
  </si>
  <si>
    <t>15.941.542-2</t>
  </si>
  <si>
    <t>Catalán Reyes</t>
  </si>
  <si>
    <t>16.105.589-1</t>
  </si>
  <si>
    <t>Torres Lara</t>
  </si>
  <si>
    <t>11.401.384-6</t>
  </si>
  <si>
    <t>ESTEFANIA</t>
  </si>
  <si>
    <t>ULLOS MORALES</t>
  </si>
  <si>
    <t>18.034.532-9</t>
  </si>
  <si>
    <t>NELSON</t>
  </si>
  <si>
    <t>DAMIANO PEÑA</t>
  </si>
  <si>
    <t>8.066.699-3</t>
  </si>
  <si>
    <t>paola</t>
  </si>
  <si>
    <t>rios riquelme</t>
  </si>
  <si>
    <t>15.649.451-8</t>
  </si>
  <si>
    <t>Yenifer</t>
  </si>
  <si>
    <t>Luttges</t>
  </si>
  <si>
    <t>22.009.697-1</t>
  </si>
  <si>
    <t>Cristinne</t>
  </si>
  <si>
    <t>Allen Díaz</t>
  </si>
  <si>
    <t>16.753.328-0</t>
  </si>
  <si>
    <t>Cabrera</t>
  </si>
  <si>
    <t>13.023.280-9</t>
  </si>
  <si>
    <t>hector francisco</t>
  </si>
  <si>
    <t>quezada avello</t>
  </si>
  <si>
    <t>11.331.650-0</t>
  </si>
  <si>
    <t>betty eliana</t>
  </si>
  <si>
    <t>brito vargas</t>
  </si>
  <si>
    <t>5.709.591-1</t>
  </si>
  <si>
    <t>Gonzalez San Martin</t>
  </si>
  <si>
    <t>10.635.813-3</t>
  </si>
  <si>
    <t>SANDY</t>
  </si>
  <si>
    <t>SAN MARTIN EMPARAN</t>
  </si>
  <si>
    <t>13.996.556-6</t>
  </si>
  <si>
    <t>SAN JOAQUIN</t>
  </si>
  <si>
    <t>Diaz Mendez</t>
  </si>
  <si>
    <t>19.837.048-7</t>
  </si>
  <si>
    <t>mosqueira benavides</t>
  </si>
  <si>
    <t>6.758.830-4</t>
  </si>
  <si>
    <t>carrasco velasco</t>
  </si>
  <si>
    <t>12.847.676-8</t>
  </si>
  <si>
    <t>exequiel luis</t>
  </si>
  <si>
    <t>arancibia rivera</t>
  </si>
  <si>
    <t>6.455.929-k</t>
  </si>
  <si>
    <t>navea bravo</t>
  </si>
  <si>
    <t>9.759.900-9</t>
  </si>
  <si>
    <t>aguilera puebla</t>
  </si>
  <si>
    <t>10.604.952-1</t>
  </si>
  <si>
    <t>GOMEZ PEREZ</t>
  </si>
  <si>
    <t>14.548.307-7</t>
  </si>
  <si>
    <t>marcela viviana</t>
  </si>
  <si>
    <t>gonzalez herrera</t>
  </si>
  <si>
    <t>11.831.913-3</t>
  </si>
  <si>
    <t>uriona gonzalez</t>
  </si>
  <si>
    <t>7.244.036-6</t>
  </si>
  <si>
    <t>Molina Retes</t>
  </si>
  <si>
    <t>15.394.984-0</t>
  </si>
  <si>
    <t>fernando ricardo</t>
  </si>
  <si>
    <t>flores sepulveda</t>
  </si>
  <si>
    <t>TRIVIÑO CARRASCO</t>
  </si>
  <si>
    <t>10.686.020-3</t>
  </si>
  <si>
    <t>RAUL JONATHAN</t>
  </si>
  <si>
    <t>HERNANDEZ GUZMAN</t>
  </si>
  <si>
    <t>16.234.467-6</t>
  </si>
  <si>
    <t>mario josue</t>
  </si>
  <si>
    <t>olivares sandoval</t>
  </si>
  <si>
    <t>17.142.510-7</t>
  </si>
  <si>
    <t>Fuentes Retamal</t>
  </si>
  <si>
    <t>19.369.506-k</t>
  </si>
  <si>
    <t>Gonzalez Gatica</t>
  </si>
  <si>
    <t>17.472.993-K</t>
  </si>
  <si>
    <t>15.072.282-9</t>
  </si>
  <si>
    <t>Henry</t>
  </si>
  <si>
    <t>Oyarce</t>
  </si>
  <si>
    <t>18.561.554-5</t>
  </si>
  <si>
    <t>PAULINA</t>
  </si>
  <si>
    <t>HERRERA BRICKE</t>
  </si>
  <si>
    <t>16.502.848-1</t>
  </si>
  <si>
    <t>CATALAN SANDOVAL</t>
  </si>
  <si>
    <t>18.799.561-2</t>
  </si>
  <si>
    <t>ANA</t>
  </si>
  <si>
    <t>PALACIOS POBLETE</t>
  </si>
  <si>
    <t>17.474.969-8</t>
  </si>
  <si>
    <t>Ponce Maturana</t>
  </si>
  <si>
    <t>12.399.691-7</t>
  </si>
  <si>
    <t>10.389.922-2</t>
  </si>
  <si>
    <t>Maria Jose</t>
  </si>
  <si>
    <t>Naranjo Collao</t>
  </si>
  <si>
    <t>15.763.971-4</t>
  </si>
  <si>
    <t>9.329.360-6</t>
  </si>
  <si>
    <t>Vidaurre Mendoza</t>
  </si>
  <si>
    <t>14.516.091-k</t>
  </si>
  <si>
    <t>Caro Navarro</t>
  </si>
  <si>
    <t>12.163.825-8</t>
  </si>
  <si>
    <t>omar mauricio</t>
  </si>
  <si>
    <t>ramirez lucero</t>
  </si>
  <si>
    <t>12.451.203-4</t>
  </si>
  <si>
    <t>eduardo patricio</t>
  </si>
  <si>
    <t>prieto galaz</t>
  </si>
  <si>
    <t>17.141.055-k</t>
  </si>
  <si>
    <t>OPAZO PAREDES</t>
  </si>
  <si>
    <t>12.215.390-8</t>
  </si>
  <si>
    <t>WALTER WOLFGANG</t>
  </si>
  <si>
    <t>SCHEUBER GONZALEZ</t>
  </si>
  <si>
    <t>8.246.030-6</t>
  </si>
  <si>
    <t>Muñoz Menay</t>
  </si>
  <si>
    <t>18.917.346-6</t>
  </si>
  <si>
    <t>sara margarita</t>
  </si>
  <si>
    <t>clobares esquivel</t>
  </si>
  <si>
    <t>8.135.926-1</t>
  </si>
  <si>
    <t>FRIEDA KARINA</t>
  </si>
  <si>
    <t>ENGELHARDT ANFRENS</t>
  </si>
  <si>
    <t>9.460.123-1</t>
  </si>
  <si>
    <t>fabian andres</t>
  </si>
  <si>
    <t>silva henriquez</t>
  </si>
  <si>
    <t>13.876.772-8</t>
  </si>
  <si>
    <t>burgos clobares</t>
  </si>
  <si>
    <t>15.071.256-4</t>
  </si>
  <si>
    <t>esteban alonso</t>
  </si>
  <si>
    <t>diaz becerra</t>
  </si>
  <si>
    <t>16.034.767-8</t>
  </si>
  <si>
    <t>RENE GUSTAVO</t>
  </si>
  <si>
    <t>EMPARAN MUÑOZ</t>
  </si>
  <si>
    <t>4.209.150-2</t>
  </si>
  <si>
    <t>amalia ema</t>
  </si>
  <si>
    <t>paez ovalle</t>
  </si>
  <si>
    <t>7.331.731-2</t>
  </si>
  <si>
    <t>MARCO GABRIEL</t>
  </si>
  <si>
    <t>POBLETE HERRERA</t>
  </si>
  <si>
    <t>20.478.947-9</t>
  </si>
  <si>
    <t>Jaime Rolando</t>
  </si>
  <si>
    <t>Orellana Arredondo</t>
  </si>
  <si>
    <t>8.493.733-9</t>
  </si>
  <si>
    <t>Julio Guillermo</t>
  </si>
  <si>
    <t>Frez Yañez</t>
  </si>
  <si>
    <t>6.900.322-2</t>
  </si>
  <si>
    <t>16.487.592-K</t>
  </si>
  <si>
    <t>carlos abraham</t>
  </si>
  <si>
    <t>garcia degiorgi</t>
  </si>
  <si>
    <t>21.105.203-1</t>
  </si>
  <si>
    <t>NIVALDO GUADALUPE</t>
  </si>
  <si>
    <t>MENDOZA GORDILLO</t>
  </si>
  <si>
    <t>8.795.883-3</t>
  </si>
  <si>
    <t>cristopher frank andres</t>
  </si>
  <si>
    <t>poblete villarroel</t>
  </si>
  <si>
    <t>16.104.933-6</t>
  </si>
  <si>
    <t>cristofher hugo</t>
  </si>
  <si>
    <t>vargas catrilef</t>
  </si>
  <si>
    <t>17.659.496-9</t>
  </si>
  <si>
    <t>Olga Elena Antonia</t>
  </si>
  <si>
    <t>Tapia Julio</t>
  </si>
  <si>
    <t>12.172.765-k</t>
  </si>
  <si>
    <t>Desiree</t>
  </si>
  <si>
    <t>13.769.678-9</t>
  </si>
  <si>
    <t>MAURICIO</t>
  </si>
  <si>
    <t>BUSTOS MARIN</t>
  </si>
  <si>
    <t>11.621.459-8</t>
  </si>
  <si>
    <t>SERGIO ALEJANDRO</t>
  </si>
  <si>
    <t>MADRID NILO</t>
  </si>
  <si>
    <t>13.768.644-9</t>
  </si>
  <si>
    <t>ramirez</t>
  </si>
  <si>
    <t>11.622.591-3</t>
  </si>
  <si>
    <t>Yop Sanchez</t>
  </si>
  <si>
    <t>9.827.397-2</t>
  </si>
  <si>
    <t>Ramirez martinez</t>
  </si>
  <si>
    <t>21.105.407-7</t>
  </si>
  <si>
    <t>quezada lopez</t>
  </si>
  <si>
    <t>12.454.438-6</t>
  </si>
  <si>
    <t>SERGIO FELIPE</t>
  </si>
  <si>
    <t>NUÑEZ ESCOBAR</t>
  </si>
  <si>
    <t>14.513.697-0</t>
  </si>
  <si>
    <t>peredo diaz</t>
  </si>
  <si>
    <t>4.777.269-9</t>
  </si>
  <si>
    <t>martin andres</t>
  </si>
  <si>
    <t>muñoz miralda</t>
  </si>
  <si>
    <t>20.656.390-7</t>
  </si>
  <si>
    <t>jose miguel</t>
  </si>
  <si>
    <t>carreño agurto</t>
  </si>
  <si>
    <t>16.754.440-1</t>
  </si>
  <si>
    <t>18.567.874-1</t>
  </si>
  <si>
    <t>Aldo Bruno</t>
  </si>
  <si>
    <t>Vaccarezza Podestá</t>
  </si>
  <si>
    <t>10.609.986-3</t>
  </si>
  <si>
    <t>Maria Fernanda Teresa</t>
  </si>
  <si>
    <t>Carrasco Gonzalez</t>
  </si>
  <si>
    <t>17.867.096-4</t>
  </si>
  <si>
    <t>JUAN LUIS</t>
  </si>
  <si>
    <t>VALDES EYZAGUIRRE</t>
  </si>
  <si>
    <t>10.041.976-9</t>
  </si>
  <si>
    <t>MANUEL GUILFREDO</t>
  </si>
  <si>
    <t>OLIVA AGUILAR</t>
  </si>
  <si>
    <t>7.660.389-8</t>
  </si>
  <si>
    <t>gonzalo hernan</t>
  </si>
  <si>
    <t>lopez villarroel</t>
  </si>
  <si>
    <t>11.827.473-3</t>
  </si>
  <si>
    <t>Aranda Zuñiga</t>
  </si>
  <si>
    <t>16.753.385-k</t>
  </si>
  <si>
    <t>alonso julio</t>
  </si>
  <si>
    <t>muñoz poffan</t>
  </si>
  <si>
    <t>7.295.785-7</t>
  </si>
  <si>
    <t>Pablo Mauricio</t>
  </si>
  <si>
    <t>Núñez Arancibia</t>
  </si>
  <si>
    <t>16.660.739-6</t>
  </si>
  <si>
    <t>OSCAR HUMBERTO</t>
  </si>
  <si>
    <t>ESPINOZA SAN MARTIN</t>
  </si>
  <si>
    <t>7.498.023-6</t>
  </si>
  <si>
    <t>alvarez figueroa</t>
  </si>
  <si>
    <t>18.201.642-k</t>
  </si>
  <si>
    <t>tomas esteban</t>
  </si>
  <si>
    <t>roco olmos</t>
  </si>
  <si>
    <t>18.380.193-7</t>
  </si>
  <si>
    <t>daniel andres</t>
  </si>
  <si>
    <t>espinoza herrera</t>
  </si>
  <si>
    <t>17.139.814-2</t>
  </si>
  <si>
    <t>LUIS ANDRES</t>
  </si>
  <si>
    <t>TEJADA FERNANDEZ</t>
  </si>
  <si>
    <t>10.872.429-3</t>
  </si>
  <si>
    <t>susana isabel</t>
  </si>
  <si>
    <t>silva ramirez</t>
  </si>
  <si>
    <t>6.762.891-8</t>
  </si>
  <si>
    <t>CRISTIAN ALEJANDRO</t>
  </si>
  <si>
    <t>OLIVARES COLLAO</t>
  </si>
  <si>
    <t>11.386.746-9</t>
  </si>
  <si>
    <t>jeymmy patricia</t>
  </si>
  <si>
    <t>ramos rojas</t>
  </si>
  <si>
    <t>16.487.420-6</t>
  </si>
  <si>
    <t>claudia macarena</t>
  </si>
  <si>
    <t>gonzalez cabezas</t>
  </si>
  <si>
    <t>16.483.762-9</t>
  </si>
  <si>
    <t>marianela alejandra</t>
  </si>
  <si>
    <t>gomez eudan</t>
  </si>
  <si>
    <t>16.753.462-7</t>
  </si>
  <si>
    <t>PEDRO PABLO</t>
  </si>
  <si>
    <t>JARAMILLO FUENTES</t>
  </si>
  <si>
    <t>10.854.626-3</t>
  </si>
  <si>
    <t>VICUÑA</t>
  </si>
  <si>
    <t>pablo alberto</t>
  </si>
  <si>
    <t>veliz urquieta</t>
  </si>
  <si>
    <t>15.828.969-5</t>
  </si>
  <si>
    <t>TREUPIL</t>
  </si>
  <si>
    <t>16.766.982-4</t>
  </si>
  <si>
    <t>SANJUAN GONZALEZ</t>
  </si>
  <si>
    <t>7.534.363-9</t>
  </si>
  <si>
    <t>cardenas</t>
  </si>
  <si>
    <t>8.133.460-9</t>
  </si>
  <si>
    <t>Triviños</t>
  </si>
  <si>
    <t>10.055.577-8</t>
  </si>
  <si>
    <t>vargas</t>
  </si>
  <si>
    <t>13.020.069-9</t>
  </si>
  <si>
    <t>Brito morales</t>
  </si>
  <si>
    <t>6.038.995-0</t>
  </si>
  <si>
    <t>EVARISTO SEGUNDO</t>
  </si>
  <si>
    <t>MATUS SEPULVEDA</t>
  </si>
  <si>
    <t>6.042.757-7</t>
  </si>
  <si>
    <t>calle calle</t>
  </si>
  <si>
    <t>24.451.488-k</t>
  </si>
  <si>
    <t>alejandro hernan</t>
  </si>
  <si>
    <t>gonzalez lanfranco</t>
  </si>
  <si>
    <t>16.754.326-k</t>
  </si>
  <si>
    <t>santa maria gutierrez</t>
  </si>
  <si>
    <t>7.716.667-k</t>
  </si>
  <si>
    <t>veronica</t>
  </si>
  <si>
    <t>ortega jara</t>
  </si>
  <si>
    <t>GONZALO ORTEGA JARA</t>
  </si>
  <si>
    <t>13.876.682-9</t>
  </si>
  <si>
    <t>PICHILEMU</t>
  </si>
  <si>
    <t>javiera paz</t>
  </si>
  <si>
    <t>valenzuela concha</t>
  </si>
  <si>
    <t>15.962.340-8</t>
  </si>
  <si>
    <t>dayanis paulette</t>
  </si>
  <si>
    <t>catalan astudillo</t>
  </si>
  <si>
    <t>18.567.655-2</t>
  </si>
  <si>
    <t>fabrizzio giuliano</t>
  </si>
  <si>
    <t>fortunato vivar</t>
  </si>
  <si>
    <t>18.783.403-1</t>
  </si>
  <si>
    <t>javiera beatriz</t>
  </si>
  <si>
    <t>cerda mena</t>
  </si>
  <si>
    <t>19.777.192-5</t>
  </si>
  <si>
    <t>marisol del pilar</t>
  </si>
  <si>
    <t>cordero ceballos</t>
  </si>
  <si>
    <t>12.239.345-3</t>
  </si>
  <si>
    <t>sergio jose</t>
  </si>
  <si>
    <t>pacheco bahamondes</t>
  </si>
  <si>
    <t>5.414.329-k</t>
  </si>
  <si>
    <t>Sussan</t>
  </si>
  <si>
    <t>Pozo</t>
  </si>
  <si>
    <t>11.827.286-2</t>
  </si>
  <si>
    <t>VINET</t>
  </si>
  <si>
    <t xml:space="preserve"> 11.824.774-4</t>
  </si>
  <si>
    <t>david roger</t>
  </si>
  <si>
    <t>tachoires valdes</t>
  </si>
  <si>
    <t>13.428.668-7</t>
  </si>
  <si>
    <t>francisca andrea</t>
  </si>
  <si>
    <t>contreras rojas</t>
  </si>
  <si>
    <t>15.763.920-k</t>
  </si>
  <si>
    <t>miriam alejandra</t>
  </si>
  <si>
    <t>perez rojas</t>
  </si>
  <si>
    <t>10.964.775-6</t>
  </si>
  <si>
    <t>Ana Delia</t>
  </si>
  <si>
    <t>Catalán Godoy</t>
  </si>
  <si>
    <t>9.852.037-6</t>
  </si>
  <si>
    <t>ibarra alarcon</t>
  </si>
  <si>
    <t>10.880.079-8</t>
  </si>
  <si>
    <t>patricia alejandra</t>
  </si>
  <si>
    <t>retamales andrade</t>
  </si>
  <si>
    <t>15.097.817-3</t>
  </si>
  <si>
    <t>RICARDO EUGENIO</t>
  </si>
  <si>
    <t>ALMARZA CASTRO</t>
  </si>
  <si>
    <t>8.205.482-0</t>
  </si>
  <si>
    <t>carlos alfonso</t>
  </si>
  <si>
    <t>cabrera avalos</t>
  </si>
  <si>
    <t>9.597.468-6</t>
  </si>
  <si>
    <t>RAUL EDUARDO</t>
  </si>
  <si>
    <t>13.878.405-3</t>
  </si>
  <si>
    <t>JESUS ALEJANDRO</t>
  </si>
  <si>
    <t>MARTINEZ FLORES</t>
  </si>
  <si>
    <t>José</t>
  </si>
  <si>
    <t>Curumilla</t>
  </si>
  <si>
    <t>19.607.312-4</t>
  </si>
  <si>
    <t>ostos buitrago</t>
  </si>
  <si>
    <t>21.591.718-5</t>
  </si>
  <si>
    <t>MIRIAM CECILIA</t>
  </si>
  <si>
    <t>OLIVARES GONZALEZ</t>
  </si>
  <si>
    <t>9.248.603-6</t>
  </si>
  <si>
    <t>ANGELO GABRIELE</t>
  </si>
  <si>
    <t>CAVALLO FUENTES</t>
  </si>
  <si>
    <t>10.011.463-1</t>
  </si>
  <si>
    <t>jaime andres</t>
  </si>
  <si>
    <t>figueroa fuentes</t>
  </si>
  <si>
    <t>13.987.104-9</t>
  </si>
  <si>
    <t>soraya de los angeles</t>
  </si>
  <si>
    <t>moraga gomez</t>
  </si>
  <si>
    <t>13.740.838-4</t>
  </si>
  <si>
    <t>nadia macarena</t>
  </si>
  <si>
    <t>urquiza sandoval</t>
  </si>
  <si>
    <t>14.390.708-2</t>
  </si>
  <si>
    <t>Sandra</t>
  </si>
  <si>
    <t>Chavez</t>
  </si>
  <si>
    <t>10.060.015-3</t>
  </si>
  <si>
    <t>Ernesto Leopoldo</t>
  </si>
  <si>
    <t>Aedo Montenegro</t>
  </si>
  <si>
    <t>8.502.637-2</t>
  </si>
  <si>
    <t>hinojosa oyaneder</t>
  </si>
  <si>
    <t>17.753.328-9</t>
  </si>
  <si>
    <t>debernardi Gallardo</t>
  </si>
  <si>
    <t>18.566.336-1</t>
  </si>
  <si>
    <t>ENRIQUE AGUSTIN</t>
  </si>
  <si>
    <t>NAVARRO NAVARRO</t>
  </si>
  <si>
    <t>9.081.909-7</t>
  </si>
  <si>
    <t>PEDRO NOLASCO</t>
  </si>
  <si>
    <t>VERA ANTIGUAY</t>
  </si>
  <si>
    <t>6.107.450-3</t>
  </si>
  <si>
    <t>melania de lourdes</t>
  </si>
  <si>
    <t>vera orellana</t>
  </si>
  <si>
    <t>9.626.038-5</t>
  </si>
  <si>
    <t>GALAZ ZAMORA</t>
  </si>
  <si>
    <t>17.140.884-9</t>
  </si>
  <si>
    <t>frias tobar</t>
  </si>
  <si>
    <t>20.826.504-0</t>
  </si>
  <si>
    <t>Miroslava</t>
  </si>
  <si>
    <t>12.231.496-0</t>
  </si>
  <si>
    <t>Leandra</t>
  </si>
  <si>
    <t>Jaure ruiz</t>
  </si>
  <si>
    <t>10.201.794-3</t>
  </si>
  <si>
    <t>JAIME TOMAS</t>
  </si>
  <si>
    <t>ACUÑA PEÑA</t>
  </si>
  <si>
    <t>13.331.329-K</t>
  </si>
  <si>
    <t>lorna</t>
  </si>
  <si>
    <t>adriazola sandoval</t>
  </si>
  <si>
    <t>12.207.973-2</t>
  </si>
  <si>
    <t>ingrid bernardita</t>
  </si>
  <si>
    <t>valencia bahamondes</t>
  </si>
  <si>
    <t>7.632.032-2</t>
  </si>
  <si>
    <t>paula patricia</t>
  </si>
  <si>
    <t>mendoza salazar</t>
  </si>
  <si>
    <t>16.970.882-7</t>
  </si>
  <si>
    <t>ROPNNY MARCELO</t>
  </si>
  <si>
    <t>SANTANA MATELUNA</t>
  </si>
  <si>
    <t>12.849.256-9</t>
  </si>
  <si>
    <t>SAN ANTONIO</t>
  </si>
  <si>
    <t>JONATHAN EDUARDO</t>
  </si>
  <si>
    <t>MUNDACA GONZALEZ</t>
  </si>
  <si>
    <t>16.755.309-5</t>
  </si>
  <si>
    <t>gilio mario</t>
  </si>
  <si>
    <t>galvez vilches</t>
  </si>
  <si>
    <t>9.538.046-8</t>
  </si>
  <si>
    <t>andrea nicole</t>
  </si>
  <si>
    <t>sanhueza sanhueza</t>
  </si>
  <si>
    <t>17.805.890-8</t>
  </si>
  <si>
    <t>flor jeannette</t>
  </si>
  <si>
    <t>jeria aroca</t>
  </si>
  <si>
    <t>11.329.895-2</t>
  </si>
  <si>
    <t>claudio esteban</t>
  </si>
  <si>
    <t>pacheco mancilla</t>
  </si>
  <si>
    <t>10.595.330-5</t>
  </si>
  <si>
    <t>euglides</t>
  </si>
  <si>
    <t>leiva aguirre</t>
  </si>
  <si>
    <t>7.997.004-2</t>
  </si>
  <si>
    <t>DAISY IVONNE</t>
  </si>
  <si>
    <t>JARPA AROS</t>
  </si>
  <si>
    <t>9.860.032-9</t>
  </si>
  <si>
    <t>gonzalo ignacio</t>
  </si>
  <si>
    <t>zapata araya</t>
  </si>
  <si>
    <t>19.680.307-6</t>
  </si>
  <si>
    <t>jorge gabriel</t>
  </si>
  <si>
    <t>lopez morales</t>
  </si>
  <si>
    <t>12.822.810-1</t>
  </si>
  <si>
    <t>MIGUEL ARIEL</t>
  </si>
  <si>
    <t>CONTRERAS NUÑEZ</t>
  </si>
  <si>
    <t>15.727.757-K</t>
  </si>
  <si>
    <t>humberto</t>
  </si>
  <si>
    <t>7.141.284-9</t>
  </si>
  <si>
    <t>monica del rosario</t>
  </si>
  <si>
    <t>cerain barraza</t>
  </si>
  <si>
    <t>9.162.820-1</t>
  </si>
  <si>
    <t>brian ricardo</t>
  </si>
  <si>
    <t>soto moriz</t>
  </si>
  <si>
    <t>19.882.765-7</t>
  </si>
  <si>
    <t>guillermo leandro</t>
  </si>
  <si>
    <t>chandia bello</t>
  </si>
  <si>
    <t>9.551.272-0</t>
  </si>
  <si>
    <t>carlina susana</t>
  </si>
  <si>
    <t>ortiz lavin</t>
  </si>
  <si>
    <t>9.249.003-3</t>
  </si>
  <si>
    <t>GUIDO ALFONSO</t>
  </si>
  <si>
    <t>KLESSE VALENZUELA</t>
  </si>
  <si>
    <t>16.112.932-1</t>
  </si>
  <si>
    <t>jose bernardo</t>
  </si>
  <si>
    <t>araya morales</t>
  </si>
  <si>
    <t>9.196.682-4</t>
  </si>
  <si>
    <t>ahumada bobadilla</t>
  </si>
  <si>
    <t>15.750.706-0</t>
  </si>
  <si>
    <t>18.917.027-0</t>
  </si>
  <si>
    <t>romina andrea</t>
  </si>
  <si>
    <t>calbuante ortiz</t>
  </si>
  <si>
    <t>18.783.401-5</t>
  </si>
  <si>
    <t>francisco</t>
  </si>
  <si>
    <t>guerra</t>
  </si>
  <si>
    <t>16.969.943-7</t>
  </si>
  <si>
    <t>Arriaza Gonzalez</t>
  </si>
  <si>
    <t>10.969.716-8</t>
  </si>
  <si>
    <t>Vergara Garrido</t>
  </si>
  <si>
    <t>9.961.178-2</t>
  </si>
  <si>
    <t>galia</t>
  </si>
  <si>
    <t>cerna figueroa</t>
  </si>
  <si>
    <t>13.997.236-8</t>
  </si>
  <si>
    <t>maria elcira enriqueta</t>
  </si>
  <si>
    <t>fernandez contreras</t>
  </si>
  <si>
    <t>5.851.154-4</t>
  </si>
  <si>
    <t>JOCELYNE ROXANA</t>
  </si>
  <si>
    <t>SANGUINETTI TACHIBANA</t>
  </si>
  <si>
    <t>9.521.507-6</t>
  </si>
  <si>
    <t>FABIANA FRANCHESCA</t>
  </si>
  <si>
    <t>ROJAS RIQUELME</t>
  </si>
  <si>
    <t>18.033.335-5</t>
  </si>
  <si>
    <t>JAZMIN NATALIA</t>
  </si>
  <si>
    <t>LAZCANO FARIAS</t>
  </si>
  <si>
    <t>17.944.842-4</t>
  </si>
  <si>
    <t>SERGIO IVAN</t>
  </si>
  <si>
    <t>TAPIA DIAZ</t>
  </si>
  <si>
    <t>6.977.101-7</t>
  </si>
  <si>
    <t>SOTO CASTRO</t>
  </si>
  <si>
    <t>17.472.703-1</t>
  </si>
  <si>
    <t>luis rodrigo</t>
  </si>
  <si>
    <t>araya flores</t>
  </si>
  <si>
    <t>12.225.522-0</t>
  </si>
  <si>
    <t>edinson adan</t>
  </si>
  <si>
    <t>meneses rebolledo</t>
  </si>
  <si>
    <t>16.106.049-6</t>
  </si>
  <si>
    <t>Carol</t>
  </si>
  <si>
    <t>16.522.935-5</t>
  </si>
  <si>
    <t>Atilio</t>
  </si>
  <si>
    <t>Covarrubias alvarez</t>
  </si>
  <si>
    <t>10.527.553-6</t>
  </si>
  <si>
    <t>olga isabel</t>
  </si>
  <si>
    <t>valdivia rojas</t>
  </si>
  <si>
    <t>7.774.430-4</t>
  </si>
  <si>
    <t>Michael alexander</t>
  </si>
  <si>
    <t>Espinoza parra</t>
  </si>
  <si>
    <t>17.805.866-5</t>
  </si>
  <si>
    <t>15.719.664-2</t>
  </si>
  <si>
    <t>Lewis</t>
  </si>
  <si>
    <t>6.549.588-0</t>
  </si>
  <si>
    <t>Cecilia del Carmen</t>
  </si>
  <si>
    <t>Gonzalez Encina</t>
  </si>
  <si>
    <t>13.228.424-5</t>
  </si>
  <si>
    <t>Valdivieso</t>
  </si>
  <si>
    <t>15.832.354-0</t>
  </si>
  <si>
    <t>alexis</t>
  </si>
  <si>
    <t>almonacid vidal</t>
  </si>
  <si>
    <t>15.950.726-2</t>
  </si>
  <si>
    <t>DOUGLAS PATRICIO</t>
  </si>
  <si>
    <t>CLAVIJO ALFARO</t>
  </si>
  <si>
    <t>11.621.747-3</t>
  </si>
  <si>
    <t>cristian gabriel</t>
  </si>
  <si>
    <t>yañez jauregui</t>
  </si>
  <si>
    <t>12.447.796-4</t>
  </si>
  <si>
    <t>LAS CONES</t>
  </si>
  <si>
    <t>salinas fernandez</t>
  </si>
  <si>
    <t>17.083.311-2</t>
  </si>
  <si>
    <t>tramon caceres</t>
  </si>
  <si>
    <t>8.350.268-1</t>
  </si>
  <si>
    <t>jacqueline de lourdes</t>
  </si>
  <si>
    <t>carrasco arancibia</t>
  </si>
  <si>
    <t>10.700.626-5</t>
  </si>
  <si>
    <t>mena gil</t>
  </si>
  <si>
    <t>4.530.314-4</t>
  </si>
  <si>
    <t>mario andres</t>
  </si>
  <si>
    <t>moreno vargas</t>
  </si>
  <si>
    <t>9.050.180-1</t>
  </si>
  <si>
    <t>francisco gabriel</t>
  </si>
  <si>
    <t>lavanderos lavanderos</t>
  </si>
  <si>
    <t>11.534.502-8</t>
  </si>
  <si>
    <t>Escobar Sepulveda</t>
  </si>
  <si>
    <t>18.271.792-4</t>
  </si>
  <si>
    <t>Carvajal Pavéz</t>
  </si>
  <si>
    <t>16.573.280-4</t>
  </si>
  <si>
    <t>sergio</t>
  </si>
  <si>
    <t>cuellar</t>
  </si>
  <si>
    <t>10.150.304-6</t>
  </si>
  <si>
    <t>maria jose</t>
  </si>
  <si>
    <t>diaz alvarez</t>
  </si>
  <si>
    <t>17.202.240-5</t>
  </si>
  <si>
    <t>LO ESPEJO</t>
  </si>
  <si>
    <t>donoso escobar</t>
  </si>
  <si>
    <t>11.684.685-3</t>
  </si>
  <si>
    <t>11.121.848-K</t>
  </si>
  <si>
    <t>Nathaly</t>
  </si>
  <si>
    <t>León Vergara</t>
  </si>
  <si>
    <t>17.994.252-6</t>
  </si>
  <si>
    <t>constanza valeska</t>
  </si>
  <si>
    <t>jara molina</t>
  </si>
  <si>
    <t>18.272.010-0</t>
  </si>
  <si>
    <t>carlos andres</t>
  </si>
  <si>
    <t>pacheco figueroa</t>
  </si>
  <si>
    <t>16.103.003-1</t>
  </si>
  <si>
    <t>cristhian andres</t>
  </si>
  <si>
    <t>rivas castillo</t>
  </si>
  <si>
    <t>9.502.778-4</t>
  </si>
  <si>
    <t>gabriel cristian</t>
  </si>
  <si>
    <t>mandiola toro</t>
  </si>
  <si>
    <t>8.681.275-4</t>
  </si>
  <si>
    <t>nay carolina</t>
  </si>
  <si>
    <t>mora mardones</t>
  </si>
  <si>
    <t>10.313.833-7</t>
  </si>
  <si>
    <t>LUIS ERNESTO</t>
  </si>
  <si>
    <t>LLANOS MORENO</t>
  </si>
  <si>
    <t>8.133.078-6</t>
  </si>
  <si>
    <t>matías</t>
  </si>
  <si>
    <t>hidalgo</t>
  </si>
  <si>
    <t>16.010.199-7</t>
  </si>
  <si>
    <t>olga victoria</t>
  </si>
  <si>
    <t>llanos arruez</t>
  </si>
  <si>
    <t>6.546.837-9</t>
  </si>
  <si>
    <t>leonor carolina</t>
  </si>
  <si>
    <t>soto retamal</t>
  </si>
  <si>
    <t>12.623.877-0</t>
  </si>
  <si>
    <t>LEBU</t>
  </si>
  <si>
    <t>danilo</t>
  </si>
  <si>
    <t>murgas</t>
  </si>
  <si>
    <t>15.950.359-3</t>
  </si>
  <si>
    <t>Karin</t>
  </si>
  <si>
    <t>Umaña huerta</t>
  </si>
  <si>
    <t>13.023.650-2</t>
  </si>
  <si>
    <t>Gilberto</t>
  </si>
  <si>
    <t>Márquez Contreras</t>
  </si>
  <si>
    <t>8.680.222-8</t>
  </si>
  <si>
    <t>7.349.746-9</t>
  </si>
  <si>
    <t>rosendo german</t>
  </si>
  <si>
    <t>frez navarrete</t>
  </si>
  <si>
    <t>6.711.323-3</t>
  </si>
  <si>
    <t>oscar segundo</t>
  </si>
  <si>
    <t>aguilera ruiz</t>
  </si>
  <si>
    <t>4.692.940-3</t>
  </si>
  <si>
    <t>claudio andres</t>
  </si>
  <si>
    <t>gonzalez leon</t>
  </si>
  <si>
    <t>17.355.591-1</t>
  </si>
  <si>
    <t>gonzalo alexis</t>
  </si>
  <si>
    <t>cardenas castillo</t>
  </si>
  <si>
    <t>15.767.306-8</t>
  </si>
  <si>
    <t>veronica de lourdes</t>
  </si>
  <si>
    <t>barra ibaceta</t>
  </si>
  <si>
    <t>7.143.458-3</t>
  </si>
  <si>
    <t>felipe ignacio</t>
  </si>
  <si>
    <t>valdebenito peña</t>
  </si>
  <si>
    <t>15.948.957-4</t>
  </si>
  <si>
    <t>14.000.454-5</t>
  </si>
  <si>
    <t>diego jerome</t>
  </si>
  <si>
    <t>gonzalez romano</t>
  </si>
  <si>
    <t>16.886.897-9</t>
  </si>
  <si>
    <t>13.225.313-7</t>
  </si>
  <si>
    <t>eva luisa</t>
  </si>
  <si>
    <t>barrera naranjo</t>
  </si>
  <si>
    <t>7.529.581-2</t>
  </si>
  <si>
    <t>THOMAS</t>
  </si>
  <si>
    <t>VON SCHULTZENDORFF KLAPP</t>
  </si>
  <si>
    <t>13.891.188-8</t>
  </si>
  <si>
    <t>16.233.370-4</t>
  </si>
  <si>
    <t>Jesus Antonio</t>
  </si>
  <si>
    <t>13.227.016-3</t>
  </si>
  <si>
    <t>sylvia</t>
  </si>
  <si>
    <t>Espinoza zarate</t>
  </si>
  <si>
    <t>10.263.694-5</t>
  </si>
  <si>
    <t>Rojas M</t>
  </si>
  <si>
    <t>16.573.579-k</t>
  </si>
  <si>
    <t>rina eliana</t>
  </si>
  <si>
    <t>silva zuñiga</t>
  </si>
  <si>
    <t>10.083.714-5</t>
  </si>
  <si>
    <t>Sereño</t>
  </si>
  <si>
    <t>17.143.921-3</t>
  </si>
  <si>
    <t>elizabeth jeasmy</t>
  </si>
  <si>
    <t>olave negrete</t>
  </si>
  <si>
    <t>16.186.098-0</t>
  </si>
  <si>
    <t>segovia guerrero</t>
  </si>
  <si>
    <t>15.750.709-5</t>
  </si>
  <si>
    <t>pablo ignacio</t>
  </si>
  <si>
    <t>martin saint-laurence</t>
  </si>
  <si>
    <t>18.566.440-6</t>
  </si>
  <si>
    <t>Sobarzo</t>
  </si>
  <si>
    <t>11.880.747-2</t>
  </si>
  <si>
    <t>ricardo del carmen</t>
  </si>
  <si>
    <t>roman mandiola</t>
  </si>
  <si>
    <t>6.880.893-6</t>
  </si>
  <si>
    <t>martinez caroca</t>
  </si>
  <si>
    <t>20.954.701-5</t>
  </si>
  <si>
    <t>cecilia magaly</t>
  </si>
  <si>
    <t>olivares mena</t>
  </si>
  <si>
    <t>11.623.654-0</t>
  </si>
  <si>
    <t>LUIS ESTEBAN</t>
  </si>
  <si>
    <t>HERRERA NUÑEZ</t>
  </si>
  <si>
    <t>15.094.867-3</t>
  </si>
  <si>
    <t>CLAUDIA YANINA</t>
  </si>
  <si>
    <t>ROJAS NORAMBUENA</t>
  </si>
  <si>
    <t>11.831.606-1</t>
  </si>
  <si>
    <t>JOSE IVAN</t>
  </si>
  <si>
    <t>MENA SALAS</t>
  </si>
  <si>
    <t>8.886.720-3</t>
  </si>
  <si>
    <t>JESSICA DEL CARMEN</t>
  </si>
  <si>
    <t>VILLALOBOS VEGA</t>
  </si>
  <si>
    <t>10.691.501-6</t>
  </si>
  <si>
    <t>Escudero</t>
  </si>
  <si>
    <t>16.233.552-9</t>
  </si>
  <si>
    <t>javier andres</t>
  </si>
  <si>
    <t>molina ponce</t>
  </si>
  <si>
    <t>13.637.166-5</t>
  </si>
  <si>
    <t>victor jose</t>
  </si>
  <si>
    <t>jofre urra</t>
  </si>
  <si>
    <t>8.722.446-5</t>
  </si>
  <si>
    <t>maria rebeca</t>
  </si>
  <si>
    <t>latorre adasme</t>
  </si>
  <si>
    <t>8.566.350-k</t>
  </si>
  <si>
    <t>ELISEO ALEJANDRO</t>
  </si>
  <si>
    <t>BARRIENTOS RUZ</t>
  </si>
  <si>
    <t>12.848.721-2</t>
  </si>
  <si>
    <t>HECTOR RAMON</t>
  </si>
  <si>
    <t>VERDUGO ALVAREZ</t>
  </si>
  <si>
    <t>20.652.713-7</t>
  </si>
  <si>
    <t>DANIEL ELIAS</t>
  </si>
  <si>
    <t>ALVAREZ VALVERDE</t>
  </si>
  <si>
    <t>9.631.175-3</t>
  </si>
  <si>
    <t>CESAR</t>
  </si>
  <si>
    <t>ROJAS PEÑA</t>
  </si>
  <si>
    <t>10.959.637-k</t>
  </si>
  <si>
    <t>Amelia</t>
  </si>
  <si>
    <t>Rozas maldonado</t>
  </si>
  <si>
    <t>8.284.346-9</t>
  </si>
  <si>
    <t>JOSE ALONSO</t>
  </si>
  <si>
    <t>MORALES MEZA</t>
  </si>
  <si>
    <t>13.997.657-6</t>
  </si>
  <si>
    <t>ximena patricia</t>
  </si>
  <si>
    <t>jerez molina</t>
  </si>
  <si>
    <t>8.645.681-8</t>
  </si>
  <si>
    <t>victor eduardo</t>
  </si>
  <si>
    <t>mandiola henriquez</t>
  </si>
  <si>
    <t>9.236.185-3</t>
  </si>
  <si>
    <t>claudio manuel</t>
  </si>
  <si>
    <t>riveros rojas</t>
  </si>
  <si>
    <t>11.622.299-k</t>
  </si>
  <si>
    <t>Julio Andrés</t>
  </si>
  <si>
    <t>Romero Cares</t>
  </si>
  <si>
    <t>6.544.567-0</t>
  </si>
  <si>
    <t>marcelo marcel</t>
  </si>
  <si>
    <t>parraguez cortes</t>
  </si>
  <si>
    <t>13.651.723-6</t>
  </si>
  <si>
    <t>Aliro Alfonso</t>
  </si>
  <si>
    <t>Lara Cueto</t>
  </si>
  <si>
    <t>10.785.006-6</t>
  </si>
  <si>
    <t>maldonado muñoz</t>
  </si>
  <si>
    <t>12.722.741-1</t>
  </si>
  <si>
    <t>jacqueline</t>
  </si>
  <si>
    <t>icka aranis</t>
  </si>
  <si>
    <t>11.829.308-8</t>
  </si>
  <si>
    <t>kevin alexis</t>
  </si>
  <si>
    <t>collao castillo</t>
  </si>
  <si>
    <t>19.339.655-0</t>
  </si>
  <si>
    <t>pablo antonio</t>
  </si>
  <si>
    <t>segovia nuñez</t>
  </si>
  <si>
    <t>9.656.838-K</t>
  </si>
  <si>
    <t>bolbaran acevedo</t>
  </si>
  <si>
    <t>7.516.257-k</t>
  </si>
  <si>
    <t>jaime renato</t>
  </si>
  <si>
    <t>cifuentes salinas</t>
  </si>
  <si>
    <t>7.830.080-9</t>
  </si>
  <si>
    <t>luis esteban</t>
  </si>
  <si>
    <t>herrera nuñez</t>
  </si>
  <si>
    <t>segundo orlando</t>
  </si>
  <si>
    <t>vargas fernandes</t>
  </si>
  <si>
    <t>9.080.943-1</t>
  </si>
  <si>
    <t>Claudia Yanina</t>
  </si>
  <si>
    <t>Rojas Norambuena</t>
  </si>
  <si>
    <t>letelier leyton</t>
  </si>
  <si>
    <t>18.013.530-8</t>
  </si>
  <si>
    <t>zenaida</t>
  </si>
  <si>
    <t>sepulveda soto</t>
  </si>
  <si>
    <t>9.595.083-3</t>
  </si>
  <si>
    <t>Juan Alberto</t>
  </si>
  <si>
    <t>Sandoval Alvarado</t>
  </si>
  <si>
    <t>10.842.614-4</t>
  </si>
  <si>
    <t>joaquin</t>
  </si>
  <si>
    <t>castillo montenegro</t>
  </si>
  <si>
    <t>16.302.749-6</t>
  </si>
  <si>
    <t>vasquez cea</t>
  </si>
  <si>
    <t>13.333.823-3</t>
  </si>
  <si>
    <t>allan</t>
  </si>
  <si>
    <t>galvez fernandez</t>
  </si>
  <si>
    <t>20.358.238-2</t>
  </si>
  <si>
    <t>jorge esteban</t>
  </si>
  <si>
    <t>salgado toledo</t>
  </si>
  <si>
    <t>16.972.904-2</t>
  </si>
  <si>
    <t>JOSE ARTURO</t>
  </si>
  <si>
    <t>ARAYA GARRIDO</t>
  </si>
  <si>
    <t>7.098.431-8</t>
  </si>
  <si>
    <t>juan angel</t>
  </si>
  <si>
    <t>rivera palma</t>
  </si>
  <si>
    <t>9.036.494-4</t>
  </si>
  <si>
    <t>luis ernesto</t>
  </si>
  <si>
    <t>tricot novoa</t>
  </si>
  <si>
    <t>7.021.651-5</t>
  </si>
  <si>
    <t>erick rene</t>
  </si>
  <si>
    <t>flores corral</t>
  </si>
  <si>
    <t>13.231.686-4</t>
  </si>
  <si>
    <t>azocar navarro</t>
  </si>
  <si>
    <t>10.251.709-1</t>
  </si>
  <si>
    <t>jaime antonio</t>
  </si>
  <si>
    <t>machado cabrera</t>
  </si>
  <si>
    <t>26.138.320-9</t>
  </si>
  <si>
    <t>Morales Venegas</t>
  </si>
  <si>
    <t>6.261.497-8</t>
  </si>
  <si>
    <t>takuri ignacio</t>
  </si>
  <si>
    <t>tricot reyes</t>
  </si>
  <si>
    <t>17.023.401-4</t>
  </si>
  <si>
    <t>Guido</t>
  </si>
  <si>
    <t>12.846.613-4</t>
  </si>
  <si>
    <t>Javier Esteban</t>
  </si>
  <si>
    <t>Vera Calquin</t>
  </si>
  <si>
    <t>20.478.498-1</t>
  </si>
  <si>
    <t>DAYANNE SCARLETT</t>
  </si>
  <si>
    <t>MONTENEGRO COFRE</t>
  </si>
  <si>
    <t>19.329.047-7</t>
  </si>
  <si>
    <t>nicolas adrian</t>
  </si>
  <si>
    <t>vera valencia</t>
  </si>
  <si>
    <t>17.101.054-3</t>
  </si>
  <si>
    <t>ZUÑIGA GOMEZ</t>
  </si>
  <si>
    <t>13.228.146-7</t>
  </si>
  <si>
    <t>jacqueline lorena</t>
  </si>
  <si>
    <t>lundstedt cabezas</t>
  </si>
  <si>
    <t>10.390.633-4</t>
  </si>
  <si>
    <t>diana</t>
  </si>
  <si>
    <t>guerra tuohy</t>
  </si>
  <si>
    <t>11.343.705-7</t>
  </si>
  <si>
    <t>aurelio</t>
  </si>
  <si>
    <t>perez ubal</t>
  </si>
  <si>
    <t>14.316.270-2</t>
  </si>
  <si>
    <t>JUAN RAUL</t>
  </si>
  <si>
    <t>SILVA BRAVO</t>
  </si>
  <si>
    <t>12.451.982-9</t>
  </si>
  <si>
    <t>JOAN CARLES</t>
  </si>
  <si>
    <t>MORALES VATTUONE</t>
  </si>
  <si>
    <t>18.308.146-2</t>
  </si>
  <si>
    <t xml:space="preserve">CARLOS </t>
  </si>
  <si>
    <t>VALENCIA</t>
  </si>
  <si>
    <t>15.973.522-2</t>
  </si>
  <si>
    <t>SILVA</t>
  </si>
  <si>
    <t>16.105.583-2</t>
  </si>
  <si>
    <t>LUKAS</t>
  </si>
  <si>
    <t>SANTANDER</t>
  </si>
  <si>
    <t>19.776.842-8</t>
  </si>
  <si>
    <t>9.164.276-k</t>
  </si>
  <si>
    <t>Audri Catherine</t>
  </si>
  <si>
    <t>Contreras Picero</t>
  </si>
  <si>
    <t>15.172.970-3</t>
  </si>
  <si>
    <t>jordan alexander</t>
  </si>
  <si>
    <t>henriquez garay</t>
  </si>
  <si>
    <t>15.750.929-2</t>
  </si>
  <si>
    <t>sebastian javier</t>
  </si>
  <si>
    <t>soto jeria</t>
  </si>
  <si>
    <t>16.499.422-8</t>
  </si>
  <si>
    <t>liliana</t>
  </si>
  <si>
    <t>cisternas grez</t>
  </si>
  <si>
    <t>9.697.350-0</t>
  </si>
  <si>
    <t>HERNAN</t>
  </si>
  <si>
    <t>QUILODRAN SEPULVEDA</t>
  </si>
  <si>
    <t>9.876.287-6</t>
  </si>
  <si>
    <t>CLAUDIA PAZ</t>
  </si>
  <si>
    <t>VASQUEZ CARREÑO</t>
  </si>
  <si>
    <t>10.621.378-K</t>
  </si>
  <si>
    <t>diaz donoso</t>
  </si>
  <si>
    <t>8.627.806-5</t>
  </si>
  <si>
    <t>14.426.203-4</t>
  </si>
  <si>
    <t>loreto begoña</t>
  </si>
  <si>
    <t>contreras pinilla</t>
  </si>
  <si>
    <t>15.948.538-2</t>
  </si>
  <si>
    <t>fernando ismael</t>
  </si>
  <si>
    <t>martinez mercado</t>
  </si>
  <si>
    <t>8.537.055-3</t>
  </si>
  <si>
    <t>16.485.400-0</t>
  </si>
  <si>
    <t>17.994.460-k</t>
  </si>
  <si>
    <t>cintia daniela</t>
  </si>
  <si>
    <t>barrera mondaca</t>
  </si>
  <si>
    <t>17.791.268-9</t>
  </si>
  <si>
    <t>MICHAEL JEAN PIERRE</t>
  </si>
  <si>
    <t>HERNANDEZ LIRA</t>
  </si>
  <si>
    <t>18.564.302-6</t>
  </si>
  <si>
    <t>stefany andrea</t>
  </si>
  <si>
    <t>hernandez miranda</t>
  </si>
  <si>
    <t>18.546.618-3</t>
  </si>
  <si>
    <t>MARIA MARLEN</t>
  </si>
  <si>
    <t>LLOPIS CESPEDES</t>
  </si>
  <si>
    <t>7.954.663-1</t>
  </si>
  <si>
    <t>VALENTINA BELEN</t>
  </si>
  <si>
    <t>SALAZAR BERTOGLIO</t>
  </si>
  <si>
    <t>19.330.114-2</t>
  </si>
  <si>
    <t>ninoska belen</t>
  </si>
  <si>
    <t>gajardo rubio</t>
  </si>
  <si>
    <t>18.522.032-k</t>
  </si>
  <si>
    <t>SHEILA PAULINA</t>
  </si>
  <si>
    <t>ARRIAGADA CARRASCO</t>
  </si>
  <si>
    <t>8.538.917-3</t>
  </si>
  <si>
    <t>Maria Pia</t>
  </si>
  <si>
    <t>de Martini Gallardo</t>
  </si>
  <si>
    <t>10.493.465-k</t>
  </si>
  <si>
    <t>PEDRO ALCIDES</t>
  </si>
  <si>
    <t>VERA SEPULVEDA</t>
  </si>
  <si>
    <t>9.521.227-1</t>
  </si>
  <si>
    <t>MAURICIO SEGUNDO</t>
  </si>
  <si>
    <t>ROJAS MENESES</t>
  </si>
  <si>
    <t>10.797.906-9</t>
  </si>
  <si>
    <t>NICOLÁS ALBERTO</t>
  </si>
  <si>
    <t>SALVO ARENAS</t>
  </si>
  <si>
    <t>18.610.840-K</t>
  </si>
  <si>
    <t>WALESKA ANDREA</t>
  </si>
  <si>
    <t>MIQUEL COSSIO</t>
  </si>
  <si>
    <t>12.850.364-1</t>
  </si>
  <si>
    <t>mauricio alejandro</t>
  </si>
  <si>
    <t>aranda perez</t>
  </si>
  <si>
    <t>10.320.922-6</t>
  </si>
  <si>
    <t xml:space="preserve">FECHA ULTIMA CARPETA </t>
  </si>
  <si>
    <t>Moya Ramirez</t>
  </si>
  <si>
    <t>5.756.796-1</t>
  </si>
  <si>
    <t>Kriss Belén</t>
  </si>
  <si>
    <t>Páez leal</t>
  </si>
  <si>
    <t>19.775.767-1</t>
  </si>
  <si>
    <t>ricardo guillermo</t>
  </si>
  <si>
    <t>osorio flores</t>
  </si>
  <si>
    <t>6.902.138-7</t>
  </si>
  <si>
    <t>Barra</t>
  </si>
  <si>
    <t>19.374.355-2</t>
  </si>
  <si>
    <t>alexandra</t>
  </si>
  <si>
    <t>faundez</t>
  </si>
  <si>
    <t>20.013.556-3</t>
  </si>
  <si>
    <t>ricardo fabian</t>
  </si>
  <si>
    <t>urquia marroqui</t>
  </si>
  <si>
    <t>17.475.044-0</t>
  </si>
  <si>
    <t>maykol ernesto</t>
  </si>
  <si>
    <t>urquia briones</t>
  </si>
  <si>
    <t>20.705.148-9</t>
  </si>
  <si>
    <t>arturo</t>
  </si>
  <si>
    <t>14.910.044-k</t>
  </si>
  <si>
    <t>johana andrea</t>
  </si>
  <si>
    <t>valdes sanchez</t>
  </si>
  <si>
    <t>18.271.415-1</t>
  </si>
  <si>
    <t>mauricio</t>
  </si>
  <si>
    <t>lillo</t>
  </si>
  <si>
    <t>18.322.091-8</t>
  </si>
  <si>
    <t>Ana Zoila</t>
  </si>
  <si>
    <t>Tapia Pérez</t>
  </si>
  <si>
    <t>14.425.145-8</t>
  </si>
  <si>
    <t>Baltazar</t>
  </si>
  <si>
    <t>Abarca Herrera</t>
  </si>
  <si>
    <t>15.201.034-6</t>
  </si>
  <si>
    <t>Oyanedel Toro</t>
  </si>
  <si>
    <t>12.577.865-8</t>
  </si>
  <si>
    <t>Denys</t>
  </si>
  <si>
    <t>Donoso Briones</t>
  </si>
  <si>
    <t>8.975.798-3</t>
  </si>
  <si>
    <t>ARGEL MASILLA</t>
  </si>
  <si>
    <t>15.650.674-5</t>
  </si>
  <si>
    <t>Duran Zamorano</t>
  </si>
  <si>
    <t>17.809.348-7</t>
  </si>
  <si>
    <t>PAULINA BELEN</t>
  </si>
  <si>
    <t>CONTRERAS AGUILAR</t>
  </si>
  <si>
    <t>20.946.299-0</t>
  </si>
  <si>
    <t>CRHYSTIAN ALBHERTO</t>
  </si>
  <si>
    <t>PAEZ MUÑOZ</t>
  </si>
  <si>
    <t>20.173.859-8</t>
  </si>
  <si>
    <t>antonio</t>
  </si>
  <si>
    <t>riquelme fleming</t>
  </si>
  <si>
    <t>19.327.269-k</t>
  </si>
  <si>
    <t>Pozzi</t>
  </si>
  <si>
    <t>19.775.303-K</t>
  </si>
  <si>
    <t>Danitza</t>
  </si>
  <si>
    <t>Oyanedel</t>
  </si>
  <si>
    <t>19.128.761-4</t>
  </si>
  <si>
    <t>elizabeth</t>
  </si>
  <si>
    <t>18.706.319-1</t>
  </si>
  <si>
    <t>Scarlet</t>
  </si>
  <si>
    <t>Aballay</t>
  </si>
  <si>
    <t>26.775.883-2</t>
  </si>
  <si>
    <t>Lucas Benjamin</t>
  </si>
  <si>
    <t>Pérez Suarez</t>
  </si>
  <si>
    <t>22.613.124-8</t>
  </si>
  <si>
    <t>armando jose</t>
  </si>
  <si>
    <t>velazco</t>
  </si>
  <si>
    <t>27.472.137-5</t>
  </si>
  <si>
    <t>SUSAMAR CAROLINA</t>
  </si>
  <si>
    <t>ROJAS GUTIERREZ</t>
  </si>
  <si>
    <t>27.313.730-0</t>
  </si>
  <si>
    <t>avila</t>
  </si>
  <si>
    <t>15.448.065-k</t>
  </si>
  <si>
    <t>antonia fernanda</t>
  </si>
  <si>
    <t>olivares villarroel</t>
  </si>
  <si>
    <t>22.338.402-1</t>
  </si>
  <si>
    <t>Silva Santana</t>
  </si>
  <si>
    <t>17.947.785-8</t>
  </si>
  <si>
    <t>sixto antonio</t>
  </si>
  <si>
    <t>aguilera romagnoli</t>
  </si>
  <si>
    <t>20.175.118-7</t>
  </si>
  <si>
    <t>DAVID</t>
  </si>
  <si>
    <t>ALMONACID ZAPATA</t>
  </si>
  <si>
    <t>21.856.608-1</t>
  </si>
  <si>
    <t>16.929.049-0</t>
  </si>
  <si>
    <t>rogelio</t>
  </si>
  <si>
    <t>agurto</t>
  </si>
  <si>
    <t>7.039.909-1</t>
  </si>
  <si>
    <t>Victor Segundo</t>
  </si>
  <si>
    <t>Milla Escalona</t>
  </si>
  <si>
    <t>5.659.098-6</t>
  </si>
  <si>
    <t>Medel</t>
  </si>
  <si>
    <t>20.478.404-3</t>
  </si>
  <si>
    <t>gana</t>
  </si>
  <si>
    <t>6.985.157-6</t>
  </si>
  <si>
    <t>Fuenzalida Arredondo</t>
  </si>
  <si>
    <t>20.921.033-9</t>
  </si>
  <si>
    <t>Santana Matute</t>
  </si>
  <si>
    <t>21.096.844-k</t>
  </si>
  <si>
    <t>Fiorella</t>
  </si>
  <si>
    <t>Quezada Ahumada</t>
  </si>
  <si>
    <t>22.365.811-3</t>
  </si>
  <si>
    <t>Leyda</t>
  </si>
  <si>
    <t>Donoso Bustamante</t>
  </si>
  <si>
    <t>27.162.458-1</t>
  </si>
  <si>
    <t>Villegas COFRE</t>
  </si>
  <si>
    <t>18.105.785-8</t>
  </si>
  <si>
    <t>rosas diaz</t>
  </si>
  <si>
    <t>7.255.445-0</t>
  </si>
  <si>
    <t>RICHARD FLORENCIO</t>
  </si>
  <si>
    <t>VALENZUELA BECERRA</t>
  </si>
  <si>
    <t>7.161.357-7</t>
  </si>
  <si>
    <t>manuel humberto</t>
  </si>
  <si>
    <t>donoso valenzuela</t>
  </si>
  <si>
    <t>10.180.847-5</t>
  </si>
  <si>
    <t>MARCELO ALEJANDRO</t>
  </si>
  <si>
    <t>VERGARA AEDO</t>
  </si>
  <si>
    <t>9.940.696-8</t>
  </si>
  <si>
    <t>GUINTHER JOHN PATRICH</t>
  </si>
  <si>
    <t>GODOY OLIVARES</t>
  </si>
  <si>
    <t>19.327.646-6</t>
  </si>
  <si>
    <t>zulema del rosario</t>
  </si>
  <si>
    <t>galindo villanueva</t>
  </si>
  <si>
    <t>6.622.633-6</t>
  </si>
  <si>
    <t>JORGE DICK</t>
  </si>
  <si>
    <t>SWING MUÑOZ</t>
  </si>
  <si>
    <t>7.729.392-2</t>
  </si>
  <si>
    <t>OSCAR ANDRES</t>
  </si>
  <si>
    <t>ROZAS PAREDES</t>
  </si>
  <si>
    <t>13.991.053-2</t>
  </si>
  <si>
    <t>marco andres</t>
  </si>
  <si>
    <t>campos oportus</t>
  </si>
  <si>
    <t>16.106.547-1</t>
  </si>
  <si>
    <t>Cubillos</t>
  </si>
  <si>
    <t>14.656.873-4</t>
  </si>
  <si>
    <t>YAUPI ARAYA</t>
  </si>
  <si>
    <t>18.458.092-6</t>
  </si>
  <si>
    <t>Orrego</t>
  </si>
  <si>
    <t>11.479.589-5</t>
  </si>
  <si>
    <t>eliana</t>
  </si>
  <si>
    <t>21.037.388-8</t>
  </si>
  <si>
    <t>katherine valeska</t>
  </si>
  <si>
    <t>orellana tornia</t>
  </si>
  <si>
    <t>17.472.237-4</t>
  </si>
  <si>
    <t>tirapegui gallardo</t>
  </si>
  <si>
    <t>15.754.604-k</t>
  </si>
  <si>
    <t>katherine alexandra</t>
  </si>
  <si>
    <t>ramirez ramirez</t>
  </si>
  <si>
    <t>18.381.778-7</t>
  </si>
  <si>
    <t>juan david</t>
  </si>
  <si>
    <t>espinsce muñoz</t>
  </si>
  <si>
    <t>9.290.733-3</t>
  </si>
  <si>
    <t>Cristian Ignacio</t>
  </si>
  <si>
    <t>Bascuñán Ahumada</t>
  </si>
  <si>
    <t>19.617.404-4</t>
  </si>
  <si>
    <t>19.470.320-1</t>
  </si>
  <si>
    <t>paulina</t>
  </si>
  <si>
    <t>17.141.352-4</t>
  </si>
  <si>
    <t>Jiraldo</t>
  </si>
  <si>
    <t>19.542.616-3</t>
  </si>
  <si>
    <t>NORMA</t>
  </si>
  <si>
    <t>SILVA ARREDONDO</t>
  </si>
  <si>
    <t>6.136.737-3</t>
  </si>
  <si>
    <t>ZURITA SALINAS</t>
  </si>
  <si>
    <t>9.912.192-0</t>
  </si>
  <si>
    <t>LA CISTERNAS</t>
  </si>
  <si>
    <t>camilo ricardo</t>
  </si>
  <si>
    <t>acevedo molina</t>
  </si>
  <si>
    <t>16.720.000-1</t>
  </si>
  <si>
    <t>bahamondes</t>
  </si>
  <si>
    <t>16.106.090-9</t>
  </si>
  <si>
    <t>12.450.333-7</t>
  </si>
  <si>
    <t>santiago roberto</t>
  </si>
  <si>
    <t>gonzalez cartagena</t>
  </si>
  <si>
    <t>9.227.270-2</t>
  </si>
  <si>
    <t>enzo patricio</t>
  </si>
  <si>
    <t>san martin bustamante</t>
  </si>
  <si>
    <t>12.845.128-5</t>
  </si>
  <si>
    <t>luisa</t>
  </si>
  <si>
    <t>11.928.311-6</t>
  </si>
  <si>
    <t>17.838.498-8</t>
  </si>
  <si>
    <t>DILAN</t>
  </si>
  <si>
    <t>BRUNA</t>
  </si>
  <si>
    <t>21.403.081-0</t>
  </si>
  <si>
    <t>Mikael</t>
  </si>
  <si>
    <t>Korotkor Hume</t>
  </si>
  <si>
    <t>21.071.596-7</t>
  </si>
  <si>
    <t>Osorio Cofre</t>
  </si>
  <si>
    <t>6.636.223-k</t>
  </si>
  <si>
    <t>MARIA VIRGINIA</t>
  </si>
  <si>
    <t>JARA PADILLA</t>
  </si>
  <si>
    <t>6.510.445-8</t>
  </si>
  <si>
    <t>Ortega</t>
  </si>
  <si>
    <t>18.917.900-6</t>
  </si>
  <si>
    <t>ALBARO</t>
  </si>
  <si>
    <t>CORDERO VILLAGRA</t>
  </si>
  <si>
    <t>14.050.977-9</t>
  </si>
  <si>
    <t>FRANCCESCA ELAINE</t>
  </si>
  <si>
    <t>CANO BERRIOS</t>
  </si>
  <si>
    <t>17.805.084-2</t>
  </si>
  <si>
    <t>samuel antonio</t>
  </si>
  <si>
    <t>cuevas silva</t>
  </si>
  <si>
    <t>6.844.348-2</t>
  </si>
  <si>
    <t>dennis</t>
  </si>
  <si>
    <t>miranda</t>
  </si>
  <si>
    <t>12.623.500-3</t>
  </si>
  <si>
    <t>gomez valdebenito</t>
  </si>
  <si>
    <t>11.436.228-k</t>
  </si>
  <si>
    <t>diego brian</t>
  </si>
  <si>
    <t>inostroza barrera</t>
  </si>
  <si>
    <t>19.014.182-9</t>
  </si>
  <si>
    <t>moya</t>
  </si>
  <si>
    <t>15.078.104-3</t>
  </si>
  <si>
    <t>rene marcelo</t>
  </si>
  <si>
    <t>rojas cisternas</t>
  </si>
  <si>
    <t>16.487.237-8</t>
  </si>
  <si>
    <t>Ormeño</t>
  </si>
  <si>
    <t>15.869.139-6</t>
  </si>
  <si>
    <t>Ferrada Yañez</t>
  </si>
  <si>
    <t>18.298.350-0</t>
  </si>
  <si>
    <t>17.115.482-0</t>
  </si>
  <si>
    <t>jean pablo</t>
  </si>
  <si>
    <t>ross martinez</t>
  </si>
  <si>
    <t>18.416.138-9</t>
  </si>
  <si>
    <t>ivan alejandro</t>
  </si>
  <si>
    <t>ormazabal onell</t>
  </si>
  <si>
    <t>5.359.236-8</t>
  </si>
  <si>
    <t>Nayade</t>
  </si>
  <si>
    <t>14.060.319-8</t>
  </si>
  <si>
    <t>4.935.331-6</t>
  </si>
  <si>
    <t>5.532.844-7</t>
  </si>
  <si>
    <t>italo cristobal</t>
  </si>
  <si>
    <t>lopez flores</t>
  </si>
  <si>
    <t>18.567.400-2</t>
  </si>
  <si>
    <t>sergio alberto</t>
  </si>
  <si>
    <t>ruiz kliebs</t>
  </si>
  <si>
    <t>6.602.431-8</t>
  </si>
  <si>
    <t>Calfun</t>
  </si>
  <si>
    <t>8.864.881-1</t>
  </si>
  <si>
    <t>judith eva</t>
  </si>
  <si>
    <t>quintana valenzuela</t>
  </si>
  <si>
    <t>12.450.425-2</t>
  </si>
  <si>
    <t>teresa del carmen</t>
  </si>
  <si>
    <t>arancibia cano</t>
  </si>
  <si>
    <t>9.688.217-3</t>
  </si>
  <si>
    <t>victor guillermo</t>
  </si>
  <si>
    <t>poblete castillo</t>
  </si>
  <si>
    <t>5.750.020-4</t>
  </si>
  <si>
    <t>uribe elgueta</t>
  </si>
  <si>
    <t>15.557.160-8</t>
  </si>
  <si>
    <t>venegas</t>
  </si>
  <si>
    <t>8.019.092-1</t>
  </si>
  <si>
    <t>TRONCCI</t>
  </si>
  <si>
    <t>17.115.009-4</t>
  </si>
  <si>
    <t>MEZA LEIVA</t>
  </si>
  <si>
    <t>12.625.845-3</t>
  </si>
  <si>
    <t>fabio</t>
  </si>
  <si>
    <t>persico</t>
  </si>
  <si>
    <t>17.178.843-9</t>
  </si>
  <si>
    <t>Kristel</t>
  </si>
  <si>
    <t>16.969.162-2</t>
  </si>
  <si>
    <t>jose hernan</t>
  </si>
  <si>
    <t>avendaño rojas</t>
  </si>
  <si>
    <t>5.068.296-k</t>
  </si>
  <si>
    <t>ademir antonio</t>
  </si>
  <si>
    <t>sanhueza torres</t>
  </si>
  <si>
    <t>6.808.577-2</t>
  </si>
  <si>
    <t>marcelo</t>
  </si>
  <si>
    <t>bascone</t>
  </si>
  <si>
    <t>12.448.122-8</t>
  </si>
  <si>
    <t>marcelino</t>
  </si>
  <si>
    <t>marthinson sandoval</t>
  </si>
  <si>
    <t>8.948.847-8</t>
  </si>
  <si>
    <t>fernanda valentina</t>
  </si>
  <si>
    <t>rojas sariego</t>
  </si>
  <si>
    <t>20.352.196-0</t>
  </si>
  <si>
    <t>leonor edith</t>
  </si>
  <si>
    <t>guajardo donoso</t>
  </si>
  <si>
    <t>5.932.664-3</t>
  </si>
  <si>
    <t>Ortiz Muñoz</t>
  </si>
  <si>
    <t>12.954.597-6</t>
  </si>
  <si>
    <t>manuel matias</t>
  </si>
  <si>
    <t>galvez molina</t>
  </si>
  <si>
    <t>18.706.695-6</t>
  </si>
  <si>
    <t>mauricio arnoldo</t>
  </si>
  <si>
    <t>vasquez osorio</t>
  </si>
  <si>
    <t>9.656.798-7</t>
  </si>
  <si>
    <t>15.076.330-4</t>
  </si>
  <si>
    <t>Maritza yurisse</t>
  </si>
  <si>
    <t>Muñoz Inostroza</t>
  </si>
  <si>
    <t>10.653.945-6</t>
  </si>
  <si>
    <t>9.851.415-5</t>
  </si>
  <si>
    <t>rojas campos</t>
  </si>
  <si>
    <t>17.140.720-6</t>
  </si>
  <si>
    <t>Erika del Carmen</t>
  </si>
  <si>
    <t>6.893.981-k</t>
  </si>
  <si>
    <t>Evelyn joyce</t>
  </si>
  <si>
    <t>Lazcano hansen</t>
  </si>
  <si>
    <t>11.399.449-5</t>
  </si>
  <si>
    <t>16.488.207-1</t>
  </si>
  <si>
    <t>17.792.382-6</t>
  </si>
  <si>
    <t>robledo</t>
  </si>
  <si>
    <t>10.577.855-4</t>
  </si>
  <si>
    <t>montero rodriguez</t>
  </si>
  <si>
    <t>5.193.546-2</t>
  </si>
  <si>
    <t>emilio javier</t>
  </si>
  <si>
    <t>ruiz aravena</t>
  </si>
  <si>
    <t>17.993.031-5</t>
  </si>
  <si>
    <t>VILLA ALEMAN</t>
  </si>
  <si>
    <t>charlorre</t>
  </si>
  <si>
    <t>arredondo</t>
  </si>
  <si>
    <t>16.753.307-8</t>
  </si>
  <si>
    <t>18.271.114-4</t>
  </si>
  <si>
    <t>CHRISTIAN CÉSAR</t>
  </si>
  <si>
    <t>DÍAZ CONCHA</t>
  </si>
  <si>
    <t>LA PINTANA</t>
  </si>
  <si>
    <t>CRISTOPHER ALEXANDER</t>
  </si>
  <si>
    <t>CONCHA ALARCON</t>
  </si>
  <si>
    <t>17.243.891-1</t>
  </si>
  <si>
    <t>CHRISTOFER ALEJANDRO</t>
  </si>
  <si>
    <t>GONZÁLEZ RECABARREN</t>
  </si>
  <si>
    <t>20.478.376-4</t>
  </si>
  <si>
    <t>ADELA DEL CARMEN</t>
  </si>
  <si>
    <t>SEREY FLAMM</t>
  </si>
  <si>
    <t>17.559.134-6</t>
  </si>
  <si>
    <t>NICOLÁS BENJAMÍN</t>
  </si>
  <si>
    <t>LETELIER ROJAS</t>
  </si>
  <si>
    <t>19.012.255-7</t>
  </si>
  <si>
    <t>ESTEFANIE ALEJANDRA</t>
  </si>
  <si>
    <t>OLIVA CÁCERES</t>
  </si>
  <si>
    <t>15.949.884-0</t>
  </si>
  <si>
    <t>VÍCTOR RENATO</t>
  </si>
  <si>
    <t>GÁLVEZ BUSTOS</t>
  </si>
  <si>
    <t>6.591.018-7</t>
  </si>
  <si>
    <t>ALEXIS FERNANDO</t>
  </si>
  <si>
    <t>ROJAS MORA</t>
  </si>
  <si>
    <t>20.984.924-0</t>
  </si>
  <si>
    <t>ALEJANDRO RODOLFO</t>
  </si>
  <si>
    <t>BAHAMONDES BALLADARES</t>
  </si>
  <si>
    <t>ALDO</t>
  </si>
  <si>
    <t>ARAGÓN DONOSO</t>
  </si>
  <si>
    <t>4.934.497-K</t>
  </si>
  <si>
    <t>Maass Salazar</t>
  </si>
  <si>
    <t>19.987.447-0</t>
  </si>
  <si>
    <t>ivan alexander</t>
  </si>
  <si>
    <t>sandoval moya</t>
  </si>
  <si>
    <t>19.328.772-7</t>
  </si>
  <si>
    <t>PAOLA ALEJANDRA</t>
  </si>
  <si>
    <t>SALAZAR CASTRO</t>
  </si>
  <si>
    <t>12.317.784-3</t>
  </si>
  <si>
    <t>GUILLERMO</t>
  </si>
  <si>
    <t>ARELLANO</t>
  </si>
  <si>
    <t>13.426.885-9</t>
  </si>
  <si>
    <t>jorge eduardo</t>
  </si>
  <si>
    <t>aguirre veas</t>
  </si>
  <si>
    <t>21.137.491-8</t>
  </si>
  <si>
    <t>camila</t>
  </si>
  <si>
    <t>carrillo</t>
  </si>
  <si>
    <t>20.910.988-3</t>
  </si>
  <si>
    <t>matias alexander</t>
  </si>
  <si>
    <t>garcia chavez</t>
  </si>
  <si>
    <t>21.479.986-3</t>
  </si>
  <si>
    <t>17.808.128-4</t>
  </si>
  <si>
    <t>Tirado</t>
  </si>
  <si>
    <t>24.953.989-9</t>
  </si>
  <si>
    <t>Nelson Osvaldo</t>
  </si>
  <si>
    <t>9.561.013-7</t>
  </si>
  <si>
    <t>22.338.249-5</t>
  </si>
  <si>
    <t>johnny</t>
  </si>
  <si>
    <t>merisier</t>
  </si>
  <si>
    <t>26.238.257-5</t>
  </si>
  <si>
    <t>sandra</t>
  </si>
  <si>
    <t>iturra</t>
  </si>
  <si>
    <t>15.718.207-2</t>
  </si>
  <si>
    <t>Santelices</t>
  </si>
  <si>
    <t>20.184.924-1</t>
  </si>
  <si>
    <t>mora rojas</t>
  </si>
  <si>
    <t>13.705.718-2</t>
  </si>
  <si>
    <t>Oyaneder Glavich</t>
  </si>
  <si>
    <t>12.620.885-5</t>
  </si>
  <si>
    <t>Jaime Luis</t>
  </si>
  <si>
    <t>Valladares Fuentealba</t>
  </si>
  <si>
    <t>10.694.721-k</t>
  </si>
  <si>
    <t>Rozas Salinas</t>
  </si>
  <si>
    <t>20.183.269-1</t>
  </si>
  <si>
    <t>14.485.049-1</t>
  </si>
  <si>
    <t>10.935.371-k</t>
  </si>
  <si>
    <t>Vivar</t>
  </si>
  <si>
    <t>16.754.011-2</t>
  </si>
  <si>
    <t>Mayervis Teresa</t>
  </si>
  <si>
    <t>Linares linares</t>
  </si>
  <si>
    <t>26.556.954-4</t>
  </si>
  <si>
    <t>22.383.170-2</t>
  </si>
  <si>
    <t>Guerra</t>
  </si>
  <si>
    <t>21.562.346-7</t>
  </si>
  <si>
    <t>Amaro</t>
  </si>
  <si>
    <t>21.562.356-4</t>
  </si>
  <si>
    <t>Galaz</t>
  </si>
  <si>
    <t>22.270.961-k</t>
  </si>
  <si>
    <t>Francisca Ester</t>
  </si>
  <si>
    <t>Jimenez Morales</t>
  </si>
  <si>
    <t>17.620.031-6</t>
  </si>
  <si>
    <t>santibañez aballay</t>
  </si>
  <si>
    <t>19.615.167-2</t>
  </si>
  <si>
    <t>victor hugo</t>
  </si>
  <si>
    <t>caceres fica</t>
  </si>
  <si>
    <t>10.432.129-1</t>
  </si>
  <si>
    <t>sepulveda</t>
  </si>
  <si>
    <t>9.257.297-8</t>
  </si>
  <si>
    <t>cristian alejandro</t>
  </si>
  <si>
    <t>miranda galvez</t>
  </si>
  <si>
    <t>19.327.552-4</t>
  </si>
  <si>
    <t>aguilera castillo</t>
  </si>
  <si>
    <t>15.764.166-2</t>
  </si>
  <si>
    <t>enrique felix</t>
  </si>
  <si>
    <t>prida del valle</t>
  </si>
  <si>
    <t>6.076.024-1</t>
  </si>
  <si>
    <t>jorge nelson</t>
  </si>
  <si>
    <t>alarcon cerna</t>
  </si>
  <si>
    <t>12.670.391-0</t>
  </si>
  <si>
    <t>valeska alejandra</t>
  </si>
  <si>
    <t>gutierrez navarro</t>
  </si>
  <si>
    <t>9.168.782-8</t>
  </si>
  <si>
    <t>ROGER IGNACIO</t>
  </si>
  <si>
    <t>HERNANDEZ DIAZ</t>
  </si>
  <si>
    <t>15.700.986-9</t>
  </si>
  <si>
    <t>TORO</t>
  </si>
  <si>
    <t>15.080.211-3</t>
  </si>
  <si>
    <t>jara</t>
  </si>
  <si>
    <t>12.701.722-0</t>
  </si>
  <si>
    <t>Doris</t>
  </si>
  <si>
    <t>22.419.037-9</t>
  </si>
  <si>
    <t>rigoberto</t>
  </si>
  <si>
    <t>barraza</t>
  </si>
  <si>
    <t>14.000.605-k</t>
  </si>
  <si>
    <t>Maria Regina</t>
  </si>
  <si>
    <t>Diaz Carvajal</t>
  </si>
  <si>
    <t>8.454.237-7</t>
  </si>
  <si>
    <t>Débora</t>
  </si>
  <si>
    <t>Zúñiga Lamperein</t>
  </si>
  <si>
    <t>20.176.222-7</t>
  </si>
  <si>
    <t>Alexander paolo</t>
  </si>
  <si>
    <t>Zuñiga pardo</t>
  </si>
  <si>
    <t>19.329.771-4</t>
  </si>
  <si>
    <t>19.617.258-0</t>
  </si>
  <si>
    <t>15.077.024-6</t>
  </si>
  <si>
    <t>Gaete</t>
  </si>
  <si>
    <t>12.624.809-1</t>
  </si>
  <si>
    <t>18.163.715-3</t>
  </si>
  <si>
    <t>15.080.445-0</t>
  </si>
  <si>
    <t>18.566.731-6</t>
  </si>
  <si>
    <t>22.259.887-7</t>
  </si>
  <si>
    <t>jaña montes</t>
  </si>
  <si>
    <t>12.458.740-9</t>
  </si>
  <si>
    <t>Paula gabriela</t>
  </si>
  <si>
    <t>De la fuente saba</t>
  </si>
  <si>
    <t>11.629.204-1</t>
  </si>
  <si>
    <t>Diaz Rodriguez</t>
  </si>
  <si>
    <t>7.732.313-9</t>
  </si>
  <si>
    <t>david alejandro</t>
  </si>
  <si>
    <t>espinoza montecinos</t>
  </si>
  <si>
    <t>14.102.727-1</t>
  </si>
  <si>
    <t>cepeda</t>
  </si>
  <si>
    <t>10.725.669-5</t>
  </si>
  <si>
    <t>16.967.639-9</t>
  </si>
  <si>
    <t>torrealba</t>
  </si>
  <si>
    <t>10.432.083-k</t>
  </si>
  <si>
    <t>Carlos Manuel</t>
  </si>
  <si>
    <t>Villalobos Valderrama</t>
  </si>
  <si>
    <t>16.754.356-1</t>
  </si>
  <si>
    <t>Rozas CASTILLO</t>
  </si>
  <si>
    <t>13.653.472-6</t>
  </si>
  <si>
    <t>waldo</t>
  </si>
  <si>
    <t>18.376.994-4</t>
  </si>
  <si>
    <t>CARREÑO ANDRADE</t>
  </si>
  <si>
    <t>7.433.712-0</t>
  </si>
  <si>
    <t>camilo andres</t>
  </si>
  <si>
    <t>araya alvarado</t>
  </si>
  <si>
    <t>16.968.222-4</t>
  </si>
  <si>
    <t>esteban adan</t>
  </si>
  <si>
    <t>franco beltran</t>
  </si>
  <si>
    <t>19.658.312-2</t>
  </si>
  <si>
    <t>CORTES BRITO</t>
  </si>
  <si>
    <t>17.474.539-0</t>
  </si>
  <si>
    <t>hugo francisco</t>
  </si>
  <si>
    <t>leal aranda</t>
  </si>
  <si>
    <t>17.435.186-4</t>
  </si>
  <si>
    <t>Miño</t>
  </si>
  <si>
    <t>9.993.465-4</t>
  </si>
  <si>
    <t>20.709.609-1</t>
  </si>
  <si>
    <t>Mora</t>
  </si>
  <si>
    <t>17.681.152-8</t>
  </si>
  <si>
    <t>romina fernanda</t>
  </si>
  <si>
    <t>perez gonzalez</t>
  </si>
  <si>
    <t>19.014.782-7</t>
  </si>
  <si>
    <t>Torres Vidal</t>
  </si>
  <si>
    <t>13.651.992-1</t>
  </si>
  <si>
    <t>Espinoza Gonzalez</t>
  </si>
  <si>
    <t>8.996.294-3</t>
  </si>
  <si>
    <t>hector rene</t>
  </si>
  <si>
    <t>alon olivares</t>
  </si>
  <si>
    <t>8.874.944-8</t>
  </si>
  <si>
    <t>Cortez</t>
  </si>
  <si>
    <t>14.212.939-6</t>
  </si>
  <si>
    <t>10.592.512-3</t>
  </si>
  <si>
    <t>Alexandra ines</t>
  </si>
  <si>
    <t>Fuentes Gonzalez</t>
  </si>
  <si>
    <t>13.996.851-4</t>
  </si>
  <si>
    <t>Karina</t>
  </si>
  <si>
    <t>13.020.176-8</t>
  </si>
  <si>
    <t>9.122.939-0</t>
  </si>
  <si>
    <t>16.664.914-5</t>
  </si>
  <si>
    <t>Arellano</t>
  </si>
  <si>
    <t>15.067.640-1</t>
  </si>
  <si>
    <t>13.226.614-k</t>
  </si>
  <si>
    <t>12.452.248-k</t>
  </si>
  <si>
    <t>Piñones Gonzalez</t>
  </si>
  <si>
    <t>4.688.450-7</t>
  </si>
  <si>
    <t>CRISTIAN ALBERTO</t>
  </si>
  <si>
    <t>Recabal Contreras</t>
  </si>
  <si>
    <t>13.991.342-6</t>
  </si>
  <si>
    <t>12.820.138-6</t>
  </si>
  <si>
    <t>Montecinos</t>
  </si>
  <si>
    <t>18.568.144-0</t>
  </si>
  <si>
    <t>Paredes Solis</t>
  </si>
  <si>
    <t>19.086.539-8</t>
  </si>
  <si>
    <t>10.906.386-k</t>
  </si>
  <si>
    <t>10.987.486-8</t>
  </si>
  <si>
    <t>9.167.768-7</t>
  </si>
  <si>
    <t>Santiago</t>
  </si>
  <si>
    <t>Zolezzi</t>
  </si>
  <si>
    <t>13.852.363-2</t>
  </si>
  <si>
    <t>Saavedra Estay</t>
  </si>
  <si>
    <t>8.981.809-5</t>
  </si>
  <si>
    <t>Rosana</t>
  </si>
  <si>
    <t>Maureira Acevedo</t>
  </si>
  <si>
    <t>13.226.121-0</t>
  </si>
  <si>
    <t>cinthya andrea</t>
  </si>
  <si>
    <t>vasquez estay</t>
  </si>
  <si>
    <t>16.300.863-7</t>
  </si>
  <si>
    <t>leandro andres</t>
  </si>
  <si>
    <t>cortez diaz</t>
  </si>
  <si>
    <t>18.564.134-1</t>
  </si>
  <si>
    <t>kevin stheven</t>
  </si>
  <si>
    <t>johnson marquez</t>
  </si>
  <si>
    <t>19.012.193-3</t>
  </si>
  <si>
    <t>olave</t>
  </si>
  <si>
    <t>11.546.389-6</t>
  </si>
  <si>
    <t>rojas</t>
  </si>
  <si>
    <t>17.559.665-8</t>
  </si>
  <si>
    <t>ledezma pizarro</t>
  </si>
  <si>
    <t>7.797.062-2</t>
  </si>
  <si>
    <t>david oscar</t>
  </si>
  <si>
    <t>ordenes arriagada</t>
  </si>
  <si>
    <t>7.131.284-4</t>
  </si>
  <si>
    <t>17.805.766-9</t>
  </si>
  <si>
    <t>Yañez</t>
  </si>
  <si>
    <t>17.752.154-k</t>
  </si>
  <si>
    <t>Gomar</t>
  </si>
  <si>
    <t>13.333.552-8</t>
  </si>
  <si>
    <t>19.328.599-6</t>
  </si>
  <si>
    <t>15.069.555-4</t>
  </si>
  <si>
    <t>16.200.247-3</t>
  </si>
  <si>
    <t>16.970.291-8</t>
  </si>
  <si>
    <t>Morales Figueroa</t>
  </si>
  <si>
    <t>13.877.257-8</t>
  </si>
  <si>
    <t>Wendy</t>
  </si>
  <si>
    <t>Moya</t>
  </si>
  <si>
    <t>13.019.490-7</t>
  </si>
  <si>
    <t>Jorge Omar</t>
  </si>
  <si>
    <t>Contreras Rodríguez</t>
  </si>
  <si>
    <t>14.901.028-9</t>
  </si>
  <si>
    <t>jaime</t>
  </si>
  <si>
    <t>guibout</t>
  </si>
  <si>
    <t>6.809.206-k</t>
  </si>
  <si>
    <t>Elizabeth Alexandra</t>
  </si>
  <si>
    <t>OLAVARRIA CRISOSTOMO</t>
  </si>
  <si>
    <t>11.207.197-0</t>
  </si>
  <si>
    <t>john</t>
  </si>
  <si>
    <t>12.230.191-5</t>
  </si>
  <si>
    <t>victor henry</t>
  </si>
  <si>
    <t>valdes quiroga</t>
  </si>
  <si>
    <t>6.883.513-5</t>
  </si>
  <si>
    <t>jose alejandro</t>
  </si>
  <si>
    <t>bilbao cortes</t>
  </si>
  <si>
    <t>19.843.178-8</t>
  </si>
  <si>
    <t>jacqueline angelica</t>
  </si>
  <si>
    <t>labarca mancilla</t>
  </si>
  <si>
    <t>12.231.292-5</t>
  </si>
  <si>
    <t>Elisabeth del Carmen</t>
  </si>
  <si>
    <t>CARREÑO</t>
  </si>
  <si>
    <t>17.949.219-9</t>
  </si>
  <si>
    <t>Flavio german</t>
  </si>
  <si>
    <t>Astorga dos santos</t>
  </si>
  <si>
    <t>15.075.113-6</t>
  </si>
  <si>
    <t>Silvio Gonzalo</t>
  </si>
  <si>
    <t>Peña Barrera</t>
  </si>
  <si>
    <t>13.191.657-4</t>
  </si>
  <si>
    <t>juan alberto</t>
  </si>
  <si>
    <t>toledo herrera</t>
  </si>
  <si>
    <t>6.431.407-6</t>
  </si>
  <si>
    <t>olkin mauricio</t>
  </si>
  <si>
    <t>bustos bravo</t>
  </si>
  <si>
    <t>7.547.684-1</t>
  </si>
  <si>
    <t>17.559.217-2</t>
  </si>
  <si>
    <t>Dhylan</t>
  </si>
  <si>
    <t>Campusano</t>
  </si>
  <si>
    <t>18.618.905-1</t>
  </si>
  <si>
    <t>jaime fernando</t>
  </si>
  <si>
    <t>fuentes gonzalez</t>
  </si>
  <si>
    <t>6.655.733-2</t>
  </si>
  <si>
    <t>julio mauricio</t>
  </si>
  <si>
    <t>fonseca oliva</t>
  </si>
  <si>
    <t>14.295.018-9</t>
  </si>
  <si>
    <t>eduardo</t>
  </si>
  <si>
    <t>13.997.706-8</t>
  </si>
  <si>
    <t>alberto</t>
  </si>
  <si>
    <t>gamblin</t>
  </si>
  <si>
    <t>2.311.916-1</t>
  </si>
  <si>
    <t>angel brandon</t>
  </si>
  <si>
    <t>diego orlando</t>
  </si>
  <si>
    <t>cayupi hernandez</t>
  </si>
  <si>
    <t>19.329.270-4</t>
  </si>
  <si>
    <t>lidia del rosario</t>
  </si>
  <si>
    <t>romero escudero</t>
  </si>
  <si>
    <t>13.941.365-2</t>
  </si>
  <si>
    <t>morales</t>
  </si>
  <si>
    <t>17.142.684-7</t>
  </si>
  <si>
    <t>Olazabal Ardiles</t>
  </si>
  <si>
    <t>17.086.548-0</t>
  </si>
  <si>
    <t>Héctor Mario</t>
  </si>
  <si>
    <t>Valdivia Vega</t>
  </si>
  <si>
    <t>8.250.100-2</t>
  </si>
  <si>
    <t>janet</t>
  </si>
  <si>
    <t>aguirre</t>
  </si>
  <si>
    <t>12.623.706-5</t>
  </si>
  <si>
    <t>17.471.821-0</t>
  </si>
  <si>
    <t>17.473.917-k</t>
  </si>
  <si>
    <t>PAVEZ</t>
  </si>
  <si>
    <t>12.167.517-K</t>
  </si>
  <si>
    <t>Karina del Carmen</t>
  </si>
  <si>
    <t>Yevenes concha</t>
  </si>
  <si>
    <t>16.969.891-0</t>
  </si>
  <si>
    <t>marcelo patricio</t>
  </si>
  <si>
    <t>silva quijon</t>
  </si>
  <si>
    <t>10.569.881-k</t>
  </si>
  <si>
    <t>7.986.894-9</t>
  </si>
  <si>
    <t>abelardo</t>
  </si>
  <si>
    <t>9.340.921-3</t>
  </si>
  <si>
    <t xml:space="preserve">RICARDO </t>
  </si>
  <si>
    <t>LOPEZ RIVEROS</t>
  </si>
  <si>
    <t>18.270.477-6</t>
  </si>
  <si>
    <t>ROMINA EDITH</t>
  </si>
  <si>
    <t>SEPULVEDA REYES</t>
  </si>
  <si>
    <t>17.948.963-5</t>
  </si>
  <si>
    <t>ALVARO</t>
  </si>
  <si>
    <t>VERA</t>
  </si>
  <si>
    <t>BARBARA</t>
  </si>
  <si>
    <t>CARRASCO</t>
  </si>
  <si>
    <t>16.813.870-9</t>
  </si>
  <si>
    <t>JIMENEZ</t>
  </si>
  <si>
    <t>MUÑOZ</t>
  </si>
  <si>
    <t>6.212.213-7</t>
  </si>
  <si>
    <t>ROCIO</t>
  </si>
  <si>
    <t>REYES</t>
  </si>
  <si>
    <t>7.981.087-8</t>
  </si>
  <si>
    <t>HANS CRISTIANS</t>
  </si>
  <si>
    <t>CORTÉS .</t>
  </si>
  <si>
    <t>15.916.578-7</t>
  </si>
  <si>
    <t>LUIS FELIPE</t>
  </si>
  <si>
    <t>SANCHO RODRIGUEZ</t>
  </si>
  <si>
    <t>16.578.978-4</t>
  </si>
  <si>
    <t>Angulo</t>
  </si>
  <si>
    <t>20.477.401-3</t>
  </si>
  <si>
    <t>lagos</t>
  </si>
  <si>
    <t>17.807.289-7</t>
  </si>
  <si>
    <t>ruben</t>
  </si>
  <si>
    <t>9.262.637-7</t>
  </si>
  <si>
    <t>19.943.683-k</t>
  </si>
  <si>
    <t>17.326.424-0</t>
  </si>
  <si>
    <t>Sanddi</t>
  </si>
  <si>
    <t>18.566.308-6</t>
  </si>
  <si>
    <t>Bárbara</t>
  </si>
  <si>
    <t>16.969.850-3</t>
  </si>
  <si>
    <t>camilo ignacio</t>
  </si>
  <si>
    <t>san martin mendez</t>
  </si>
  <si>
    <t>19.777.132-1</t>
  </si>
  <si>
    <t>debora</t>
  </si>
  <si>
    <t>11.120.334-2</t>
  </si>
  <si>
    <t>Oros</t>
  </si>
  <si>
    <t>18.407.836-8</t>
  </si>
  <si>
    <t>Dominike Giovanni</t>
  </si>
  <si>
    <t>Solis basaez</t>
  </si>
  <si>
    <t>17.367.334-5</t>
  </si>
  <si>
    <t>Aracelli</t>
  </si>
  <si>
    <t>Gonzalez Catalan</t>
  </si>
  <si>
    <t>21.599.360-4</t>
  </si>
  <si>
    <t>Ortiz Leiva</t>
  </si>
  <si>
    <t>18.283.001-1</t>
  </si>
  <si>
    <t>patricio hernan</t>
  </si>
  <si>
    <t>ordenes morales</t>
  </si>
  <si>
    <t>11.827.566-7</t>
  </si>
  <si>
    <t>VICENTE</t>
  </si>
  <si>
    <t>CONTRERAS GATICA</t>
  </si>
  <si>
    <t>21.237.204-8</t>
  </si>
  <si>
    <t>Elisa Macarena</t>
  </si>
  <si>
    <t>Geissbuhler Fernández</t>
  </si>
  <si>
    <t>18.916.892-6</t>
  </si>
  <si>
    <t>17.140.520-3</t>
  </si>
  <si>
    <t>Robles</t>
  </si>
  <si>
    <t>22.145.637-8</t>
  </si>
  <si>
    <t>Marco Andres</t>
  </si>
  <si>
    <t>Ramirez Baxman</t>
  </si>
  <si>
    <t>22.306.545-7</t>
  </si>
  <si>
    <t>10.940.654-6</t>
  </si>
  <si>
    <t>13.431.382-k</t>
  </si>
  <si>
    <t>duran</t>
  </si>
  <si>
    <t>17.805.654-9</t>
  </si>
  <si>
    <t>Palma diaz</t>
  </si>
  <si>
    <t>17.032.626-1</t>
  </si>
  <si>
    <t>kstherine delourdes brito silva</t>
  </si>
  <si>
    <t>brito silva</t>
  </si>
  <si>
    <t>stphan israel</t>
  </si>
  <si>
    <t>santibañez duran</t>
  </si>
  <si>
    <t>17.793.258-2</t>
  </si>
  <si>
    <t>16.799.263-3</t>
  </si>
  <si>
    <t>LEONEL GERARDO</t>
  </si>
  <si>
    <t>RAMOS GONZALEZ</t>
  </si>
  <si>
    <t>9.753.356-3</t>
  </si>
  <si>
    <t>Leoguar Jose</t>
  </si>
  <si>
    <t>Montilla Montilla</t>
  </si>
  <si>
    <t>26.413.130-8</t>
  </si>
  <si>
    <t>Diaz Hills</t>
  </si>
  <si>
    <t>21.232.857-k</t>
  </si>
  <si>
    <t>Benito</t>
  </si>
  <si>
    <t>Paillacar Brito</t>
  </si>
  <si>
    <t>13.020.235-7</t>
  </si>
  <si>
    <t>19.542.442-k</t>
  </si>
  <si>
    <t>Villalon</t>
  </si>
  <si>
    <t>18.918.080-2</t>
  </si>
  <si>
    <t>Caludia</t>
  </si>
  <si>
    <t>Lepez Navarro</t>
  </si>
  <si>
    <t>21.902.013-9</t>
  </si>
  <si>
    <t>Salinas Perez</t>
  </si>
  <si>
    <t>18.359.053-7</t>
  </si>
  <si>
    <t>Anna</t>
  </si>
  <si>
    <t>Loginova</t>
  </si>
  <si>
    <t>28.431.017-9</t>
  </si>
  <si>
    <t>GUILLERMO AGUSTIAN</t>
  </si>
  <si>
    <t>FIGUEROA GONZALEZ</t>
  </si>
  <si>
    <t>6.956.603-0</t>
  </si>
  <si>
    <t>CASTRO PIZARRO</t>
  </si>
  <si>
    <t>10.214.121-0</t>
  </si>
  <si>
    <t>juan daniel</t>
  </si>
  <si>
    <t>ordoñez castillo</t>
  </si>
  <si>
    <t>10.927.845-9</t>
  </si>
  <si>
    <t>patricio jesus</t>
  </si>
  <si>
    <t>castro muñoz</t>
  </si>
  <si>
    <t>17.051.524-2</t>
  </si>
  <si>
    <t>Montero Bahamondes</t>
  </si>
  <si>
    <t>22.608.170-4</t>
  </si>
  <si>
    <t>EMA VERONICA GABRIELA</t>
  </si>
  <si>
    <t>LOPEZ PRADO</t>
  </si>
  <si>
    <t>21.474.776-6</t>
  </si>
  <si>
    <t>10.736.201-0</t>
  </si>
  <si>
    <t>19.012.610-2</t>
  </si>
  <si>
    <t>23.966.454-7</t>
  </si>
  <si>
    <t>Diaz Castaño</t>
  </si>
  <si>
    <t>24.836.571-4</t>
  </si>
  <si>
    <t>Rony Manuel</t>
  </si>
  <si>
    <t>González rey</t>
  </si>
  <si>
    <t>27.883.945-1</t>
  </si>
  <si>
    <t>21.946.225-5</t>
  </si>
  <si>
    <t>Díaz Silva</t>
  </si>
  <si>
    <t>18.267.157-6</t>
  </si>
  <si>
    <t>neira</t>
  </si>
  <si>
    <t>11.773.321-1</t>
  </si>
  <si>
    <t>naira</t>
  </si>
  <si>
    <t>zenteno</t>
  </si>
  <si>
    <t>21.658.196-2</t>
  </si>
  <si>
    <t>Arelly</t>
  </si>
  <si>
    <t>17.900.426-7</t>
  </si>
  <si>
    <t>sandy</t>
  </si>
  <si>
    <t>arancibia</t>
  </si>
  <si>
    <t>16.103.454-1</t>
  </si>
  <si>
    <t>Anyelo</t>
  </si>
  <si>
    <t>Paz Rivera</t>
  </si>
  <si>
    <t>27.992.120-8</t>
  </si>
  <si>
    <t>José antonio</t>
  </si>
  <si>
    <t>16.814.066-5</t>
  </si>
  <si>
    <t>13.429.160-5</t>
  </si>
  <si>
    <t>solange andrea</t>
  </si>
  <si>
    <t>ulloa mendez</t>
  </si>
  <si>
    <t>16.104.974-3</t>
  </si>
  <si>
    <t>5.153.320-8</t>
  </si>
  <si>
    <t>rocha</t>
  </si>
  <si>
    <t>10.185.600-3</t>
  </si>
  <si>
    <t>9.376.180-4</t>
  </si>
  <si>
    <t>alejandra maritza</t>
  </si>
  <si>
    <t>aravena urbina</t>
  </si>
  <si>
    <t>13.998.100-6</t>
  </si>
  <si>
    <t>añasco flores</t>
  </si>
  <si>
    <t>9.315.950-0</t>
  </si>
  <si>
    <t>Carlos Alberto</t>
  </si>
  <si>
    <t>Apablaza Escalona</t>
  </si>
  <si>
    <t>15.752.741-K</t>
  </si>
  <si>
    <t>Franchesca</t>
  </si>
  <si>
    <t>Gallardo Pinto</t>
  </si>
  <si>
    <t>17.806.747-8</t>
  </si>
  <si>
    <t>montero</t>
  </si>
  <si>
    <t>20.657.807-6</t>
  </si>
  <si>
    <t>Leiva Cerda</t>
  </si>
  <si>
    <t>10.848.579-5</t>
  </si>
  <si>
    <t>Luna Silvestre</t>
  </si>
  <si>
    <t>14.271.065-K</t>
  </si>
  <si>
    <t>ILABACA HERRERA</t>
  </si>
  <si>
    <t>10.360.840-6</t>
  </si>
  <si>
    <t>CONCHALÍ</t>
  </si>
  <si>
    <t>Vera Soto</t>
  </si>
  <si>
    <t>17.110.509-9</t>
  </si>
  <si>
    <t>María Irene</t>
  </si>
  <si>
    <t>Morales Salgado</t>
  </si>
  <si>
    <t>14.376.512-1</t>
  </si>
  <si>
    <t>Jhony</t>
  </si>
  <si>
    <t>17.790.729-4</t>
  </si>
  <si>
    <t>Vivian</t>
  </si>
  <si>
    <t>19.081.867-5</t>
  </si>
  <si>
    <t>Cherie</t>
  </si>
  <si>
    <t>Barrueto</t>
  </si>
  <si>
    <t>18.121.259-4</t>
  </si>
  <si>
    <t>rios</t>
  </si>
  <si>
    <t>9.368.662-4</t>
  </si>
  <si>
    <t>Gerald</t>
  </si>
  <si>
    <t>12.824.216-3</t>
  </si>
  <si>
    <t>16.486.663-7</t>
  </si>
  <si>
    <t>rolando</t>
  </si>
  <si>
    <t>zuzunaga</t>
  </si>
  <si>
    <t>13.999.195-8</t>
  </si>
  <si>
    <t>Ricardo Alfredo</t>
  </si>
  <si>
    <t>Jimenez ledesma</t>
  </si>
  <si>
    <t>9.051.311-7</t>
  </si>
  <si>
    <t>celis</t>
  </si>
  <si>
    <t>12.452.405-9</t>
  </si>
  <si>
    <t>Danielle</t>
  </si>
  <si>
    <t>Courtin</t>
  </si>
  <si>
    <t>17.950.016-7</t>
  </si>
  <si>
    <t>Mauricio Javier</t>
  </si>
  <si>
    <t>PASTEN GOMEZ</t>
  </si>
  <si>
    <t>11.937.449-9</t>
  </si>
  <si>
    <t>Mauricio Alexis</t>
  </si>
  <si>
    <t>Ruiz Henriquez</t>
  </si>
  <si>
    <t>17.206.396-9</t>
  </si>
  <si>
    <t>FRANCHESSCA</t>
  </si>
  <si>
    <t>RIOS</t>
  </si>
  <si>
    <t>18.782.087-1</t>
  </si>
  <si>
    <t>nuñez</t>
  </si>
  <si>
    <t>15.320.729-1</t>
  </si>
  <si>
    <t>Zúñiga llanos</t>
  </si>
  <si>
    <t>17.560.820-6</t>
  </si>
  <si>
    <t>Hugo Andrés</t>
  </si>
  <si>
    <t>Simonetti villarroel</t>
  </si>
  <si>
    <t>15.717.316-2</t>
  </si>
  <si>
    <t>Victor armando</t>
  </si>
  <si>
    <t>Valdes Gallardo</t>
  </si>
  <si>
    <t>12.228.199-k</t>
  </si>
  <si>
    <t>17.804.841-4</t>
  </si>
  <si>
    <t>Gabriel Antonio</t>
  </si>
  <si>
    <t>20.957.548-5</t>
  </si>
  <si>
    <t>Cyelo</t>
  </si>
  <si>
    <t>20.348.655-3</t>
  </si>
  <si>
    <t>Bastias Zapico</t>
  </si>
  <si>
    <t>13.851.762-4</t>
  </si>
  <si>
    <t>Gary</t>
  </si>
  <si>
    <t>Cea</t>
  </si>
  <si>
    <t>12.624.638-2</t>
  </si>
  <si>
    <t>ernesto david</t>
  </si>
  <si>
    <t>oyarzun hernandez</t>
  </si>
  <si>
    <t>11.357.976-5</t>
  </si>
  <si>
    <t>Patricio Alejandro</t>
  </si>
  <si>
    <t>Ortiz Donoso</t>
  </si>
  <si>
    <t>15.079.498-6</t>
  </si>
  <si>
    <t>5.913.863-4</t>
  </si>
  <si>
    <t>18.382.906-8</t>
  </si>
  <si>
    <t>7.463.393-5</t>
  </si>
  <si>
    <t>Beraun</t>
  </si>
  <si>
    <t>22.122.142-7</t>
  </si>
  <si>
    <t>18.783.824-k</t>
  </si>
  <si>
    <t>Tomás Pablo</t>
  </si>
  <si>
    <t>Reyes Rodríguez</t>
  </si>
  <si>
    <t>15.096.368-0</t>
  </si>
  <si>
    <t>14.521.522-6</t>
  </si>
  <si>
    <t>iribarren</t>
  </si>
  <si>
    <t>13.225.352-8</t>
  </si>
  <si>
    <t>Angelina</t>
  </si>
  <si>
    <t>15.819.267-5</t>
  </si>
  <si>
    <t>Arancha</t>
  </si>
  <si>
    <t>Martín Lorca</t>
  </si>
  <si>
    <t>23.326.654-k</t>
  </si>
  <si>
    <t>16.501.866-4</t>
  </si>
  <si>
    <t>13.492.212-5</t>
  </si>
  <si>
    <t>carlos german</t>
  </si>
  <si>
    <t>ponce leiva</t>
  </si>
  <si>
    <t>10.582.832-2</t>
  </si>
  <si>
    <t>jorge joel</t>
  </si>
  <si>
    <t>roberts marticorena</t>
  </si>
  <si>
    <t>22.620.682-5</t>
  </si>
  <si>
    <t>pedro pablo</t>
  </si>
  <si>
    <t>cortes blanco</t>
  </si>
  <si>
    <t>5.883.619-2</t>
  </si>
  <si>
    <t>ana maria</t>
  </si>
  <si>
    <t>vera nova</t>
  </si>
  <si>
    <t>9.339.895-5</t>
  </si>
  <si>
    <t>claudia paz</t>
  </si>
  <si>
    <t>vargas velasquez</t>
  </si>
  <si>
    <t>18.567.708-7</t>
  </si>
  <si>
    <t>otero</t>
  </si>
  <si>
    <t>7.210.137-5</t>
  </si>
  <si>
    <t>8.576.656-2</t>
  </si>
  <si>
    <t>norambuena</t>
  </si>
  <si>
    <t>11.330.161-9</t>
  </si>
  <si>
    <t>Ransay</t>
  </si>
  <si>
    <t>10.981.491-1</t>
  </si>
  <si>
    <t>13.878.814-8</t>
  </si>
  <si>
    <t>Efren</t>
  </si>
  <si>
    <t>Angsioco</t>
  </si>
  <si>
    <t>26.702.932-6</t>
  </si>
  <si>
    <t>jorge raul</t>
  </si>
  <si>
    <t>iturrieta</t>
  </si>
  <si>
    <t>8.931.315-5</t>
  </si>
  <si>
    <t>raquel margarita del carmen</t>
  </si>
  <si>
    <t>collado narvaez</t>
  </si>
  <si>
    <t>9.809.994-8</t>
  </si>
  <si>
    <t>raul robinson</t>
  </si>
  <si>
    <t>silva morales</t>
  </si>
  <si>
    <t>9.055.367-4</t>
  </si>
  <si>
    <t>16.271.720-0</t>
  </si>
  <si>
    <t>Julia Amanda</t>
  </si>
  <si>
    <t>Díaz Sánchez</t>
  </si>
  <si>
    <t>13.997.518-9</t>
  </si>
  <si>
    <t>Oviedo</t>
  </si>
  <si>
    <t>15.069.572-4</t>
  </si>
  <si>
    <t>fernanda noel</t>
  </si>
  <si>
    <t>menares espinoza</t>
  </si>
  <si>
    <t>20.271.240-1</t>
  </si>
  <si>
    <t>Francisca Cecilia</t>
  </si>
  <si>
    <t>Mendoza López</t>
  </si>
  <si>
    <t>18.567.990-k</t>
  </si>
  <si>
    <t>donoso</t>
  </si>
  <si>
    <t>15.078.477-8</t>
  </si>
  <si>
    <t>carlos alberto</t>
  </si>
  <si>
    <t>rubio erices</t>
  </si>
  <si>
    <t>8.142.074-2</t>
  </si>
  <si>
    <t>astudillo</t>
  </si>
  <si>
    <t>12.452.699-k</t>
  </si>
  <si>
    <t>JONATHAN</t>
  </si>
  <si>
    <t>RAMIREZ PEREZ</t>
  </si>
  <si>
    <t>16.401.619-6</t>
  </si>
  <si>
    <t>ALVARADO RODRIGUEZ</t>
  </si>
  <si>
    <t>18.586.175-9</t>
  </si>
  <si>
    <t>Mildred</t>
  </si>
  <si>
    <t>18.568.557-8</t>
  </si>
  <si>
    <t>ENRIQUE</t>
  </si>
  <si>
    <t>6.609.470-7</t>
  </si>
  <si>
    <t>jean carlos</t>
  </si>
  <si>
    <t>fica soto</t>
  </si>
  <si>
    <t>16.104.710-4</t>
  </si>
  <si>
    <t>pinto</t>
  </si>
  <si>
    <t>18.513.191-2</t>
  </si>
  <si>
    <t>nataly</t>
  </si>
  <si>
    <t>castillo</t>
  </si>
  <si>
    <t>16.419.478-7</t>
  </si>
  <si>
    <t>maría adela</t>
  </si>
  <si>
    <t>quiñones</t>
  </si>
  <si>
    <t>8.416.468-2</t>
  </si>
  <si>
    <t>GARCES BAEZ</t>
  </si>
  <si>
    <t>15.079.464-1</t>
  </si>
  <si>
    <t>RIVADENEIRA VELASQUEZ</t>
  </si>
  <si>
    <t>Gavilan Piñones</t>
  </si>
  <si>
    <t>20.998.041-k</t>
  </si>
  <si>
    <t>PALOMA ANDREA</t>
  </si>
  <si>
    <t>PÉREZ SAAVEDRA</t>
  </si>
  <si>
    <t>14.001.041-3</t>
  </si>
  <si>
    <t>mauricio andres</t>
  </si>
  <si>
    <t>escobar brito</t>
  </si>
  <si>
    <t>17.560.046-9</t>
  </si>
  <si>
    <t>michael</t>
  </si>
  <si>
    <t>loza cachiguango</t>
  </si>
  <si>
    <t>27.838.163-3</t>
  </si>
  <si>
    <t>Eliz</t>
  </si>
  <si>
    <t>26.022.254-6</t>
  </si>
  <si>
    <t>19.329.423-5</t>
  </si>
  <si>
    <t>katalina loreto</t>
  </si>
  <si>
    <t>diaz rojas</t>
  </si>
  <si>
    <t>19.326.599-5</t>
  </si>
  <si>
    <t>christopher</t>
  </si>
  <si>
    <t>gutierrez</t>
  </si>
  <si>
    <t>19.326.624-k</t>
  </si>
  <si>
    <t>carrasco astorga</t>
  </si>
  <si>
    <t>11.120.282-6</t>
  </si>
  <si>
    <t>Iron tomas</t>
  </si>
  <si>
    <t>Brito toro</t>
  </si>
  <si>
    <t>22.146.893-7</t>
  </si>
  <si>
    <t>obando</t>
  </si>
  <si>
    <t>28.100.385-2</t>
  </si>
  <si>
    <t>Alejandro Javier</t>
  </si>
  <si>
    <t>Albanez Araya</t>
  </si>
  <si>
    <t>21.830.623-3</t>
  </si>
  <si>
    <t>roberto alejandro</t>
  </si>
  <si>
    <t>briceño maturana</t>
  </si>
  <si>
    <t>20.656.423-7</t>
  </si>
  <si>
    <t>francisca de los angeles</t>
  </si>
  <si>
    <t>cisternas najle</t>
  </si>
  <si>
    <t>15.672.433-5</t>
  </si>
  <si>
    <t>veliz toro</t>
  </si>
  <si>
    <t>19.777.050-3</t>
  </si>
  <si>
    <t>paulino</t>
  </si>
  <si>
    <t>fredes hormazabal</t>
  </si>
  <si>
    <t>5.234.714-9</t>
  </si>
  <si>
    <t>9.093.001-K</t>
  </si>
  <si>
    <t>20.477.581-8</t>
  </si>
  <si>
    <t>Balada</t>
  </si>
  <si>
    <t>17.701.984-4</t>
  </si>
  <si>
    <t>Pizarro urtubia</t>
  </si>
  <si>
    <t>16.107.337-7</t>
  </si>
  <si>
    <t>Araneda Díaz</t>
  </si>
  <si>
    <t>15.077.566-3</t>
  </si>
  <si>
    <t>Sergey</t>
  </si>
  <si>
    <t>Salnikov</t>
  </si>
  <si>
    <t>25.533.557-k</t>
  </si>
  <si>
    <t>Maria Natalia</t>
  </si>
  <si>
    <t>Salgado Matamala</t>
  </si>
  <si>
    <t>16.108.839-0</t>
  </si>
  <si>
    <t>gael</t>
  </si>
  <si>
    <t>avaria</t>
  </si>
  <si>
    <t>22.237.078-7</t>
  </si>
  <si>
    <t>yasna</t>
  </si>
  <si>
    <t>soto</t>
  </si>
  <si>
    <t>17.079.954-2</t>
  </si>
  <si>
    <t>12.224.082-7</t>
  </si>
  <si>
    <t>Belén Alejandra</t>
  </si>
  <si>
    <t>Ortiz Osorio</t>
  </si>
  <si>
    <t>22.224.424-2</t>
  </si>
  <si>
    <t>LLanos OYARCE</t>
  </si>
  <si>
    <t>18.271.493-3</t>
  </si>
  <si>
    <t>Collao Quezada</t>
  </si>
  <si>
    <t>20.476.863-3</t>
  </si>
  <si>
    <t>Duprat</t>
  </si>
  <si>
    <t>8.671.281-4</t>
  </si>
  <si>
    <t>Alvear Veas</t>
  </si>
  <si>
    <t>16.201.065-4</t>
  </si>
  <si>
    <t>Reyes Espinoza</t>
  </si>
  <si>
    <t>20.175.902-1</t>
  </si>
  <si>
    <t>matias ignacio</t>
  </si>
  <si>
    <t>puentes peña</t>
  </si>
  <si>
    <t>22.554.442-5</t>
  </si>
  <si>
    <t>claudia vanessa</t>
  </si>
  <si>
    <t>duran ramirez</t>
  </si>
  <si>
    <t>12.453.234-5</t>
  </si>
  <si>
    <t>MAXIMILIANO SEGUNDO</t>
  </si>
  <si>
    <t>COVARRUBIAS GODOY</t>
  </si>
  <si>
    <t>6.393.766-5</t>
  </si>
  <si>
    <t>EDUARDO HECTOR</t>
  </si>
  <si>
    <t>GONZALEZ PEYREBLANQUE</t>
  </si>
  <si>
    <t>9.683.156-0</t>
  </si>
  <si>
    <t>Aguayo cosio</t>
  </si>
  <si>
    <t>21.290.496-1</t>
  </si>
  <si>
    <t>Marielle</t>
  </si>
  <si>
    <t>Guerra Donoso</t>
  </si>
  <si>
    <t>20.176.354-1</t>
  </si>
  <si>
    <t>Nicole Fernanda</t>
  </si>
  <si>
    <t>Barria Guajardo</t>
  </si>
  <si>
    <t>20.172.118-0</t>
  </si>
  <si>
    <t>23.965.825-3</t>
  </si>
  <si>
    <t>Jocelyn</t>
  </si>
  <si>
    <t>13.877.982-3</t>
  </si>
  <si>
    <t>Karen Lizette</t>
  </si>
  <si>
    <t>Bissieres Guzmán</t>
  </si>
  <si>
    <t>17.475.936-7</t>
  </si>
  <si>
    <t>Norberto</t>
  </si>
  <si>
    <t>Molero</t>
  </si>
  <si>
    <t>26.589.932-3</t>
  </si>
  <si>
    <t>John</t>
  </si>
  <si>
    <t>21.141.407-3</t>
  </si>
  <si>
    <t>Yuand axel</t>
  </si>
  <si>
    <t>Marroquin. Palma</t>
  </si>
  <si>
    <t>22.906.830-k</t>
  </si>
  <si>
    <t>18.568.361-3</t>
  </si>
  <si>
    <t>nicolas ivan</t>
  </si>
  <si>
    <t>rojas quevedo</t>
  </si>
  <si>
    <t>17.473.285-k</t>
  </si>
  <si>
    <t>20.478.005-6</t>
  </si>
  <si>
    <t>lucia del pilar</t>
  </si>
  <si>
    <t>ahumada casanova</t>
  </si>
  <si>
    <t>15.556.550-0</t>
  </si>
  <si>
    <t>abayay</t>
  </si>
  <si>
    <t>12.409.604-9</t>
  </si>
  <si>
    <t>reyes palacios</t>
  </si>
  <si>
    <t>12.227.388-1</t>
  </si>
  <si>
    <t>barrientos figueroa</t>
  </si>
  <si>
    <t>11.401.708-6</t>
  </si>
  <si>
    <t>olavarria morales</t>
  </si>
  <si>
    <t>5.965.586-8</t>
  </si>
  <si>
    <t>ivan</t>
  </si>
  <si>
    <t>15.079.337-8</t>
  </si>
  <si>
    <t>pedro anselmo</t>
  </si>
  <si>
    <t>elgueta aros</t>
  </si>
  <si>
    <t>8.138.739-7</t>
  </si>
  <si>
    <t>Gomez</t>
  </si>
  <si>
    <t>8.704.202-2</t>
  </si>
  <si>
    <t>Arias Cajas</t>
  </si>
  <si>
    <t>20.142.892-0</t>
  </si>
  <si>
    <t>Enrique Felipe</t>
  </si>
  <si>
    <t>Contreras Faundez</t>
  </si>
  <si>
    <t>13.881.972-8</t>
  </si>
  <si>
    <t>18.586.189-9</t>
  </si>
  <si>
    <t>Carmen Gloria</t>
  </si>
  <si>
    <t>Severin Fuster</t>
  </si>
  <si>
    <t>13.990.803-1</t>
  </si>
  <si>
    <t>Díaz Alday</t>
  </si>
  <si>
    <t>18.390.872-3</t>
  </si>
  <si>
    <t>17.140.568-8</t>
  </si>
  <si>
    <t>Pezoa</t>
  </si>
  <si>
    <t>16.751.904-0</t>
  </si>
  <si>
    <t>Jiménez</t>
  </si>
  <si>
    <t>12.497.414-3</t>
  </si>
  <si>
    <t>Cárdenas</t>
  </si>
  <si>
    <t>16.967.601-1</t>
  </si>
  <si>
    <t>6.371.429-1</t>
  </si>
  <si>
    <t>12.448.048-5</t>
  </si>
  <si>
    <t>16.754.529-7</t>
  </si>
  <si>
    <t>helmuth</t>
  </si>
  <si>
    <t>malonneck</t>
  </si>
  <si>
    <t>18.677.194-k</t>
  </si>
  <si>
    <t>roxana</t>
  </si>
  <si>
    <t>astudillo plaza</t>
  </si>
  <si>
    <t>17.996.555-0</t>
  </si>
  <si>
    <t>cristian arturo</t>
  </si>
  <si>
    <t>valdes araya</t>
  </si>
  <si>
    <t>17.957.630-9</t>
  </si>
  <si>
    <t>PAMELA ANDREA</t>
  </si>
  <si>
    <t>12.622.233-5</t>
  </si>
  <si>
    <t>Yiset</t>
  </si>
  <si>
    <t>18.462.688-8</t>
  </si>
  <si>
    <t>Mercedes</t>
  </si>
  <si>
    <t>Haro</t>
  </si>
  <si>
    <t>10.188.041-9</t>
  </si>
  <si>
    <t>Maykol Alexis</t>
  </si>
  <si>
    <t>Nuñez brito</t>
  </si>
  <si>
    <t>19.326.998-2</t>
  </si>
  <si>
    <t>Zuñiga Hernández</t>
  </si>
  <si>
    <t>16.989.069-2</t>
  </si>
  <si>
    <t>13.188.993-3</t>
  </si>
  <si>
    <t>12.453.911-0</t>
  </si>
  <si>
    <t>Lagos</t>
  </si>
  <si>
    <t>17.882.537-2</t>
  </si>
  <si>
    <t>17.085.332-6</t>
  </si>
  <si>
    <t>ALTAMIRANO</t>
  </si>
  <si>
    <t>16.753.639-5</t>
  </si>
  <si>
    <t>16.754.374-k</t>
  </si>
  <si>
    <t>7.578.497-k</t>
  </si>
  <si>
    <t>zamora torres</t>
  </si>
  <si>
    <t>7.798.963-3</t>
  </si>
  <si>
    <t>lopez cisternas</t>
  </si>
  <si>
    <t>13.011.696-5</t>
  </si>
  <si>
    <t>gaete berrios</t>
  </si>
  <si>
    <t>19.252.235-8</t>
  </si>
  <si>
    <t>delipetro</t>
  </si>
  <si>
    <t>14.711.580-6</t>
  </si>
  <si>
    <t>patricio alejandro</t>
  </si>
  <si>
    <t>contreras vidal</t>
  </si>
  <si>
    <t>15.101.427-5</t>
  </si>
  <si>
    <t>Torres Carter</t>
  </si>
  <si>
    <t>16.486.912-1</t>
  </si>
  <si>
    <t>ricardo angel</t>
  </si>
  <si>
    <t>nuñez poblete</t>
  </si>
  <si>
    <t>9.738.231-k</t>
  </si>
  <si>
    <t>luciano alejandro</t>
  </si>
  <si>
    <t>hernandez vivar</t>
  </si>
  <si>
    <t>13.879.115-7</t>
  </si>
  <si>
    <t>Krause</t>
  </si>
  <si>
    <t>8.517.439-8</t>
  </si>
  <si>
    <t>Novoa</t>
  </si>
  <si>
    <t>13.021.178-K</t>
  </si>
  <si>
    <t>Montero</t>
  </si>
  <si>
    <t>18.584.736-5</t>
  </si>
  <si>
    <t>17.142.146-2</t>
  </si>
  <si>
    <t>Meneses</t>
  </si>
  <si>
    <t>17.994.964-4</t>
  </si>
  <si>
    <t>Linares</t>
  </si>
  <si>
    <t>19.945.793-4</t>
  </si>
  <si>
    <t>Rivas cortes</t>
  </si>
  <si>
    <t>19.328.686-0</t>
  </si>
  <si>
    <t>Arcos Hernandez</t>
  </si>
  <si>
    <t>10.698.918-4</t>
  </si>
  <si>
    <t>16.494.266-k</t>
  </si>
  <si>
    <t>15.931.554-1</t>
  </si>
  <si>
    <t>zuñiga</t>
  </si>
  <si>
    <t>10.809.643-8</t>
  </si>
  <si>
    <t>favio</t>
  </si>
  <si>
    <t>valencia</t>
  </si>
  <si>
    <t>20.837.131-2</t>
  </si>
  <si>
    <t>karen alice</t>
  </si>
  <si>
    <t>duarte</t>
  </si>
  <si>
    <t>14.211.006-7</t>
  </si>
  <si>
    <t>costanza paz</t>
  </si>
  <si>
    <t>luna gonzalez</t>
  </si>
  <si>
    <t>16.888.260-2</t>
  </si>
  <si>
    <t>romero pizarro</t>
  </si>
  <si>
    <t>05.032.745-0</t>
  </si>
  <si>
    <t>serrano montalva</t>
  </si>
  <si>
    <t>7.336.567-8</t>
  </si>
  <si>
    <t>LABBE SALAZAR</t>
  </si>
  <si>
    <t>10.700.417-3</t>
  </si>
  <si>
    <t>mejias olmos</t>
  </si>
  <si>
    <t>9.020.803-9</t>
  </si>
  <si>
    <t>12.637.475-5</t>
  </si>
  <si>
    <t>rosaura</t>
  </si>
  <si>
    <t>morales casanova</t>
  </si>
  <si>
    <t>7.246.786-8</t>
  </si>
  <si>
    <t>marla</t>
  </si>
  <si>
    <t>montes</t>
  </si>
  <si>
    <t>16.200.625-8</t>
  </si>
  <si>
    <t>uribe</t>
  </si>
  <si>
    <t>17.298.439-8</t>
  </si>
  <si>
    <t>Perez Moraga</t>
  </si>
  <si>
    <t>16.293.467-8</t>
  </si>
  <si>
    <t>Eduardo sndres</t>
  </si>
  <si>
    <t>Olave bravo</t>
  </si>
  <si>
    <t>15.751.138-6</t>
  </si>
  <si>
    <t>elizabeth betzabe</t>
  </si>
  <si>
    <t>vega pardo</t>
  </si>
  <si>
    <t>13.653.976-0</t>
  </si>
  <si>
    <t>Ancapichun</t>
  </si>
  <si>
    <t>15.716.619-0</t>
  </si>
  <si>
    <t>marcelo jonathan</t>
  </si>
  <si>
    <t>soto riquelme</t>
  </si>
  <si>
    <t>13.851.297-5</t>
  </si>
  <si>
    <t>VALEZKA</t>
  </si>
  <si>
    <t>PUENTE</t>
  </si>
  <si>
    <t>14.447.641-7</t>
  </si>
  <si>
    <t>moises jesus</t>
  </si>
  <si>
    <t>20.174.942-5</t>
  </si>
  <si>
    <t>Tamara Monserrat</t>
  </si>
  <si>
    <t>Leiva Araya</t>
  </si>
  <si>
    <t>19.329.240-2</t>
  </si>
  <si>
    <t>FERNANDO</t>
  </si>
  <si>
    <t>OLGUIN ARANCIBIA</t>
  </si>
  <si>
    <t>16.501.390-5</t>
  </si>
  <si>
    <t>RAUL</t>
  </si>
  <si>
    <t>DIAZ</t>
  </si>
  <si>
    <t>9.420.163-2</t>
  </si>
  <si>
    <t>16.885.815-9</t>
  </si>
  <si>
    <t>9.519.930-5</t>
  </si>
  <si>
    <t>15.074.382-6</t>
  </si>
  <si>
    <t>jeria larrain</t>
  </si>
  <si>
    <t>7.716.711-0</t>
  </si>
  <si>
    <t>MELISA ANDREA</t>
  </si>
  <si>
    <t>PINTO MALDONADO</t>
  </si>
  <si>
    <t>15.716.969-6</t>
  </si>
  <si>
    <t>EDUARDO ANDRES</t>
  </si>
  <si>
    <t>ROMAN AVALOS</t>
  </si>
  <si>
    <t>18.917.835-2</t>
  </si>
  <si>
    <t>gisela pilar</t>
  </si>
  <si>
    <t>minita zambrano</t>
  </si>
  <si>
    <t>10.142.413-8</t>
  </si>
  <si>
    <t>Sanllehi</t>
  </si>
  <si>
    <t>10.432.420-7</t>
  </si>
  <si>
    <t>VICTOR ALEXANDER</t>
  </si>
  <si>
    <t>FUENTEALBA CASTILLO</t>
  </si>
  <si>
    <t>16.617.821-5</t>
  </si>
  <si>
    <t>LOPEZ LOBOS</t>
  </si>
  <si>
    <t>15.071.673-K</t>
  </si>
  <si>
    <t>Veronica maria</t>
  </si>
  <si>
    <t>Pizarro burgos</t>
  </si>
  <si>
    <t>15.149.219-3</t>
  </si>
  <si>
    <t>18.914.645-0</t>
  </si>
  <si>
    <t>18.568.241-2</t>
  </si>
  <si>
    <t>LAUTARO NICOLAS</t>
  </si>
  <si>
    <t>LOBOS SILVA</t>
  </si>
  <si>
    <t>17.679.477-1</t>
  </si>
  <si>
    <t>LILLO QUIJONES</t>
  </si>
  <si>
    <t>10.427.837-K</t>
  </si>
  <si>
    <t>CRISTIAN ARTURO</t>
  </si>
  <si>
    <t>VALDES ARAYA</t>
  </si>
  <si>
    <t>MAURICIO JAVIER</t>
  </si>
  <si>
    <t>URTUBIA</t>
  </si>
  <si>
    <t>18.828.863-4</t>
  </si>
  <si>
    <t>16.201.159-6</t>
  </si>
  <si>
    <t>18.582.231-1</t>
  </si>
  <si>
    <t>Romina Ignacia Paz</t>
  </si>
  <si>
    <t>Rojas Gonzalez</t>
  </si>
  <si>
    <t>18.032.659-6</t>
  </si>
  <si>
    <t>mario enrique</t>
  </si>
  <si>
    <t>montenegro muñoz</t>
  </si>
  <si>
    <t>6.434.677-6</t>
  </si>
  <si>
    <t>Cárdenas Marchant</t>
  </si>
  <si>
    <t>18.272.303-7</t>
  </si>
  <si>
    <t>Melanie</t>
  </si>
  <si>
    <t>20.982.677-1</t>
  </si>
  <si>
    <t>Dimarco</t>
  </si>
  <si>
    <t>21.642.807-2</t>
  </si>
  <si>
    <t>Juanka</t>
  </si>
  <si>
    <t>Balladares</t>
  </si>
  <si>
    <t>17.805.755-3</t>
  </si>
  <si>
    <t>marco alejandro</t>
  </si>
  <si>
    <t>sanchez briones</t>
  </si>
  <si>
    <t>15.752.830-0</t>
  </si>
  <si>
    <t>Josefa</t>
  </si>
  <si>
    <t>20.923.321-5</t>
  </si>
  <si>
    <t>francisca javiera</t>
  </si>
  <si>
    <t>aliste vargas</t>
  </si>
  <si>
    <t>20.781.935-2</t>
  </si>
  <si>
    <t>villamizar</t>
  </si>
  <si>
    <t>28.377.342-6</t>
  </si>
  <si>
    <t>28.094.925-6</t>
  </si>
  <si>
    <t>pablo alejandro</t>
  </si>
  <si>
    <t>contreras mora</t>
  </si>
  <si>
    <t>20.964.317-0</t>
  </si>
  <si>
    <t>peralta</t>
  </si>
  <si>
    <t>20.478.806-5</t>
  </si>
  <si>
    <t>Gregorio Desiderio</t>
  </si>
  <si>
    <t>Olivares Godoy</t>
  </si>
  <si>
    <t>6.404.658-6</t>
  </si>
  <si>
    <t>Jean Paul</t>
  </si>
  <si>
    <t>16.503.217-9</t>
  </si>
  <si>
    <t>camacho perez</t>
  </si>
  <si>
    <t>28.641.266-1</t>
  </si>
  <si>
    <t>11.830.388-1</t>
  </si>
  <si>
    <t>Michael Esteban</t>
  </si>
  <si>
    <t>Parada</t>
  </si>
  <si>
    <t>16.755.340-0</t>
  </si>
  <si>
    <t>sebastian raul</t>
  </si>
  <si>
    <t>herrera peñaloza</t>
  </si>
  <si>
    <t>15.095.157-7</t>
  </si>
  <si>
    <t>PARA DENEGAR</t>
  </si>
  <si>
    <t>José andres</t>
  </si>
  <si>
    <t>Bastias Muñoz</t>
  </si>
  <si>
    <t>22.151.260-k</t>
  </si>
  <si>
    <t>22.470.997-8</t>
  </si>
  <si>
    <t>18.297.595-8</t>
  </si>
  <si>
    <t>vidal figueroa</t>
  </si>
  <si>
    <t>10.997.661-k</t>
  </si>
  <si>
    <t>Castillo Guzman</t>
  </si>
  <si>
    <t>15.437.235-0</t>
  </si>
  <si>
    <t>Allende jeria</t>
  </si>
  <si>
    <t>19.328.331-4</t>
  </si>
  <si>
    <t>michelle carolina</t>
  </si>
  <si>
    <t>hormazabal ly</t>
  </si>
  <si>
    <t>22.142.846-3</t>
  </si>
  <si>
    <t>Pablo Francisco</t>
  </si>
  <si>
    <t>Bugueño Mayne</t>
  </si>
  <si>
    <t>16.989.029-3</t>
  </si>
  <si>
    <t>Tatiano</t>
  </si>
  <si>
    <t>17.332.128-7</t>
  </si>
  <si>
    <t>Córdova</t>
  </si>
  <si>
    <t>22.275.267-1</t>
  </si>
  <si>
    <t>Nelly</t>
  </si>
  <si>
    <t>soler Soler</t>
  </si>
  <si>
    <t>26.703.168-1</t>
  </si>
  <si>
    <t>Clavijo Gutierrez</t>
  </si>
  <si>
    <t>20.303.778-3</t>
  </si>
  <si>
    <t>Jhon</t>
  </si>
  <si>
    <t>Ouvens Elie</t>
  </si>
  <si>
    <t>26.108.986-6</t>
  </si>
  <si>
    <t>GONZALEZ RUBIO</t>
  </si>
  <si>
    <t>18.566.902-5</t>
  </si>
  <si>
    <t>Espinoza Rivera</t>
  </si>
  <si>
    <t>13.767.252-9</t>
  </si>
  <si>
    <t>15.074.010-k</t>
  </si>
  <si>
    <t>johnny alfredo</t>
  </si>
  <si>
    <t>ortega gonzalez</t>
  </si>
  <si>
    <t>27.782.866-9</t>
  </si>
  <si>
    <t>berrios deila</t>
  </si>
  <si>
    <t>22.640.030-3</t>
  </si>
  <si>
    <t>SEBASTIAN AXEL</t>
  </si>
  <si>
    <t>HERRERA CABEZAS</t>
  </si>
  <si>
    <t>16.493.535-3</t>
  </si>
  <si>
    <t>Esteban hans</t>
  </si>
  <si>
    <t>Totz</t>
  </si>
  <si>
    <t>17.619.580-0</t>
  </si>
  <si>
    <t>DELIA</t>
  </si>
  <si>
    <t>17.013.076-6</t>
  </si>
  <si>
    <t>19.014.463-1</t>
  </si>
  <si>
    <t>16.925.923-2</t>
  </si>
  <si>
    <t>Gibson</t>
  </si>
  <si>
    <t>21.284.641-4</t>
  </si>
  <si>
    <t>oixan</t>
  </si>
  <si>
    <t>21.615.306-5</t>
  </si>
  <si>
    <t>galadier</t>
  </si>
  <si>
    <t>inostroza</t>
  </si>
  <si>
    <t>21.953.435-3</t>
  </si>
  <si>
    <t>Nahara</t>
  </si>
  <si>
    <t>Jimenez</t>
  </si>
  <si>
    <t>22.119.283-4</t>
  </si>
  <si>
    <t>viviana</t>
  </si>
  <si>
    <t>leon</t>
  </si>
  <si>
    <t>13.428.782-9</t>
  </si>
  <si>
    <t>cecilia alejandra</t>
  </si>
  <si>
    <t>yañez Tapia</t>
  </si>
  <si>
    <t>18.940.092-6</t>
  </si>
  <si>
    <t>22.330.796-5</t>
  </si>
  <si>
    <t>18.271.944-7</t>
  </si>
  <si>
    <t>CARLA FABIOLA</t>
  </si>
  <si>
    <t>VERA TAPIA</t>
  </si>
  <si>
    <t>10.749.682-3</t>
  </si>
  <si>
    <t>Jose Luis</t>
  </si>
  <si>
    <t>Alvarez Cordero</t>
  </si>
  <si>
    <t>24.502.731-1</t>
  </si>
  <si>
    <t>isabel</t>
  </si>
  <si>
    <t>6.460.924-6</t>
  </si>
  <si>
    <t>contreras carvajal</t>
  </si>
  <si>
    <t>12.451.695-1</t>
  </si>
  <si>
    <t>Lepoldo</t>
  </si>
  <si>
    <t>Sepulveda Beaumont</t>
  </si>
  <si>
    <t>5.147.530-5</t>
  </si>
  <si>
    <t>lorenzo del reosario</t>
  </si>
  <si>
    <t>palma pulgar</t>
  </si>
  <si>
    <t>6.630.700-k</t>
  </si>
  <si>
    <t>gustavo adolfo</t>
  </si>
  <si>
    <t>lopez molina</t>
  </si>
  <si>
    <t>10.209.092-6</t>
  </si>
  <si>
    <t>ignacio javier</t>
  </si>
  <si>
    <t>ceron serrano</t>
  </si>
  <si>
    <t>19.776.440-6</t>
  </si>
  <si>
    <t>13.429.409-4</t>
  </si>
  <si>
    <t>15.077.034-3</t>
  </si>
  <si>
    <t>16.212.797-7</t>
  </si>
  <si>
    <t>12.848.122-2</t>
  </si>
  <si>
    <t>LEON</t>
  </si>
  <si>
    <t>10.631.573-6</t>
  </si>
  <si>
    <t>molina acosta</t>
  </si>
  <si>
    <t>12.448.105-8</t>
  </si>
  <si>
    <t>Jorge Moises</t>
  </si>
  <si>
    <t>Paredes Cisterna</t>
  </si>
  <si>
    <t>12.825.222-3</t>
  </si>
  <si>
    <t>PATRICIO ANDRES</t>
  </si>
  <si>
    <t>ARAYA MATURANA</t>
  </si>
  <si>
    <t>16.969.822-8</t>
  </si>
  <si>
    <t>15.764.108-5</t>
  </si>
  <si>
    <t>LIZ</t>
  </si>
  <si>
    <t>QUIOZA</t>
  </si>
  <si>
    <t>9.443.589-7</t>
  </si>
  <si>
    <t>Olguin</t>
  </si>
  <si>
    <t>10.700.742-3</t>
  </si>
  <si>
    <t>margarita</t>
  </si>
  <si>
    <t>zijl oyarzo</t>
  </si>
  <si>
    <t>7.163.972-k</t>
  </si>
  <si>
    <t>nifuri cornejo</t>
  </si>
  <si>
    <t>12.464.340-6</t>
  </si>
  <si>
    <t>oscaresau</t>
  </si>
  <si>
    <t>contreras morales</t>
  </si>
  <si>
    <t>13.851.732-2</t>
  </si>
  <si>
    <t>adrian paulo exequiel</t>
  </si>
  <si>
    <t>quitral herrera</t>
  </si>
  <si>
    <t>10.237.075-9</t>
  </si>
  <si>
    <t>campos puebla</t>
  </si>
  <si>
    <t>7.084.805-8</t>
  </si>
  <si>
    <t>12.226.181-6</t>
  </si>
  <si>
    <t>JOAQUÍN IGNACIO</t>
  </si>
  <si>
    <t>BASUALTO</t>
  </si>
  <si>
    <t>20.182.631-4</t>
  </si>
  <si>
    <t>María isabel</t>
  </si>
  <si>
    <t>Justiniano gonzalez</t>
  </si>
  <si>
    <t>18.035.051-9</t>
  </si>
  <si>
    <t>david ignacio</t>
  </si>
  <si>
    <t>aguirre toro</t>
  </si>
  <si>
    <t>20.320.782-4</t>
  </si>
  <si>
    <t>Paola Tamara</t>
  </si>
  <si>
    <t>Perez Escobar</t>
  </si>
  <si>
    <t>13.429.082-k</t>
  </si>
  <si>
    <t>Flavia Vanessa</t>
  </si>
  <si>
    <t>Gómez órdenes</t>
  </si>
  <si>
    <t>18.917.122-6</t>
  </si>
  <si>
    <t>17.356.448-1</t>
  </si>
  <si>
    <t>LA SERENA</t>
  </si>
  <si>
    <t>Moscoso</t>
  </si>
  <si>
    <t>19.952.515-8</t>
  </si>
  <si>
    <t>GILBERTO ALEX</t>
  </si>
  <si>
    <t>VILLALOBOS</t>
  </si>
  <si>
    <t>12.597.130-k</t>
  </si>
  <si>
    <t>CELEDONIO</t>
  </si>
  <si>
    <t>10.970.950-6</t>
  </si>
  <si>
    <t>Iván oscar</t>
  </si>
  <si>
    <t>Díaz cabello</t>
  </si>
  <si>
    <t>17.141.803-8</t>
  </si>
  <si>
    <t>Juan luis</t>
  </si>
  <si>
    <t>Castro rojas</t>
  </si>
  <si>
    <t>15.716.810-K</t>
  </si>
  <si>
    <t>Jorge Andres</t>
  </si>
  <si>
    <t>Salvador Ojeda</t>
  </si>
  <si>
    <t>10.894.484-6</t>
  </si>
  <si>
    <t>Hernandez Garces</t>
  </si>
  <si>
    <t>13.140.900-1</t>
  </si>
  <si>
    <t>12.453.210-8</t>
  </si>
  <si>
    <t>CECILIA VICTORIA</t>
  </si>
  <si>
    <t>RIVERA AGUILERA</t>
  </si>
  <si>
    <t>7.031.173-9</t>
  </si>
  <si>
    <t>ALEX</t>
  </si>
  <si>
    <t>5.813.639-5</t>
  </si>
  <si>
    <t>Alexey</t>
  </si>
  <si>
    <t>Prepelitsa</t>
  </si>
  <si>
    <t>23.272.505-2</t>
  </si>
  <si>
    <t>henriquez</t>
  </si>
  <si>
    <t>19.014.654-5</t>
  </si>
  <si>
    <t>Lauric</t>
  </si>
  <si>
    <t>13.997.260-0</t>
  </si>
  <si>
    <t>Ninosca</t>
  </si>
  <si>
    <t>Oquiz</t>
  </si>
  <si>
    <t>18.783.616-6</t>
  </si>
  <si>
    <t>johana</t>
  </si>
  <si>
    <t>lazo</t>
  </si>
  <si>
    <t>15.072.902-5</t>
  </si>
  <si>
    <t>Lissett</t>
  </si>
  <si>
    <t>19.153.188-4</t>
  </si>
  <si>
    <t>Arancibia rojas</t>
  </si>
  <si>
    <t>20.068.520-2</t>
  </si>
  <si>
    <t>11.518.767-8</t>
  </si>
  <si>
    <t>13.082.731-4</t>
  </si>
  <si>
    <t>Ramírez Vallejos</t>
  </si>
  <si>
    <t>16.718.309-3</t>
  </si>
  <si>
    <t>abarca moraga</t>
  </si>
  <si>
    <t>6.343.350-0</t>
  </si>
  <si>
    <t>PRADENAS</t>
  </si>
  <si>
    <t>11.485.013-6</t>
  </si>
  <si>
    <t>14.485.071-8</t>
  </si>
  <si>
    <t>Ayala Paz</t>
  </si>
  <si>
    <t>14.599.546-9</t>
  </si>
  <si>
    <t>patricio augusto</t>
  </si>
  <si>
    <t>pedreros mercado</t>
  </si>
  <si>
    <t>7.212.636-k</t>
  </si>
  <si>
    <t>paredes hernandez</t>
  </si>
  <si>
    <t>10.468.377-0</t>
  </si>
  <si>
    <t>15.719.576-k</t>
  </si>
  <si>
    <t>PATRICIO ALEJANDRO</t>
  </si>
  <si>
    <t>GUERRERO LACIART</t>
  </si>
  <si>
    <t>10.574.620-2</t>
  </si>
  <si>
    <t>Carroza</t>
  </si>
  <si>
    <t>15.718.127-0</t>
  </si>
  <si>
    <t>cuadra gonzalez</t>
  </si>
  <si>
    <t>17.994.826-5</t>
  </si>
  <si>
    <t>catalan moya</t>
  </si>
  <si>
    <t>12.658.073-8</t>
  </si>
  <si>
    <t>vasquez pereira</t>
  </si>
  <si>
    <t>15.830.184-9</t>
  </si>
  <si>
    <t>Sanhueza</t>
  </si>
  <si>
    <t>13.951.327-4</t>
  </si>
  <si>
    <t>alejandra del carmen</t>
  </si>
  <si>
    <t>lobos diaz</t>
  </si>
  <si>
    <t>13.230.514-5</t>
  </si>
  <si>
    <t>Henríquez Saumann</t>
  </si>
  <si>
    <t>12.455.055-6</t>
  </si>
  <si>
    <t>katherine ivinne</t>
  </si>
  <si>
    <t>aranda droguett</t>
  </si>
  <si>
    <t>12.847.972-4</t>
  </si>
  <si>
    <t>silvia leticia</t>
  </si>
  <si>
    <t>pacheco navarrete</t>
  </si>
  <si>
    <t>16.057.833-5</t>
  </si>
  <si>
    <t>Paula Andrea</t>
  </si>
  <si>
    <t>Ubilla Pérez</t>
  </si>
  <si>
    <t>15.075.811-4</t>
  </si>
  <si>
    <t>quezada</t>
  </si>
  <si>
    <t>16.709.045-1</t>
  </si>
  <si>
    <t>DANTE NICOLAS</t>
  </si>
  <si>
    <t>NAZEL PEREZ</t>
  </si>
  <si>
    <t>18.566.870-3</t>
  </si>
  <si>
    <t>6.804.714-5</t>
  </si>
  <si>
    <t>SALOMÉ</t>
  </si>
  <si>
    <t>TORRES BERNAL</t>
  </si>
  <si>
    <t>22.154.345-9</t>
  </si>
  <si>
    <t>BASILIO</t>
  </si>
  <si>
    <t>GONZALEZ ARAOS</t>
  </si>
  <si>
    <t>10.364.838-6</t>
  </si>
  <si>
    <t>JOSELLYN</t>
  </si>
  <si>
    <t>HERNANDEZ RIQUELME</t>
  </si>
  <si>
    <t>18.269.899-7</t>
  </si>
  <si>
    <t>ARLETTE POLETTE</t>
  </si>
  <si>
    <t>RIOS PEREZ</t>
  </si>
  <si>
    <t>18.716.783-3</t>
  </si>
  <si>
    <t>humberto segundo</t>
  </si>
  <si>
    <t>henriquez fredes</t>
  </si>
  <si>
    <t>5.308.576-8</t>
  </si>
  <si>
    <t>ULISES</t>
  </si>
  <si>
    <t>CARVAJAL</t>
  </si>
  <si>
    <t>12.449.078-2</t>
  </si>
  <si>
    <t>moises</t>
  </si>
  <si>
    <t>cifuentes</t>
  </si>
  <si>
    <t>13.429.680-1</t>
  </si>
  <si>
    <t>HANS SEBASTIAN</t>
  </si>
  <si>
    <t>CABEZAS CACERES</t>
  </si>
  <si>
    <t>18.997.111-7</t>
  </si>
  <si>
    <t>Suazo Cerda</t>
  </si>
  <si>
    <t>16.005.644-4</t>
  </si>
  <si>
    <t>venegas contreras</t>
  </si>
  <si>
    <t>18.915.664-2</t>
  </si>
  <si>
    <t>16.255.864-1</t>
  </si>
  <si>
    <t>ADIEL HUMBERTO</t>
  </si>
  <si>
    <t>BARRERA GATICA</t>
  </si>
  <si>
    <t>5.966.479-4</t>
  </si>
  <si>
    <t>18.032.441-0</t>
  </si>
  <si>
    <t>Varas Vergara</t>
  </si>
  <si>
    <t>13.019.479-6</t>
  </si>
  <si>
    <t>Huerta Meyer</t>
  </si>
  <si>
    <t>18.584.334-3</t>
  </si>
  <si>
    <t>graciela</t>
  </si>
  <si>
    <t>fernandez</t>
  </si>
  <si>
    <t>6.856.015-2</t>
  </si>
  <si>
    <t>olivos ojeda</t>
  </si>
  <si>
    <t>10.738.881-8</t>
  </si>
  <si>
    <t>ricardo jorge</t>
  </si>
  <si>
    <t>de la fuente gonzalez</t>
  </si>
  <si>
    <t>8.805.156-4</t>
  </si>
  <si>
    <t>Soto Mery</t>
  </si>
  <si>
    <t>14.001.559-8</t>
  </si>
  <si>
    <t>Graciela</t>
  </si>
  <si>
    <t>18.915.551-4</t>
  </si>
  <si>
    <t>20.176.179-4</t>
  </si>
  <si>
    <t>ian ignacio</t>
  </si>
  <si>
    <t>sanchez salazar</t>
  </si>
  <si>
    <t>19.015.916-7</t>
  </si>
  <si>
    <t>Cerda Castro</t>
  </si>
  <si>
    <t>18.531.098-1</t>
  </si>
  <si>
    <t>Carolina alejandra</t>
  </si>
  <si>
    <t>Caselli casanova</t>
  </si>
  <si>
    <t>16.107.826-3</t>
  </si>
  <si>
    <t>19.730.036-1</t>
  </si>
  <si>
    <t>antonia</t>
  </si>
  <si>
    <t>guajardo escobar</t>
  </si>
  <si>
    <t>20.918.545-8</t>
  </si>
  <si>
    <t>MIRANDA</t>
  </si>
  <si>
    <t>20.734.899-6</t>
  </si>
  <si>
    <t>VILLARROEL CARRILLO</t>
  </si>
  <si>
    <t>16.889.182-2</t>
  </si>
  <si>
    <t>22.181.998-5</t>
  </si>
  <si>
    <t>Mauricio Enrique</t>
  </si>
  <si>
    <t>Sepulveda Nuñez</t>
  </si>
  <si>
    <t>13.876.549-0</t>
  </si>
  <si>
    <t>lepe pacheco</t>
  </si>
  <si>
    <t>17.476.213-9</t>
  </si>
  <si>
    <t>carmona torres</t>
  </si>
  <si>
    <t>13.876.767-1</t>
  </si>
  <si>
    <t>MANUEL LUIS</t>
  </si>
  <si>
    <t>VILCHES SOTO</t>
  </si>
  <si>
    <t>10.377.826-3</t>
  </si>
  <si>
    <t>victor francisco</t>
  </si>
  <si>
    <t>araneda donoso</t>
  </si>
  <si>
    <t>14.575.313-9</t>
  </si>
  <si>
    <t>22.386.124-5</t>
  </si>
  <si>
    <t>21.986.724-7</t>
  </si>
  <si>
    <t>Felipe António</t>
  </si>
  <si>
    <t>Bórquez Videla</t>
  </si>
  <si>
    <t>21.839.334-9</t>
  </si>
  <si>
    <t>Brian maximiliano</t>
  </si>
  <si>
    <t>Aros Gómez</t>
  </si>
  <si>
    <t>19.015.605-2</t>
  </si>
  <si>
    <t>13.651.389-3</t>
  </si>
  <si>
    <t>Felipe Alonso</t>
  </si>
  <si>
    <t>Torres Espinoza</t>
  </si>
  <si>
    <t>22.302.327-4</t>
  </si>
  <si>
    <t>Jesús Andrés</t>
  </si>
  <si>
    <t>García Clavijo</t>
  </si>
  <si>
    <t>15.076.414-9</t>
  </si>
  <si>
    <t>20.478.405-1</t>
  </si>
  <si>
    <t>rachel julit</t>
  </si>
  <si>
    <t>cisternas bonilla</t>
  </si>
  <si>
    <t>21.140.474-4</t>
  </si>
  <si>
    <t>19.542.275-3</t>
  </si>
  <si>
    <t>Nelson Luis</t>
  </si>
  <si>
    <t>Negrete Gunkel</t>
  </si>
  <si>
    <t>14.477.505-8</t>
  </si>
  <si>
    <t>Duque</t>
  </si>
  <si>
    <t>13.047.139-0</t>
  </si>
  <si>
    <t>Claudio Fabian</t>
  </si>
  <si>
    <t>Almonacid Villarroel</t>
  </si>
  <si>
    <t>12.845.510-8</t>
  </si>
  <si>
    <t>HECTOR ALFREDO</t>
  </si>
  <si>
    <t>ROJAS VIDAL</t>
  </si>
  <si>
    <t>11.620.184-4</t>
  </si>
  <si>
    <t>norman maximiliano</t>
  </si>
  <si>
    <t>uribe muena</t>
  </si>
  <si>
    <t>19.665.959-5</t>
  </si>
  <si>
    <t>GONZALEZ FUENTES</t>
  </si>
  <si>
    <t>8.132.883-8</t>
  </si>
  <si>
    <t>Hermann</t>
  </si>
  <si>
    <t>Valdez</t>
  </si>
  <si>
    <t>21.982.251-0</t>
  </si>
  <si>
    <t>gonzalez zuñiga</t>
  </si>
  <si>
    <t>19.588.196-0</t>
  </si>
  <si>
    <t>flores flores</t>
  </si>
  <si>
    <t>15.557.514-k</t>
  </si>
  <si>
    <t>Dus santos Espinoza</t>
  </si>
  <si>
    <t>17.472.056-8</t>
  </si>
  <si>
    <t>17.754.232-6</t>
  </si>
  <si>
    <t>18.672.207-8</t>
  </si>
  <si>
    <t>Exequiel</t>
  </si>
  <si>
    <t>18.565.636-5</t>
  </si>
  <si>
    <t>Basaez lavarca</t>
  </si>
  <si>
    <t>22.114.478-3</t>
  </si>
  <si>
    <t>sergio fabian</t>
  </si>
  <si>
    <t>torres vergara</t>
  </si>
  <si>
    <t>19.777.101-1</t>
  </si>
  <si>
    <t>diogenes</t>
  </si>
  <si>
    <t>Perez santana</t>
  </si>
  <si>
    <t>13.652.266-3</t>
  </si>
  <si>
    <t>rodrigo adolfo</t>
  </si>
  <si>
    <t>contreras poblete</t>
  </si>
  <si>
    <t>19.012.283-2</t>
  </si>
  <si>
    <t>JOSE MANUEL</t>
  </si>
  <si>
    <t>ARISMENDI CALISTO</t>
  </si>
  <si>
    <t>8.077.716-7</t>
  </si>
  <si>
    <t>Baesler Orellana</t>
  </si>
  <si>
    <t>13.827.389-K</t>
  </si>
  <si>
    <t>20.343.199-6</t>
  </si>
  <si>
    <t>Estardo</t>
  </si>
  <si>
    <t>Iturrieta Alvarez</t>
  </si>
  <si>
    <t>8.837.491-6</t>
  </si>
  <si>
    <t>alejandra raquel</t>
  </si>
  <si>
    <t>sanchez veliz</t>
  </si>
  <si>
    <t>17.812.692-k</t>
  </si>
  <si>
    <t>diez</t>
  </si>
  <si>
    <t>6.136.124-3</t>
  </si>
  <si>
    <t>5.602.775-0</t>
  </si>
  <si>
    <t>Anatibia</t>
  </si>
  <si>
    <t>12.823.614-7</t>
  </si>
  <si>
    <t>10.968.567-4</t>
  </si>
  <si>
    <t>Raul</t>
  </si>
  <si>
    <t>5.761.380-7</t>
  </si>
  <si>
    <t>Varela</t>
  </si>
  <si>
    <t>8.656.777-6</t>
  </si>
  <si>
    <t>Sandra Lolet</t>
  </si>
  <si>
    <t>Varas Pulgar</t>
  </si>
  <si>
    <t>12.447.797-2</t>
  </si>
  <si>
    <t>Pizarro lopez</t>
  </si>
  <si>
    <t>13.426.061-0</t>
  </si>
  <si>
    <t>Vasconcellos</t>
  </si>
  <si>
    <t>13.881.278-2</t>
  </si>
  <si>
    <t>18.037.332-2</t>
  </si>
  <si>
    <t>Patricia Erika</t>
  </si>
  <si>
    <t>Parra Villegas</t>
  </si>
  <si>
    <t>10.086.238-7</t>
  </si>
  <si>
    <t>CURICÓ</t>
  </si>
  <si>
    <t>felipe</t>
  </si>
  <si>
    <t>candia</t>
  </si>
  <si>
    <t>19.909.188-3</t>
  </si>
  <si>
    <t>10.441.832-5</t>
  </si>
  <si>
    <t>Verdugo</t>
  </si>
  <si>
    <t>15.829.007-3</t>
  </si>
  <si>
    <t>Bolbaran</t>
  </si>
  <si>
    <t>18.567.326-K</t>
  </si>
  <si>
    <t>Flores Palacios</t>
  </si>
  <si>
    <t>15.421.183-7</t>
  </si>
  <si>
    <t>Gastón</t>
  </si>
  <si>
    <t>14.393.929-4</t>
  </si>
  <si>
    <t>saldaña oyarce</t>
  </si>
  <si>
    <t>17.955.580-8</t>
  </si>
  <si>
    <t>Embry</t>
  </si>
  <si>
    <t>19.488.300-5</t>
  </si>
  <si>
    <t>Muñoz Godoy</t>
  </si>
  <si>
    <t>8.080.818-6</t>
  </si>
  <si>
    <t>Adolfo</t>
  </si>
  <si>
    <t>Gonzalez Correa</t>
  </si>
  <si>
    <t>12.228.615-0</t>
  </si>
  <si>
    <t>Patricio  Alejandro</t>
  </si>
  <si>
    <t>Pereira Puga</t>
  </si>
  <si>
    <t>15.717.759-1</t>
  </si>
  <si>
    <t>Ramos  A</t>
  </si>
  <si>
    <t>6.197.458-k</t>
  </si>
  <si>
    <t>15.071.268-8</t>
  </si>
  <si>
    <t>Vera Iturriaga</t>
  </si>
  <si>
    <t>15.341.386-k</t>
  </si>
  <si>
    <t>Sara</t>
  </si>
  <si>
    <t>12.849.807-9</t>
  </si>
  <si>
    <t>7.211.924-K</t>
  </si>
  <si>
    <t>Joice</t>
  </si>
  <si>
    <t>16.488.502-K</t>
  </si>
  <si>
    <t>Aburto</t>
  </si>
  <si>
    <t>17.857.294-6</t>
  </si>
  <si>
    <t>Erazo</t>
  </si>
  <si>
    <t>13.993.999-9</t>
  </si>
  <si>
    <t>15.751.157-2</t>
  </si>
  <si>
    <t>Robledo</t>
  </si>
  <si>
    <t>15.558.291-k</t>
  </si>
  <si>
    <t>José Miguel</t>
  </si>
  <si>
    <t>Catalán Álvarez</t>
  </si>
  <si>
    <t>12.230.172-9</t>
  </si>
  <si>
    <t>17.619.198-8</t>
  </si>
  <si>
    <t>flavio</t>
  </si>
  <si>
    <t>19.613.828-5</t>
  </si>
  <si>
    <t>LA FLORIDA</t>
  </si>
  <si>
    <t>Matías Andrés</t>
  </si>
  <si>
    <t>Muñoz Torres</t>
  </si>
  <si>
    <t>19.033.231-4</t>
  </si>
  <si>
    <t>Dann Alberto</t>
  </si>
  <si>
    <t>Vallejos González</t>
  </si>
  <si>
    <t>17.995.752-3</t>
  </si>
  <si>
    <t>Airon</t>
  </si>
  <si>
    <t>15.972.664-9</t>
  </si>
  <si>
    <t>11.827.575-6</t>
  </si>
  <si>
    <t>8.919.434-2</t>
  </si>
  <si>
    <t>leonardo sebastian</t>
  </si>
  <si>
    <t>aravena lucero</t>
  </si>
  <si>
    <t>17.808.671-5</t>
  </si>
  <si>
    <t>jaime lucero</t>
  </si>
  <si>
    <t>15.753.090-9</t>
  </si>
  <si>
    <t>elizabeth paola</t>
  </si>
  <si>
    <t>duran reyes</t>
  </si>
  <si>
    <t>13.880.452-6</t>
  </si>
  <si>
    <t>Kevin Gustavo</t>
  </si>
  <si>
    <t>Torres Rodriguez</t>
  </si>
  <si>
    <t>17.472.427-K</t>
  </si>
  <si>
    <t>Legnazzi</t>
  </si>
  <si>
    <t>15.716.682-4</t>
  </si>
  <si>
    <t>ricardo dionisio</t>
  </si>
  <si>
    <t>corvalan toro</t>
  </si>
  <si>
    <t>11.399.969-1</t>
  </si>
  <si>
    <t>Jaramillo Araya</t>
  </si>
  <si>
    <t>18.036.725-k</t>
  </si>
  <si>
    <t>ALAN</t>
  </si>
  <si>
    <t>MATUS</t>
  </si>
  <si>
    <t>20.426.744-8</t>
  </si>
  <si>
    <t>Velis</t>
  </si>
  <si>
    <t>13.987.561-3</t>
  </si>
  <si>
    <t>echeverria</t>
  </si>
  <si>
    <t>15.812.265-0</t>
  </si>
  <si>
    <t>Milko</t>
  </si>
  <si>
    <t>15.951.342-4</t>
  </si>
  <si>
    <t>20.708.213-9</t>
  </si>
  <si>
    <t>Josua</t>
  </si>
  <si>
    <t>Canipane</t>
  </si>
  <si>
    <t>17.808.481-k</t>
  </si>
  <si>
    <t>NIBALDO</t>
  </si>
  <si>
    <t>FARIAS</t>
  </si>
  <si>
    <t>6.336.131-3</t>
  </si>
  <si>
    <t>RONY ALEXIS</t>
  </si>
  <si>
    <t>ARAVENA CARTAJENA</t>
  </si>
  <si>
    <t>13.226.481-3</t>
  </si>
  <si>
    <t>MAILIN</t>
  </si>
  <si>
    <t>ARAYA CORTES</t>
  </si>
  <si>
    <t>13.422.548-3</t>
  </si>
  <si>
    <t>9.526.811-0</t>
  </si>
  <si>
    <t>19.131.008-k</t>
  </si>
  <si>
    <t>sandro antonio</t>
  </si>
  <si>
    <t>leon fernandez</t>
  </si>
  <si>
    <t>10.023.117-4</t>
  </si>
  <si>
    <t>Yuri</t>
  </si>
  <si>
    <t>8.284.315-9</t>
  </si>
  <si>
    <t>Armijo</t>
  </si>
  <si>
    <t>16.801.594-1</t>
  </si>
  <si>
    <t>Manuel Eduardo</t>
  </si>
  <si>
    <t>Sanchez Prida</t>
  </si>
  <si>
    <t>11.510.573-6</t>
  </si>
  <si>
    <t>18.784.410-k</t>
  </si>
  <si>
    <t>Olivares Bartsch</t>
  </si>
  <si>
    <t>17.352.862-0</t>
  </si>
  <si>
    <t>IVÁN ALEJANDRO</t>
  </si>
  <si>
    <t>POZO LOBOS</t>
  </si>
  <si>
    <t>11.855.043-9</t>
  </si>
  <si>
    <t>José Luis</t>
  </si>
  <si>
    <t>Cornejo Almonacid</t>
  </si>
  <si>
    <t>13.426.674-0</t>
  </si>
  <si>
    <t>joan michell</t>
  </si>
  <si>
    <t>fuenzalida rodriguez</t>
  </si>
  <si>
    <t>18.272.049-6</t>
  </si>
  <si>
    <t>sara</t>
  </si>
  <si>
    <t>lagos tornia</t>
  </si>
  <si>
    <t>15.073.556-4</t>
  </si>
  <si>
    <t>ALAIN MICHAEL</t>
  </si>
  <si>
    <t>GAETE LUCO</t>
  </si>
  <si>
    <t>17.142.933-1</t>
  </si>
  <si>
    <t>ANDRES</t>
  </si>
  <si>
    <t>HIDALGO</t>
  </si>
  <si>
    <t>13.364.440-7</t>
  </si>
  <si>
    <t>15.949.577-9</t>
  </si>
  <si>
    <t>RANDALL ALEJANDRO</t>
  </si>
  <si>
    <t>GOMEZ PIÑA</t>
  </si>
  <si>
    <t>15.073.884-9</t>
  </si>
  <si>
    <t>ayala navarro</t>
  </si>
  <si>
    <t>12.625.066-5</t>
  </si>
  <si>
    <t>13.879.411-3</t>
  </si>
  <si>
    <t>Xochilt de los Ángeles</t>
  </si>
  <si>
    <t>Gómez Arróliga</t>
  </si>
  <si>
    <t>14.744.751-5</t>
  </si>
  <si>
    <t>ANTONIO ISMAEL</t>
  </si>
  <si>
    <t>AROS HERNANDEZ</t>
  </si>
  <si>
    <t>12.849.145-7</t>
  </si>
  <si>
    <t>HECTOR JOSE</t>
  </si>
  <si>
    <t>PEÑA PACHECO</t>
  </si>
  <si>
    <t>25.750.216-3</t>
  </si>
  <si>
    <t>9.800.039-9</t>
  </si>
  <si>
    <t>Héctor Guillermo</t>
  </si>
  <si>
    <t>Hernández Romero</t>
  </si>
  <si>
    <t>7.269.809-6</t>
  </si>
  <si>
    <t>17.752.108-6</t>
  </si>
  <si>
    <t>Zamora Vergara</t>
  </si>
  <si>
    <t>7.522.277-7</t>
  </si>
  <si>
    <t>Andrés Eduardo</t>
  </si>
  <si>
    <t>Arancibia Valdivia</t>
  </si>
  <si>
    <t>10.338.684-5</t>
  </si>
  <si>
    <t>zumi</t>
  </si>
  <si>
    <t>alfonso</t>
  </si>
  <si>
    <t>16.969.179-7</t>
  </si>
  <si>
    <t>18.269.558-0</t>
  </si>
  <si>
    <t>Marcos Antonio</t>
  </si>
  <si>
    <t>Caro Hernández</t>
  </si>
  <si>
    <t>16.105.546-8</t>
  </si>
  <si>
    <t>Loretto</t>
  </si>
  <si>
    <t>12.449.053-7</t>
  </si>
  <si>
    <t>jazmin</t>
  </si>
  <si>
    <t>15.073.434-7</t>
  </si>
  <si>
    <t>marcia</t>
  </si>
  <si>
    <t>cortez</t>
  </si>
  <si>
    <t>11.024.804-0</t>
  </si>
  <si>
    <t>5.053.195-3</t>
  </si>
  <si>
    <t>Yanko</t>
  </si>
  <si>
    <t>Acosta</t>
  </si>
  <si>
    <t>13.343.909-9</t>
  </si>
  <si>
    <t>OSVALDO ALEJANDRO</t>
  </si>
  <si>
    <t>MIRANDA ROJAS</t>
  </si>
  <si>
    <t>13.651.787-2</t>
  </si>
  <si>
    <t>OSCAR EUGENIO</t>
  </si>
  <si>
    <t>TORRES VILCHES</t>
  </si>
  <si>
    <t>9.780.416-8</t>
  </si>
  <si>
    <t>DANIEL BENJAMIN</t>
  </si>
  <si>
    <t>QUIROZ MONTENEGRO</t>
  </si>
  <si>
    <t>Vergara Gonzalez</t>
  </si>
  <si>
    <t>18.552.644-5</t>
  </si>
  <si>
    <t>Noam</t>
  </si>
  <si>
    <t>22.393.148-0</t>
  </si>
  <si>
    <t>Monardes Guzmán</t>
  </si>
  <si>
    <t>21.854.470-3</t>
  </si>
  <si>
    <t>BERNALES</t>
  </si>
  <si>
    <t>20.133.185-4</t>
  </si>
  <si>
    <t>PINO</t>
  </si>
  <si>
    <t>19.736.044-5</t>
  </si>
  <si>
    <t>issa gabriela</t>
  </si>
  <si>
    <t>ubiergo reyes</t>
  </si>
  <si>
    <t>22.395.350-6</t>
  </si>
  <si>
    <t>piero</t>
  </si>
  <si>
    <t>oneto gajardo</t>
  </si>
  <si>
    <t>8.955.977-4</t>
  </si>
  <si>
    <t>Enel</t>
  </si>
  <si>
    <t>Cadet</t>
  </si>
  <si>
    <t>26.124.782-8</t>
  </si>
  <si>
    <t>Mauricio Luis</t>
  </si>
  <si>
    <t>Diaz Martínez</t>
  </si>
  <si>
    <t>10.984.568-k</t>
  </si>
  <si>
    <t>Duran</t>
  </si>
  <si>
    <t>16.859.286-8</t>
  </si>
  <si>
    <t>Polanco</t>
  </si>
  <si>
    <t>18.617.785-1</t>
  </si>
  <si>
    <t>Denisse Fernanda</t>
  </si>
  <si>
    <t>Valdes Madrid</t>
  </si>
  <si>
    <t>18.916.883-7</t>
  </si>
  <si>
    <t>lesly yarixa</t>
  </si>
  <si>
    <t>perez aguirre</t>
  </si>
  <si>
    <t>18.567.310-3</t>
  </si>
  <si>
    <t>Jhonny José</t>
  </si>
  <si>
    <t>Camacho Pérez</t>
  </si>
  <si>
    <t>28.416.553-5</t>
  </si>
  <si>
    <t>22.096.842-1</t>
  </si>
  <si>
    <t>janis</t>
  </si>
  <si>
    <t>20.477.439-0</t>
  </si>
  <si>
    <t>Jovanka</t>
  </si>
  <si>
    <t>Bobadilla</t>
  </si>
  <si>
    <t>19.012.162-3</t>
  </si>
  <si>
    <t>VALLEJOS</t>
  </si>
  <si>
    <t>1.711.994-k</t>
  </si>
  <si>
    <t>campos moreno</t>
  </si>
  <si>
    <t>22.397.210-1</t>
  </si>
  <si>
    <t>williams</t>
  </si>
  <si>
    <t>mendez nuñez</t>
  </si>
  <si>
    <t>10.044.778-9</t>
  </si>
  <si>
    <t>joselyn</t>
  </si>
  <si>
    <t>vergara vargas</t>
  </si>
  <si>
    <t>16.106.605-2</t>
  </si>
  <si>
    <t>ariel</t>
  </si>
  <si>
    <t>25.703.132-2</t>
  </si>
  <si>
    <t>Genessi</t>
  </si>
  <si>
    <t>20.783.291-k</t>
  </si>
  <si>
    <t>CONSTANZA</t>
  </si>
  <si>
    <t>OLMEDO QUIROGA</t>
  </si>
  <si>
    <t>22.393.363-7</t>
  </si>
  <si>
    <t>avendaño troncoso</t>
  </si>
  <si>
    <t>13.193.056-9</t>
  </si>
  <si>
    <t>Celso Toribio</t>
  </si>
  <si>
    <t>Angulo Maldonado</t>
  </si>
  <si>
    <t>10.834.035-5</t>
  </si>
  <si>
    <t>Becar Zamora</t>
  </si>
  <si>
    <t>5.188.714-k</t>
  </si>
  <si>
    <t>mauricio jonathan</t>
  </si>
  <si>
    <t>fuentes garay</t>
  </si>
  <si>
    <t>17.806.181-k</t>
  </si>
  <si>
    <t>javiera lirallen</t>
  </si>
  <si>
    <t>quezada silva</t>
  </si>
  <si>
    <t>16.483.651-7</t>
  </si>
  <si>
    <t>píetro antonello</t>
  </si>
  <si>
    <t>benvenuto torres</t>
  </si>
  <si>
    <t>10.525.160-2</t>
  </si>
  <si>
    <t>IVAN ROGELIO</t>
  </si>
  <si>
    <t>CAMPINO URIBE</t>
  </si>
  <si>
    <t>7.292.836-9</t>
  </si>
  <si>
    <t>Valdebenito MALLEGA</t>
  </si>
  <si>
    <t>10.788.780-6</t>
  </si>
  <si>
    <t>Ramirez Allaria</t>
  </si>
  <si>
    <t>21.301.067-0</t>
  </si>
  <si>
    <t>Silva Muni</t>
  </si>
  <si>
    <t>5.825.302-2</t>
  </si>
  <si>
    <t>15.080.514-7</t>
  </si>
  <si>
    <t>12.850.103-7</t>
  </si>
  <si>
    <t>18.300.754-8</t>
  </si>
  <si>
    <t>Andrea Yanitza</t>
  </si>
  <si>
    <t>Barahona Frez</t>
  </si>
  <si>
    <t>15.076.881-0</t>
  </si>
  <si>
    <t>Anais</t>
  </si>
  <si>
    <t>22.426.899-8</t>
  </si>
  <si>
    <t>karina andrea</t>
  </si>
  <si>
    <t>ortiz morelli</t>
  </si>
  <si>
    <t>17.140.112-7</t>
  </si>
  <si>
    <t>valenzuela</t>
  </si>
  <si>
    <t>19.774.463-4</t>
  </si>
  <si>
    <t>naranjo chavez</t>
  </si>
  <si>
    <t>17.559.419-1</t>
  </si>
  <si>
    <t>Alfredo</t>
  </si>
  <si>
    <t>21.858.535-3</t>
  </si>
  <si>
    <t>ALONSO</t>
  </si>
  <si>
    <t>PONCE</t>
  </si>
  <si>
    <t>20.176.341-k</t>
  </si>
  <si>
    <t>emilio</t>
  </si>
  <si>
    <t>22.270.967-9</t>
  </si>
  <si>
    <t>gabriel hernan</t>
  </si>
  <si>
    <t>sanchez bernal</t>
  </si>
  <si>
    <t>20.175.951-k</t>
  </si>
  <si>
    <t>Lucero San Martín</t>
  </si>
  <si>
    <t>21.076.353-8</t>
  </si>
  <si>
    <t>22.262.198-4</t>
  </si>
  <si>
    <t>osvaldo andres</t>
  </si>
  <si>
    <t>villarroel gallardo</t>
  </si>
  <si>
    <t>8.583.983-7</t>
  </si>
  <si>
    <t>benito</t>
  </si>
  <si>
    <t>olavarria carrasco</t>
  </si>
  <si>
    <t>11.831.399-2</t>
  </si>
  <si>
    <t>aros scanu</t>
  </si>
  <si>
    <t>13.652.137-3</t>
  </si>
  <si>
    <t>octavio</t>
  </si>
  <si>
    <t>20.827.937-8</t>
  </si>
  <si>
    <t>luz</t>
  </si>
  <si>
    <t>rodriguez escobar</t>
  </si>
  <si>
    <t>14.697.198-9</t>
  </si>
  <si>
    <t>bryhan</t>
  </si>
  <si>
    <t>zamorano gòmez</t>
  </si>
  <si>
    <t>17.162.235-2</t>
  </si>
  <si>
    <t>orozco acevedo</t>
  </si>
  <si>
    <t>13.243.350-k</t>
  </si>
  <si>
    <t>gonzalez rebolledo</t>
  </si>
  <si>
    <t>12.847.337-8</t>
  </si>
  <si>
    <t>aracena</t>
  </si>
  <si>
    <t>17.202.869-1</t>
  </si>
  <si>
    <t>CONCEPCIÓN</t>
  </si>
  <si>
    <t>Urrizola</t>
  </si>
  <si>
    <t>17.348.489-5</t>
  </si>
  <si>
    <t>Maccarena Estefanía</t>
  </si>
  <si>
    <t>Caiceo Nuñez</t>
  </si>
  <si>
    <t>17.597.663-9</t>
  </si>
  <si>
    <t>9.225.071-7</t>
  </si>
  <si>
    <t>Aguilera lanfranco</t>
  </si>
  <si>
    <t>13.876.892-9</t>
  </si>
  <si>
    <t>Luis Humberto</t>
  </si>
  <si>
    <t>Ariz Abarca</t>
  </si>
  <si>
    <t>8.761.599-5</t>
  </si>
  <si>
    <t>Juan esteban</t>
  </si>
  <si>
    <t>Vargas silva</t>
  </si>
  <si>
    <t>17.475.282-6</t>
  </si>
  <si>
    <t>Karin Pamela</t>
  </si>
  <si>
    <t>Astorga Pradenas</t>
  </si>
  <si>
    <t>15.638.128-4</t>
  </si>
  <si>
    <t>20.271.532-K</t>
  </si>
  <si>
    <t>santana</t>
  </si>
  <si>
    <t>8.524.186-9</t>
  </si>
  <si>
    <t>Ternicien</t>
  </si>
  <si>
    <t>16.814.783-k</t>
  </si>
  <si>
    <t>Magdalena</t>
  </si>
  <si>
    <t>Murga</t>
  </si>
  <si>
    <t>11.831.895-1</t>
  </si>
  <si>
    <t>Maria gloria</t>
  </si>
  <si>
    <t>Solar roa</t>
  </si>
  <si>
    <t>8.630.358-2</t>
  </si>
  <si>
    <t>Escalona iturrieta</t>
  </si>
  <si>
    <t>11.831.296-1</t>
  </si>
  <si>
    <t>Mariel</t>
  </si>
  <si>
    <t>Venegas Nieto</t>
  </si>
  <si>
    <t>15.828.983-0</t>
  </si>
  <si>
    <t>19.015.935-3</t>
  </si>
  <si>
    <t>Fabiana</t>
  </si>
  <si>
    <t>Rad de Frias</t>
  </si>
  <si>
    <t>26.026.311-0</t>
  </si>
  <si>
    <t>Nuñez Holman</t>
  </si>
  <si>
    <t>12.846.203-1</t>
  </si>
  <si>
    <t>Gomez Levill</t>
  </si>
  <si>
    <t>16.486.420-0</t>
  </si>
  <si>
    <t>Vergara Cuello</t>
  </si>
  <si>
    <t>16.106.178-6</t>
  </si>
  <si>
    <t>Guzman</t>
  </si>
  <si>
    <t>13.426.226-5</t>
  </si>
  <si>
    <t>11.824.437-0</t>
  </si>
  <si>
    <t>Reyes s</t>
  </si>
  <si>
    <t>12.649.452-1</t>
  </si>
  <si>
    <t>NANCY</t>
  </si>
  <si>
    <t>9.891.397-1</t>
  </si>
  <si>
    <t>katerine belozo</t>
  </si>
  <si>
    <t>18.272.393-2</t>
  </si>
  <si>
    <t>18.336.498-7</t>
  </si>
  <si>
    <t>Ayala</t>
  </si>
  <si>
    <t>Patricio Andres</t>
  </si>
  <si>
    <t>Rivas Carvallo</t>
  </si>
  <si>
    <t>16.557.120-7</t>
  </si>
  <si>
    <t>rozas manosalva</t>
  </si>
  <si>
    <t>6.915.649-5</t>
  </si>
  <si>
    <t>martinez</t>
  </si>
  <si>
    <t>16.079.738-k</t>
  </si>
  <si>
    <t>jocelin fernanda</t>
  </si>
  <si>
    <t>cortes villarreal</t>
  </si>
  <si>
    <t>18.564.283-6</t>
  </si>
  <si>
    <t>Apablaza Herrera</t>
  </si>
  <si>
    <t>16.814.198-k</t>
  </si>
  <si>
    <t>orellana olea</t>
  </si>
  <si>
    <t>9.560.135-9</t>
  </si>
  <si>
    <t>lui alberto</t>
  </si>
  <si>
    <t>guerrero muñoz</t>
  </si>
  <si>
    <t>6.809.015-6</t>
  </si>
  <si>
    <t>16.766.976-k</t>
  </si>
  <si>
    <t>9.118.373-0</t>
  </si>
  <si>
    <t>18.357.729-8</t>
  </si>
  <si>
    <t>17.983.739-0</t>
  </si>
  <si>
    <t>Estay vergara</t>
  </si>
  <si>
    <t>17.142.799-1</t>
  </si>
  <si>
    <t>nicolas Rodrigo</t>
  </si>
  <si>
    <t>Carvacho Tapia</t>
  </si>
  <si>
    <t>18.566.414-7</t>
  </si>
  <si>
    <t>carla</t>
  </si>
  <si>
    <t>OLGUIN FERRADA</t>
  </si>
  <si>
    <t>16.200.315-1</t>
  </si>
  <si>
    <t>17.999.942-0</t>
  </si>
  <si>
    <t>SAN JOAQUÍN</t>
  </si>
  <si>
    <t>Celso Esteban</t>
  </si>
  <si>
    <t>Olate ferrada</t>
  </si>
  <si>
    <t>18.015.144-3</t>
  </si>
  <si>
    <t>CARLA ALEJANDRA</t>
  </si>
  <si>
    <t>TORRE JAHNSEN</t>
  </si>
  <si>
    <t>13.996.809-3</t>
  </si>
  <si>
    <t>Rommy</t>
  </si>
  <si>
    <t>13.300.291-k</t>
  </si>
  <si>
    <t>Edson javier</t>
  </si>
  <si>
    <t>Retamal bernal</t>
  </si>
  <si>
    <t>19.774.308-5</t>
  </si>
  <si>
    <t>albornoz varas</t>
  </si>
  <si>
    <t>13.230.889-6</t>
  </si>
  <si>
    <t>jorge david</t>
  </si>
  <si>
    <t>cortes sepulveda</t>
  </si>
  <si>
    <t>13.439.708-k</t>
  </si>
  <si>
    <t>leon quevedo</t>
  </si>
  <si>
    <t>7.663.445-9</t>
  </si>
  <si>
    <t>Gedeón Jonathan</t>
  </si>
  <si>
    <t>Oyanedel Molina</t>
  </si>
  <si>
    <t>9.184.555-5</t>
  </si>
  <si>
    <t>elizabeth andrea</t>
  </si>
  <si>
    <t>aros granada</t>
  </si>
  <si>
    <t>16.232.825-5</t>
  </si>
  <si>
    <t>paula</t>
  </si>
  <si>
    <t>gallegiullos rojas</t>
  </si>
  <si>
    <t>6.636.381-3</t>
  </si>
  <si>
    <t>Ramón Humberto</t>
  </si>
  <si>
    <t>Donoso Alfaro</t>
  </si>
  <si>
    <t>4.994.390-3</t>
  </si>
  <si>
    <t>7.637.609-3</t>
  </si>
  <si>
    <t>Montero toro</t>
  </si>
  <si>
    <t>12.382.049-5</t>
  </si>
  <si>
    <t>carolina</t>
  </si>
  <si>
    <t>vargas|</t>
  </si>
  <si>
    <t>16.769.570-1</t>
  </si>
  <si>
    <t>muñoz arratia</t>
  </si>
  <si>
    <t>7.462.458-8</t>
  </si>
  <si>
    <t>roman zerega</t>
  </si>
  <si>
    <t>9.076.442-k</t>
  </si>
  <si>
    <t>angel ernesto</t>
  </si>
  <si>
    <t>sandoval collao</t>
  </si>
  <si>
    <t>15.558.031-3</t>
  </si>
  <si>
    <t>14.572.682-4</t>
  </si>
  <si>
    <t>Rojas González</t>
  </si>
  <si>
    <t>16.575.425-5</t>
  </si>
  <si>
    <t>11.830.170-6</t>
  </si>
  <si>
    <t>contreras contreras</t>
  </si>
  <si>
    <t>5.385.283-1</t>
  </si>
  <si>
    <t>10.145.668-4</t>
  </si>
  <si>
    <t>17.143.352-5</t>
  </si>
  <si>
    <t>Cordova</t>
  </si>
  <si>
    <t>16.346.024-6</t>
  </si>
  <si>
    <t>Simón</t>
  </si>
  <si>
    <t>Meneses salinas</t>
  </si>
  <si>
    <t>13.343.045-8</t>
  </si>
  <si>
    <t>Alonso javier</t>
  </si>
  <si>
    <t>Meneses Gomez</t>
  </si>
  <si>
    <t>12.839.024-3</t>
  </si>
  <si>
    <t>Madrid Lillio</t>
  </si>
  <si>
    <t>11.619.903-3</t>
  </si>
  <si>
    <t>14.380.906-4</t>
  </si>
  <si>
    <t>VIVIANA PATRICIA</t>
  </si>
  <si>
    <t>FARIAS MENDEZ</t>
  </si>
  <si>
    <t>15.362.615-4</t>
  </si>
  <si>
    <t>Gatica Roldán</t>
  </si>
  <si>
    <t>16.141.809-9</t>
  </si>
  <si>
    <t>16.813.417-7</t>
  </si>
  <si>
    <t>VENEGAS VENEGAS</t>
  </si>
  <si>
    <t>15.950.472-7</t>
  </si>
  <si>
    <t>EUROLO CANTO</t>
  </si>
  <si>
    <t>11.621.022-3</t>
  </si>
  <si>
    <t xml:space="preserve">GUNTER ABRAHAM </t>
  </si>
  <si>
    <t>ROJAS GONZALEZ</t>
  </si>
  <si>
    <t>21.280.417-7</t>
  </si>
  <si>
    <t>VALLEJOS SOLARI</t>
  </si>
  <si>
    <t>17.119.394-K</t>
  </si>
  <si>
    <t>REBOLLEDO</t>
  </si>
  <si>
    <t>5.619.792-3</t>
  </si>
  <si>
    <t>KARL</t>
  </si>
  <si>
    <t>SANDER BUSTAMANTE</t>
  </si>
  <si>
    <t>15.828.711-0</t>
  </si>
  <si>
    <t>COURTNEY LEE</t>
  </si>
  <si>
    <t>LOPEZ VIVANCO</t>
  </si>
  <si>
    <t>JULIO LUIS</t>
  </si>
  <si>
    <t>ITURRIZAGASTEGUI</t>
  </si>
  <si>
    <t>7.122.560-7</t>
  </si>
  <si>
    <t>RICARDO HUMBERTO</t>
  </si>
  <si>
    <t>SOTO MANRIQUEZ</t>
  </si>
  <si>
    <t>11.620.068-6</t>
  </si>
  <si>
    <t>Ostos</t>
  </si>
  <si>
    <t>21.592.513-7</t>
  </si>
  <si>
    <t>18.586.532-0</t>
  </si>
  <si>
    <t>Montenegro</t>
  </si>
  <si>
    <t>22.327.791-8</t>
  </si>
  <si>
    <t>Font de la Vall</t>
  </si>
  <si>
    <t>19.015.803-9</t>
  </si>
  <si>
    <t>20.643.291-8</t>
  </si>
  <si>
    <t>21.069.209-6</t>
  </si>
  <si>
    <t>Carla francisca</t>
  </si>
  <si>
    <t>Gutierrez grez</t>
  </si>
  <si>
    <t>18.842.116-4</t>
  </si>
  <si>
    <t>Darling katherinne</t>
  </si>
  <si>
    <t>Vega Galaz</t>
  </si>
  <si>
    <t>21.195.793-k</t>
  </si>
  <si>
    <t>Marisel</t>
  </si>
  <si>
    <t>17.474.992-2</t>
  </si>
  <si>
    <t>FRANCISCO</t>
  </si>
  <si>
    <t>BRAVO PEÑA</t>
  </si>
  <si>
    <t>19.014.772-K</t>
  </si>
  <si>
    <t>Fernando Josué</t>
  </si>
  <si>
    <t>Gómez Díaz</t>
  </si>
  <si>
    <t>26.776.603-7</t>
  </si>
  <si>
    <t>18.915.308-2</t>
  </si>
  <si>
    <t>revadeneira oñate</t>
  </si>
  <si>
    <t>18.272.026-7</t>
  </si>
  <si>
    <t>mireya andrea</t>
  </si>
  <si>
    <t>osorio navarro</t>
  </si>
  <si>
    <t>12.626.224-8</t>
  </si>
  <si>
    <t>Michel</t>
  </si>
  <si>
    <t>21.456.421-1</t>
  </si>
  <si>
    <t>16.108.173-6</t>
  </si>
  <si>
    <t>Labraña</t>
  </si>
  <si>
    <t>19.141.066-1</t>
  </si>
  <si>
    <t>Ariela Carolina</t>
  </si>
  <si>
    <t>Olivares Zamora</t>
  </si>
  <si>
    <t>17.808.435-6</t>
  </si>
  <si>
    <t>Marylen</t>
  </si>
  <si>
    <t>Frugone</t>
  </si>
  <si>
    <t>18.031.994-8</t>
  </si>
  <si>
    <t>17.092.014-7</t>
  </si>
  <si>
    <t>Berna Sanhueza</t>
  </si>
  <si>
    <t>10.993.145-4</t>
  </si>
  <si>
    <t>Roa Gomez</t>
  </si>
  <si>
    <t>26.097.888-8</t>
  </si>
  <si>
    <t>Ortiz Navarro</t>
  </si>
  <si>
    <t>19.775.079-0</t>
  </si>
  <si>
    <t>16.709.177-6</t>
  </si>
  <si>
    <t>SAMUEL</t>
  </si>
  <si>
    <t>BARAHONA DE LA FUENTE</t>
  </si>
  <si>
    <t>9.224.372-9</t>
  </si>
  <si>
    <t>macarena denisse</t>
  </si>
  <si>
    <t>lobos ahumada</t>
  </si>
  <si>
    <t>20.012.073-6</t>
  </si>
  <si>
    <t>nocetti espinosa</t>
  </si>
  <si>
    <t>21.589.624-2</t>
  </si>
  <si>
    <t>ARIADNA BELEN</t>
  </si>
  <si>
    <t>BRAVO MORALES</t>
  </si>
  <si>
    <t>20.182.737-K</t>
  </si>
  <si>
    <t>galiano</t>
  </si>
  <si>
    <t>20.013.699-3</t>
  </si>
  <si>
    <t>Providel</t>
  </si>
  <si>
    <t>18.032.242-6</t>
  </si>
  <si>
    <t>Cadiz</t>
  </si>
  <si>
    <t>22.336.945-6</t>
  </si>
  <si>
    <t>17.161.109-1</t>
  </si>
  <si>
    <t>19.774.773-0</t>
  </si>
  <si>
    <t>emanuel</t>
  </si>
  <si>
    <t>19.016.055-6</t>
  </si>
  <si>
    <t>Francisca paulette</t>
  </si>
  <si>
    <t>Montalvan duran</t>
  </si>
  <si>
    <t>19.326.026-8</t>
  </si>
  <si>
    <t>Rios</t>
  </si>
  <si>
    <t>20.173.351-0</t>
  </si>
  <si>
    <t>macarena</t>
  </si>
  <si>
    <t>villablanca</t>
  </si>
  <si>
    <t>20.884.192-0</t>
  </si>
  <si>
    <t>valeria</t>
  </si>
  <si>
    <t>15.445.695-3</t>
  </si>
  <si>
    <t>Baxman</t>
  </si>
  <si>
    <t>22.314.940-5</t>
  </si>
  <si>
    <t>Marcelo Nicolás</t>
  </si>
  <si>
    <t>Moreno Sepúlveda</t>
  </si>
  <si>
    <t>cesar octaviano</t>
  </si>
  <si>
    <t>torrejon bernal</t>
  </si>
  <si>
    <t>10.087.663-9</t>
  </si>
  <si>
    <t>Rafael Adolfo</t>
  </si>
  <si>
    <t>Menay Alvarez</t>
  </si>
  <si>
    <t>16.301.515-3</t>
  </si>
  <si>
    <t>Bastian Ariel</t>
  </si>
  <si>
    <t>Guerra Saavedra</t>
  </si>
  <si>
    <t>19.542.239-7</t>
  </si>
  <si>
    <t>mora villagran</t>
  </si>
  <si>
    <t>11.640.145-2</t>
  </si>
  <si>
    <t>luis armando</t>
  </si>
  <si>
    <t>villar berrios</t>
  </si>
  <si>
    <t>11.330.103-1</t>
  </si>
  <si>
    <t>Yaupi</t>
  </si>
  <si>
    <t>19.424.095-3</t>
  </si>
  <si>
    <t>guzman</t>
  </si>
  <si>
    <t>17.984.139-8</t>
  </si>
  <si>
    <t>Valle</t>
  </si>
  <si>
    <t>13.876.775-2</t>
  </si>
  <si>
    <t>21.304.917-8</t>
  </si>
  <si>
    <t>fabiola</t>
  </si>
  <si>
    <t>novo villagran</t>
  </si>
  <si>
    <t>16.879.583-1</t>
  </si>
  <si>
    <t>Vega Lopez</t>
  </si>
  <si>
    <t>13.543.320-9</t>
  </si>
  <si>
    <t>BRUNA GONZALEZ</t>
  </si>
  <si>
    <t>22.016.642-2</t>
  </si>
  <si>
    <t>Dinelly</t>
  </si>
  <si>
    <t>19.872.731-8</t>
  </si>
  <si>
    <t>17.471.705-2</t>
  </si>
  <si>
    <t>Juan Orlando</t>
  </si>
  <si>
    <t>Contreras Noce</t>
  </si>
  <si>
    <t>13.333.212-K</t>
  </si>
  <si>
    <t>Barahona jorquera</t>
  </si>
  <si>
    <t>17.567.394-6</t>
  </si>
  <si>
    <t>stephanie</t>
  </si>
  <si>
    <t>maclean</t>
  </si>
  <si>
    <t>15.720.095-k</t>
  </si>
  <si>
    <t>Suárez</t>
  </si>
  <si>
    <t>10.212.558-4</t>
  </si>
  <si>
    <t>Piña</t>
  </si>
  <si>
    <t>15.827.907-k</t>
  </si>
  <si>
    <t>Loreto María</t>
  </si>
  <si>
    <t>Valenzuela Sepúlveda</t>
  </si>
  <si>
    <t>14.090.252-7</t>
  </si>
  <si>
    <t>Ivanette</t>
  </si>
  <si>
    <t>Camilla</t>
  </si>
  <si>
    <t>16.282.527-5</t>
  </si>
  <si>
    <t>victor miguel</t>
  </si>
  <si>
    <t>miranda izquierdo</t>
  </si>
  <si>
    <t>10.712.099-8</t>
  </si>
  <si>
    <t>17.857.615-1</t>
  </si>
  <si>
    <t>pino</t>
  </si>
  <si>
    <t>15.075.045-8</t>
  </si>
  <si>
    <t>Barrera Llanos</t>
  </si>
  <si>
    <t>10.028.235-6</t>
  </si>
  <si>
    <t>Yoselyn</t>
  </si>
  <si>
    <t>19.326.421-2</t>
  </si>
  <si>
    <t>marcelo victor</t>
  </si>
  <si>
    <t>fernandez macchiavello</t>
  </si>
  <si>
    <t>8.265.273-6</t>
  </si>
  <si>
    <t>karol boris</t>
  </si>
  <si>
    <t>aravena herrera</t>
  </si>
  <si>
    <t>13.430.690-4</t>
  </si>
  <si>
    <t>17.831.816-0</t>
  </si>
  <si>
    <t>13.429.037-4</t>
  </si>
  <si>
    <t>12.229.525-7</t>
  </si>
  <si>
    <t>Parkes</t>
  </si>
  <si>
    <t>15.844.469-0</t>
  </si>
  <si>
    <t>15.558.045-3</t>
  </si>
  <si>
    <t>Klug</t>
  </si>
  <si>
    <t>17.993.411-6</t>
  </si>
  <si>
    <t>javiera estefania</t>
  </si>
  <si>
    <t>garcia meza</t>
  </si>
  <si>
    <t>16.752.951-8</t>
  </si>
  <si>
    <t>Salado</t>
  </si>
  <si>
    <t>13.413.689-8</t>
  </si>
  <si>
    <t>17.473.384-8</t>
  </si>
  <si>
    <t>Piña Becerra</t>
  </si>
  <si>
    <t>16.811.878-3</t>
  </si>
  <si>
    <t>Hinojosa ortiz</t>
  </si>
  <si>
    <t>13.996.762-3</t>
  </si>
  <si>
    <t>12.659.397-k</t>
  </si>
  <si>
    <t>Fajardo</t>
  </si>
  <si>
    <t>5.050.869-2</t>
  </si>
  <si>
    <t>8.066.623-3</t>
  </si>
  <si>
    <t>Aguilera Mansilla</t>
  </si>
  <si>
    <t>18.996.021-2</t>
  </si>
  <si>
    <t>malena</t>
  </si>
  <si>
    <t>otto gutierrez</t>
  </si>
  <si>
    <t>5.611.012-7</t>
  </si>
  <si>
    <t>yesica jacqueline</t>
  </si>
  <si>
    <t>quintana saldivia</t>
  </si>
  <si>
    <t>10.362.720-6</t>
  </si>
  <si>
    <t>acevedo jelvez</t>
  </si>
  <si>
    <t>13.654.493-4</t>
  </si>
  <si>
    <t>ferruloza dote</t>
  </si>
  <si>
    <t>15.718.094-0</t>
  </si>
  <si>
    <t>Zumaran</t>
  </si>
  <si>
    <t>15.831.268-9</t>
  </si>
  <si>
    <t>19.867.531-8</t>
  </si>
  <si>
    <t>Alvarez Alvarez</t>
  </si>
  <si>
    <t>15.948.754-7</t>
  </si>
  <si>
    <t>Maithe</t>
  </si>
  <si>
    <t>18.566.553-4</t>
  </si>
  <si>
    <t>17.993.494-9</t>
  </si>
  <si>
    <t>maria janet</t>
  </si>
  <si>
    <t>bueno gorena</t>
  </si>
  <si>
    <t>14.453.482-4</t>
  </si>
  <si>
    <t>10.461.602-K</t>
  </si>
  <si>
    <t>20.729.813-1</t>
  </si>
  <si>
    <t>Jason</t>
  </si>
  <si>
    <t>17.474.222-7</t>
  </si>
  <si>
    <t>Miguelangel</t>
  </si>
  <si>
    <t>Antequera</t>
  </si>
  <si>
    <t>26.122.316-3</t>
  </si>
  <si>
    <t>Skiaffos</t>
  </si>
  <si>
    <t>10.261.737-1</t>
  </si>
  <si>
    <t>Droguett</t>
  </si>
  <si>
    <t>16.487.137-1</t>
  </si>
  <si>
    <t>Jimmy Andres</t>
  </si>
  <si>
    <t>Balbontin Diaz</t>
  </si>
  <si>
    <t>13.879.370-2</t>
  </si>
  <si>
    <t>castro rivera</t>
  </si>
  <si>
    <t>9.272.597-9</t>
  </si>
  <si>
    <t>13.881.771-7</t>
  </si>
  <si>
    <t>10.429.933-4</t>
  </si>
  <si>
    <t>17.586.098-3</t>
  </si>
  <si>
    <t>parra</t>
  </si>
  <si>
    <t>7.645.910-k</t>
  </si>
  <si>
    <t>Isadora</t>
  </si>
  <si>
    <t>Vennekool</t>
  </si>
  <si>
    <t>19.169.024-9</t>
  </si>
  <si>
    <t>16.801.067-2</t>
  </si>
  <si>
    <t>Judith Viviane</t>
  </si>
  <si>
    <t>Toledo  López</t>
  </si>
  <si>
    <t>8.314.060-7</t>
  </si>
  <si>
    <t>13.374.360-k</t>
  </si>
  <si>
    <t>Duran Duran</t>
  </si>
  <si>
    <t>16.190.869-k</t>
  </si>
  <si>
    <t>17.141.480-6</t>
  </si>
  <si>
    <t>13.654.494-2</t>
  </si>
  <si>
    <t>18.568.666-3</t>
  </si>
  <si>
    <t>Abisag</t>
  </si>
  <si>
    <t>17.476.529-4</t>
  </si>
  <si>
    <t>Erlis Leonel</t>
  </si>
  <si>
    <t>Hernandez Rojas</t>
  </si>
  <si>
    <t>26.675.115-k</t>
  </si>
  <si>
    <t>Marschhausen</t>
  </si>
  <si>
    <t>17.857.604-6</t>
  </si>
  <si>
    <t>10.804.613-9</t>
  </si>
  <si>
    <t>Jara Reyes</t>
  </si>
  <si>
    <t>17.356.278-0</t>
  </si>
  <si>
    <t>9.848.958-4</t>
  </si>
  <si>
    <t>Gina</t>
  </si>
  <si>
    <t>Carranza Cisternas</t>
  </si>
  <si>
    <t>12.230.821-9</t>
  </si>
  <si>
    <t>17.807.715-5</t>
  </si>
  <si>
    <t>6.991.685-6</t>
  </si>
  <si>
    <t>arnaldo</t>
  </si>
  <si>
    <t>enriquez</t>
  </si>
  <si>
    <t>15.072.726-k</t>
  </si>
  <si>
    <t>8.836.860-6</t>
  </si>
  <si>
    <t>Patricio donay</t>
  </si>
  <si>
    <t>Urzua urzua</t>
  </si>
  <si>
    <t>13.306.819-8</t>
  </si>
  <si>
    <t>Negrete</t>
  </si>
  <si>
    <t>16.753.299-3</t>
  </si>
  <si>
    <t>orrego cataldo</t>
  </si>
  <si>
    <t>13.228.425-3</t>
  </si>
  <si>
    <t>JAIME ELEACER</t>
  </si>
  <si>
    <t>REYES FERRADA</t>
  </si>
  <si>
    <t>8.729.332-7</t>
  </si>
  <si>
    <t>JAIME SERGIO</t>
  </si>
  <si>
    <t>MONDACA PIZARRO</t>
  </si>
  <si>
    <t>6.811.285-0</t>
  </si>
  <si>
    <t>SANCHEZ OSORIO</t>
  </si>
  <si>
    <t>20.837.025-1</t>
  </si>
  <si>
    <t>DAVID ANTONIO</t>
  </si>
  <si>
    <t>MORALES ARAOS</t>
  </si>
  <si>
    <t>17.144.280-K</t>
  </si>
  <si>
    <t>GARY</t>
  </si>
  <si>
    <t>GUERRA GODOY</t>
  </si>
  <si>
    <t>18.565.335-8</t>
  </si>
  <si>
    <t>RICARDO ADOLFO</t>
  </si>
  <si>
    <t>CONTRERAS TOLOZA</t>
  </si>
  <si>
    <t>10.324.625-3</t>
  </si>
  <si>
    <t>miranda cisternas</t>
  </si>
  <si>
    <t>11.400.819-2</t>
  </si>
  <si>
    <t>8.698.156-4</t>
  </si>
  <si>
    <t>david andres</t>
  </si>
  <si>
    <t>vasquez navia</t>
  </si>
  <si>
    <t>18.033.592-7</t>
  </si>
  <si>
    <t>UNDURRAGA</t>
  </si>
  <si>
    <t>8.362.331-4</t>
  </si>
  <si>
    <t>Roa</t>
  </si>
  <si>
    <t>16.322.340-6</t>
  </si>
  <si>
    <t>Milisent Yusseska</t>
  </si>
  <si>
    <t>Foz moller</t>
  </si>
  <si>
    <t>18.564.753-6</t>
  </si>
  <si>
    <t>Pedro Sebastian</t>
  </si>
  <si>
    <t>Vasquez Becerra</t>
  </si>
  <si>
    <t>22.222.984-7</t>
  </si>
  <si>
    <t>Victor Andres</t>
  </si>
  <si>
    <t>Arredondo Quintana</t>
  </si>
  <si>
    <t>17.475.475-6</t>
  </si>
  <si>
    <t>Salas</t>
  </si>
  <si>
    <t>26.742.244-3</t>
  </si>
  <si>
    <t>acuña</t>
  </si>
  <si>
    <t>15.345.674-7</t>
  </si>
  <si>
    <t>Rivera Moreno</t>
  </si>
  <si>
    <t>13.881.685-0</t>
  </si>
  <si>
    <t>Guilllermo</t>
  </si>
  <si>
    <t>10.981.886-0</t>
  </si>
  <si>
    <t>Almarza</t>
  </si>
  <si>
    <t>12.226.871-3</t>
  </si>
  <si>
    <t>kevin Armando</t>
  </si>
  <si>
    <t>Orihuela Franco</t>
  </si>
  <si>
    <t>28.736.783-K</t>
  </si>
  <si>
    <t>orellana sage</t>
  </si>
  <si>
    <t>21.229.973-1</t>
  </si>
  <si>
    <t>rocio</t>
  </si>
  <si>
    <t>orellana diaz</t>
  </si>
  <si>
    <t>19.542.151-k</t>
  </si>
  <si>
    <t>Ignacio Ernesto</t>
  </si>
  <si>
    <t>Jorquera Varas</t>
  </si>
  <si>
    <t>21.498.567-5</t>
  </si>
  <si>
    <t>freddy gabriel</t>
  </si>
  <si>
    <t>orellana escalona</t>
  </si>
  <si>
    <t>28.764.476-0</t>
  </si>
  <si>
    <t>denisse</t>
  </si>
  <si>
    <t>araya carcamo</t>
  </si>
  <si>
    <t>16.501.035-3</t>
  </si>
  <si>
    <t>Veegara</t>
  </si>
  <si>
    <t>21.928.852-2</t>
  </si>
  <si>
    <t>Guiteau</t>
  </si>
  <si>
    <t>Baptiste</t>
  </si>
  <si>
    <t>26.630.217-7</t>
  </si>
  <si>
    <t>Jara Gonzalez</t>
  </si>
  <si>
    <t>15.752.946-3</t>
  </si>
  <si>
    <t>CESAR ANTONIO</t>
  </si>
  <si>
    <t>CASTILLO MARQUEZ</t>
  </si>
  <si>
    <t>14.376.448-6</t>
  </si>
  <si>
    <t>8.272.183-5</t>
  </si>
  <si>
    <t>elaine soledad</t>
  </si>
  <si>
    <t>bustos caro</t>
  </si>
  <si>
    <t>17.143.683-4</t>
  </si>
  <si>
    <t>luciano franco</t>
  </si>
  <si>
    <t>pontio muñoz</t>
  </si>
  <si>
    <t>17.475.237-0</t>
  </si>
  <si>
    <t>victor alexanders</t>
  </si>
  <si>
    <t>caceres pinto</t>
  </si>
  <si>
    <t>18.567.439-8</t>
  </si>
  <si>
    <t>FUENTES RODRIGUEZ</t>
  </si>
  <si>
    <t>18.567.151-8</t>
  </si>
  <si>
    <t>RUBINA PEREZ</t>
  </si>
  <si>
    <t>16.104.125-4</t>
  </si>
  <si>
    <t>Arnaldo</t>
  </si>
  <si>
    <t>Nuñez Rojas</t>
  </si>
  <si>
    <t>22.602.331-3</t>
  </si>
  <si>
    <t>Robinson Patricio</t>
  </si>
  <si>
    <t>Lara Etchever</t>
  </si>
  <si>
    <t>11.426.310-9</t>
  </si>
  <si>
    <t>Cristóbal Antonio</t>
  </si>
  <si>
    <t>Morales Valero</t>
  </si>
  <si>
    <t>20.358.008-8</t>
  </si>
  <si>
    <t>Sherley</t>
  </si>
  <si>
    <t>Olate Alvarez</t>
  </si>
  <si>
    <t>18.917.972-3</t>
  </si>
  <si>
    <t>Valenzuela vergara</t>
  </si>
  <si>
    <t>13.880.880-7</t>
  </si>
  <si>
    <t>Samuel David</t>
  </si>
  <si>
    <t>Garcia clavijo</t>
  </si>
  <si>
    <t>21.711.930-8</t>
  </si>
  <si>
    <t>Niculcar</t>
  </si>
  <si>
    <t>18.003.987-2</t>
  </si>
  <si>
    <t>16.671.368-4</t>
  </si>
  <si>
    <t>20.202.584-6</t>
  </si>
  <si>
    <t>ANTONIA</t>
  </si>
  <si>
    <t>KUIMER</t>
  </si>
  <si>
    <t>22.691.101-4</t>
  </si>
  <si>
    <t>Espinoza Rivero</t>
  </si>
  <si>
    <t>13.230.695-8</t>
  </si>
  <si>
    <t>Geral</t>
  </si>
  <si>
    <t>17.142.627-8</t>
  </si>
  <si>
    <t>Raul Luciano</t>
  </si>
  <si>
    <t>Aranda Pulgar</t>
  </si>
  <si>
    <t>9.290.899-2</t>
  </si>
  <si>
    <t>LOPEZ GAMBOA</t>
  </si>
  <si>
    <t>22.598.312-7</t>
  </si>
  <si>
    <t>Romo Pacheco</t>
  </si>
  <si>
    <t>8.682.368-3</t>
  </si>
  <si>
    <t>19.773.003-K</t>
  </si>
  <si>
    <t>Mondragón</t>
  </si>
  <si>
    <t>27.207.675-8</t>
  </si>
  <si>
    <t>Bocaz</t>
  </si>
  <si>
    <t>19.073.278-9</t>
  </si>
  <si>
    <t>benni</t>
  </si>
  <si>
    <t>19.582.806-7</t>
  </si>
  <si>
    <t>Josué</t>
  </si>
  <si>
    <t>Ocayo</t>
  </si>
  <si>
    <t>19.775.350-1</t>
  </si>
  <si>
    <t>sofia</t>
  </si>
  <si>
    <t>21.280.163-1</t>
  </si>
  <si>
    <t>Daisy</t>
  </si>
  <si>
    <t>Barros</t>
  </si>
  <si>
    <t>15.414.531-1</t>
  </si>
  <si>
    <t>Ignacio Benjamín</t>
  </si>
  <si>
    <t>Ramírez González</t>
  </si>
  <si>
    <t>17.570.112-5</t>
  </si>
  <si>
    <t>Eileen Alexandra</t>
  </si>
  <si>
    <t>Velasco Leiva</t>
  </si>
  <si>
    <t>16.108.014-4</t>
  </si>
  <si>
    <t>Marcia</t>
  </si>
  <si>
    <t>8.485.002-0</t>
  </si>
  <si>
    <t>JOAN JESUS</t>
  </si>
  <si>
    <t>MORALES MOLINA</t>
  </si>
  <si>
    <t>19.337.081-0</t>
  </si>
  <si>
    <t>13.995.667-2</t>
  </si>
  <si>
    <t>Karla</t>
  </si>
  <si>
    <t>17.140.263-8</t>
  </si>
  <si>
    <t>Estay navarrete</t>
  </si>
  <si>
    <t>18.272.389-4</t>
  </si>
  <si>
    <t>VANESSA</t>
  </si>
  <si>
    <t>PEREZ VILLARROEL</t>
  </si>
  <si>
    <t>19.012.889-K</t>
  </si>
  <si>
    <t>Quinan Vera</t>
  </si>
  <si>
    <t>21.636.399-k</t>
  </si>
  <si>
    <t>Tank Sanchez</t>
  </si>
  <si>
    <t>12.228.637-1</t>
  </si>
  <si>
    <t>12.847.628-8</t>
  </si>
  <si>
    <t>15.010.162-K</t>
  </si>
  <si>
    <t>ricardi</t>
  </si>
  <si>
    <t>19.673.536-4</t>
  </si>
  <si>
    <t>17.586.820-8</t>
  </si>
  <si>
    <t>Castro Huaiquil</t>
  </si>
  <si>
    <t>15.949.810-7</t>
  </si>
  <si>
    <t>17.807.006-1</t>
  </si>
  <si>
    <t>Darinka</t>
  </si>
  <si>
    <t>Cristi Santander</t>
  </si>
  <si>
    <t>20.026.526-2</t>
  </si>
  <si>
    <t>Fabián Andrés</t>
  </si>
  <si>
    <t>Pulgar Álvarez</t>
  </si>
  <si>
    <t>19.490.127-5</t>
  </si>
  <si>
    <t>13.999.567-8</t>
  </si>
  <si>
    <t>Lisboa</t>
  </si>
  <si>
    <t>16.754.960-8</t>
  </si>
  <si>
    <t>Britanny</t>
  </si>
  <si>
    <t>Ayendes</t>
  </si>
  <si>
    <t>21.156.931-k</t>
  </si>
  <si>
    <t>Cinthia</t>
  </si>
  <si>
    <t>15.556.678-7</t>
  </si>
  <si>
    <t>17.559.879-0</t>
  </si>
  <si>
    <t>12.453.889-0</t>
  </si>
  <si>
    <t>René</t>
  </si>
  <si>
    <t>15.376.927-3</t>
  </si>
  <si>
    <t>15.717.452-5</t>
  </si>
  <si>
    <t>12.621.832-K</t>
  </si>
  <si>
    <t>Rivera Espinosa</t>
  </si>
  <si>
    <t>13.023.818-1</t>
  </si>
  <si>
    <t>avila cortes</t>
  </si>
  <si>
    <t>10.919.095-0</t>
  </si>
  <si>
    <t>18.554.110-k</t>
  </si>
  <si>
    <t>Nelida</t>
  </si>
  <si>
    <t>13.879.396-6</t>
  </si>
  <si>
    <t>17.635.680-4</t>
  </si>
  <si>
    <t>Israel Toribio</t>
  </si>
  <si>
    <t>Barrera diaz</t>
  </si>
  <si>
    <t>12.389.940-7</t>
  </si>
  <si>
    <t>Daza</t>
  </si>
  <si>
    <t>15.754.004-1</t>
  </si>
  <si>
    <t>13.019.453-2</t>
  </si>
  <si>
    <t>Alvarez valenzuela</t>
  </si>
  <si>
    <t>9.765.925-7</t>
  </si>
  <si>
    <t>18.949.054-2</t>
  </si>
  <si>
    <t>Bardet</t>
  </si>
  <si>
    <t>16.576.138-3</t>
  </si>
  <si>
    <t>Montecinos Iban</t>
  </si>
  <si>
    <t>12.622.563-6</t>
  </si>
  <si>
    <t>María Magdalena</t>
  </si>
  <si>
    <t>Torres Espinosa</t>
  </si>
  <si>
    <t>9.396.440-3</t>
  </si>
  <si>
    <t>Alliende</t>
  </si>
  <si>
    <t>8.090.543-2</t>
  </si>
  <si>
    <t>6.775.668-1</t>
  </si>
  <si>
    <t>13.309.100-9</t>
  </si>
  <si>
    <t>Nayaret</t>
  </si>
  <si>
    <t>16.105.623-5</t>
  </si>
  <si>
    <t>13.028.148-6</t>
  </si>
  <si>
    <t>Edward</t>
  </si>
  <si>
    <t>12.620.662-3</t>
  </si>
  <si>
    <t>ASHLIE DAHIANNA</t>
  </si>
  <si>
    <t>LIZAMA JARA</t>
  </si>
  <si>
    <t>19.774.052-3</t>
  </si>
  <si>
    <t>CABILDO</t>
  </si>
  <si>
    <t>20.344.279-3</t>
  </si>
  <si>
    <t>FELIPE ANDRES</t>
  </si>
  <si>
    <t>DIAZ BRANT</t>
  </si>
  <si>
    <t>10.977.406-5</t>
  </si>
  <si>
    <t>Olivares Olguín</t>
  </si>
  <si>
    <t>14.564.464-K</t>
  </si>
  <si>
    <t>Ugalde Orellana</t>
  </si>
  <si>
    <t>16.754.931-4</t>
  </si>
  <si>
    <t>14.568.509-5</t>
  </si>
  <si>
    <t>Barahona Yañez</t>
  </si>
  <si>
    <t>17.857.553-8</t>
  </si>
  <si>
    <t>Magaly</t>
  </si>
  <si>
    <t>13.767.279-0</t>
  </si>
  <si>
    <t>Inostroza</t>
  </si>
  <si>
    <t>11.830.399-7</t>
  </si>
  <si>
    <t>14.509.213-2</t>
  </si>
  <si>
    <t>ardiles</t>
  </si>
  <si>
    <t>9.850.904-6</t>
  </si>
  <si>
    <t>13.999.678-k</t>
  </si>
  <si>
    <t>elena karina</t>
  </si>
  <si>
    <t>rojas san juan</t>
  </si>
  <si>
    <t>18.564.498-7</t>
  </si>
  <si>
    <t>Meneses Vicencio</t>
  </si>
  <si>
    <t>12.824.972-9</t>
  </si>
  <si>
    <t>17.117.843-6</t>
  </si>
  <si>
    <t>YAÑEZ</t>
  </si>
  <si>
    <t>16.883.473-K</t>
  </si>
  <si>
    <t>nocole estefanie</t>
  </si>
  <si>
    <t>riquelme flores</t>
  </si>
  <si>
    <t>18.996.543-5</t>
  </si>
  <si>
    <t>Rey</t>
  </si>
  <si>
    <t>27.604.914-3</t>
  </si>
  <si>
    <t>13.634.543-5</t>
  </si>
  <si>
    <t>tamara valeria</t>
  </si>
  <si>
    <t>tello manriquez</t>
  </si>
  <si>
    <t>17.804.544-k</t>
  </si>
  <si>
    <t>raul eduardo</t>
  </si>
  <si>
    <t>roa godoy</t>
  </si>
  <si>
    <t>7.809.540-7</t>
  </si>
  <si>
    <t>Carola</t>
  </si>
  <si>
    <t>13.193.597-8</t>
  </si>
  <si>
    <t>Yasna Ivette</t>
  </si>
  <si>
    <t>Cavieres Carvacho</t>
  </si>
  <si>
    <t>13.545.386-2</t>
  </si>
  <si>
    <t>19.853.810-8</t>
  </si>
  <si>
    <t>7.754.528-k</t>
  </si>
  <si>
    <t>alvear</t>
  </si>
  <si>
    <t>6.882.301-3</t>
  </si>
  <si>
    <t>JORGE MAX ALEJANDRO</t>
  </si>
  <si>
    <t>VARGAS MUÑOZ</t>
  </si>
  <si>
    <t>19.631.745-7</t>
  </si>
  <si>
    <t>Jeannette margarita</t>
  </si>
  <si>
    <t>Pulgar ponce</t>
  </si>
  <si>
    <t>15.950.029-2</t>
  </si>
  <si>
    <t>Aracely Karina Ulloa Arévalo</t>
  </si>
  <si>
    <t>Ulloa Arévalo</t>
  </si>
  <si>
    <t>15.260.648-6</t>
  </si>
  <si>
    <t>Sazo peña</t>
  </si>
  <si>
    <t>20.952.636-0</t>
  </si>
  <si>
    <t>Illescas</t>
  </si>
  <si>
    <t>14.587.936-1</t>
  </si>
  <si>
    <t>12.848.082-k</t>
  </si>
  <si>
    <t>ALVARO MARCELO</t>
  </si>
  <si>
    <t>LOYOLA BERMUDEZ</t>
  </si>
  <si>
    <t>13.187.731-5</t>
  </si>
  <si>
    <t>Joseline</t>
  </si>
  <si>
    <t>15.753.507-2</t>
  </si>
  <si>
    <t>13.652.493-3</t>
  </si>
  <si>
    <t>Ruiz</t>
  </si>
  <si>
    <t>6.533.189-6</t>
  </si>
  <si>
    <t>ARAYA VALDES</t>
  </si>
  <si>
    <t>9.278.773-7</t>
  </si>
  <si>
    <t>jose ariel</t>
  </si>
  <si>
    <t>coronado álvarez</t>
  </si>
  <si>
    <t>14.597.570-0</t>
  </si>
  <si>
    <t>PEÑABLANCA</t>
  </si>
  <si>
    <t>herrera aros</t>
  </si>
  <si>
    <t>21.448.954-6</t>
  </si>
  <si>
    <t xml:space="preserve">ariel </t>
  </si>
  <si>
    <t>retamales</t>
  </si>
  <si>
    <t>16.753.399-k</t>
  </si>
  <si>
    <t>ivan belisario</t>
  </si>
  <si>
    <t>santibañez godoy</t>
  </si>
  <si>
    <t>7.928.301-0</t>
  </si>
  <si>
    <t>arnaldo javier</t>
  </si>
  <si>
    <t>alvarez barahona</t>
  </si>
  <si>
    <t>16.485.685-2</t>
  </si>
  <si>
    <t>Arlette</t>
  </si>
  <si>
    <t>Arismendi</t>
  </si>
  <si>
    <t>17.471.752-4</t>
  </si>
  <si>
    <t>Melani</t>
  </si>
  <si>
    <t>22.245.395-K</t>
  </si>
  <si>
    <t>21.828.331-4</t>
  </si>
  <si>
    <t>19.664.449-0</t>
  </si>
  <si>
    <t>HERRERA YAÑEZ</t>
  </si>
  <si>
    <t>13.992.349-9</t>
  </si>
  <si>
    <t>CONSTANZA ANDREA</t>
  </si>
  <si>
    <t>CUADRA FLORES</t>
  </si>
  <si>
    <t>22.241.180-7</t>
  </si>
  <si>
    <t>Stevenson  Mellado</t>
  </si>
  <si>
    <t>10.842.613-6</t>
  </si>
  <si>
    <t>rivillo</t>
  </si>
  <si>
    <t>8.414.191-7</t>
  </si>
  <si>
    <t>sebastian felipe</t>
  </si>
  <si>
    <t>donoso aguilera</t>
  </si>
  <si>
    <t>16.665.539-0</t>
  </si>
  <si>
    <t>Fernández Martínez</t>
  </si>
  <si>
    <t>21.268.080-k</t>
  </si>
  <si>
    <t>Rosalva angelica</t>
  </si>
  <si>
    <t>Alvarado Saavedra</t>
  </si>
  <si>
    <t>25.541.728-2</t>
  </si>
  <si>
    <t>17.202.957-4</t>
  </si>
  <si>
    <t>18.915.170-5</t>
  </si>
  <si>
    <t>Cordovez</t>
  </si>
  <si>
    <t>17.805.381-7</t>
  </si>
  <si>
    <t>Alejandro Marcelo</t>
  </si>
  <si>
    <t>Hernández Pereira</t>
  </si>
  <si>
    <t>12.160.517-1</t>
  </si>
  <si>
    <t>Ivanna Diafne</t>
  </si>
  <si>
    <t>Arismendy Donoso</t>
  </si>
  <si>
    <t>19.488.686-1</t>
  </si>
  <si>
    <t>21.199.729-k</t>
  </si>
  <si>
    <t>Morgado Andrades</t>
  </si>
  <si>
    <t>17.472.558-6</t>
  </si>
  <si>
    <t>Demian</t>
  </si>
  <si>
    <t>21.539.156-6</t>
  </si>
  <si>
    <t>Ortiz Alegria</t>
  </si>
  <si>
    <t>17.806.639-0</t>
  </si>
  <si>
    <t>vincent</t>
  </si>
  <si>
    <t>de jongh orrego</t>
  </si>
  <si>
    <t>22.580.674-8</t>
  </si>
  <si>
    <t>jacqueline jazmin</t>
  </si>
  <si>
    <t>gongora castro</t>
  </si>
  <si>
    <t>9.700.506-0</t>
  </si>
  <si>
    <t>ANTONELLA MARGARITA</t>
  </si>
  <si>
    <t>CERDA AMAYA</t>
  </si>
  <si>
    <t>9.777.579-6</t>
  </si>
  <si>
    <t>Alvarez VEAS</t>
  </si>
  <si>
    <t>22.672.683-7</t>
  </si>
  <si>
    <t>Valentina Hortensia</t>
  </si>
  <si>
    <t>Tapia Cifuentes</t>
  </si>
  <si>
    <t>19.340.194-5</t>
  </si>
  <si>
    <t>Alisson</t>
  </si>
  <si>
    <t>Ramírez Arredondo</t>
  </si>
  <si>
    <t>19.015.658-3</t>
  </si>
  <si>
    <t>Adrianza</t>
  </si>
  <si>
    <t>26.910.782-0</t>
  </si>
  <si>
    <t>claudia alejandra</t>
  </si>
  <si>
    <t>rojas medina</t>
  </si>
  <si>
    <t>17.559.460-4</t>
  </si>
  <si>
    <t>20.173.964-0</t>
  </si>
  <si>
    <t>Jhonny Francisco</t>
  </si>
  <si>
    <t>Nole Saavedra</t>
  </si>
  <si>
    <t>25.541.725-8</t>
  </si>
  <si>
    <t>Angel Enrique</t>
  </si>
  <si>
    <t>Salvatierra vera</t>
  </si>
  <si>
    <t>25.541.739-8</t>
  </si>
  <si>
    <t>Rossella</t>
  </si>
  <si>
    <t>Garay Alvarado</t>
  </si>
  <si>
    <t>25.817.209-4</t>
  </si>
  <si>
    <t>Angélica</t>
  </si>
  <si>
    <t>18.249.272-8</t>
  </si>
  <si>
    <t>victoria</t>
  </si>
  <si>
    <t>yañez</t>
  </si>
  <si>
    <t>18.272.616-8</t>
  </si>
  <si>
    <t>21.975.711-5</t>
  </si>
  <si>
    <t>paloma</t>
  </si>
  <si>
    <t>toro</t>
  </si>
  <si>
    <t>20.477.533-8</t>
  </si>
  <si>
    <t>Fabian Alonso</t>
  </si>
  <si>
    <t>Quezada Angulo</t>
  </si>
  <si>
    <t>21.292.841-0</t>
  </si>
  <si>
    <t>Manuel Ignacio</t>
  </si>
  <si>
    <t>Murua Borquez</t>
  </si>
  <si>
    <t>20.777.963-6</t>
  </si>
  <si>
    <t>Veli</t>
  </si>
  <si>
    <t>21.278.912-7</t>
  </si>
  <si>
    <t>Braulio</t>
  </si>
  <si>
    <t>Corvalan Monsalve</t>
  </si>
  <si>
    <t>20.172.590-9</t>
  </si>
  <si>
    <t>Ahumada Basaez</t>
  </si>
  <si>
    <t>Gepp</t>
  </si>
  <si>
    <t>17.202.445-9</t>
  </si>
  <si>
    <t>edgardo</t>
  </si>
  <si>
    <t>tavilo</t>
  </si>
  <si>
    <t>16.301.030-5</t>
  </si>
  <si>
    <t>guillermo antonio</t>
  </si>
  <si>
    <t>garcia martinez</t>
  </si>
  <si>
    <t>7.373.385-5</t>
  </si>
  <si>
    <t>ximena</t>
  </si>
  <si>
    <t>10.013.086-6</t>
  </si>
  <si>
    <t>13.228.262-5</t>
  </si>
  <si>
    <t>15.762.373-7</t>
  </si>
  <si>
    <t>17.656.355-9</t>
  </si>
  <si>
    <t>Rodrigo Andrés</t>
  </si>
  <si>
    <t>Molina Funes</t>
  </si>
  <si>
    <t>14.533.573-6</t>
  </si>
  <si>
    <t>Moreno Avilés</t>
  </si>
  <si>
    <t>17.752.746-7</t>
  </si>
  <si>
    <t>12.228.755-6</t>
  </si>
  <si>
    <t>catalina</t>
  </si>
  <si>
    <t>18.618.118-2</t>
  </si>
  <si>
    <t>Mauricio Daniel</t>
  </si>
  <si>
    <t>Fuentes Parra</t>
  </si>
  <si>
    <t>18.293.753-3</t>
  </si>
  <si>
    <t>LEILA INGEBOR</t>
  </si>
  <si>
    <t>AGUIRRE VARELA</t>
  </si>
  <si>
    <t>17.804.951-8</t>
  </si>
  <si>
    <t>JANET</t>
  </si>
  <si>
    <t>VERA TRIVIÑOS</t>
  </si>
  <si>
    <t>Karina Roxana</t>
  </si>
  <si>
    <t>15.556.023-1</t>
  </si>
  <si>
    <t>herrera Herrera</t>
  </si>
  <si>
    <t>Carlos Alexander</t>
  </si>
  <si>
    <t>Collao Torres</t>
  </si>
  <si>
    <t>19.665.723-1</t>
  </si>
  <si>
    <t>Mondaca Escudero</t>
  </si>
  <si>
    <t>12.353.853-6</t>
  </si>
  <si>
    <t>18.784.133-k</t>
  </si>
  <si>
    <t>17.520.702-3</t>
  </si>
  <si>
    <t>14.095.206-0</t>
  </si>
  <si>
    <t>12.243.213-0</t>
  </si>
  <si>
    <t>Carlos antonio</t>
  </si>
  <si>
    <t>Góngora vilches</t>
  </si>
  <si>
    <t>13.877.351-5</t>
  </si>
  <si>
    <t>13.881.090-9</t>
  </si>
  <si>
    <t>Armando</t>
  </si>
  <si>
    <t>19.326.597-9</t>
  </si>
  <si>
    <t>christian david</t>
  </si>
  <si>
    <t>gibert morales</t>
  </si>
  <si>
    <t>10.350.390-6</t>
  </si>
  <si>
    <t>LAMPA</t>
  </si>
  <si>
    <t>mendez</t>
  </si>
  <si>
    <t>13.840.242-8</t>
  </si>
  <si>
    <t>olga</t>
  </si>
  <si>
    <t>8.246.136-1</t>
  </si>
  <si>
    <t>rojas silva</t>
  </si>
  <si>
    <t>18.034.948-0</t>
  </si>
  <si>
    <t>16.487.105-3</t>
  </si>
  <si>
    <t>Joschua</t>
  </si>
  <si>
    <t>Pontio</t>
  </si>
  <si>
    <t>20.172.607-7</t>
  </si>
  <si>
    <t>salinas</t>
  </si>
  <si>
    <t>13.222.054-9</t>
  </si>
  <si>
    <t>11.807.377-0</t>
  </si>
  <si>
    <t>Sebastiam Antonio</t>
  </si>
  <si>
    <t>Arredondo Arredondo</t>
  </si>
  <si>
    <t>18.032.375-9</t>
  </si>
  <si>
    <t>Katerin Carolan</t>
  </si>
  <si>
    <t>Berrios Villarreal</t>
  </si>
  <si>
    <t>18.643.289-4</t>
  </si>
  <si>
    <t>Veronica Patricia</t>
  </si>
  <si>
    <t>Flores Gonzalez</t>
  </si>
  <si>
    <t>15.802.179-k</t>
  </si>
  <si>
    <t>GAZMURI SOTO</t>
  </si>
  <si>
    <t>18.237.470-9</t>
  </si>
  <si>
    <t>Pardo</t>
  </si>
  <si>
    <t>10.035.575-2</t>
  </si>
  <si>
    <t>Yurielka</t>
  </si>
  <si>
    <t>13.999.423-K</t>
  </si>
  <si>
    <t>10.407.010-8</t>
  </si>
  <si>
    <t>19.616.811-7</t>
  </si>
  <si>
    <t>Rubén</t>
  </si>
  <si>
    <t>Durán Fontecilla</t>
  </si>
  <si>
    <t>14.282.995-9</t>
  </si>
  <si>
    <t>johanna</t>
  </si>
  <si>
    <t>hormazabal</t>
  </si>
  <si>
    <t>16.485.175-3</t>
  </si>
  <si>
    <t>14.130.304-k</t>
  </si>
  <si>
    <t>Morales Malfatti</t>
  </si>
  <si>
    <t>15.342.973-1</t>
  </si>
  <si>
    <t>JOSÉ ALEJANDRO</t>
  </si>
  <si>
    <t>VILLEGAS</t>
  </si>
  <si>
    <t>14.227.832-4</t>
  </si>
  <si>
    <t>jerez muñoz</t>
  </si>
  <si>
    <t>9.131.604-8</t>
  </si>
  <si>
    <t>katherine</t>
  </si>
  <si>
    <t>19.773.572-4</t>
  </si>
  <si>
    <t>FLAVIA</t>
  </si>
  <si>
    <t>CORDOVA</t>
  </si>
  <si>
    <t>16.483.260-0</t>
  </si>
  <si>
    <t>Amador</t>
  </si>
  <si>
    <t>26.176.491-1</t>
  </si>
  <si>
    <t>16.103.197-6</t>
  </si>
  <si>
    <t>Delgado salgado</t>
  </si>
  <si>
    <t>11.399.472-k</t>
  </si>
  <si>
    <t>CERRO NAVIA</t>
  </si>
  <si>
    <t>18.098.328-7</t>
  </si>
  <si>
    <t>caterina</t>
  </si>
  <si>
    <t>14.237.442-0</t>
  </si>
  <si>
    <t>america</t>
  </si>
  <si>
    <t>12.227.032-7</t>
  </si>
  <si>
    <t>Natalie</t>
  </si>
  <si>
    <t>16.106.445-9</t>
  </si>
  <si>
    <t>19.776.103-2</t>
  </si>
  <si>
    <t>Corral</t>
  </si>
  <si>
    <t>17.202.730-K</t>
  </si>
  <si>
    <t>alexander</t>
  </si>
  <si>
    <t>estay</t>
  </si>
  <si>
    <t>20.751.526-4</t>
  </si>
  <si>
    <t>15.556.344-3</t>
  </si>
  <si>
    <t>19.124.456-7</t>
  </si>
  <si>
    <t>cortes</t>
  </si>
  <si>
    <t>13.765.923-9</t>
  </si>
  <si>
    <t>Yerko Andres</t>
  </si>
  <si>
    <t>Cerda Concha</t>
  </si>
  <si>
    <t>16.665.003-8</t>
  </si>
  <si>
    <t>Gisella Casandra</t>
  </si>
  <si>
    <t>Cerezo Marin</t>
  </si>
  <si>
    <t>10.363.284-6</t>
  </si>
  <si>
    <t>King sandro giuliano</t>
  </si>
  <si>
    <t>Encina gallardo</t>
  </si>
  <si>
    <t>18.269.686-2</t>
  </si>
  <si>
    <t>GUSTAVO</t>
  </si>
  <si>
    <t>RODRÍGUEZ</t>
  </si>
  <si>
    <t>16.665.675-3</t>
  </si>
  <si>
    <t>Sebastian Esteban</t>
  </si>
  <si>
    <t>Muñoz Biggio</t>
  </si>
  <si>
    <t>17.474.437-8</t>
  </si>
  <si>
    <t>Tapia Olmedo</t>
  </si>
  <si>
    <t>15.071.849-k</t>
  </si>
  <si>
    <t>Schulz</t>
  </si>
  <si>
    <t>18.379.985-1</t>
  </si>
  <si>
    <t>jubitzha</t>
  </si>
  <si>
    <t>18.995.823-4</t>
  </si>
  <si>
    <t>Ronnie</t>
  </si>
  <si>
    <t>Alvear</t>
  </si>
  <si>
    <t>13.767.307-K</t>
  </si>
  <si>
    <t>ALFREDO</t>
  </si>
  <si>
    <t>OSSANDON  GALLARDO</t>
  </si>
  <si>
    <t>10.429.981-4</t>
  </si>
  <si>
    <t>Meza Moran</t>
  </si>
  <si>
    <t>15.072.999-8</t>
  </si>
  <si>
    <t>13.651.925-5</t>
  </si>
  <si>
    <t>8.772.887-0</t>
  </si>
  <si>
    <t>18.179.558-1</t>
  </si>
  <si>
    <t>Rodriguez garces</t>
  </si>
  <si>
    <t>16.905.671-4</t>
  </si>
  <si>
    <t>NERI SALEM</t>
  </si>
  <si>
    <t>VARGAS BERMUDEZ</t>
  </si>
  <si>
    <t>18.781.861-3</t>
  </si>
  <si>
    <t>LA REINA</t>
  </si>
  <si>
    <t>MACARENA PAZ</t>
  </si>
  <si>
    <t>TORRES LABRA</t>
  </si>
  <si>
    <t>15.781.013-8</t>
  </si>
  <si>
    <t>MARCELO</t>
  </si>
  <si>
    <t>ALVAREZ FARIAS</t>
  </si>
  <si>
    <t>17.141.956-5</t>
  </si>
  <si>
    <t>walter</t>
  </si>
  <si>
    <t>vivanco negrete</t>
  </si>
  <si>
    <t>11.830.933-2</t>
  </si>
  <si>
    <t>Fabiola</t>
  </si>
  <si>
    <t>Recabarren</t>
  </si>
  <si>
    <t>11.508.437-2</t>
  </si>
  <si>
    <t>Gisette Arlette</t>
  </si>
  <si>
    <t>Leal espinoza</t>
  </si>
  <si>
    <t>15.949.683-k</t>
  </si>
  <si>
    <t>13.431.873-2</t>
  </si>
  <si>
    <t>Cristián</t>
  </si>
  <si>
    <t>19.596.547-1</t>
  </si>
  <si>
    <t>15.341.842-K</t>
  </si>
  <si>
    <t>PABLO ANTONIO</t>
  </si>
  <si>
    <t>VILLARROEL MORENO</t>
  </si>
  <si>
    <t>13.743.810-0</t>
  </si>
  <si>
    <t>HUGO ANDRES</t>
  </si>
  <si>
    <t>SAN MARTIN AREVALO</t>
  </si>
  <si>
    <t>10.226.685-4</t>
  </si>
  <si>
    <t>EDUARDO RAUL</t>
  </si>
  <si>
    <t>ARANDA MONTIEL</t>
  </si>
  <si>
    <t>8.663.470-8</t>
  </si>
  <si>
    <t>Zamora Astudillo</t>
  </si>
  <si>
    <t>13.025.796-8</t>
  </si>
  <si>
    <t>CERDA</t>
  </si>
  <si>
    <t>19.142.779-3</t>
  </si>
  <si>
    <t>Edisson</t>
  </si>
  <si>
    <t>Briante</t>
  </si>
  <si>
    <t>28.066.389-1</t>
  </si>
  <si>
    <t>22.104.708-7</t>
  </si>
  <si>
    <t>17.572.835-K</t>
  </si>
  <si>
    <t>Farias</t>
  </si>
  <si>
    <t>17.537.372-1</t>
  </si>
  <si>
    <t>JOHNNY EBEM</t>
  </si>
  <si>
    <t>LEBUY BARRIA</t>
  </si>
  <si>
    <t>13.231.212-5</t>
  </si>
  <si>
    <t>18.727.302-1</t>
  </si>
  <si>
    <t>21.025.476-5</t>
  </si>
  <si>
    <t>tracy</t>
  </si>
  <si>
    <t>17.473.492-5</t>
  </si>
  <si>
    <t>17.476.607-k</t>
  </si>
  <si>
    <t>alicia</t>
  </si>
  <si>
    <t>19.014.799-1</t>
  </si>
  <si>
    <t>joselin fernanda</t>
  </si>
  <si>
    <t>neira garcia</t>
  </si>
  <si>
    <t>17.643.347-7</t>
  </si>
  <si>
    <t>CLAUDIA JAZMIN</t>
  </si>
  <si>
    <t>MACHUCA CANCINO</t>
  </si>
  <si>
    <t>13.878.035-K</t>
  </si>
  <si>
    <t>Eduardo Marlo</t>
  </si>
  <si>
    <t>Morales Espinoza</t>
  </si>
  <si>
    <t>7.390.719-5</t>
  </si>
  <si>
    <t>LEITON ESPINOZA</t>
  </si>
  <si>
    <t>21.146.849-1</t>
  </si>
  <si>
    <t>Toledo Pizarro</t>
  </si>
  <si>
    <t>22.597.699-6</t>
  </si>
  <si>
    <t>Alfonseca</t>
  </si>
  <si>
    <t>28.225.558-8</t>
  </si>
  <si>
    <t>13.634.847-7</t>
  </si>
  <si>
    <t>20.729.538-8</t>
  </si>
  <si>
    <t>15.071.338-2</t>
  </si>
  <si>
    <t>monserratt kathalina</t>
  </si>
  <si>
    <t>contreras silva</t>
  </si>
  <si>
    <t>20.482.069-4</t>
  </si>
  <si>
    <t>18.915.883-1</t>
  </si>
  <si>
    <t>darwin jose</t>
  </si>
  <si>
    <t>puerta gomez</t>
  </si>
  <si>
    <t>26.750.703-1</t>
  </si>
  <si>
    <t>khristy karolina</t>
  </si>
  <si>
    <t>Diaz Sosa</t>
  </si>
  <si>
    <t>26.433.262-1</t>
  </si>
  <si>
    <t>lemus</t>
  </si>
  <si>
    <t>12.626.415-1</t>
  </si>
  <si>
    <t>Lalita</t>
  </si>
  <si>
    <t>Perrot</t>
  </si>
  <si>
    <t>20.870.572-5</t>
  </si>
  <si>
    <t>CALERA</t>
  </si>
  <si>
    <t>Juan Marcos Antonio</t>
  </si>
  <si>
    <t>Vega Muñoz</t>
  </si>
  <si>
    <t>13.765.042-8</t>
  </si>
  <si>
    <t>miguel luis</t>
  </si>
  <si>
    <t>escalona mardones</t>
  </si>
  <si>
    <t>8.050.844-1</t>
  </si>
  <si>
    <t>vasquez gonzalez</t>
  </si>
  <si>
    <t>10.787.137-3</t>
  </si>
  <si>
    <t>antonio  bartolome</t>
  </si>
  <si>
    <t>cartaxo faundes</t>
  </si>
  <si>
    <t>10.028.985-7</t>
  </si>
  <si>
    <t>Valle Carvajal</t>
  </si>
  <si>
    <t>19.772.254-1</t>
  </si>
  <si>
    <t>Barrios Lobos</t>
  </si>
  <si>
    <t>22.186.604-5</t>
  </si>
  <si>
    <t>Pizarro Donoso</t>
  </si>
  <si>
    <t>9.628.780-1</t>
  </si>
  <si>
    <t>Pino Benavides</t>
  </si>
  <si>
    <t>16.106.577-3</t>
  </si>
  <si>
    <t>Perrotti Caceres</t>
  </si>
  <si>
    <t>11.538.122-9</t>
  </si>
  <si>
    <t>Ibacache</t>
  </si>
  <si>
    <t>19.011.778-2</t>
  </si>
  <si>
    <t>Briceño</t>
  </si>
  <si>
    <t>23.039.379-6</t>
  </si>
  <si>
    <t>22.139.620-0</t>
  </si>
  <si>
    <t>paola alexandra</t>
  </si>
  <si>
    <t>arevalo galvez</t>
  </si>
  <si>
    <t>20.539.429-k</t>
  </si>
  <si>
    <t>riffo</t>
  </si>
  <si>
    <t>19.152.427-6</t>
  </si>
  <si>
    <t>Salfate</t>
  </si>
  <si>
    <t>19.775.579-2</t>
  </si>
  <si>
    <t>porras</t>
  </si>
  <si>
    <t>18.568.648-5</t>
  </si>
  <si>
    <t>vania</t>
  </si>
  <si>
    <t>21.449.233-4</t>
  </si>
  <si>
    <t>Ximena del Pilar</t>
  </si>
  <si>
    <t>Salinas Riquelme</t>
  </si>
  <si>
    <t>20.707.818-2</t>
  </si>
  <si>
    <t>Dylan Alejandro</t>
  </si>
  <si>
    <t>Larraín Espinoza</t>
  </si>
  <si>
    <t>15.077.168-4</t>
  </si>
  <si>
    <t>Renato Alonso</t>
  </si>
  <si>
    <t>Villarroel Silva</t>
  </si>
  <si>
    <t>22.436.405-9</t>
  </si>
  <si>
    <t>Bhenjamin</t>
  </si>
  <si>
    <t>Otth</t>
  </si>
  <si>
    <t>20.180.789-1</t>
  </si>
  <si>
    <t>AHUMADA</t>
  </si>
  <si>
    <t>19.588.347-5</t>
  </si>
  <si>
    <t>Sebastián Enrique</t>
  </si>
  <si>
    <t>Godoy Elgueta</t>
  </si>
  <si>
    <t>16.778.529-8</t>
  </si>
  <si>
    <t>21.777.419-5</t>
  </si>
  <si>
    <t>Marcelo Eduardo</t>
  </si>
  <si>
    <t>Godoy montenegro</t>
  </si>
  <si>
    <t>20.784.207-9</t>
  </si>
  <si>
    <t>Chacón</t>
  </si>
  <si>
    <t>22.150.349-K</t>
  </si>
  <si>
    <t>21.125.269-3</t>
  </si>
  <si>
    <t>leandro cristian</t>
  </si>
  <si>
    <t>varas concha</t>
  </si>
  <si>
    <t>19.488.130-4</t>
  </si>
  <si>
    <t>21.258.948-9</t>
  </si>
  <si>
    <t>Ibarra Cid</t>
  </si>
  <si>
    <t>17.472.595-0</t>
  </si>
  <si>
    <t>maria angela</t>
  </si>
  <si>
    <t>piraino soto</t>
  </si>
  <si>
    <t>4.723.551-0</t>
  </si>
  <si>
    <t>Mena</t>
  </si>
  <si>
    <t>15.073.159-3</t>
  </si>
  <si>
    <t>Bascuñan Diaz</t>
  </si>
  <si>
    <t>12.447.715-8</t>
  </si>
  <si>
    <t>Yerko</t>
  </si>
  <si>
    <t>14.336.682-0</t>
  </si>
  <si>
    <t>Igancio antonio</t>
  </si>
  <si>
    <t>Valdivia Cabrera</t>
  </si>
  <si>
    <t>22.237.364-6</t>
  </si>
  <si>
    <t>vallejos</t>
  </si>
  <si>
    <t>18.036.512-5</t>
  </si>
  <si>
    <t>Contreras Aracena</t>
  </si>
  <si>
    <t>18.299.215-1</t>
  </si>
  <si>
    <t>Valverde</t>
  </si>
  <si>
    <t>11.825.180-6</t>
  </si>
  <si>
    <t>barbara</t>
  </si>
  <si>
    <t>16.625.998-3</t>
  </si>
  <si>
    <t>quintin ricardo</t>
  </si>
  <si>
    <t>molina vega</t>
  </si>
  <si>
    <t>4.730.452-0</t>
  </si>
  <si>
    <t>daniel alejandro</t>
  </si>
  <si>
    <t>moya sepulveda</t>
  </si>
  <si>
    <t>16.381.069-7</t>
  </si>
  <si>
    <t>Rodriguez Alegria</t>
  </si>
  <si>
    <t>6.620.918-0</t>
  </si>
  <si>
    <t>jose luis</t>
  </si>
  <si>
    <t>abarza baez</t>
  </si>
  <si>
    <t>10.677.120-0</t>
  </si>
  <si>
    <t>Uson</t>
  </si>
  <si>
    <t>18.025.015-8</t>
  </si>
  <si>
    <t>Maria jose</t>
  </si>
  <si>
    <t>Orellana garrido</t>
  </si>
  <si>
    <t>18.781.693-9</t>
  </si>
  <si>
    <t>MONTE PATRIA</t>
  </si>
  <si>
    <t>20.599.537-4</t>
  </si>
  <si>
    <t>13.881.679-6</t>
  </si>
  <si>
    <t>15.950.710-6</t>
  </si>
  <si>
    <t>19.015.120-4</t>
  </si>
  <si>
    <t>astrid</t>
  </si>
  <si>
    <t>oyarzún</t>
  </si>
  <si>
    <t>8.283.116-9</t>
  </si>
  <si>
    <t>Joselin</t>
  </si>
  <si>
    <t>18.565.921-6</t>
  </si>
  <si>
    <t>Hoyos</t>
  </si>
  <si>
    <t>28.282.718-2</t>
  </si>
  <si>
    <t>Báez</t>
  </si>
  <si>
    <t>17.619.970-9</t>
  </si>
  <si>
    <t>norma</t>
  </si>
  <si>
    <t>soto benitez</t>
  </si>
  <si>
    <t>4.175.852-K</t>
  </si>
  <si>
    <t>gabriela alejandra</t>
  </si>
  <si>
    <t>godoy ortega</t>
  </si>
  <si>
    <t>16.108.146-9</t>
  </si>
  <si>
    <t>CARMEN AIDA</t>
  </si>
  <si>
    <t>NANCABIL VEJAR</t>
  </si>
  <si>
    <t>10.630.232-4</t>
  </si>
  <si>
    <t>Moisés</t>
  </si>
  <si>
    <t>16.652.738-4</t>
  </si>
  <si>
    <t>Roberto Andrés</t>
  </si>
  <si>
    <t>Maluenda Gatica</t>
  </si>
  <si>
    <t>13.021.296-4</t>
  </si>
  <si>
    <t>16.812.667-0</t>
  </si>
  <si>
    <t>Priscilla</t>
  </si>
  <si>
    <t>13.877.435-K</t>
  </si>
  <si>
    <t>calderon</t>
  </si>
  <si>
    <t>13.827.482-9</t>
  </si>
  <si>
    <t>Emanuel</t>
  </si>
  <si>
    <t>19.012.634-k</t>
  </si>
  <si>
    <t>SAN JOSE DE MAIPO</t>
  </si>
  <si>
    <t>alonso</t>
  </si>
  <si>
    <t>16.121.124-9</t>
  </si>
  <si>
    <t>10.834.349-4</t>
  </si>
  <si>
    <t>Andrés</t>
  </si>
  <si>
    <t>Ayala gomez</t>
  </si>
  <si>
    <t>24.973.560-4</t>
  </si>
  <si>
    <t>Ramos</t>
  </si>
  <si>
    <t>9.443.199-9</t>
  </si>
  <si>
    <t>LUIS ALFONSO</t>
  </si>
  <si>
    <t>MARMOLEJO CHEBAIR</t>
  </si>
  <si>
    <t>5.698.859-9</t>
  </si>
  <si>
    <t>Abarca Chamorro</t>
  </si>
  <si>
    <t>15.340.660-K</t>
  </si>
  <si>
    <t>16.342.219-0</t>
  </si>
  <si>
    <t>JOSE maria</t>
  </si>
  <si>
    <t>BUSTOS Vial</t>
  </si>
  <si>
    <t>4.636.482-1</t>
  </si>
  <si>
    <t>9.374.345-8</t>
  </si>
  <si>
    <t>Jeannette</t>
  </si>
  <si>
    <t>10.936.454-1</t>
  </si>
  <si>
    <t>jean paul</t>
  </si>
  <si>
    <t>thuillier</t>
  </si>
  <si>
    <t>vizcarra</t>
  </si>
  <si>
    <t>13.019.409-5</t>
  </si>
  <si>
    <t>Solos</t>
  </si>
  <si>
    <t>16.302.133-1</t>
  </si>
  <si>
    <t>Felipe Armando</t>
  </si>
  <si>
    <t>Pacheco Vásquez</t>
  </si>
  <si>
    <t>15.901.572-6</t>
  </si>
  <si>
    <t>11.823.919-9</t>
  </si>
  <si>
    <t>15.973.479-K</t>
  </si>
  <si>
    <t>daniel hernan</t>
  </si>
  <si>
    <t>16.752.512-1</t>
  </si>
  <si>
    <t>18.271.579-4</t>
  </si>
  <si>
    <t>Marilyn</t>
  </si>
  <si>
    <t>16.106.450-5</t>
  </si>
  <si>
    <t>José Danilo</t>
  </si>
  <si>
    <t>Zamora Riquelme</t>
  </si>
  <si>
    <t>12.620.956-8</t>
  </si>
  <si>
    <t>16.995.192-6</t>
  </si>
  <si>
    <t>Espinosa</t>
  </si>
  <si>
    <t>16.354.103-3</t>
  </si>
  <si>
    <t>12.072.360-k</t>
  </si>
  <si>
    <t>8.465.843-k</t>
  </si>
  <si>
    <t>9.936.086-0</t>
  </si>
  <si>
    <t>Lorena Andrea</t>
  </si>
  <si>
    <t>Jeria Ojeda</t>
  </si>
  <si>
    <t>16.103.312-k</t>
  </si>
  <si>
    <t>Karina Isabel</t>
  </si>
  <si>
    <t>Vega Arcos</t>
  </si>
  <si>
    <t>15.045.626-6</t>
  </si>
  <si>
    <t>Fabian Andres</t>
  </si>
  <si>
    <t>Castro Diaz</t>
  </si>
  <si>
    <t>13.653.083-6</t>
  </si>
  <si>
    <t>Vilugrón San Martín</t>
  </si>
  <si>
    <t>15.830.047-8</t>
  </si>
  <si>
    <t>13.867.242-5</t>
  </si>
  <si>
    <t>Estefanía Andrea</t>
  </si>
  <si>
    <t>Ulloa Morales</t>
  </si>
  <si>
    <t>karen</t>
  </si>
  <si>
    <t>Zarate Fernandez</t>
  </si>
  <si>
    <t>15.554.821-5</t>
  </si>
  <si>
    <t>13.999.634-8</t>
  </si>
  <si>
    <t>12.857.878-1</t>
  </si>
  <si>
    <t>Greece</t>
  </si>
  <si>
    <t>Andreotti</t>
  </si>
  <si>
    <t>13.635.940-1</t>
  </si>
  <si>
    <t>arredondo gonzalez</t>
  </si>
  <si>
    <t>9.536.684-8</t>
  </si>
  <si>
    <t>leiva filgueira</t>
  </si>
  <si>
    <t>14.316.503-5</t>
  </si>
  <si>
    <t>OVALLE</t>
  </si>
  <si>
    <t>jorge andres</t>
  </si>
  <si>
    <t>tapia celeron</t>
  </si>
  <si>
    <t>13.887.346-3</t>
  </si>
  <si>
    <t>isabel de lourdes</t>
  </si>
  <si>
    <t>verdejo vidal</t>
  </si>
  <si>
    <t>5.610.479-8</t>
  </si>
  <si>
    <t>Robinson Guillermo</t>
  </si>
  <si>
    <t>Ortega Cortés</t>
  </si>
  <si>
    <t>10.218.319-3</t>
  </si>
  <si>
    <t>Maria teresa de jesus</t>
  </si>
  <si>
    <t>Castillo salinas</t>
  </si>
  <si>
    <t>7.062.819-8</t>
  </si>
  <si>
    <t>Basualdo</t>
  </si>
  <si>
    <t>17.993.528-7</t>
  </si>
  <si>
    <t>Rose Marie</t>
  </si>
  <si>
    <t>Martinez Valdivia</t>
  </si>
  <si>
    <t>16.887.147-3</t>
  </si>
  <si>
    <t>Christopher Alexander</t>
  </si>
  <si>
    <t>Espinosa Ramirez</t>
  </si>
  <si>
    <t>18.033.386-k</t>
  </si>
  <si>
    <t>diaz zamora</t>
  </si>
  <si>
    <t>7.834.153-k</t>
  </si>
  <si>
    <t>marcela del pilar</t>
  </si>
  <si>
    <t>jorquera riveros</t>
  </si>
  <si>
    <t>10.812.569-1</t>
  </si>
  <si>
    <t>marcel atilio</t>
  </si>
  <si>
    <t>marín moraga</t>
  </si>
  <si>
    <t>11.400.515-0</t>
  </si>
  <si>
    <t>vicente alejandra</t>
  </si>
  <si>
    <t>cerro poblete</t>
  </si>
  <si>
    <t>12.051.369-9</t>
  </si>
  <si>
    <t>silvia de lourdes</t>
  </si>
  <si>
    <t>farías veas</t>
  </si>
  <si>
    <t>6.355.046-9</t>
  </si>
  <si>
    <t>gerardo javier</t>
  </si>
  <si>
    <t>muñoz del canto</t>
  </si>
  <si>
    <t>16.753.376-0</t>
  </si>
  <si>
    <t>nicol stefani</t>
  </si>
  <si>
    <t>moreno cancha</t>
  </si>
  <si>
    <t>17.843.635-k</t>
  </si>
  <si>
    <t>arena araya</t>
  </si>
  <si>
    <t>19.152.860-3</t>
  </si>
  <si>
    <t>maria amanda</t>
  </si>
  <si>
    <t>vidal quevedo</t>
  </si>
  <si>
    <t>4.383.850-4</t>
  </si>
  <si>
    <t>15.737.094-4</t>
  </si>
  <si>
    <t>valeria viviana</t>
  </si>
  <si>
    <t>ulloa arancibia</t>
  </si>
  <si>
    <t>16.573.392-4</t>
  </si>
  <si>
    <t>Anne Marie michelle</t>
  </si>
  <si>
    <t>Valenzuela Urzua</t>
  </si>
  <si>
    <t>16.968.088-4</t>
  </si>
  <si>
    <t>11.548.236-K</t>
  </si>
  <si>
    <t>Nicolas Javier</t>
  </si>
  <si>
    <t>Martinez Valdes</t>
  </si>
  <si>
    <t>19.329.306-9</t>
  </si>
  <si>
    <t>18.917.188-9</t>
  </si>
  <si>
    <t>18.380.654-8</t>
  </si>
  <si>
    <t>aedo</t>
  </si>
  <si>
    <t>19.327.503-6</t>
  </si>
  <si>
    <t>15.076.814-4</t>
  </si>
  <si>
    <t>18.269.343-K</t>
  </si>
  <si>
    <t>Lucila</t>
  </si>
  <si>
    <t>17.807.792-9</t>
  </si>
  <si>
    <t>13.999.829-4</t>
  </si>
  <si>
    <t>Muñoz Peralta</t>
  </si>
  <si>
    <t>20.477.390-4</t>
  </si>
  <si>
    <t>Poblete Herrera</t>
  </si>
  <si>
    <t>20.174.487-3</t>
  </si>
  <si>
    <t>Tocancipá Ospina</t>
  </si>
  <si>
    <t>28.697.153-9</t>
  </si>
  <si>
    <t>Juan Osvaldo</t>
  </si>
  <si>
    <t>Gajardo Vidal</t>
  </si>
  <si>
    <t>17.474.144-1</t>
  </si>
  <si>
    <t>Elim Jael</t>
  </si>
  <si>
    <t>Tureo Farfan</t>
  </si>
  <si>
    <t>20.172.433-3</t>
  </si>
  <si>
    <t>JOSE ANTONIO</t>
  </si>
  <si>
    <t>PULGAR CANTO</t>
  </si>
  <si>
    <t>7.862.386-1</t>
  </si>
  <si>
    <t>Billy</t>
  </si>
  <si>
    <t>Olavarria Pulgar</t>
  </si>
  <si>
    <t>17.140.539-4</t>
  </si>
  <si>
    <t>Cordova Arredondo</t>
  </si>
  <si>
    <t>15.073.929-2</t>
  </si>
  <si>
    <t>Kevin Daniel alfonso</t>
  </si>
  <si>
    <t>Diaz Rojas</t>
  </si>
  <si>
    <t>22.377.320-6</t>
  </si>
  <si>
    <t>Myley</t>
  </si>
  <si>
    <t>Torchon</t>
  </si>
  <si>
    <t>25.941.082-7</t>
  </si>
  <si>
    <t>Valenzuela Torres</t>
  </si>
  <si>
    <t>20.915.588-5</t>
  </si>
  <si>
    <t>Ivonne Natali</t>
  </si>
  <si>
    <t>Rojas Hidalgo</t>
  </si>
  <si>
    <t>18.034.306-7</t>
  </si>
  <si>
    <t>KAREN</t>
  </si>
  <si>
    <t>FREZZ</t>
  </si>
  <si>
    <t>19.328.361-6</t>
  </si>
  <si>
    <t>Ravest</t>
  </si>
  <si>
    <t>13.879.257-9</t>
  </si>
  <si>
    <t>Santana</t>
  </si>
  <si>
    <t>18.784.489-4</t>
  </si>
  <si>
    <t>Benitez</t>
  </si>
  <si>
    <t>19.327.911-2</t>
  </si>
  <si>
    <t>17.140.192-5</t>
  </si>
  <si>
    <t>Claudio Jorge Andrés</t>
  </si>
  <si>
    <t>Santis Araya</t>
  </si>
  <si>
    <t>15.559.548-5</t>
  </si>
  <si>
    <t>15.794.833-4</t>
  </si>
  <si>
    <t>Astudillo Morales</t>
  </si>
  <si>
    <t>18.781.487-1</t>
  </si>
  <si>
    <t>cristopher orlando</t>
  </si>
  <si>
    <t>villegas orellana</t>
  </si>
  <si>
    <t>22.630.773-7</t>
  </si>
  <si>
    <t>ISAAC FRANCISCO</t>
  </si>
  <si>
    <t>ROJAS PARRA</t>
  </si>
  <si>
    <t>21.261.982-5</t>
  </si>
  <si>
    <t>andres sergio</t>
  </si>
  <si>
    <t>astudillo flores</t>
  </si>
  <si>
    <t>7.951.021-1</t>
  </si>
  <si>
    <t>Salomon</t>
  </si>
  <si>
    <t>Antilao Painemal</t>
  </si>
  <si>
    <t>20.056.038-8</t>
  </si>
  <si>
    <t>Fabian Eusebio</t>
  </si>
  <si>
    <t>Ogolma</t>
  </si>
  <si>
    <t>14.670.382-8</t>
  </si>
  <si>
    <t>Guajardo Fernandez</t>
  </si>
  <si>
    <t>13.652.991-9</t>
  </si>
  <si>
    <t>Amestica</t>
  </si>
  <si>
    <t>16.665.310-k</t>
  </si>
  <si>
    <t>DANIELA ALEJANDRA</t>
  </si>
  <si>
    <t>MANOSALVA VELASQUEZ</t>
  </si>
  <si>
    <t>19.599.833-7</t>
  </si>
  <si>
    <t>susana</t>
  </si>
  <si>
    <t>carvajal muñoz</t>
  </si>
  <si>
    <t>12.230.214-8</t>
  </si>
  <si>
    <t>Gamarra Soto</t>
  </si>
  <si>
    <t>16.968.062-0</t>
  </si>
  <si>
    <t>26.271.900-6</t>
  </si>
  <si>
    <t>18.270.989-1</t>
  </si>
  <si>
    <t>20.994.862-1</t>
  </si>
  <si>
    <t>Andrade</t>
  </si>
  <si>
    <t>20.880.713-7</t>
  </si>
  <si>
    <t>Axel Matías</t>
  </si>
  <si>
    <t>Irarrazabal leiva</t>
  </si>
  <si>
    <t>21.644.794-8</t>
  </si>
  <si>
    <t>16.487.225-4</t>
  </si>
  <si>
    <t>17.560.608-4</t>
  </si>
  <si>
    <t>Nicolet</t>
  </si>
  <si>
    <t>Honores</t>
  </si>
  <si>
    <t>19.328.519-8</t>
  </si>
  <si>
    <t>Ariela</t>
  </si>
  <si>
    <t>21.851.773-0</t>
  </si>
  <si>
    <t>Paola danissa</t>
  </si>
  <si>
    <t>Fuenzalida castro</t>
  </si>
  <si>
    <t>11.622.065-2</t>
  </si>
  <si>
    <t>Valdenegro</t>
  </si>
  <si>
    <t>19.775.501-6</t>
  </si>
  <si>
    <t>Pinchart</t>
  </si>
  <si>
    <t>19.828.446-7</t>
  </si>
  <si>
    <t>STEFANY ALEXANDRA</t>
  </si>
  <si>
    <t>TORREALBA TORRES</t>
  </si>
  <si>
    <t>15.766.734-3</t>
  </si>
  <si>
    <t>martin felipe</t>
  </si>
  <si>
    <t>damiano ureta</t>
  </si>
  <si>
    <t>21.279.466-k</t>
  </si>
  <si>
    <t>Castro Espinoza</t>
  </si>
  <si>
    <t>11.401.024-3</t>
  </si>
  <si>
    <t>17.144.180-3</t>
  </si>
  <si>
    <t>nayareth</t>
  </si>
  <si>
    <t>serey</t>
  </si>
  <si>
    <t>20.532.887-4</t>
  </si>
  <si>
    <t>Aylin</t>
  </si>
  <si>
    <t>Velasquez</t>
  </si>
  <si>
    <t>26.569.118-8</t>
  </si>
  <si>
    <t>19.613.063-2</t>
  </si>
  <si>
    <t>19.013.484-9</t>
  </si>
  <si>
    <t>marin</t>
  </si>
  <si>
    <t>22.885.958-3</t>
  </si>
  <si>
    <t>Alarcón cubillos</t>
  </si>
  <si>
    <t>17.475.848-4</t>
  </si>
  <si>
    <t>13.228.232-3</t>
  </si>
  <si>
    <t>ballanides</t>
  </si>
  <si>
    <t>28.090.324-8</t>
  </si>
  <si>
    <t>ansoleaga morales</t>
  </si>
  <si>
    <t>6.464.756-3</t>
  </si>
  <si>
    <t>antonio segundo</t>
  </si>
  <si>
    <t>veliz diaz</t>
  </si>
  <si>
    <t>11.830.776-3</t>
  </si>
  <si>
    <t>reinaldo</t>
  </si>
  <si>
    <t>aranda</t>
  </si>
  <si>
    <t>4.543.718-3</t>
  </si>
  <si>
    <t>16.104.129-7</t>
  </si>
  <si>
    <t>David Nicolas</t>
  </si>
  <si>
    <t>Ubeda Rojas</t>
  </si>
  <si>
    <t>17.807.759-7</t>
  </si>
  <si>
    <t>Vallejo Jil</t>
  </si>
  <si>
    <t>13.227.937-3</t>
  </si>
  <si>
    <t>Yañez Saldias</t>
  </si>
  <si>
    <t>15.951.511-7</t>
  </si>
  <si>
    <t>Mateluna</t>
  </si>
  <si>
    <t>16.776.183-6</t>
  </si>
  <si>
    <t>Alejandro enrique</t>
  </si>
  <si>
    <t>Pedernera pimentel</t>
  </si>
  <si>
    <t>13.192.733-9</t>
  </si>
  <si>
    <t>15.671.938-2</t>
  </si>
  <si>
    <t>11.620.996-9</t>
  </si>
  <si>
    <t>Dean</t>
  </si>
  <si>
    <t>16.753.650-6</t>
  </si>
  <si>
    <t>Bustos Gomez</t>
  </si>
  <si>
    <t>9.046.014-5</t>
  </si>
  <si>
    <t>Miskulini</t>
  </si>
  <si>
    <t>16.967.619-4</t>
  </si>
  <si>
    <t>Lissette</t>
  </si>
  <si>
    <t>17.995.788-4</t>
  </si>
  <si>
    <t>REINA</t>
  </si>
  <si>
    <t>12.846.772-6</t>
  </si>
  <si>
    <t>Torres Lillo</t>
  </si>
  <si>
    <t>17.619.319-0</t>
  </si>
  <si>
    <t>12.624.426-6</t>
  </si>
  <si>
    <t>Charmaine</t>
  </si>
  <si>
    <t>17.478.544-9</t>
  </si>
  <si>
    <t>Dayana</t>
  </si>
  <si>
    <t>Riquelme Aranda</t>
  </si>
  <si>
    <t>15.906.109-4</t>
  </si>
  <si>
    <t>17.141.343-5</t>
  </si>
  <si>
    <t>Shirley</t>
  </si>
  <si>
    <t>Magliano</t>
  </si>
  <si>
    <t>20.342.923-1</t>
  </si>
  <si>
    <t>Reyes Garzo</t>
  </si>
  <si>
    <t>17.857.522-8</t>
  </si>
  <si>
    <t>Esteban Alexis</t>
  </si>
  <si>
    <t>Soto Délano</t>
  </si>
  <si>
    <t>17.471.987-k</t>
  </si>
  <si>
    <t>Pettersen huerta</t>
  </si>
  <si>
    <t>12.623.525-9</t>
  </si>
  <si>
    <t>Thiago</t>
  </si>
  <si>
    <t>Curado</t>
  </si>
  <si>
    <t>20.678.962-k</t>
  </si>
  <si>
    <t>Arancibia Cabezas</t>
  </si>
  <si>
    <t>16.231.495-5</t>
  </si>
  <si>
    <t>11.121.775-0</t>
  </si>
  <si>
    <t>QUINTERO</t>
  </si>
  <si>
    <t>Milena</t>
  </si>
  <si>
    <t>15.074.391-5</t>
  </si>
  <si>
    <t>Marjorie</t>
  </si>
  <si>
    <t>10.774.676-5</t>
  </si>
  <si>
    <t>HUASCO</t>
  </si>
  <si>
    <t>elizabeth lorena</t>
  </si>
  <si>
    <t>solari peña</t>
  </si>
  <si>
    <t>12.850.744-2</t>
  </si>
  <si>
    <t>pedro alexis</t>
  </si>
  <si>
    <t>hidalgo reyes</t>
  </si>
  <si>
    <t>16.304.566-4</t>
  </si>
  <si>
    <t>19.542.532-9</t>
  </si>
  <si>
    <t>pablo elias</t>
  </si>
  <si>
    <t>lopez lopez</t>
  </si>
  <si>
    <t>17.808.329-5</t>
  </si>
  <si>
    <t>ITALO</t>
  </si>
  <si>
    <t>FARÍAS</t>
  </si>
  <si>
    <t>19.153.052-7</t>
  </si>
  <si>
    <t>baeza</t>
  </si>
  <si>
    <t>13.654.675-9</t>
  </si>
  <si>
    <t>18.554.130-4</t>
  </si>
  <si>
    <t>BRITO</t>
  </si>
  <si>
    <t>15.075.119-5</t>
  </si>
  <si>
    <t>13.063.314-5</t>
  </si>
  <si>
    <t>JULIO</t>
  </si>
  <si>
    <t>9.244.375-2</t>
  </si>
  <si>
    <t>CACERES</t>
  </si>
  <si>
    <t>14.001.423-0</t>
  </si>
  <si>
    <t>19.012.911-K</t>
  </si>
  <si>
    <t>Berrios</t>
  </si>
  <si>
    <t>20.339.949-9</t>
  </si>
  <si>
    <t>13.651.405-9</t>
  </si>
  <si>
    <t>Omayra</t>
  </si>
  <si>
    <t>17.766.193-7</t>
  </si>
  <si>
    <t>10.691.727-2</t>
  </si>
  <si>
    <t>Mery</t>
  </si>
  <si>
    <t>6.730.099-8</t>
  </si>
  <si>
    <t>15.097.949-8</t>
  </si>
  <si>
    <t>aida del carmen</t>
  </si>
  <si>
    <t>cea marchant</t>
  </si>
  <si>
    <t>6.464.757-1</t>
  </si>
  <si>
    <t>Roco</t>
  </si>
  <si>
    <t>17.993.395-0</t>
  </si>
  <si>
    <t>german enrique</t>
  </si>
  <si>
    <t>guerrera muñoz</t>
  </si>
  <si>
    <t>12.851.365-5</t>
  </si>
  <si>
    <t>venegas valdebenito</t>
  </si>
  <si>
    <t>9.247.502-6</t>
  </si>
  <si>
    <t>claudio wladimir</t>
  </si>
  <si>
    <t>ahumada orellana</t>
  </si>
  <si>
    <t>12.847.664-4</t>
  </si>
  <si>
    <t>OMAR PATRICIO</t>
  </si>
  <si>
    <t>UBEDA GONZALES</t>
  </si>
  <si>
    <t>8.838.614-0</t>
  </si>
  <si>
    <t>dillman</t>
  </si>
  <si>
    <t>castro serrano</t>
  </si>
  <si>
    <t>9.311.786-7</t>
  </si>
  <si>
    <t>Rubat</t>
  </si>
  <si>
    <t>15.339.982-4</t>
  </si>
  <si>
    <t>13.024.490-4</t>
  </si>
  <si>
    <t>elizabeth magdalena</t>
  </si>
  <si>
    <t>zavala arancibia</t>
  </si>
  <si>
    <t>15.753.864-0</t>
  </si>
  <si>
    <t>Salas Curiqueo</t>
  </si>
  <si>
    <t>19.561.359-1</t>
  </si>
  <si>
    <t>marion</t>
  </si>
  <si>
    <t>cordova sepulveda</t>
  </si>
  <si>
    <t>17.227.930-9</t>
  </si>
  <si>
    <t>aracelli del rosario</t>
  </si>
  <si>
    <t>carquin narvaez</t>
  </si>
  <si>
    <t>11.831.627-4</t>
  </si>
  <si>
    <t>19.775.134-7</t>
  </si>
  <si>
    <t>GABY</t>
  </si>
  <si>
    <t>VIDAL</t>
  </si>
  <si>
    <t>13.019.148-7</t>
  </si>
  <si>
    <t>marcelo Alejandro</t>
  </si>
  <si>
    <t>Espina Santander</t>
  </si>
  <si>
    <t>11.649.982-7</t>
  </si>
  <si>
    <t>maria angelica</t>
  </si>
  <si>
    <t>cordero cuevas</t>
  </si>
  <si>
    <t>9.435.972-4</t>
  </si>
  <si>
    <t>Gonzalo Antonio</t>
  </si>
  <si>
    <t>10.372.729-4</t>
  </si>
  <si>
    <t>20.456.818-9</t>
  </si>
  <si>
    <t>Mercado</t>
  </si>
  <si>
    <t>16.200.803-K</t>
  </si>
  <si>
    <t>Claudio Patricio</t>
  </si>
  <si>
    <t>Bravo Cortes</t>
  </si>
  <si>
    <t>6.531.842-3</t>
  </si>
  <si>
    <t>12.845.550-7</t>
  </si>
  <si>
    <t>MONTERO HUERTA</t>
  </si>
  <si>
    <t>8.907.737-0</t>
  </si>
  <si>
    <t>SERGIO EDUARDO</t>
  </si>
  <si>
    <t>VALDES</t>
  </si>
  <si>
    <t>7.278.202-K</t>
  </si>
  <si>
    <t>ricardo alexis</t>
  </si>
  <si>
    <t>esbelta diaz</t>
  </si>
  <si>
    <t>8.060.361-4</t>
  </si>
  <si>
    <t>ISABEL CAROLÍNA</t>
  </si>
  <si>
    <t>LAGOS AVILA</t>
  </si>
  <si>
    <t>12.365.603-2</t>
  </si>
  <si>
    <t>jenny</t>
  </si>
  <si>
    <t>estay quezada</t>
  </si>
  <si>
    <t>15.751.877-1</t>
  </si>
  <si>
    <t>aylen</t>
  </si>
  <si>
    <t>velasquez</t>
  </si>
  <si>
    <t>26.671.601-k</t>
  </si>
  <si>
    <t>muñoz sepulveda</t>
  </si>
  <si>
    <t>10.205.932-8</t>
  </si>
  <si>
    <t>Alejandro moisés</t>
  </si>
  <si>
    <t>Iturria vidal</t>
  </si>
  <si>
    <t>8.218.619-0</t>
  </si>
  <si>
    <t>Meibily</t>
  </si>
  <si>
    <t>19.325.833-6</t>
  </si>
  <si>
    <t>Martija</t>
  </si>
  <si>
    <t>19.940.637-k</t>
  </si>
  <si>
    <t>Cindy</t>
  </si>
  <si>
    <t>Aragón</t>
  </si>
  <si>
    <t>17.203.669-4</t>
  </si>
  <si>
    <t>19.329.772-2</t>
  </si>
  <si>
    <t>19.775.315-3</t>
  </si>
  <si>
    <t>Brenda del Carmen</t>
  </si>
  <si>
    <t>Gutiérrez Chávez</t>
  </si>
  <si>
    <t>12.624.085-6</t>
  </si>
  <si>
    <t>18.096.431-2</t>
  </si>
  <si>
    <t>LINDA GRACE</t>
  </si>
  <si>
    <t>BRAVO LÓPEZ</t>
  </si>
  <si>
    <t>21.208.080-2</t>
  </si>
  <si>
    <t>alicia olga</t>
  </si>
  <si>
    <t>ramirez oyarzun</t>
  </si>
  <si>
    <t>15.067.794-7</t>
  </si>
  <si>
    <t>Washington Gonzalez</t>
  </si>
  <si>
    <t>26.742.122-6</t>
  </si>
  <si>
    <t>Livia Isabel</t>
  </si>
  <si>
    <t>Diaz de Washington</t>
  </si>
  <si>
    <t>26.741.857-8</t>
  </si>
  <si>
    <t>Karim</t>
  </si>
  <si>
    <t>18.564.873-7</t>
  </si>
  <si>
    <t>Bastian maximiliano</t>
  </si>
  <si>
    <t>galvez garrido</t>
  </si>
  <si>
    <t>22.146.987-9</t>
  </si>
  <si>
    <t>deyvith</t>
  </si>
  <si>
    <t>condori ayarza</t>
  </si>
  <si>
    <t>28.608.218-1</t>
  </si>
  <si>
    <t>19.776.856-8</t>
  </si>
  <si>
    <t>Ibani Cortes</t>
  </si>
  <si>
    <t>22.687.901-3</t>
  </si>
  <si>
    <t>Lucka</t>
  </si>
  <si>
    <t>Lamelis Rojas</t>
  </si>
  <si>
    <t>20.707.969-3</t>
  </si>
  <si>
    <t>Andrea Valentina</t>
  </si>
  <si>
    <t>Navarrete Caceres</t>
  </si>
  <si>
    <t>19.617.833-3</t>
  </si>
  <si>
    <t>Ilsia</t>
  </si>
  <si>
    <t>Painefilo Soto</t>
  </si>
  <si>
    <t>16.805.362-2</t>
  </si>
  <si>
    <t>PATRICIO ANTONIO</t>
  </si>
  <si>
    <t>RIQUELME GARRIDO</t>
  </si>
  <si>
    <t>9.879.424-7</t>
  </si>
  <si>
    <t>JESSICA ANDREA</t>
  </si>
  <si>
    <t>CASTILLO GALLARDO</t>
  </si>
  <si>
    <t>12.954.919-K</t>
  </si>
  <si>
    <t>16.573.092-5</t>
  </si>
  <si>
    <t>Leandro</t>
  </si>
  <si>
    <t>Aburto Escobar</t>
  </si>
  <si>
    <t>18.298.912-6</t>
  </si>
  <si>
    <t>Bahamondez</t>
  </si>
  <si>
    <t>19.615.214-8</t>
  </si>
  <si>
    <t>22.105.661-2</t>
  </si>
  <si>
    <t>17.792.463-6</t>
  </si>
  <si>
    <t>gonzalo fabian</t>
  </si>
  <si>
    <t>Galvez Garrido</t>
  </si>
  <si>
    <t>19.616.851-6</t>
  </si>
  <si>
    <t>rosa</t>
  </si>
  <si>
    <t>21.790.819-1</t>
  </si>
  <si>
    <t>16.968.061-2</t>
  </si>
  <si>
    <t>Lepe</t>
  </si>
  <si>
    <t>20.914.624-K</t>
  </si>
  <si>
    <t>7.325.011-0</t>
  </si>
  <si>
    <t>JEREMY REINALDO</t>
  </si>
  <si>
    <t>VERGARA NAVARRO</t>
  </si>
  <si>
    <t>19.014.072-5</t>
  </si>
  <si>
    <t>atienza pizarro</t>
  </si>
  <si>
    <t>21.076.041-5</t>
  </si>
  <si>
    <t>Nancy</t>
  </si>
  <si>
    <t>14.287.795-3</t>
  </si>
  <si>
    <t>RAFAEL ANGEL</t>
  </si>
  <si>
    <t>PEÑATE VENEGAS</t>
  </si>
  <si>
    <t>28.368.145-9</t>
  </si>
  <si>
    <t>eduardo julio</t>
  </si>
  <si>
    <t>carvajal sanchez</t>
  </si>
  <si>
    <t>12.454.313-4</t>
  </si>
  <si>
    <t>rivero</t>
  </si>
  <si>
    <t>18.264.919-8</t>
  </si>
  <si>
    <t>Alarcon</t>
  </si>
  <si>
    <t>12.627.247-2</t>
  </si>
  <si>
    <t>andrea yasmin</t>
  </si>
  <si>
    <t>aracena pezoa</t>
  </si>
  <si>
    <t>16.487.572-5</t>
  </si>
  <si>
    <t>22.099.049-4</t>
  </si>
  <si>
    <t>saray sharon</t>
  </si>
  <si>
    <t>soler soler</t>
  </si>
  <si>
    <t>27.836.627-8</t>
  </si>
  <si>
    <t>angela</t>
  </si>
  <si>
    <t>acosta</t>
  </si>
  <si>
    <t>13.430.533-9</t>
  </si>
  <si>
    <t>maria pamela</t>
  </si>
  <si>
    <t>guerrero guerrero</t>
  </si>
  <si>
    <t>13.369.845-0</t>
  </si>
  <si>
    <t>gabriel alberto</t>
  </si>
  <si>
    <t>maldonado castro</t>
  </si>
  <si>
    <t>12.056.025-5</t>
  </si>
  <si>
    <t>MARTICORENA</t>
  </si>
  <si>
    <t>7.981.568-3</t>
  </si>
  <si>
    <t>ANA ROSA</t>
  </si>
  <si>
    <t>ANDRADE MIRANDA</t>
  </si>
  <si>
    <t>6.089.354-3</t>
  </si>
  <si>
    <t>miranda cortez</t>
  </si>
  <si>
    <t>22.003.533-6</t>
  </si>
  <si>
    <t>Saldivar</t>
  </si>
  <si>
    <t>Aldo</t>
  </si>
  <si>
    <t>Ghiardo</t>
  </si>
  <si>
    <t>18.584.316-5</t>
  </si>
  <si>
    <t>césar antonio</t>
  </si>
  <si>
    <t>cerda cerda</t>
  </si>
  <si>
    <t>19.750.306-8</t>
  </si>
  <si>
    <t>21.276.147-8</t>
  </si>
  <si>
    <t>Sayen</t>
  </si>
  <si>
    <t>22.313.740-7</t>
  </si>
  <si>
    <t>Vicente Alfredo</t>
  </si>
  <si>
    <t>22.549.912-8</t>
  </si>
  <si>
    <t>26.619.213-4</t>
  </si>
  <si>
    <t>20.726.973-5</t>
  </si>
  <si>
    <t>Bernabe</t>
  </si>
  <si>
    <t>20.479.413-8</t>
  </si>
  <si>
    <t>Eliel Joseth</t>
  </si>
  <si>
    <t>Barraza Gamboa</t>
  </si>
  <si>
    <t>20.174.903-4</t>
  </si>
  <si>
    <t>11.619.914-9</t>
  </si>
  <si>
    <t>Damián</t>
  </si>
  <si>
    <t>Colipue</t>
  </si>
  <si>
    <t>18.032.699-5</t>
  </si>
  <si>
    <t>Isaac Octavio</t>
  </si>
  <si>
    <t>Salazar Mery</t>
  </si>
  <si>
    <t>10.501.415-5</t>
  </si>
  <si>
    <t>Amunategui</t>
  </si>
  <si>
    <t>18.619.015-7</t>
  </si>
  <si>
    <t>Sergio del carmen</t>
  </si>
  <si>
    <t>Garaventa garcia</t>
  </si>
  <si>
    <t>14.238.394-2</t>
  </si>
  <si>
    <t>de la Maza</t>
  </si>
  <si>
    <t>15.068.322-k</t>
  </si>
  <si>
    <t>RIVAS</t>
  </si>
  <si>
    <t>8.503.019-1</t>
  </si>
  <si>
    <t>12.392.212-3</t>
  </si>
  <si>
    <t>Claudio Andrés</t>
  </si>
  <si>
    <t>Ordenes Urra</t>
  </si>
  <si>
    <t>13.231.314-8</t>
  </si>
  <si>
    <t>Vania Carolina</t>
  </si>
  <si>
    <t>Rodríguez Santana</t>
  </si>
  <si>
    <t>19.239.309-4</t>
  </si>
  <si>
    <t>12.251.403-k</t>
  </si>
  <si>
    <t>Carvallo</t>
  </si>
  <si>
    <t>17.203.162-5</t>
  </si>
  <si>
    <t>10.680.482-6</t>
  </si>
  <si>
    <t>Carolina Soledad</t>
  </si>
  <si>
    <t>Santana Aguilar</t>
  </si>
  <si>
    <t>10.976.584-8</t>
  </si>
  <si>
    <t>Sánchez vega</t>
  </si>
  <si>
    <t>8.244.957-4</t>
  </si>
  <si>
    <t>alvaro marcelo</t>
  </si>
  <si>
    <t>moraga pereira</t>
  </si>
  <si>
    <t>15.754.014-9</t>
  </si>
  <si>
    <t>Phelipe</t>
  </si>
  <si>
    <t>20.172.899-1</t>
  </si>
  <si>
    <t>13.020.274-8</t>
  </si>
  <si>
    <t>Francisca andrea</t>
  </si>
  <si>
    <t>Fuentes Donoso</t>
  </si>
  <si>
    <t>19.773.468-k</t>
  </si>
  <si>
    <t>Pasten</t>
  </si>
  <si>
    <t>18.382.778-2</t>
  </si>
  <si>
    <t>Luis alejandro</t>
  </si>
  <si>
    <t>Bustamante hormazabal</t>
  </si>
  <si>
    <t>11.908.346-K</t>
  </si>
  <si>
    <t>19.329.910-5</t>
  </si>
  <si>
    <t>Garcia Hernandez</t>
  </si>
  <si>
    <t>17.807.980-8</t>
  </si>
  <si>
    <t>22.491.218-8</t>
  </si>
  <si>
    <t>LOTA</t>
  </si>
  <si>
    <t>Escalona Fernandez</t>
  </si>
  <si>
    <t>18.134.808-9</t>
  </si>
  <si>
    <t>Juan Alfredo</t>
  </si>
  <si>
    <t>Zùñiga Codoceo</t>
  </si>
  <si>
    <t>17.191.389-6</t>
  </si>
  <si>
    <t>14.001.023-5</t>
  </si>
  <si>
    <t>RICARDO ENRIQUE</t>
  </si>
  <si>
    <t>ZAMORANO IBARRA</t>
  </si>
  <si>
    <t>5.327.638-5</t>
  </si>
  <si>
    <t>18.449.826-K</t>
  </si>
  <si>
    <t>18.583.699-1</t>
  </si>
  <si>
    <t>Delgado Rodríguez</t>
  </si>
  <si>
    <t>26.461.726-k</t>
  </si>
  <si>
    <t>18.586.185-6</t>
  </si>
  <si>
    <t>Juan Miguel</t>
  </si>
  <si>
    <t>Moreno Belandria</t>
  </si>
  <si>
    <t>26.504.039-k</t>
  </si>
  <si>
    <t>9.682.572-2</t>
  </si>
  <si>
    <t>BASCUÑAN GONZALEZ</t>
  </si>
  <si>
    <t>10.180.161-6</t>
  </si>
  <si>
    <t>Calderón</t>
  </si>
  <si>
    <t>18.999.467-2</t>
  </si>
  <si>
    <t>Nilo Farias</t>
  </si>
  <si>
    <t>15.751.344-3</t>
  </si>
  <si>
    <t>13.877.853-3</t>
  </si>
  <si>
    <t>7.135.341-9</t>
  </si>
  <si>
    <t>Sandoval luna</t>
  </si>
  <si>
    <t>17.838.574-7</t>
  </si>
  <si>
    <t>17.988.337-6</t>
  </si>
  <si>
    <t>9.432.371-1</t>
  </si>
  <si>
    <t>Laura</t>
  </si>
  <si>
    <t>13.431.260-2</t>
  </si>
  <si>
    <t>15.962.225-8</t>
  </si>
  <si>
    <t>riquelme</t>
  </si>
  <si>
    <t>19.016.291-5</t>
  </si>
  <si>
    <t>Diego Orlando</t>
  </si>
  <si>
    <t>Cabrera Straube</t>
  </si>
  <si>
    <t>18.957.470-3</t>
  </si>
  <si>
    <t>10.509.248-2</t>
  </si>
  <si>
    <t>20.727.319-8</t>
  </si>
  <si>
    <t>Piña Dinamarca</t>
  </si>
  <si>
    <t>6.443.188-9</t>
  </si>
  <si>
    <t>Juan Sergio</t>
  </si>
  <si>
    <t>González Díaz</t>
  </si>
  <si>
    <t>16.812.863-0</t>
  </si>
  <si>
    <t>11.827.273-0</t>
  </si>
  <si>
    <t>HIJUELAS</t>
  </si>
  <si>
    <t>18.784.004-K</t>
  </si>
  <si>
    <t>alejandro patricio</t>
  </si>
  <si>
    <t>bastias bastias</t>
  </si>
  <si>
    <t>17.475.881-6</t>
  </si>
  <si>
    <t>Leontina Elizabeth</t>
  </si>
  <si>
    <t>Calderon Olivares</t>
  </si>
  <si>
    <t>11.180.624-1</t>
  </si>
  <si>
    <t>melisa</t>
  </si>
  <si>
    <t>pasache</t>
  </si>
  <si>
    <t>15.059.347-6</t>
  </si>
  <si>
    <t>marin espinoza</t>
  </si>
  <si>
    <t>6.535.928-6</t>
  </si>
  <si>
    <t>bernardo</t>
  </si>
  <si>
    <t>10.191.610-3</t>
  </si>
  <si>
    <t>lazcano</t>
  </si>
  <si>
    <t>Agustín</t>
  </si>
  <si>
    <t>Valencia</t>
  </si>
  <si>
    <t>18.755.035-1</t>
  </si>
  <si>
    <t>Paloma</t>
  </si>
  <si>
    <t>Scheihing</t>
  </si>
  <si>
    <t>13.851.409-9</t>
  </si>
  <si>
    <t>12.230.128-1</t>
  </si>
  <si>
    <t>13.999.614-3</t>
  </si>
  <si>
    <t>edward antonio</t>
  </si>
  <si>
    <t>amaya matus</t>
  </si>
  <si>
    <t>16.967.880-4</t>
  </si>
  <si>
    <t>Rivera Muñoz</t>
  </si>
  <si>
    <t>15.072.558-5</t>
  </si>
  <si>
    <t>Marcos</t>
  </si>
  <si>
    <t>5.996.598-0</t>
  </si>
  <si>
    <t>corrotea rodriguez</t>
  </si>
  <si>
    <t>4.652.227-3</t>
  </si>
  <si>
    <t>FABIAN TANY ANTONIO</t>
  </si>
  <si>
    <t>BUSTOS AREVALO</t>
  </si>
  <si>
    <t>16.754.975-6</t>
  </si>
  <si>
    <t>Alejandro Raul</t>
  </si>
  <si>
    <t>Segovia Morales</t>
  </si>
  <si>
    <t>17.141.715-5</t>
  </si>
  <si>
    <t>correa galindos</t>
  </si>
  <si>
    <t>27.829.349-1</t>
  </si>
  <si>
    <t>hector eduardo</t>
  </si>
  <si>
    <t>valladares rubilar</t>
  </si>
  <si>
    <t>6.114.785-3</t>
  </si>
  <si>
    <t>Barahona</t>
  </si>
  <si>
    <t>19.775.061-8</t>
  </si>
  <si>
    <t>18.298.095-1</t>
  </si>
  <si>
    <t>18.032.429-1</t>
  </si>
  <si>
    <t>Danny</t>
  </si>
  <si>
    <t>Wikee</t>
  </si>
  <si>
    <t>11.827.347-8</t>
  </si>
  <si>
    <t>Landon</t>
  </si>
  <si>
    <t>8.537.460-5</t>
  </si>
  <si>
    <t>15.077.700-3</t>
  </si>
  <si>
    <t>poza</t>
  </si>
  <si>
    <t>18.843.038-4</t>
  </si>
  <si>
    <t>Claudio Esteban</t>
  </si>
  <si>
    <t>Améstica Gonzales</t>
  </si>
  <si>
    <t>16.103.182-8</t>
  </si>
  <si>
    <t>10.998.098-6</t>
  </si>
  <si>
    <t>Ariz Rodriguez</t>
  </si>
  <si>
    <t>16.657.198-7</t>
  </si>
  <si>
    <t>Nahuelanca Rodríguez</t>
  </si>
  <si>
    <t>18.914.774-0</t>
  </si>
  <si>
    <t>cristian antonio</t>
  </si>
  <si>
    <t>soriano</t>
  </si>
  <si>
    <t>16.107.278-8</t>
  </si>
  <si>
    <t>bustos</t>
  </si>
  <si>
    <t>piña</t>
  </si>
  <si>
    <t>13.653.909-4</t>
  </si>
  <si>
    <t>maria asuncion</t>
  </si>
  <si>
    <t>lara prado</t>
  </si>
  <si>
    <t>15.074.215-3</t>
  </si>
  <si>
    <t>MARCO</t>
  </si>
  <si>
    <t>17.476.196-5</t>
  </si>
  <si>
    <t>ALBORNOZ BECKER</t>
  </si>
  <si>
    <t>13.995.302-9</t>
  </si>
  <si>
    <t>bastian eduardo</t>
  </si>
  <si>
    <t>caceres parra</t>
  </si>
  <si>
    <t>21.153.163-0</t>
  </si>
  <si>
    <t>SEBASTIAN GONZALO</t>
  </si>
  <si>
    <t>VASQUEZ VARGAS</t>
  </si>
  <si>
    <t>17.473.346-5</t>
  </si>
  <si>
    <t>carlos sebastian</t>
  </si>
  <si>
    <t>collantes aranda</t>
  </si>
  <si>
    <t>8.077.491-5</t>
  </si>
  <si>
    <t>Bravo  Ravello</t>
  </si>
  <si>
    <t>20.479.001-9</t>
  </si>
  <si>
    <t>juan raul</t>
  </si>
  <si>
    <t>borraznavarro</t>
  </si>
  <si>
    <t>7.606.407-5</t>
  </si>
  <si>
    <t>gomez vilches</t>
  </si>
  <si>
    <t>14.000.709-9</t>
  </si>
  <si>
    <t>Lizama</t>
  </si>
  <si>
    <t>19.327.451-K</t>
  </si>
  <si>
    <t>Cristobal Ignacio</t>
  </si>
  <si>
    <t>Ortega Marin</t>
  </si>
  <si>
    <t>22.130.533-7</t>
  </si>
  <si>
    <t>27.324.856-0</t>
  </si>
  <si>
    <t>Kimberly</t>
  </si>
  <si>
    <t>20.724.347-7</t>
  </si>
  <si>
    <t>Rubilar</t>
  </si>
  <si>
    <t>21.547.136-5</t>
  </si>
  <si>
    <t>Samuel Alejandro</t>
  </si>
  <si>
    <t>Román Flamm</t>
  </si>
  <si>
    <t>21.640.039-9</t>
  </si>
  <si>
    <t>11.548.029-4</t>
  </si>
  <si>
    <t>20.173.343-k</t>
  </si>
  <si>
    <t>Angelina Monserrat</t>
  </si>
  <si>
    <t>Paez Gavilan</t>
  </si>
  <si>
    <t>17.475.823-9</t>
  </si>
  <si>
    <t>ANGELO BRUNO</t>
  </si>
  <si>
    <t>RIVAS RAMIREZ</t>
  </si>
  <si>
    <t>9.022.187-6</t>
  </si>
  <si>
    <t>DANIEL NICOLAS</t>
  </si>
  <si>
    <t>QUINTANA NAVARRETE</t>
  </si>
  <si>
    <t>15.749.023-0</t>
  </si>
  <si>
    <t>FANNY DENISSE</t>
  </si>
  <si>
    <t>LUENGO CALFUN</t>
  </si>
  <si>
    <t>16.393.548-1</t>
  </si>
  <si>
    <t>felipe ivan</t>
  </si>
  <si>
    <t>guerras pais</t>
  </si>
  <si>
    <t>19.328.764-6</t>
  </si>
  <si>
    <t>carlos esteban</t>
  </si>
  <si>
    <t>rojas acosta</t>
  </si>
  <si>
    <t>12.783.648-5</t>
  </si>
  <si>
    <t>SERGIO MARCELO</t>
  </si>
  <si>
    <t>OLIVARES MORENO</t>
  </si>
  <si>
    <t>11.338.657-6</t>
  </si>
  <si>
    <t>HECTOR FELIPI</t>
  </si>
  <si>
    <t>DUBO VALERO</t>
  </si>
  <si>
    <t>20.981.119-7</t>
  </si>
  <si>
    <t>Marambio Teilor</t>
  </si>
  <si>
    <t>9.288.693-k</t>
  </si>
  <si>
    <t>20.187.882-9</t>
  </si>
  <si>
    <t>trujillo vergara</t>
  </si>
  <si>
    <t>8.579.306-3</t>
  </si>
  <si>
    <t>eric copernico</t>
  </si>
  <si>
    <t>estrada vega</t>
  </si>
  <si>
    <t>12.848.282-2</t>
  </si>
  <si>
    <t>9.115.619-9</t>
  </si>
  <si>
    <t>Mabel</t>
  </si>
  <si>
    <t>10.348.360-3</t>
  </si>
  <si>
    <t>Brian Alexis</t>
  </si>
  <si>
    <t>Ortiz Ponce</t>
  </si>
  <si>
    <t>19.775.746-9</t>
  </si>
  <si>
    <t>Maura</t>
  </si>
  <si>
    <t>19.014.934-k</t>
  </si>
  <si>
    <t>Martínez</t>
  </si>
  <si>
    <t>22.737.837-9</t>
  </si>
  <si>
    <t>patricio javier</t>
  </si>
  <si>
    <t>leon basaure</t>
  </si>
  <si>
    <t>18.272.177-8</t>
  </si>
  <si>
    <t>Maria Paz</t>
  </si>
  <si>
    <t>Gonzalez Bravo</t>
  </si>
  <si>
    <t>22.616.051-5</t>
  </si>
  <si>
    <t>Marcel</t>
  </si>
  <si>
    <t>Chousal</t>
  </si>
  <si>
    <t>12.470.466-9</t>
  </si>
  <si>
    <t>Constanzo</t>
  </si>
  <si>
    <t>10.041.564-k</t>
  </si>
  <si>
    <t>Diaz Reyes</t>
  </si>
  <si>
    <t>17.354.328-k</t>
  </si>
  <si>
    <t>Uribe Gomez</t>
  </si>
  <si>
    <t>6.985.144-4</t>
  </si>
  <si>
    <t>bernardita ljubica</t>
  </si>
  <si>
    <t>rodriguez bernal</t>
  </si>
  <si>
    <t>17.472.159-9</t>
  </si>
  <si>
    <t>SEBASTIAN ANTONIO</t>
  </si>
  <si>
    <t>CAROCA ARANEDA</t>
  </si>
  <si>
    <t>17.473.678-2</t>
  </si>
  <si>
    <t>Perez Rojas</t>
  </si>
  <si>
    <t>5.299.758-5</t>
  </si>
  <si>
    <t>Martinangeli</t>
  </si>
  <si>
    <t>17.472.516-0</t>
  </si>
  <si>
    <t>Mikaela</t>
  </si>
  <si>
    <t>19.014.014-8</t>
  </si>
  <si>
    <t>Karen Andrea</t>
  </si>
  <si>
    <t>González Ramírez</t>
  </si>
  <si>
    <t>21.038.792-7</t>
  </si>
  <si>
    <t>Anaís</t>
  </si>
  <si>
    <t>22.219.590-K</t>
  </si>
  <si>
    <t>Moraga Romero</t>
  </si>
  <si>
    <t>19.012.955-1</t>
  </si>
  <si>
    <t>María patricia</t>
  </si>
  <si>
    <t>Gracias giler</t>
  </si>
  <si>
    <t>27.968.823-6</t>
  </si>
  <si>
    <t>13.431.888-0</t>
  </si>
  <si>
    <t>Mathias alexander</t>
  </si>
  <si>
    <t>Valenzuela espinoza</t>
  </si>
  <si>
    <t>21.367.512-5</t>
  </si>
  <si>
    <t>19.773.206-7</t>
  </si>
  <si>
    <t>Araneda Flores</t>
  </si>
  <si>
    <t>20.782.838-6</t>
  </si>
  <si>
    <t>IGNACIO ISMAEL</t>
  </si>
  <si>
    <t>RODRIGUEZ SAEZ</t>
  </si>
  <si>
    <t>18.695.827-6</t>
  </si>
  <si>
    <t>Jofre Diaz</t>
  </si>
  <si>
    <t>4.178.244-7</t>
  </si>
  <si>
    <t>GABRIEL EDUARDO</t>
  </si>
  <si>
    <t>LARENAS CARTER</t>
  </si>
  <si>
    <t>8.048.293-0</t>
  </si>
  <si>
    <t>7.280.229-2</t>
  </si>
  <si>
    <t>Maria Loreto</t>
  </si>
  <si>
    <t>Del Villar Saldias</t>
  </si>
  <si>
    <t>11.677.218-3</t>
  </si>
  <si>
    <t>11.520.982-5</t>
  </si>
  <si>
    <t>10.553.529-5</t>
  </si>
  <si>
    <t>Victor Manuel</t>
  </si>
  <si>
    <t>Gatica Sepulveda</t>
  </si>
  <si>
    <t>9.851.205-5</t>
  </si>
  <si>
    <t>Matias Jeremy</t>
  </si>
  <si>
    <t>Poblete Lamilla</t>
  </si>
  <si>
    <t>20.981.364-5</t>
  </si>
  <si>
    <t>escobar gonzalez</t>
  </si>
  <si>
    <t>6.650.224-4</t>
  </si>
  <si>
    <t>humberto enrique</t>
  </si>
  <si>
    <t>galindo osorio</t>
  </si>
  <si>
    <t>13.020.613-1</t>
  </si>
  <si>
    <t>jorge emilio</t>
  </si>
  <si>
    <t>flores fredes</t>
  </si>
  <si>
    <t>17.475.602-3</t>
  </si>
  <si>
    <t>Soto Abarza</t>
  </si>
  <si>
    <t>21.769.280-6</t>
  </si>
  <si>
    <t>Pinto Soto</t>
  </si>
  <si>
    <t>19.012.942-k</t>
  </si>
  <si>
    <t>Yasmin</t>
  </si>
  <si>
    <t>Neira</t>
  </si>
  <si>
    <t>19.775.413-3</t>
  </si>
  <si>
    <t>20.257.545-5</t>
  </si>
  <si>
    <t>Miranda Paillacan</t>
  </si>
  <si>
    <t>17.792.218-8</t>
  </si>
  <si>
    <t>15.753.285-5</t>
  </si>
  <si>
    <t>Piegue</t>
  </si>
  <si>
    <t>23.474.953-6</t>
  </si>
  <si>
    <t>Ximena emperatriz</t>
  </si>
  <si>
    <t>Riquelme jeria</t>
  </si>
  <si>
    <t>14.245.910-8</t>
  </si>
  <si>
    <t>15.752.120-9</t>
  </si>
  <si>
    <t>10.546.962-4</t>
  </si>
  <si>
    <t>Diez</t>
  </si>
  <si>
    <t>10.711.170-0</t>
  </si>
  <si>
    <t>peralta gonzalez</t>
  </si>
  <si>
    <t>13.877.758-8</t>
  </si>
  <si>
    <t>Alvarez Morales</t>
  </si>
  <si>
    <t>13.544.489-8</t>
  </si>
  <si>
    <t>Arce Bradford</t>
  </si>
  <si>
    <t>10.142.439-1</t>
  </si>
  <si>
    <t>3.999.532-8</t>
  </si>
  <si>
    <t>7.059.368-8</t>
  </si>
  <si>
    <t>jaque</t>
  </si>
  <si>
    <t>13.971.899-2</t>
  </si>
  <si>
    <t>pino san martin</t>
  </si>
  <si>
    <t>6.908.740-k</t>
  </si>
  <si>
    <t>ALEXIS</t>
  </si>
  <si>
    <t>SAAVEDRA GUERRERO</t>
  </si>
  <si>
    <t>10.168.401-6</t>
  </si>
  <si>
    <t>aguila</t>
  </si>
  <si>
    <t>12.849.031-0</t>
  </si>
  <si>
    <t>17.474.020-8</t>
  </si>
  <si>
    <t>17.477.216-9</t>
  </si>
  <si>
    <t>ALVAREZ FRITIS</t>
  </si>
  <si>
    <t>17.195.207-7</t>
  </si>
  <si>
    <t>12.621.893-1</t>
  </si>
  <si>
    <t>yasmin</t>
  </si>
  <si>
    <t>16.488.542-9</t>
  </si>
  <si>
    <t>17.479.104-K</t>
  </si>
  <si>
    <t>19.202.225-8</t>
  </si>
  <si>
    <t>huiman</t>
  </si>
  <si>
    <t>9.397.446-8</t>
  </si>
  <si>
    <t>perez rivas</t>
  </si>
  <si>
    <t>6.782.516-0</t>
  </si>
  <si>
    <t>Brayn edgardo</t>
  </si>
  <si>
    <t>Guzman gatica</t>
  </si>
  <si>
    <t>18.032.087-3</t>
  </si>
  <si>
    <t>RODRIGO IGNACIO</t>
  </si>
  <si>
    <t>FUENTES ARAVENA</t>
  </si>
  <si>
    <t>12.019.918-8</t>
  </si>
  <si>
    <t>Luis Rudy</t>
  </si>
  <si>
    <t>Larach Leon</t>
  </si>
  <si>
    <t>5.794.492-7</t>
  </si>
  <si>
    <t>marina de las mercedes</t>
  </si>
  <si>
    <t>parraguez valdivia</t>
  </si>
  <si>
    <t>7.823.523-3</t>
  </si>
  <si>
    <t>Salgado Rosales</t>
  </si>
  <si>
    <t>16.544.262-8</t>
  </si>
  <si>
    <t>Mancilla</t>
  </si>
  <si>
    <t>12.848.394-2</t>
  </si>
  <si>
    <t>garreton matzner</t>
  </si>
  <si>
    <t>17.083.578-6</t>
  </si>
  <si>
    <t>13.996.840-9</t>
  </si>
  <si>
    <t>15.949.733-K</t>
  </si>
  <si>
    <t>17.140.591-2</t>
  </si>
  <si>
    <t>26.932.382-5</t>
  </si>
  <si>
    <t>Boudon</t>
  </si>
  <si>
    <t>22.651.453-8</t>
  </si>
  <si>
    <t>19.012.932-2</t>
  </si>
  <si>
    <t>Román Gallardo</t>
  </si>
  <si>
    <t>20.172.231-4</t>
  </si>
  <si>
    <t>Daniel Arturo</t>
  </si>
  <si>
    <t>Cornejo</t>
  </si>
  <si>
    <t>16.499.714-6</t>
  </si>
  <si>
    <t>Monardes</t>
  </si>
  <si>
    <t>18.618.389-4</t>
  </si>
  <si>
    <t>Yaffa</t>
  </si>
  <si>
    <t>9.530.254-8</t>
  </si>
  <si>
    <t>Gorena</t>
  </si>
  <si>
    <t>14.623.931-5</t>
  </si>
  <si>
    <t>eduardo franco</t>
  </si>
  <si>
    <t>villarroel duatt</t>
  </si>
  <si>
    <t>21.583.299-6</t>
  </si>
  <si>
    <t>12.051.583-7</t>
  </si>
  <si>
    <t>BERNARDA</t>
  </si>
  <si>
    <t>SEPULVEDA NAVARRETE</t>
  </si>
  <si>
    <t>10.340.541-6</t>
  </si>
  <si>
    <t>BALBONTIN</t>
  </si>
  <si>
    <t>10.415.796-3</t>
  </si>
  <si>
    <t>Trincado</t>
  </si>
  <si>
    <t>13.194.136-6</t>
  </si>
  <si>
    <t>Baier</t>
  </si>
  <si>
    <t>16.253.064-k</t>
  </si>
  <si>
    <t>10.131.087-6</t>
  </si>
  <si>
    <t>cristian esteban</t>
  </si>
  <si>
    <t>zamora zamora</t>
  </si>
  <si>
    <t>13.230.419-k</t>
  </si>
  <si>
    <t>LUCERO</t>
  </si>
  <si>
    <t>16.885.695-4</t>
  </si>
  <si>
    <t>Fuentes Figueroa</t>
  </si>
  <si>
    <t>18.619.097-1</t>
  </si>
  <si>
    <t>21.756.335-6</t>
  </si>
  <si>
    <t>12.230.156-7</t>
  </si>
  <si>
    <t>Montserrat</t>
  </si>
  <si>
    <t>22.477.403-6</t>
  </si>
  <si>
    <t>maura</t>
  </si>
  <si>
    <t>12.436.114-1</t>
  </si>
  <si>
    <t>LARA</t>
  </si>
  <si>
    <t>7.306.811-8</t>
  </si>
  <si>
    <t>Vasco Alejandro</t>
  </si>
  <si>
    <t>Hervia Vargas</t>
  </si>
  <si>
    <t>10.554.604-1</t>
  </si>
  <si>
    <t>maira</t>
  </si>
  <si>
    <t>18.915.094-6</t>
  </si>
  <si>
    <t>Cristian Eduardo</t>
  </si>
  <si>
    <t>Morales González</t>
  </si>
  <si>
    <t>14.571.063-4</t>
  </si>
  <si>
    <t>Bonnisu Caroline</t>
  </si>
  <si>
    <t>Araya Araya</t>
  </si>
  <si>
    <t>15.717.312-k</t>
  </si>
  <si>
    <t>Montenegro Casas</t>
  </si>
  <si>
    <t>19.329.919-9</t>
  </si>
  <si>
    <t>18.033.368-1</t>
  </si>
  <si>
    <t>13.367.199-4</t>
  </si>
  <si>
    <t>Kevin Bernardo</t>
  </si>
  <si>
    <t>GROSSLING LEYTON</t>
  </si>
  <si>
    <t>20.482.045-7</t>
  </si>
  <si>
    <t>10.798.042-3</t>
  </si>
  <si>
    <t>DIEGO ANTONIO</t>
  </si>
  <si>
    <t>PRESMITA MARIMAN</t>
  </si>
  <si>
    <t>18.917.485-3</t>
  </si>
  <si>
    <t>brayan andres</t>
  </si>
  <si>
    <t>bello quiroga</t>
  </si>
  <si>
    <t>19.773.592-9</t>
  </si>
  <si>
    <t>VICTORIA</t>
  </si>
  <si>
    <t>SASSO CAMPUSANO</t>
  </si>
  <si>
    <t>16.653.247-7</t>
  </si>
  <si>
    <t>ALVAREZ</t>
  </si>
  <si>
    <t>17.904.886-8</t>
  </si>
  <si>
    <t>BRIAN OLOF</t>
  </si>
  <si>
    <t>IPINZA BUSTAMANTE</t>
  </si>
  <si>
    <t>16.967.860-K</t>
  </si>
  <si>
    <t>22.021.757-4</t>
  </si>
  <si>
    <t>LISSETE</t>
  </si>
  <si>
    <t>MEDINA CARO</t>
  </si>
  <si>
    <t>18.918.692-4</t>
  </si>
  <si>
    <t>nicolas brayan</t>
  </si>
  <si>
    <t>barrutti aravena</t>
  </si>
  <si>
    <t>18.915.907-2</t>
  </si>
  <si>
    <t>17.619.212-7</t>
  </si>
  <si>
    <t>Lucas Pablo</t>
  </si>
  <si>
    <t>Mella Villarroel</t>
  </si>
  <si>
    <t>22.357.409-2</t>
  </si>
  <si>
    <t>María Joana</t>
  </si>
  <si>
    <t>Granifo Cisterna</t>
  </si>
  <si>
    <t>12.626.759-2</t>
  </si>
  <si>
    <t>16.330.769-3</t>
  </si>
  <si>
    <t>19.325.845-K</t>
  </si>
  <si>
    <t>27.022.159-9</t>
  </si>
  <si>
    <t>Roldán</t>
  </si>
  <si>
    <t>21.305.407-4</t>
  </si>
  <si>
    <t>costela arancibia</t>
  </si>
  <si>
    <t>12.627.304-5</t>
  </si>
  <si>
    <t>AHUMADA MIRANDA</t>
  </si>
  <si>
    <t>9.161.103-1</t>
  </si>
  <si>
    <t>antonella paz</t>
  </si>
  <si>
    <t>ramirez taconi</t>
  </si>
  <si>
    <t>22.571.714-1</t>
  </si>
  <si>
    <t>Jennifer Natalia</t>
  </si>
  <si>
    <t>Lazcano Alvarado</t>
  </si>
  <si>
    <t>17.472.245-5</t>
  </si>
  <si>
    <t>toledo</t>
  </si>
  <si>
    <t>18.032.082-2</t>
  </si>
  <si>
    <t>renzo giovanni</t>
  </si>
  <si>
    <t>montero sepulveda</t>
  </si>
  <si>
    <t>13.229.711-8</t>
  </si>
  <si>
    <t>Salazar zambrano</t>
  </si>
  <si>
    <t>15.075.049-0</t>
  </si>
  <si>
    <t>Nicolás Andres</t>
  </si>
  <si>
    <t>Muñoz Martinez</t>
  </si>
  <si>
    <t>19.774.225-9</t>
  </si>
  <si>
    <t>Italy</t>
  </si>
  <si>
    <t>Rozas Piña</t>
  </si>
  <si>
    <t>20.731.046-8</t>
  </si>
  <si>
    <t>Gauna Loyola</t>
  </si>
  <si>
    <t>21.093.003-5</t>
  </si>
  <si>
    <t>José Carlos</t>
  </si>
  <si>
    <t>Soto Castellón</t>
  </si>
  <si>
    <t>17.474.242-1</t>
  </si>
  <si>
    <t>Lemus</t>
  </si>
  <si>
    <t>13.987.826-4</t>
  </si>
  <si>
    <t>22.124.542-3</t>
  </si>
  <si>
    <t>Pablo cesar</t>
  </si>
  <si>
    <t>Contreras olivares</t>
  </si>
  <si>
    <t>18.565.140-1</t>
  </si>
  <si>
    <t>ignacio fabian</t>
  </si>
  <si>
    <t>jorquera canales</t>
  </si>
  <si>
    <t>20.830.911-0</t>
  </si>
  <si>
    <t>mitchell alexander</t>
  </si>
  <si>
    <t>quijada mendiolaza</t>
  </si>
  <si>
    <t>17.140.918-7</t>
  </si>
  <si>
    <t>20.173.995-0</t>
  </si>
  <si>
    <t>15.071.610-1</t>
  </si>
  <si>
    <t>19.634.826-3</t>
  </si>
  <si>
    <t>jenny karina</t>
  </si>
  <si>
    <t>hugueño machuca</t>
  </si>
  <si>
    <t>15.080.758-1</t>
  </si>
  <si>
    <t>Ashley</t>
  </si>
  <si>
    <t>Ochoa</t>
  </si>
  <si>
    <t>20.174.285-4</t>
  </si>
  <si>
    <t>18.997.728-K</t>
  </si>
  <si>
    <t>franco elias</t>
  </si>
  <si>
    <t>miranda torres</t>
  </si>
  <si>
    <t>21.247.640-4</t>
  </si>
  <si>
    <t>soto soto</t>
  </si>
  <si>
    <t>4.729.255-7</t>
  </si>
  <si>
    <t>Jimy glenn</t>
  </si>
  <si>
    <t>Zavala zamora</t>
  </si>
  <si>
    <t>13.880.280-9</t>
  </si>
  <si>
    <t>19.752.351-4</t>
  </si>
  <si>
    <t>Thiare</t>
  </si>
  <si>
    <t>22.124.705-1</t>
  </si>
  <si>
    <t>beiza</t>
  </si>
  <si>
    <t>16.664.959-5</t>
  </si>
  <si>
    <t>gome lopez</t>
  </si>
  <si>
    <t>13.426.966-9</t>
  </si>
  <si>
    <t>Cristofer Ariel</t>
  </si>
  <si>
    <t>Quisel Hernández</t>
  </si>
  <si>
    <t>21.402.476-4</t>
  </si>
  <si>
    <t>Nicol Alexandra</t>
  </si>
  <si>
    <t>Román Arriagada</t>
  </si>
  <si>
    <t>21.505.283-4</t>
  </si>
  <si>
    <t>21.453.345-6</t>
  </si>
  <si>
    <t>Yerai</t>
  </si>
  <si>
    <t>21.977.330-7</t>
  </si>
  <si>
    <t>matias</t>
  </si>
  <si>
    <t>cerpa</t>
  </si>
  <si>
    <t>19.772.684-9</t>
  </si>
  <si>
    <t>Rovilio</t>
  </si>
  <si>
    <t>Barrios</t>
  </si>
  <si>
    <t>26.754.556-1</t>
  </si>
  <si>
    <t>Matta</t>
  </si>
  <si>
    <t>17.751.660-0</t>
  </si>
  <si>
    <t>Karina Andrea</t>
  </si>
  <si>
    <t>Cortés Oróstica</t>
  </si>
  <si>
    <t>18.033.568-4</t>
  </si>
  <si>
    <t>22.407.501-4</t>
  </si>
  <si>
    <t>manuel arturo</t>
  </si>
  <si>
    <t>reyes osega</t>
  </si>
  <si>
    <t>10.676.838-2</t>
  </si>
  <si>
    <t>17.984.011-1</t>
  </si>
  <si>
    <t>Osses</t>
  </si>
  <si>
    <t>14.502.873-6</t>
  </si>
  <si>
    <t>17.804.591-1</t>
  </si>
  <si>
    <t>Galleguillos Arredondo</t>
  </si>
  <si>
    <t>15.065.811-K</t>
  </si>
  <si>
    <t>14.316.382-2</t>
  </si>
  <si>
    <t>laura</t>
  </si>
  <si>
    <t>fuentealba nadur</t>
  </si>
  <si>
    <t>17.354.146-5</t>
  </si>
  <si>
    <t>17.472.479-2</t>
  </si>
  <si>
    <t>Néstor</t>
  </si>
  <si>
    <t>16.754.577-7</t>
  </si>
  <si>
    <t>12.228.384-4</t>
  </si>
  <si>
    <t>Henriquez Olguin</t>
  </si>
  <si>
    <t>15.818.687-K</t>
  </si>
  <si>
    <t>Fagerstrom</t>
  </si>
  <si>
    <t>16.778.186-1</t>
  </si>
  <si>
    <t>16.777.003-7</t>
  </si>
  <si>
    <t>Natacha</t>
  </si>
  <si>
    <t>Bueno</t>
  </si>
  <si>
    <t>19.094.869-2</t>
  </si>
  <si>
    <t>23.963.542-3</t>
  </si>
  <si>
    <t>Hormazabal</t>
  </si>
  <si>
    <t>14.000.597-5</t>
  </si>
  <si>
    <t>18.033.712-1</t>
  </si>
  <si>
    <t>Manuel antonio</t>
  </si>
  <si>
    <t>Órdenes gallardo</t>
  </si>
  <si>
    <t>17.808.115-2</t>
  </si>
  <si>
    <t>Maria Eugenia del Pilar</t>
  </si>
  <si>
    <t>Manriquez Valin</t>
  </si>
  <si>
    <t>11.940.367-7</t>
  </si>
  <si>
    <t>13.426.083-1</t>
  </si>
  <si>
    <t>SALGADO MEZA</t>
  </si>
  <si>
    <t>13.025.255-9</t>
  </si>
  <si>
    <t>Marisel Laura Andrea</t>
  </si>
  <si>
    <t>Videla López</t>
  </si>
  <si>
    <t>17.119.445-8</t>
  </si>
  <si>
    <t>16.668.164-2</t>
  </si>
  <si>
    <t>Cuellar Concha</t>
  </si>
  <si>
    <t>18.914.405-9</t>
  </si>
  <si>
    <t>DANILO</t>
  </si>
  <si>
    <t>OLIVARI</t>
  </si>
  <si>
    <t>11.841.111-0</t>
  </si>
  <si>
    <t>20.173.047-3</t>
  </si>
  <si>
    <t>Alejandro Antonio</t>
  </si>
  <si>
    <t>Vasquez Henriquez</t>
  </si>
  <si>
    <t>20.171.446-k</t>
  </si>
  <si>
    <t>Gustavo Alexis</t>
  </si>
  <si>
    <t>Arredondo Caballero</t>
  </si>
  <si>
    <t>17.635.786-k</t>
  </si>
  <si>
    <t>19.542.572-8</t>
  </si>
  <si>
    <t>sara del rosario</t>
  </si>
  <si>
    <t>muñoz salgado</t>
  </si>
  <si>
    <t>12.480.760-3</t>
  </si>
  <si>
    <t>Aguirre Lagos</t>
  </si>
  <si>
    <t>9.048.618-7</t>
  </si>
  <si>
    <t>17.119.436-9</t>
  </si>
  <si>
    <t>Velez</t>
  </si>
  <si>
    <t>24.467.884-K</t>
  </si>
  <si>
    <t>Estefania claudia</t>
  </si>
  <si>
    <t>Le cerf ovando</t>
  </si>
  <si>
    <t>16.485.211-3</t>
  </si>
  <si>
    <t>Henriquez</t>
  </si>
  <si>
    <t>15.071.130-4</t>
  </si>
  <si>
    <t>Valentina Andrea</t>
  </si>
  <si>
    <t>Lobos Miranda</t>
  </si>
  <si>
    <t>17.356.690-5</t>
  </si>
  <si>
    <t>12.229.390-4</t>
  </si>
  <si>
    <t>Juan Daniel</t>
  </si>
  <si>
    <t>Vera Butt</t>
  </si>
  <si>
    <t>15.981.515-3</t>
  </si>
  <si>
    <t>Jonathan Javier</t>
  </si>
  <si>
    <t>Lopez valdivia</t>
  </si>
  <si>
    <t>12.129.121-5</t>
  </si>
  <si>
    <t>D'Agostini</t>
  </si>
  <si>
    <t>16.812.430-9</t>
  </si>
  <si>
    <t>gonzalo alberto</t>
  </si>
  <si>
    <t>silva barros</t>
  </si>
  <si>
    <t>15.070.354-9</t>
  </si>
  <si>
    <t>10.674.437-8</t>
  </si>
  <si>
    <t>GENARO</t>
  </si>
  <si>
    <t>BAEZA VERA</t>
  </si>
  <si>
    <t>11.832.110-3</t>
  </si>
  <si>
    <t>CESAR HERNAN</t>
  </si>
  <si>
    <t>GUAÑARITA UZURIAGA</t>
  </si>
  <si>
    <t>23.718.975-2</t>
  </si>
  <si>
    <t>10.799.323-1</t>
  </si>
  <si>
    <t>DEL CANTO GUAJARDO</t>
  </si>
  <si>
    <t>13.995.075-5</t>
  </si>
  <si>
    <t>quijada gaete</t>
  </si>
  <si>
    <t>17.473.273-6</t>
  </si>
  <si>
    <t>patricio ignacio</t>
  </si>
  <si>
    <t>marambio tapia</t>
  </si>
  <si>
    <t>20.968.597-3</t>
  </si>
  <si>
    <t>Pedro Alex</t>
  </si>
  <si>
    <t>Contreras Brito</t>
  </si>
  <si>
    <t>16.753.288-8</t>
  </si>
  <si>
    <t>Amara</t>
  </si>
  <si>
    <t>Cordero Abarca</t>
  </si>
  <si>
    <t>Almuna</t>
  </si>
  <si>
    <t>13.919.957-K</t>
  </si>
  <si>
    <t>Renzo</t>
  </si>
  <si>
    <t>Ansaldo Yañez</t>
  </si>
  <si>
    <t>4.588.977-7</t>
  </si>
  <si>
    <t>16.792.056-k</t>
  </si>
  <si>
    <t>Prada</t>
  </si>
  <si>
    <t>21.710.969-8</t>
  </si>
  <si>
    <t>Emparan huertos</t>
  </si>
  <si>
    <t>10.630.624-9</t>
  </si>
  <si>
    <t>Lucia Adriana</t>
  </si>
  <si>
    <t>Prado Cartagena</t>
  </si>
  <si>
    <t>9.337.812-1</t>
  </si>
  <si>
    <t>12.449.752-3</t>
  </si>
  <si>
    <t>17.077.959-2</t>
  </si>
  <si>
    <t>delgadillo</t>
  </si>
  <si>
    <t>13.880.928-5</t>
  </si>
  <si>
    <t>Torrejón Haag</t>
  </si>
  <si>
    <t>15.056.776-9</t>
  </si>
  <si>
    <t>Andres Hernan</t>
  </si>
  <si>
    <t>Gallardo molina</t>
  </si>
  <si>
    <t>12.235.463-6</t>
  </si>
  <si>
    <t>Cristian Bernardo</t>
  </si>
  <si>
    <t>Arancibia Antiguay</t>
  </si>
  <si>
    <t>10.697.464-0</t>
  </si>
  <si>
    <t>Karinna Pilar</t>
  </si>
  <si>
    <t>Díaz Maturana</t>
  </si>
  <si>
    <t>15.070.285-2</t>
  </si>
  <si>
    <t>Javier Emilio</t>
  </si>
  <si>
    <t>Diaz Millar</t>
  </si>
  <si>
    <t>19.148.215-8</t>
  </si>
  <si>
    <t>Vanni</t>
  </si>
  <si>
    <t>10.183.055-1</t>
  </si>
  <si>
    <t>18.782.288-2</t>
  </si>
  <si>
    <t>VIZCARRA ACEVEDO</t>
  </si>
  <si>
    <t>10.643.874-9</t>
  </si>
  <si>
    <t>silvia alejandra</t>
  </si>
  <si>
    <t>bravo sandoval</t>
  </si>
  <si>
    <t>10.322.099-8</t>
  </si>
  <si>
    <t>Gabriela belen</t>
  </si>
  <si>
    <t>Trincado muñoz</t>
  </si>
  <si>
    <t>16.483.785-8</t>
  </si>
  <si>
    <t>Gallardo Castro</t>
  </si>
  <si>
    <t>18.567.496-7</t>
  </si>
  <si>
    <t>gabino segundo</t>
  </si>
  <si>
    <t>amaya roa</t>
  </si>
  <si>
    <t>8.928.211-k</t>
  </si>
  <si>
    <t>Bastidas Moscoso</t>
  </si>
  <si>
    <t>17.098.490-0</t>
  </si>
  <si>
    <t>millan garcias</t>
  </si>
  <si>
    <t>27.120.298-9</t>
  </si>
  <si>
    <t>barrera ibinarriaga</t>
  </si>
  <si>
    <t>5.910.557-4</t>
  </si>
  <si>
    <t>CAMPOS CAMPOS</t>
  </si>
  <si>
    <t>13.253.425-k</t>
  </si>
  <si>
    <t>hugo eduardo</t>
  </si>
  <si>
    <t>17.792.986-7</t>
  </si>
  <si>
    <t>nicol valezka</t>
  </si>
  <si>
    <t>flores mitchel</t>
  </si>
  <si>
    <t>19.013.888-7</t>
  </si>
  <si>
    <t>13.230.450-5</t>
  </si>
  <si>
    <t>flores pacheco</t>
  </si>
  <si>
    <t>12.221.278-5</t>
  </si>
  <si>
    <t>Delgado flores</t>
  </si>
  <si>
    <t>17.355.146-0</t>
  </si>
  <si>
    <t>mariela</t>
  </si>
  <si>
    <t>apablaza rojas</t>
  </si>
  <si>
    <t>11.041.034-4</t>
  </si>
  <si>
    <t>leonidas</t>
  </si>
  <si>
    <t>donoso vilches</t>
  </si>
  <si>
    <t>7.354.056-9</t>
  </si>
  <si>
    <t>patricia de los angeles</t>
  </si>
  <si>
    <t>retamales atenas</t>
  </si>
  <si>
    <t>13.340.669-7</t>
  </si>
  <si>
    <t>16.752.757-4</t>
  </si>
  <si>
    <t>17.473.713-4</t>
  </si>
  <si>
    <t>17.356.497-k</t>
  </si>
  <si>
    <t>MARJORIE</t>
  </si>
  <si>
    <t>13.999.896-0</t>
  </si>
  <si>
    <t>Yaninna</t>
  </si>
  <si>
    <t>Pinto Arancibia</t>
  </si>
  <si>
    <t>15.716.927-0</t>
  </si>
  <si>
    <t>Varas Calfuleo</t>
  </si>
  <si>
    <t>13.652.224-8</t>
  </si>
  <si>
    <t>16.106.256-1</t>
  </si>
  <si>
    <t>BRIAN ALEXANDER</t>
  </si>
  <si>
    <t>PICKERING TAFUKU</t>
  </si>
  <si>
    <t>17.560.468-5</t>
  </si>
  <si>
    <t>JAVIERA</t>
  </si>
  <si>
    <t>AVALOS</t>
  </si>
  <si>
    <t>19.791.198-0</t>
  </si>
  <si>
    <t>FUENTES</t>
  </si>
  <si>
    <t>15.077.607-4</t>
  </si>
  <si>
    <t>JACQUELINE</t>
  </si>
  <si>
    <t>OPAZO</t>
  </si>
  <si>
    <t>13.954.911-2</t>
  </si>
  <si>
    <t>LEIDY</t>
  </si>
  <si>
    <t>UBEDA</t>
  </si>
  <si>
    <t>16.854.956-3</t>
  </si>
  <si>
    <t>HURTADO</t>
  </si>
  <si>
    <t>13.022.947-6</t>
  </si>
  <si>
    <t>9.062.264-1</t>
  </si>
  <si>
    <t>Moraga Mujica</t>
  </si>
  <si>
    <t>17.800.173-6</t>
  </si>
  <si>
    <t>Cristopher Andres</t>
  </si>
  <si>
    <t>Espinoza Triviño</t>
  </si>
  <si>
    <t>20.174.808-9</t>
  </si>
  <si>
    <t>Vincent</t>
  </si>
  <si>
    <t>Argandoña</t>
  </si>
  <si>
    <t>22.553.636-8</t>
  </si>
  <si>
    <t>Jean Franco</t>
  </si>
  <si>
    <t>Rebolledo Llanos</t>
  </si>
  <si>
    <t>21.866.433-4</t>
  </si>
  <si>
    <t>Solís Díaz</t>
  </si>
  <si>
    <t>19.326.489-1</t>
  </si>
  <si>
    <t>EMILI</t>
  </si>
  <si>
    <t>27.531.015-8</t>
  </si>
  <si>
    <t>21.337.083-9</t>
  </si>
  <si>
    <t>Juan pablo</t>
  </si>
  <si>
    <t>Bombal Rivera</t>
  </si>
  <si>
    <t>20.730.489-1</t>
  </si>
  <si>
    <t>marlon alberto</t>
  </si>
  <si>
    <t>calva carmen</t>
  </si>
  <si>
    <t>28.798.757-9</t>
  </si>
  <si>
    <t>flores perez</t>
  </si>
  <si>
    <t>8.827.346-k</t>
  </si>
  <si>
    <t>perla</t>
  </si>
  <si>
    <t>18.916.769-5</t>
  </si>
  <si>
    <t>Felipe Marcelo</t>
  </si>
  <si>
    <t>Leiva Sierralta</t>
  </si>
  <si>
    <t>18.240.929-4</t>
  </si>
  <si>
    <t>Borgeat</t>
  </si>
  <si>
    <t>22.116.190-4</t>
  </si>
  <si>
    <t>JOSELYN MAGDALENA</t>
  </si>
  <si>
    <t>16.486.053-1</t>
  </si>
  <si>
    <t>MATIAS ALEJANDRO</t>
  </si>
  <si>
    <t>RIVERA RAMOS</t>
  </si>
  <si>
    <t>21.897.947-5</t>
  </si>
  <si>
    <t>Jimena</t>
  </si>
  <si>
    <t>Bazaez Ayala</t>
  </si>
  <si>
    <t>15.829.201-7</t>
  </si>
  <si>
    <t>monzoncillo</t>
  </si>
  <si>
    <t>16.777.180-7</t>
  </si>
  <si>
    <t>ronny dario</t>
  </si>
  <si>
    <t>gatica silva</t>
  </si>
  <si>
    <t>12.050.647-1</t>
  </si>
  <si>
    <t>mathias ignacio</t>
  </si>
  <si>
    <t>castellon escajadio</t>
  </si>
  <si>
    <t>22.651.053-2</t>
  </si>
  <si>
    <t>Murua</t>
  </si>
  <si>
    <t>20.730.865-K</t>
  </si>
  <si>
    <t>Yepsen</t>
  </si>
  <si>
    <t>18.269.825-3</t>
  </si>
  <si>
    <t>yubiyza</t>
  </si>
  <si>
    <t>alcayaga</t>
  </si>
  <si>
    <t>20.731.481-1</t>
  </si>
  <si>
    <t>14.000.664-5</t>
  </si>
  <si>
    <t>Saavedra Nieto</t>
  </si>
  <si>
    <t>19.487.780-3</t>
  </si>
  <si>
    <t>20.172.987-4</t>
  </si>
  <si>
    <t>18.382.630-1</t>
  </si>
  <si>
    <t>EVELYNNE</t>
  </si>
  <si>
    <t>16.753.083-4</t>
  </si>
  <si>
    <t>Alicia</t>
  </si>
  <si>
    <t>8.475.117-0</t>
  </si>
  <si>
    <t>Coloma Gutierrez</t>
  </si>
  <si>
    <t>21.465.874-7</t>
  </si>
  <si>
    <t>ESTEFANI DEYANIRA</t>
  </si>
  <si>
    <t>DELGADO LOPEZ</t>
  </si>
  <si>
    <t>18.249.510-7</t>
  </si>
  <si>
    <t>lorena paz</t>
  </si>
  <si>
    <t>cabrera cerda</t>
  </si>
  <si>
    <t>22.221.190-5</t>
  </si>
  <si>
    <t>Vega Pulgar</t>
  </si>
  <si>
    <t>21.349.192-k</t>
  </si>
  <si>
    <t>Abraham</t>
  </si>
  <si>
    <t>Benitez Maturana</t>
  </si>
  <si>
    <t>18.033.260-k</t>
  </si>
  <si>
    <t>Barja Carcamo</t>
  </si>
  <si>
    <t>19.617.157-6</t>
  </si>
  <si>
    <t>Trugeda</t>
  </si>
  <si>
    <t>9.760.134-8</t>
  </si>
  <si>
    <t>evaristo antonio</t>
  </si>
  <si>
    <t>pinto madariaga</t>
  </si>
  <si>
    <t>3.707.231-1</t>
  </si>
  <si>
    <t>20.120.119-5</t>
  </si>
  <si>
    <t>Rafaela</t>
  </si>
  <si>
    <t>Guevara</t>
  </si>
  <si>
    <t>22.611.288-k</t>
  </si>
  <si>
    <t>21.531.691-2</t>
  </si>
  <si>
    <t>Araceli</t>
  </si>
  <si>
    <t>19.775.009-K</t>
  </si>
  <si>
    <t>Pacheco Solís</t>
  </si>
  <si>
    <t>15.751.270-6</t>
  </si>
  <si>
    <t>17.474.876-4</t>
  </si>
  <si>
    <t>Osleny Gabriela</t>
  </si>
  <si>
    <t>Garcia Zambrano</t>
  </si>
  <si>
    <t>27.863.988-6</t>
  </si>
  <si>
    <t>Daniela Abigail</t>
  </si>
  <si>
    <t>Linares Linares</t>
  </si>
  <si>
    <t>20.173.682-k</t>
  </si>
  <si>
    <t>leonaldo</t>
  </si>
  <si>
    <t>15.764.548-k</t>
  </si>
  <si>
    <t>Raimil Veliz</t>
  </si>
  <si>
    <t>14.519.088-6</t>
  </si>
  <si>
    <t>21.629.868-3</t>
  </si>
  <si>
    <t>QIUNTERO</t>
  </si>
  <si>
    <t>18.269.511-4</t>
  </si>
  <si>
    <t>20.176.326-6</t>
  </si>
  <si>
    <t>Ignacio Enrique</t>
  </si>
  <si>
    <t>Gajardo solari</t>
  </si>
  <si>
    <t>10.062.075-8</t>
  </si>
  <si>
    <t>Marcelo Ruben Christian</t>
  </si>
  <si>
    <t>Gonzalez Luengo</t>
  </si>
  <si>
    <t>8.894.295-7</t>
  </si>
  <si>
    <t>Toro Fuentes</t>
  </si>
  <si>
    <t>15.559.671-6</t>
  </si>
  <si>
    <t>19.615.989-4</t>
  </si>
  <si>
    <t>9.635.887-3</t>
  </si>
  <si>
    <t>Fuentes Pinilla</t>
  </si>
  <si>
    <t>9.252.332-2</t>
  </si>
  <si>
    <t>13.023.511-5</t>
  </si>
  <si>
    <t>Retrepo</t>
  </si>
  <si>
    <t>13.653.369-k</t>
  </si>
  <si>
    <t>GUSTAVO ELIAZER</t>
  </si>
  <si>
    <t>ESPINOZA CARVAJAL</t>
  </si>
  <si>
    <t>13.827.142-0</t>
  </si>
  <si>
    <t>16.542.545-6</t>
  </si>
  <si>
    <t>Peyreblanque cruz</t>
  </si>
  <si>
    <t>18.271.282-5</t>
  </si>
  <si>
    <t>Delgadillo Bermúdez</t>
  </si>
  <si>
    <t>16.486.751-K</t>
  </si>
  <si>
    <t>Day Ceron</t>
  </si>
  <si>
    <t>21.907.002-0</t>
  </si>
  <si>
    <t>Alvarado Sarabia</t>
  </si>
  <si>
    <t>22.884.706-2</t>
  </si>
  <si>
    <t>Vicolet Valentina</t>
  </si>
  <si>
    <t>Diaz Barahona</t>
  </si>
  <si>
    <t>19.542.691-0</t>
  </si>
  <si>
    <t>Beratto Soto</t>
  </si>
  <si>
    <t>10.360.245-9</t>
  </si>
  <si>
    <t>Villarroel González</t>
  </si>
  <si>
    <t>20.652.850-8</t>
  </si>
  <si>
    <t>salgado</t>
  </si>
  <si>
    <t>17.614.115-8</t>
  </si>
  <si>
    <t>Marambio</t>
  </si>
  <si>
    <t>18.785.290-0</t>
  </si>
  <si>
    <t>Valerie</t>
  </si>
  <si>
    <t>17.140.847-4</t>
  </si>
  <si>
    <t>Tirso</t>
  </si>
  <si>
    <t>18.270.858-5</t>
  </si>
  <si>
    <t>Mauricio EVARISTO</t>
  </si>
  <si>
    <t>Diaz Valdes</t>
  </si>
  <si>
    <t>10.704.422-1</t>
  </si>
  <si>
    <t>12.621.243-7</t>
  </si>
  <si>
    <t>Ghislaine Carolina</t>
  </si>
  <si>
    <t>Olmedo Gajardo</t>
  </si>
  <si>
    <t>15.557.659-6</t>
  </si>
  <si>
    <t>Urrutia Navarrete</t>
  </si>
  <si>
    <t>10.765.519-0</t>
  </si>
  <si>
    <t>Aravena Herrera</t>
  </si>
  <si>
    <t>15.073.030-9</t>
  </si>
  <si>
    <t>SEGUNDO</t>
  </si>
  <si>
    <t>6.902.112-3</t>
  </si>
  <si>
    <t>Esteban Andres</t>
  </si>
  <si>
    <t>Solis Guzmán</t>
  </si>
  <si>
    <t>13.634.381-5</t>
  </si>
  <si>
    <t>Avegno</t>
  </si>
  <si>
    <t>13.993.226-9</t>
  </si>
  <si>
    <t>7.420.710-3</t>
  </si>
  <si>
    <t>Carreño</t>
  </si>
  <si>
    <t>7.651.663-4</t>
  </si>
  <si>
    <t>13.024.794-6</t>
  </si>
  <si>
    <t>Giussepe</t>
  </si>
  <si>
    <t>13.429.482-5</t>
  </si>
  <si>
    <t>isaac</t>
  </si>
  <si>
    <t>aguilera</t>
  </si>
  <si>
    <t>08.891.188-1</t>
  </si>
  <si>
    <t>16.213.332-2</t>
  </si>
  <si>
    <t>pardo cabrera</t>
  </si>
  <si>
    <t>18.033.952-3</t>
  </si>
  <si>
    <t>ROBERTO</t>
  </si>
  <si>
    <t>CAMPOS CATALDO</t>
  </si>
  <si>
    <t>17.944.502-6</t>
  </si>
  <si>
    <t>Domingo</t>
  </si>
  <si>
    <t>Levio</t>
  </si>
  <si>
    <t>19.224.491-9</t>
  </si>
  <si>
    <t>Marcelo David</t>
  </si>
  <si>
    <t>Maldonado hoffmann</t>
  </si>
  <si>
    <t>13.651.289-7</t>
  </si>
  <si>
    <t>Escequiel Alberto</t>
  </si>
  <si>
    <t>Vargas Esquivel</t>
  </si>
  <si>
    <t>17.141.034-7</t>
  </si>
  <si>
    <t>SAN PEDRO DE LA PAZ</t>
  </si>
  <si>
    <t>argo</t>
  </si>
  <si>
    <t>19.139.869-6</t>
  </si>
  <si>
    <t>19.040.231-2</t>
  </si>
  <si>
    <t>Guillermo Esteban</t>
  </si>
  <si>
    <t>17.804.930-5</t>
  </si>
  <si>
    <t>marisella</t>
  </si>
  <si>
    <t>lisboa contreras</t>
  </si>
  <si>
    <t>8.416.341-4</t>
  </si>
  <si>
    <t>olguin</t>
  </si>
  <si>
    <t>7.858.624-9</t>
  </si>
  <si>
    <t>humberto patricio</t>
  </si>
  <si>
    <t>6.073.068-7</t>
  </si>
  <si>
    <t>ARANDA</t>
  </si>
  <si>
    <t>10.715.243-1</t>
  </si>
  <si>
    <t>escudero jaramillo</t>
  </si>
  <si>
    <t>15.069.125-7</t>
  </si>
  <si>
    <t>Venegas Díaz</t>
  </si>
  <si>
    <t>16.489.596-3</t>
  </si>
  <si>
    <t>Saéz Santander</t>
  </si>
  <si>
    <t>13.225.335-8</t>
  </si>
  <si>
    <t>Leonidas</t>
  </si>
  <si>
    <t>15.727.845-2</t>
  </si>
  <si>
    <t>VALCARCEL</t>
  </si>
  <si>
    <t>23.330.744-0</t>
  </si>
  <si>
    <t>LORENA MARIBEL</t>
  </si>
  <si>
    <t>ARCIS ARCIS</t>
  </si>
  <si>
    <t>11.830.144-7</t>
  </si>
  <si>
    <t>21.554.727-2</t>
  </si>
  <si>
    <t>Dimate</t>
  </si>
  <si>
    <t>23.330.681-9</t>
  </si>
  <si>
    <t>Leiva Cifuentes</t>
  </si>
  <si>
    <t>9.932.734-0</t>
  </si>
  <si>
    <t>Lizbeth</t>
  </si>
  <si>
    <t>Nieves canino</t>
  </si>
  <si>
    <t>26.168.749-6</t>
  </si>
  <si>
    <t>15.948.485-8</t>
  </si>
  <si>
    <t>16.755.056-8</t>
  </si>
  <si>
    <t>15.074.438-5</t>
  </si>
  <si>
    <t>Sifon</t>
  </si>
  <si>
    <t>16.863.408-0</t>
  </si>
  <si>
    <t>17.143.020-8</t>
  </si>
  <si>
    <t>Yanira</t>
  </si>
  <si>
    <t>12.426.628-9</t>
  </si>
  <si>
    <t>Del Rio</t>
  </si>
  <si>
    <t>12.447.784-0</t>
  </si>
  <si>
    <t>michel</t>
  </si>
  <si>
    <t>montiel</t>
  </si>
  <si>
    <t>19.609.320-6</t>
  </si>
  <si>
    <t>fernando patricio</t>
  </si>
  <si>
    <t>lopez mendiolaza</t>
  </si>
  <si>
    <t>9.303.431-7</t>
  </si>
  <si>
    <t>mollie</t>
  </si>
  <si>
    <t>westfall</t>
  </si>
  <si>
    <t>18.303.301-8</t>
  </si>
  <si>
    <t>valladares molina</t>
  </si>
  <si>
    <t>11.570.373-0</t>
  </si>
  <si>
    <t>mena fuentes</t>
  </si>
  <si>
    <t>12.453.598-0</t>
  </si>
  <si>
    <t>LARA CORTES</t>
  </si>
  <si>
    <t>7.853.044-8</t>
  </si>
  <si>
    <t>Friedrich</t>
  </si>
  <si>
    <t>Von Der Weth</t>
  </si>
  <si>
    <t>16.863.653-9</t>
  </si>
  <si>
    <t>16.484.951-1</t>
  </si>
  <si>
    <t>19.772.885-K</t>
  </si>
  <si>
    <t>Luis Antonio</t>
  </si>
  <si>
    <t>16.752.462-1</t>
  </si>
  <si>
    <t>sansonetty</t>
  </si>
  <si>
    <t>27.596.445-k</t>
  </si>
  <si>
    <t>12.850.966-6</t>
  </si>
  <si>
    <t>Virgilio Ahumada</t>
  </si>
  <si>
    <t>15.949.032-7</t>
  </si>
  <si>
    <t>Bermeo</t>
  </si>
  <si>
    <t>19.152.132-3</t>
  </si>
  <si>
    <t>17.474.808-K</t>
  </si>
  <si>
    <t>12.846.162-0</t>
  </si>
  <si>
    <t>MARLENE</t>
  </si>
  <si>
    <t>RETTIG EGLINTON</t>
  </si>
  <si>
    <t>13.068.471-8</t>
  </si>
  <si>
    <t>Ruiz Vilches</t>
  </si>
  <si>
    <t>13.273.278-7</t>
  </si>
  <si>
    <t>6.959.758-0</t>
  </si>
  <si>
    <t>15.557.313-9</t>
  </si>
  <si>
    <t>Cancino</t>
  </si>
  <si>
    <t>18.618.149-2</t>
  </si>
  <si>
    <t>18.564.827-3</t>
  </si>
  <si>
    <t>18.706.280-2</t>
  </si>
  <si>
    <t>Casanueva</t>
  </si>
  <si>
    <t>6.925.198-6</t>
  </si>
  <si>
    <t>Nathalye</t>
  </si>
  <si>
    <t>Aguirre Ponce</t>
  </si>
  <si>
    <t>18.567.195-k</t>
  </si>
  <si>
    <t>ARIAS</t>
  </si>
  <si>
    <t>7.604.075-3</t>
  </si>
  <si>
    <t>URIBE</t>
  </si>
  <si>
    <t>16.475.492-8</t>
  </si>
  <si>
    <t>RICARDO ALBERTO</t>
  </si>
  <si>
    <t>ALARCON VARGAS</t>
  </si>
  <si>
    <t>18.845.647-2</t>
  </si>
  <si>
    <t>GARCIA MARTINEZ</t>
  </si>
  <si>
    <t>11.390.018-0</t>
  </si>
  <si>
    <t>Espinoza Delannays</t>
  </si>
  <si>
    <t>16.808.236-3</t>
  </si>
  <si>
    <t>Flores Carvajal</t>
  </si>
  <si>
    <t>16.485.388-8</t>
  </si>
  <si>
    <t>grancke</t>
  </si>
  <si>
    <t>11.819.511-6</t>
  </si>
  <si>
    <t>KARLA PAOLA</t>
  </si>
  <si>
    <t>TORO SOTO</t>
  </si>
  <si>
    <t>15.752.114-4</t>
  </si>
  <si>
    <t>18.916.323-1</t>
  </si>
  <si>
    <t>fidel</t>
  </si>
  <si>
    <t>olivari severino</t>
  </si>
  <si>
    <t>05.567.967-3</t>
  </si>
  <si>
    <t>barat</t>
  </si>
  <si>
    <t>12.453.479-8</t>
  </si>
  <si>
    <t>astete</t>
  </si>
  <si>
    <t>19.334.332-5</t>
  </si>
  <si>
    <t>21.232.246-6</t>
  </si>
  <si>
    <t>ANTONELLA</t>
  </si>
  <si>
    <t>CARCAMO</t>
  </si>
  <si>
    <t>21.966.681-0</t>
  </si>
  <si>
    <t>González Jiménez</t>
  </si>
  <si>
    <t>15.942.963-6</t>
  </si>
  <si>
    <t>Ramírez Infante</t>
  </si>
  <si>
    <t>16.106.742-3</t>
  </si>
  <si>
    <t>Muñoz Henríquez</t>
  </si>
  <si>
    <t>21.976.964-4</t>
  </si>
  <si>
    <t>18.784.690-0</t>
  </si>
  <si>
    <t>mirta</t>
  </si>
  <si>
    <t>escobar masman</t>
  </si>
  <si>
    <t>13.887.481-8</t>
  </si>
  <si>
    <t>Martín Benjamín</t>
  </si>
  <si>
    <t>Bravo Retamal</t>
  </si>
  <si>
    <t>21.529.209-6</t>
  </si>
  <si>
    <t>Jordan Alejandro</t>
  </si>
  <si>
    <t>Cabello Muñoz</t>
  </si>
  <si>
    <t>19.012.474-6</t>
  </si>
  <si>
    <t>CELIS MADARIAGA</t>
  </si>
  <si>
    <t>19.014.563-8</t>
  </si>
  <si>
    <t>SANDRA ELIZABETH</t>
  </si>
  <si>
    <t>SOLIS MORAGA</t>
  </si>
  <si>
    <t>17.473.965-K</t>
  </si>
  <si>
    <t>MORENO CHAMENG</t>
  </si>
  <si>
    <t>5.094.662-2</t>
  </si>
  <si>
    <t>ANTONUCCI NOVA</t>
  </si>
  <si>
    <t>19.014.458-5</t>
  </si>
  <si>
    <t>capote</t>
  </si>
  <si>
    <t>27.504.061-4</t>
  </si>
  <si>
    <t>19.021.316-1</t>
  </si>
  <si>
    <t>Tihare</t>
  </si>
  <si>
    <t>16.488.599-2</t>
  </si>
  <si>
    <t>juan victor</t>
  </si>
  <si>
    <t>rojas cacarrasco</t>
  </si>
  <si>
    <t>11.331.471-0</t>
  </si>
  <si>
    <t>MARIA ESTER</t>
  </si>
  <si>
    <t>SOTELO CORTES</t>
  </si>
  <si>
    <t>16.753.516-K</t>
  </si>
  <si>
    <t>Otero</t>
  </si>
  <si>
    <t>22.042.126-0</t>
  </si>
  <si>
    <t>Cesar Enrique</t>
  </si>
  <si>
    <t>Cerda carvajal</t>
  </si>
  <si>
    <t>12.451.505-k</t>
  </si>
  <si>
    <t>Lucia</t>
  </si>
  <si>
    <t>Lara Lara</t>
  </si>
  <si>
    <t>16.540.431-9</t>
  </si>
  <si>
    <t>17.806.015-5</t>
  </si>
  <si>
    <t>VICTOR JOSE</t>
  </si>
  <si>
    <t>CUICAS VIVAS</t>
  </si>
  <si>
    <t>26.373.699-0</t>
  </si>
  <si>
    <t>Arriola Pineda</t>
  </si>
  <si>
    <t>18.564.455-3</t>
  </si>
  <si>
    <t>clavero</t>
  </si>
  <si>
    <t>22.352.050-2</t>
  </si>
  <si>
    <t>raul angel</t>
  </si>
  <si>
    <t>astudillo moreno</t>
  </si>
  <si>
    <t>21.254.642-9</t>
  </si>
  <si>
    <t>CRISTHOPHER MANUEL</t>
  </si>
  <si>
    <t>PINTO ORELLANA</t>
  </si>
  <si>
    <t>20.918.959-3</t>
  </si>
  <si>
    <t>celis reyes</t>
  </si>
  <si>
    <t>22.376.598-k</t>
  </si>
  <si>
    <t>josefina belen</t>
  </si>
  <si>
    <t>oteiza ulloa</t>
  </si>
  <si>
    <t>22.111.602-k</t>
  </si>
  <si>
    <t>9.143.405-9</t>
  </si>
  <si>
    <t>Cortes Zamorano</t>
  </si>
  <si>
    <t>11.223.756-9</t>
  </si>
  <si>
    <t>Navarro Miranda</t>
  </si>
  <si>
    <t>15.075.142-k</t>
  </si>
  <si>
    <t>humberto rodrigo</t>
  </si>
  <si>
    <t>cerda jeria</t>
  </si>
  <si>
    <t>15.072.077-k</t>
  </si>
  <si>
    <t>Ramos VIERA</t>
  </si>
  <si>
    <t>17.993.854-5</t>
  </si>
  <si>
    <t>Gac Aviles</t>
  </si>
  <si>
    <t>8.996.062-2</t>
  </si>
  <si>
    <t>21.911.148-7</t>
  </si>
  <si>
    <t>7.656.762-k</t>
  </si>
  <si>
    <t>15.827.912-6</t>
  </si>
  <si>
    <t>Caballero</t>
  </si>
  <si>
    <t>18.270.253-6</t>
  </si>
  <si>
    <t>19.014.726-6</t>
  </si>
  <si>
    <t>gerard</t>
  </si>
  <si>
    <t>ordoñez</t>
  </si>
  <si>
    <t>22.369.929-4</t>
  </si>
  <si>
    <t>antonio enriquez</t>
  </si>
  <si>
    <t>pardo diaz</t>
  </si>
  <si>
    <t>9.059.577-6</t>
  </si>
  <si>
    <t>Alexia</t>
  </si>
  <si>
    <t>20.175.927-7</t>
  </si>
  <si>
    <t>Maripanguu</t>
  </si>
  <si>
    <t>15.764.060-7</t>
  </si>
  <si>
    <t>Cano Barriga</t>
  </si>
  <si>
    <t>7.347.295-4</t>
  </si>
  <si>
    <t>22.074.282-2</t>
  </si>
  <si>
    <t>vega</t>
  </si>
  <si>
    <t>17.202.093-3</t>
  </si>
  <si>
    <t>palma</t>
  </si>
  <si>
    <t>21.752.009-6</t>
  </si>
  <si>
    <t>18.322.224-4</t>
  </si>
  <si>
    <t>Hidalgo Jiménez</t>
  </si>
  <si>
    <t>21.836.670-8</t>
  </si>
  <si>
    <t>Gabriele</t>
  </si>
  <si>
    <t>rodrigues de Lara</t>
  </si>
  <si>
    <t>25.912.661-4</t>
  </si>
  <si>
    <t>sergio octavio</t>
  </si>
  <si>
    <t>riveros albornoz</t>
  </si>
  <si>
    <t>20.905.168-0</t>
  </si>
  <si>
    <t>Emilt</t>
  </si>
  <si>
    <t>Brito</t>
  </si>
  <si>
    <t>14.734.827-4</t>
  </si>
  <si>
    <t>Nicaury</t>
  </si>
  <si>
    <t>De la Rosa</t>
  </si>
  <si>
    <t>26.842.902-6</t>
  </si>
  <si>
    <t>yus</t>
  </si>
  <si>
    <t>11.829.233-2</t>
  </si>
  <si>
    <t>BELGICA</t>
  </si>
  <si>
    <t>6.532.767-8</t>
  </si>
  <si>
    <t>Cheril Estefania</t>
  </si>
  <si>
    <t>Beltran Mundaca</t>
  </si>
  <si>
    <t>16.201.062-K</t>
  </si>
  <si>
    <t>TANYA</t>
  </si>
  <si>
    <t>MENAY FIGUEROA</t>
  </si>
  <si>
    <t>13.192.853-K</t>
  </si>
  <si>
    <t>Joshua</t>
  </si>
  <si>
    <t>19.760.819-6</t>
  </si>
  <si>
    <t>6.645.077-5</t>
  </si>
  <si>
    <t>16.141.580-4</t>
  </si>
  <si>
    <t>Edinson</t>
  </si>
  <si>
    <t>18.032.820-3</t>
  </si>
  <si>
    <t>Graciela María</t>
  </si>
  <si>
    <t>Muñoz Alvarez</t>
  </si>
  <si>
    <t>13.766.133-0</t>
  </si>
  <si>
    <t>Farias Henriquez</t>
  </si>
  <si>
    <t>17.863.093-8</t>
  </si>
  <si>
    <t>17.160.077-4</t>
  </si>
  <si>
    <t>Carrasco Parra</t>
  </si>
  <si>
    <t>9.550.594-5</t>
  </si>
  <si>
    <t>18.269.944-6</t>
  </si>
  <si>
    <t>17.474.256-1</t>
  </si>
  <si>
    <t>Padilla Ladrón de Guevara</t>
  </si>
  <si>
    <t>13.019.244-0</t>
  </si>
  <si>
    <t>12.718.912-9</t>
  </si>
  <si>
    <t>Fabio</t>
  </si>
  <si>
    <t>Ruggeri</t>
  </si>
  <si>
    <t>27.327.856-7</t>
  </si>
  <si>
    <t>22.360.844-2</t>
  </si>
  <si>
    <t>Patricio alejandro</t>
  </si>
  <si>
    <t>Paez olivares</t>
  </si>
  <si>
    <t>14.568.753-5</t>
  </si>
  <si>
    <t>Sergio Angelo</t>
  </si>
  <si>
    <t>Camus Fuentes</t>
  </si>
  <si>
    <t>10.043.581-0</t>
  </si>
  <si>
    <t>baez quijada</t>
  </si>
  <si>
    <t>20.171.745-0</t>
  </si>
  <si>
    <t>Francesca Alessandra</t>
  </si>
  <si>
    <t>Briganti Weber</t>
  </si>
  <si>
    <t>17.809.060-7</t>
  </si>
  <si>
    <t>10.174.140-0</t>
  </si>
  <si>
    <t>MARIA ANGELICA</t>
  </si>
  <si>
    <t>VELIZ UNDA</t>
  </si>
  <si>
    <t>6.212.205-6</t>
  </si>
  <si>
    <t>Gajardo</t>
  </si>
  <si>
    <t>10.967.117-7</t>
  </si>
  <si>
    <t>Gálvez Riquelme</t>
  </si>
  <si>
    <t>22.349.907-4</t>
  </si>
  <si>
    <t>bruno</t>
  </si>
  <si>
    <t>ruiz</t>
  </si>
  <si>
    <t>18.568.522-5</t>
  </si>
  <si>
    <t>Oses</t>
  </si>
  <si>
    <t>13.877.721-9</t>
  </si>
  <si>
    <t>AGUIRRE</t>
  </si>
  <si>
    <t>12.448.935-0</t>
  </si>
  <si>
    <t>Marco antonio</t>
  </si>
  <si>
    <t>Martínez Zamora</t>
  </si>
  <si>
    <t>16.231.115-8</t>
  </si>
  <si>
    <t>6.763.969-3</t>
  </si>
  <si>
    <t>Jara Muñoz</t>
  </si>
  <si>
    <t>17.563.336-7</t>
  </si>
  <si>
    <t>Sylene</t>
  </si>
  <si>
    <t>9.752.650-8</t>
  </si>
  <si>
    <t>Castillon Peña</t>
  </si>
  <si>
    <t>17.620.051-0</t>
  </si>
  <si>
    <t>Manuel Enrique</t>
  </si>
  <si>
    <t>18.568.327-3</t>
  </si>
  <si>
    <t>Meza Aguilera</t>
  </si>
  <si>
    <t>9.338.333-8</t>
  </si>
  <si>
    <t>15.614.233-6</t>
  </si>
  <si>
    <t>Cristian  Enrique</t>
  </si>
  <si>
    <t>Fuentes Ortiz</t>
  </si>
  <si>
    <t>14.570.472-3</t>
  </si>
  <si>
    <t>16.483.011-k</t>
  </si>
  <si>
    <t>Torres nuñez</t>
  </si>
  <si>
    <t>15.740.353-2</t>
  </si>
  <si>
    <t>Paulina Mariana</t>
  </si>
  <si>
    <t>Superbi Vallade</t>
  </si>
  <si>
    <t>10.069.632-0</t>
  </si>
  <si>
    <t>Celeste</t>
  </si>
  <si>
    <t>17.993.896-0</t>
  </si>
  <si>
    <t>18.617.791-6</t>
  </si>
  <si>
    <t>Araya Succo</t>
  </si>
  <si>
    <t>13.996.761-5</t>
  </si>
  <si>
    <t>CHILE CHICO</t>
  </si>
  <si>
    <t>16.103.004-K</t>
  </si>
  <si>
    <t>cano</t>
  </si>
  <si>
    <t>15.072.696-4</t>
  </si>
  <si>
    <t>15.070.307-7</t>
  </si>
  <si>
    <t>14.903.633-4</t>
  </si>
  <si>
    <t>Roblin Vega</t>
  </si>
  <si>
    <t>8.902.936-8</t>
  </si>
  <si>
    <t>Lizza noemi</t>
  </si>
  <si>
    <t>Salas ahumada</t>
  </si>
  <si>
    <t>17.202.741-5</t>
  </si>
  <si>
    <t>Segundo Daniel</t>
  </si>
  <si>
    <t>Zamora Carrasco</t>
  </si>
  <si>
    <t>13.431.493-1</t>
  </si>
  <si>
    <t>06.575.808-3</t>
  </si>
  <si>
    <t>lama</t>
  </si>
  <si>
    <t>9.714.342-0</t>
  </si>
  <si>
    <t>silva astudillo</t>
  </si>
  <si>
    <t>9.591.057-2</t>
  </si>
  <si>
    <t>ruiz  chavez</t>
  </si>
  <si>
    <t>8.232.733-9</t>
  </si>
  <si>
    <t>maturana</t>
  </si>
  <si>
    <t>13.225.611-k</t>
  </si>
  <si>
    <t>Rocío Isabel</t>
  </si>
  <si>
    <t>Gallardo Zepeda</t>
  </si>
  <si>
    <t>11.511.730-0</t>
  </si>
  <si>
    <t>Andrea jarim</t>
  </si>
  <si>
    <t>Esparza palma</t>
  </si>
  <si>
    <t>17.905.484-1</t>
  </si>
  <si>
    <t>16.575.961-3</t>
  </si>
  <si>
    <t>Haydée</t>
  </si>
  <si>
    <t>8.142.068-8</t>
  </si>
  <si>
    <t>6.148.370-5</t>
  </si>
  <si>
    <t>Gabriel Jose</t>
  </si>
  <si>
    <t>Sierra Torres</t>
  </si>
  <si>
    <t>26.012.111-1</t>
  </si>
  <si>
    <t>Orellana Flores</t>
  </si>
  <si>
    <t>6.969.140-4</t>
  </si>
  <si>
    <t>19.615.881-2</t>
  </si>
  <si>
    <t>15.750.367-7</t>
  </si>
  <si>
    <t>15.939.774-2</t>
  </si>
  <si>
    <t>adolfo alejandro</t>
  </si>
  <si>
    <t>fabres parra</t>
  </si>
  <si>
    <t>5.603.149-9</t>
  </si>
  <si>
    <t>cecilia</t>
  </si>
  <si>
    <t>7.723.376-8</t>
  </si>
  <si>
    <t>garrido soto</t>
  </si>
  <si>
    <t>8.086.453-1</t>
  </si>
  <si>
    <t>6.101.241-9</t>
  </si>
  <si>
    <t>silvia</t>
  </si>
  <si>
    <t>dodero</t>
  </si>
  <si>
    <t>8.673.747-7</t>
  </si>
  <si>
    <t>12.850.584-9</t>
  </si>
  <si>
    <t>ingrid</t>
  </si>
  <si>
    <t>13.025.040-8</t>
  </si>
  <si>
    <t>19.665.730-4</t>
  </si>
  <si>
    <t>yergues correa</t>
  </si>
  <si>
    <t>10.532.557-6</t>
  </si>
  <si>
    <t>16.911.760-8</t>
  </si>
  <si>
    <t>21.537.289-8</t>
  </si>
  <si>
    <t>10.418.210-0</t>
  </si>
  <si>
    <t>EDGARDO ANDRES</t>
  </si>
  <si>
    <t>ZELADA SEGOVIA</t>
  </si>
  <si>
    <t>17.804.499-0</t>
  </si>
  <si>
    <t>ANGEL</t>
  </si>
  <si>
    <t>SAGASTI CONTRERAS</t>
  </si>
  <si>
    <t>19.773.107-9</t>
  </si>
  <si>
    <t>JORGE ANDRES</t>
  </si>
  <si>
    <t>ABARCA PEREZ</t>
  </si>
  <si>
    <t>17.805.864-9</t>
  </si>
  <si>
    <t>RAUL ALFREDO</t>
  </si>
  <si>
    <t>SANCHEZ MUÑOZ</t>
  </si>
  <si>
    <t>12.229.517-6</t>
  </si>
  <si>
    <t>ESTEFANY</t>
  </si>
  <si>
    <t>CONTRERAS GODOY</t>
  </si>
  <si>
    <t>17.618.274-1</t>
  </si>
  <si>
    <t>4.938.594-3</t>
  </si>
  <si>
    <t>VALENTIN</t>
  </si>
  <si>
    <t>MIRANDA BORQUEZ</t>
  </si>
  <si>
    <t>12.055.009-8</t>
  </si>
  <si>
    <t>Renata</t>
  </si>
  <si>
    <t>Victoriano</t>
  </si>
  <si>
    <t>18.170.191-9</t>
  </si>
  <si>
    <t>LA GRANJA</t>
  </si>
  <si>
    <t>Deysi Valeska</t>
  </si>
  <si>
    <t>Viscarra Olivares</t>
  </si>
  <si>
    <t>16.617.130-k</t>
  </si>
  <si>
    <t>Alicia jeannette</t>
  </si>
  <si>
    <t>Añasco chavarria</t>
  </si>
  <si>
    <t>12.850.229-7</t>
  </si>
  <si>
    <t>Maldonado Pizarro</t>
  </si>
  <si>
    <t>17.808.467-4</t>
  </si>
  <si>
    <t>LENIN</t>
  </si>
  <si>
    <t>MACHUCA</t>
  </si>
  <si>
    <t>26.957.033-4</t>
  </si>
  <si>
    <t>nicole anyelina</t>
  </si>
  <si>
    <t>pavez martinez</t>
  </si>
  <si>
    <t>20.774.550-2</t>
  </si>
  <si>
    <t>Vigueras</t>
  </si>
  <si>
    <t>16.106.595-1</t>
  </si>
  <si>
    <t>18.568.490-3</t>
  </si>
  <si>
    <t>21.013.329-1</t>
  </si>
  <si>
    <t>María Eugenia</t>
  </si>
  <si>
    <t>15.068.971-6</t>
  </si>
  <si>
    <t>Paillante</t>
  </si>
  <si>
    <t>21.366.871-4</t>
  </si>
  <si>
    <t>Vásquez Grimaldi</t>
  </si>
  <si>
    <t>12.226.804-7</t>
  </si>
  <si>
    <t>Cristopher javier</t>
  </si>
  <si>
    <t>Veas constenla</t>
  </si>
  <si>
    <t>18.271.688-k</t>
  </si>
  <si>
    <t>DANAE ALEJANDRA</t>
  </si>
  <si>
    <t>GARAVENTA SOTO</t>
  </si>
  <si>
    <t>19.014.412-7</t>
  </si>
  <si>
    <t>13.019.239-4</t>
  </si>
  <si>
    <t>eliseth</t>
  </si>
  <si>
    <t>ceballos</t>
  </si>
  <si>
    <t>26.673.438-7</t>
  </si>
  <si>
    <t>EUGENIA DEL CARMEN</t>
  </si>
  <si>
    <t>SUMONTE ARAYA</t>
  </si>
  <si>
    <t>10.654.024-1</t>
  </si>
  <si>
    <t>Branko</t>
  </si>
  <si>
    <t>Riffo</t>
  </si>
  <si>
    <t>18.459.166-9</t>
  </si>
  <si>
    <t>ALICE JAEL</t>
  </si>
  <si>
    <t>MORALES AZOCAR</t>
  </si>
  <si>
    <t>18.300.435-2</t>
  </si>
  <si>
    <t>Maturana Mayer</t>
  </si>
  <si>
    <t>20.962.314-5</t>
  </si>
  <si>
    <t>Diaz Lazcano</t>
  </si>
  <si>
    <t>10.470.041-1</t>
  </si>
  <si>
    <t>HUGO ENRIQUE</t>
  </si>
  <si>
    <t>VIGNOLO ALVAREZ</t>
  </si>
  <si>
    <t>8.014.822-4</t>
  </si>
  <si>
    <t>Nerlande</t>
  </si>
  <si>
    <t>Hubert</t>
  </si>
  <si>
    <t>26.575.853-3</t>
  </si>
  <si>
    <t>RENATO ALBERTO</t>
  </si>
  <si>
    <t>LETELIER GUTIERREZ</t>
  </si>
  <si>
    <t>28.250.705-6</t>
  </si>
  <si>
    <t>19.014.352-k</t>
  </si>
  <si>
    <t>15.949.563-9</t>
  </si>
  <si>
    <t>Mosquera</t>
  </si>
  <si>
    <t>17.013.188-6</t>
  </si>
  <si>
    <t>Yáñez</t>
  </si>
  <si>
    <t>17.140.219-0</t>
  </si>
  <si>
    <t>MYRIAM</t>
  </si>
  <si>
    <t>HIRT</t>
  </si>
  <si>
    <t>22.632.390-2</t>
  </si>
  <si>
    <t>Maria Fernanda</t>
  </si>
  <si>
    <t>Ortega Muñoz</t>
  </si>
  <si>
    <t>18.211.340-9</t>
  </si>
  <si>
    <t>Victor Ulises</t>
  </si>
  <si>
    <t>Serrano campos</t>
  </si>
  <si>
    <t>21.520.017-5</t>
  </si>
  <si>
    <t>21.214.346-4</t>
  </si>
  <si>
    <t>Loyola</t>
  </si>
  <si>
    <t>22.791.324-k</t>
  </si>
  <si>
    <t>Carlos daniel</t>
  </si>
  <si>
    <t>Hidalgo vergara</t>
  </si>
  <si>
    <t>20.976.477-6</t>
  </si>
  <si>
    <t>Contreras  Osses</t>
  </si>
  <si>
    <t>morales santana</t>
  </si>
  <si>
    <t>15.541.376-k</t>
  </si>
  <si>
    <t>cristobal alonso</t>
  </si>
  <si>
    <t>diaz guajardo</t>
  </si>
  <si>
    <t>18.917.787-9</t>
  </si>
  <si>
    <t>Tatiane</t>
  </si>
  <si>
    <t>Andreolla</t>
  </si>
  <si>
    <t>29.044.778-k</t>
  </si>
  <si>
    <t>willian</t>
  </si>
  <si>
    <t>da silva</t>
  </si>
  <si>
    <t>28.451.674-5</t>
  </si>
  <si>
    <t>Nuñez Flores</t>
  </si>
  <si>
    <t>8.111.910-4</t>
  </si>
  <si>
    <t>Barrales Donoso</t>
  </si>
  <si>
    <t>5.996.004-0</t>
  </si>
  <si>
    <t>Cordova  morales</t>
  </si>
  <si>
    <t>16.486.983-0</t>
  </si>
  <si>
    <t>Stephania Makarena</t>
  </si>
  <si>
    <t>Ponce Pérez</t>
  </si>
  <si>
    <t>20.847.576-2</t>
  </si>
  <si>
    <t>17.656.647-7</t>
  </si>
  <si>
    <t>18.035.432-8</t>
  </si>
  <si>
    <t>belen ignacia</t>
  </si>
  <si>
    <t>muñoz beltran</t>
  </si>
  <si>
    <t>20.476.667-3</t>
  </si>
  <si>
    <t>Taysh Neftaly</t>
  </si>
  <si>
    <t>Torres Basaure</t>
  </si>
  <si>
    <t>21.318.100-9</t>
  </si>
  <si>
    <t>Salas Pino</t>
  </si>
  <si>
    <t>21.972.513-2</t>
  </si>
  <si>
    <t>Giancarlo Paolo</t>
  </si>
  <si>
    <t>Vignolo Borquez</t>
  </si>
  <si>
    <t>21.831.084-2</t>
  </si>
  <si>
    <t>22.284.785-0</t>
  </si>
  <si>
    <t>19.776.300-0</t>
  </si>
  <si>
    <t>16.104.078-9</t>
  </si>
  <si>
    <t>Madelaine Belén</t>
  </si>
  <si>
    <t>Chaparro Yevenes</t>
  </si>
  <si>
    <t>21.910.411-1</t>
  </si>
  <si>
    <t>Miranda Pastén</t>
  </si>
  <si>
    <t>21.733.654-6</t>
  </si>
  <si>
    <t>17.203.679-1</t>
  </si>
  <si>
    <t>Stevens</t>
  </si>
  <si>
    <t>Urbina</t>
  </si>
  <si>
    <t>20.477.904-K</t>
  </si>
  <si>
    <t>21.180.425-4</t>
  </si>
  <si>
    <t>18.268.521-6</t>
  </si>
  <si>
    <t>21.090.666-5</t>
  </si>
  <si>
    <t>22.503.396-k</t>
  </si>
  <si>
    <t>Cristoval</t>
  </si>
  <si>
    <t>Iglesia</t>
  </si>
  <si>
    <t>22.597.635-K</t>
  </si>
  <si>
    <t>20.171.416-8</t>
  </si>
  <si>
    <t>ANTONELLA PAZ</t>
  </si>
  <si>
    <t>MERINO ZUÑIGA</t>
  </si>
  <si>
    <t>22.391.356-3</t>
  </si>
  <si>
    <t>CALQUIN</t>
  </si>
  <si>
    <t>19.014.549-2</t>
  </si>
  <si>
    <t>Marina</t>
  </si>
  <si>
    <t>15.073.397-9</t>
  </si>
  <si>
    <t>Nora</t>
  </si>
  <si>
    <t>Devia</t>
  </si>
  <si>
    <t>11.222.887-k</t>
  </si>
  <si>
    <t>Claudia Del Pilar</t>
  </si>
  <si>
    <t>13.766.719-3</t>
  </si>
  <si>
    <t>hugo</t>
  </si>
  <si>
    <t>4.753.927-7</t>
  </si>
  <si>
    <t>ruth</t>
  </si>
  <si>
    <t>andaur reyes</t>
  </si>
  <si>
    <t>8.218.908-4</t>
  </si>
  <si>
    <t>Denny</t>
  </si>
  <si>
    <t>Vasquez Merino</t>
  </si>
  <si>
    <t>12.719.691-5</t>
  </si>
  <si>
    <t>alex</t>
  </si>
  <si>
    <t>huerta zapata</t>
  </si>
  <si>
    <t>9.239.413-1</t>
  </si>
  <si>
    <t>VENEGAS CASTRO</t>
  </si>
  <si>
    <t>22.626.686-0</t>
  </si>
  <si>
    <t>18.032.053-9</t>
  </si>
  <si>
    <t>12.846.189-2</t>
  </si>
  <si>
    <t>Perez Aracena</t>
  </si>
  <si>
    <t>18.879.140-9</t>
  </si>
  <si>
    <t>20.579.347-k</t>
  </si>
  <si>
    <t>Ivo</t>
  </si>
  <si>
    <t>18.564.291-7</t>
  </si>
  <si>
    <t>14.591.796-4</t>
  </si>
  <si>
    <t>MAXIMILIANO SEBASTIAN</t>
  </si>
  <si>
    <t>OLEA RUIZ</t>
  </si>
  <si>
    <t>18.585.928-2</t>
  </si>
  <si>
    <t>Debora</t>
  </si>
  <si>
    <t>Waceols</t>
  </si>
  <si>
    <t>12.620.904-5</t>
  </si>
  <si>
    <t>MARCELO EDUARDO</t>
  </si>
  <si>
    <t>SCHMIDT   SAABEDRA</t>
  </si>
  <si>
    <t>13.997.569-3</t>
  </si>
  <si>
    <t>Emmanuel</t>
  </si>
  <si>
    <t>18.564.154-6</t>
  </si>
  <si>
    <t>Garcia Godoy</t>
  </si>
  <si>
    <t>16.573.320-7</t>
  </si>
  <si>
    <t>16.886.028-5</t>
  </si>
  <si>
    <t>17.856.901-5</t>
  </si>
  <si>
    <t>Alejandro Osvaldo</t>
  </si>
  <si>
    <t>Santana Osorio</t>
  </si>
  <si>
    <t>11.634.754-7</t>
  </si>
  <si>
    <t>Luciano</t>
  </si>
  <si>
    <t>Olivares Cea</t>
  </si>
  <si>
    <t>8.937.358-1</t>
  </si>
  <si>
    <t>Arias Varas</t>
  </si>
  <si>
    <t>7.554.381-6</t>
  </si>
  <si>
    <t>Yasna</t>
  </si>
  <si>
    <t>Canales</t>
  </si>
  <si>
    <t>13.224.971-7</t>
  </si>
  <si>
    <t>15.526.779-8</t>
  </si>
  <si>
    <t>GARCIA RAMOS</t>
  </si>
  <si>
    <t>22.853.105-7</t>
  </si>
  <si>
    <t>18.019.956-k</t>
  </si>
  <si>
    <t>20.479.557-6</t>
  </si>
  <si>
    <t>Arrieta</t>
  </si>
  <si>
    <t>15.770.616-0</t>
  </si>
  <si>
    <t>Lever</t>
  </si>
  <si>
    <t>13.989.607-6</t>
  </si>
  <si>
    <t>Fabián</t>
  </si>
  <si>
    <t>16.900.800-0</t>
  </si>
  <si>
    <t>jeniffer</t>
  </si>
  <si>
    <t>ferrada</t>
  </si>
  <si>
    <t>16.494.550-2</t>
  </si>
  <si>
    <t>20.184.798-2</t>
  </si>
  <si>
    <t>20.654.996-3</t>
  </si>
  <si>
    <t>Farías</t>
  </si>
  <si>
    <t>15.349.302-2</t>
  </si>
  <si>
    <t>14.508.087-8</t>
  </si>
  <si>
    <t>Gallardo Pacheco</t>
  </si>
  <si>
    <t>19.542.331-8</t>
  </si>
  <si>
    <t>Cristhians</t>
  </si>
  <si>
    <t>Lobos</t>
  </si>
  <si>
    <t>17.475.369-5</t>
  </si>
  <si>
    <t>BERNAL</t>
  </si>
  <si>
    <t>7.777.797-0</t>
  </si>
  <si>
    <t>Osorio Campos</t>
  </si>
  <si>
    <t>18.917.021-1</t>
  </si>
  <si>
    <t>Vuylsteke</t>
  </si>
  <si>
    <t>12.954.891-6</t>
  </si>
  <si>
    <t>18.784.249-2</t>
  </si>
  <si>
    <t>Pizarro Moscoso</t>
  </si>
  <si>
    <t>18.940.530-8</t>
  </si>
  <si>
    <t>8.712.723-0</t>
  </si>
  <si>
    <t>15.074.780-5</t>
  </si>
  <si>
    <t>JEAN CARLO</t>
  </si>
  <si>
    <t>ORDENES SANCHEZ</t>
  </si>
  <si>
    <t>19.176.290-8</t>
  </si>
  <si>
    <t>Priscilla Magadalena</t>
  </si>
  <si>
    <t>Jaure Chilcumpa</t>
  </si>
  <si>
    <t>11.721.323-4</t>
  </si>
  <si>
    <t>16.990.167-8</t>
  </si>
  <si>
    <t>collantes cordova</t>
  </si>
  <si>
    <t>8.971.977-1</t>
  </si>
  <si>
    <t>20.768.257-8</t>
  </si>
  <si>
    <t>MAKRAY</t>
  </si>
  <si>
    <t>13.151.749-1</t>
  </si>
  <si>
    <t>romero fuenzalida</t>
  </si>
  <si>
    <t>19.552.164-6</t>
  </si>
  <si>
    <t>Benavides  Baeza</t>
  </si>
  <si>
    <t>Pia</t>
  </si>
  <si>
    <t>18.585.430-2</t>
  </si>
  <si>
    <t>6.029.869-6</t>
  </si>
  <si>
    <t>ponce</t>
  </si>
  <si>
    <t>7.652.324-k</t>
  </si>
  <si>
    <t>Jonathan Nicolás</t>
  </si>
  <si>
    <t>Espinoza aldea</t>
  </si>
  <si>
    <t>16.749.303-3</t>
  </si>
  <si>
    <t>Danilo alejandro</t>
  </si>
  <si>
    <t>Hidalgo rojas</t>
  </si>
  <si>
    <t>16.487.288-2</t>
  </si>
  <si>
    <t>18.639.818-1</t>
  </si>
  <si>
    <t>19.616.929-6</t>
  </si>
  <si>
    <t>alexander enrique</t>
  </si>
  <si>
    <t>vega cole</t>
  </si>
  <si>
    <t>17.476.015-2</t>
  </si>
  <si>
    <t>Xiomara</t>
  </si>
  <si>
    <t>16.104.688-4</t>
  </si>
  <si>
    <t>CABRALES</t>
  </si>
  <si>
    <t>13.230.318-5</t>
  </si>
  <si>
    <t>13.720.500-9</t>
  </si>
  <si>
    <t>Jordan Nataly</t>
  </si>
  <si>
    <t>Abarca Sánchez</t>
  </si>
  <si>
    <t>17.160.275-0</t>
  </si>
  <si>
    <t>BLANCA</t>
  </si>
  <si>
    <t>GUERRERO</t>
  </si>
  <si>
    <t>12.039.177-1</t>
  </si>
  <si>
    <t>avila saez</t>
  </si>
  <si>
    <t>8.701.020-1</t>
  </si>
  <si>
    <t>muñoz valenzuela</t>
  </si>
  <si>
    <t>17.789.729-9</t>
  </si>
  <si>
    <t>STAVROS LUIS</t>
  </si>
  <si>
    <t>GALAN BERNAL</t>
  </si>
  <si>
    <t>7.429.746-3</t>
  </si>
  <si>
    <t>BRYAN ANDRES</t>
  </si>
  <si>
    <t>HERNANDEZ PAREDES</t>
  </si>
  <si>
    <t>18.271.971-4</t>
  </si>
  <si>
    <t>EDWIN ALEJANDRO</t>
  </si>
  <si>
    <t>ORELLANA LOPEZ</t>
  </si>
  <si>
    <t>9.832.291-4</t>
  </si>
  <si>
    <t>ESPINOZA ITURRA</t>
  </si>
  <si>
    <t>9.486.743-6</t>
  </si>
  <si>
    <t>FRANCISCA JAVIERA</t>
  </si>
  <si>
    <t>ROMERO ORTIZ</t>
  </si>
  <si>
    <t>18.092.495-7</t>
  </si>
  <si>
    <t>JOSE LUÍS</t>
  </si>
  <si>
    <t>GALLARDO CORTES</t>
  </si>
  <si>
    <t>13.190.338-3</t>
  </si>
  <si>
    <t>CLAUDIO JONATHAN</t>
  </si>
  <si>
    <t>BARRIENTOS GUTIERREZ</t>
  </si>
  <si>
    <t>17.466.901-5</t>
  </si>
  <si>
    <t>SILVA PEREIRA</t>
  </si>
  <si>
    <t>9.524.703-2</t>
  </si>
  <si>
    <t>CAMPOS TOLOSA</t>
  </si>
  <si>
    <t>18.035.804-8</t>
  </si>
  <si>
    <t>GABRIEL RICARDO</t>
  </si>
  <si>
    <t>CAIMALQUEN ZUBICUETA</t>
  </si>
  <si>
    <t>22.740.443-4</t>
  </si>
  <si>
    <t>Cortés Espinoza</t>
  </si>
  <si>
    <t>18.273.220-6</t>
  </si>
  <si>
    <t>Gisela</t>
  </si>
  <si>
    <t>Yañez Acosta</t>
  </si>
  <si>
    <t>16.664.510-7</t>
  </si>
  <si>
    <t>Karen Mabel</t>
  </si>
  <si>
    <t>Hugueño Cabrera</t>
  </si>
  <si>
    <t>9.513.696-6</t>
  </si>
  <si>
    <t>15.074.494-6</t>
  </si>
  <si>
    <t>REINALDO ALEXIS</t>
  </si>
  <si>
    <t>FORNES VICUÑA</t>
  </si>
  <si>
    <t>16.106.481-5</t>
  </si>
  <si>
    <t>Elías segundo</t>
  </si>
  <si>
    <t>Brito Núñez</t>
  </si>
  <si>
    <t>18.564.668-8</t>
  </si>
  <si>
    <t>edgardo francisco</t>
  </si>
  <si>
    <t>sanchez bastidas</t>
  </si>
  <si>
    <t>27.371.507-k</t>
  </si>
  <si>
    <t>GABRIELA MACARENA</t>
  </si>
  <si>
    <t>GOMEZ URRA</t>
  </si>
  <si>
    <t>20.767.886-4</t>
  </si>
  <si>
    <t>zarate</t>
  </si>
  <si>
    <t>12.230.095-1</t>
  </si>
  <si>
    <t>adrover</t>
  </si>
  <si>
    <t>21.710.942-6</t>
  </si>
  <si>
    <t>16.969.842-2</t>
  </si>
  <si>
    <t>Solar carvajal</t>
  </si>
  <si>
    <t>17.559.386-1</t>
  </si>
  <si>
    <t>Juan eduardo</t>
  </si>
  <si>
    <t>Soto contreras</t>
  </si>
  <si>
    <t>9.564.056-7</t>
  </si>
  <si>
    <t>7.314.574-0</t>
  </si>
  <si>
    <t>Marcos Arturo</t>
  </si>
  <si>
    <t>Del Pino Carrasco</t>
  </si>
  <si>
    <t>15.671.994-3</t>
  </si>
  <si>
    <t>Ugarte Mella</t>
  </si>
  <si>
    <t>14.548.713-7</t>
  </si>
  <si>
    <t>Denisse Priscila</t>
  </si>
  <si>
    <t>Tamayo Montenegro</t>
  </si>
  <si>
    <t>18.032.274-4</t>
  </si>
  <si>
    <t>florencia belen</t>
  </si>
  <si>
    <t>leiva pellerano</t>
  </si>
  <si>
    <t>21.785.203-k</t>
  </si>
  <si>
    <t>lorenza</t>
  </si>
  <si>
    <t>correa varas</t>
  </si>
  <si>
    <t>22.252.240-4</t>
  </si>
  <si>
    <t>guillermo hernan</t>
  </si>
  <si>
    <t>aros caceres</t>
  </si>
  <si>
    <t>12.448.653-k</t>
  </si>
  <si>
    <t>Muga</t>
  </si>
  <si>
    <t>5.463.880-9</t>
  </si>
  <si>
    <t>11.120.604-K</t>
  </si>
  <si>
    <t>22.265.641-9</t>
  </si>
  <si>
    <t>gino hernan</t>
  </si>
  <si>
    <t>cerpa quiroz</t>
  </si>
  <si>
    <t>9.808.073-2</t>
  </si>
  <si>
    <t>victor teodoro</t>
  </si>
  <si>
    <t>romero huaman</t>
  </si>
  <si>
    <t>14.617.944-4</t>
  </si>
  <si>
    <t>nuñez riveros</t>
  </si>
  <si>
    <t>12.625.865-8</t>
  </si>
  <si>
    <t>araya</t>
  </si>
  <si>
    <t>4.827.082-4</t>
  </si>
  <si>
    <t>17.472.378-8</t>
  </si>
  <si>
    <t>DAMARIS</t>
  </si>
  <si>
    <t>Diaz Díaz</t>
  </si>
  <si>
    <t>17.808.901-3</t>
  </si>
  <si>
    <t>Sebastian Patricio</t>
  </si>
  <si>
    <t>Muñoz Luke</t>
  </si>
  <si>
    <t>21.001.094-7</t>
  </si>
  <si>
    <t>ilia</t>
  </si>
  <si>
    <t>Cari</t>
  </si>
  <si>
    <t>17.237.736-K</t>
  </si>
  <si>
    <t>Daniela del Carmen</t>
  </si>
  <si>
    <t>La Rosa Álvarez</t>
  </si>
  <si>
    <t>27.400.137-2</t>
  </si>
  <si>
    <t>Felipe Andrés</t>
  </si>
  <si>
    <t>Jiménez Pairoa</t>
  </si>
  <si>
    <t>18.568.531-4</t>
  </si>
  <si>
    <t>12.224.089-4</t>
  </si>
  <si>
    <t>22.362.322-0</t>
  </si>
  <si>
    <t>19.329.596-7</t>
  </si>
  <si>
    <t>brayan</t>
  </si>
  <si>
    <t>carcamo</t>
  </si>
  <si>
    <t>19.326.533-2</t>
  </si>
  <si>
    <t>villalon paez</t>
  </si>
  <si>
    <t>20.476.922-2</t>
  </si>
  <si>
    <t>VALERIA ANDREA</t>
  </si>
  <si>
    <t>LEON MARTINEZ</t>
  </si>
  <si>
    <t>20.173.329-4</t>
  </si>
  <si>
    <t>GOZATEGUI YEVENES</t>
  </si>
  <si>
    <t>21.250.979-5</t>
  </si>
  <si>
    <t>CLARIS ANDREA</t>
  </si>
  <si>
    <t>22.190.310-2</t>
  </si>
  <si>
    <t>JAVIERA CONSTANZA</t>
  </si>
  <si>
    <t>ARAYA VICENCIO</t>
  </si>
  <si>
    <t>21.965.423-5</t>
  </si>
  <si>
    <t>Constanza Andrea</t>
  </si>
  <si>
    <t>Castillo Barrales</t>
  </si>
  <si>
    <t>21.006.885-6</t>
  </si>
  <si>
    <t>Moreno Roman</t>
  </si>
  <si>
    <t>16.967.655-0</t>
  </si>
  <si>
    <t>Toledo Sepulveda</t>
  </si>
  <si>
    <t>22.425.418-0</t>
  </si>
  <si>
    <t>nicolas esteban</t>
  </si>
  <si>
    <t>ojeda hennigs</t>
  </si>
  <si>
    <t>18.584.631-8</t>
  </si>
  <si>
    <t>ARACIBIA</t>
  </si>
  <si>
    <t>12.454.152-2</t>
  </si>
  <si>
    <t>21.997.913-4</t>
  </si>
  <si>
    <t>latorre</t>
  </si>
  <si>
    <t>19.015.663-k</t>
  </si>
  <si>
    <t>21.426.991-0</t>
  </si>
  <si>
    <t>genesis belen</t>
  </si>
  <si>
    <t>escudero lafian</t>
  </si>
  <si>
    <t>19.776.352-3</t>
  </si>
  <si>
    <t>Guerricabeitia</t>
  </si>
  <si>
    <t>19.013.751-1</t>
  </si>
  <si>
    <t>Tiare</t>
  </si>
  <si>
    <t>20.961.586-k</t>
  </si>
  <si>
    <t>Ronaldo</t>
  </si>
  <si>
    <t>Cuba</t>
  </si>
  <si>
    <t>25.168.593-2</t>
  </si>
  <si>
    <t>Riera</t>
  </si>
  <si>
    <t>27.667.989-9</t>
  </si>
  <si>
    <t>gallardo</t>
  </si>
  <si>
    <t>19.615.365-9</t>
  </si>
  <si>
    <t>22.300.975-1</t>
  </si>
  <si>
    <t>21.998.419-7</t>
  </si>
  <si>
    <t>Zuñiga Montenegro</t>
  </si>
  <si>
    <t>8.038.618-4</t>
  </si>
  <si>
    <t>CASANOVA</t>
  </si>
  <si>
    <t>18.046.248-1</t>
  </si>
  <si>
    <t>18.684.926-4</t>
  </si>
  <si>
    <t>Vicente Patricio</t>
  </si>
  <si>
    <t>20.976.806-2</t>
  </si>
  <si>
    <t>Kelvin</t>
  </si>
  <si>
    <t>Rosas</t>
  </si>
  <si>
    <t>28.026.588-8</t>
  </si>
  <si>
    <t>basthian</t>
  </si>
  <si>
    <t>delpino</t>
  </si>
  <si>
    <t>22.130.207-9</t>
  </si>
  <si>
    <t>20.183.287-k</t>
  </si>
  <si>
    <t>18.383.707-9</t>
  </si>
  <si>
    <t>Mauricio Andres</t>
  </si>
  <si>
    <t>21.176.822-3</t>
  </si>
  <si>
    <t>marambio</t>
  </si>
  <si>
    <t>5.460.701-6</t>
  </si>
  <si>
    <t>Roman olivares</t>
  </si>
  <si>
    <t>15.072.705-7</t>
  </si>
  <si>
    <t>13.989.974-1</t>
  </si>
  <si>
    <t>José Manuel</t>
  </si>
  <si>
    <t>Vallejos llanos</t>
  </si>
  <si>
    <t>18.916.151-4</t>
  </si>
  <si>
    <t>17.792.809-7</t>
  </si>
  <si>
    <t>Elsa Katherine</t>
  </si>
  <si>
    <t>Quintana Chavez</t>
  </si>
  <si>
    <t>16.106.929-9</t>
  </si>
  <si>
    <t>Eusebio</t>
  </si>
  <si>
    <t>Heimpel Rodriguez</t>
  </si>
  <si>
    <t>12.142.357-k</t>
  </si>
  <si>
    <t>Morales ALMARZA</t>
  </si>
  <si>
    <t>7.045.572-2</t>
  </si>
  <si>
    <t>Cresp</t>
  </si>
  <si>
    <t>15.308.020-8</t>
  </si>
  <si>
    <t>Illanes</t>
  </si>
  <si>
    <t>20.176.258-8</t>
  </si>
  <si>
    <t>HILDA</t>
  </si>
  <si>
    <t>CABEZAS MEYER</t>
  </si>
  <si>
    <t>13.876.556-3</t>
  </si>
  <si>
    <t>Cinthya</t>
  </si>
  <si>
    <t>18.248.724-4</t>
  </si>
  <si>
    <t>Mariluz</t>
  </si>
  <si>
    <t>Jimenez Diaz</t>
  </si>
  <si>
    <t>8.641.050-8</t>
  </si>
  <si>
    <t>PEREZ</t>
  </si>
  <si>
    <t>13.473.582-1</t>
  </si>
  <si>
    <t>Olmedo</t>
  </si>
  <si>
    <t>15.082.662-4</t>
  </si>
  <si>
    <t>8.209.082-7</t>
  </si>
  <si>
    <t>Velásquez</t>
  </si>
  <si>
    <t>12.891.168-5</t>
  </si>
  <si>
    <t>eric ricardo</t>
  </si>
  <si>
    <t>candia santibañez</t>
  </si>
  <si>
    <t>9.953.981-k</t>
  </si>
  <si>
    <t>Marín</t>
  </si>
  <si>
    <t>20.126.825-7</t>
  </si>
  <si>
    <t>Jose luis</t>
  </si>
  <si>
    <t>Torres rebolledo</t>
  </si>
  <si>
    <t>17.140.829-6</t>
  </si>
  <si>
    <t>tapia olivares</t>
  </si>
  <si>
    <t>18.270.739-2</t>
  </si>
  <si>
    <t>Cristian Luis</t>
  </si>
  <si>
    <t>11.623.980-9</t>
  </si>
  <si>
    <t>Genta</t>
  </si>
  <si>
    <t>25.059.509-3</t>
  </si>
  <si>
    <t>Campod</t>
  </si>
  <si>
    <t>11.992.528-2</t>
  </si>
  <si>
    <t>Francisco jose</t>
  </si>
  <si>
    <t>Lopes torres</t>
  </si>
  <si>
    <t>18.301.798-5</t>
  </si>
  <si>
    <t>veliz</t>
  </si>
  <si>
    <t>16.970.158-k</t>
  </si>
  <si>
    <t>Alexander josua</t>
  </si>
  <si>
    <t>Cubillos Núñez</t>
  </si>
  <si>
    <t>19.015.655-9</t>
  </si>
  <si>
    <t>Arancibia Andunce</t>
  </si>
  <si>
    <t>17.141.244-7</t>
  </si>
  <si>
    <t>Vargas Peña</t>
  </si>
  <si>
    <t>19.203.662-3</t>
  </si>
  <si>
    <t>Canessa</t>
  </si>
  <si>
    <t>20.361.092-0</t>
  </si>
  <si>
    <t>9.731.954-5</t>
  </si>
  <si>
    <t>Mosqueira Olivera</t>
  </si>
  <si>
    <t>10.018.599-7</t>
  </si>
  <si>
    <t>vera</t>
  </si>
  <si>
    <t>18.564.829-K</t>
  </si>
  <si>
    <t>19.956.433-1</t>
  </si>
  <si>
    <t>Manzo</t>
  </si>
  <si>
    <t>19.757.096-2</t>
  </si>
  <si>
    <t>Flavio</t>
  </si>
  <si>
    <t>Cabrera fuentes</t>
  </si>
  <si>
    <t>13.997.043-8</t>
  </si>
  <si>
    <t>17.119.761-9</t>
  </si>
  <si>
    <t>Rosemary</t>
  </si>
  <si>
    <t>16.573.203-0</t>
  </si>
  <si>
    <t>Jorge Ivan</t>
  </si>
  <si>
    <t>Castillo Molina</t>
  </si>
  <si>
    <t>14.637.400-k</t>
  </si>
  <si>
    <t>Savka</t>
  </si>
  <si>
    <t>URRUTIA</t>
  </si>
  <si>
    <t>20.182.865-1</t>
  </si>
  <si>
    <t>17.806.473-8</t>
  </si>
  <si>
    <t>Opazo</t>
  </si>
  <si>
    <t>12.130.352-3</t>
  </si>
  <si>
    <t>19.202.872-8</t>
  </si>
  <si>
    <t>NUÑEZ RUZ</t>
  </si>
  <si>
    <t>11.623.670-2</t>
  </si>
  <si>
    <t>VEROIZA VILLA</t>
  </si>
  <si>
    <t>6.253.880-5</t>
  </si>
  <si>
    <t>13.547.834-2</t>
  </si>
  <si>
    <t>Marcos Enriquez</t>
  </si>
  <si>
    <t>Torres Ortiz</t>
  </si>
  <si>
    <t>11.389.993-k</t>
  </si>
  <si>
    <t>Torrejón</t>
  </si>
  <si>
    <t>13.977.390-k</t>
  </si>
  <si>
    <t>Urra</t>
  </si>
  <si>
    <t>17.478.348-9</t>
  </si>
  <si>
    <t>Krister</t>
  </si>
  <si>
    <t>Bonilla</t>
  </si>
  <si>
    <t>20.181.463-4</t>
  </si>
  <si>
    <t>Diego Fernando</t>
  </si>
  <si>
    <t>Farías Soto</t>
  </si>
  <si>
    <t>15.805.965-7</t>
  </si>
  <si>
    <t>18.036.884-1</t>
  </si>
  <si>
    <t>10.390.366-1</t>
  </si>
  <si>
    <t>Silva Pradena</t>
  </si>
  <si>
    <t>16.146.546-1</t>
  </si>
  <si>
    <t>monica alejandra</t>
  </si>
  <si>
    <t>14.001.573-3</t>
  </si>
  <si>
    <t>HERNAN ANTONIO</t>
  </si>
  <si>
    <t>BURGOS JAQUE</t>
  </si>
  <si>
    <t>10.738.207-0</t>
  </si>
  <si>
    <t>DANILO ANDRES</t>
  </si>
  <si>
    <t>MAUREIRA LOPEZ</t>
  </si>
  <si>
    <t>15.077.835-2</t>
  </si>
  <si>
    <t>NORMAN ESTEBAN</t>
  </si>
  <si>
    <t>JARA NAVARRO</t>
  </si>
  <si>
    <t>21.629.312-6</t>
  </si>
  <si>
    <t>GUILLERMO RODRIGO</t>
  </si>
  <si>
    <t>BAHAMONDES SALINAS</t>
  </si>
  <si>
    <t>12.449.807-4</t>
  </si>
  <si>
    <t>JHOAN GONZALO</t>
  </si>
  <si>
    <t>PEREZ GALAZ</t>
  </si>
  <si>
    <t>18.565.809-0</t>
  </si>
  <si>
    <t>NICOLE ALEJANDRA</t>
  </si>
  <si>
    <t>CARVAJAL LIRA</t>
  </si>
  <si>
    <t>18.031.786-4</t>
  </si>
  <si>
    <t>Campoy Quezada</t>
  </si>
  <si>
    <t>11.121.544-8</t>
  </si>
  <si>
    <t>8.679.712-7</t>
  </si>
  <si>
    <t>Froilan</t>
  </si>
  <si>
    <t>20.478.618-6</t>
  </si>
  <si>
    <t>6.639.997-4</t>
  </si>
  <si>
    <t>Juan Antonio</t>
  </si>
  <si>
    <t>Marquis Fuentes</t>
  </si>
  <si>
    <t>9.020.816-0</t>
  </si>
  <si>
    <t>Olivo</t>
  </si>
  <si>
    <t>16.033.710-9</t>
  </si>
  <si>
    <t>Duvauchelle</t>
  </si>
  <si>
    <t>13.669.901-6</t>
  </si>
  <si>
    <t>manuel gilberto</t>
  </si>
  <si>
    <t>cruz tapia</t>
  </si>
  <si>
    <t>15.074.687-6</t>
  </si>
  <si>
    <t>Susan</t>
  </si>
  <si>
    <t>22.587.000-4</t>
  </si>
  <si>
    <t>22.656.922-7</t>
  </si>
  <si>
    <t>alanis daniela</t>
  </si>
  <si>
    <t>guajardo salinas</t>
  </si>
  <si>
    <t>21.279.399-k</t>
  </si>
  <si>
    <t>Sarabia Vera</t>
  </si>
  <si>
    <t>21.402.385-7</t>
  </si>
  <si>
    <t>17.995.159-2</t>
  </si>
  <si>
    <t>Jonatan</t>
  </si>
  <si>
    <t>20.181.394-8</t>
  </si>
  <si>
    <t>Sabik</t>
  </si>
  <si>
    <t>21.202.397-3</t>
  </si>
  <si>
    <t>Vanessa katalina</t>
  </si>
  <si>
    <t>Rezzio Ayala</t>
  </si>
  <si>
    <t>19.176.643-1</t>
  </si>
  <si>
    <t>Gnecco</t>
  </si>
  <si>
    <t>18.224.022-2</t>
  </si>
  <si>
    <t>Beatriz carolina</t>
  </si>
  <si>
    <t>10.198.830-9</t>
  </si>
  <si>
    <t>Lya</t>
  </si>
  <si>
    <t>22.358.640-6</t>
  </si>
  <si>
    <t>19.252.352-4</t>
  </si>
  <si>
    <t>Johann</t>
  </si>
  <si>
    <t>21.136.162-K</t>
  </si>
  <si>
    <t>angelica</t>
  </si>
  <si>
    <t>18.567.188-7</t>
  </si>
  <si>
    <t>junior jose</t>
  </si>
  <si>
    <t>vera acosta</t>
  </si>
  <si>
    <t>28.460.575-6</t>
  </si>
  <si>
    <t>arcos</t>
  </si>
  <si>
    <t>18.268.961-0</t>
  </si>
  <si>
    <t>peñailillo</t>
  </si>
  <si>
    <t>13.881.486-6</t>
  </si>
  <si>
    <t>Saul humberto</t>
  </si>
  <si>
    <t>Hevia ponce</t>
  </si>
  <si>
    <t>13.025.217-6</t>
  </si>
  <si>
    <t>redondo</t>
  </si>
  <si>
    <t>23.433.688-6</t>
  </si>
  <si>
    <t>daniel jesus</t>
  </si>
  <si>
    <t>ponce saavedra</t>
  </si>
  <si>
    <t>19.329.074-4</t>
  </si>
  <si>
    <t>21.412.583-8</t>
  </si>
  <si>
    <t>20.939.700-5</t>
  </si>
  <si>
    <t>20.175.985-4</t>
  </si>
  <si>
    <t>Josué Gabriel</t>
  </si>
  <si>
    <t>Valenzuela Burgos</t>
  </si>
  <si>
    <t>21.800.844-5</t>
  </si>
  <si>
    <t>21.637.510-6</t>
  </si>
  <si>
    <t>21.132.488-0</t>
  </si>
  <si>
    <t>Daniela Alejandra</t>
  </si>
  <si>
    <t>Guerrero muñoz</t>
  </si>
  <si>
    <t>19.325.687-2</t>
  </si>
  <si>
    <t>DANIEL ALEJANDRO</t>
  </si>
  <si>
    <t>ORTIZ CABEZA</t>
  </si>
  <si>
    <t>21.073.388-4</t>
  </si>
  <si>
    <t>isabella valentina</t>
  </si>
  <si>
    <t>milesi garcia</t>
  </si>
  <si>
    <t>19.488.898-8</t>
  </si>
  <si>
    <t>constanza maria</t>
  </si>
  <si>
    <t>zapata olivares</t>
  </si>
  <si>
    <t>18.153.666-7</t>
  </si>
  <si>
    <t>JOSEFA ANDREA</t>
  </si>
  <si>
    <t>ARAVENA TEJADA</t>
  </si>
  <si>
    <t>20.011.122-2</t>
  </si>
  <si>
    <t>CLAUDIA KARINA</t>
  </si>
  <si>
    <t>PIZARRO MONDACO</t>
  </si>
  <si>
    <t>15.828.218-6</t>
  </si>
  <si>
    <t>MARCELA ISABEL</t>
  </si>
  <si>
    <t>SEGOVIA BARRIENTOS</t>
  </si>
  <si>
    <t>9.816.226-7</t>
  </si>
  <si>
    <t>leon galdamez</t>
  </si>
  <si>
    <t>10.158.092-k</t>
  </si>
  <si>
    <t>daniel benjamin</t>
  </si>
  <si>
    <t>ortiz abarza</t>
  </si>
  <si>
    <t>21.041.707-9</t>
  </si>
  <si>
    <t>GONZALO ANDRES</t>
  </si>
  <si>
    <t>AGUERO TAPIA</t>
  </si>
  <si>
    <t>20.657.410-0</t>
  </si>
  <si>
    <t>figueroa araya</t>
  </si>
  <si>
    <t>13.228.379-6</t>
  </si>
  <si>
    <t>JONATHAN OMAR JEAN PIERRE</t>
  </si>
  <si>
    <t>REYES OLIVARES</t>
  </si>
  <si>
    <t>17.281.400-K</t>
  </si>
  <si>
    <t>Leonel</t>
  </si>
  <si>
    <t>Orrego Nolan</t>
  </si>
  <si>
    <t>9.209.839-7</t>
  </si>
  <si>
    <t>Carvajal Romero</t>
  </si>
  <si>
    <t>17.141.565-9</t>
  </si>
  <si>
    <t>18.759.486-3</t>
  </si>
  <si>
    <t>Emersson</t>
  </si>
  <si>
    <t>16.847.956-5</t>
  </si>
  <si>
    <t>Elsa</t>
  </si>
  <si>
    <t>Mondaca</t>
  </si>
  <si>
    <t>19.775.843-0</t>
  </si>
  <si>
    <t>sergio ricardo</t>
  </si>
  <si>
    <t>avila palma</t>
  </si>
  <si>
    <t>7.030.510-0</t>
  </si>
  <si>
    <t>ignacia</t>
  </si>
  <si>
    <t>19.339.780-8</t>
  </si>
  <si>
    <t>Joaquín</t>
  </si>
  <si>
    <t>Paviz</t>
  </si>
  <si>
    <t>22.115.945-4</t>
  </si>
  <si>
    <t>26.892.713-1</t>
  </si>
  <si>
    <t>21.978.338-8</t>
  </si>
  <si>
    <t>sagredo</t>
  </si>
  <si>
    <t>20.697.726-4</t>
  </si>
  <si>
    <t>Paula elizondo</t>
  </si>
  <si>
    <t>Elizondo</t>
  </si>
  <si>
    <t>18.162.875-8</t>
  </si>
  <si>
    <t>22.117.106-3</t>
  </si>
  <si>
    <t>Elizabeth Andrea</t>
  </si>
  <si>
    <t>16.104.099-1</t>
  </si>
  <si>
    <t>GATICA ORELLANA</t>
  </si>
  <si>
    <t>19.772.355-6</t>
  </si>
  <si>
    <t>bastidas</t>
  </si>
  <si>
    <t>5.604.562-7</t>
  </si>
  <si>
    <t>Astudillo gonzalez</t>
  </si>
  <si>
    <t>17.140.632-3</t>
  </si>
  <si>
    <t>Adonis</t>
  </si>
  <si>
    <t>15.072.741-3</t>
  </si>
  <si>
    <t>18.567.333-2</t>
  </si>
  <si>
    <t>15.311.244-4</t>
  </si>
  <si>
    <t>evaristo</t>
  </si>
  <si>
    <t>9.061.379-0</t>
  </si>
  <si>
    <t>Doris milagros</t>
  </si>
  <si>
    <t>Aránguiz vega</t>
  </si>
  <si>
    <t>15.015.363-8</t>
  </si>
  <si>
    <t>javiera angelica</t>
  </si>
  <si>
    <t>brito rojas</t>
  </si>
  <si>
    <t>19.015.539-0</t>
  </si>
  <si>
    <t>11.957.381-5</t>
  </si>
  <si>
    <t>robles saldaña</t>
  </si>
  <si>
    <t>10.781.563-5</t>
  </si>
  <si>
    <t>MARIA ISABEL</t>
  </si>
  <si>
    <t>RIVERO ZUÑIGA</t>
  </si>
  <si>
    <t>9.177.234-5</t>
  </si>
  <si>
    <t>Mesias</t>
  </si>
  <si>
    <t>17.471.979-9</t>
  </si>
  <si>
    <t>Catilao Parada</t>
  </si>
  <si>
    <t>11.947.278-4</t>
  </si>
  <si>
    <t>Maximiliano Raúl</t>
  </si>
  <si>
    <t>6.072.436-9</t>
  </si>
  <si>
    <t>Mardonez</t>
  </si>
  <si>
    <t>10.529.368-2</t>
  </si>
  <si>
    <t>Emilio Nicolás</t>
  </si>
  <si>
    <t>Henríquez Bustos</t>
  </si>
  <si>
    <t>16.484.070-0</t>
  </si>
  <si>
    <t>karina</t>
  </si>
  <si>
    <t>13.426.593-0</t>
  </si>
  <si>
    <t>Faundes</t>
  </si>
  <si>
    <t>13.852.432-9</t>
  </si>
  <si>
    <t>Bustos Aguilar</t>
  </si>
  <si>
    <t>16.753.498-8</t>
  </si>
  <si>
    <t>Robeson</t>
  </si>
  <si>
    <t>10.766.326-6</t>
  </si>
  <si>
    <t>hilda</t>
  </si>
  <si>
    <t>quiroz gonzalez</t>
  </si>
  <si>
    <t>10.416.478-1</t>
  </si>
  <si>
    <t>Victor Frederick</t>
  </si>
  <si>
    <t>Aguilera Maturana</t>
  </si>
  <si>
    <t>10.957.073-7</t>
  </si>
  <si>
    <t>LUIS MANUEL</t>
  </si>
  <si>
    <t>RENDICH MENDOZA</t>
  </si>
  <si>
    <t>14.255.342-2</t>
  </si>
  <si>
    <t>CLAUDIO ENRIQUE</t>
  </si>
  <si>
    <t>GUZMAN SOLIS</t>
  </si>
  <si>
    <t>10.108.663-1</t>
  </si>
  <si>
    <t>Joao</t>
  </si>
  <si>
    <t>18.567.679-K</t>
  </si>
  <si>
    <t>18.384.879-8</t>
  </si>
  <si>
    <t>lucero</t>
  </si>
  <si>
    <t>18.269.169-0</t>
  </si>
  <si>
    <t>luis arturo</t>
  </si>
  <si>
    <t>olguin hurtado</t>
  </si>
  <si>
    <t>7.597.495-7</t>
  </si>
  <si>
    <t>18.914.767-8</t>
  </si>
  <si>
    <t>ELENA</t>
  </si>
  <si>
    <t>ALARCON</t>
  </si>
  <si>
    <t>15.566.747-8</t>
  </si>
  <si>
    <t>13.430.451-0</t>
  </si>
  <si>
    <t>Albert</t>
  </si>
  <si>
    <t>17.670.112-9</t>
  </si>
  <si>
    <t>Permonti</t>
  </si>
  <si>
    <t>16.300.939-0</t>
  </si>
  <si>
    <t>TORRES MARTINEZ</t>
  </si>
  <si>
    <t>5.678.396-2</t>
  </si>
  <si>
    <t>Yurema</t>
  </si>
  <si>
    <t>Ormeño wegener</t>
  </si>
  <si>
    <t>18.271.196-9</t>
  </si>
  <si>
    <t>Tracy</t>
  </si>
  <si>
    <t>Díaz Bustos</t>
  </si>
  <si>
    <t>18.568.190-4</t>
  </si>
  <si>
    <t>15.327.269-7</t>
  </si>
  <si>
    <t>17.996.218-7</t>
  </si>
  <si>
    <t>Christian Eduardo</t>
  </si>
  <si>
    <t>Guerra Quinteros</t>
  </si>
  <si>
    <t>16.230.624-3</t>
  </si>
  <si>
    <t>Daniel mauricio</t>
  </si>
  <si>
    <t>Cirano Briones</t>
  </si>
  <si>
    <t>13.426.326-1</t>
  </si>
  <si>
    <t>PATRICIO  LEONEL</t>
  </si>
  <si>
    <t>SANCHEZ MONDACA</t>
  </si>
  <si>
    <t>9.510.056-2</t>
  </si>
  <si>
    <t>gredet</t>
  </si>
  <si>
    <t>cerda brito</t>
  </si>
  <si>
    <t>13.023.382-1</t>
  </si>
  <si>
    <t>Mauricio Armando</t>
  </si>
  <si>
    <t>Ponce Santos</t>
  </si>
  <si>
    <t>9.132.987-5</t>
  </si>
  <si>
    <t>ordenes</t>
  </si>
  <si>
    <t>4.969.742-2</t>
  </si>
  <si>
    <t>16.301.622-2</t>
  </si>
  <si>
    <t>Courtin Sepúlveda</t>
  </si>
  <si>
    <t>4.775.693-6</t>
  </si>
  <si>
    <t>Dennise</t>
  </si>
  <si>
    <t>17.472.814-3</t>
  </si>
  <si>
    <t>ANDY AXEL</t>
  </si>
  <si>
    <t>OYARZUN JERIA</t>
  </si>
  <si>
    <t>15.752.050-4</t>
  </si>
  <si>
    <t>Lapriel</t>
  </si>
  <si>
    <t>Magnere</t>
  </si>
  <si>
    <t>9.218.294-0</t>
  </si>
  <si>
    <t>Nathalie</t>
  </si>
  <si>
    <t>Chávez</t>
  </si>
  <si>
    <t>18.915.693-6</t>
  </si>
  <si>
    <t>Jairo</t>
  </si>
  <si>
    <t>Aviles</t>
  </si>
  <si>
    <t>20.883.878-4</t>
  </si>
  <si>
    <t>Jassoara</t>
  </si>
  <si>
    <t>Huerta</t>
  </si>
  <si>
    <t>18.269.126-7</t>
  </si>
  <si>
    <t>18.383.148-8</t>
  </si>
  <si>
    <t>camila paz</t>
  </si>
  <si>
    <t>zapata espinoza</t>
  </si>
  <si>
    <t>18.914.236-6</t>
  </si>
  <si>
    <t>17.515.341-1</t>
  </si>
  <si>
    <t>LEIGHTON</t>
  </si>
  <si>
    <t>17.560.102-3</t>
  </si>
  <si>
    <t>ZEUS</t>
  </si>
  <si>
    <t>BASTIAS</t>
  </si>
  <si>
    <t>9.144.632-4</t>
  </si>
  <si>
    <t>Emilio Jose</t>
  </si>
  <si>
    <t>Flores Alcota</t>
  </si>
  <si>
    <t>15.077.455-1</t>
  </si>
  <si>
    <t>27.208.365-7</t>
  </si>
  <si>
    <t>18.271.023-7</t>
  </si>
  <si>
    <t>Ubilla FREDES</t>
  </si>
  <si>
    <t>8.579.375-6</t>
  </si>
  <si>
    <t>17.995.669-1</t>
  </si>
  <si>
    <t>12.956.052-5</t>
  </si>
  <si>
    <t>GATICA</t>
  </si>
  <si>
    <t>15.876.568-3</t>
  </si>
  <si>
    <t>Maureen</t>
  </si>
  <si>
    <t>17.127.190-8</t>
  </si>
  <si>
    <t>Galindo</t>
  </si>
  <si>
    <t>20.912.025-9</t>
  </si>
  <si>
    <t>Almonacid</t>
  </si>
  <si>
    <t>13.430.829-k</t>
  </si>
  <si>
    <t>18.056.511-6</t>
  </si>
  <si>
    <t>19.469.284-6</t>
  </si>
  <si>
    <t>16.818.728-9</t>
  </si>
  <si>
    <t>LUIS ANTONIO</t>
  </si>
  <si>
    <t>SALINAS NAVARRO</t>
  </si>
  <si>
    <t>8.661.819-2</t>
  </si>
  <si>
    <t>HUMBERTO SEGUNDO</t>
  </si>
  <si>
    <t>FUENTES GAETE</t>
  </si>
  <si>
    <t>8.027.221-9</t>
  </si>
  <si>
    <t>BERRIOS HINOJOSA</t>
  </si>
  <si>
    <t>17.808.350-3</t>
  </si>
  <si>
    <t>CARAHUE</t>
  </si>
  <si>
    <t>MARCELO ANTONIO</t>
  </si>
  <si>
    <t>MELLA OSSES</t>
  </si>
  <si>
    <t>jonatan eduardo</t>
  </si>
  <si>
    <t>aranda alvarado</t>
  </si>
  <si>
    <t>13.880.951-k</t>
  </si>
  <si>
    <t>benitez becerra</t>
  </si>
  <si>
    <t>18.585.379-9</t>
  </si>
  <si>
    <t>8.309.909-7</t>
  </si>
  <si>
    <t>francisca paola</t>
  </si>
  <si>
    <t>flores lepez</t>
  </si>
  <si>
    <t>18.917.153-6</t>
  </si>
  <si>
    <t>VERONICA REBECA</t>
  </si>
  <si>
    <t>ARANCIBIA JERIAS</t>
  </si>
  <si>
    <t>8.135.928-8</t>
  </si>
  <si>
    <t>galvez valenzuela</t>
  </si>
  <si>
    <t>18.269.463-0</t>
  </si>
  <si>
    <t>pulgar ramirez</t>
  </si>
  <si>
    <t>18.582.512-4</t>
  </si>
  <si>
    <t>enrique jose</t>
  </si>
  <si>
    <t>jorquera aviles</t>
  </si>
  <si>
    <t>5.946.800-6</t>
  </si>
  <si>
    <t>alexis eric</t>
  </si>
  <si>
    <t>fuentes collinet</t>
  </si>
  <si>
    <t>10.469.970-7</t>
  </si>
  <si>
    <t>franco alejandro</t>
  </si>
  <si>
    <t>ramirez donoso</t>
  </si>
  <si>
    <t>15.080.544-9</t>
  </si>
  <si>
    <t>Alarcón Pérez</t>
  </si>
  <si>
    <t>5.598.827-7</t>
  </si>
  <si>
    <t>Quiroga</t>
  </si>
  <si>
    <t>16.777.216-1</t>
  </si>
  <si>
    <t>García aliaga</t>
  </si>
  <si>
    <t>10.477.298-6</t>
  </si>
  <si>
    <t>marcel patricio</t>
  </si>
  <si>
    <t>gonzalez ramirez</t>
  </si>
  <si>
    <t>11.623.799-7</t>
  </si>
  <si>
    <t>reyna huerta</t>
  </si>
  <si>
    <t>8.577.624-k</t>
  </si>
  <si>
    <t>lilian magali</t>
  </si>
  <si>
    <t>jiles fuenzalida</t>
  </si>
  <si>
    <t>8.646.612-0</t>
  </si>
  <si>
    <t>venegas cortez</t>
  </si>
  <si>
    <t>16.969.102-9</t>
  </si>
  <si>
    <t>6.292.055-6</t>
  </si>
  <si>
    <t>7.072.688-2</t>
  </si>
  <si>
    <t>veronica del carmen</t>
  </si>
  <si>
    <t>tapia carvajal</t>
  </si>
  <si>
    <t>8.799.948-3</t>
  </si>
  <si>
    <t>JOSE MARIO</t>
  </si>
  <si>
    <t>ORTIZ ROMAN</t>
  </si>
  <si>
    <t>10.904.242-0</t>
  </si>
  <si>
    <t>EDGHAR ANDRE</t>
  </si>
  <si>
    <t>ASTUDILLO CORVERA</t>
  </si>
  <si>
    <t>18.031.951-4</t>
  </si>
  <si>
    <t>chamorro campos</t>
  </si>
  <si>
    <t>6.700.494-9</t>
  </si>
  <si>
    <t>manuel wilfredo</t>
  </si>
  <si>
    <t>andrade diaz</t>
  </si>
  <si>
    <t>8.022.483-4</t>
  </si>
  <si>
    <t>hector marcelo</t>
  </si>
  <si>
    <t>pinto galleguillos</t>
  </si>
  <si>
    <t>12.836.774-8</t>
  </si>
  <si>
    <t>diego andres</t>
  </si>
  <si>
    <t>gonzalez jara</t>
  </si>
  <si>
    <t>20.478.841-3</t>
  </si>
  <si>
    <t>patricia de dios</t>
  </si>
  <si>
    <t>ulloa ramirez</t>
  </si>
  <si>
    <t>15.532.693-k</t>
  </si>
  <si>
    <t>katia</t>
  </si>
  <si>
    <t>poblete gonzalez</t>
  </si>
  <si>
    <t>13.019.091-k</t>
  </si>
  <si>
    <t>ROMO ROMERO</t>
  </si>
  <si>
    <t>9.647.421-0</t>
  </si>
  <si>
    <t>7.346.350-5</t>
  </si>
  <si>
    <t>MANUEL JESUS</t>
  </si>
  <si>
    <t>PULGAR MUÑOZ</t>
  </si>
  <si>
    <t>9.056.216-9</t>
  </si>
  <si>
    <t>Juan Victor</t>
  </si>
  <si>
    <t>Sanzana Pinto</t>
  </si>
  <si>
    <t>7.700.445-9</t>
  </si>
  <si>
    <t>alexis ariel</t>
  </si>
  <si>
    <t>alvarez lopez</t>
  </si>
  <si>
    <t>15.069.500-7</t>
  </si>
  <si>
    <t>jocelyn marjorie</t>
  </si>
  <si>
    <t>molina covarrubias</t>
  </si>
  <si>
    <t>13.878.501-7</t>
  </si>
  <si>
    <t>florisa del carmen</t>
  </si>
  <si>
    <t>guzman montoya</t>
  </si>
  <si>
    <t>9.436.248-2</t>
  </si>
  <si>
    <t>arrue poblete</t>
  </si>
  <si>
    <t>9.386.104-3</t>
  </si>
  <si>
    <t>ricardo hernan</t>
  </si>
  <si>
    <t>caniulao alcantara</t>
  </si>
  <si>
    <t>10.854.324-8</t>
  </si>
  <si>
    <t>leonardo enrique</t>
  </si>
  <si>
    <t>arenas perez</t>
  </si>
  <si>
    <t>10.653.272-9</t>
  </si>
  <si>
    <t>cesar antonio</t>
  </si>
  <si>
    <t>hidalgo zarate</t>
  </si>
  <si>
    <t>12.022.316-k</t>
  </si>
  <si>
    <t>valeska helen</t>
  </si>
  <si>
    <t>fernandez ordenes</t>
  </si>
  <si>
    <t>10.779.393-3</t>
  </si>
  <si>
    <t>16.755.031-2</t>
  </si>
  <si>
    <t>rigoberto enrique</t>
  </si>
  <si>
    <t>bastias moreno</t>
  </si>
  <si>
    <t>8.461.081-k</t>
  </si>
  <si>
    <t>cofre segura</t>
  </si>
  <si>
    <t>10.414.194-3</t>
  </si>
  <si>
    <t>VEGA</t>
  </si>
  <si>
    <t>MARCIA JACQUELINE</t>
  </si>
  <si>
    <t>VEGA MORENO</t>
  </si>
  <si>
    <t>10.399.711-9</t>
  </si>
  <si>
    <t>serrano barra</t>
  </si>
  <si>
    <t>7.999.941-5</t>
  </si>
  <si>
    <t>GLORIA DEL CARMEN</t>
  </si>
  <si>
    <t>ZAMORA PONS</t>
  </si>
  <si>
    <t>7.049.142-7</t>
  </si>
  <si>
    <t>nicolas conrrado</t>
  </si>
  <si>
    <t>aguirre bernal</t>
  </si>
  <si>
    <t>18.033.540-4</t>
  </si>
  <si>
    <t>DIEGO ANDRES</t>
  </si>
  <si>
    <t>GONZALEZ JARA</t>
  </si>
  <si>
    <t>Alvarado Arenas</t>
  </si>
  <si>
    <t>20.636.300-2</t>
  </si>
  <si>
    <t>cordova zuñiga</t>
  </si>
  <si>
    <t>8.314.604-4</t>
  </si>
  <si>
    <t>ZEEV</t>
  </si>
  <si>
    <t>COHEN MATTOS</t>
  </si>
  <si>
    <t>11.185.080-1</t>
  </si>
  <si>
    <t>salinas rivera</t>
  </si>
  <si>
    <t>15.540.281-4</t>
  </si>
  <si>
    <t>correa ferrada</t>
  </si>
  <si>
    <t>10.166.669-7</t>
  </si>
  <si>
    <t>romero diaz</t>
  </si>
  <si>
    <t>16.231.295-2</t>
  </si>
  <si>
    <t>JEANNETTE LILIANA</t>
  </si>
  <si>
    <t>GUERRA ALVAREZ</t>
  </si>
  <si>
    <t>7.680.453-2</t>
  </si>
  <si>
    <t>RICARDO OMAR</t>
  </si>
  <si>
    <t>CAMPAÑA NAVARRO</t>
  </si>
  <si>
    <t>7.377.282-6</t>
  </si>
  <si>
    <t>arenas pinto</t>
  </si>
  <si>
    <t>8.531.622-2</t>
  </si>
  <si>
    <t>olivos lehmann</t>
  </si>
  <si>
    <t>10.916.031-8</t>
  </si>
  <si>
    <t>TORO LECARDOS</t>
  </si>
  <si>
    <t>16.558.192-K</t>
  </si>
  <si>
    <t>FIGUEROA PAREDES</t>
  </si>
  <si>
    <t>DESIREE ALICIA DE LAS MERCEDES</t>
  </si>
  <si>
    <t>AGUSTIN MANUEL</t>
  </si>
  <si>
    <t>SEGOVIA NUÑEZ</t>
  </si>
  <si>
    <t>8.638.242-3</t>
  </si>
  <si>
    <t>giovanna ester</t>
  </si>
  <si>
    <t>labarca alvarez</t>
  </si>
  <si>
    <t>9.759.155-5</t>
  </si>
  <si>
    <t>sergio andres</t>
  </si>
  <si>
    <t>nuñez espinoza</t>
  </si>
  <si>
    <t>9.779.523-1</t>
  </si>
  <si>
    <t>susana andrea</t>
  </si>
  <si>
    <t>altamirano rivera</t>
  </si>
  <si>
    <t>13.231.888-3</t>
  </si>
  <si>
    <t>DANIEL NORBERTO</t>
  </si>
  <si>
    <t>SALINAS MAUNA</t>
  </si>
  <si>
    <t>7.092.331-9</t>
  </si>
  <si>
    <t>IVÁN SERGIO</t>
  </si>
  <si>
    <t>vuskovic villanueva</t>
  </si>
  <si>
    <t>8.265.033-4</t>
  </si>
  <si>
    <t>waghorn olave</t>
  </si>
  <si>
    <t>10.038.275-k</t>
  </si>
  <si>
    <t>KARLA IVETTE</t>
  </si>
  <si>
    <t>RAMOS MARQUEZ</t>
  </si>
  <si>
    <t>15.070.241-0</t>
  </si>
  <si>
    <t>JOSE ALEJANDRO</t>
  </si>
  <si>
    <t>FREIRE SANHUEZA</t>
  </si>
  <si>
    <t>19.615.929-0</t>
  </si>
  <si>
    <t>boris alaien</t>
  </si>
  <si>
    <t>vidal jara</t>
  </si>
  <si>
    <t>12.448.099-k</t>
  </si>
  <si>
    <t>fernando javier</t>
  </si>
  <si>
    <t>anacona segura</t>
  </si>
  <si>
    <t>10.550.115-3</t>
  </si>
  <si>
    <t>MELLADO SUAZO</t>
  </si>
  <si>
    <t>7.204.530-0</t>
  </si>
  <si>
    <t>SABRA GUZMAN</t>
  </si>
  <si>
    <t>13.653.924-8</t>
  </si>
  <si>
    <t>bayron andres</t>
  </si>
  <si>
    <t>mary saldes</t>
  </si>
  <si>
    <t>19.777.025-2</t>
  </si>
  <si>
    <t>GISSELA ALEJANDRA</t>
  </si>
  <si>
    <t>MANQUEZ ALBORNOZ</t>
  </si>
  <si>
    <t>15.720.113-1</t>
  </si>
  <si>
    <t>HERNAN RODRIGO</t>
  </si>
  <si>
    <t>MEJIAS SALINAS</t>
  </si>
  <si>
    <t>13.765.838-0</t>
  </si>
  <si>
    <t>carlos cesar</t>
  </si>
  <si>
    <t>silva fariña</t>
  </si>
  <si>
    <t>16.697.097-0</t>
  </si>
  <si>
    <t>NAVARRO GONZALEZ</t>
  </si>
  <si>
    <t>18.566.541-0</t>
  </si>
  <si>
    <t>Araya Salazar</t>
  </si>
  <si>
    <t>20.477.653-9</t>
  </si>
  <si>
    <t>cristian ernesto</t>
  </si>
  <si>
    <t>farias vargas</t>
  </si>
  <si>
    <t>12.351.188-3</t>
  </si>
  <si>
    <t>cristian francisco</t>
  </si>
  <si>
    <t>garrido olguin</t>
  </si>
  <si>
    <t>16.655.519-1</t>
  </si>
  <si>
    <t>MARIA EUGENIA</t>
  </si>
  <si>
    <t>GOMEZ MEZA</t>
  </si>
  <si>
    <t>15.073.208-5</t>
  </si>
  <si>
    <t xml:space="preserve">SANTIAGO </t>
  </si>
  <si>
    <t>ivan luis</t>
  </si>
  <si>
    <t>vergara page</t>
  </si>
  <si>
    <t>9.085.893-9</t>
  </si>
  <si>
    <t>CHILLÁN</t>
  </si>
  <si>
    <t>Lama lagos</t>
  </si>
  <si>
    <t>13.860.411-k</t>
  </si>
  <si>
    <t>ISABEL</t>
  </si>
  <si>
    <t>HERNANDEZ ARANDA</t>
  </si>
  <si>
    <t>12.453.520-4</t>
  </si>
  <si>
    <t>erika isabel del pilar</t>
  </si>
  <si>
    <t>cano rodriguez</t>
  </si>
  <si>
    <t>9.097.927-2</t>
  </si>
  <si>
    <t>bustos diaz</t>
  </si>
  <si>
    <t>8.160.359-6</t>
  </si>
  <si>
    <t>ruben alexei</t>
  </si>
  <si>
    <t>rivera lacalle</t>
  </si>
  <si>
    <t>18.563.863-4</t>
  </si>
  <si>
    <t>herrera donoso</t>
  </si>
  <si>
    <t>13.020.325-6</t>
  </si>
  <si>
    <t>luis alfonso</t>
  </si>
  <si>
    <t>suareznavarro</t>
  </si>
  <si>
    <t>26.012.494-3</t>
  </si>
  <si>
    <t>Luisa</t>
  </si>
  <si>
    <t>10.090.831-k</t>
  </si>
  <si>
    <t>ARAYA AVALOS</t>
  </si>
  <si>
    <t>15.555.833-4</t>
  </si>
  <si>
    <t>danilo javier</t>
  </si>
  <si>
    <t>hernandez mella</t>
  </si>
  <si>
    <t>15.101.618-9</t>
  </si>
  <si>
    <t>nestor enrique</t>
  </si>
  <si>
    <t>muñoz cadiz</t>
  </si>
  <si>
    <t>7.732.270-1</t>
  </si>
  <si>
    <t>angelica paz</t>
  </si>
  <si>
    <t>godoy caceres</t>
  </si>
  <si>
    <t>10.236.003-6</t>
  </si>
  <si>
    <t>ANGELO FRANCISCO</t>
  </si>
  <si>
    <t>BRAGAZZI ROJAS</t>
  </si>
  <si>
    <t>12.451.384-7</t>
  </si>
  <si>
    <t>patricio andres</t>
  </si>
  <si>
    <t>moraga moraga</t>
  </si>
  <si>
    <t>9.395.277-4</t>
  </si>
  <si>
    <t>neira saldivia</t>
  </si>
  <si>
    <t>7.615.097-4</t>
  </si>
  <si>
    <t>felipe gonzalo</t>
  </si>
  <si>
    <t>osorio hernandez</t>
  </si>
  <si>
    <t>16.846.592-0</t>
  </si>
  <si>
    <t>maria cristina</t>
  </si>
  <si>
    <t>calderon ovalle</t>
  </si>
  <si>
    <t>9.802.886-2</t>
  </si>
  <si>
    <t>Cintya andrea</t>
  </si>
  <si>
    <t>Duran Muena</t>
  </si>
  <si>
    <t>14.395.680-6</t>
  </si>
  <si>
    <t>CLAUDIA JACQUELINE</t>
  </si>
  <si>
    <t>LEIVA AGUILERA</t>
  </si>
  <si>
    <t>14.518.963-2</t>
  </si>
  <si>
    <t>maria isabel</t>
  </si>
  <si>
    <t>trujillo garrido</t>
  </si>
  <si>
    <t>7.963.845-5</t>
  </si>
  <si>
    <t>mariela johana</t>
  </si>
  <si>
    <t>moraga tapia</t>
  </si>
  <si>
    <t>13.750.876-1</t>
  </si>
  <si>
    <t>INOSTROZA SEVERINO</t>
  </si>
  <si>
    <t>8.881.846-6</t>
  </si>
  <si>
    <t>WALDO JIMMY</t>
  </si>
  <si>
    <t>LIBANO AUSPONT</t>
  </si>
  <si>
    <t>8.724.260-9</t>
  </si>
  <si>
    <t>daniel ignacio</t>
  </si>
  <si>
    <t>poo venegas</t>
  </si>
  <si>
    <t>20.295.632-7</t>
  </si>
  <si>
    <t>henry alex</t>
  </si>
  <si>
    <t>herrera pozo</t>
  </si>
  <si>
    <t>13.544.905-9</t>
  </si>
  <si>
    <t>ELIANA MABEL</t>
  </si>
  <si>
    <t>ARREDONDO CONCHA</t>
  </si>
  <si>
    <t>10.364.247-7</t>
  </si>
  <si>
    <t>constanza ignacia</t>
  </si>
  <si>
    <t>salas mendoza</t>
  </si>
  <si>
    <t>17.619.428-6</t>
  </si>
  <si>
    <t>VICTOR MAURICIO</t>
  </si>
  <si>
    <t>BASCUÑAN BASCUÑAN</t>
  </si>
  <si>
    <t>13.428.957-0</t>
  </si>
  <si>
    <t>BUIN</t>
  </si>
  <si>
    <t>GARAY MASSARDO</t>
  </si>
  <si>
    <t>19.310.566-1</t>
  </si>
  <si>
    <t>CRISTIAN SEBASTIAN</t>
  </si>
  <si>
    <t>ALDEA PAREDES</t>
  </si>
  <si>
    <t>13.189.683-2</t>
  </si>
  <si>
    <t>VERA VALENCIA</t>
  </si>
  <si>
    <t>GATICA CESPEDES</t>
  </si>
  <si>
    <t>18.618.388-6</t>
  </si>
  <si>
    <t>genor enriquez</t>
  </si>
  <si>
    <t>benavides ayala</t>
  </si>
  <si>
    <t>9.491.339-k</t>
  </si>
  <si>
    <t>MAXIMO</t>
  </si>
  <si>
    <t>TAPIA GALLARDO</t>
  </si>
  <si>
    <t>21.701.111-6</t>
  </si>
  <si>
    <t>silvia guadapupe</t>
  </si>
  <si>
    <t>gajardo soza</t>
  </si>
  <si>
    <t>7.034.470-k</t>
  </si>
  <si>
    <t>perez fernandez</t>
  </si>
  <si>
    <t>19.471.138-7</t>
  </si>
  <si>
    <t>defranchi</t>
  </si>
  <si>
    <t>5.819.854-4</t>
  </si>
  <si>
    <t>13.878.921-7</t>
  </si>
  <si>
    <t>ZUÑIGA JARA</t>
  </si>
  <si>
    <t>11.473.800-K</t>
  </si>
  <si>
    <t>guillermo ernesto</t>
  </si>
  <si>
    <t>fonseca diaz</t>
  </si>
  <si>
    <t>6.336.129-1</t>
  </si>
  <si>
    <t>elizabeth dalila</t>
  </si>
  <si>
    <t>soto torres</t>
  </si>
  <si>
    <t>13.334.764-k</t>
  </si>
  <si>
    <t>samuel david</t>
  </si>
  <si>
    <t>espinoza alvarez</t>
  </si>
  <si>
    <t>26.012.076-k</t>
  </si>
  <si>
    <t>Maria Elena</t>
  </si>
  <si>
    <t>Meza de la Paz</t>
  </si>
  <si>
    <t>11.620.727-3</t>
  </si>
  <si>
    <t>Paula macarena</t>
  </si>
  <si>
    <t>cisternas vallejos</t>
  </si>
  <si>
    <t>16.814.588-8</t>
  </si>
  <si>
    <t>17.471.838-5</t>
  </si>
  <si>
    <t>García García</t>
  </si>
  <si>
    <t>10.496.161-4</t>
  </si>
  <si>
    <t>Roxana Soledad</t>
  </si>
  <si>
    <t>Fernandez mena</t>
  </si>
  <si>
    <t>17.476.072-1</t>
  </si>
  <si>
    <t>RENE</t>
  </si>
  <si>
    <t>RIFFO ASTUDILLO</t>
  </si>
  <si>
    <t>9.517.274-1</t>
  </si>
  <si>
    <t>GABRIELA</t>
  </si>
  <si>
    <t>15.095.427-4</t>
  </si>
  <si>
    <t>tapia rojas</t>
  </si>
  <si>
    <t>16.813.899-7</t>
  </si>
  <si>
    <t>DEBEUF RIVEROS</t>
  </si>
  <si>
    <t>16.200.833-1</t>
  </si>
  <si>
    <t>NICOLAS IGNACIO</t>
  </si>
  <si>
    <t>BENITEZ BECERRA</t>
  </si>
  <si>
    <t>19.619.523-8</t>
  </si>
  <si>
    <t>GUILIANO</t>
  </si>
  <si>
    <t>LAROSA</t>
  </si>
  <si>
    <t>18.552.408-6</t>
  </si>
  <si>
    <t>15.364.989-8</t>
  </si>
  <si>
    <t>JESSICA FRANCISCA</t>
  </si>
  <si>
    <t>MOLINA CARRASCO</t>
  </si>
  <si>
    <t>8.242.026-6</t>
  </si>
  <si>
    <t>CARLOS VIRGILIO</t>
  </si>
  <si>
    <t>LAGO REY</t>
  </si>
  <si>
    <t>7.281.882-2</t>
  </si>
  <si>
    <t>nicole gabriela</t>
  </si>
  <si>
    <t>rollino henriquez</t>
  </si>
  <si>
    <t>16.485.909-6</t>
  </si>
  <si>
    <t>cano peña</t>
  </si>
  <si>
    <t>17.804.667-5</t>
  </si>
  <si>
    <t>JERIA RUBIO</t>
  </si>
  <si>
    <t>17.804.978-K</t>
  </si>
  <si>
    <t>erik julio</t>
  </si>
  <si>
    <t>cortes may</t>
  </si>
  <si>
    <t>13.998.212-6</t>
  </si>
  <si>
    <t>Javier Jesus</t>
  </si>
  <si>
    <t>Estay Reveco</t>
  </si>
  <si>
    <t>19.775.402-8</t>
  </si>
  <si>
    <t>LEANDRO</t>
  </si>
  <si>
    <t>ROMO PEREZ</t>
  </si>
  <si>
    <t>17.160.873-2</t>
  </si>
  <si>
    <t>OLAVE SOTO</t>
  </si>
  <si>
    <t>7.755.165-4</t>
  </si>
  <si>
    <t>felipe omar</t>
  </si>
  <si>
    <t>romero iturra</t>
  </si>
  <si>
    <t>7.772.887-2</t>
  </si>
  <si>
    <t>RODOLFO</t>
  </si>
  <si>
    <t>QUEVEDO LEIVA</t>
  </si>
  <si>
    <t>14.001.701-9</t>
  </si>
  <si>
    <t>10.628.469-5</t>
  </si>
  <si>
    <t>rodolfo roberto</t>
  </si>
  <si>
    <t>leiva acevedo</t>
  </si>
  <si>
    <t>5.219.147-5</t>
  </si>
  <si>
    <t>esteban adolfo</t>
  </si>
  <si>
    <t>vega sandoval</t>
  </si>
  <si>
    <t>16.199.727-7</t>
  </si>
  <si>
    <t>Victor Enrique</t>
  </si>
  <si>
    <t>Silva Escobedo</t>
  </si>
  <si>
    <t>11.330.695-5</t>
  </si>
  <si>
    <t>sergio aquiles</t>
  </si>
  <si>
    <t>valdes castro</t>
  </si>
  <si>
    <t>12.317.368-6</t>
  </si>
  <si>
    <t>OSCAR</t>
  </si>
  <si>
    <t>BERMUDES ALARCON</t>
  </si>
  <si>
    <t>16.540.052-6</t>
  </si>
  <si>
    <t>15.950.297-K</t>
  </si>
  <si>
    <t>montero espinoza</t>
  </si>
  <si>
    <t>15.080.015-3</t>
  </si>
  <si>
    <t>Michell</t>
  </si>
  <si>
    <t>16.697.991-9</t>
  </si>
  <si>
    <t>espinoza henriquez</t>
  </si>
  <si>
    <t>18.617.976-5</t>
  </si>
  <si>
    <t>12.627.290-1</t>
  </si>
  <si>
    <t>Zuñiga Bahamondes</t>
  </si>
  <si>
    <t>9.628.917-0</t>
  </si>
  <si>
    <t>LEON ZAMBRANO</t>
  </si>
  <si>
    <t>20.476.724-6</t>
  </si>
  <si>
    <t>JOEL CRISTIAN</t>
  </si>
  <si>
    <t>PINEDA URZUA</t>
  </si>
  <si>
    <t>10.848.805-0</t>
  </si>
  <si>
    <t>FISCHER TORO</t>
  </si>
  <si>
    <t>15.073.461-4</t>
  </si>
  <si>
    <t>camilo esteban</t>
  </si>
  <si>
    <t>arros hidalgo</t>
  </si>
  <si>
    <t>18.036.049-2</t>
  </si>
  <si>
    <t>yuz</t>
  </si>
  <si>
    <t>12.020.054-2</t>
  </si>
  <si>
    <t>GERALD ANTONIO</t>
  </si>
  <si>
    <t>CRUZ MACAYA</t>
  </si>
  <si>
    <t>15.544.419-3</t>
  </si>
  <si>
    <t>Eymillie</t>
  </si>
  <si>
    <t>Vlades Vicencio</t>
  </si>
  <si>
    <t>21.975.967-3</t>
  </si>
  <si>
    <t>INGRID SCARLETT</t>
  </si>
  <si>
    <t>ROBERT CALISTO</t>
  </si>
  <si>
    <t>8.906.527-5</t>
  </si>
  <si>
    <t>Gallardo Castillo</t>
  </si>
  <si>
    <t>13.425.964-7</t>
  </si>
  <si>
    <t>german humberto</t>
  </si>
  <si>
    <t>castillo soto</t>
  </si>
  <si>
    <t>6.760.585-3</t>
  </si>
  <si>
    <t>Silva Sepulveda</t>
  </si>
  <si>
    <t>18.298.292-k</t>
  </si>
  <si>
    <t>rodrigo hernan</t>
  </si>
  <si>
    <t>collao muñoz</t>
  </si>
  <si>
    <t>9.435.493-5</t>
  </si>
  <si>
    <t>Denis Medina</t>
  </si>
  <si>
    <t>Medina Espinoza</t>
  </si>
  <si>
    <t>15.725.233-k</t>
  </si>
  <si>
    <t>Gonzalo Eduardo</t>
  </si>
  <si>
    <t>Peñaranda Moren</t>
  </si>
  <si>
    <t>9.088.117-5</t>
  </si>
  <si>
    <t>Diaz Bahamondes</t>
  </si>
  <si>
    <t>15.974.838-3</t>
  </si>
  <si>
    <t>Elías Andrés</t>
  </si>
  <si>
    <t>Prado rojas</t>
  </si>
  <si>
    <t>15.717.297-2</t>
  </si>
  <si>
    <t>13.997.092-6</t>
  </si>
  <si>
    <t>GUADALUPE ALFONSINA</t>
  </si>
  <si>
    <t>GOMEZ GAJARDO</t>
  </si>
  <si>
    <t>10.137.255-3</t>
  </si>
  <si>
    <t>exequiel ivan</t>
  </si>
  <si>
    <t>binimelis jara</t>
  </si>
  <si>
    <t>7.679.928-8</t>
  </si>
  <si>
    <t>ARENAS SILVA</t>
  </si>
  <si>
    <t>19.775.073-1</t>
  </si>
  <si>
    <t>blanca del carmen</t>
  </si>
  <si>
    <t>quezada medina</t>
  </si>
  <si>
    <t>7.949.367-8</t>
  </si>
  <si>
    <t>Badilla Fonseca</t>
  </si>
  <si>
    <t>15.162.659-9</t>
  </si>
  <si>
    <t>SOTO AHUMADA</t>
  </si>
  <si>
    <t>5.910.545-0</t>
  </si>
  <si>
    <t>donoso gituerrez</t>
  </si>
  <si>
    <t>17.983.918-0</t>
  </si>
  <si>
    <t>Ibañez Carcamo</t>
  </si>
  <si>
    <t>5.041.340-3</t>
  </si>
  <si>
    <t>10.390.101-4</t>
  </si>
  <si>
    <t>valdes mejias</t>
  </si>
  <si>
    <t>6.354.414-0</t>
  </si>
  <si>
    <t>Lopez Alvarado</t>
  </si>
  <si>
    <t>7.083.159-7</t>
  </si>
  <si>
    <t>Severino</t>
  </si>
  <si>
    <t>10.385.550-0</t>
  </si>
  <si>
    <t>bruno donatello</t>
  </si>
  <si>
    <t>riquelme fernandini</t>
  </si>
  <si>
    <t>13.426.161-7</t>
  </si>
  <si>
    <t>Claudio Ivan</t>
  </si>
  <si>
    <t>Saavedra Leiva</t>
  </si>
  <si>
    <t>9.079.020-k</t>
  </si>
  <si>
    <t>Javier Armando</t>
  </si>
  <si>
    <t>Bravo Martinez</t>
  </si>
  <si>
    <t>12.593.762-4</t>
  </si>
  <si>
    <t>Isidora Antonia</t>
  </si>
  <si>
    <t>Vásquez González</t>
  </si>
  <si>
    <t>18.782.492-3</t>
  </si>
  <si>
    <t>Arsenio</t>
  </si>
  <si>
    <t>Chamorro Moreira</t>
  </si>
  <si>
    <t>4.646.486-9</t>
  </si>
  <si>
    <t>roman</t>
  </si>
  <si>
    <t>7.400.515-2</t>
  </si>
  <si>
    <t>MARIO RAMIRO</t>
  </si>
  <si>
    <t>MOLINA ASTUDILLO</t>
  </si>
  <si>
    <t>INGRID JACQUELINE</t>
  </si>
  <si>
    <t>LARA OLSEN</t>
  </si>
  <si>
    <t>10.142.530-4</t>
  </si>
  <si>
    <t>Emilio</t>
  </si>
  <si>
    <t>Brusco Klapp</t>
  </si>
  <si>
    <t>13.305.905-9</t>
  </si>
  <si>
    <t>JEAN PIERRE</t>
  </si>
  <si>
    <t>CESPEDES CESPEDES</t>
  </si>
  <si>
    <t>16.103.494-0</t>
  </si>
  <si>
    <t>Lopez Palacios</t>
  </si>
  <si>
    <t>17.354.890-7</t>
  </si>
  <si>
    <t>11.044.196-7</t>
  </si>
  <si>
    <t>Rodney</t>
  </si>
  <si>
    <t>Escudero Ramirez</t>
  </si>
  <si>
    <t>13.653.848-9</t>
  </si>
  <si>
    <t>6.307.834-4</t>
  </si>
  <si>
    <t>11.832.994-5</t>
  </si>
  <si>
    <t>Flores Perez</t>
  </si>
  <si>
    <t>9.468.321-1</t>
  </si>
  <si>
    <t>Fernandez w</t>
  </si>
  <si>
    <t>9.552.842-2</t>
  </si>
  <si>
    <t>Cristi</t>
  </si>
  <si>
    <t>8.741.010-2</t>
  </si>
  <si>
    <t>Vega Pasten</t>
  </si>
  <si>
    <t>9.074.286-8</t>
  </si>
  <si>
    <t>Campos Suarez</t>
  </si>
  <si>
    <t>7.124.224-2</t>
  </si>
  <si>
    <t>Michea Sanchez</t>
  </si>
  <si>
    <t>13.903.454-6</t>
  </si>
  <si>
    <t>6.015.229-2</t>
  </si>
  <si>
    <t>german</t>
  </si>
  <si>
    <t>foo</t>
  </si>
  <si>
    <t>7.942.590-7</t>
  </si>
  <si>
    <t>QUINTEROS ARAVENA</t>
  </si>
  <si>
    <t>8.407.867-0</t>
  </si>
  <si>
    <t>ESCALONA</t>
  </si>
  <si>
    <t>26.498.657-5</t>
  </si>
  <si>
    <t>Gomez Peña</t>
  </si>
  <si>
    <t>17.806.681-1</t>
  </si>
  <si>
    <t>raul gaston</t>
  </si>
  <si>
    <t>sepulveda villalon</t>
  </si>
  <si>
    <t>13.230.355-k</t>
  </si>
  <si>
    <t>Romero Santibañez</t>
  </si>
  <si>
    <t>12.845.762-3</t>
  </si>
  <si>
    <t>21.268.761-8</t>
  </si>
  <si>
    <t>Aranguiz Carvajal</t>
  </si>
  <si>
    <t>9.432.663-k</t>
  </si>
  <si>
    <t>8.830.527-2</t>
  </si>
  <si>
    <t>Evelin</t>
  </si>
  <si>
    <t>17.474.063-1</t>
  </si>
  <si>
    <t>VALDEBENITO</t>
  </si>
  <si>
    <t>18.298.561-9</t>
  </si>
  <si>
    <t>SERRANO</t>
  </si>
  <si>
    <t>16.771.340-8</t>
  </si>
  <si>
    <t>MARTINEZ</t>
  </si>
  <si>
    <t>15.323.194-K</t>
  </si>
  <si>
    <t>Garrido Henriquez</t>
  </si>
  <si>
    <t>7.830.949-0</t>
  </si>
  <si>
    <t>Paredes Romo</t>
  </si>
  <si>
    <t>16.485.065-k</t>
  </si>
  <si>
    <t>Morales vejar</t>
  </si>
  <si>
    <t>13.463.697-1</t>
  </si>
  <si>
    <t>Faúndes Retamales</t>
  </si>
  <si>
    <t>13.023.261-2</t>
  </si>
  <si>
    <t>18.458.266-k</t>
  </si>
  <si>
    <t>7.767.355-5</t>
  </si>
  <si>
    <t>Binimelis Jara</t>
  </si>
  <si>
    <t>7.706.522-9</t>
  </si>
  <si>
    <t>Medina Jacque</t>
  </si>
  <si>
    <t>12.848.527-9</t>
  </si>
  <si>
    <t>Valdebenito Bahamontes</t>
  </si>
  <si>
    <t>8.397.120-7</t>
  </si>
  <si>
    <t>raul andres</t>
  </si>
  <si>
    <t>rebolledo arce</t>
  </si>
  <si>
    <t>13.653.359-2</t>
  </si>
  <si>
    <t>Silvana</t>
  </si>
  <si>
    <t>Patelli LOPEZ</t>
  </si>
  <si>
    <t>8.166.229-0</t>
  </si>
  <si>
    <t>Contreras Brevis</t>
  </si>
  <si>
    <t>6.493.978-5</t>
  </si>
  <si>
    <t>Gomez Santos</t>
  </si>
  <si>
    <t>17.473.946-3</t>
  </si>
  <si>
    <t>GONZALEZ VILLALOBOS</t>
  </si>
  <si>
    <t>5.287.017-8</t>
  </si>
  <si>
    <t>Fedora</t>
  </si>
  <si>
    <t>Vera Vera</t>
  </si>
  <si>
    <t>8.566.770-k</t>
  </si>
  <si>
    <t>Daniels</t>
  </si>
  <si>
    <t>Craig</t>
  </si>
  <si>
    <t>19.015.614-1</t>
  </si>
  <si>
    <t>araya succo</t>
  </si>
  <si>
    <t>9.535.144-1</t>
  </si>
  <si>
    <t>peñaloza holz</t>
  </si>
  <si>
    <t>14.000.367-0</t>
  </si>
  <si>
    <t>19.012.180-1</t>
  </si>
  <si>
    <t>MIRANDA AGUIAR</t>
  </si>
  <si>
    <t>6.607.909-0</t>
  </si>
  <si>
    <t>ARREDONDO VELIZ</t>
  </si>
  <si>
    <t>17.993.532-5</t>
  </si>
  <si>
    <t>Leslie</t>
  </si>
  <si>
    <t>16.776.571-8</t>
  </si>
  <si>
    <t>Torres Vilches</t>
  </si>
  <si>
    <t>Jorquera Cubillos</t>
  </si>
  <si>
    <t>14.165.991-k</t>
  </si>
  <si>
    <t>ahumada toro</t>
  </si>
  <si>
    <t>16.487.916-k</t>
  </si>
  <si>
    <t>Henriquez Roldan</t>
  </si>
  <si>
    <t>6.792.348-0</t>
  </si>
  <si>
    <t>Freire</t>
  </si>
  <si>
    <t>15.751.033-9</t>
  </si>
  <si>
    <t>Givanni</t>
  </si>
  <si>
    <t>19.773.539-2</t>
  </si>
  <si>
    <t>Eric</t>
  </si>
  <si>
    <t>Burg Roldan</t>
  </si>
  <si>
    <t>13.432.311-6</t>
  </si>
  <si>
    <t>melis jimenez</t>
  </si>
  <si>
    <t>15.833.246-9</t>
  </si>
  <si>
    <t>baez tepper</t>
  </si>
  <si>
    <t>15.716.689-1</t>
  </si>
  <si>
    <t>15.556.183-1</t>
  </si>
  <si>
    <t>Fonseca  muñoz</t>
  </si>
  <si>
    <t>14.459.567-k</t>
  </si>
  <si>
    <t>Ester</t>
  </si>
  <si>
    <t>Tardone</t>
  </si>
  <si>
    <t>6.906.146-k</t>
  </si>
  <si>
    <t>Araya Urbina</t>
  </si>
  <si>
    <t>5.034.377-4</t>
  </si>
  <si>
    <t>Lopez Adasme</t>
  </si>
  <si>
    <t>7.009.928-4</t>
  </si>
  <si>
    <t>roberto antonio</t>
  </si>
  <si>
    <t>miranda terreros</t>
  </si>
  <si>
    <t>6.554.342-7</t>
  </si>
  <si>
    <t>MARLEN</t>
  </si>
  <si>
    <t>ARMAND ARQUERO</t>
  </si>
  <si>
    <t>17.805.534-8</t>
  </si>
  <si>
    <t>Carmen</t>
  </si>
  <si>
    <t>kanazawa</t>
  </si>
  <si>
    <t>7.676.998-2</t>
  </si>
  <si>
    <t>Chávez Duran</t>
  </si>
  <si>
    <t>13.653.377-0</t>
  </si>
  <si>
    <t>8.365.641-7</t>
  </si>
  <si>
    <t>5.283.812-6</t>
  </si>
  <si>
    <t>Fuentes Boitano</t>
  </si>
  <si>
    <t>20.175.119-5</t>
  </si>
  <si>
    <t>Raffaello</t>
  </si>
  <si>
    <t>Lanata</t>
  </si>
  <si>
    <t>12.456.153-1</t>
  </si>
  <si>
    <t>Jeria cárdenas</t>
  </si>
  <si>
    <t>13.650.896-2</t>
  </si>
  <si>
    <t>Guajardo LLanos</t>
  </si>
  <si>
    <t>13.997.674-6</t>
  </si>
  <si>
    <t>Santis Serrano</t>
  </si>
  <si>
    <t>17.141.984-0</t>
  </si>
  <si>
    <t>Muñoz Ayala</t>
  </si>
  <si>
    <t>8.752.809-k</t>
  </si>
  <si>
    <t>Foitzick Stone</t>
  </si>
  <si>
    <t>19.535.965-2</t>
  </si>
  <si>
    <t>Jaramillo Nuñez</t>
  </si>
  <si>
    <t>5.646.538-3</t>
  </si>
  <si>
    <t>12.118.512-1</t>
  </si>
  <si>
    <t>10.036.585-5</t>
  </si>
  <si>
    <t>MARIE</t>
  </si>
  <si>
    <t>BAUTERC</t>
  </si>
  <si>
    <t>13.766.215-9</t>
  </si>
  <si>
    <t>ALTO HOSPICIO</t>
  </si>
  <si>
    <t>15.003.246-6</t>
  </si>
  <si>
    <t>Muñoz Ponce</t>
  </si>
  <si>
    <t>12.620.823-5</t>
  </si>
  <si>
    <t>Urra Coloma</t>
  </si>
  <si>
    <t>13.227.483-5</t>
  </si>
  <si>
    <t>garrido perez</t>
  </si>
  <si>
    <t>13.025.242-7</t>
  </si>
  <si>
    <t>Arenas Gatica</t>
  </si>
  <si>
    <t>11.223.111-0</t>
  </si>
  <si>
    <t>Alfaro Silva</t>
  </si>
  <si>
    <t>10.931.636-9</t>
  </si>
  <si>
    <t>Federico</t>
  </si>
  <si>
    <t>Bobadilla Lazcano</t>
  </si>
  <si>
    <t>11.331.501-6</t>
  </si>
  <si>
    <t>bustamante</t>
  </si>
  <si>
    <t>16.034.472-5</t>
  </si>
  <si>
    <t>beaumont morales</t>
  </si>
  <si>
    <t>10.656.710-7</t>
  </si>
  <si>
    <t>luis jorge</t>
  </si>
  <si>
    <t>jara castro</t>
  </si>
  <si>
    <t>6.811.291-5</t>
  </si>
  <si>
    <t>Gilda</t>
  </si>
  <si>
    <t>Ledesma Gonzalez</t>
  </si>
  <si>
    <t>9.397.318-6</t>
  </si>
  <si>
    <t>yaacov</t>
  </si>
  <si>
    <t>Mellibovsky</t>
  </si>
  <si>
    <t>16.922.070-0</t>
  </si>
  <si>
    <t>18.298.905-3</t>
  </si>
  <si>
    <t>BASAEZ GARCIA</t>
  </si>
  <si>
    <t>12.849.476-6</t>
  </si>
  <si>
    <t>Sanchez Galaz</t>
  </si>
  <si>
    <t>12.448.165-1</t>
  </si>
  <si>
    <t>Olivares Acevedo</t>
  </si>
  <si>
    <t>17.983.831-1</t>
  </si>
  <si>
    <t>Rodrigez</t>
  </si>
  <si>
    <t>10.833.768-0</t>
  </si>
  <si>
    <t>18.269.565-3</t>
  </si>
  <si>
    <t>Janett</t>
  </si>
  <si>
    <t>10.835.063-6</t>
  </si>
  <si>
    <t>Ruano Beltran</t>
  </si>
  <si>
    <t>25.172.897-6</t>
  </si>
  <si>
    <t>castañeda</t>
  </si>
  <si>
    <t>12.221.769-8</t>
  </si>
  <si>
    <t>Omar</t>
  </si>
  <si>
    <t>DELGADO Oyarzun</t>
  </si>
  <si>
    <t>9.555.576-4</t>
  </si>
  <si>
    <t>14.147.418-9</t>
  </si>
  <si>
    <t>jose santos</t>
  </si>
  <si>
    <t>gonzalez morales</t>
  </si>
  <si>
    <t>5.880.158-5</t>
  </si>
  <si>
    <t>Mellado MARTINEZ</t>
  </si>
  <si>
    <t>13.856.639-0</t>
  </si>
  <si>
    <t>Silva Garay</t>
  </si>
  <si>
    <t>10.093.782-4</t>
  </si>
  <si>
    <t>Celinda</t>
  </si>
  <si>
    <t>Falchetti Vilches</t>
  </si>
  <si>
    <t>7.578.436-8</t>
  </si>
  <si>
    <t>Warner Carrasco</t>
  </si>
  <si>
    <t>17.613.121-7</t>
  </si>
  <si>
    <t>ALMENDRA</t>
  </si>
  <si>
    <t>ARRIAGADA PRADO</t>
  </si>
  <si>
    <t>17.619.783-8</t>
  </si>
  <si>
    <t>15.752.749-5</t>
  </si>
  <si>
    <t>Nivia</t>
  </si>
  <si>
    <t>Maricoi</t>
  </si>
  <si>
    <t>11.400.423-5</t>
  </si>
  <si>
    <t>ramos arce</t>
  </si>
  <si>
    <t>5.299.756-9</t>
  </si>
  <si>
    <t>gabriel ulises</t>
  </si>
  <si>
    <t>perez huenulef</t>
  </si>
  <si>
    <t>8.851.423-8</t>
  </si>
  <si>
    <t>10.362.052-k</t>
  </si>
  <si>
    <t>Catalina Fernanda</t>
  </si>
  <si>
    <t>Navarrete Ramírez</t>
  </si>
  <si>
    <t>21.466.078-4</t>
  </si>
  <si>
    <t>Mondaca Figueroa</t>
  </si>
  <si>
    <t>9.057.236-9</t>
  </si>
  <si>
    <t>15.718.030-4</t>
  </si>
  <si>
    <t>pool</t>
  </si>
  <si>
    <t>19.774.529-0</t>
  </si>
  <si>
    <t>Rojas Villalon</t>
  </si>
  <si>
    <t>16.886.286-5</t>
  </si>
  <si>
    <t>12.221.849-k</t>
  </si>
  <si>
    <t>8.589.833-7</t>
  </si>
  <si>
    <t>12.956.078-9</t>
  </si>
  <si>
    <t>EMILO</t>
  </si>
  <si>
    <t>Tapia Maluenda</t>
  </si>
  <si>
    <t>13.766.454-2</t>
  </si>
  <si>
    <t>sergio ruben</t>
  </si>
  <si>
    <t>bustamante vargas</t>
  </si>
  <si>
    <t>4.570.810-1</t>
  </si>
  <si>
    <t>Sarita Lucia de Hebron</t>
  </si>
  <si>
    <t>Argomedo Sanchez</t>
  </si>
  <si>
    <t>28.377.538-0</t>
  </si>
  <si>
    <t>11.824.484-2</t>
  </si>
  <si>
    <t>Apiolaza Lara</t>
  </si>
  <si>
    <t>13.190.084-8</t>
  </si>
  <si>
    <t>CRISTIAN PATRICIO</t>
  </si>
  <si>
    <t>GUTIERREZ ALTAMIRANO</t>
  </si>
  <si>
    <t>12.467.039-K</t>
  </si>
  <si>
    <t>ROSA DE LAS MERCEDES</t>
  </si>
  <si>
    <t>ESCOBAR BAEZA</t>
  </si>
  <si>
    <t>8.927.849-K</t>
  </si>
  <si>
    <t>SALAS LOBO</t>
  </si>
  <si>
    <t>19.013.710-4</t>
  </si>
  <si>
    <t>Cueto Vera</t>
  </si>
  <si>
    <t>7.710.511-5</t>
  </si>
  <si>
    <t>PEÑAÑOLEN</t>
  </si>
  <si>
    <t>Alen</t>
  </si>
  <si>
    <t>Inostroza Aravena</t>
  </si>
  <si>
    <t>12.776.754-8</t>
  </si>
  <si>
    <t>RICARDO LUIS</t>
  </si>
  <si>
    <t>UGALDE GONZALEZ</t>
  </si>
  <si>
    <t>6.219.294-1</t>
  </si>
  <si>
    <t>YHONNY</t>
  </si>
  <si>
    <t>13.019.622-5</t>
  </si>
  <si>
    <t>George</t>
  </si>
  <si>
    <t>11.830.675-9</t>
  </si>
  <si>
    <t>Carcamo</t>
  </si>
  <si>
    <t>7.839.127-8</t>
  </si>
  <si>
    <t>18.584.398-K</t>
  </si>
  <si>
    <t>Cardenas Bhamondes</t>
  </si>
  <si>
    <t>10.972.293-6</t>
  </si>
  <si>
    <t>Cerna Palomino</t>
  </si>
  <si>
    <t>5.375.611-5</t>
  </si>
  <si>
    <t>MANUEL CLAUDIO</t>
  </si>
  <si>
    <t>GUAJARDO DROGUETT</t>
  </si>
  <si>
    <t>7.942.614-8</t>
  </si>
  <si>
    <t>12.621.181-3</t>
  </si>
  <si>
    <t>12.847.794-2</t>
  </si>
  <si>
    <t>14.452.942-1</t>
  </si>
  <si>
    <t>Sanhueza Cifuentes</t>
  </si>
  <si>
    <t>8.940.369-3</t>
  </si>
  <si>
    <t>LARA  MONTALVA</t>
  </si>
  <si>
    <t>11.436.321-9</t>
  </si>
  <si>
    <t>patricia paola</t>
  </si>
  <si>
    <t>valverde cifuentes</t>
  </si>
  <si>
    <t>12.823.062-9</t>
  </si>
  <si>
    <t>matamala romero</t>
  </si>
  <si>
    <t>7.976.882-0</t>
  </si>
  <si>
    <t>OLAVE ALVAREZ</t>
  </si>
  <si>
    <t>17.147.214-8</t>
  </si>
  <si>
    <t>25.521.747-K</t>
  </si>
  <si>
    <t>Cañoles Gore</t>
  </si>
  <si>
    <t>10.749.735-8</t>
  </si>
  <si>
    <t>Galleguillos Alvarez</t>
  </si>
  <si>
    <t>15.761.947-0</t>
  </si>
  <si>
    <t>Norma</t>
  </si>
  <si>
    <t>15.718.557-8</t>
  </si>
  <si>
    <t>MARCOS MANUEL</t>
  </si>
  <si>
    <t>CARRILLO SANCHEZ</t>
  </si>
  <si>
    <t>12.920.761-2</t>
  </si>
  <si>
    <t>Vargas Vargas</t>
  </si>
  <si>
    <t>20.969.947-8</t>
  </si>
  <si>
    <t>Labarrera  Hernandez</t>
  </si>
  <si>
    <t>9.014.709-9</t>
  </si>
  <si>
    <t>DAISY</t>
  </si>
  <si>
    <t>MEDINA CISTERNAS</t>
  </si>
  <si>
    <t>16.674.772-4</t>
  </si>
  <si>
    <t>16.103.917-9</t>
  </si>
  <si>
    <t>9.913.712-6</t>
  </si>
  <si>
    <t>JUAN JAVIER</t>
  </si>
  <si>
    <t>FERNANDEZ LOPEZ</t>
  </si>
  <si>
    <t>8.209.740-6</t>
  </si>
  <si>
    <t>18.032.397-k</t>
  </si>
  <si>
    <t>Carlos Adrián</t>
  </si>
  <si>
    <t>Cisternas Peña</t>
  </si>
  <si>
    <t>8.092.035-0</t>
  </si>
  <si>
    <t>Ibaceta Romero</t>
  </si>
  <si>
    <t>8.683.840-0</t>
  </si>
  <si>
    <t>ADOLFO FERNANDO</t>
  </si>
  <si>
    <t>JARA TEJADA</t>
  </si>
  <si>
    <t>7.854.712-K</t>
  </si>
  <si>
    <t>Christoper</t>
  </si>
  <si>
    <t>18.272.383-5</t>
  </si>
  <si>
    <t>Candia Diaz</t>
  </si>
  <si>
    <t>16.106.527-7</t>
  </si>
  <si>
    <t>Ortiz Arriaza</t>
  </si>
  <si>
    <t>13.065.501-7</t>
  </si>
  <si>
    <t>JUAN ANTONIO</t>
  </si>
  <si>
    <t>CORVALAN CONSTANTINO</t>
  </si>
  <si>
    <t>7.679.920-2</t>
  </si>
  <si>
    <t>PABLO PATRICIO</t>
  </si>
  <si>
    <t>PEREZ TAPIA</t>
  </si>
  <si>
    <t>11.878.377-8</t>
  </si>
  <si>
    <t>CANJE</t>
  </si>
  <si>
    <t>Espinoza PEREZ</t>
  </si>
  <si>
    <t>13.852.315-2</t>
  </si>
  <si>
    <t>SUAZO ALVAREZ</t>
  </si>
  <si>
    <t>7.175.020-5</t>
  </si>
  <si>
    <t>Pasten Ortiz</t>
  </si>
  <si>
    <t>14.296.576-3</t>
  </si>
  <si>
    <t>Vasquez Urrutia</t>
  </si>
  <si>
    <t>15.556.432-6</t>
  </si>
  <si>
    <t>Felipe Andres</t>
  </si>
  <si>
    <t>Pizarro Figueroa</t>
  </si>
  <si>
    <t>18.973.507-3</t>
  </si>
  <si>
    <t>RAMIREZ GALVEZ</t>
  </si>
  <si>
    <t>10.330.914-K</t>
  </si>
  <si>
    <t>10.604.086-9</t>
  </si>
  <si>
    <t>Sergio Eduardo</t>
  </si>
  <si>
    <t>Poblete Silva</t>
  </si>
  <si>
    <t>13.022.630-2</t>
  </si>
  <si>
    <t>jorge alejandro</t>
  </si>
  <si>
    <t>reyes venegas</t>
  </si>
  <si>
    <t>12.549.838-8</t>
  </si>
  <si>
    <t>Gonzalez Nuñez</t>
  </si>
  <si>
    <t>9.319.798-4</t>
  </si>
  <si>
    <t>ROBERTO JAVIER</t>
  </si>
  <si>
    <t>MONTENEGRO COLIVORO</t>
  </si>
  <si>
    <t>13.021.139-9</t>
  </si>
  <si>
    <t>Meza Diaz</t>
  </si>
  <si>
    <t>5.586.353-9</t>
  </si>
  <si>
    <t>Rudolff</t>
  </si>
  <si>
    <t>Borquez JUNEMANN</t>
  </si>
  <si>
    <t>10.160.288-5</t>
  </si>
  <si>
    <t>8.905.183-5</t>
  </si>
  <si>
    <t>MICHELL ALEJANDRO</t>
  </si>
  <si>
    <t>DE LA FUENTE MORAN</t>
  </si>
  <si>
    <t>13.428.689-K</t>
  </si>
  <si>
    <t>JAIME RENATO</t>
  </si>
  <si>
    <t>GONZALEZ MOSCOSO</t>
  </si>
  <si>
    <t>7.681.962-9</t>
  </si>
  <si>
    <t>Torres Illanes</t>
  </si>
  <si>
    <t>13.022.681-7</t>
  </si>
  <si>
    <t>Davis</t>
  </si>
  <si>
    <t>Barrientos Marin</t>
  </si>
  <si>
    <t>13.426.271-0</t>
  </si>
  <si>
    <t>HUGO</t>
  </si>
  <si>
    <t>ESCUDERO C</t>
  </si>
  <si>
    <t>7.464.508-9</t>
  </si>
  <si>
    <t>San Martin Faundez</t>
  </si>
  <si>
    <t>11.616.180-k</t>
  </si>
  <si>
    <t>16.814.280-3</t>
  </si>
  <si>
    <t>arranda vilches</t>
  </si>
  <si>
    <t>14.001.156-8</t>
  </si>
  <si>
    <t>Duran Jara</t>
  </si>
  <si>
    <t>9.295.050-6</t>
  </si>
  <si>
    <t>16.665.297-9</t>
  </si>
  <si>
    <t>Pino Alvarez</t>
  </si>
  <si>
    <t>15.949.895-6</t>
  </si>
  <si>
    <t>ARANCIBIA POZO</t>
  </si>
  <si>
    <t>10.209.098-5</t>
  </si>
  <si>
    <t>MOISES LAUTARO</t>
  </si>
  <si>
    <t>ANTILLANCA ESPINA</t>
  </si>
  <si>
    <t>7.879.844-0</t>
  </si>
  <si>
    <t>Meneses  Pizarro</t>
  </si>
  <si>
    <t>6.602.544-6</t>
  </si>
  <si>
    <t>Jofre Aravena</t>
  </si>
  <si>
    <t>13.225.351-k</t>
  </si>
  <si>
    <t>RUBEN MARCOS</t>
  </si>
  <si>
    <t>SAN MARTIN GOMEZ</t>
  </si>
  <si>
    <t>13.022.631-0</t>
  </si>
  <si>
    <t>saavedra Villalobos</t>
  </si>
  <si>
    <t>17.773.778-k</t>
  </si>
  <si>
    <t>Bravo PEÑALOZA</t>
  </si>
  <si>
    <t>16.250.769-9</t>
  </si>
  <si>
    <t>CABRERA BRITO</t>
  </si>
  <si>
    <t>13.751.055-3</t>
  </si>
  <si>
    <t>Niza</t>
  </si>
  <si>
    <t>Magaña Jimenez</t>
  </si>
  <si>
    <t>18.100.640-4</t>
  </si>
  <si>
    <t>Marisol</t>
  </si>
  <si>
    <t>Alvarez Diaz</t>
  </si>
  <si>
    <t>7.704.950-9</t>
  </si>
  <si>
    <t>VILLARRICA</t>
  </si>
  <si>
    <t>HUGO ALEJANDRO</t>
  </si>
  <si>
    <t>BELLO MALDONADO</t>
  </si>
  <si>
    <t>10.164.270-4</t>
  </si>
  <si>
    <t>19.176.413-7</t>
  </si>
  <si>
    <t>Navarro Ramirez</t>
  </si>
  <si>
    <t>16.487.426-5</t>
  </si>
  <si>
    <t>JOSE IGNACIO</t>
  </si>
  <si>
    <t>BAEZ RODRIGUEZ</t>
  </si>
  <si>
    <t>16.886.154-0</t>
  </si>
  <si>
    <t>MARIBEL</t>
  </si>
  <si>
    <t>REZZIO DIAZ</t>
  </si>
  <si>
    <t>9.072.945-4</t>
  </si>
  <si>
    <t>16.483.721-1</t>
  </si>
  <si>
    <t>RAFAEL MARCELO</t>
  </si>
  <si>
    <t>VILLARROEL VEGA</t>
  </si>
  <si>
    <t>14.447.763-4</t>
  </si>
  <si>
    <t>Bugueño Barraza</t>
  </si>
  <si>
    <t>5.758.252-9</t>
  </si>
  <si>
    <t>RUBEN RODRIGO</t>
  </si>
  <si>
    <t>ARAYA MONTANE</t>
  </si>
  <si>
    <t>13.431.457-5</t>
  </si>
  <si>
    <t>ROSETTA SILVANA</t>
  </si>
  <si>
    <t>BUJANDA RUFATT</t>
  </si>
  <si>
    <t>16.102.860-6</t>
  </si>
  <si>
    <t>Leon Gutierrez</t>
  </si>
  <si>
    <t>8.274.435-5</t>
  </si>
  <si>
    <t>alzamora</t>
  </si>
  <si>
    <t>6.189.166-8</t>
  </si>
  <si>
    <t>16.485.959-2</t>
  </si>
  <si>
    <t>Gervasio</t>
  </si>
  <si>
    <t>Alvarez Bustamante</t>
  </si>
  <si>
    <t>11.805.785-6</t>
  </si>
  <si>
    <t>MACARENA ANDREA</t>
  </si>
  <si>
    <t>CASTRO MANRIQUEZ</t>
  </si>
  <si>
    <t>13.817.972-9</t>
  </si>
  <si>
    <t>JHON STEVEN</t>
  </si>
  <si>
    <t>GARCIA CORDOVA</t>
  </si>
  <si>
    <t>24.450.538-4</t>
  </si>
  <si>
    <t>Díaz Galleguillos</t>
  </si>
  <si>
    <t>8.001.105-9</t>
  </si>
  <si>
    <t>patricio manuel</t>
  </si>
  <si>
    <t>soto vargas</t>
  </si>
  <si>
    <t>8.578.422-6</t>
  </si>
  <si>
    <t>BASTIAS SALINAS</t>
  </si>
  <si>
    <t>7.301.535-9</t>
  </si>
  <si>
    <t>HERNANDEZ ALVARADO</t>
  </si>
  <si>
    <t>9.074.963-3</t>
  </si>
  <si>
    <t>SERGIO DAVID</t>
  </si>
  <si>
    <t>BRICEÑO ZAVALA</t>
  </si>
  <si>
    <t>13.453.688-8</t>
  </si>
  <si>
    <t>MAURICIO EDUARDO</t>
  </si>
  <si>
    <t>BARAHONA VALDIVIA</t>
  </si>
  <si>
    <t>7.446.266-9</t>
  </si>
  <si>
    <t>19.015.866-7</t>
  </si>
  <si>
    <t>IVAN ALEJANDRO</t>
  </si>
  <si>
    <t>DUBOST RIVERA</t>
  </si>
  <si>
    <t>17.021.363-7</t>
  </si>
  <si>
    <t>IVAN CHRISTIAN</t>
  </si>
  <si>
    <t>CALDERON GODOY</t>
  </si>
  <si>
    <t>6.503.131-0</t>
  </si>
  <si>
    <t>IGNACIO ANDRES</t>
  </si>
  <si>
    <t>AHUMADA GONZALEZ</t>
  </si>
  <si>
    <t>15.762.774-0</t>
  </si>
  <si>
    <t>roger</t>
  </si>
  <si>
    <t>martinez ilabaca</t>
  </si>
  <si>
    <t>05.661.919-4</t>
  </si>
  <si>
    <t>6.701.638-6</t>
  </si>
  <si>
    <t>Marcelo Humberto</t>
  </si>
  <si>
    <t>Muñoz Vargas</t>
  </si>
  <si>
    <t>10.355.898-0</t>
  </si>
  <si>
    <t>Leno</t>
  </si>
  <si>
    <t>Panelli Villalobos</t>
  </si>
  <si>
    <t>8.615.248-7</t>
  </si>
  <si>
    <t>DAYANA</t>
  </si>
  <si>
    <t>LUTTGES  SAEZ</t>
  </si>
  <si>
    <t>11.824.357-9</t>
  </si>
  <si>
    <t>Gatica PARRA</t>
  </si>
  <si>
    <t>12.849.586-K</t>
  </si>
  <si>
    <t>JOFRE URRA</t>
  </si>
  <si>
    <t>10.778.327-K</t>
  </si>
  <si>
    <t>SALAZAR VALENZUELA</t>
  </si>
  <si>
    <t>13.428.324-6</t>
  </si>
  <si>
    <t>orlando</t>
  </si>
  <si>
    <t>torres loyola</t>
  </si>
  <si>
    <t>10.417.783-2</t>
  </si>
  <si>
    <t>Patricio andres</t>
  </si>
  <si>
    <t>Soto gaete</t>
  </si>
  <si>
    <t>17.568.015-2</t>
  </si>
  <si>
    <t>waldo enrique</t>
  </si>
  <si>
    <t>orellana pacheco</t>
  </si>
  <si>
    <t>8.064.687-9</t>
  </si>
  <si>
    <t>MENDEZ SEGURA</t>
  </si>
  <si>
    <t>14.507.103-8</t>
  </si>
  <si>
    <t>muñoz figueroa</t>
  </si>
  <si>
    <t>10.509.246-6</t>
  </si>
  <si>
    <t>CAMPOS PADILLA</t>
  </si>
  <si>
    <t>13.633.870-6</t>
  </si>
  <si>
    <t>Luis Patricio</t>
  </si>
  <si>
    <t>Subiabre  Elgueta</t>
  </si>
  <si>
    <t>16.507.026-7</t>
  </si>
  <si>
    <t>12.167.810-1</t>
  </si>
  <si>
    <t>7.131.003-5</t>
  </si>
  <si>
    <t>Sepulveda Ampuero</t>
  </si>
  <si>
    <t>6.356.767-1</t>
  </si>
  <si>
    <t>JOSE RICARDO</t>
  </si>
  <si>
    <t>BARRIOS HIDALGO</t>
  </si>
  <si>
    <t>9.421.982-5</t>
  </si>
  <si>
    <t>NATALE</t>
  </si>
  <si>
    <t>ROMANO</t>
  </si>
  <si>
    <t>14.566.835-2</t>
  </si>
  <si>
    <t>JOHANA ANDREA</t>
  </si>
  <si>
    <t>GOMEZ JARA</t>
  </si>
  <si>
    <t>13.877.710-3</t>
  </si>
  <si>
    <t>QUILES RUBIO</t>
  </si>
  <si>
    <t>22.724.706-1</t>
  </si>
  <si>
    <t>ALEX CHRISTIAN</t>
  </si>
  <si>
    <t>TRAUB</t>
  </si>
  <si>
    <t>8.245.893-k</t>
  </si>
  <si>
    <t>bernal lambruschini</t>
  </si>
  <si>
    <t>9.953.967-4</t>
  </si>
  <si>
    <t>espinosa gonzalez</t>
  </si>
  <si>
    <t>9.035.347-0</t>
  </si>
  <si>
    <t>Borges</t>
  </si>
  <si>
    <t>26.908.471-5</t>
  </si>
  <si>
    <t>coronado</t>
  </si>
  <si>
    <t>6.074.437-8</t>
  </si>
  <si>
    <t>MARIA ELISA</t>
  </si>
  <si>
    <t>ESCOBAR PEÑA</t>
  </si>
  <si>
    <t>10.656.132-K</t>
  </si>
  <si>
    <t>14.241.828-2</t>
  </si>
  <si>
    <t>Notorio</t>
  </si>
  <si>
    <t>15.824.885-9</t>
  </si>
  <si>
    <t>stephanie gianinna</t>
  </si>
  <si>
    <t>de la paz reyes</t>
  </si>
  <si>
    <t>17.473.912-9</t>
  </si>
  <si>
    <t>PAULINA ANDREA</t>
  </si>
  <si>
    <t>LOBOS CANCINO</t>
  </si>
  <si>
    <t>13.024.001-1</t>
  </si>
  <si>
    <t>Vivas</t>
  </si>
  <si>
    <t>12.004.276-9</t>
  </si>
  <si>
    <t>BRUNELLA MARIA</t>
  </si>
  <si>
    <t>MONCADA MONDACA</t>
  </si>
  <si>
    <t>15.948.810-1</t>
  </si>
  <si>
    <t>maritza alejandra</t>
  </si>
  <si>
    <t>moreno chapa</t>
  </si>
  <si>
    <t>14.574.672-8</t>
  </si>
  <si>
    <t>italo luis</t>
  </si>
  <si>
    <t>villarroel cavero</t>
  </si>
  <si>
    <t>17.806.771-0</t>
  </si>
  <si>
    <t>Elezear</t>
  </si>
  <si>
    <t>Cortes Jerez</t>
  </si>
  <si>
    <t>9.296.831-6</t>
  </si>
  <si>
    <t>RUBEN</t>
  </si>
  <si>
    <t>8.062.008-K</t>
  </si>
  <si>
    <t>JONATHAN AUGUSTO</t>
  </si>
  <si>
    <t>ROJAS ALVAREZ</t>
  </si>
  <si>
    <t>16.754.900-4</t>
  </si>
  <si>
    <t>JAIME MARIO</t>
  </si>
  <si>
    <t>FLORES PINTO</t>
  </si>
  <si>
    <t>15.103.603-1</t>
  </si>
  <si>
    <t>MUÑOZ ESTAY</t>
  </si>
  <si>
    <t>15.556.716-3</t>
  </si>
  <si>
    <t>FERNANDO OMAR</t>
  </si>
  <si>
    <t>OLIVARES OLIVARES</t>
  </si>
  <si>
    <t>14.000.502-9</t>
  </si>
  <si>
    <t>DANIELA KARINA TRINIDAD</t>
  </si>
  <si>
    <t>ULLOA MENDEZ</t>
  </si>
  <si>
    <t>15.717.715-K</t>
  </si>
  <si>
    <t>Nicolás Ignacio</t>
  </si>
  <si>
    <t>Quiñones Vargas</t>
  </si>
  <si>
    <t>15.076.482-3</t>
  </si>
  <si>
    <t>18.269.047-3</t>
  </si>
  <si>
    <t>20.921.824-0</t>
  </si>
  <si>
    <t>González Castro</t>
  </si>
  <si>
    <t>21.333.061-6</t>
  </si>
  <si>
    <t>rossana de lourdes</t>
  </si>
  <si>
    <t>donoso pacheco</t>
  </si>
  <si>
    <t>9.559.791-2</t>
  </si>
  <si>
    <t>19.327.300-9</t>
  </si>
  <si>
    <t>cristopher franklin</t>
  </si>
  <si>
    <t>letelier soto</t>
  </si>
  <si>
    <t>19.259.665-3</t>
  </si>
  <si>
    <t>13.247.318-8</t>
  </si>
  <si>
    <t>Mattias</t>
  </si>
  <si>
    <t>20.011.868-5</t>
  </si>
  <si>
    <t>Del rio bustos</t>
  </si>
  <si>
    <t>22.554.977-k</t>
  </si>
  <si>
    <t>Salas Escobar</t>
  </si>
  <si>
    <t>19.461.105-6</t>
  </si>
  <si>
    <t>Agüero</t>
  </si>
  <si>
    <t>15.298.217-8</t>
  </si>
  <si>
    <t>ana camila paz</t>
  </si>
  <si>
    <t>horta riffo</t>
  </si>
  <si>
    <t>18.201.645-4</t>
  </si>
  <si>
    <t>Yovanny Jonaz</t>
  </si>
  <si>
    <t>Quiroz Lopez</t>
  </si>
  <si>
    <t>26.698.814-1</t>
  </si>
  <si>
    <t>16.483.292-9</t>
  </si>
  <si>
    <t>Aguilar</t>
  </si>
  <si>
    <t>9.682.401-7</t>
  </si>
  <si>
    <t>24.983.681-8</t>
  </si>
  <si>
    <t>MARIA PINTO</t>
  </si>
  <si>
    <t>reinaldo oscar</t>
  </si>
  <si>
    <t>medina silva</t>
  </si>
  <si>
    <t>10.179.938-7</t>
  </si>
  <si>
    <t>Martinez Retamal</t>
  </si>
  <si>
    <t>18.759.348-4</t>
  </si>
  <si>
    <t>ISLA DE PASCUA</t>
  </si>
  <si>
    <t>Mónica Alejandra</t>
  </si>
  <si>
    <t>Fuentes Miranda</t>
  </si>
  <si>
    <t>15.558.059-3</t>
  </si>
  <si>
    <t>20.729.517-5</t>
  </si>
  <si>
    <t>NICOL ANDREA</t>
  </si>
  <si>
    <t>BAEZA ARAYA</t>
  </si>
  <si>
    <t>19.551.944-7</t>
  </si>
  <si>
    <t>SAN FABIAN</t>
  </si>
  <si>
    <t>roderick alexander</t>
  </si>
  <si>
    <t>matute funes</t>
  </si>
  <si>
    <t>26.132.389-3</t>
  </si>
  <si>
    <t>16.432.509-1</t>
  </si>
  <si>
    <t>Cristian damian</t>
  </si>
  <si>
    <t>Jiménez Romero</t>
  </si>
  <si>
    <t>21.959.129-2</t>
  </si>
  <si>
    <t>Pablo Andres</t>
  </si>
  <si>
    <t>Chavez Gallardo</t>
  </si>
  <si>
    <t>13.879.349-4</t>
  </si>
  <si>
    <t>Jean Claude</t>
  </si>
  <si>
    <t>Segura</t>
  </si>
  <si>
    <t>25.903.745-k</t>
  </si>
  <si>
    <t>18.268.404-k</t>
  </si>
  <si>
    <t>aquiles</t>
  </si>
  <si>
    <t>morales nuñez</t>
  </si>
  <si>
    <t>6.124.737-8</t>
  </si>
  <si>
    <t>13.985.642-2</t>
  </si>
  <si>
    <t>marcos</t>
  </si>
  <si>
    <t>17.142.151-9</t>
  </si>
  <si>
    <t>Villar</t>
  </si>
  <si>
    <t>17.471.873-3</t>
  </si>
  <si>
    <t>Marin zapata</t>
  </si>
  <si>
    <t>13.023.490-9</t>
  </si>
  <si>
    <t>Amaya gutierrez</t>
  </si>
  <si>
    <t>9.691.268-4</t>
  </si>
  <si>
    <t>16.812.848-7</t>
  </si>
  <si>
    <t>Castro Padilla</t>
  </si>
  <si>
    <t>13.498.103-2</t>
  </si>
  <si>
    <t>20.999.821-1</t>
  </si>
  <si>
    <t>16.574.838-7</t>
  </si>
  <si>
    <t>manuel gonzalo</t>
  </si>
  <si>
    <t>navarro parada</t>
  </si>
  <si>
    <t>12.625.953-0</t>
  </si>
  <si>
    <t>16.754.965-9</t>
  </si>
  <si>
    <t>marinuel</t>
  </si>
  <si>
    <t>7.346.347-5</t>
  </si>
  <si>
    <t>15.556.352-4</t>
  </si>
  <si>
    <t>Eduardo Alfredo</t>
  </si>
  <si>
    <t>León Hoffmann</t>
  </si>
  <si>
    <t>8.590.402-7</t>
  </si>
  <si>
    <t>13.878.544-0</t>
  </si>
  <si>
    <t>Miguel Andrés</t>
  </si>
  <si>
    <t>Arellano hernandez</t>
  </si>
  <si>
    <t>18.567.130-5</t>
  </si>
  <si>
    <t>salinas martinez</t>
  </si>
  <si>
    <t>9.380.480-5</t>
  </si>
  <si>
    <t>juan reinaldo</t>
  </si>
  <si>
    <t>castro fernandoy</t>
  </si>
  <si>
    <t>11.830.969-3</t>
  </si>
  <si>
    <t>jennifer</t>
  </si>
  <si>
    <t>13.276.167-1</t>
  </si>
  <si>
    <t>gonzalo marcos</t>
  </si>
  <si>
    <t>valenzuela lopez</t>
  </si>
  <si>
    <t>6.620.916-4</t>
  </si>
  <si>
    <t>Henry Antonio</t>
  </si>
  <si>
    <t>Veas Muñoz</t>
  </si>
  <si>
    <t>8.980.154-0</t>
  </si>
  <si>
    <t>mireya del carmen</t>
  </si>
  <si>
    <t>gonzalez botello</t>
  </si>
  <si>
    <t>8.058.535-7</t>
  </si>
  <si>
    <t>benigno</t>
  </si>
  <si>
    <t>arce</t>
  </si>
  <si>
    <t>5.011.824-k</t>
  </si>
  <si>
    <t>AHUMADA ARACENA</t>
  </si>
  <si>
    <t>10.413.316-9</t>
  </si>
  <si>
    <t>Munizaga</t>
  </si>
  <si>
    <t>17.012.589-4</t>
  </si>
  <si>
    <t>Vergara Toledo</t>
  </si>
  <si>
    <t>13.335.429-8</t>
  </si>
  <si>
    <t>Azua</t>
  </si>
  <si>
    <t>16.812.766-9</t>
  </si>
  <si>
    <t>rojas erazo</t>
  </si>
  <si>
    <t>7.632.656-8</t>
  </si>
  <si>
    <t>JOSE CARLOS</t>
  </si>
  <si>
    <t>DELGADO AVENDAÑO</t>
  </si>
  <si>
    <t>7.944.008-6</t>
  </si>
  <si>
    <t>17.805.987-4</t>
  </si>
  <si>
    <t>ALBERTO NICOLAS</t>
  </si>
  <si>
    <t>SANTANA BRAVO</t>
  </si>
  <si>
    <t>7.096.349-3</t>
  </si>
  <si>
    <t>augusto alex</t>
  </si>
  <si>
    <t>basaez contreras</t>
  </si>
  <si>
    <t>8.369.454-8</t>
  </si>
  <si>
    <t>jorquera mena</t>
  </si>
  <si>
    <t>herrera</t>
  </si>
  <si>
    <t>15.626.006-1</t>
  </si>
  <si>
    <t>Garrido González</t>
  </si>
  <si>
    <t>15.949.558-2</t>
  </si>
  <si>
    <t>Caris</t>
  </si>
  <si>
    <t>18.565.097-9</t>
  </si>
  <si>
    <t>Billiard</t>
  </si>
  <si>
    <t>12.447.705-0</t>
  </si>
  <si>
    <t>18.568.059-2</t>
  </si>
  <si>
    <t>11.709.510-K</t>
  </si>
  <si>
    <t>hidalgo leiva</t>
  </si>
  <si>
    <t>9.562.729-3</t>
  </si>
  <si>
    <t>lisbeth</t>
  </si>
  <si>
    <t>aravena fuentes</t>
  </si>
  <si>
    <t>18.564.582-7</t>
  </si>
  <si>
    <t>13.881.037-2</t>
  </si>
  <si>
    <t>Kevin Ariel</t>
  </si>
  <si>
    <t>Ríos duran</t>
  </si>
  <si>
    <t>19.620.186-6</t>
  </si>
  <si>
    <t>Harold</t>
  </si>
  <si>
    <t>19.564.698-8</t>
  </si>
  <si>
    <t>campos barraza</t>
  </si>
  <si>
    <t>12.228.756-4</t>
  </si>
  <si>
    <t>8.754.334-k</t>
  </si>
  <si>
    <t>17.886.953-1</t>
  </si>
  <si>
    <t>Maite</t>
  </si>
  <si>
    <t>21.437.155-3</t>
  </si>
  <si>
    <t>20.171.970-4</t>
  </si>
  <si>
    <t>rocca pardo</t>
  </si>
  <si>
    <t>21.628.981-1</t>
  </si>
  <si>
    <t>Arodi</t>
  </si>
  <si>
    <t>20.157.842-6</t>
  </si>
  <si>
    <t>21.221.802-2</t>
  </si>
  <si>
    <t>Joseph</t>
  </si>
  <si>
    <t>Mella</t>
  </si>
  <si>
    <t>18.268.313-2</t>
  </si>
  <si>
    <t>Matsumoto</t>
  </si>
  <si>
    <t>15.560.477-8</t>
  </si>
  <si>
    <t>Elvira de los Santos</t>
  </si>
  <si>
    <t>Letelier Soto</t>
  </si>
  <si>
    <t>10.855.493-2</t>
  </si>
  <si>
    <t>21.917.570-1</t>
  </si>
  <si>
    <t>Luis Isaac</t>
  </si>
  <si>
    <t>Espinosa Diaz</t>
  </si>
  <si>
    <t>7.971.662-6</t>
  </si>
  <si>
    <t>Dominique lorena</t>
  </si>
  <si>
    <t>Erices zapata</t>
  </si>
  <si>
    <t>18.849.841-8</t>
  </si>
  <si>
    <t>aro</t>
  </si>
  <si>
    <t>16.104.778-3</t>
  </si>
  <si>
    <t>17.475.819-0</t>
  </si>
  <si>
    <t>21.284.322-9</t>
  </si>
  <si>
    <t>Cerda Morales</t>
  </si>
  <si>
    <t>12.627.458-0</t>
  </si>
  <si>
    <t>CONSTANSA</t>
  </si>
  <si>
    <t>RODRIGUEZ</t>
  </si>
  <si>
    <t>18.567.921-7</t>
  </si>
  <si>
    <t>15.067.982-6</t>
  </si>
  <si>
    <t>jonathan andres</t>
  </si>
  <si>
    <t>apablaza herrera</t>
  </si>
  <si>
    <t>12.453.411-9</t>
  </si>
  <si>
    <t>Crespo araya</t>
  </si>
  <si>
    <t>16.302.180-3</t>
  </si>
  <si>
    <t>carolina alejandra</t>
  </si>
  <si>
    <t>solis gonzalez</t>
  </si>
  <si>
    <t>15.753.469-6</t>
  </si>
  <si>
    <t>Puyo</t>
  </si>
  <si>
    <t>17.643.506-2</t>
  </si>
  <si>
    <t>Eduardo Andrés</t>
  </si>
  <si>
    <t>Manosalva Henríquez</t>
  </si>
  <si>
    <t>19.664.662-0</t>
  </si>
  <si>
    <t>enrique humberto</t>
  </si>
  <si>
    <t>lopez jorquera</t>
  </si>
  <si>
    <t>12.464.306-6</t>
  </si>
  <si>
    <t>Barría Nahuelhuaique</t>
  </si>
  <si>
    <t>17.560.554-1</t>
  </si>
  <si>
    <t>santader</t>
  </si>
  <si>
    <t>5.481.078-4</t>
  </si>
  <si>
    <t>Oliver</t>
  </si>
  <si>
    <t>18.915.294-9</t>
  </si>
  <si>
    <t>Kristhell</t>
  </si>
  <si>
    <t>16.486.693-9</t>
  </si>
  <si>
    <t>20.180.520-1</t>
  </si>
  <si>
    <t>5.533.842-6</t>
  </si>
  <si>
    <t>Cos</t>
  </si>
  <si>
    <t>16.106.793-8</t>
  </si>
  <si>
    <t>Alessandro Piero</t>
  </si>
  <si>
    <t>Antonucci Oyanedel</t>
  </si>
  <si>
    <t>21.300.526-k</t>
  </si>
  <si>
    <t>Zamora Reyes</t>
  </si>
  <si>
    <t>Medardo</t>
  </si>
  <si>
    <t>7.680.239-4</t>
  </si>
  <si>
    <t>Pacheco Parada</t>
  </si>
  <si>
    <t>17.202.763-6</t>
  </si>
  <si>
    <t>Yorka</t>
  </si>
  <si>
    <t>17.163.316-8</t>
  </si>
  <si>
    <t>San martin</t>
  </si>
  <si>
    <t>18.032.542-5</t>
  </si>
  <si>
    <t>JOSE EDUARDO</t>
  </si>
  <si>
    <t>MEJIAS ORELLANA</t>
  </si>
  <si>
    <t>12.226.437-8</t>
  </si>
  <si>
    <t>Dharlyn Maria Genoveva</t>
  </si>
  <si>
    <t>Lobos Lobos</t>
  </si>
  <si>
    <t>20.189.179-5</t>
  </si>
  <si>
    <t>12.264.142-2</t>
  </si>
  <si>
    <t>LANATA</t>
  </si>
  <si>
    <t>4.698.285-1</t>
  </si>
  <si>
    <t>romo mandiola</t>
  </si>
  <si>
    <t>15.071.737-K</t>
  </si>
  <si>
    <t>vera cajales</t>
  </si>
  <si>
    <t>stevenson</t>
  </si>
  <si>
    <t>15.076.718-0</t>
  </si>
  <si>
    <t>ARRIAGADA IBAÑEZ</t>
  </si>
  <si>
    <t>15.074.847-K</t>
  </si>
  <si>
    <t>Gicella</t>
  </si>
  <si>
    <t>15.075.345-7</t>
  </si>
  <si>
    <t>urquia</t>
  </si>
  <si>
    <t>20.171.716-7</t>
  </si>
  <si>
    <t>22.193.678-7</t>
  </si>
  <si>
    <t>michelle</t>
  </si>
  <si>
    <t>aguiar</t>
  </si>
  <si>
    <t>27.168.536-k</t>
  </si>
  <si>
    <t>22.281.166-K</t>
  </si>
  <si>
    <t>22.592.320-5</t>
  </si>
  <si>
    <t>22.318.820-6</t>
  </si>
  <si>
    <t>20.182.824-4</t>
  </si>
  <si>
    <t>hidalgo tapia</t>
  </si>
  <si>
    <t>16.486.354-9</t>
  </si>
  <si>
    <t>carlos fernando</t>
  </si>
  <si>
    <t>vera rubio</t>
  </si>
  <si>
    <t>7.716.657-2</t>
  </si>
  <si>
    <t>María Ester</t>
  </si>
  <si>
    <t>Vásquez Peralta</t>
  </si>
  <si>
    <t>15.556.600-0</t>
  </si>
  <si>
    <t>samuel</t>
  </si>
  <si>
    <t>carballo</t>
  </si>
  <si>
    <t>26.841.318-9</t>
  </si>
  <si>
    <t>Diaz Jofre</t>
  </si>
  <si>
    <t>17.805.005-2</t>
  </si>
  <si>
    <t>17.473.544-1</t>
  </si>
  <si>
    <t>16.816.043-7</t>
  </si>
  <si>
    <t>wedeles</t>
  </si>
  <si>
    <t>13.078.904-8</t>
  </si>
  <si>
    <t>11.547.454-5</t>
  </si>
  <si>
    <t>Darling</t>
  </si>
  <si>
    <t>18.272.248-0</t>
  </si>
  <si>
    <t>CERRILLOS</t>
  </si>
  <si>
    <t>Jaison</t>
  </si>
  <si>
    <t>Morales Aravena</t>
  </si>
  <si>
    <t>16.748.812-9</t>
  </si>
  <si>
    <t>OLGUÍN AGUAD</t>
  </si>
  <si>
    <t>17.353.006-4</t>
  </si>
  <si>
    <t>12.851.180-6</t>
  </si>
  <si>
    <t>AILLON</t>
  </si>
  <si>
    <t>13.191.132-7</t>
  </si>
  <si>
    <t>Benavides</t>
  </si>
  <si>
    <t>15.335.018-3</t>
  </si>
  <si>
    <t>Hermosilla</t>
  </si>
  <si>
    <t>13.131.798-0</t>
  </si>
  <si>
    <t>juan marcelo</t>
  </si>
  <si>
    <t>vega jerez</t>
  </si>
  <si>
    <t>12.980.358-4</t>
  </si>
  <si>
    <t>Tapia Paez</t>
  </si>
  <si>
    <t>7.147.998-6</t>
  </si>
  <si>
    <t>vergara vera</t>
  </si>
  <si>
    <t>9.553.490-2</t>
  </si>
  <si>
    <t>Saalvatierra Bustamante</t>
  </si>
  <si>
    <t>9.022.235-k</t>
  </si>
  <si>
    <t>edgardo hilsias</t>
  </si>
  <si>
    <t>valverde arcos</t>
  </si>
  <si>
    <t>5.807.296-6</t>
  </si>
  <si>
    <t>18.429.361-7</t>
  </si>
  <si>
    <t>MARJORIE CRISTINA</t>
  </si>
  <si>
    <t>ROJAS FERNANDEZ</t>
  </si>
  <si>
    <t>21.064.059-2</t>
  </si>
  <si>
    <t>Emigdio Enrique</t>
  </si>
  <si>
    <t>Arcila Quero</t>
  </si>
  <si>
    <t>27.807.513-3</t>
  </si>
  <si>
    <t>Alexandro</t>
  </si>
  <si>
    <t>Soto Olivar</t>
  </si>
  <si>
    <t>17.804.971-2</t>
  </si>
  <si>
    <t>Mylena</t>
  </si>
  <si>
    <t>Navarrete olivares</t>
  </si>
  <si>
    <t>17.473.045-8</t>
  </si>
  <si>
    <t>JANET PATRICIA</t>
  </si>
  <si>
    <t>TORRES GONZALEZ</t>
  </si>
  <si>
    <t>13.230.068-2</t>
  </si>
  <si>
    <t>Luis Felipe</t>
  </si>
  <si>
    <t>Cortes Perez</t>
  </si>
  <si>
    <t>15.556.993-K</t>
  </si>
  <si>
    <t>aldo andres</t>
  </si>
  <si>
    <t>toro valles</t>
  </si>
  <si>
    <t>19.328.933-9</t>
  </si>
  <si>
    <t>diaz abarca</t>
  </si>
  <si>
    <t>13.881.297-9</t>
  </si>
  <si>
    <t>11.829.836-5</t>
  </si>
  <si>
    <t>19.012.111-9</t>
  </si>
  <si>
    <t>León Ulloa</t>
  </si>
  <si>
    <t>6.120.353-2</t>
  </si>
  <si>
    <t>Marion Evelyne</t>
  </si>
  <si>
    <t>Muñoz Ulloa</t>
  </si>
  <si>
    <t>15.606.781-4</t>
  </si>
  <si>
    <t>jose marcelino</t>
  </si>
  <si>
    <t>toro gomez</t>
  </si>
  <si>
    <t>5.019.863-4</t>
  </si>
  <si>
    <t>16.201.027-1</t>
  </si>
  <si>
    <t>Fernanda Paz</t>
  </si>
  <si>
    <t>Castillo Pacheco</t>
  </si>
  <si>
    <t>19.646.756-4</t>
  </si>
  <si>
    <t>Olivares Leiva</t>
  </si>
  <si>
    <t>16.103.157-7</t>
  </si>
  <si>
    <t>21.497.902-0</t>
  </si>
  <si>
    <t>16.488.507-0</t>
  </si>
  <si>
    <t>7.700.835-7</t>
  </si>
  <si>
    <t>ronal</t>
  </si>
  <si>
    <t>san cristobal</t>
  </si>
  <si>
    <t>15.072.433-3</t>
  </si>
  <si>
    <t>Christian David</t>
  </si>
  <si>
    <t>Gutiérrez Ojeda</t>
  </si>
  <si>
    <t>12.433.244-3</t>
  </si>
  <si>
    <t>marcelo leonardo</t>
  </si>
  <si>
    <t>caroca vera</t>
  </si>
  <si>
    <t>15.070.553-3</t>
  </si>
  <si>
    <t>FRANCISCA IGNACIA</t>
  </si>
  <si>
    <t>HENRIQUEZ VERON</t>
  </si>
  <si>
    <t>19.773.890-1</t>
  </si>
  <si>
    <t>barria</t>
  </si>
  <si>
    <t>14.000.971-7</t>
  </si>
  <si>
    <t>9.542.021-4</t>
  </si>
  <si>
    <t>andrea viviana</t>
  </si>
  <si>
    <t>vallejos salinas</t>
  </si>
  <si>
    <t>13.634.672-5</t>
  </si>
  <si>
    <t>MIGUEL ANTONIO</t>
  </si>
  <si>
    <t>RIVERA PEÑALOZA</t>
  </si>
  <si>
    <t>18.037.966-5</t>
  </si>
  <si>
    <t>Balladares Gómez</t>
  </si>
  <si>
    <t>20.476.502-2</t>
  </si>
  <si>
    <t>13.431.532-6</t>
  </si>
  <si>
    <t>9.024.171-0</t>
  </si>
  <si>
    <t>Luis Hernán</t>
  </si>
  <si>
    <t>Osorio Valenzuela</t>
  </si>
  <si>
    <t>7.517.761-5</t>
  </si>
  <si>
    <t>victor sergio</t>
  </si>
  <si>
    <t>vergara lucero</t>
  </si>
  <si>
    <t>11.121.510-3</t>
  </si>
  <si>
    <t>gerardo manuel</t>
  </si>
  <si>
    <t>sanchez garcia</t>
  </si>
  <si>
    <t>13.148.090-3</t>
  </si>
  <si>
    <t>romina</t>
  </si>
  <si>
    <t>gutierrez montenegro</t>
  </si>
  <si>
    <t>17.144.123-4</t>
  </si>
  <si>
    <t>carmen clotilde</t>
  </si>
  <si>
    <t>puig allende</t>
  </si>
  <si>
    <t>5.918.949-2</t>
  </si>
  <si>
    <t>jorge osvaldo</t>
  </si>
  <si>
    <t>vidal cardenas</t>
  </si>
  <si>
    <t>9.713.176-7</t>
  </si>
  <si>
    <t>LUIS ENRIQUE</t>
  </si>
  <si>
    <t>CASANOVA BAXMAN</t>
  </si>
  <si>
    <t>13.995.185-9</t>
  </si>
  <si>
    <t>BASCUÑAN</t>
  </si>
  <si>
    <t>12.230.685-2</t>
  </si>
  <si>
    <t>LUIS HUMBERTO</t>
  </si>
  <si>
    <t>ROSAS GUERRA</t>
  </si>
  <si>
    <t>15.074.206-4</t>
  </si>
  <si>
    <t>Guillermo Enrique</t>
  </si>
  <si>
    <t>Pizarro Alvarez</t>
  </si>
  <si>
    <t>8.240.955-6</t>
  </si>
  <si>
    <t>Diomedi</t>
  </si>
  <si>
    <t>19.772.297-5</t>
  </si>
  <si>
    <t>20.182.364-1</t>
  </si>
  <si>
    <t>Mariantu</t>
  </si>
  <si>
    <t>16.892.178-0</t>
  </si>
  <si>
    <t>camilo enrique</t>
  </si>
  <si>
    <t>bernal leon</t>
  </si>
  <si>
    <t>15.764.950-7</t>
  </si>
  <si>
    <t>18.567.818-0</t>
  </si>
  <si>
    <t>Belkis  Noreli</t>
  </si>
  <si>
    <t>Salas Vasquez</t>
  </si>
  <si>
    <t>27.210.671-1</t>
  </si>
  <si>
    <t>Adela de las mercedes</t>
  </si>
  <si>
    <t>Gallegos Fares</t>
  </si>
  <si>
    <t>16.640.417-7</t>
  </si>
  <si>
    <t>jeremias</t>
  </si>
  <si>
    <t>21.332.590-6</t>
  </si>
  <si>
    <t>Elena</t>
  </si>
  <si>
    <t>18.034.203-6</t>
  </si>
  <si>
    <t>Carelyn</t>
  </si>
  <si>
    <t>Leiva Rosas</t>
  </si>
  <si>
    <t>17.141.884-4</t>
  </si>
  <si>
    <t>Monzerrat</t>
  </si>
  <si>
    <t>22.175.657-6</t>
  </si>
  <si>
    <t>16.484.169-3</t>
  </si>
  <si>
    <t>Jymmy</t>
  </si>
  <si>
    <t>18.032.172-1</t>
  </si>
  <si>
    <t>15.716.782-0</t>
  </si>
  <si>
    <t>Sasha</t>
  </si>
  <si>
    <t>Pacheco Muñoz</t>
  </si>
  <si>
    <t>18.567.825-3</t>
  </si>
  <si>
    <t>9.235.546-2</t>
  </si>
  <si>
    <t>18.177.491-6</t>
  </si>
  <si>
    <t>17.808.100-4</t>
  </si>
  <si>
    <t>Jiao</t>
  </si>
  <si>
    <t>Luo</t>
  </si>
  <si>
    <t>28.809.745-3</t>
  </si>
  <si>
    <t>Márquez</t>
  </si>
  <si>
    <t>18.740.581-5</t>
  </si>
  <si>
    <t>16.711.659-0</t>
  </si>
  <si>
    <t>13.431.139-8</t>
  </si>
  <si>
    <t>13.672.170-4</t>
  </si>
  <si>
    <t>Espinoza Silva</t>
  </si>
  <si>
    <t>10.614.676-4</t>
  </si>
  <si>
    <t>AGUILERA CESPEDES</t>
  </si>
  <si>
    <t>10.839.386-6</t>
  </si>
  <si>
    <t>10.974.080-2</t>
  </si>
  <si>
    <t>Moreno lopez</t>
  </si>
  <si>
    <t>Caniguante Vera</t>
  </si>
  <si>
    <t>13.653.246-4</t>
  </si>
  <si>
    <t>Nelson Patricio</t>
  </si>
  <si>
    <t>12.001.374-2</t>
  </si>
  <si>
    <t>danirla</t>
  </si>
  <si>
    <t>16.813.539-4</t>
  </si>
  <si>
    <t>Menares Espinoza</t>
  </si>
  <si>
    <t>10.814.618-4</t>
  </si>
  <si>
    <t>14.039.473-4</t>
  </si>
  <si>
    <t>rojo</t>
  </si>
  <si>
    <t>17.752.333-k</t>
  </si>
  <si>
    <t>Yañez Toledo</t>
  </si>
  <si>
    <t>Muñoz Villegas</t>
  </si>
  <si>
    <t>8.917.787-1</t>
  </si>
  <si>
    <t>17.162.700-1</t>
  </si>
  <si>
    <t>15.085.986-7</t>
  </si>
  <si>
    <t>12.956.311-7</t>
  </si>
  <si>
    <t>Alex Eduardo Silva Oyarzo</t>
  </si>
  <si>
    <t>Silva Oyarzo</t>
  </si>
  <si>
    <t>10.037.813-2</t>
  </si>
  <si>
    <t>Bayron</t>
  </si>
  <si>
    <t>16.500.375-6</t>
  </si>
  <si>
    <t>rivas</t>
  </si>
  <si>
    <t>10.356.654-1</t>
  </si>
  <si>
    <t>Gonzáles</t>
  </si>
  <si>
    <t>17.139.879-7</t>
  </si>
  <si>
    <t>Johans</t>
  </si>
  <si>
    <t>22.885.478-6</t>
  </si>
  <si>
    <t>Codelia Gonzalez</t>
  </si>
  <si>
    <t>19.176.768-3</t>
  </si>
  <si>
    <t>Ogaz</t>
  </si>
  <si>
    <t>19.777.059-7</t>
  </si>
  <si>
    <t>Vicente Rodrigo</t>
  </si>
  <si>
    <t>Zamora Diaz</t>
  </si>
  <si>
    <t>22.251.083-k</t>
  </si>
  <si>
    <t>21.231.540-0</t>
  </si>
  <si>
    <t>19.776.805-3</t>
  </si>
  <si>
    <t>droguett canto</t>
  </si>
  <si>
    <t>22.639.876-7</t>
  </si>
  <si>
    <t>20.476.791-2</t>
  </si>
  <si>
    <t>Casanova</t>
  </si>
  <si>
    <t>17.143.506-4</t>
  </si>
  <si>
    <t>21.435.822-0</t>
  </si>
  <si>
    <t>EMILIO</t>
  </si>
  <si>
    <t>VASQUEZ</t>
  </si>
  <si>
    <t>21.533.449-K</t>
  </si>
  <si>
    <t>Scarlette</t>
  </si>
  <si>
    <t>Guenuman</t>
  </si>
  <si>
    <t>20.174.022-3</t>
  </si>
  <si>
    <t>maikol</t>
  </si>
  <si>
    <t>garay</t>
  </si>
  <si>
    <t>18.567.057-0</t>
  </si>
  <si>
    <t>16.877.093-6</t>
  </si>
  <si>
    <t>Giuliana</t>
  </si>
  <si>
    <t>Romandini</t>
  </si>
  <si>
    <t>20.476.981-8</t>
  </si>
  <si>
    <t>Muhlembrock</t>
  </si>
  <si>
    <t>21.850.415-9</t>
  </si>
  <si>
    <t>15.076.578-1</t>
  </si>
  <si>
    <t>Augustina</t>
  </si>
  <si>
    <t>Drago</t>
  </si>
  <si>
    <t>20.936.261-9</t>
  </si>
  <si>
    <t>19.613.935-4</t>
  </si>
  <si>
    <t>Yanira belen</t>
  </si>
  <si>
    <t>Rojas nuñez</t>
  </si>
  <si>
    <t>22.760.868-4</t>
  </si>
  <si>
    <t>Alanys Belen</t>
  </si>
  <si>
    <t>Godoy Campusano</t>
  </si>
  <si>
    <t>20.175.928-5</t>
  </si>
  <si>
    <t>19.119.751-8</t>
  </si>
  <si>
    <t>Jael</t>
  </si>
  <si>
    <t>19.614.394-7</t>
  </si>
  <si>
    <t>Daniel Gonzalo</t>
  </si>
  <si>
    <t>Rodríguez Taborga</t>
  </si>
  <si>
    <t>18.271.737-1</t>
  </si>
  <si>
    <t>18.287.422-1</t>
  </si>
  <si>
    <t>Jorquera roco</t>
  </si>
  <si>
    <t>19.949.853-3</t>
  </si>
  <si>
    <t>fabritzio</t>
  </si>
  <si>
    <t>araneda</t>
  </si>
  <si>
    <t>16.814.600-0</t>
  </si>
  <si>
    <t>villanueva suarez</t>
  </si>
  <si>
    <t>19.054.463-k</t>
  </si>
  <si>
    <t>19.767.294-3</t>
  </si>
  <si>
    <t>Rosario</t>
  </si>
  <si>
    <t>Cox</t>
  </si>
  <si>
    <t>6.710.251-7</t>
  </si>
  <si>
    <t>Nicolas Ignacio</t>
  </si>
  <si>
    <t>Cantero</t>
  </si>
  <si>
    <t>19.764.798-1</t>
  </si>
  <si>
    <t>20.481.792-8</t>
  </si>
  <si>
    <t>Quinteros</t>
  </si>
  <si>
    <t>18.546.808-9</t>
  </si>
  <si>
    <t>Joselyn paula</t>
  </si>
  <si>
    <t>Llanca ponce</t>
  </si>
  <si>
    <t>13.654.134-k</t>
  </si>
  <si>
    <t>VILLARROEL SOTO</t>
  </si>
  <si>
    <t>17.977.184-5</t>
  </si>
  <si>
    <t>ROMINA JUANA BELEN</t>
  </si>
  <si>
    <t>18.613.028-6</t>
  </si>
  <si>
    <t>11.330.999-7</t>
  </si>
  <si>
    <t>ADEODATO</t>
  </si>
  <si>
    <t>CORNEJO</t>
  </si>
  <si>
    <t>10.955.412-K</t>
  </si>
  <si>
    <t>CLAUDIO ANTONIO</t>
  </si>
  <si>
    <t>GALLARDO CARRASCO</t>
  </si>
  <si>
    <t>16.625.706-9</t>
  </si>
  <si>
    <t>Araya viancos</t>
  </si>
  <si>
    <t>9.273.606-7</t>
  </si>
  <si>
    <t>Villa Castro</t>
  </si>
  <si>
    <t>7.877.802-4</t>
  </si>
  <si>
    <t>DAVID  MIGUEL</t>
  </si>
  <si>
    <t>SANCHEZ TORRES</t>
  </si>
  <si>
    <t>9.762.299-K</t>
  </si>
  <si>
    <t>Ailyn</t>
  </si>
  <si>
    <t>Jansson</t>
  </si>
  <si>
    <t>15.718.196-3</t>
  </si>
  <si>
    <t>Jacqueline Campusano Neira</t>
  </si>
  <si>
    <t>Campusano Neira</t>
  </si>
  <si>
    <t>12.226.969-8</t>
  </si>
  <si>
    <t>15.828.094-9</t>
  </si>
  <si>
    <t>cesar</t>
  </si>
  <si>
    <t>maturana arias</t>
  </si>
  <si>
    <t>16.621.478-5</t>
  </si>
  <si>
    <t>Pedro Antonio</t>
  </si>
  <si>
    <t>18.618.400-9</t>
  </si>
  <si>
    <t>Orellana Gonzalez</t>
  </si>
  <si>
    <t>11.619.922-k</t>
  </si>
  <si>
    <t>8.548.069-3</t>
  </si>
  <si>
    <t>20.185.098-3</t>
  </si>
  <si>
    <t>Teresa</t>
  </si>
  <si>
    <t>11.437.027-4</t>
  </si>
  <si>
    <t>ELEODORO GUILLERMO</t>
  </si>
  <si>
    <t>MALGUE SENECAL</t>
  </si>
  <si>
    <t>7.909.984-8</t>
  </si>
  <si>
    <t>Andrés Reinaldo</t>
  </si>
  <si>
    <t>Andresen Romero</t>
  </si>
  <si>
    <t>15.557.987-0</t>
  </si>
  <si>
    <t>Cubas</t>
  </si>
  <si>
    <t>15.067.674-6</t>
  </si>
  <si>
    <t>ROJAS YAÑEZ</t>
  </si>
  <si>
    <t>10.736.486-2</t>
  </si>
  <si>
    <t>SILVIA SUSANA</t>
  </si>
  <si>
    <t>GARRIDO ALMONACID</t>
  </si>
  <si>
    <t>9.754.718-1</t>
  </si>
  <si>
    <t>Marina Gabriela</t>
  </si>
  <si>
    <t>Grabivker</t>
  </si>
  <si>
    <t>14.497.346-1</t>
  </si>
  <si>
    <t>ISABEL DE LAS MERCEDES</t>
  </si>
  <si>
    <t>DELGADO LOBOS</t>
  </si>
  <si>
    <t>10.255.896-0</t>
  </si>
  <si>
    <t>BLASER</t>
  </si>
  <si>
    <t>14.712.174-1</t>
  </si>
  <si>
    <t>Italo</t>
  </si>
  <si>
    <t>Ferretto</t>
  </si>
  <si>
    <t>8.705.508-6</t>
  </si>
  <si>
    <t>Villalobos zapata</t>
  </si>
  <si>
    <t>12.226.010-0</t>
  </si>
  <si>
    <t>Ayandokun</t>
  </si>
  <si>
    <t>14.741.022-0</t>
  </si>
  <si>
    <t>7.942.257-6</t>
  </si>
  <si>
    <t>ANTONIO</t>
  </si>
  <si>
    <t>TORREJON DONOSO</t>
  </si>
  <si>
    <t>7.995.460-8</t>
  </si>
  <si>
    <t>NURY PILAR</t>
  </si>
  <si>
    <t>13.855.019-2</t>
  </si>
  <si>
    <t>OLIVARES</t>
  </si>
  <si>
    <t>15.069.181-8</t>
  </si>
  <si>
    <t>8.922.970-7</t>
  </si>
  <si>
    <t>GODOY ROMERO</t>
  </si>
  <si>
    <t>5.413.451-7</t>
  </si>
  <si>
    <t>Valentín</t>
  </si>
  <si>
    <t>Aravena Tapia</t>
  </si>
  <si>
    <t>22.120.661-4</t>
  </si>
  <si>
    <t>Yazmin</t>
  </si>
  <si>
    <t>Cáceres Iturriaga</t>
  </si>
  <si>
    <t>10.652.768-7</t>
  </si>
  <si>
    <t>21.282.613-8</t>
  </si>
  <si>
    <t>19.328.424-8</t>
  </si>
  <si>
    <t>Dudelyn</t>
  </si>
  <si>
    <t>Antenor</t>
  </si>
  <si>
    <t>26.321.274-6</t>
  </si>
  <si>
    <t>22.120.748-3</t>
  </si>
  <si>
    <t>Romina Fernanda</t>
  </si>
  <si>
    <t>Araya López</t>
  </si>
  <si>
    <t>15.076.340-1</t>
  </si>
  <si>
    <t>bruna carocca</t>
  </si>
  <si>
    <t>19.774.473-1</t>
  </si>
  <si>
    <t>arias</t>
  </si>
  <si>
    <t>17.808.954-4</t>
  </si>
  <si>
    <t>19.775.258-0</t>
  </si>
  <si>
    <t>Frederic</t>
  </si>
  <si>
    <t>Presmitta</t>
  </si>
  <si>
    <t>18.033.000-3</t>
  </si>
  <si>
    <t>Máximo</t>
  </si>
  <si>
    <t>21.815.337-2</t>
  </si>
  <si>
    <t>Camila Tamara</t>
  </si>
  <si>
    <t>Riquelme Rubio</t>
  </si>
  <si>
    <t>19.981.633-0</t>
  </si>
  <si>
    <t>Dino marcel</t>
  </si>
  <si>
    <t>Abarca arancibia</t>
  </si>
  <si>
    <t>11.619.733-2</t>
  </si>
  <si>
    <t>cuevas</t>
  </si>
  <si>
    <t>13.981.793-1</t>
  </si>
  <si>
    <t>Gean Carlos José</t>
  </si>
  <si>
    <t>Chinguel Alvarado</t>
  </si>
  <si>
    <t>24.596.538-9</t>
  </si>
  <si>
    <t>Maya</t>
  </si>
  <si>
    <t>18.400.255-8</t>
  </si>
  <si>
    <t>Scarletth Andrea</t>
  </si>
  <si>
    <t>Donoso Moreno</t>
  </si>
  <si>
    <t>20.176.056-9</t>
  </si>
  <si>
    <t>Juana</t>
  </si>
  <si>
    <t>13.431.582-2</t>
  </si>
  <si>
    <t>frugone</t>
  </si>
  <si>
    <t>20.955.174-8</t>
  </si>
  <si>
    <t>Vicente Javier</t>
  </si>
  <si>
    <t>Rogel Ibaceta</t>
  </si>
  <si>
    <t>21.769.326-8</t>
  </si>
  <si>
    <t>Carherine</t>
  </si>
  <si>
    <t>17.473.044-k</t>
  </si>
  <si>
    <t>Navarro Marchant</t>
  </si>
  <si>
    <t>20.478.786-7</t>
  </si>
  <si>
    <t>Nadin</t>
  </si>
  <si>
    <t>Rabanales</t>
  </si>
  <si>
    <t>9.384.756-3</t>
  </si>
  <si>
    <t>Espinoza Ramirez</t>
  </si>
  <si>
    <t>20.219.282-3</t>
  </si>
  <si>
    <t>12.625.910-7</t>
  </si>
  <si>
    <t>Carol Lopez</t>
  </si>
  <si>
    <t>15.751.841-0</t>
  </si>
  <si>
    <t>jelvez</t>
  </si>
  <si>
    <t>10.990.434-1</t>
  </si>
  <si>
    <t>Cristhian Jesús</t>
  </si>
  <si>
    <t>González Valdés</t>
  </si>
  <si>
    <t>gauche vivanco</t>
  </si>
  <si>
    <t>8.133.286-k</t>
  </si>
  <si>
    <t>gajardo soto</t>
  </si>
  <si>
    <t>15.950.707-6</t>
  </si>
  <si>
    <t>16.573.353-3</t>
  </si>
  <si>
    <t>Sleiter Uriel</t>
  </si>
  <si>
    <t>28.455.424-8</t>
  </si>
  <si>
    <t>Marin</t>
  </si>
  <si>
    <t>12.086.994-9</t>
  </si>
  <si>
    <t>Elgueta</t>
  </si>
  <si>
    <t>14.592.465-0</t>
  </si>
  <si>
    <t>valdivia martinez</t>
  </si>
  <si>
    <t>6.148.404-3</t>
  </si>
  <si>
    <t>LEANDRO EDDER</t>
  </si>
  <si>
    <t>RAMIREZ PERRETTI</t>
  </si>
  <si>
    <t>16.811.960-7</t>
  </si>
  <si>
    <t>15.950.736-k</t>
  </si>
  <si>
    <t>Chicahual</t>
  </si>
  <si>
    <t>19.453.291-1</t>
  </si>
  <si>
    <t>PEDRO ABRAHAM</t>
  </si>
  <si>
    <t>MUÑOZ OSORIO</t>
  </si>
  <si>
    <t>Nelda</t>
  </si>
  <si>
    <t>nadia</t>
  </si>
  <si>
    <t>11.614.376-3</t>
  </si>
  <si>
    <t>Ondina</t>
  </si>
  <si>
    <t>16.105.139-k</t>
  </si>
  <si>
    <t>16.122.189-9</t>
  </si>
  <si>
    <t>JOCELYN</t>
  </si>
  <si>
    <t>CAMPOS</t>
  </si>
  <si>
    <t>13.767.097-6</t>
  </si>
  <si>
    <t>marisel</t>
  </si>
  <si>
    <t>12.452.700-7</t>
  </si>
  <si>
    <t>PACHECO YOVANOVICH</t>
  </si>
  <si>
    <t>Vergara Fernández</t>
  </si>
  <si>
    <t>16.467.745-1</t>
  </si>
  <si>
    <t>Casas</t>
  </si>
  <si>
    <t>15.077.668-6</t>
  </si>
  <si>
    <t>DANITZA ANDREA</t>
  </si>
  <si>
    <t>STAROSELCIC STAROSELCIC</t>
  </si>
  <si>
    <t>15.431.170-K</t>
  </si>
  <si>
    <t>CAMARA GONZALEZ</t>
  </si>
  <si>
    <t>3.574.656-0</t>
  </si>
  <si>
    <t>soto muñoz</t>
  </si>
  <si>
    <t>17.806.480-0</t>
  </si>
  <si>
    <t>Juan Eduardo</t>
  </si>
  <si>
    <t>Arroyo Muñoz</t>
  </si>
  <si>
    <t>18.706.696-4</t>
  </si>
  <si>
    <t>Vania Anaís</t>
  </si>
  <si>
    <t>Santillana Maturana</t>
  </si>
  <si>
    <t>20.776.780-8</t>
  </si>
  <si>
    <t>Nicolás Javier</t>
  </si>
  <si>
    <t>Durán Sánchez</t>
  </si>
  <si>
    <t>20.163.663-9</t>
  </si>
  <si>
    <t>18.917.091-2</t>
  </si>
  <si>
    <t>Becerra Astudillo</t>
  </si>
  <si>
    <t>10.703.746-2</t>
  </si>
  <si>
    <t>JUAN RICARDO</t>
  </si>
  <si>
    <t>CARVAJAL YAÑEZ</t>
  </si>
  <si>
    <t>7.269.329-9</t>
  </si>
  <si>
    <t>Sophia</t>
  </si>
  <si>
    <t>22.445.965-3</t>
  </si>
  <si>
    <t>20.172.404-k</t>
  </si>
  <si>
    <t>21.756.420-4</t>
  </si>
  <si>
    <t>Alegria</t>
  </si>
  <si>
    <t>22.385.099-5</t>
  </si>
  <si>
    <t>Montecino</t>
  </si>
  <si>
    <t>20.172.580-1</t>
  </si>
  <si>
    <t>Ulysses</t>
  </si>
  <si>
    <t>Barreto</t>
  </si>
  <si>
    <t>21.615.085-6</t>
  </si>
  <si>
    <t>Álvarez Brito</t>
  </si>
  <si>
    <t>17.807.746-5</t>
  </si>
  <si>
    <t>Wilmer</t>
  </si>
  <si>
    <t>Puerta</t>
  </si>
  <si>
    <t>27.394.013-8</t>
  </si>
  <si>
    <t>Invernizzi</t>
  </si>
  <si>
    <t>19.773.800-6</t>
  </si>
  <si>
    <t>Gamboa Cordero</t>
  </si>
  <si>
    <t>21.010.249-3</t>
  </si>
  <si>
    <t>Carvajal Guzman</t>
  </si>
  <si>
    <t>18.299.259-3</t>
  </si>
  <si>
    <t>22.033.355-8</t>
  </si>
  <si>
    <t>gomez german</t>
  </si>
  <si>
    <t>20.173.461-4</t>
  </si>
  <si>
    <t>27.146.731-1</t>
  </si>
  <si>
    <t>18.917.164-1</t>
  </si>
  <si>
    <t>19.775.971-2</t>
  </si>
  <si>
    <t>Lastra</t>
  </si>
  <si>
    <t>22.206.815-0</t>
  </si>
  <si>
    <t>osorio gonzalez</t>
  </si>
  <si>
    <t>21.617.728-2</t>
  </si>
  <si>
    <t>Vina</t>
  </si>
  <si>
    <t>26.224.319-2</t>
  </si>
  <si>
    <t>22.082.070-k</t>
  </si>
  <si>
    <t>meza guerrero</t>
  </si>
  <si>
    <t>20.274.728-0</t>
  </si>
  <si>
    <t>18.129.382-9</t>
  </si>
  <si>
    <t>Matías Jesús</t>
  </si>
  <si>
    <t>Navarro Allen</t>
  </si>
  <si>
    <t>22.652.525-4</t>
  </si>
  <si>
    <t>ANDRÉS</t>
  </si>
  <si>
    <t>21.657.416-8</t>
  </si>
  <si>
    <t>Giovanna</t>
  </si>
  <si>
    <t>15.809.127-5</t>
  </si>
  <si>
    <t>Gianella</t>
  </si>
  <si>
    <t>21.218.954-5</t>
  </si>
  <si>
    <t>Orfilio</t>
  </si>
  <si>
    <t>Olivares Salas</t>
  </si>
  <si>
    <t>4.930.127-8</t>
  </si>
  <si>
    <t>15.301.352-7</t>
  </si>
  <si>
    <t>12.882.632-7</t>
  </si>
  <si>
    <t>Kevin Carlos</t>
  </si>
  <si>
    <t>Hernández mardonez</t>
  </si>
  <si>
    <t>19.665.530-1</t>
  </si>
  <si>
    <t>Jimenez Zubicueta</t>
  </si>
  <si>
    <t>13.633.713-0</t>
  </si>
  <si>
    <t>12.626.649-9</t>
  </si>
  <si>
    <t>Maria Soledad</t>
  </si>
  <si>
    <t>Cuevas Bernales</t>
  </si>
  <si>
    <t>6.971.652-0</t>
  </si>
  <si>
    <t>17.479.332-8</t>
  </si>
  <si>
    <t>11.941.251-K</t>
  </si>
  <si>
    <t>Alirio</t>
  </si>
  <si>
    <t>25.820.577-4</t>
  </si>
  <si>
    <t>RAUL ALEJANDRO</t>
  </si>
  <si>
    <t>QUINTUPURAI VALDERRAMA</t>
  </si>
  <si>
    <t>18.034.180-3</t>
  </si>
  <si>
    <t>GALLARDO ASTUDILLO</t>
  </si>
  <si>
    <t>8.296.068-6</t>
  </si>
  <si>
    <t>jimenez maldonado</t>
  </si>
  <si>
    <t>8.580.359-k</t>
  </si>
  <si>
    <t>5.723.519-5</t>
  </si>
  <si>
    <t>ALFARO CARDENAS</t>
  </si>
  <si>
    <t>10.528.684-8</t>
  </si>
  <si>
    <t>15.187.832-6</t>
  </si>
  <si>
    <t>19.330.115-0</t>
  </si>
  <si>
    <t>david arturo</t>
  </si>
  <si>
    <t>tejada martinez</t>
  </si>
  <si>
    <t>4.605.105-k</t>
  </si>
  <si>
    <t>Farias Bravo</t>
  </si>
  <si>
    <t>6.520.409-6</t>
  </si>
  <si>
    <t>Salazar Bravo</t>
  </si>
  <si>
    <t>12.887.111-K</t>
  </si>
  <si>
    <t>10.458.833-6</t>
  </si>
  <si>
    <t>Ruz Pagliettini</t>
  </si>
  <si>
    <t>15.948.597-8</t>
  </si>
  <si>
    <t>11.830.538-8</t>
  </si>
  <si>
    <t>12.448.881-8</t>
  </si>
  <si>
    <t>JESSICA</t>
  </si>
  <si>
    <t>AGUILA</t>
  </si>
  <si>
    <t>11.621.250-1</t>
  </si>
  <si>
    <t>ilde fonso raul</t>
  </si>
  <si>
    <t>flores jarpa</t>
  </si>
  <si>
    <t>7.534.905-k</t>
  </si>
  <si>
    <t>MORALES</t>
  </si>
  <si>
    <t>16.755.103-3</t>
  </si>
  <si>
    <t>luis enrique</t>
  </si>
  <si>
    <t>molina molina</t>
  </si>
  <si>
    <t>7.969.316-2</t>
  </si>
  <si>
    <t>ivan dario</t>
  </si>
  <si>
    <t>barrera gonzalez</t>
  </si>
  <si>
    <t>18.032.509-3</t>
  </si>
  <si>
    <t>Fliess</t>
  </si>
  <si>
    <t>20.970.097-2</t>
  </si>
  <si>
    <t>carvacho fuentes</t>
  </si>
  <si>
    <t>7.534.104-0</t>
  </si>
  <si>
    <t>Gonzalez cataldo</t>
  </si>
  <si>
    <t>7.997.005-0</t>
  </si>
  <si>
    <t>Susana Ingrid</t>
  </si>
  <si>
    <t>Olivares Andrade</t>
  </si>
  <si>
    <t>8.501.796-9</t>
  </si>
  <si>
    <t>geraldine</t>
  </si>
  <si>
    <t>illanes</t>
  </si>
  <si>
    <t>13.430.008-6</t>
  </si>
  <si>
    <t>diaz gatica</t>
  </si>
  <si>
    <t>5.448.810-6</t>
  </si>
  <si>
    <t>Hernandez Ortiz</t>
  </si>
  <si>
    <t>20.730.815-3</t>
  </si>
  <si>
    <t>Magaly Patricia</t>
  </si>
  <si>
    <t>Leiva Chávez</t>
  </si>
  <si>
    <t>12.945.599-3</t>
  </si>
  <si>
    <t>Pilar</t>
  </si>
  <si>
    <t>Berrueta</t>
  </si>
  <si>
    <t>16.103.879-2</t>
  </si>
  <si>
    <t>CACERES MUÑOZ</t>
  </si>
  <si>
    <t>16.090.142-K</t>
  </si>
  <si>
    <t>calderon cabrera</t>
  </si>
  <si>
    <t>16.812.916-5</t>
  </si>
  <si>
    <t>MORA MORENO</t>
  </si>
  <si>
    <t>11.830.151-K</t>
  </si>
  <si>
    <t>16.104.496-2</t>
  </si>
  <si>
    <t>Ayala Rivera</t>
  </si>
  <si>
    <t>8.207.221-7</t>
  </si>
  <si>
    <t>Fabian andres</t>
  </si>
  <si>
    <t>Gaete Riveros</t>
  </si>
  <si>
    <t>16.753.271-3</t>
  </si>
  <si>
    <t>sandra bernardita</t>
  </si>
  <si>
    <t>surriba olivares</t>
  </si>
  <si>
    <t>10.720.759-7</t>
  </si>
  <si>
    <t>18.268.953-k</t>
  </si>
  <si>
    <t>johnson</t>
  </si>
  <si>
    <t>19.330.054-5</t>
  </si>
  <si>
    <t>Jonathan Andres</t>
  </si>
  <si>
    <t>Antivilo Villalón</t>
  </si>
  <si>
    <t>19.329.998-9</t>
  </si>
  <si>
    <t>17.560.643-2</t>
  </si>
  <si>
    <t>guerrero</t>
  </si>
  <si>
    <t>9.886.546-2</t>
  </si>
  <si>
    <t>michell andres</t>
  </si>
  <si>
    <t>abarzua castro</t>
  </si>
  <si>
    <t>16.349.646-1</t>
  </si>
  <si>
    <t>ALARCON CAMPOS</t>
  </si>
  <si>
    <t>10.332.400-9</t>
  </si>
  <si>
    <t>Acevedo Moreno</t>
  </si>
  <si>
    <t>17.239.420-5</t>
  </si>
  <si>
    <t>Danahe</t>
  </si>
  <si>
    <t>22.733.122-4</t>
  </si>
  <si>
    <t>Philip</t>
  </si>
  <si>
    <t>DAZAROLA LETELIER</t>
  </si>
  <si>
    <t>19.774.899-0</t>
  </si>
  <si>
    <t>Jara Nuñez</t>
  </si>
  <si>
    <t>13.999.483-3</t>
  </si>
  <si>
    <t>Ortiz Ulloa</t>
  </si>
  <si>
    <t>21.870.050-0</t>
  </si>
  <si>
    <t>20.477.042-5</t>
  </si>
  <si>
    <t>Malbrán</t>
  </si>
  <si>
    <t>12.847.132-4</t>
  </si>
  <si>
    <t>Ronal</t>
  </si>
  <si>
    <t>Chirinos</t>
  </si>
  <si>
    <t>26.002.894-4</t>
  </si>
  <si>
    <t>ZUNIGA GONZALEZ</t>
  </si>
  <si>
    <t>10.093.800-6</t>
  </si>
  <si>
    <t>MIYARAY</t>
  </si>
  <si>
    <t>22.099.994-7</t>
  </si>
  <si>
    <t>21.126.111-0</t>
  </si>
  <si>
    <t>Salas Peralta</t>
  </si>
  <si>
    <t>12.824.475-1</t>
  </si>
  <si>
    <t>jhon pier</t>
  </si>
  <si>
    <t>romero sarmiento</t>
  </si>
  <si>
    <t>25.353.056-1</t>
  </si>
  <si>
    <t>19.489.894-0</t>
  </si>
  <si>
    <t>12.587.257-3</t>
  </si>
  <si>
    <t>Waleska</t>
  </si>
  <si>
    <t>Miquel Cossio</t>
  </si>
  <si>
    <t>Rojo</t>
  </si>
  <si>
    <t>10.634.490-6</t>
  </si>
  <si>
    <t>18.387.062-9</t>
  </si>
  <si>
    <t>Yoel</t>
  </si>
  <si>
    <t>Rodriguez lucero</t>
  </si>
  <si>
    <t>18.552.943-6</t>
  </si>
  <si>
    <t>7.664.256-7</t>
  </si>
  <si>
    <t>9.792.454-6</t>
  </si>
  <si>
    <t>Zenteno bastidas</t>
  </si>
  <si>
    <t>13.229.327-9</t>
  </si>
  <si>
    <t>Fermín</t>
  </si>
  <si>
    <t>17.906.285-2</t>
  </si>
  <si>
    <t>Ruz</t>
  </si>
  <si>
    <t>9.527.558-3</t>
  </si>
  <si>
    <t>19.944.500-6</t>
  </si>
  <si>
    <t>varas</t>
  </si>
  <si>
    <t>20.013.725-6</t>
  </si>
  <si>
    <t>Zambrano Quiroz</t>
  </si>
  <si>
    <t>26.216.851-4</t>
  </si>
  <si>
    <t>Nelson javier</t>
  </si>
  <si>
    <t>18.582.702-k</t>
  </si>
  <si>
    <t>Uyarte</t>
  </si>
  <si>
    <t>18.939.278-8</t>
  </si>
  <si>
    <t>Moscoso Escalona</t>
  </si>
  <si>
    <t>26.589.535-2</t>
  </si>
  <si>
    <t>HECTOR EDUARDO</t>
  </si>
  <si>
    <t>SANDOVAL GONZALEZ</t>
  </si>
  <si>
    <t>Jonathan Alejamdro</t>
  </si>
  <si>
    <t>Reyes Miranda</t>
  </si>
  <si>
    <t>17.140.828-8</t>
  </si>
  <si>
    <t>Rivas</t>
  </si>
  <si>
    <t>11.847.771-5</t>
  </si>
  <si>
    <t>Caimanque Rojas</t>
  </si>
  <si>
    <t>10.958.316-2</t>
  </si>
  <si>
    <t>Americo Ariel</t>
  </si>
  <si>
    <t>Silva Pacheco</t>
  </si>
  <si>
    <t>CURRIÑIR ESCALONA</t>
  </si>
  <si>
    <t>9.692.522-0</t>
  </si>
  <si>
    <t>15.753.447-5</t>
  </si>
  <si>
    <t>Olga Elena</t>
  </si>
  <si>
    <t>13.431.505-9</t>
  </si>
  <si>
    <t>Varas Delgado</t>
  </si>
  <si>
    <t>15.750.448-7</t>
  </si>
  <si>
    <t>ramon antonio</t>
  </si>
  <si>
    <t>letelier meza</t>
  </si>
  <si>
    <t>12.655.656-K</t>
  </si>
  <si>
    <t>Erick rodigo</t>
  </si>
  <si>
    <t>13.022.283-8</t>
  </si>
  <si>
    <t>CAMILA FRANCISCA</t>
  </si>
  <si>
    <t>VARGAS MANSILLA</t>
  </si>
  <si>
    <t>18.818.482-0</t>
  </si>
  <si>
    <t>Oyarzun Navarro</t>
  </si>
  <si>
    <t>Ollino</t>
  </si>
  <si>
    <t>15.948.959-0</t>
  </si>
  <si>
    <t>julio guillermo</t>
  </si>
  <si>
    <t>Estay Contreras</t>
  </si>
  <si>
    <t>19.976.037-8</t>
  </si>
  <si>
    <t>leslie</t>
  </si>
  <si>
    <t>16.995.772-k</t>
  </si>
  <si>
    <t>Carmona Young</t>
  </si>
  <si>
    <t>johanna angelica</t>
  </si>
  <si>
    <t>silva plaza</t>
  </si>
  <si>
    <t>16.487.004-9</t>
  </si>
  <si>
    <t>Sergio Nicolas</t>
  </si>
  <si>
    <t>Soto Alvarez</t>
  </si>
  <si>
    <t>21.001.834-4</t>
  </si>
  <si>
    <t>nocole constanza</t>
  </si>
  <si>
    <t>vallejos manriquez</t>
  </si>
  <si>
    <t>18.812.864-5</t>
  </si>
  <si>
    <t>cristopher</t>
  </si>
  <si>
    <t>gamboa ruiz</t>
  </si>
  <si>
    <t>26.536.079-3</t>
  </si>
  <si>
    <t>Pinto Esquivel</t>
  </si>
  <si>
    <t>16.107.431-4</t>
  </si>
  <si>
    <t>Chacana</t>
  </si>
  <si>
    <t>20.479.249-6</t>
  </si>
  <si>
    <t>Jordi</t>
  </si>
  <si>
    <t>Mandujano</t>
  </si>
  <si>
    <t>20.999.512-3</t>
  </si>
  <si>
    <t>aracely</t>
  </si>
  <si>
    <t>19.011.720-0</t>
  </si>
  <si>
    <t>PABLO MAXIMILIANO</t>
  </si>
  <si>
    <t>ARENAS VIDAL</t>
  </si>
  <si>
    <t>19.775.237-8</t>
  </si>
  <si>
    <t>mauricio gabriel manuel</t>
  </si>
  <si>
    <t>astudillo carvajal</t>
  </si>
  <si>
    <t>19.012.020-1</t>
  </si>
  <si>
    <t>Constanza Madelaine</t>
  </si>
  <si>
    <t>Lazo Ramos</t>
  </si>
  <si>
    <t>20.174.562-4</t>
  </si>
  <si>
    <t>19.326.584-7</t>
  </si>
  <si>
    <t>19.777.108-9</t>
  </si>
  <si>
    <t>Abraham Felipe</t>
  </si>
  <si>
    <t>Pradenas Ruz</t>
  </si>
  <si>
    <t>17.142.661-8</t>
  </si>
  <si>
    <t>18.996.526-5</t>
  </si>
  <si>
    <t>Mamcilla</t>
  </si>
  <si>
    <t>21.302.791-3</t>
  </si>
  <si>
    <t>Cofre</t>
  </si>
  <si>
    <t>21.205.936-6</t>
  </si>
  <si>
    <t>20.477.630-k</t>
  </si>
  <si>
    <t>aravena</t>
  </si>
  <si>
    <t>12.222.113-K</t>
  </si>
  <si>
    <t>RAMOS VERA</t>
  </si>
  <si>
    <t>17.163.391-5</t>
  </si>
  <si>
    <t>9.502.777-6</t>
  </si>
  <si>
    <t>Pardo Álvarez</t>
  </si>
  <si>
    <t>15.344.603-2</t>
  </si>
  <si>
    <t>Araya Vásquez</t>
  </si>
  <si>
    <t>9.432.971-K</t>
  </si>
  <si>
    <t>ILLANES</t>
  </si>
  <si>
    <t>15.367.877-4</t>
  </si>
  <si>
    <t>nelson marcelo</t>
  </si>
  <si>
    <t>baez saavedra</t>
  </si>
  <si>
    <t>12.450.698-0</t>
  </si>
  <si>
    <t>MARCHIHUE</t>
  </si>
  <si>
    <t>Borquez</t>
  </si>
  <si>
    <t>18.915.233-7</t>
  </si>
  <si>
    <t>MARAMBIO BASSO</t>
  </si>
  <si>
    <t>17.559.121-4</t>
  </si>
  <si>
    <t>manquemilla</t>
  </si>
  <si>
    <t>12.450.052-4</t>
  </si>
  <si>
    <t>10.921.399-3</t>
  </si>
  <si>
    <t>MARCELA DE LAS MERCEDES</t>
  </si>
  <si>
    <t>NOE ECHEVERRIA</t>
  </si>
  <si>
    <t>4.469.323-2</t>
  </si>
  <si>
    <t>Samsing</t>
  </si>
  <si>
    <t>15.934.980-2</t>
  </si>
  <si>
    <t>CRISTIAN ENRIQUE</t>
  </si>
  <si>
    <t>VIDAL NUÑEZ</t>
  </si>
  <si>
    <t>19.619.794-K</t>
  </si>
  <si>
    <t>Figueroa Valdes</t>
  </si>
  <si>
    <t>17.354.133-3</t>
  </si>
  <si>
    <t>David Jonathan</t>
  </si>
  <si>
    <t>Díaz Piña</t>
  </si>
  <si>
    <t>12.098.383-0</t>
  </si>
  <si>
    <t>13.997.201-5</t>
  </si>
  <si>
    <t>18.564.166-k</t>
  </si>
  <si>
    <t>9.067.879-5</t>
  </si>
  <si>
    <t>13.998.203-7</t>
  </si>
  <si>
    <t>Ferrada</t>
  </si>
  <si>
    <t>15.630.888-9</t>
  </si>
  <si>
    <t>Urqueta</t>
  </si>
  <si>
    <t>17.113.089-1</t>
  </si>
  <si>
    <t>8.627.674-7</t>
  </si>
  <si>
    <t>Soudy</t>
  </si>
  <si>
    <t>15.021.144-1</t>
  </si>
  <si>
    <t>Moraga Mesa</t>
  </si>
  <si>
    <t>9.333.038-2</t>
  </si>
  <si>
    <t>Toro Medina</t>
  </si>
  <si>
    <t>15.950.907-9</t>
  </si>
  <si>
    <t>RIQUELME MEYER</t>
  </si>
  <si>
    <t>14.374.386-1</t>
  </si>
  <si>
    <t>13.024.259-6</t>
  </si>
  <si>
    <t>7.038.794-8</t>
  </si>
  <si>
    <t>19.700.771-0</t>
  </si>
  <si>
    <t>Ledesma</t>
  </si>
  <si>
    <t>6.299.904-7</t>
  </si>
  <si>
    <t>jaramillo</t>
  </si>
  <si>
    <t>10.445.050-4</t>
  </si>
  <si>
    <t>jose alexis</t>
  </si>
  <si>
    <t>puga nuñez</t>
  </si>
  <si>
    <t>18.032.202-7</t>
  </si>
  <si>
    <t>14.575.408-9</t>
  </si>
  <si>
    <t>erika</t>
  </si>
  <si>
    <t>7.185.294-6</t>
  </si>
  <si>
    <t>LISANDRO FABIAN</t>
  </si>
  <si>
    <t>SOTO VARGAS</t>
  </si>
  <si>
    <t>13.542.363-7</t>
  </si>
  <si>
    <t>17.806.511-4</t>
  </si>
  <si>
    <t>Veloso montenegro</t>
  </si>
  <si>
    <t>15.318.772-k</t>
  </si>
  <si>
    <t>gustavo eugenio</t>
  </si>
  <si>
    <t>rojas aguayo</t>
  </si>
  <si>
    <t>6.932.581-5</t>
  </si>
  <si>
    <t>8.313.056-3</t>
  </si>
  <si>
    <t>Galdames</t>
  </si>
  <si>
    <t>11.400.459-6</t>
  </si>
  <si>
    <t>LEONARDO GABRIEL</t>
  </si>
  <si>
    <t>RAMIREZ MIRANDA</t>
  </si>
  <si>
    <t>10.851.822-7</t>
  </si>
  <si>
    <t>ERICK MATIAS</t>
  </si>
  <si>
    <t>OLIVARES PUENTES</t>
  </si>
  <si>
    <t>18.916.655-9</t>
  </si>
  <si>
    <t>FRANCISCO IGNACIO</t>
  </si>
  <si>
    <t>GARCIA CONTRERAS</t>
  </si>
  <si>
    <t>8.055.502-4</t>
  </si>
  <si>
    <t>ALISON VALENTINA</t>
  </si>
  <si>
    <t>MENGHINI CUBILLOS</t>
  </si>
  <si>
    <t>19.325.984-7</t>
  </si>
  <si>
    <t>SONIA</t>
  </si>
  <si>
    <t>POLANCO CERON</t>
  </si>
  <si>
    <t>6.621.539-3</t>
  </si>
  <si>
    <t>REYES RIQUELME</t>
  </si>
  <si>
    <t>ABEL</t>
  </si>
  <si>
    <t>SANTIBAÑEZ SANTIBAÑEZ</t>
  </si>
  <si>
    <t>19.016.076-9</t>
  </si>
  <si>
    <t>francisco nelson</t>
  </si>
  <si>
    <t>arias candia</t>
  </si>
  <si>
    <t>6.026.634-4</t>
  </si>
  <si>
    <t>alba</t>
  </si>
  <si>
    <t>12.850.825-2</t>
  </si>
  <si>
    <t>Molina Salinas</t>
  </si>
  <si>
    <t>19.012.961-6</t>
  </si>
  <si>
    <t>HUGO ORLANDO</t>
  </si>
  <si>
    <t>VILLEGAS CATRILEF</t>
  </si>
  <si>
    <t>7.267.855-9</t>
  </si>
  <si>
    <t>20.974.123-7</t>
  </si>
  <si>
    <t>21.299.049-3</t>
  </si>
  <si>
    <t>20.773.909-k</t>
  </si>
  <si>
    <t>HUGHES ROJAS</t>
  </si>
  <si>
    <t>20.823.912-0</t>
  </si>
  <si>
    <t>angelo paulo</t>
  </si>
  <si>
    <t>ferretto segovia</t>
  </si>
  <si>
    <t>23.593.110-9</t>
  </si>
  <si>
    <t>Hidalgo Aguila</t>
  </si>
  <si>
    <t>20.947.192-2</t>
  </si>
  <si>
    <t>kristian</t>
  </si>
  <si>
    <t>sarabia</t>
  </si>
  <si>
    <t>26.898.982-k</t>
  </si>
  <si>
    <t>BEATRIZ</t>
  </si>
  <si>
    <t>GARRIDO JARA</t>
  </si>
  <si>
    <t>13.998.166-9</t>
  </si>
  <si>
    <t>Alejandro Manuel</t>
  </si>
  <si>
    <t>Marengo</t>
  </si>
  <si>
    <t>12.091.869-9</t>
  </si>
  <si>
    <t>Garrido Palma</t>
  </si>
  <si>
    <t>20.476.992-3</t>
  </si>
  <si>
    <t>19.072.483-2</t>
  </si>
  <si>
    <t>Vilches Ulloa</t>
  </si>
  <si>
    <t>10.579.348-0</t>
  </si>
  <si>
    <t>Gutierrez Muñoz</t>
  </si>
  <si>
    <t>14.615.564-2</t>
  </si>
  <si>
    <t>19.081.806-3</t>
  </si>
  <si>
    <t>Cristian Andrés</t>
  </si>
  <si>
    <t>Yáñez Guzmán</t>
  </si>
  <si>
    <t>19.012.642-0</t>
  </si>
  <si>
    <t>Maryte</t>
  </si>
  <si>
    <t>20.477.283-5</t>
  </si>
  <si>
    <t>Escobar Morales</t>
  </si>
  <si>
    <t>16.107.959-6</t>
  </si>
  <si>
    <t>17.140.957-8</t>
  </si>
  <si>
    <t>Francis</t>
  </si>
  <si>
    <t>18.032.042-3</t>
  </si>
  <si>
    <t>Ankye</t>
  </si>
  <si>
    <t>19.774.090-6</t>
  </si>
  <si>
    <t>21.192.099-8</t>
  </si>
  <si>
    <t>Lombardo Cortes</t>
  </si>
  <si>
    <t>18.300.716-5</t>
  </si>
  <si>
    <t>maggie</t>
  </si>
  <si>
    <t>bascunan</t>
  </si>
  <si>
    <t>11.704.106-9</t>
  </si>
  <si>
    <t>17.619.980-6</t>
  </si>
  <si>
    <t>16.814.306-0</t>
  </si>
  <si>
    <t>RAMÍREZ</t>
  </si>
  <si>
    <t>Vivanco</t>
  </si>
  <si>
    <t>9.392.726-5</t>
  </si>
  <si>
    <t>16.739.676-3</t>
  </si>
  <si>
    <t>blanco</t>
  </si>
  <si>
    <t>5.127.574-8</t>
  </si>
  <si>
    <t>contreras alarcon</t>
  </si>
  <si>
    <t>10.044.663-4</t>
  </si>
  <si>
    <t>Morales Sanchez</t>
  </si>
  <si>
    <t>16.653.150-0</t>
  </si>
  <si>
    <t>emilio claudio</t>
  </si>
  <si>
    <t>rojas arcos</t>
  </si>
  <si>
    <t>9.759.391-4</t>
  </si>
  <si>
    <t>CATHERINE</t>
  </si>
  <si>
    <t>AGUILAR</t>
  </si>
  <si>
    <t>17.559.600-3</t>
  </si>
  <si>
    <t>Sofia Mariana</t>
  </si>
  <si>
    <t>Fuentealba Valdés</t>
  </si>
  <si>
    <t>20.479.151-1</t>
  </si>
  <si>
    <t>18.566.798-7</t>
  </si>
  <si>
    <t>20.175.180-2</t>
  </si>
  <si>
    <t>19.726.530-2</t>
  </si>
  <si>
    <t>godoy</t>
  </si>
  <si>
    <t>13.994.573-5</t>
  </si>
  <si>
    <t>14.207.544-k</t>
  </si>
  <si>
    <t>Yorch</t>
  </si>
  <si>
    <t>17.945.515-3</t>
  </si>
  <si>
    <t>Ernesto</t>
  </si>
  <si>
    <t>Rojas Martínez</t>
  </si>
  <si>
    <t>10.469.031-9</t>
  </si>
  <si>
    <t>Vielma</t>
  </si>
  <si>
    <t>10.855.487-8</t>
  </si>
  <si>
    <t>19.773.006-4</t>
  </si>
  <si>
    <t>Vega desidel</t>
  </si>
  <si>
    <t>16.104.962-k</t>
  </si>
  <si>
    <t>18.257.794-4</t>
  </si>
  <si>
    <t>González Rojas</t>
  </si>
  <si>
    <t>18.706.237-3</t>
  </si>
  <si>
    <t>Araneda</t>
  </si>
  <si>
    <t>7.647.165-7</t>
  </si>
  <si>
    <t>renato alfredo</t>
  </si>
  <si>
    <t>duque vergara</t>
  </si>
  <si>
    <t>9.853.429-6</t>
  </si>
  <si>
    <t>isol francisca</t>
  </si>
  <si>
    <t>labbe apablaza</t>
  </si>
  <si>
    <t>16.364.971-3</t>
  </si>
  <si>
    <t>janny aylin</t>
  </si>
  <si>
    <t>perez perez</t>
  </si>
  <si>
    <t>19.326.416-6</t>
  </si>
  <si>
    <t>danilo vicente</t>
  </si>
  <si>
    <t>ormazabal salazar</t>
  </si>
  <si>
    <t>12.227.975-8</t>
  </si>
  <si>
    <t>16.104.504-7</t>
  </si>
  <si>
    <t>Hans andres</t>
  </si>
  <si>
    <t>Villalon huerta</t>
  </si>
  <si>
    <t>18.268.470-8</t>
  </si>
  <si>
    <t>16.329.383-8</t>
  </si>
  <si>
    <t>Miranda Vallejos</t>
  </si>
  <si>
    <t>16.653.320-1</t>
  </si>
  <si>
    <t>13.193.537-4</t>
  </si>
  <si>
    <t>VALENZUELA SALAS</t>
  </si>
  <si>
    <t>17.560.132-5</t>
  </si>
  <si>
    <t>claudia del carmen</t>
  </si>
  <si>
    <t>11.622.603-0</t>
  </si>
  <si>
    <t>7.225.644-1</t>
  </si>
  <si>
    <t>Angelica Maria</t>
  </si>
  <si>
    <t>Solorza Escudero</t>
  </si>
  <si>
    <t>17.859.384-6</t>
  </si>
  <si>
    <t>Leighton</t>
  </si>
  <si>
    <t>13.228.919-0</t>
  </si>
  <si>
    <t>kent</t>
  </si>
  <si>
    <t>14.621.920-9</t>
  </si>
  <si>
    <t>13.380.113-8</t>
  </si>
  <si>
    <t>Rosel</t>
  </si>
  <si>
    <t>18.917.880-8</t>
  </si>
  <si>
    <t>jeremy</t>
  </si>
  <si>
    <t>20.932.364-8</t>
  </si>
  <si>
    <t>Watson</t>
  </si>
  <si>
    <t>21.463.207-1</t>
  </si>
  <si>
    <t>Gino giovanni</t>
  </si>
  <si>
    <t>Henriquez Henriquez</t>
  </si>
  <si>
    <t>17.159.852-4</t>
  </si>
  <si>
    <t>BRANDON ALEXANDER</t>
  </si>
  <si>
    <t>BASAEZ RAFFERNAU</t>
  </si>
  <si>
    <t>20.479.675-0</t>
  </si>
  <si>
    <t>Luis Gabriel</t>
  </si>
  <si>
    <t>Iturriaga</t>
  </si>
  <si>
    <t>13.193.390-8</t>
  </si>
  <si>
    <t>18.917.170-6</t>
  </si>
  <si>
    <t>Daniela Francisca</t>
  </si>
  <si>
    <t>Abayay Montoya</t>
  </si>
  <si>
    <t>17.477.787-k</t>
  </si>
  <si>
    <t>Cristina</t>
  </si>
  <si>
    <t>17.808.052-0</t>
  </si>
  <si>
    <t>21.211.734-k</t>
  </si>
  <si>
    <t>12.846.087-k</t>
  </si>
  <si>
    <t>19.773.285-7</t>
  </si>
  <si>
    <t>Aline</t>
  </si>
  <si>
    <t>Fuentes Cárcamo</t>
  </si>
  <si>
    <t>21.535.703-1</t>
  </si>
  <si>
    <t>22.024.586-1</t>
  </si>
  <si>
    <t>Mikaela Pascale</t>
  </si>
  <si>
    <t>Perez Cordero</t>
  </si>
  <si>
    <t>22.490.450-9</t>
  </si>
  <si>
    <t>Yamil Tarek</t>
  </si>
  <si>
    <t>Jadue Delgado</t>
  </si>
  <si>
    <t>20.550.214-9</t>
  </si>
  <si>
    <t>21.776.252-9</t>
  </si>
  <si>
    <t>branko</t>
  </si>
  <si>
    <t>pusic</t>
  </si>
  <si>
    <t>21.136.209-k</t>
  </si>
  <si>
    <t>Loryandig del valle</t>
  </si>
  <si>
    <t>Velásquez Amparan</t>
  </si>
  <si>
    <t>26.019.137-3</t>
  </si>
  <si>
    <t>13.193.427-0</t>
  </si>
  <si>
    <t>10.550.772-0</t>
  </si>
  <si>
    <t>MARISOL</t>
  </si>
  <si>
    <t>06.689.813-K</t>
  </si>
  <si>
    <t>José Alfredo</t>
  </si>
  <si>
    <t>Figueroa Marambio</t>
  </si>
  <si>
    <t>8.779.122-k</t>
  </si>
  <si>
    <t>17.402.406-5</t>
  </si>
  <si>
    <t>Andrés Enrique</t>
  </si>
  <si>
    <t>Hidalgo Baez</t>
  </si>
  <si>
    <t>12.620.321-7</t>
  </si>
  <si>
    <t>victor daniel</t>
  </si>
  <si>
    <t>marin chazeau</t>
  </si>
  <si>
    <t>9.618.816-1</t>
  </si>
  <si>
    <t>jessica alexandra</t>
  </si>
  <si>
    <t>iler carrion</t>
  </si>
  <si>
    <t>14.672.139-7</t>
  </si>
  <si>
    <t>juan bernardo</t>
  </si>
  <si>
    <t>lienan sanhueza</t>
  </si>
  <si>
    <t>17.427.498-3</t>
  </si>
  <si>
    <t>15.078.581-2</t>
  </si>
  <si>
    <t>MELISSA</t>
  </si>
  <si>
    <t>18.272.025-9</t>
  </si>
  <si>
    <t>Bejcek</t>
  </si>
  <si>
    <t>19.112.362-K</t>
  </si>
  <si>
    <t>Morgado</t>
  </si>
  <si>
    <t>10.131.295-K</t>
  </si>
  <si>
    <t>Maipú</t>
  </si>
  <si>
    <t>JULIO CESAR</t>
  </si>
  <si>
    <t>LAZCANO BASUALTO</t>
  </si>
  <si>
    <t>13.999.591-0</t>
  </si>
  <si>
    <t>LAGOS CONTRERAS</t>
  </si>
  <si>
    <t>18.033.098-4</t>
  </si>
  <si>
    <t>Guisrlla</t>
  </si>
  <si>
    <t>13.995.062-3</t>
  </si>
  <si>
    <t>15.871.740-9</t>
  </si>
  <si>
    <t>CESAR EDUARDO</t>
  </si>
  <si>
    <t>ASTUDILLO MUÑOZ</t>
  </si>
  <si>
    <t>12.823.338-5</t>
  </si>
  <si>
    <t>paredes</t>
  </si>
  <si>
    <t>17.619.301-8</t>
  </si>
  <si>
    <t>Jelvez Sanchez</t>
  </si>
  <si>
    <t>10.990.435-k</t>
  </si>
  <si>
    <t>Guajardo Romero</t>
  </si>
  <si>
    <t>17.619.589-4</t>
  </si>
  <si>
    <t>12.452.575-6</t>
  </si>
  <si>
    <t>Manuel Alberto</t>
  </si>
  <si>
    <t>Venegas Venegas</t>
  </si>
  <si>
    <t>18.035.506-5</t>
  </si>
  <si>
    <t>Suárez Camus</t>
  </si>
  <si>
    <t>18.704.421-9</t>
  </si>
  <si>
    <t>ANGEL ALEJANDRO</t>
  </si>
  <si>
    <t>VALDES MUÑOZ</t>
  </si>
  <si>
    <t>7.841.833-8</t>
  </si>
  <si>
    <t>Arevalo Espinoza</t>
  </si>
  <si>
    <t>18.568.086-k</t>
  </si>
  <si>
    <t>17.993.294-6</t>
  </si>
  <si>
    <t>Antonio Oscar</t>
  </si>
  <si>
    <t>Salinas Manriquez</t>
  </si>
  <si>
    <t>05.791.481-5</t>
  </si>
  <si>
    <t>17.475.387-3</t>
  </si>
  <si>
    <t>Virginia margarita</t>
  </si>
  <si>
    <t>Parra lizama</t>
  </si>
  <si>
    <t>15.949.232-K</t>
  </si>
  <si>
    <t>Gastón Antonio</t>
  </si>
  <si>
    <t>Letelier Lara</t>
  </si>
  <si>
    <t>17.353.561-9</t>
  </si>
  <si>
    <t>Andrea Evelyn</t>
  </si>
  <si>
    <t>12.167.976-0</t>
  </si>
  <si>
    <t>16.483.202-3</t>
  </si>
  <si>
    <t>Ximena maria</t>
  </si>
  <si>
    <t>Vera Reyes</t>
  </si>
  <si>
    <t>15.080.146-K</t>
  </si>
  <si>
    <t>Eduardo Joshua</t>
  </si>
  <si>
    <t>Morales Cisternas</t>
  </si>
  <si>
    <t>18.564.077-9</t>
  </si>
  <si>
    <t>Cavallari Drey</t>
  </si>
  <si>
    <t>16.855.847-3</t>
  </si>
  <si>
    <t>Mario Eduardo</t>
  </si>
  <si>
    <t>Solis Salcedo</t>
  </si>
  <si>
    <t>4.827.079-4</t>
  </si>
  <si>
    <t>13.956.793-5</t>
  </si>
  <si>
    <t>Aliaga</t>
  </si>
  <si>
    <t>10.470.368-2</t>
  </si>
  <si>
    <t>RODOLFO ANGEL</t>
  </si>
  <si>
    <t>RAMIREZ CALDERON</t>
  </si>
  <si>
    <t>8.721.202-5</t>
  </si>
  <si>
    <t>Isis</t>
  </si>
  <si>
    <t>Stuardo</t>
  </si>
  <si>
    <t>20.173.458-4</t>
  </si>
  <si>
    <t>DAVID JESUS</t>
  </si>
  <si>
    <t>VERGARA MOYA</t>
  </si>
  <si>
    <t>18.270.524-1</t>
  </si>
  <si>
    <t>Florentino César</t>
  </si>
  <si>
    <t>Cerda Loyola</t>
  </si>
  <si>
    <t>6.902.131-K</t>
  </si>
  <si>
    <t>LIDIA PAOLA</t>
  </si>
  <si>
    <t>OVALLE RIOS</t>
  </si>
  <si>
    <t>11.830.708-9</t>
  </si>
  <si>
    <t>ARMANDO ANTONIO</t>
  </si>
  <si>
    <t>ALARCON TIRADO</t>
  </si>
  <si>
    <t>7.551.692-4</t>
  </si>
  <si>
    <t>CLEMENTE IGNACIO</t>
  </si>
  <si>
    <t>CORTES PEÑA</t>
  </si>
  <si>
    <t>20.886.315-0</t>
  </si>
  <si>
    <t>JUAN JORGE</t>
  </si>
  <si>
    <t>CABRERA</t>
  </si>
  <si>
    <t>11.620.749-4</t>
  </si>
  <si>
    <t>ROCIO DE LAS MERCEDES</t>
  </si>
  <si>
    <t>GARCIA HERRERA</t>
  </si>
  <si>
    <t>10.545.531-3</t>
  </si>
  <si>
    <t>Aguirre Adones</t>
  </si>
  <si>
    <t>17.772.250-2</t>
  </si>
  <si>
    <t>8.130.663-k</t>
  </si>
  <si>
    <t>Pereira Rojas</t>
  </si>
  <si>
    <t>18.998.220-8</t>
  </si>
  <si>
    <t>26.541.440-0</t>
  </si>
  <si>
    <t>Fernandez Guzman</t>
  </si>
  <si>
    <t>18.582.245-1</t>
  </si>
  <si>
    <t>Bernardi</t>
  </si>
  <si>
    <t>7.833.398-7</t>
  </si>
  <si>
    <t>15.631.419-6</t>
  </si>
  <si>
    <t>Anays</t>
  </si>
  <si>
    <t>Hernandez Montenegro</t>
  </si>
  <si>
    <t>21.010.215-9</t>
  </si>
  <si>
    <t>beltran</t>
  </si>
  <si>
    <t>21.920.065-k</t>
  </si>
  <si>
    <t>GUERIN</t>
  </si>
  <si>
    <t>15.949.762-3</t>
  </si>
  <si>
    <t>Gerard</t>
  </si>
  <si>
    <t>20.999.549-2</t>
  </si>
  <si>
    <t>Fabian Jimmy</t>
  </si>
  <si>
    <t>Orellana Rodriguez</t>
  </si>
  <si>
    <t>21.706.298-5</t>
  </si>
  <si>
    <t>valentina sofia</t>
  </si>
  <si>
    <t>montecinos flores</t>
  </si>
  <si>
    <t>20.253.286-1</t>
  </si>
  <si>
    <t>13.229.743-6</t>
  </si>
  <si>
    <t>21.147.148-4</t>
  </si>
  <si>
    <t>Lyan</t>
  </si>
  <si>
    <t>22.295.725-7</t>
  </si>
  <si>
    <t>NATALIA ANAIS</t>
  </si>
  <si>
    <t>VIZCAINO RODRIGUEZ</t>
  </si>
  <si>
    <t>27.145.892-4</t>
  </si>
  <si>
    <t>Andres Antonio</t>
  </si>
  <si>
    <t>Carrera</t>
  </si>
  <si>
    <t>20.482.382-0</t>
  </si>
  <si>
    <t>16.249.003-6</t>
  </si>
  <si>
    <t>Liliana</t>
  </si>
  <si>
    <t>16.482.849-2</t>
  </si>
  <si>
    <t>Vannia</t>
  </si>
  <si>
    <t>Molina Fermandois</t>
  </si>
  <si>
    <t>19.542.553-1</t>
  </si>
  <si>
    <t>19.774.241-0</t>
  </si>
  <si>
    <t>Villouta</t>
  </si>
  <si>
    <t>19.015.082-8</t>
  </si>
  <si>
    <t>15.765.396-2</t>
  </si>
  <si>
    <t>VLADIMIR</t>
  </si>
  <si>
    <t>16.665.007-0</t>
  </si>
  <si>
    <t>Isabella</t>
  </si>
  <si>
    <t>Bavestrello</t>
  </si>
  <si>
    <t>19.935.343-8</t>
  </si>
  <si>
    <t>20.184.284-0</t>
  </si>
  <si>
    <t>Ardiles Tapia</t>
  </si>
  <si>
    <t>15.557.170-5</t>
  </si>
  <si>
    <t>Navea amaro</t>
  </si>
  <si>
    <t>16.132.904-5</t>
  </si>
  <si>
    <t>14.389.330-8</t>
  </si>
  <si>
    <t>ARAYA GENNARI</t>
  </si>
  <si>
    <t>7.714.100-6</t>
  </si>
  <si>
    <t>Rossanna angelica</t>
  </si>
  <si>
    <t>15.974.024-2</t>
  </si>
  <si>
    <t>11.831.406-9</t>
  </si>
  <si>
    <t>Quiroz Villagra</t>
  </si>
  <si>
    <t>16.232.380-6</t>
  </si>
  <si>
    <t>eduardo alcides</t>
  </si>
  <si>
    <t>rojas contreras</t>
  </si>
  <si>
    <t>9.732.403-4</t>
  </si>
  <si>
    <t>20.175.471-2</t>
  </si>
  <si>
    <t>calbun letelier</t>
  </si>
  <si>
    <t>15.233.606-3</t>
  </si>
  <si>
    <t>17.513.977-k</t>
  </si>
  <si>
    <t>Carlos Guillermo</t>
  </si>
  <si>
    <t>Gonzalez Barco</t>
  </si>
  <si>
    <t>9.435.529-k</t>
  </si>
  <si>
    <t>Toledo concha</t>
  </si>
  <si>
    <t>13.024.716-4</t>
  </si>
  <si>
    <t>18.491.862-5</t>
  </si>
  <si>
    <t>22.056.015-5</t>
  </si>
  <si>
    <t>9.370.614-5</t>
  </si>
  <si>
    <t>moshe</t>
  </si>
  <si>
    <t>broughton</t>
  </si>
  <si>
    <t>8.667.560-9</t>
  </si>
  <si>
    <t>Vicente Andres</t>
  </si>
  <si>
    <t>Casanueva Chiesa o Casagrande</t>
  </si>
  <si>
    <t>16.105.406-2</t>
  </si>
  <si>
    <t>13.653.917-5</t>
  </si>
  <si>
    <t>Ulloa Romo</t>
  </si>
  <si>
    <t>13.021.036-8</t>
  </si>
  <si>
    <t>16.104.319-2</t>
  </si>
  <si>
    <t>17.993.699-2</t>
  </si>
  <si>
    <t>17.766.011-6</t>
  </si>
  <si>
    <t>ronald williams</t>
  </si>
  <si>
    <t>arenas gonzalez</t>
  </si>
  <si>
    <t>5.376.746-k</t>
  </si>
  <si>
    <t>17.144.323-7</t>
  </si>
  <si>
    <t>Rodríguez Ureta</t>
  </si>
  <si>
    <t>14.536.338-1</t>
  </si>
  <si>
    <t>Valladares</t>
  </si>
  <si>
    <t>19.457.291-3</t>
  </si>
  <si>
    <t>Cabezas</t>
  </si>
  <si>
    <t>17.454.497-2</t>
  </si>
  <si>
    <t>13.473.332-2</t>
  </si>
  <si>
    <t>Jorge segundo</t>
  </si>
  <si>
    <t>Fernández olate</t>
  </si>
  <si>
    <t>13.999.973-8</t>
  </si>
  <si>
    <t>Ignacia</t>
  </si>
  <si>
    <t>20.704.714-7</t>
  </si>
  <si>
    <t>Leonardo Sigfrido</t>
  </si>
  <si>
    <t>Iturra Perez</t>
  </si>
  <si>
    <t>8.682.139-7</t>
  </si>
  <si>
    <t>Ramiro</t>
  </si>
  <si>
    <t>18.621.553-2</t>
  </si>
  <si>
    <t>11.880.850-9</t>
  </si>
  <si>
    <t>juan carlos jesus</t>
  </si>
  <si>
    <t>rodriguez espinoza</t>
  </si>
  <si>
    <t>15.949.858-1</t>
  </si>
  <si>
    <t>maykel</t>
  </si>
  <si>
    <t>18.568.679-5</t>
  </si>
  <si>
    <t>Marcial</t>
  </si>
  <si>
    <t>9.607.990-7</t>
  </si>
  <si>
    <t>8.896.823-9</t>
  </si>
  <si>
    <t>Alexsandro</t>
  </si>
  <si>
    <t>21.210.389-6</t>
  </si>
  <si>
    <t>nicolas felipe</t>
  </si>
  <si>
    <t>espinoza vergara</t>
  </si>
  <si>
    <t>21.962.895-1</t>
  </si>
  <si>
    <t>daniel antonio</t>
  </si>
  <si>
    <t>torres trejo</t>
  </si>
  <si>
    <t>17.567.120-k</t>
  </si>
  <si>
    <t>Torres arenas</t>
  </si>
  <si>
    <t>22.183.454-2</t>
  </si>
  <si>
    <t>crsitian</t>
  </si>
  <si>
    <t>13.996.774-7</t>
  </si>
  <si>
    <t>ALEJANDRA DE LOURDES</t>
  </si>
  <si>
    <t>FUENTES VEGA</t>
  </si>
  <si>
    <t>15.068.880-9</t>
  </si>
  <si>
    <t>YASSINE</t>
  </si>
  <si>
    <t>OUHERRAD</t>
  </si>
  <si>
    <t>28.220.861-K</t>
  </si>
  <si>
    <t>rodrigo ignacio</t>
  </si>
  <si>
    <t>fagardo gajardo</t>
  </si>
  <si>
    <t>9.049.829-0</t>
  </si>
  <si>
    <t>20.952.400-7</t>
  </si>
  <si>
    <t>28.449.091-6</t>
  </si>
  <si>
    <t>18.784.391-k</t>
  </si>
  <si>
    <t>MAICO ANTONIO</t>
  </si>
  <si>
    <t>SANCHEZ FUENTES</t>
  </si>
  <si>
    <t>20.173.021-K</t>
  </si>
  <si>
    <t>Milenna</t>
  </si>
  <si>
    <t>Vindigni</t>
  </si>
  <si>
    <t>20.481.834-7</t>
  </si>
  <si>
    <t>Raúl</t>
  </si>
  <si>
    <t>21.203.263-8</t>
  </si>
  <si>
    <t>Boret</t>
  </si>
  <si>
    <t>Arévalo</t>
  </si>
  <si>
    <t>18.032.388-0</t>
  </si>
  <si>
    <t>19.329.244-5</t>
  </si>
  <si>
    <t>21.535.627-2</t>
  </si>
  <si>
    <t>GLORIA</t>
  </si>
  <si>
    <t>ARAUJO MATAMOROS</t>
  </si>
  <si>
    <t>23.149.340-9</t>
  </si>
  <si>
    <t>Dazarola</t>
  </si>
  <si>
    <t>19.016.279-6</t>
  </si>
  <si>
    <t>Matias nicolas</t>
  </si>
  <si>
    <t>Vergara Hernandez</t>
  </si>
  <si>
    <t>21.094.087-1</t>
  </si>
  <si>
    <t>20.827.200-4</t>
  </si>
  <si>
    <t>21.596.349-7</t>
  </si>
  <si>
    <t>Ángulo mella</t>
  </si>
  <si>
    <t>14.242.015-5</t>
  </si>
  <si>
    <t>EL TABO</t>
  </si>
  <si>
    <t>karen jazmina</t>
  </si>
  <si>
    <t>aroca castillo</t>
  </si>
  <si>
    <t>18.604.734-6</t>
  </si>
  <si>
    <t>Maria paz</t>
  </si>
  <si>
    <t>12.584.030-2</t>
  </si>
  <si>
    <t>DIEGO JONATHAN</t>
  </si>
  <si>
    <t>ESPINA SANTANDER</t>
  </si>
  <si>
    <t>17.782.746-0</t>
  </si>
  <si>
    <t>BASTIDAS ZEGERS</t>
  </si>
  <si>
    <t>EVELYN TERESA</t>
  </si>
  <si>
    <t>8.443.065-K</t>
  </si>
  <si>
    <t>PERALILLO</t>
  </si>
  <si>
    <t>Viveros</t>
  </si>
  <si>
    <t>17.323.369-8</t>
  </si>
  <si>
    <t>DENIS</t>
  </si>
  <si>
    <t>15.751.434-2</t>
  </si>
  <si>
    <t>Llaitul</t>
  </si>
  <si>
    <t>17.475.621-K</t>
  </si>
  <si>
    <t>17.753.117-0</t>
  </si>
  <si>
    <t>María Lorena</t>
  </si>
  <si>
    <t>Ortega allende</t>
  </si>
  <si>
    <t>12.156.290-1</t>
  </si>
  <si>
    <t>ulises eduardo</t>
  </si>
  <si>
    <t>rojas rossel</t>
  </si>
  <si>
    <t>11.331.176-2</t>
  </si>
  <si>
    <t>Mansilla</t>
  </si>
  <si>
    <t>15.582.312-7</t>
  </si>
  <si>
    <t>Isaías</t>
  </si>
  <si>
    <t>Blanco Serrano</t>
  </si>
  <si>
    <t>9.066.042-k</t>
  </si>
  <si>
    <t>Bastian rene</t>
  </si>
  <si>
    <t>morales suazo</t>
  </si>
  <si>
    <t>18.073.574-7</t>
  </si>
  <si>
    <t>12.851.447-3</t>
  </si>
  <si>
    <t>Mena Orellana</t>
  </si>
  <si>
    <t>15.751.641-8</t>
  </si>
  <si>
    <t>Matias-Nicolas</t>
  </si>
  <si>
    <t>Saldaño Lazarus</t>
  </si>
  <si>
    <t>19.445.609-3</t>
  </si>
  <si>
    <t>17.765.247-4</t>
  </si>
  <si>
    <t>JUAN HENRIUQEZ OSSES</t>
  </si>
  <si>
    <t>HENRIQUEZ OSSES</t>
  </si>
  <si>
    <t>8.277.145-K</t>
  </si>
  <si>
    <t>perez rivera</t>
  </si>
  <si>
    <t>17.144.222-2</t>
  </si>
  <si>
    <t>15.829.634-9</t>
  </si>
  <si>
    <t>17.473.204-3</t>
  </si>
  <si>
    <t>Jeldes Rodriguez</t>
  </si>
  <si>
    <t>18.271.723-1</t>
  </si>
  <si>
    <t>riega</t>
  </si>
  <si>
    <t>15.556.263-3</t>
  </si>
  <si>
    <t>OLIVARES ALBALLAY</t>
  </si>
  <si>
    <t>13.025.730-5</t>
  </si>
  <si>
    <t>Eliecer Alejandro</t>
  </si>
  <si>
    <t>Casneur Utreras</t>
  </si>
  <si>
    <t>9.275.009-4</t>
  </si>
  <si>
    <t>EUGENIA BEATRIZ</t>
  </si>
  <si>
    <t>MOLINA GONDRE</t>
  </si>
  <si>
    <t>12.623.408-2</t>
  </si>
  <si>
    <t>Zavala leiva</t>
  </si>
  <si>
    <t>14.533.144-7</t>
  </si>
  <si>
    <t>PATRICIO AQUILES</t>
  </si>
  <si>
    <t>CABEZAS HURTADO</t>
  </si>
  <si>
    <t>4.135.276-0</t>
  </si>
  <si>
    <t>Asmara Beatriz</t>
  </si>
  <si>
    <t>Carvajal Sanchez</t>
  </si>
  <si>
    <t>13.432.174-1</t>
  </si>
  <si>
    <t>ANGEL DEL CARMEN</t>
  </si>
  <si>
    <t>BASUALTO JARA</t>
  </si>
  <si>
    <t>9.428.962-9</t>
  </si>
  <si>
    <t>Lisy Nicole</t>
  </si>
  <si>
    <t>Valladares Olguin</t>
  </si>
  <si>
    <t>19.011.964-5</t>
  </si>
  <si>
    <t>16.573.956-6</t>
  </si>
  <si>
    <t>Idelio</t>
  </si>
  <si>
    <t>8.155.174-k</t>
  </si>
  <si>
    <t>16.035.873-4</t>
  </si>
  <si>
    <t>navarrete</t>
  </si>
  <si>
    <t>13.022.794-5</t>
  </si>
  <si>
    <t>10.515.111-k</t>
  </si>
  <si>
    <t>Lucero</t>
  </si>
  <si>
    <t>8.237.046-3</t>
  </si>
  <si>
    <t>Marcela Virginia</t>
  </si>
  <si>
    <t>Avalos Cariaga</t>
  </si>
  <si>
    <t>10.067.089-5</t>
  </si>
  <si>
    <t>Luis leonardo</t>
  </si>
  <si>
    <t>Villegas retamales</t>
  </si>
  <si>
    <t>13.879.472-5</t>
  </si>
  <si>
    <t>MONSERRAT</t>
  </si>
  <si>
    <t>ITURRA VILLAGRAN</t>
  </si>
  <si>
    <t>19.489.454-6</t>
  </si>
  <si>
    <t>Rigoberto Javier</t>
  </si>
  <si>
    <t>Torres sanchez</t>
  </si>
  <si>
    <t>13.592.009-6</t>
  </si>
  <si>
    <t>Manuel angelo</t>
  </si>
  <si>
    <t>Urbina sobarzo</t>
  </si>
  <si>
    <t>10.978.576-8</t>
  </si>
  <si>
    <t>Hinojosa</t>
  </si>
  <si>
    <t>17.809.110-7</t>
  </si>
  <si>
    <t>Puga</t>
  </si>
  <si>
    <t>12.846.461-1</t>
  </si>
  <si>
    <t>8.996.432-6</t>
  </si>
  <si>
    <t>NUÑEZ</t>
  </si>
  <si>
    <t>18.034.108-0</t>
  </si>
  <si>
    <t>18.273.046-7</t>
  </si>
  <si>
    <t>CANDIA</t>
  </si>
  <si>
    <t>9.376.282-7</t>
  </si>
  <si>
    <t>FABIAN ANTONIO</t>
  </si>
  <si>
    <t>ZUÑIGA VALENCIA</t>
  </si>
  <si>
    <t>10.874.447-2</t>
  </si>
  <si>
    <t>15.949.070-K</t>
  </si>
  <si>
    <t>PATRICK</t>
  </si>
  <si>
    <t>VILLAGRAN</t>
  </si>
  <si>
    <t>15.090.676-8</t>
  </si>
  <si>
    <t>LORENA</t>
  </si>
  <si>
    <t>18.618.052-6</t>
  </si>
  <si>
    <t>claudina</t>
  </si>
  <si>
    <t>castro barros</t>
  </si>
  <si>
    <t>12.472.269-1</t>
  </si>
  <si>
    <t>Carlos Ismael</t>
  </si>
  <si>
    <t>Britos Chaparro</t>
  </si>
  <si>
    <t>24.437.456-5</t>
  </si>
  <si>
    <t>16.777.002-9</t>
  </si>
  <si>
    <t>13.022.688-4</t>
  </si>
  <si>
    <t>Rayza Lucía del Valle</t>
  </si>
  <si>
    <t>Campos Jacob</t>
  </si>
  <si>
    <t>16.353.882-2</t>
  </si>
  <si>
    <t>9.894.636-5</t>
  </si>
  <si>
    <t>María Ignacia</t>
  </si>
  <si>
    <t>20.158.783-2</t>
  </si>
  <si>
    <t>Eduardina</t>
  </si>
  <si>
    <t>Barrientos Cortes</t>
  </si>
  <si>
    <t>17.793.092-K</t>
  </si>
  <si>
    <t>Canio</t>
  </si>
  <si>
    <t>8.366.782-6</t>
  </si>
  <si>
    <t>rodrigo alexis</t>
  </si>
  <si>
    <t>arredondo morales</t>
  </si>
  <si>
    <t>13.186.062-5</t>
  </si>
  <si>
    <t>22.543.958-3</t>
  </si>
  <si>
    <t>21.903.618-3</t>
  </si>
  <si>
    <t>ECHEVERRIA MOLINA</t>
  </si>
  <si>
    <t>21.480.115-9</t>
  </si>
  <si>
    <t>Juan Gabriel Monserrat</t>
  </si>
  <si>
    <t>Pando Aguilera</t>
  </si>
  <si>
    <t>17.472.967-0</t>
  </si>
  <si>
    <t>Antu gaspar</t>
  </si>
  <si>
    <t>Rojas carrasco</t>
  </si>
  <si>
    <t>20.909.353-7</t>
  </si>
  <si>
    <t>ivanna</t>
  </si>
  <si>
    <t>18.564.471-5</t>
  </si>
  <si>
    <t>18.784.590-4</t>
  </si>
  <si>
    <t>BENJAMIN</t>
  </si>
  <si>
    <t>ESPINOZA MADARIAGA</t>
  </si>
  <si>
    <t>21.327.910-6</t>
  </si>
  <si>
    <t>OSORIO ARREDONDO</t>
  </si>
  <si>
    <t>HENRIQUEZ MARTINEZ</t>
  </si>
  <si>
    <t>8.399.376-6</t>
  </si>
  <si>
    <t>YADIR</t>
  </si>
  <si>
    <t>HORMAZAL</t>
  </si>
  <si>
    <t>16.753.934-3</t>
  </si>
  <si>
    <t>moscoso</t>
  </si>
  <si>
    <t>19.208.442-3</t>
  </si>
  <si>
    <t>21.981.026-1</t>
  </si>
  <si>
    <t>Sotomayor</t>
  </si>
  <si>
    <t>19.774.689-0</t>
  </si>
  <si>
    <t>Muñoz Contreras</t>
  </si>
  <si>
    <t>20.942.464-9</t>
  </si>
  <si>
    <t>17.619.266-6</t>
  </si>
  <si>
    <t>Matia</t>
  </si>
  <si>
    <t>22.514.487-7</t>
  </si>
  <si>
    <t>matilda</t>
  </si>
  <si>
    <t>22.380.591-4</t>
  </si>
  <si>
    <t>alejandra andrea</t>
  </si>
  <si>
    <t>saavedra mora</t>
  </si>
  <si>
    <t>19.012.804-0</t>
  </si>
  <si>
    <t>PEDRO ERNESTO</t>
  </si>
  <si>
    <t>AMPUERO VALLADARES</t>
  </si>
  <si>
    <t>7.135.349-4</t>
  </si>
  <si>
    <t>13.881.193-K</t>
  </si>
  <si>
    <t>Cheriff</t>
  </si>
  <si>
    <t>19.013.119-k</t>
  </si>
  <si>
    <t>Sandoval monardes</t>
  </si>
  <si>
    <t>11.835.197-5</t>
  </si>
  <si>
    <t>aldo antonio</t>
  </si>
  <si>
    <t>candia moran</t>
  </si>
  <si>
    <t>15.348.067-2</t>
  </si>
  <si>
    <t>18.297.771-3</t>
  </si>
  <si>
    <t>Villagrán</t>
  </si>
  <si>
    <t>16.403.035-0</t>
  </si>
  <si>
    <t>Rodrigo Andres Yañez Suarez</t>
  </si>
  <si>
    <t>13.855.721-9</t>
  </si>
  <si>
    <t>andres guillermo</t>
  </si>
  <si>
    <t>abarca lobos</t>
  </si>
  <si>
    <t>17.476.339-9</t>
  </si>
  <si>
    <t>BRIGNARDELLO SOZA</t>
  </si>
  <si>
    <t>7.003.656-8</t>
  </si>
  <si>
    <t>CANALES</t>
  </si>
  <si>
    <t>12.450.859-2</t>
  </si>
  <si>
    <t>OMAR</t>
  </si>
  <si>
    <t>MENDEZ</t>
  </si>
  <si>
    <t>7.164.170-8</t>
  </si>
  <si>
    <t>Adelina</t>
  </si>
  <si>
    <t>Gálvez</t>
  </si>
  <si>
    <t>16.968.092-2</t>
  </si>
  <si>
    <t>Mendez Cordero</t>
  </si>
  <si>
    <t>21.569.488-7</t>
  </si>
  <si>
    <t>Rosa Florentina</t>
  </si>
  <si>
    <t>Echeverria Echeverria</t>
  </si>
  <si>
    <t>11.784.317-3</t>
  </si>
  <si>
    <t>19.404.152-7</t>
  </si>
  <si>
    <t>11.401.504-0</t>
  </si>
  <si>
    <t>Pablo  Ronaldo</t>
  </si>
  <si>
    <t>Uribe Ramírez</t>
  </si>
  <si>
    <t>12.624.724-9</t>
  </si>
  <si>
    <t>Madariaga Gonzalez</t>
  </si>
  <si>
    <t>10.037.111-1</t>
  </si>
  <si>
    <t>Rubio Forttes</t>
  </si>
  <si>
    <t>10.222.082-k</t>
  </si>
  <si>
    <t>Damaris</t>
  </si>
  <si>
    <t>14.315.585-4</t>
  </si>
  <si>
    <t>13.429.440-k</t>
  </si>
  <si>
    <t>15.765.864-6</t>
  </si>
  <si>
    <t>12.845.503-5</t>
  </si>
  <si>
    <t>Santibáñez Viani</t>
  </si>
  <si>
    <t>8.786.755-2</t>
  </si>
  <si>
    <t>17.041.767-4</t>
  </si>
  <si>
    <t>5.036.538-7</t>
  </si>
  <si>
    <t>Palma Maldonado</t>
  </si>
  <si>
    <t>10.488.461-K</t>
  </si>
  <si>
    <t>Aros Flores ñ</t>
  </si>
  <si>
    <t>13.019.436-2</t>
  </si>
  <si>
    <t>16.968.323-9</t>
  </si>
  <si>
    <t>Carlos  Alberto</t>
  </si>
  <si>
    <t>Segura olivares</t>
  </si>
  <si>
    <t>12.227.038-6</t>
  </si>
  <si>
    <t>7.872.007-7</t>
  </si>
  <si>
    <t>Prieto</t>
  </si>
  <si>
    <t>13.545.042-1</t>
  </si>
  <si>
    <t>Cortés Zúñiga</t>
  </si>
  <si>
    <t>13.879.932-8</t>
  </si>
  <si>
    <t>Erasmo</t>
  </si>
  <si>
    <t>16.575.435-2</t>
  </si>
  <si>
    <t>JOHANNA</t>
  </si>
  <si>
    <t>CHAPARRO</t>
  </si>
  <si>
    <t>16.498.974-7</t>
  </si>
  <si>
    <t>20.778.485-0</t>
  </si>
  <si>
    <t>carle</t>
  </si>
  <si>
    <t>21.391.468-5</t>
  </si>
  <si>
    <t>Navia Navia</t>
  </si>
  <si>
    <t>17.472.466-0</t>
  </si>
  <si>
    <t>Velasquez Valderas</t>
  </si>
  <si>
    <t>15.445.963-4</t>
  </si>
  <si>
    <t>Giovanna valentina</t>
  </si>
  <si>
    <t>Layera Palma</t>
  </si>
  <si>
    <t>19.786.923-2</t>
  </si>
  <si>
    <t>16.887.278-k</t>
  </si>
  <si>
    <t>GUERRA</t>
  </si>
  <si>
    <t>18.568.621-3</t>
  </si>
  <si>
    <t>20.729.639-2</t>
  </si>
  <si>
    <t>22.129.088-7</t>
  </si>
  <si>
    <t>17.806.127-5</t>
  </si>
  <si>
    <t>Josué Adan</t>
  </si>
  <si>
    <t>Silva arancibia</t>
  </si>
  <si>
    <t>21.739.723-5</t>
  </si>
  <si>
    <t>21.029.664-6</t>
  </si>
  <si>
    <t>Alex Javier</t>
  </si>
  <si>
    <t>Naiman Araya</t>
  </si>
  <si>
    <t>20.680.224-3</t>
  </si>
  <si>
    <t>19.809.266-5</t>
  </si>
  <si>
    <t>21.257.807-k</t>
  </si>
  <si>
    <t>Alvizú</t>
  </si>
  <si>
    <t>19.488.037-5</t>
  </si>
  <si>
    <t>Antonio Felipe</t>
  </si>
  <si>
    <t>Paredes Hernández</t>
  </si>
  <si>
    <t>22.916.445-7</t>
  </si>
  <si>
    <t>Madrid Reyes</t>
  </si>
  <si>
    <t>21.687.099-9</t>
  </si>
  <si>
    <t>21.946.511-4</t>
  </si>
  <si>
    <t>18.706.493-7</t>
  </si>
  <si>
    <t>15.075.723-1</t>
  </si>
  <si>
    <t>13.193.935-3</t>
  </si>
  <si>
    <t>oyarce</t>
  </si>
  <si>
    <t>13.020.805-3</t>
  </si>
  <si>
    <t>Elias maximiliano</t>
  </si>
  <si>
    <t>Bastías ortiz</t>
  </si>
  <si>
    <t>22.457.631-5</t>
  </si>
  <si>
    <t>10.736.696-2</t>
  </si>
  <si>
    <t>SANTA JUANA</t>
  </si>
  <si>
    <t>Fuentes Moreno</t>
  </si>
  <si>
    <t>8.431.795-0</t>
  </si>
  <si>
    <t>19.368.608-7</t>
  </si>
  <si>
    <t>Uriarte</t>
  </si>
  <si>
    <t>16.813.934-9</t>
  </si>
  <si>
    <t>CALDERÓN</t>
  </si>
  <si>
    <t>14.130.780-0</t>
  </si>
  <si>
    <t>CARDEMIL</t>
  </si>
  <si>
    <t>16.301.155-7</t>
  </si>
  <si>
    <t>Nelida Scarlet</t>
  </si>
  <si>
    <t>Lopez Quilodran</t>
  </si>
  <si>
    <t>17860889-4</t>
  </si>
  <si>
    <t>15.751.876-3</t>
  </si>
  <si>
    <t>ISRAEL</t>
  </si>
  <si>
    <t>MALDONADO DIAZ</t>
  </si>
  <si>
    <t>Sebastian andres</t>
  </si>
  <si>
    <t>Martinez ponce</t>
  </si>
  <si>
    <t>17.160.066-9</t>
  </si>
  <si>
    <t>ALEX NELSON</t>
  </si>
  <si>
    <t>LOPEZ LOPEZ</t>
  </si>
  <si>
    <t>9.217.182-5</t>
  </si>
  <si>
    <t>18.564.881-8</t>
  </si>
  <si>
    <t>18.032.782-7</t>
  </si>
  <si>
    <t>Flores Castillo</t>
  </si>
  <si>
    <t>18.299.389-1</t>
  </si>
  <si>
    <t>13.999.351-9</t>
  </si>
  <si>
    <t>Falon</t>
  </si>
  <si>
    <t>17.805.435-k</t>
  </si>
  <si>
    <t>NELSON ESTEBAN</t>
  </si>
  <si>
    <t>PEREIRA DIAZ</t>
  </si>
  <si>
    <t>12.845.004-1</t>
  </si>
  <si>
    <t>17.144.692-9</t>
  </si>
  <si>
    <t>ives</t>
  </si>
  <si>
    <t>catalan</t>
  </si>
  <si>
    <t>13.074.084-7</t>
  </si>
  <si>
    <t>Antonio Enrique</t>
  </si>
  <si>
    <t>Sanchez Cabezas</t>
  </si>
  <si>
    <t>15.556.125-4</t>
  </si>
  <si>
    <t>muñoz oyarzun</t>
  </si>
  <si>
    <t>19.445.707-3</t>
  </si>
  <si>
    <t>16.967.986-k</t>
  </si>
  <si>
    <t>Morgado Roldán</t>
  </si>
  <si>
    <t>20.657.643-k</t>
  </si>
  <si>
    <t>17.475.427-6</t>
  </si>
  <si>
    <t>Manríquez</t>
  </si>
  <si>
    <t>15.080.853-7</t>
  </si>
  <si>
    <t>juana angelina</t>
  </si>
  <si>
    <t>rivas herrera</t>
  </si>
  <si>
    <t>13.229.049-0</t>
  </si>
  <si>
    <t>8.646.607-4</t>
  </si>
  <si>
    <t>Rodrigo Fabián</t>
  </si>
  <si>
    <t>Escudero Báez</t>
  </si>
  <si>
    <t>13.997.763-7</t>
  </si>
  <si>
    <t>rodrigo emilio</t>
  </si>
  <si>
    <t>olea santana</t>
  </si>
  <si>
    <t>13.933.469-8</t>
  </si>
  <si>
    <t>leiva rojo</t>
  </si>
  <si>
    <t>10.881.639-2</t>
  </si>
  <si>
    <t>Luis Bernardo</t>
  </si>
  <si>
    <t>López Avalos</t>
  </si>
  <si>
    <t>8.592.461-3</t>
  </si>
  <si>
    <t>waldo alexis</t>
  </si>
  <si>
    <t>ortega verdugo</t>
  </si>
  <si>
    <t>13.225.882-1</t>
  </si>
  <si>
    <t>17.807.221-8</t>
  </si>
  <si>
    <t>JUAN GREGORIO</t>
  </si>
  <si>
    <t>palominos saldaño</t>
  </si>
  <si>
    <t>11.830.091-2</t>
  </si>
  <si>
    <t>17.857.197-4</t>
  </si>
  <si>
    <t>JUAN SILVESTRE</t>
  </si>
  <si>
    <t>SALAS PEREZ</t>
  </si>
  <si>
    <t>6.887.894-2</t>
  </si>
  <si>
    <t>16.323.507-2</t>
  </si>
  <si>
    <t>21.394.247-6</t>
  </si>
  <si>
    <t>20.731.094-8</t>
  </si>
  <si>
    <t>RODRIGO JAVIER</t>
  </si>
  <si>
    <t>LAGOS CAMPOS</t>
  </si>
  <si>
    <t>13.231.201-K</t>
  </si>
  <si>
    <t>cavieres rojas</t>
  </si>
  <si>
    <t>13.711.182-9</t>
  </si>
  <si>
    <t>12.625.124-6</t>
  </si>
  <si>
    <t>25.399.897-0</t>
  </si>
  <si>
    <t>ROJEL</t>
  </si>
  <si>
    <t>12.849.698-k</t>
  </si>
  <si>
    <t>Luco Ruiz</t>
  </si>
  <si>
    <t>18.037.606-2</t>
  </si>
  <si>
    <t>15.786.501-3</t>
  </si>
  <si>
    <t>javier ignacio</t>
  </si>
  <si>
    <t>beiza farias</t>
  </si>
  <si>
    <t>20.832.318-0</t>
  </si>
  <si>
    <t>14.581.242-9</t>
  </si>
  <si>
    <t>22.026.324-k</t>
  </si>
  <si>
    <t>VICTORIA SCARLET</t>
  </si>
  <si>
    <t>TAPIA PEDREROS</t>
  </si>
  <si>
    <t>21.022.307-K</t>
  </si>
  <si>
    <t>luis jose</t>
  </si>
  <si>
    <t>fabian cabrera</t>
  </si>
  <si>
    <t>27.665.195-1</t>
  </si>
  <si>
    <t>karol yolimar</t>
  </si>
  <si>
    <t>gil</t>
  </si>
  <si>
    <t>26.700.587-7</t>
  </si>
  <si>
    <t>Carmen Edilia</t>
  </si>
  <si>
    <t>Uzcátegui Briceño</t>
  </si>
  <si>
    <t>27.291.474-5</t>
  </si>
  <si>
    <t>27.397.080-0</t>
  </si>
  <si>
    <t>Cespedes Pessini</t>
  </si>
  <si>
    <t>15.948.414-9</t>
  </si>
  <si>
    <t>21.701.169-8</t>
  </si>
  <si>
    <t>Constansa</t>
  </si>
  <si>
    <t>Weishaupt</t>
  </si>
  <si>
    <t>20.993.237-7</t>
  </si>
  <si>
    <t>VALENTINA DEL PILAR</t>
  </si>
  <si>
    <t>21.396.170-5</t>
  </si>
  <si>
    <t>Walter</t>
  </si>
  <si>
    <t>Vedia</t>
  </si>
  <si>
    <t>19.176.276-2</t>
  </si>
  <si>
    <t>FRANCO</t>
  </si>
  <si>
    <t>RIVERA</t>
  </si>
  <si>
    <t>10.692.223-3</t>
  </si>
  <si>
    <t>17.792.742-2</t>
  </si>
  <si>
    <t>Hiether</t>
  </si>
  <si>
    <t>18.034.493-4</t>
  </si>
  <si>
    <t>ESTELA</t>
  </si>
  <si>
    <t>Ocando</t>
  </si>
  <si>
    <t>26.850.011-1</t>
  </si>
  <si>
    <t>winnie</t>
  </si>
  <si>
    <t>garrido</t>
  </si>
  <si>
    <t>18.444.252-3</t>
  </si>
  <si>
    <t>lazo aguiluz</t>
  </si>
  <si>
    <t>22.355.393-1</t>
  </si>
  <si>
    <t>15.072.248-9</t>
  </si>
  <si>
    <t>17.790.136-9</t>
  </si>
  <si>
    <t>Helga</t>
  </si>
  <si>
    <t>Marholz Meza</t>
  </si>
  <si>
    <t>10.051.631-4</t>
  </si>
  <si>
    <t>10.199.517-8</t>
  </si>
  <si>
    <t>2.374.020-6</t>
  </si>
  <si>
    <t>Jorge luis</t>
  </si>
  <si>
    <t>Vargas aros</t>
  </si>
  <si>
    <t>17.800.770-k</t>
  </si>
  <si>
    <t>Alvarado Arancibia</t>
  </si>
  <si>
    <t>15.076.263-4</t>
  </si>
  <si>
    <t>Yesenia</t>
  </si>
  <si>
    <t>18.035.785-8</t>
  </si>
  <si>
    <t>nicolas alexandro</t>
  </si>
  <si>
    <t>lopez pardo</t>
  </si>
  <si>
    <t>19.613.466-2</t>
  </si>
  <si>
    <t>Yosselinne</t>
  </si>
  <si>
    <t>19.618.859-2</t>
  </si>
  <si>
    <t>oyarzo alemparte</t>
  </si>
  <si>
    <t>19.327.217-7</t>
  </si>
  <si>
    <t>9.849.231-3</t>
  </si>
  <si>
    <t>cristian alfredo acuna galindo</t>
  </si>
  <si>
    <t>acuna</t>
  </si>
  <si>
    <t>12.822.217-0</t>
  </si>
  <si>
    <t>Martori</t>
  </si>
  <si>
    <t>17.619.441-3</t>
  </si>
  <si>
    <t>Colipi</t>
  </si>
  <si>
    <t>12.076.817-4</t>
  </si>
  <si>
    <t>16.886.477-9</t>
  </si>
  <si>
    <t>Patricia Raquel</t>
  </si>
  <si>
    <t>Peña Cousino</t>
  </si>
  <si>
    <t>07.703.147-2</t>
  </si>
  <si>
    <t>Gunther</t>
  </si>
  <si>
    <t>10.531.715-8</t>
  </si>
  <si>
    <t>leopoldo francisco</t>
  </si>
  <si>
    <t>diaz millapan</t>
  </si>
  <si>
    <t>10.004.293-2</t>
  </si>
  <si>
    <t>jorge ignacio</t>
  </si>
  <si>
    <t>rodriguez gomez</t>
  </si>
  <si>
    <t>18.541.268-7</t>
  </si>
  <si>
    <t>16.200.587-1</t>
  </si>
  <si>
    <t>Solís</t>
  </si>
  <si>
    <t>12.750.552-7</t>
  </si>
  <si>
    <t>Irma</t>
  </si>
  <si>
    <t>13.652.358-9</t>
  </si>
  <si>
    <t>Sergio andres</t>
  </si>
  <si>
    <t>Tamayo fernandez</t>
  </si>
  <si>
    <t>13.098.874-1</t>
  </si>
  <si>
    <t>Erwin</t>
  </si>
  <si>
    <t>15.716.898-3</t>
  </si>
  <si>
    <t>Juan José</t>
  </si>
  <si>
    <t>Cerpa Fierro</t>
  </si>
  <si>
    <t>18.930.517-6</t>
  </si>
  <si>
    <t>CLAUDIO ESTEBAN</t>
  </si>
  <si>
    <t>OLGUIN GONZALEZ</t>
  </si>
  <si>
    <t>14.185.194-2</t>
  </si>
  <si>
    <t>cindy escarlete</t>
  </si>
  <si>
    <t>lopez hernandez</t>
  </si>
  <si>
    <t>17.807.399-0</t>
  </si>
  <si>
    <t>Botto</t>
  </si>
  <si>
    <t>9.954.370-1</t>
  </si>
  <si>
    <t>17.117.931-9</t>
  </si>
  <si>
    <t>Garcia Santibañez</t>
  </si>
  <si>
    <t>18.033.492-0</t>
  </si>
  <si>
    <t>Araya palleras</t>
  </si>
  <si>
    <t>13.023.817-3</t>
  </si>
  <si>
    <t>Arthur Enrique</t>
  </si>
  <si>
    <t>Oyanedel Yañez</t>
  </si>
  <si>
    <t>17.117.806-1</t>
  </si>
  <si>
    <t>jose cluis</t>
  </si>
  <si>
    <t>pimentel briso</t>
  </si>
  <si>
    <t>10.606.505-5</t>
  </si>
  <si>
    <t>17.475.964-2</t>
  </si>
  <si>
    <t>tognia</t>
  </si>
  <si>
    <t>8.695.154-1</t>
  </si>
  <si>
    <t>sergio de la cruz</t>
  </si>
  <si>
    <t>aravena aravena</t>
  </si>
  <si>
    <t>6.276.915-7</t>
  </si>
  <si>
    <t>Willumsen</t>
  </si>
  <si>
    <t>9.587.522-k</t>
  </si>
  <si>
    <t>Benjamin ignacio</t>
  </si>
  <si>
    <t>Droguett quiroz</t>
  </si>
  <si>
    <t>22.291.987-8</t>
  </si>
  <si>
    <t>24.274.174-9</t>
  </si>
  <si>
    <t>21.604.209-3</t>
  </si>
  <si>
    <t>herrera hernandez</t>
  </si>
  <si>
    <t>22.091.866-1</t>
  </si>
  <si>
    <t>gutierrez chavarria</t>
  </si>
  <si>
    <t>13.998.852-3</t>
  </si>
  <si>
    <t>Soto Bustos</t>
  </si>
  <si>
    <t>20.172.185-7</t>
  </si>
  <si>
    <t>Constanza Micaela</t>
  </si>
  <si>
    <t>Fuentes Hidalgo</t>
  </si>
  <si>
    <t>22.124.346-3</t>
  </si>
  <si>
    <t>BOHORQUEZ</t>
  </si>
  <si>
    <t>28.285.241-1</t>
  </si>
  <si>
    <t>Alanis</t>
  </si>
  <si>
    <t>20.724.730-8</t>
  </si>
  <si>
    <t>22.219.799-6</t>
  </si>
  <si>
    <t>benjamin augusto</t>
  </si>
  <si>
    <t>hidalgo nuñez</t>
  </si>
  <si>
    <t>21.878.232-9</t>
  </si>
  <si>
    <t>max alfredo</t>
  </si>
  <si>
    <t>rodriguez iriarte</t>
  </si>
  <si>
    <t>24.887.145-8</t>
  </si>
  <si>
    <t>vicente</t>
  </si>
  <si>
    <t>22.266.144-7</t>
  </si>
  <si>
    <t>Marc Benson Hilaire</t>
  </si>
  <si>
    <t>Delice</t>
  </si>
  <si>
    <t>26.407.550-5</t>
  </si>
  <si>
    <t>Dellacasa</t>
  </si>
  <si>
    <t>19.325.628-7</t>
  </si>
  <si>
    <t>Matias Ignacio</t>
  </si>
  <si>
    <t>Tavali Huenchuñan</t>
  </si>
  <si>
    <t>22.282.765-5</t>
  </si>
  <si>
    <t>22.788.013-9</t>
  </si>
  <si>
    <t>Cqrolina</t>
  </si>
  <si>
    <t>Caviedes</t>
  </si>
  <si>
    <t>15.097.338-4</t>
  </si>
  <si>
    <t>Israel</t>
  </si>
  <si>
    <t>17.021.742-k</t>
  </si>
  <si>
    <t>18.272.938-8</t>
  </si>
  <si>
    <t>Soto Olea</t>
  </si>
  <si>
    <t>17.945.611-7</t>
  </si>
  <si>
    <t>15.951.310-6</t>
  </si>
  <si>
    <t>cornejo</t>
  </si>
  <si>
    <t>7.754.252-3</t>
  </si>
  <si>
    <t>CAMARA</t>
  </si>
  <si>
    <t>15.762.715-5</t>
  </si>
  <si>
    <t>12.451.738-9</t>
  </si>
  <si>
    <t xml:space="preserve">MANUEL </t>
  </si>
  <si>
    <t>22.111.120-6</t>
  </si>
  <si>
    <t>21.666.760-3</t>
  </si>
  <si>
    <t>orellana silva</t>
  </si>
  <si>
    <t>13.021.071-6</t>
  </si>
  <si>
    <t>TORREJON GUZMAN</t>
  </si>
  <si>
    <t>6.890.104-9</t>
  </si>
  <si>
    <t>garay alcayaga</t>
  </si>
  <si>
    <t>12.848.600-3</t>
  </si>
  <si>
    <t>10.756.917-0</t>
  </si>
  <si>
    <t>maximo</t>
  </si>
  <si>
    <t>PINTO</t>
  </si>
  <si>
    <t>17.202.157-3</t>
  </si>
  <si>
    <t>15.561.223-1</t>
  </si>
  <si>
    <t>Olivera</t>
  </si>
  <si>
    <t>16.756.824-6</t>
  </si>
  <si>
    <t>González uribe</t>
  </si>
  <si>
    <t>17.480.143-6</t>
  </si>
  <si>
    <t>Martinez yung</t>
  </si>
  <si>
    <t>13.767.011-9</t>
  </si>
  <si>
    <t>Christian Hugo</t>
  </si>
  <si>
    <t>Cofré Villagrán</t>
  </si>
  <si>
    <t>11.389.386-9</t>
  </si>
  <si>
    <t>Paola Elizabeth</t>
  </si>
  <si>
    <t>Echeverria Sagal</t>
  </si>
  <si>
    <t>13.225.545-8</t>
  </si>
  <si>
    <t>Ibani</t>
  </si>
  <si>
    <t>19.542.254-0</t>
  </si>
  <si>
    <t>9.718.443-7</t>
  </si>
  <si>
    <t>18.914.781-3</t>
  </si>
  <si>
    <t>San Juan</t>
  </si>
  <si>
    <t>13.998.245-2</t>
  </si>
  <si>
    <t>19.921.261-3</t>
  </si>
  <si>
    <t>Gongora</t>
  </si>
  <si>
    <t>alcantara</t>
  </si>
  <si>
    <t>10.336.226-1</t>
  </si>
  <si>
    <t>Loredo</t>
  </si>
  <si>
    <t>16.887.532-0</t>
  </si>
  <si>
    <t>González Sáenz</t>
  </si>
  <si>
    <t>15.149.742-k</t>
  </si>
  <si>
    <t>Juan Ignacio</t>
  </si>
  <si>
    <t>21.413.449-7</t>
  </si>
  <si>
    <t>13.982.370-2</t>
  </si>
  <si>
    <t>erna lidia</t>
  </si>
  <si>
    <t>acevedo villalobos</t>
  </si>
  <si>
    <t>10.855.587-4</t>
  </si>
  <si>
    <t>FABRICIO</t>
  </si>
  <si>
    <t>PAREDES POBLETE</t>
  </si>
  <si>
    <t>16.066.688-9</t>
  </si>
  <si>
    <t>garay soto</t>
  </si>
  <si>
    <t>9.353.096-9</t>
  </si>
  <si>
    <t>16.888.570-9</t>
  </si>
  <si>
    <t>RIVERA SEPULVEDA</t>
  </si>
  <si>
    <t>13.429.631-3</t>
  </si>
  <si>
    <t>LEYTON</t>
  </si>
  <si>
    <t>13.192.802-5</t>
  </si>
  <si>
    <t>13.879.179-3</t>
  </si>
  <si>
    <t>Rocio Alejandra</t>
  </si>
  <si>
    <t>Sanchez Perez</t>
  </si>
  <si>
    <t>16.484.066-2</t>
  </si>
  <si>
    <t>Montoya Valderrama</t>
  </si>
  <si>
    <t>17.144.624-4</t>
  </si>
  <si>
    <t>17.558.777-2</t>
  </si>
  <si>
    <t>RICARDO ALEXANDER</t>
  </si>
  <si>
    <t>ZAPATA NIEVES</t>
  </si>
  <si>
    <t>27.098.448-7</t>
  </si>
  <si>
    <t>ALEJANDRO IVAN</t>
  </si>
  <si>
    <t>DE LA MAZA ORION</t>
  </si>
  <si>
    <t>13.021.746-K</t>
  </si>
  <si>
    <t>ALEJANDRO ANDRES</t>
  </si>
  <si>
    <t>AMESTICA GONZALEZ</t>
  </si>
  <si>
    <t>16.665.310-K</t>
  </si>
  <si>
    <t>braulio</t>
  </si>
  <si>
    <t>19.326.959-1</t>
  </si>
  <si>
    <t>13.019.869-4</t>
  </si>
  <si>
    <t>karla</t>
  </si>
  <si>
    <t>15.075.427-5</t>
  </si>
  <si>
    <t>17.144.062-9</t>
  </si>
  <si>
    <t>leonardo alejandro</t>
  </si>
  <si>
    <t>aranda hernandez</t>
  </si>
  <si>
    <t>Villalonbos L</t>
  </si>
  <si>
    <t>12.846.333-K</t>
  </si>
  <si>
    <t>Ulises Hans</t>
  </si>
  <si>
    <t>15.557.073-3</t>
  </si>
  <si>
    <t>XIMENA</t>
  </si>
  <si>
    <t>13.225.490-7</t>
  </si>
  <si>
    <t>LORENZO JUAN</t>
  </si>
  <si>
    <t>RIVERA GONDRA</t>
  </si>
  <si>
    <t>8.494.495-5</t>
  </si>
  <si>
    <t>sandoval monardes</t>
  </si>
  <si>
    <t>19.325.566-3</t>
  </si>
  <si>
    <t>Nahuelanca Morales</t>
  </si>
  <si>
    <t>15.556.531-4</t>
  </si>
  <si>
    <t>Alamos</t>
  </si>
  <si>
    <t>21.012.420-9</t>
  </si>
  <si>
    <t>rafael andres</t>
  </si>
  <si>
    <t>nuñez perez</t>
  </si>
  <si>
    <t>16.487.950-k</t>
  </si>
  <si>
    <t>16.485.417-5</t>
  </si>
  <si>
    <t>19.012.930-6</t>
  </si>
  <si>
    <t>15.766.905-2</t>
  </si>
  <si>
    <t>Fornells</t>
  </si>
  <si>
    <t>21.530.495-7</t>
  </si>
  <si>
    <t>Thaina</t>
  </si>
  <si>
    <t>Felgueras</t>
  </si>
  <si>
    <t>15.080.456-6</t>
  </si>
  <si>
    <t>Vades</t>
  </si>
  <si>
    <t>22.033.688-3</t>
  </si>
  <si>
    <t>20.958.848-k</t>
  </si>
  <si>
    <t>22.323.166-7</t>
  </si>
  <si>
    <t>16.778.086-5</t>
  </si>
  <si>
    <t>Lemus Ponce</t>
  </si>
  <si>
    <t>16.550.137-3</t>
  </si>
  <si>
    <t>espinoza quiroz</t>
  </si>
  <si>
    <t>16.707.524-K</t>
  </si>
  <si>
    <t>Ilich</t>
  </si>
  <si>
    <t>Chang</t>
  </si>
  <si>
    <t>18.566.840-1</t>
  </si>
  <si>
    <t>15.760.619-0</t>
  </si>
  <si>
    <t>Sarah Pia Fernanda</t>
  </si>
  <si>
    <t>Ferrero Barrera</t>
  </si>
  <si>
    <t>19.386.085-0</t>
  </si>
  <si>
    <t>Víctor Freddy</t>
  </si>
  <si>
    <t>Malebrán Vargas</t>
  </si>
  <si>
    <t>14.526.774-9</t>
  </si>
  <si>
    <t>11.828.123-3</t>
  </si>
  <si>
    <t>Urrutia</t>
  </si>
  <si>
    <t>17.141.842-9</t>
  </si>
  <si>
    <t>Alejandra paola</t>
  </si>
  <si>
    <t>Del Valle Mendez</t>
  </si>
  <si>
    <t>20.476.199-k</t>
  </si>
  <si>
    <t>19.329.619-K</t>
  </si>
  <si>
    <t>Maykel Antonio</t>
  </si>
  <si>
    <t>Roura Dominguez</t>
  </si>
  <si>
    <t>28.340.433-1</t>
  </si>
  <si>
    <t>patricia</t>
  </si>
  <si>
    <t>sobarzo</t>
  </si>
  <si>
    <t>11.061.891-3</t>
  </si>
  <si>
    <t>Oriana Maria Lujan</t>
  </si>
  <si>
    <t>25.994.387-6</t>
  </si>
  <si>
    <t>20.477.058-1</t>
  </si>
  <si>
    <t>22.630.547-5</t>
  </si>
  <si>
    <t>Danixsa</t>
  </si>
  <si>
    <t>21.855.895-k</t>
  </si>
  <si>
    <t>Latoja</t>
  </si>
  <si>
    <t>15.950.638-k</t>
  </si>
  <si>
    <t>Jason nacim</t>
  </si>
  <si>
    <t>cancino arias</t>
  </si>
  <si>
    <t>17.473.298-1</t>
  </si>
  <si>
    <t>15.413.940-0</t>
  </si>
  <si>
    <t>16.575.573-1</t>
  </si>
  <si>
    <t>fernando segundo</t>
  </si>
  <si>
    <t>parra flores</t>
  </si>
  <si>
    <t>3.945.627-3</t>
  </si>
  <si>
    <t>CUADRO SAEZ</t>
  </si>
  <si>
    <t>19.330.440-0</t>
  </si>
  <si>
    <t>14.000.560-6</t>
  </si>
  <si>
    <t>Mitchaell</t>
  </si>
  <si>
    <t>Perdomo</t>
  </si>
  <si>
    <t>25.301.605-1</t>
  </si>
  <si>
    <t>ORDOÑEZ ROJAS</t>
  </si>
  <si>
    <t>7.124.059-2</t>
  </si>
  <si>
    <t>Gustavo Andrés</t>
  </si>
  <si>
    <t>Sessarego Correa</t>
  </si>
  <si>
    <t>17.983.465-0</t>
  </si>
  <si>
    <t>Taucana</t>
  </si>
  <si>
    <t>13.654.170-6</t>
  </si>
  <si>
    <t>Monica Ada</t>
  </si>
  <si>
    <t>Aguilar Lopez</t>
  </si>
  <si>
    <t>13.635.912-6</t>
  </si>
  <si>
    <t>Katalina</t>
  </si>
  <si>
    <t>19.774.149-K</t>
  </si>
  <si>
    <t>Oliver Patricio</t>
  </si>
  <si>
    <t>Diaz Fritz</t>
  </si>
  <si>
    <t>18.425.762-9</t>
  </si>
  <si>
    <t>Castañeda</t>
  </si>
  <si>
    <t>9.424.453-6</t>
  </si>
  <si>
    <t>16.752.983-6</t>
  </si>
  <si>
    <t>yordan nix</t>
  </si>
  <si>
    <t>ortiz rojas</t>
  </si>
  <si>
    <t>17.161.076-1</t>
  </si>
  <si>
    <t>andres desiderio</t>
  </si>
  <si>
    <t>ceron villarroel</t>
  </si>
  <si>
    <t>8.923.275-9</t>
  </si>
  <si>
    <t>Olivero</t>
  </si>
  <si>
    <t>13.507.871-9</t>
  </si>
  <si>
    <t>8.628.723-4</t>
  </si>
  <si>
    <t>MATIAS IGNACIO</t>
  </si>
  <si>
    <t>GONZALEZ PEREZ</t>
  </si>
  <si>
    <t>19.872.522-6</t>
  </si>
  <si>
    <t>ANANIAS DAVID</t>
  </si>
  <si>
    <t>FUENZALIDA GAMBOA</t>
  </si>
  <si>
    <t>9.953.185-1</t>
  </si>
  <si>
    <t>savka</t>
  </si>
  <si>
    <t>cartes</t>
  </si>
  <si>
    <t>19.733.178-K</t>
  </si>
  <si>
    <t>Enzo Giovanni</t>
  </si>
  <si>
    <t>Bartolozzi Gonzales</t>
  </si>
  <si>
    <t>12.850.969-0</t>
  </si>
  <si>
    <t>porta castillo</t>
  </si>
  <si>
    <t>10.543.981-4</t>
  </si>
  <si>
    <t>Cynthia Andrea</t>
  </si>
  <si>
    <t>Fernandez Flandez</t>
  </si>
  <si>
    <t>15.890.700-3</t>
  </si>
  <si>
    <t>Alejandro Nicolas</t>
  </si>
  <si>
    <t>Henríquez Lobos</t>
  </si>
  <si>
    <t>18.785.282-K</t>
  </si>
  <si>
    <t>Sandra Lisette</t>
  </si>
  <si>
    <t>Millapán Barría</t>
  </si>
  <si>
    <t>18.618.098-4</t>
  </si>
  <si>
    <t>bauerle</t>
  </si>
  <si>
    <t>15.636.492-4</t>
  </si>
  <si>
    <t>Padilla</t>
  </si>
  <si>
    <t>17.779.229-2</t>
  </si>
  <si>
    <t>liliana del carmen</t>
  </si>
  <si>
    <t>cole diaz</t>
  </si>
  <si>
    <t>4.705.446-k</t>
  </si>
  <si>
    <t>6.668.119-K</t>
  </si>
  <si>
    <t>Nicole Sylvana</t>
  </si>
  <si>
    <t>Santana Navarro</t>
  </si>
  <si>
    <t>13.226.697-2</t>
  </si>
  <si>
    <t>ROMAN</t>
  </si>
  <si>
    <t>15.753.799-7</t>
  </si>
  <si>
    <t>Víctor Eduardo</t>
  </si>
  <si>
    <t>Rubilar Diaz</t>
  </si>
  <si>
    <t>18.266.105-8</t>
  </si>
  <si>
    <t>Araya Bannout</t>
  </si>
  <si>
    <t>11.348.867-0</t>
  </si>
  <si>
    <t>Victor antonio</t>
  </si>
  <si>
    <t>Rojas  guiterrez</t>
  </si>
  <si>
    <t>8.887.052-2</t>
  </si>
  <si>
    <t>Sebastián Ignacio</t>
  </si>
  <si>
    <t>Campos Salas</t>
  </si>
  <si>
    <t>18.377.561-8</t>
  </si>
  <si>
    <t>Cuevas torrejon</t>
  </si>
  <si>
    <t>20.046.220-3</t>
  </si>
  <si>
    <t>22.364.754-5</t>
  </si>
  <si>
    <t>Muñoz Albuerno</t>
  </si>
  <si>
    <t>10.224.432-k</t>
  </si>
  <si>
    <t>MADARIAGA GALLARDO</t>
  </si>
  <si>
    <t>15.751.959-k</t>
  </si>
  <si>
    <t>Martin Ignacio</t>
  </si>
  <si>
    <t>Berríos Armijo</t>
  </si>
  <si>
    <t>19.083.754-8</t>
  </si>
  <si>
    <t>21.910.478-2</t>
  </si>
  <si>
    <t>20.174.040-1</t>
  </si>
  <si>
    <t>18.582.386-5</t>
  </si>
  <si>
    <t>18.502.860-7</t>
  </si>
  <si>
    <t>Oriangel jose</t>
  </si>
  <si>
    <t>López Rivero</t>
  </si>
  <si>
    <t>26.940.495-7</t>
  </si>
  <si>
    <t>26.369.479-1</t>
  </si>
  <si>
    <t>Soler</t>
  </si>
  <si>
    <t>Martín</t>
  </si>
  <si>
    <t>21.766.299-0</t>
  </si>
  <si>
    <t>Benjamín Antonio</t>
  </si>
  <si>
    <t>Báez Escobar</t>
  </si>
  <si>
    <t>21.724.694-6</t>
  </si>
  <si>
    <t>MAI ANDREE</t>
  </si>
  <si>
    <t>HIRANE SEMMLER</t>
  </si>
  <si>
    <t>15.828.161-9</t>
  </si>
  <si>
    <t>Esmeralda</t>
  </si>
  <si>
    <t>17.474.178-6</t>
  </si>
  <si>
    <t>Alcaide</t>
  </si>
  <si>
    <t>14.046.189-K</t>
  </si>
  <si>
    <t>HUALPEN</t>
  </si>
  <si>
    <t>Cartes</t>
  </si>
  <si>
    <t>19.533.445-5</t>
  </si>
  <si>
    <t>CORONEL</t>
  </si>
  <si>
    <t>20.155.796-8</t>
  </si>
  <si>
    <t>Mayerling Celeste</t>
  </si>
  <si>
    <t>Briceño Beltrán</t>
  </si>
  <si>
    <t>25.743.251-3</t>
  </si>
  <si>
    <t>17.431.412-8</t>
  </si>
  <si>
    <t>Aucan</t>
  </si>
  <si>
    <t>Díaz Huaiquifil</t>
  </si>
  <si>
    <t>19.059.214-6</t>
  </si>
  <si>
    <t>marjorie</t>
  </si>
  <si>
    <t>18.603.281-0</t>
  </si>
  <si>
    <t>17.474.333-9</t>
  </si>
  <si>
    <t>CHILLAN</t>
  </si>
  <si>
    <t>17.352.035-2</t>
  </si>
  <si>
    <t>SEBASTIAN FRANCISCO</t>
  </si>
  <si>
    <t>YAÑEZ VEGA</t>
  </si>
  <si>
    <t>15.719.896-3</t>
  </si>
  <si>
    <t>juliano</t>
  </si>
  <si>
    <t>barbaniera</t>
  </si>
  <si>
    <t>12.229.335-1</t>
  </si>
  <si>
    <t>Lauri</t>
  </si>
  <si>
    <t>19.152.607-4</t>
  </si>
  <si>
    <t>Zapata</t>
  </si>
  <si>
    <t>17.995.720-5</t>
  </si>
  <si>
    <t>Greys</t>
  </si>
  <si>
    <t>Barraza Galleguillos</t>
  </si>
  <si>
    <t>18.362.635-3</t>
  </si>
  <si>
    <t>Carlos Javier</t>
  </si>
  <si>
    <t>Carter Contreras</t>
  </si>
  <si>
    <t>16.814.542-k</t>
  </si>
  <si>
    <t>CLAUDIA ALEJANDRA</t>
  </si>
  <si>
    <t>ZEPEDA ARAYA</t>
  </si>
  <si>
    <t>14.553.471-2</t>
  </si>
  <si>
    <t>Seegio</t>
  </si>
  <si>
    <t>Calderón Díaz</t>
  </si>
  <si>
    <t>14.145.659-8</t>
  </si>
  <si>
    <t>Biggio</t>
  </si>
  <si>
    <t>17.141.427-k</t>
  </si>
  <si>
    <t>Daguirre Villegas</t>
  </si>
  <si>
    <t>6.506.575-4</t>
  </si>
  <si>
    <t>TAPIA BRICEÑO</t>
  </si>
  <si>
    <t>8.297.947-6</t>
  </si>
  <si>
    <t>Palominos</t>
  </si>
  <si>
    <t>17.203.761-5</t>
  </si>
  <si>
    <t>pedro claudio</t>
  </si>
  <si>
    <t>vega muñoz</t>
  </si>
  <si>
    <t>12.230.139-7</t>
  </si>
  <si>
    <t>15.744.059-4</t>
  </si>
  <si>
    <t>Aros Conejeros</t>
  </si>
  <si>
    <t>11.505.143-1</t>
  </si>
  <si>
    <t>Saavedra peña</t>
  </si>
  <si>
    <t>18.272.301-0</t>
  </si>
  <si>
    <t>luis sebastian</t>
  </si>
  <si>
    <t>pastenes rivillo</t>
  </si>
  <si>
    <t>8.684.054-5</t>
  </si>
  <si>
    <t>PEÑA MARTINEZ</t>
  </si>
  <si>
    <t>13.766.154-3</t>
  </si>
  <si>
    <t>19.011.828-2</t>
  </si>
  <si>
    <t>Roco parra</t>
  </si>
  <si>
    <t>17.207.082-5</t>
  </si>
  <si>
    <t>Maria Beatriz</t>
  </si>
  <si>
    <t>Salgado Diez</t>
  </si>
  <si>
    <t>13.451.215-6</t>
  </si>
  <si>
    <t>9.432.401-7</t>
  </si>
  <si>
    <t>parra lagos</t>
  </si>
  <si>
    <t>10.472.738-7</t>
  </si>
  <si>
    <t>Javier Gonzalo</t>
  </si>
  <si>
    <t>Sanchez Reyes</t>
  </si>
  <si>
    <t>10.049.651-8</t>
  </si>
  <si>
    <t>Jenifer Magdalena</t>
  </si>
  <si>
    <t>Cabrera uribe</t>
  </si>
  <si>
    <t>16.104.812-7</t>
  </si>
  <si>
    <t>17.162.669-2</t>
  </si>
  <si>
    <t>14.205.058-7</t>
  </si>
  <si>
    <t>Danixa</t>
  </si>
  <si>
    <t>Alvarado Tunaca</t>
  </si>
  <si>
    <t>15.556.685-K</t>
  </si>
  <si>
    <t>Pugas</t>
  </si>
  <si>
    <t>13.426.577-9</t>
  </si>
  <si>
    <t>CLAUDIA MARITZA</t>
  </si>
  <si>
    <t>Encina Hernandez</t>
  </si>
  <si>
    <t>12.221.416-8</t>
  </si>
  <si>
    <t>Broussett</t>
  </si>
  <si>
    <t>10.725.785-3</t>
  </si>
  <si>
    <t>aguirre espejo</t>
  </si>
  <si>
    <t>7.666.231-2</t>
  </si>
  <si>
    <t>alexis antonio</t>
  </si>
  <si>
    <t>vera salinas</t>
  </si>
  <si>
    <t>9.750.008-8</t>
  </si>
  <si>
    <t>carlos javier</t>
  </si>
  <si>
    <t>maldonado becerra</t>
  </si>
  <si>
    <t>27.463.192-9</t>
  </si>
  <si>
    <t>Ennio</t>
  </si>
  <si>
    <t>Pastene</t>
  </si>
  <si>
    <t>18.816.425-0</t>
  </si>
  <si>
    <t>Aceituno</t>
  </si>
  <si>
    <t>11.826.907-1</t>
  </si>
  <si>
    <t>NICOLE ANDREA</t>
  </si>
  <si>
    <t>GARCIA ALCOTA</t>
  </si>
  <si>
    <t>16.698.139-5</t>
  </si>
  <si>
    <t>Carol Constansa</t>
  </si>
  <si>
    <t>Salinas Herrera</t>
  </si>
  <si>
    <t>17.119.804-6</t>
  </si>
  <si>
    <t>KARINA</t>
  </si>
  <si>
    <t>15.949.063-7</t>
  </si>
  <si>
    <t>17.473.738-k</t>
  </si>
  <si>
    <t>13.654.502-7</t>
  </si>
  <si>
    <t>Chapa</t>
  </si>
  <si>
    <t>16.482.846-8</t>
  </si>
  <si>
    <t>Nicole Alexandra</t>
  </si>
  <si>
    <t>Wagner Bobadilla</t>
  </si>
  <si>
    <t>17.358.924-7</t>
  </si>
  <si>
    <t>17.202.104-2</t>
  </si>
  <si>
    <t>ANGELA MARIA</t>
  </si>
  <si>
    <t>VIDAL LEIVA</t>
  </si>
  <si>
    <t>7.836.934-5</t>
  </si>
  <si>
    <t>DIANE</t>
  </si>
  <si>
    <t>15.951.498-6</t>
  </si>
  <si>
    <t>MEZA</t>
  </si>
  <si>
    <t>17.752.171-K</t>
  </si>
  <si>
    <t>arturo amador</t>
  </si>
  <si>
    <t>escarate cerezo</t>
  </si>
  <si>
    <t>10.553.796-4</t>
  </si>
  <si>
    <t>15.951.495-1</t>
  </si>
  <si>
    <t>Alejandro domingo</t>
  </si>
  <si>
    <t>Guajardo olivares</t>
  </si>
  <si>
    <t>11.399.903-9</t>
  </si>
  <si>
    <t>15.906.114-0</t>
  </si>
  <si>
    <t>12.848.379-9</t>
  </si>
  <si>
    <t>villaseca</t>
  </si>
  <si>
    <t>14.383.954-0</t>
  </si>
  <si>
    <t>17.806.426-6</t>
  </si>
  <si>
    <t>15.752.664-2</t>
  </si>
  <si>
    <t>18.273.098-K</t>
  </si>
  <si>
    <t>27.443.144-K</t>
  </si>
  <si>
    <t>Diaz Quiroz</t>
  </si>
  <si>
    <t>10.168.282-k</t>
  </si>
  <si>
    <t>desna</t>
  </si>
  <si>
    <t>21.602.030-8</t>
  </si>
  <si>
    <t>Ramos Poblete</t>
  </si>
  <si>
    <t>17.958.332-1</t>
  </si>
  <si>
    <t>Oriana</t>
  </si>
  <si>
    <t>15.168.275-8</t>
  </si>
  <si>
    <t>19.336.436-5</t>
  </si>
  <si>
    <t>JULIO A</t>
  </si>
  <si>
    <t>PIZARRO B</t>
  </si>
  <si>
    <t>11.830.744-5</t>
  </si>
  <si>
    <t>Berruezo Castro</t>
  </si>
  <si>
    <t>19.542.193-5</t>
  </si>
  <si>
    <t>Caterina</t>
  </si>
  <si>
    <t>Muzio nuñez</t>
  </si>
  <si>
    <t>18.564.410-3</t>
  </si>
  <si>
    <t>Carlo</t>
  </si>
  <si>
    <t>22.403.353-2</t>
  </si>
  <si>
    <t>Monsserratt</t>
  </si>
  <si>
    <t>Díaz Pasten</t>
  </si>
  <si>
    <t>21.962.898-6</t>
  </si>
  <si>
    <t>Dario Reinaldo</t>
  </si>
  <si>
    <t>Casanova navia</t>
  </si>
  <si>
    <t>19.872.682-6</t>
  </si>
  <si>
    <t>Williams Ignacio</t>
  </si>
  <si>
    <t>Gatica olivares</t>
  </si>
  <si>
    <t>19.584.711-8</t>
  </si>
  <si>
    <t>16.969.173-8</t>
  </si>
  <si>
    <t>15.106.217-2</t>
  </si>
  <si>
    <t>Garro Espinosa</t>
  </si>
  <si>
    <t>13.614.313-1</t>
  </si>
  <si>
    <t>15.716.759-6</t>
  </si>
  <si>
    <t>Celis Miranda</t>
  </si>
  <si>
    <t>15.125.563-9</t>
  </si>
  <si>
    <t>18.380.537-1</t>
  </si>
  <si>
    <t>Rozas Vega</t>
  </si>
  <si>
    <t>15.357.029-9</t>
  </si>
  <si>
    <t>Díana Irma</t>
  </si>
  <si>
    <t>Godoy Sepulveda</t>
  </si>
  <si>
    <t>17.472.713-9</t>
  </si>
  <si>
    <t>9.509.466-k</t>
  </si>
  <si>
    <t>roco</t>
  </si>
  <si>
    <t>20.785.311-9</t>
  </si>
  <si>
    <t>Mackarena</t>
  </si>
  <si>
    <t>15.829.088-K</t>
  </si>
  <si>
    <t>8.985.888-7</t>
  </si>
  <si>
    <t>17.904.769-1</t>
  </si>
  <si>
    <t>15.720.591-9</t>
  </si>
  <si>
    <t>Jeison</t>
  </si>
  <si>
    <t>18.567.809-1</t>
  </si>
  <si>
    <t>15.020.616-2</t>
  </si>
  <si>
    <t>19.614.204-5</t>
  </si>
  <si>
    <t>anita</t>
  </si>
  <si>
    <t>16.969.932-1</t>
  </si>
  <si>
    <t>Figueroa León</t>
  </si>
  <si>
    <t>12.226.922-1</t>
  </si>
  <si>
    <t>alvarado figueroa</t>
  </si>
  <si>
    <t>7.238.894-1</t>
  </si>
  <si>
    <t>fabian esteban</t>
  </si>
  <si>
    <t>riquelme basualto</t>
  </si>
  <si>
    <t>18.271.330-9</t>
  </si>
  <si>
    <t>gregorio</t>
  </si>
  <si>
    <t>vasquez aravena</t>
  </si>
  <si>
    <t>5.105.003-7</t>
  </si>
  <si>
    <t>leonel</t>
  </si>
  <si>
    <t>romero torres</t>
  </si>
  <si>
    <t>9.782.367-7</t>
  </si>
  <si>
    <t>riquelme maggini</t>
  </si>
  <si>
    <t>8.918.191-7</t>
  </si>
  <si>
    <t>Maria Tatiana</t>
  </si>
  <si>
    <t>Placencia Ovalle</t>
  </si>
  <si>
    <t>9.899.322-3</t>
  </si>
  <si>
    <t>Edgard</t>
  </si>
  <si>
    <t>Larraín</t>
  </si>
  <si>
    <t>16.502.332-3</t>
  </si>
  <si>
    <t>Jonathan Hernan</t>
  </si>
  <si>
    <t>Fernanadez Carrasco</t>
  </si>
  <si>
    <t>18.031.944-1</t>
  </si>
  <si>
    <t>JUAN RENALDO</t>
  </si>
  <si>
    <t>GONZALEZ SOTO</t>
  </si>
  <si>
    <t>7.517.284-2</t>
  </si>
  <si>
    <t>12.645.472-4</t>
  </si>
  <si>
    <t>SEBASTIAN ALEJANDRO</t>
  </si>
  <si>
    <t>RUBIO ALVEAR</t>
  </si>
  <si>
    <t>21.529.967-8</t>
  </si>
  <si>
    <t>Reinando</t>
  </si>
  <si>
    <t>Cepeda</t>
  </si>
  <si>
    <t>5.845.255-6</t>
  </si>
  <si>
    <t>CHAVALOS</t>
  </si>
  <si>
    <t>15.754.106-4</t>
  </si>
  <si>
    <t>García</t>
  </si>
  <si>
    <t>13.652.042-3</t>
  </si>
  <si>
    <t>richad adrian</t>
  </si>
  <si>
    <t>cruz vargas</t>
  </si>
  <si>
    <t>14.000.695-5</t>
  </si>
  <si>
    <t>lira</t>
  </si>
  <si>
    <t>13.333.436-k</t>
  </si>
  <si>
    <t>CARIS CARVAJAL</t>
  </si>
  <si>
    <t>20.478.160-5</t>
  </si>
  <si>
    <t>Karla Andrea</t>
  </si>
  <si>
    <t>Mejias Retamal</t>
  </si>
  <si>
    <t>18.565.435-4</t>
  </si>
  <si>
    <t>Farah</t>
  </si>
  <si>
    <t>Zagal</t>
  </si>
  <si>
    <t>19.015.836-5</t>
  </si>
  <si>
    <t>21.562.977-5</t>
  </si>
  <si>
    <t>16.752.870-8</t>
  </si>
  <si>
    <t>arenas moraga</t>
  </si>
  <si>
    <t>20.172.381-7</t>
  </si>
  <si>
    <t>Angelo Enzo</t>
  </si>
  <si>
    <t>Soto Morales</t>
  </si>
  <si>
    <t>21.060.381-6</t>
  </si>
  <si>
    <t>Constanza Scarlett</t>
  </si>
  <si>
    <t>Cornejo Suarez</t>
  </si>
  <si>
    <t>20.778.239-4</t>
  </si>
  <si>
    <t>BASTIAN</t>
  </si>
  <si>
    <t>OCARANZA</t>
  </si>
  <si>
    <t>21.562.134-0</t>
  </si>
  <si>
    <t>Soto Ordoñez</t>
  </si>
  <si>
    <t>20.780.425-8</t>
  </si>
  <si>
    <t>18.566.150-4</t>
  </si>
  <si>
    <t>Frez</t>
  </si>
  <si>
    <t>19.176.281-9</t>
  </si>
  <si>
    <t>emily sofia</t>
  </si>
  <si>
    <t>skogen aguilera</t>
  </si>
  <si>
    <t>20.845.463-3</t>
  </si>
  <si>
    <t>Julissa antonia</t>
  </si>
  <si>
    <t>Mella cotal</t>
  </si>
  <si>
    <t>20.917.067-1</t>
  </si>
  <si>
    <t>rachel</t>
  </si>
  <si>
    <t>elgueta</t>
  </si>
  <si>
    <t>20.478.817-0</t>
  </si>
  <si>
    <t>17.476.312-7</t>
  </si>
  <si>
    <t>BASTIAN ALEXIS</t>
  </si>
  <si>
    <t>GARRIDO ROJAS</t>
  </si>
  <si>
    <t>20.809.413-0</t>
  </si>
  <si>
    <t>VILCÚN</t>
  </si>
  <si>
    <t>Rodriguez Gomez</t>
  </si>
  <si>
    <t>18.902.970-5</t>
  </si>
  <si>
    <t>17.949.882-0</t>
  </si>
  <si>
    <t>17.808.325-2</t>
  </si>
  <si>
    <t>Alvear Sáez</t>
  </si>
  <si>
    <t>10.506.039-4</t>
  </si>
  <si>
    <t>Coloma</t>
  </si>
  <si>
    <t>15.846.072-6</t>
  </si>
  <si>
    <t>CARLOS DAVID</t>
  </si>
  <si>
    <t>BOBADILLA ZENTENO</t>
  </si>
  <si>
    <t>13.257.064-7</t>
  </si>
  <si>
    <t>Villalon bernal</t>
  </si>
  <si>
    <t>10.630.668-0</t>
  </si>
  <si>
    <t>17.120.282-5</t>
  </si>
  <si>
    <t>10.542.107-9</t>
  </si>
  <si>
    <t>Alejandra Marcela</t>
  </si>
  <si>
    <t>Cuadra Herrera</t>
  </si>
  <si>
    <t>16.813.766-4</t>
  </si>
  <si>
    <t>Armandina</t>
  </si>
  <si>
    <t>10.804.534-5</t>
  </si>
  <si>
    <t>Guajardo</t>
  </si>
  <si>
    <t>16.969.481-8</t>
  </si>
  <si>
    <t>Alejandro Alfonso</t>
  </si>
  <si>
    <t>Del Río Fernandez</t>
  </si>
  <si>
    <t>15.097.809-2</t>
  </si>
  <si>
    <t>Gallardo Andrade</t>
  </si>
  <si>
    <t>19.775.607-1</t>
  </si>
  <si>
    <t>ISIDORA BELEN</t>
  </si>
  <si>
    <t>MORA SALAS</t>
  </si>
  <si>
    <t>19.081.525-0</t>
  </si>
  <si>
    <t>MARISOL DIANA</t>
  </si>
  <si>
    <t>NUÑEZ CANO</t>
  </si>
  <si>
    <t>15.548.665-1</t>
  </si>
  <si>
    <t>Bacerra Aguirre</t>
  </si>
  <si>
    <t>11.436.964-0</t>
  </si>
  <si>
    <t>16.813.566-1</t>
  </si>
  <si>
    <t>Campos Villalón</t>
  </si>
  <si>
    <t>20.171.544-K</t>
  </si>
  <si>
    <t>Lama Guerra</t>
  </si>
  <si>
    <t>17.560.007-8</t>
  </si>
  <si>
    <t>tamara</t>
  </si>
  <si>
    <t>montenegro</t>
  </si>
  <si>
    <t>19.776.184-9</t>
  </si>
  <si>
    <t>12.451.288-3</t>
  </si>
  <si>
    <t>5.567.428-0</t>
  </si>
  <si>
    <t>Fernando andres</t>
  </si>
  <si>
    <t>Rodríguez arredondo</t>
  </si>
  <si>
    <t>11.330.300-k</t>
  </si>
  <si>
    <t>15.073.081-3</t>
  </si>
  <si>
    <t>Guillermo Antonio</t>
  </si>
  <si>
    <t>Urra Arancibia</t>
  </si>
  <si>
    <t>13.650.639-0</t>
  </si>
  <si>
    <t>Guerra Roa</t>
  </si>
  <si>
    <t>18.268.482-1</t>
  </si>
  <si>
    <t>JENNY</t>
  </si>
  <si>
    <t>LETELIER</t>
  </si>
  <si>
    <t>13.229.533-6</t>
  </si>
  <si>
    <t>Colipí</t>
  </si>
  <si>
    <t>20.729.630-9</t>
  </si>
  <si>
    <t>17.140.266-2</t>
  </si>
  <si>
    <t>15.075.422-4</t>
  </si>
  <si>
    <t>19.328.530-9</t>
  </si>
  <si>
    <t>Rojas Castillo</t>
  </si>
  <si>
    <t>14.617.622-4</t>
  </si>
  <si>
    <t>Puccini</t>
  </si>
  <si>
    <t>16.813.190-9</t>
  </si>
  <si>
    <t>17.473.486-0</t>
  </si>
  <si>
    <t>ACEVEDO PLAZA</t>
  </si>
  <si>
    <t>22.078.995-0</t>
  </si>
  <si>
    <t>María Jose</t>
  </si>
  <si>
    <t>14.410.369-6</t>
  </si>
  <si>
    <t>Úbeda</t>
  </si>
  <si>
    <t>20.653.557-1</t>
  </si>
  <si>
    <t>Goya  Aravena</t>
  </si>
  <si>
    <t>12.350.195-0</t>
  </si>
  <si>
    <t>Thamara</t>
  </si>
  <si>
    <t>Venegas Armijo</t>
  </si>
  <si>
    <t>15.660.125-k</t>
  </si>
  <si>
    <t>Alborada</t>
  </si>
  <si>
    <t>10.324.971-6</t>
  </si>
  <si>
    <t>16.485.282-2</t>
  </si>
  <si>
    <t>18.034.238-9</t>
  </si>
  <si>
    <t>Huenchual</t>
  </si>
  <si>
    <t>10.195.990-2</t>
  </si>
  <si>
    <t>16.812.996-3</t>
  </si>
  <si>
    <t>9.822.600-1</t>
  </si>
  <si>
    <t>12.785.065-8</t>
  </si>
  <si>
    <t>15.498.579-4</t>
  </si>
  <si>
    <t>DAVID RENE</t>
  </si>
  <si>
    <t>Fresia Eliana</t>
  </si>
  <si>
    <t>Alvarado Vivanco</t>
  </si>
  <si>
    <t>11.330.497-9</t>
  </si>
  <si>
    <t>Juan Luis</t>
  </si>
  <si>
    <t>Herrera Osorio</t>
  </si>
  <si>
    <t>7.927.657-k</t>
  </si>
  <si>
    <t>16.531.488-3</t>
  </si>
  <si>
    <t>6.532.256-0</t>
  </si>
  <si>
    <t>PEREIRA</t>
  </si>
  <si>
    <t>15.173.843-5</t>
  </si>
  <si>
    <t>SHUDECK</t>
  </si>
  <si>
    <t>18.268.918-1</t>
  </si>
  <si>
    <t>SALVO</t>
  </si>
  <si>
    <t>16.104.043-6</t>
  </si>
  <si>
    <t>Roblin</t>
  </si>
  <si>
    <t>12.450.534-8</t>
  </si>
  <si>
    <t>MILLARAY</t>
  </si>
  <si>
    <t>20.815.206-8</t>
  </si>
  <si>
    <t>Ocampo</t>
  </si>
  <si>
    <t>12.492.468-5</t>
  </si>
  <si>
    <t>Belén Agustina</t>
  </si>
  <si>
    <t>Weiss Rodríguez</t>
  </si>
  <si>
    <t>20.086.211-2</t>
  </si>
  <si>
    <t>piña diaz</t>
  </si>
  <si>
    <t>8.655.868-8</t>
  </si>
  <si>
    <t>paolo agustin</t>
  </si>
  <si>
    <t>lara ortiz</t>
  </si>
  <si>
    <t>25.993.224-6</t>
  </si>
  <si>
    <t>GÉNESIS</t>
  </si>
  <si>
    <t>20.188.646-5</t>
  </si>
  <si>
    <t>Alondra Ximena</t>
  </si>
  <si>
    <t>Rojas Campos</t>
  </si>
  <si>
    <t>20.478.339-k</t>
  </si>
  <si>
    <t>21.179.139-k</t>
  </si>
  <si>
    <t>16.665.088-7</t>
  </si>
  <si>
    <t>William</t>
  </si>
  <si>
    <t>Strange</t>
  </si>
  <si>
    <t>21.667.776-5</t>
  </si>
  <si>
    <t>Mejías González</t>
  </si>
  <si>
    <t>20.172.069-9</t>
  </si>
  <si>
    <t>19.012.733-8</t>
  </si>
  <si>
    <t>Jose Alfredo</t>
  </si>
  <si>
    <t>Fuentes arce</t>
  </si>
  <si>
    <t>16.466.466-k</t>
  </si>
  <si>
    <t>Bárbara Antonia</t>
  </si>
  <si>
    <t>Fuentes Carrasco</t>
  </si>
  <si>
    <t>21.432.874-7</t>
  </si>
  <si>
    <t>18.568.671-K</t>
  </si>
  <si>
    <t>Daniela ariela</t>
  </si>
  <si>
    <t>Quintana González</t>
  </si>
  <si>
    <t>18.916.729-6</t>
  </si>
  <si>
    <t>18.272.461-0</t>
  </si>
  <si>
    <t>San Martin Morales</t>
  </si>
  <si>
    <t>22.405.397-5</t>
  </si>
  <si>
    <t>10.179.266-8</t>
  </si>
  <si>
    <t>kimberly</t>
  </si>
  <si>
    <t>marchant</t>
  </si>
  <si>
    <t>22.775.741-8</t>
  </si>
  <si>
    <t>21.051.268-3</t>
  </si>
  <si>
    <t>19.328.951-7</t>
  </si>
  <si>
    <t>Michelle Scarlett</t>
  </si>
  <si>
    <t>Salazar Valenzuela</t>
  </si>
  <si>
    <t>19.772.465-k</t>
  </si>
  <si>
    <t>22.392.120-5</t>
  </si>
  <si>
    <t>22.057.120-3</t>
  </si>
  <si>
    <t>18.008.353-7</t>
  </si>
  <si>
    <t>Juan Felipe</t>
  </si>
  <si>
    <t>Calambás Castillo</t>
  </si>
  <si>
    <t>24.891.854-3</t>
  </si>
  <si>
    <t>18.917.472-1</t>
  </si>
  <si>
    <t>Mayne</t>
  </si>
  <si>
    <t>17.142.632-4</t>
  </si>
  <si>
    <t>10.211.913-4</t>
  </si>
  <si>
    <t>16.968.621-1</t>
  </si>
  <si>
    <t>Nibaldo</t>
  </si>
  <si>
    <t>13.652.597-2</t>
  </si>
  <si>
    <t>Alberto lopez</t>
  </si>
  <si>
    <t>19.013.224-2</t>
  </si>
  <si>
    <t>Endry</t>
  </si>
  <si>
    <t>27.185.624-5</t>
  </si>
  <si>
    <t>Greau</t>
  </si>
  <si>
    <t>15.960.932-4</t>
  </si>
  <si>
    <t>randall</t>
  </si>
  <si>
    <t>22.528.241-2</t>
  </si>
  <si>
    <t>14.536.473-6</t>
  </si>
  <si>
    <t>16.969.588-1</t>
  </si>
  <si>
    <t>JUAN JOSÉ</t>
  </si>
  <si>
    <t>TRONCOSO HENRIQUEZ</t>
  </si>
  <si>
    <t>19.153.277-5</t>
  </si>
  <si>
    <t>José daniel</t>
  </si>
  <si>
    <t>9.383.540-9</t>
  </si>
  <si>
    <t>fabricio</t>
  </si>
  <si>
    <t>15.401.503-5</t>
  </si>
  <si>
    <t>Piñones</t>
  </si>
  <si>
    <t>9.238.432-2</t>
  </si>
  <si>
    <t>Gonzalez Rozas</t>
  </si>
  <si>
    <t>18.841.771-K</t>
  </si>
  <si>
    <t>14.158.938-5</t>
  </si>
  <si>
    <t>Cantillana</t>
  </si>
  <si>
    <t>19.083.487-5</t>
  </si>
  <si>
    <t>Gisselle</t>
  </si>
  <si>
    <t>17.805.828-2</t>
  </si>
  <si>
    <t>Patiño</t>
  </si>
  <si>
    <t>17.792.920-4</t>
  </si>
  <si>
    <t>16.486.016-7</t>
  </si>
  <si>
    <t>Lukas Mauricio</t>
  </si>
  <si>
    <t>Ramirez Campos</t>
  </si>
  <si>
    <t>20.502.048-9</t>
  </si>
  <si>
    <t>Jose Ignacio</t>
  </si>
  <si>
    <t>Brantes Hidalgo</t>
  </si>
  <si>
    <t>18.034.741-0</t>
  </si>
  <si>
    <t>6.299.770-2</t>
  </si>
  <si>
    <t>contreras caro</t>
  </si>
  <si>
    <t>14.619.679-9</t>
  </si>
  <si>
    <t>martinangeli</t>
  </si>
  <si>
    <t>11.621.995-6</t>
  </si>
  <si>
    <t>eber</t>
  </si>
  <si>
    <t>20.082.829-1</t>
  </si>
  <si>
    <t>Balbontín</t>
  </si>
  <si>
    <t>11.831.524-3</t>
  </si>
  <si>
    <t>15.950.181-7</t>
  </si>
  <si>
    <t>16.888.343-9</t>
  </si>
  <si>
    <t>13.997.803-k</t>
  </si>
  <si>
    <t>18.565.336-6</t>
  </si>
  <si>
    <t>RODOLFO VALENTIN</t>
  </si>
  <si>
    <t>GARCIA ZAMORA</t>
  </si>
  <si>
    <t>9.873.027-3</t>
  </si>
  <si>
    <t>Cristopher Alexis</t>
  </si>
  <si>
    <t>Saavedra Torres</t>
  </si>
  <si>
    <t>17.808.046-6</t>
  </si>
  <si>
    <t>Eskel</t>
  </si>
  <si>
    <t>Valbuena</t>
  </si>
  <si>
    <t>27.292.521-6</t>
  </si>
  <si>
    <t>Robinson Tillería</t>
  </si>
  <si>
    <t>20.183.408-2</t>
  </si>
  <si>
    <t>Maryorie Andrea</t>
  </si>
  <si>
    <t>Pereira Montano</t>
  </si>
  <si>
    <t>20.723.191-6</t>
  </si>
  <si>
    <t>Kevin Osvaldo</t>
  </si>
  <si>
    <t>Vries collao</t>
  </si>
  <si>
    <t>19.327.475-7</t>
  </si>
  <si>
    <t>18.998.329-8</t>
  </si>
  <si>
    <t>Antimilla</t>
  </si>
  <si>
    <t>19.314.856-5</t>
  </si>
  <si>
    <t>18.564.975-k</t>
  </si>
  <si>
    <t>Báez Crovetto</t>
  </si>
  <si>
    <t>21.096.681-1</t>
  </si>
  <si>
    <t>David Andres</t>
  </si>
  <si>
    <t>Suárez Colipi</t>
  </si>
  <si>
    <t>22.400.336-6</t>
  </si>
  <si>
    <t>22.310.841-5</t>
  </si>
  <si>
    <t>Dominguez</t>
  </si>
  <si>
    <t>19.338.888-4</t>
  </si>
  <si>
    <t>Del canto</t>
  </si>
  <si>
    <t>20.967.419-k</t>
  </si>
  <si>
    <t>20.478.399-3</t>
  </si>
  <si>
    <t>Diaz correa</t>
  </si>
  <si>
    <t>18.998.952-0</t>
  </si>
  <si>
    <t>ximena luz</t>
  </si>
  <si>
    <t>pizarro donoso</t>
  </si>
  <si>
    <t>DIEGO ALEXI</t>
  </si>
  <si>
    <t>CARVAJAL TORO</t>
  </si>
  <si>
    <t>21.831.418-K</t>
  </si>
  <si>
    <t>ERIK NICOLAS</t>
  </si>
  <si>
    <t>SALINAS CHAPARRO</t>
  </si>
  <si>
    <t>18.259.645-0</t>
  </si>
  <si>
    <t>isaias</t>
  </si>
  <si>
    <t>21.936.845-3</t>
  </si>
  <si>
    <t>GINO GIOVANNI</t>
  </si>
  <si>
    <t>BELTRAMI FRAGA</t>
  </si>
  <si>
    <t>9.955.503-3</t>
  </si>
  <si>
    <t>18.033.672-9</t>
  </si>
  <si>
    <t>Arias Bruna</t>
  </si>
  <si>
    <t>10.464.631-K</t>
  </si>
  <si>
    <t>Vega Fretz</t>
  </si>
  <si>
    <t>16.801.317-5</t>
  </si>
  <si>
    <t>11.951.809-1</t>
  </si>
  <si>
    <t>YUNGAY</t>
  </si>
  <si>
    <t>sandoval</t>
  </si>
  <si>
    <t>18.432.384-2</t>
  </si>
  <si>
    <t>15.755.971-0</t>
  </si>
  <si>
    <t>Jorge Agustín</t>
  </si>
  <si>
    <t>Palma Cordovez</t>
  </si>
  <si>
    <t>17.808.338-4</t>
  </si>
  <si>
    <t>Adriana  del Pilar</t>
  </si>
  <si>
    <t>Briceño Cádenas</t>
  </si>
  <si>
    <t>17.792.842-9</t>
  </si>
  <si>
    <t>16.297.151-4</t>
  </si>
  <si>
    <t>Millar Ossandón</t>
  </si>
  <si>
    <t>14.237.675-K</t>
  </si>
  <si>
    <t>Maycol scott</t>
  </si>
  <si>
    <t>Aguilera diaz</t>
  </si>
  <si>
    <t>19.326.123-k</t>
  </si>
  <si>
    <t>12.621.375-1</t>
  </si>
  <si>
    <t>16.938.913-6</t>
  </si>
  <si>
    <t>acuña valdivia</t>
  </si>
  <si>
    <t>18.011.211-1</t>
  </si>
  <si>
    <t>18.904.261-2</t>
  </si>
  <si>
    <t>18.914.323-0</t>
  </si>
  <si>
    <t>Grixolli</t>
  </si>
  <si>
    <t>12.129.940-2</t>
  </si>
  <si>
    <t>19.663.887-3</t>
  </si>
  <si>
    <t>Galleguillos</t>
  </si>
  <si>
    <t>13.428.216-9</t>
  </si>
  <si>
    <t>Pensilvania</t>
  </si>
  <si>
    <t>8.233.788-1</t>
  </si>
  <si>
    <t>Corrotea</t>
  </si>
  <si>
    <t>18.269.829-6</t>
  </si>
  <si>
    <t>18.565.657-8</t>
  </si>
  <si>
    <t>16.752.628-4</t>
  </si>
  <si>
    <t>17.473.552-2</t>
  </si>
  <si>
    <t>16.102.883-5</t>
  </si>
  <si>
    <t>13.877.102-4</t>
  </si>
  <si>
    <t>Silva osorio</t>
  </si>
  <si>
    <t>18.914.817-8</t>
  </si>
  <si>
    <t>13.326.545-7</t>
  </si>
  <si>
    <t>Orellana del Canto</t>
  </si>
  <si>
    <t>11.400.996-2</t>
  </si>
  <si>
    <t>Sáez</t>
  </si>
  <si>
    <t>17.560.202-k</t>
  </si>
  <si>
    <t>joel salinas</t>
  </si>
  <si>
    <t>16.770.252-k</t>
  </si>
  <si>
    <t>Rogelio</t>
  </si>
  <si>
    <t>10.559.286-8</t>
  </si>
  <si>
    <t>Avaria</t>
  </si>
  <si>
    <t>18.915.393-7</t>
  </si>
  <si>
    <t>12.627.236-7</t>
  </si>
  <si>
    <t>ARTURO OMAR</t>
  </si>
  <si>
    <t>QUIROGA GUTIERREZ</t>
  </si>
  <si>
    <t>7.391.883-9</t>
  </si>
  <si>
    <t>Arquimedes</t>
  </si>
  <si>
    <t>16.143.116-8</t>
  </si>
  <si>
    <t>12.626.958-7</t>
  </si>
  <si>
    <t>adolfo andres</t>
  </si>
  <si>
    <t>gallegos ruiz</t>
  </si>
  <si>
    <t>16.502.349-8</t>
  </si>
  <si>
    <t>cristel lorena</t>
  </si>
  <si>
    <t>frabres gonzalez</t>
  </si>
  <si>
    <t>13.228.142-4</t>
  </si>
  <si>
    <t>Céspedes</t>
  </si>
  <si>
    <t>12.450.118-0</t>
  </si>
  <si>
    <t>Maximo david</t>
  </si>
  <si>
    <t>Pino villacura</t>
  </si>
  <si>
    <t>15.074.462-8</t>
  </si>
  <si>
    <t>caceres sanchez</t>
  </si>
  <si>
    <t>7.836.758-k</t>
  </si>
  <si>
    <t>palma suarez</t>
  </si>
  <si>
    <t>10.166.183-0</t>
  </si>
  <si>
    <t>Fernando Andres</t>
  </si>
  <si>
    <t>Añasco Rojas</t>
  </si>
  <si>
    <t>16.199.789-7</t>
  </si>
  <si>
    <t>Farias Vera</t>
  </si>
  <si>
    <t>12.231.417-0</t>
  </si>
  <si>
    <t>omar rodrigo</t>
  </si>
  <si>
    <t>barrera fuentes</t>
  </si>
  <si>
    <t>11.622.251-5</t>
  </si>
  <si>
    <t>De Nordenflycht</t>
  </si>
  <si>
    <t>4.648.125-9</t>
  </si>
  <si>
    <t>villalobos</t>
  </si>
  <si>
    <t>10.253.953-2</t>
  </si>
  <si>
    <t>alejandro tomas</t>
  </si>
  <si>
    <t>godoy mora</t>
  </si>
  <si>
    <t>17.774.692-4</t>
  </si>
  <si>
    <t>halyburton</t>
  </si>
  <si>
    <t>15.557.201-9</t>
  </si>
  <si>
    <t>15.067.736-k</t>
  </si>
  <si>
    <t>15.079.618-0</t>
  </si>
  <si>
    <t>vilches</t>
  </si>
  <si>
    <t>15.603.533-5</t>
  </si>
  <si>
    <t>RENE FRANCISCO</t>
  </si>
  <si>
    <t>FIGUEROA DURAN</t>
  </si>
  <si>
    <t>7.313.010-7</t>
  </si>
  <si>
    <t>9.542.329-9</t>
  </si>
  <si>
    <t>Verdugo Muñoz</t>
  </si>
  <si>
    <t>16.105.778-9</t>
  </si>
  <si>
    <t>Natalia Paola</t>
  </si>
  <si>
    <t>Vigentini</t>
  </si>
  <si>
    <t>21.477.479-8</t>
  </si>
  <si>
    <t>11.621.161-0</t>
  </si>
  <si>
    <t>9.752.655-9</t>
  </si>
  <si>
    <t>Elizabeth Emerin</t>
  </si>
  <si>
    <t>Flores Fredes</t>
  </si>
  <si>
    <t>16.775.545-3</t>
  </si>
  <si>
    <t>20.905.687-9</t>
  </si>
  <si>
    <t>Faust</t>
  </si>
  <si>
    <t>19.774.761-7</t>
  </si>
  <si>
    <t>Nelson fernando</t>
  </si>
  <si>
    <t>Aguirre fernandez</t>
  </si>
  <si>
    <t>12.625.275-7</t>
  </si>
  <si>
    <t>13.651.146-7</t>
  </si>
  <si>
    <t>Segura Araya</t>
  </si>
  <si>
    <t>17.203.044-0</t>
  </si>
  <si>
    <t>18.268.993-9</t>
  </si>
  <si>
    <t>Ariadna</t>
  </si>
  <si>
    <t>21.679.237-8</t>
  </si>
  <si>
    <t>27.392.045-5</t>
  </si>
  <si>
    <t>Cathalinat</t>
  </si>
  <si>
    <t>21.759.199-6</t>
  </si>
  <si>
    <t>17.559.284-9</t>
  </si>
  <si>
    <t>12.826.024-2</t>
  </si>
  <si>
    <t>Schudeck</t>
  </si>
  <si>
    <t>28.730.481-1</t>
  </si>
  <si>
    <t>20.176.141-7</t>
  </si>
  <si>
    <t>Luis francisco</t>
  </si>
  <si>
    <t>Diaz valladares</t>
  </si>
  <si>
    <t>19.775.211-4</t>
  </si>
  <si>
    <t>Nallely</t>
  </si>
  <si>
    <t>22.020.751-k</t>
  </si>
  <si>
    <t>15.582.428-k</t>
  </si>
  <si>
    <t>16.753.679-4</t>
  </si>
  <si>
    <t>13.193.075-5</t>
  </si>
  <si>
    <t>Jessica Patricia</t>
  </si>
  <si>
    <t>12.030.433-K</t>
  </si>
  <si>
    <t>Carramiñana</t>
  </si>
  <si>
    <t>13.881.393-2</t>
  </si>
  <si>
    <t>Rossel</t>
  </si>
  <si>
    <t>20.216.174-K</t>
  </si>
  <si>
    <t>bahamondes diaz</t>
  </si>
  <si>
    <t>7.464.088-5</t>
  </si>
  <si>
    <t>Leal Recabarren</t>
  </si>
  <si>
    <t>18.229.898-0</t>
  </si>
  <si>
    <t>Jose Francisco</t>
  </si>
  <si>
    <t>Guerra Bustamante</t>
  </si>
  <si>
    <t>6.792.333-2</t>
  </si>
  <si>
    <t>15.072.697-2</t>
  </si>
  <si>
    <t>CHARLES RENE</t>
  </si>
  <si>
    <t>VARGAS TAPIA</t>
  </si>
  <si>
    <t>6.304.833-K</t>
  </si>
  <si>
    <t>Orostica</t>
  </si>
  <si>
    <t>16.887.601-7</t>
  </si>
  <si>
    <t>Ian</t>
  </si>
  <si>
    <t>20.837.036-7</t>
  </si>
  <si>
    <t>Monserrat</t>
  </si>
  <si>
    <t>Oyarzún Ruiz</t>
  </si>
  <si>
    <t>19.424.969-1</t>
  </si>
  <si>
    <t>María Elena</t>
  </si>
  <si>
    <t>5.588.682-2</t>
  </si>
  <si>
    <t>13.229.823-8</t>
  </si>
  <si>
    <t>12.167.299-5</t>
  </si>
  <si>
    <t>Barrientos</t>
  </si>
  <si>
    <t>19.774.728-5</t>
  </si>
  <si>
    <t>15.753.059-3</t>
  </si>
  <si>
    <t>christian alejandro</t>
  </si>
  <si>
    <t>henriquez velasquez</t>
  </si>
  <si>
    <t>15.069.576-7</t>
  </si>
  <si>
    <t>16.575.579-0</t>
  </si>
  <si>
    <t>heriberto segundo</t>
  </si>
  <si>
    <t>aranda olivares</t>
  </si>
  <si>
    <t>5.091.781-9</t>
  </si>
  <si>
    <t>12.655.526-1</t>
  </si>
  <si>
    <t>rufatt perez</t>
  </si>
  <si>
    <t>9.442.914-5</t>
  </si>
  <si>
    <t>mella rozas</t>
  </si>
  <si>
    <t>9.029.419-9</t>
  </si>
  <si>
    <t>Jorge Alfredo</t>
  </si>
  <si>
    <t>MALDONADO ALBORNOZ</t>
  </si>
  <si>
    <t>8.658.404-2</t>
  </si>
  <si>
    <t>Padilla Gonzalez</t>
  </si>
  <si>
    <t>18.717.704-9</t>
  </si>
  <si>
    <t>Carrillo</t>
  </si>
  <si>
    <t>12.450.639-5</t>
  </si>
  <si>
    <t>alexander rene</t>
  </si>
  <si>
    <t>gatica carrasco</t>
  </si>
  <si>
    <t>16.331.619-6</t>
  </si>
  <si>
    <t>19.191.719-7</t>
  </si>
  <si>
    <t>16.287.428-4</t>
  </si>
  <si>
    <t>Kevin Alejandro</t>
  </si>
  <si>
    <t>20.671.294-5</t>
  </si>
  <si>
    <t>Fernanda Regina</t>
  </si>
  <si>
    <t>Ortega Rojas</t>
  </si>
  <si>
    <t>18.996.425-0</t>
  </si>
  <si>
    <t>Jil</t>
  </si>
  <si>
    <t>19.449.972-8</t>
  </si>
  <si>
    <t>josue</t>
  </si>
  <si>
    <t>Jaquetti</t>
  </si>
  <si>
    <t>21.374.774-6</t>
  </si>
  <si>
    <t>21.202.377-9</t>
  </si>
  <si>
    <t>20.918.808-2</t>
  </si>
  <si>
    <t>Silva Santis</t>
  </si>
  <si>
    <t>22.611.193-k</t>
  </si>
  <si>
    <t>jeremy ignacio</t>
  </si>
  <si>
    <t>puente ramos</t>
  </si>
  <si>
    <t>21.208.013-6</t>
  </si>
  <si>
    <t>22.029.157-k</t>
  </si>
  <si>
    <t>Da costa</t>
  </si>
  <si>
    <t>18.917.643-0</t>
  </si>
  <si>
    <t>Claudia Paz</t>
  </si>
  <si>
    <t>Tillería Rodriguez</t>
  </si>
  <si>
    <t>9.712.918-5</t>
  </si>
  <si>
    <t>Indo</t>
  </si>
  <si>
    <t>17.176.175-1</t>
  </si>
  <si>
    <t>Ingeborg</t>
  </si>
  <si>
    <t>Sander</t>
  </si>
  <si>
    <t>21.146.588-3</t>
  </si>
  <si>
    <t>Sebastían Maximiliano</t>
  </si>
  <si>
    <t>Chacoff Alfaro</t>
  </si>
  <si>
    <t>21.570.662-1</t>
  </si>
  <si>
    <t>lee-chong</t>
  </si>
  <si>
    <t>21.566.629-8</t>
  </si>
  <si>
    <t>Yair</t>
  </si>
  <si>
    <t>Córdova cossio</t>
  </si>
  <si>
    <t>21.810.186-0</t>
  </si>
  <si>
    <t>Aymme arabel</t>
  </si>
  <si>
    <t>Vega fabres</t>
  </si>
  <si>
    <t>21.076.285-K</t>
  </si>
  <si>
    <t>22.450.388-1</t>
  </si>
  <si>
    <t>aldo jose</t>
  </si>
  <si>
    <t>araya contador</t>
  </si>
  <si>
    <t>9.465.124-7</t>
  </si>
  <si>
    <t>Acevedo López</t>
  </si>
  <si>
    <t>19.648.861-8</t>
  </si>
  <si>
    <t>12.035.626-7</t>
  </si>
  <si>
    <t>16.332.276-5</t>
  </si>
  <si>
    <t>Mayte</t>
  </si>
  <si>
    <t>17.274.381-1</t>
  </si>
  <si>
    <t>Palma lagos</t>
  </si>
  <si>
    <t>15.173.259-3</t>
  </si>
  <si>
    <t>jorquera</t>
  </si>
  <si>
    <t>18.457.378-4</t>
  </si>
  <si>
    <t>Lagos pezoa</t>
  </si>
  <si>
    <t>12.453.678-2</t>
  </si>
  <si>
    <t>vicencio</t>
  </si>
  <si>
    <t>10.703.282-7</t>
  </si>
  <si>
    <t>Alarcon rios</t>
  </si>
  <si>
    <t>18.817.047-1</t>
  </si>
  <si>
    <t>Tapia Valenzuela</t>
  </si>
  <si>
    <t>18.916.576-5</t>
  </si>
  <si>
    <t>Bravo  Rodriguez</t>
  </si>
  <si>
    <t>9.687.933-4</t>
  </si>
  <si>
    <t>15.557.624-3</t>
  </si>
  <si>
    <t>8.789.332-4</t>
  </si>
  <si>
    <t>Darwin</t>
  </si>
  <si>
    <t>Olivares Silva</t>
  </si>
  <si>
    <t>15.074.288-9</t>
  </si>
  <si>
    <t>17.753.827-2</t>
  </si>
  <si>
    <t>17.203.554-k</t>
  </si>
  <si>
    <t>Almendras fuentes</t>
  </si>
  <si>
    <t>13.999.178-8</t>
  </si>
  <si>
    <t>19.775.407-9</t>
  </si>
  <si>
    <t>Oscar benito</t>
  </si>
  <si>
    <t>Nieto allendes</t>
  </si>
  <si>
    <t>10.790.994-k</t>
  </si>
  <si>
    <t>Colin</t>
  </si>
  <si>
    <t>Young</t>
  </si>
  <si>
    <t>16.104.986-7</t>
  </si>
  <si>
    <t>Christine</t>
  </si>
  <si>
    <t>13.024.019-4</t>
  </si>
  <si>
    <t>patricio alfredo</t>
  </si>
  <si>
    <t>latoja brignardello</t>
  </si>
  <si>
    <t>15.074.134-3</t>
  </si>
  <si>
    <t>Saavedra Diaz</t>
  </si>
  <si>
    <t>7.613.722-6</t>
  </si>
  <si>
    <t>21.040.803-7</t>
  </si>
  <si>
    <t>18.272.299-5</t>
  </si>
  <si>
    <t>Godoy Rosales</t>
  </si>
  <si>
    <t>08.874.073-4</t>
  </si>
  <si>
    <t>Maria Cristina</t>
  </si>
  <si>
    <t>Oyarzún Gutiérrez</t>
  </si>
  <si>
    <t>15.406.410-9</t>
  </si>
  <si>
    <t>Lago</t>
  </si>
  <si>
    <t>15.717.929-2</t>
  </si>
  <si>
    <t>Espinoza lopez</t>
  </si>
  <si>
    <t>10.219.978-2</t>
  </si>
  <si>
    <t>Rina del Carmen</t>
  </si>
  <si>
    <t>Altamirano Galarce</t>
  </si>
  <si>
    <t>08.223.619-8</t>
  </si>
  <si>
    <t>gabriel felipe</t>
  </si>
  <si>
    <t>bravo moraga</t>
  </si>
  <si>
    <t>7.460.837-k</t>
  </si>
  <si>
    <t>10.108.627-5</t>
  </si>
  <si>
    <t>18.271.349-K</t>
  </si>
  <si>
    <t>Nilsa Janett</t>
  </si>
  <si>
    <t>Silva Araya</t>
  </si>
  <si>
    <t>14.486.015-2</t>
  </si>
  <si>
    <t>16.330.837-1</t>
  </si>
  <si>
    <t>10.684.863-7</t>
  </si>
  <si>
    <t>13.879.806-2</t>
  </si>
  <si>
    <t>13.227.673-0</t>
  </si>
  <si>
    <t>JARA</t>
  </si>
  <si>
    <t>9.265.036-7</t>
  </si>
  <si>
    <t>18.584.279-7</t>
  </si>
  <si>
    <t>16.105.399-6</t>
  </si>
  <si>
    <t>9.733.666-0</t>
  </si>
  <si>
    <t>depaoli</t>
  </si>
  <si>
    <t>11.736.492-5</t>
  </si>
  <si>
    <t>Cecilia marlen</t>
  </si>
  <si>
    <t>Velis Puelles</t>
  </si>
  <si>
    <t>12.627.310-K</t>
  </si>
  <si>
    <t>Rafael Bernardo</t>
  </si>
  <si>
    <t>Lopez cepeda</t>
  </si>
  <si>
    <t>10.515.854-8</t>
  </si>
  <si>
    <t>Castro zamora</t>
  </si>
  <si>
    <t>14.538.153-3</t>
  </si>
  <si>
    <t>17.619.478-2</t>
  </si>
  <si>
    <t>Graciela de las Mercedes</t>
  </si>
  <si>
    <t>Guzmán Santis</t>
  </si>
  <si>
    <t>11.522.008-K</t>
  </si>
  <si>
    <t>GARCÉS</t>
  </si>
  <si>
    <t>13.425.912-4</t>
  </si>
  <si>
    <t>claudia isabel</t>
  </si>
  <si>
    <t>lopez fuenzalida</t>
  </si>
  <si>
    <t>13.229.728-2</t>
  </si>
  <si>
    <t>NICOLAS MARCELO</t>
  </si>
  <si>
    <t>PIZARRO MAGNO</t>
  </si>
  <si>
    <t>19.774.589-4</t>
  </si>
  <si>
    <t>JORDAN JEAN PIERRE</t>
  </si>
  <si>
    <t>VALDEBENITO ALLAR</t>
  </si>
  <si>
    <t>17.926.533-8</t>
  </si>
  <si>
    <t>BETTY JANET</t>
  </si>
  <si>
    <t>PASTEN PASTEN</t>
  </si>
  <si>
    <t>11.510.799-2</t>
  </si>
  <si>
    <t>ROSENTHAL</t>
  </si>
  <si>
    <t>14.448.227-1</t>
  </si>
  <si>
    <t>NIGEL</t>
  </si>
  <si>
    <t>WILLIAM</t>
  </si>
  <si>
    <t>21.752.946-8</t>
  </si>
  <si>
    <t>16.754.465-7</t>
  </si>
  <si>
    <t>INGRID</t>
  </si>
  <si>
    <t>ARAOS</t>
  </si>
  <si>
    <t>13.230.803-9</t>
  </si>
  <si>
    <t>CATALINA</t>
  </si>
  <si>
    <t>18.954.471-5</t>
  </si>
  <si>
    <t>5.181.221-2</t>
  </si>
  <si>
    <t>VEAS</t>
  </si>
  <si>
    <t>18.272.455-6</t>
  </si>
  <si>
    <t>NELSON ARTURO</t>
  </si>
  <si>
    <t>ESPINOSA VELASCO</t>
  </si>
  <si>
    <t>6.121.668-5</t>
  </si>
  <si>
    <t>gail</t>
  </si>
  <si>
    <t>4.922.426-5</t>
  </si>
  <si>
    <t>11.624.226-5</t>
  </si>
  <si>
    <t>mercedes</t>
  </si>
  <si>
    <t>11.621.892-5</t>
  </si>
  <si>
    <t>Navarro Silva</t>
  </si>
  <si>
    <t>15.828.512-6</t>
  </si>
  <si>
    <t>6.183.684-5</t>
  </si>
  <si>
    <t>19.614.686-5</t>
  </si>
  <si>
    <t>19.875.321-1</t>
  </si>
  <si>
    <t>yoselin</t>
  </si>
  <si>
    <t>carreño</t>
  </si>
  <si>
    <t>15.752.972-2</t>
  </si>
  <si>
    <t>Maldonado Muñoz</t>
  </si>
  <si>
    <t>16.523.572-k</t>
  </si>
  <si>
    <t>14.092.248-K</t>
  </si>
  <si>
    <t>mancilla</t>
  </si>
  <si>
    <t>20.138.321-8</t>
  </si>
  <si>
    <t>Varinia estefani</t>
  </si>
  <si>
    <t>solari</t>
  </si>
  <si>
    <t>19.327.539-7</t>
  </si>
  <si>
    <t>yubiza lucila</t>
  </si>
  <si>
    <t>caperan sepulveda</t>
  </si>
  <si>
    <t>6.135.215-5</t>
  </si>
  <si>
    <t>16.260.674-3</t>
  </si>
  <si>
    <t>21.810.143-7</t>
  </si>
  <si>
    <t>22.296.481-4</t>
  </si>
  <si>
    <t>22.366.700-7</t>
  </si>
  <si>
    <t>Stephany andrea</t>
  </si>
  <si>
    <t>Carrasco castillo</t>
  </si>
  <si>
    <t>20.174.339-7</t>
  </si>
  <si>
    <t>19.014.189-6</t>
  </si>
  <si>
    <t>Severino Veliz</t>
  </si>
  <si>
    <t>18.038.500-2</t>
  </si>
  <si>
    <t>Caroline</t>
  </si>
  <si>
    <t>Tapia Ramos</t>
  </si>
  <si>
    <t>17.143.130-1</t>
  </si>
  <si>
    <t>johanina</t>
  </si>
  <si>
    <t>pempelfort</t>
  </si>
  <si>
    <t>16.487.357-9</t>
  </si>
  <si>
    <t>15.078.068-3</t>
  </si>
  <si>
    <t>JOSELYN</t>
  </si>
  <si>
    <t>MENDEZ AROS</t>
  </si>
  <si>
    <t>16.488.236-5</t>
  </si>
  <si>
    <t>21.043.160-8</t>
  </si>
  <si>
    <t>Olivari</t>
  </si>
  <si>
    <t>10.986.030-1</t>
  </si>
  <si>
    <t>CARLA JIANIRA</t>
  </si>
  <si>
    <t>ÁLVAREZ ÁLVAREZ</t>
  </si>
  <si>
    <t>14.050.466-1</t>
  </si>
  <si>
    <t>13.190.481-9</t>
  </si>
  <si>
    <t>19.422.622-5</t>
  </si>
  <si>
    <t>Cristian Gonzalo</t>
  </si>
  <si>
    <t>Salinas Miranda</t>
  </si>
  <si>
    <t>13.046.385-1</t>
  </si>
  <si>
    <t>astete soto</t>
  </si>
  <si>
    <t>14.134.774-8</t>
  </si>
  <si>
    <t>Giorgana</t>
  </si>
  <si>
    <t>Paredes Romero</t>
  </si>
  <si>
    <t>19.357.836-5</t>
  </si>
  <si>
    <t>temistocles arturo</t>
  </si>
  <si>
    <t>arriegada venegas</t>
  </si>
  <si>
    <t>6.760.095-9</t>
  </si>
  <si>
    <t>Rodríguez Carvajal</t>
  </si>
  <si>
    <t>8.387.733-2</t>
  </si>
  <si>
    <t>Maximilino</t>
  </si>
  <si>
    <t>21.028.703-5</t>
  </si>
  <si>
    <t>Valencia Castro</t>
  </si>
  <si>
    <t>20.706.599-4</t>
  </si>
  <si>
    <t>18.617.738-k</t>
  </si>
  <si>
    <t>antonella</t>
  </si>
  <si>
    <t>mendoza</t>
  </si>
  <si>
    <t>11.400.786-2</t>
  </si>
  <si>
    <t>Luís Alfredo</t>
  </si>
  <si>
    <t>Muñoz Vallejos</t>
  </si>
  <si>
    <t>10.339.344-2</t>
  </si>
  <si>
    <t>16.485.523-6</t>
  </si>
  <si>
    <t>consuegra</t>
  </si>
  <si>
    <t>17.807.390-7</t>
  </si>
  <si>
    <t>18.564.010-8</t>
  </si>
  <si>
    <t>18.916.518-8</t>
  </si>
  <si>
    <t>Hernán</t>
  </si>
  <si>
    <t>8.442.439-0</t>
  </si>
  <si>
    <t>Ureta</t>
  </si>
  <si>
    <t>12.893.075-2</t>
  </si>
  <si>
    <t>Alcides</t>
  </si>
  <si>
    <t>28.164.040-2</t>
  </si>
  <si>
    <t>Solorzano</t>
  </si>
  <si>
    <t>28.842.070-k</t>
  </si>
  <si>
    <t>Zavala gallardo</t>
  </si>
  <si>
    <t>16.970.391-4</t>
  </si>
  <si>
    <t>15.973.240-1</t>
  </si>
  <si>
    <t>gloria</t>
  </si>
  <si>
    <t>jorquera pino</t>
  </si>
  <si>
    <t>13.022.686-8</t>
  </si>
  <si>
    <t>JOAQUÍN</t>
  </si>
  <si>
    <t>16.813.952-7</t>
  </si>
  <si>
    <t>Bravo Oyarzo</t>
  </si>
  <si>
    <t>17.619.473-1</t>
  </si>
  <si>
    <t>anton</t>
  </si>
  <si>
    <t>Svarbic</t>
  </si>
  <si>
    <t>17.995.746-9</t>
  </si>
  <si>
    <t>Ivani Ortega</t>
  </si>
  <si>
    <t>19.339.195-8</t>
  </si>
  <si>
    <t>21.579.357-5</t>
  </si>
  <si>
    <t>Juan Javier</t>
  </si>
  <si>
    <t>Vasquez Gamboa</t>
  </si>
  <si>
    <t>19.328.190-7</t>
  </si>
  <si>
    <t>Paulette</t>
  </si>
  <si>
    <t>Casacuberta</t>
  </si>
  <si>
    <t>20.173.137-2</t>
  </si>
  <si>
    <t>Zarate molina</t>
  </si>
  <si>
    <t>13.229.748-7</t>
  </si>
  <si>
    <t>Corrales</t>
  </si>
  <si>
    <t>21.247.467-3</t>
  </si>
  <si>
    <t>Alejandra Lorena</t>
  </si>
  <si>
    <t>Osorio soto</t>
  </si>
  <si>
    <t>12.702.067-1</t>
  </si>
  <si>
    <t>22.697.704-k</t>
  </si>
  <si>
    <t>21.444.730-4</t>
  </si>
  <si>
    <t>QUEZADA OSORIO</t>
  </si>
  <si>
    <t>21.476.238-2</t>
  </si>
  <si>
    <t>ALAN BRYAN</t>
  </si>
  <si>
    <t>MUÑOZ ARANCIBIA</t>
  </si>
  <si>
    <t>22.424.278-6</t>
  </si>
  <si>
    <t>Meneses Arriagada</t>
  </si>
  <si>
    <t>22.529.906-4</t>
  </si>
  <si>
    <t>felix rodrigo</t>
  </si>
  <si>
    <t>rivas farias</t>
  </si>
  <si>
    <t>21.123.196-3</t>
  </si>
  <si>
    <t>CONTARDO</t>
  </si>
  <si>
    <t>13.996.171-4</t>
  </si>
  <si>
    <t>Godinez</t>
  </si>
  <si>
    <t>20.014.144-k</t>
  </si>
  <si>
    <t>22.118.208-1</t>
  </si>
  <si>
    <t>Ivis</t>
  </si>
  <si>
    <t>19.617.436-2</t>
  </si>
  <si>
    <t>21.191.061-5</t>
  </si>
  <si>
    <t>Esteban Alejandro</t>
  </si>
  <si>
    <t>Contreras Cataldo</t>
  </si>
  <si>
    <t>20.172.745-6</t>
  </si>
  <si>
    <t>17.994.705-6</t>
  </si>
  <si>
    <t>22.410.612-2</t>
  </si>
  <si>
    <t>22.126.390-1</t>
  </si>
  <si>
    <t>Franz</t>
  </si>
  <si>
    <t>Bautista</t>
  </si>
  <si>
    <t>22.111.717-4</t>
  </si>
  <si>
    <t>Muñoz Sanchez</t>
  </si>
  <si>
    <t>20.479.528-2</t>
  </si>
  <si>
    <t>Maria Veronica</t>
  </si>
  <si>
    <t>Urtubia Lizana</t>
  </si>
  <si>
    <t>17.253.305-1</t>
  </si>
  <si>
    <t>Carlos Hernan</t>
  </si>
  <si>
    <t>Delgadillo Orellana</t>
  </si>
  <si>
    <t>16.232.367-9</t>
  </si>
  <si>
    <t>20.268.443-2</t>
  </si>
  <si>
    <t>16.760.942-2</t>
  </si>
  <si>
    <t>Urquieta</t>
  </si>
  <si>
    <t>18.705.269-6</t>
  </si>
  <si>
    <t>Contreras Olivares</t>
  </si>
  <si>
    <t>13.367.355-5</t>
  </si>
  <si>
    <t>Hugo  patricio</t>
  </si>
  <si>
    <t>Carcamo  gallardo</t>
  </si>
  <si>
    <t>11.713.601-9</t>
  </si>
  <si>
    <t>18.298.501-5</t>
  </si>
  <si>
    <t>Calisto Cid</t>
  </si>
  <si>
    <t>17.993.544-9</t>
  </si>
  <si>
    <t>eraldo</t>
  </si>
  <si>
    <t>5.749.461-1</t>
  </si>
  <si>
    <t>vivas</t>
  </si>
  <si>
    <t>27.184.258-9</t>
  </si>
  <si>
    <t>Vanessa Romina</t>
  </si>
  <si>
    <t>Maureira Corral</t>
  </si>
  <si>
    <t>15.556.985-9</t>
  </si>
  <si>
    <t>Katia</t>
  </si>
  <si>
    <t>Bacchi</t>
  </si>
  <si>
    <t>11.978.425-5</t>
  </si>
  <si>
    <t>15.566.914-4</t>
  </si>
  <si>
    <t>Dupont Gallardo</t>
  </si>
  <si>
    <t>16.100.384-0</t>
  </si>
  <si>
    <t>Rose marie</t>
  </si>
  <si>
    <t>13.766.087-3</t>
  </si>
  <si>
    <t>16.811.983-6</t>
  </si>
  <si>
    <t>zavala bahamondes</t>
  </si>
  <si>
    <t>5.849.804-1</t>
  </si>
  <si>
    <t>15.750.616-1</t>
  </si>
  <si>
    <t>18.470.461-7</t>
  </si>
  <si>
    <t>12.225.375-9</t>
  </si>
  <si>
    <t>CHRISTIAN</t>
  </si>
  <si>
    <t>18.565.971-2</t>
  </si>
  <si>
    <t>21.405.928-2</t>
  </si>
  <si>
    <t>castillo torrejon</t>
  </si>
  <si>
    <t>8.297.038-k</t>
  </si>
  <si>
    <t>18.032.869-6</t>
  </si>
  <si>
    <t>18.618.293-6</t>
  </si>
  <si>
    <t>13.997.820-K</t>
  </si>
  <si>
    <t>Maikor</t>
  </si>
  <si>
    <t>16.665.210-3</t>
  </si>
  <si>
    <t>Lidia</t>
  </si>
  <si>
    <t>14.524.027-1</t>
  </si>
  <si>
    <t>Soto Mastrantonio</t>
  </si>
  <si>
    <t>17.119.508-K</t>
  </si>
  <si>
    <t>Collao</t>
  </si>
  <si>
    <t>12.448.277-1</t>
  </si>
  <si>
    <t>arnoldo antonio</t>
  </si>
  <si>
    <t>giusti quezada</t>
  </si>
  <si>
    <t>9.479.232-0</t>
  </si>
  <si>
    <t>Luengo</t>
  </si>
  <si>
    <t>13.462.137-0</t>
  </si>
  <si>
    <t>13.998.074-3</t>
  </si>
  <si>
    <t>Basaez</t>
  </si>
  <si>
    <t>9.223.870-9</t>
  </si>
  <si>
    <t>Basay</t>
  </si>
  <si>
    <t>20.092.108-9</t>
  </si>
  <si>
    <t>Jose manuel</t>
  </si>
  <si>
    <t>Rubilar Peñailillo</t>
  </si>
  <si>
    <t>13.437.019-K</t>
  </si>
  <si>
    <t>robinson</t>
  </si>
  <si>
    <t>caceres cortez</t>
  </si>
  <si>
    <t>7.332.078-k</t>
  </si>
  <si>
    <t>Elizabeth Mariela</t>
  </si>
  <si>
    <t>Nuñez Gamboa</t>
  </si>
  <si>
    <t>12.622.529-6</t>
  </si>
  <si>
    <t>martinez carter</t>
  </si>
  <si>
    <t>12.453.516-6</t>
  </si>
  <si>
    <t>Laguna</t>
  </si>
  <si>
    <t>7.796.243-3</t>
  </si>
  <si>
    <t>17.472.457-1</t>
  </si>
  <si>
    <t>Noelia</t>
  </si>
  <si>
    <t>Stubing Alvear</t>
  </si>
  <si>
    <t>15.019.243-9</t>
  </si>
  <si>
    <t>caamaño espinosa</t>
  </si>
  <si>
    <t>7.663.834-9</t>
  </si>
  <si>
    <t>10.560.102-6</t>
  </si>
  <si>
    <t>20.478.821-9</t>
  </si>
  <si>
    <t>17.476.526-K</t>
  </si>
  <si>
    <t>13.362.277-2</t>
  </si>
  <si>
    <t>17.162.636-6</t>
  </si>
  <si>
    <t>9.465.217-0</t>
  </si>
  <si>
    <t>luis aurelio</t>
  </si>
  <si>
    <t>flores huerta</t>
  </si>
  <si>
    <t>17.473.845-9</t>
  </si>
  <si>
    <t>12.448.976-8</t>
  </si>
  <si>
    <t>oyarzun uribe</t>
  </si>
  <si>
    <t>9.189.075-5</t>
  </si>
  <si>
    <t>6.413.678-k</t>
  </si>
  <si>
    <t>REBECA</t>
  </si>
  <si>
    <t>STEPHAN PARRAGUEZ</t>
  </si>
  <si>
    <t>9.526.294-5</t>
  </si>
  <si>
    <t>jaime leopoldo</t>
  </si>
  <si>
    <t>lucero hoyos</t>
  </si>
  <si>
    <t>7.142.936-9</t>
  </si>
  <si>
    <t>14.242.792-3</t>
  </si>
  <si>
    <t>ANTONCICH</t>
  </si>
  <si>
    <t>RUZ</t>
  </si>
  <si>
    <t>6.315.893-3</t>
  </si>
  <si>
    <t>Jean pierre</t>
  </si>
  <si>
    <t>Cosío Rivas</t>
  </si>
  <si>
    <t>17.472.961-1</t>
  </si>
  <si>
    <t>JOHNSON</t>
  </si>
  <si>
    <t>13.995.755-5</t>
  </si>
  <si>
    <t>19.015.262-6</t>
  </si>
  <si>
    <t>13.999.310-1</t>
  </si>
  <si>
    <t>jacob ezequiel</t>
  </si>
  <si>
    <t>sepulveda lopez</t>
  </si>
  <si>
    <t>15.222.214-9</t>
  </si>
  <si>
    <t>pujado</t>
  </si>
  <si>
    <t>15.820.852-0</t>
  </si>
  <si>
    <t xml:space="preserve">JOSE LUIS DEMETRIO </t>
  </si>
  <si>
    <t>CIFUENTES BAZAES</t>
  </si>
  <si>
    <t>12.046.773-5</t>
  </si>
  <si>
    <t>miranda pizarro</t>
  </si>
  <si>
    <t>8.242.387-7</t>
  </si>
  <si>
    <t>omar</t>
  </si>
  <si>
    <t>15.560.086-1</t>
  </si>
  <si>
    <t>ervaldoandres</t>
  </si>
  <si>
    <t>rebolledo costanzo</t>
  </si>
  <si>
    <t>18.684.449-1</t>
  </si>
  <si>
    <t>cofre santana</t>
  </si>
  <si>
    <t>17.142.355-4</t>
  </si>
  <si>
    <t>12.849.830-3</t>
  </si>
  <si>
    <t>Mario Benjamin</t>
  </si>
  <si>
    <t>Cepeda flores</t>
  </si>
  <si>
    <t>13.878.800-8</t>
  </si>
  <si>
    <t>Amada mitzi</t>
  </si>
  <si>
    <t>Cortez Catal{an</t>
  </si>
  <si>
    <t>20.833.762-9</t>
  </si>
  <si>
    <t>Alejandro Juan</t>
  </si>
  <si>
    <t>Vargas Garcia</t>
  </si>
  <si>
    <t>22.322.349-4</t>
  </si>
  <si>
    <t>Reyes Álvarez</t>
  </si>
  <si>
    <t>21.841.479-6</t>
  </si>
  <si>
    <t>Kravetz</t>
  </si>
  <si>
    <t>21.416.814-6</t>
  </si>
  <si>
    <t>barraza toro</t>
  </si>
  <si>
    <t>19.773.327-6</t>
  </si>
  <si>
    <t>jil</t>
  </si>
  <si>
    <t>16.776.196-8</t>
  </si>
  <si>
    <t>Christian Alexis</t>
  </si>
  <si>
    <t>Pereira Soto</t>
  </si>
  <si>
    <t>19.329.364-6</t>
  </si>
  <si>
    <t>Manuel jesus</t>
  </si>
  <si>
    <t>Gonzalez gomez</t>
  </si>
  <si>
    <t>11.331.123-1</t>
  </si>
  <si>
    <t>Lucy</t>
  </si>
  <si>
    <t>Halyburton Molina</t>
  </si>
  <si>
    <t>15.557.345-7</t>
  </si>
  <si>
    <t>18.321.748-8</t>
  </si>
  <si>
    <t>13.225.351-K</t>
  </si>
  <si>
    <t>Pablo Rene</t>
  </si>
  <si>
    <t>Jeldez Olivares</t>
  </si>
  <si>
    <t>12.230.407-8</t>
  </si>
  <si>
    <t>15.071.229-7</t>
  </si>
  <si>
    <t>Carlos Andrés</t>
  </si>
  <si>
    <t>Arancibia Guzmán</t>
  </si>
  <si>
    <t>15.072.754-5</t>
  </si>
  <si>
    <t>26.897.349-4</t>
  </si>
  <si>
    <t>Sebastian alejandro</t>
  </si>
  <si>
    <t>Padilla aciares</t>
  </si>
  <si>
    <t>20.172.184-9</t>
  </si>
  <si>
    <t>20.479.539-8</t>
  </si>
  <si>
    <t>16.573.432-7</t>
  </si>
  <si>
    <t>Cambiaso</t>
  </si>
  <si>
    <t>3.044.454-K</t>
  </si>
  <si>
    <t>15.828.544-4</t>
  </si>
  <si>
    <t>20.184.778-8</t>
  </si>
  <si>
    <t>13.996.072-6</t>
  </si>
  <si>
    <t>VARGAS SALAS</t>
  </si>
  <si>
    <t>18.585.086-2</t>
  </si>
  <si>
    <t>VASQUEZ GARCIA</t>
  </si>
  <si>
    <t>16.302.243-5</t>
  </si>
  <si>
    <t>14.177.446-8</t>
  </si>
  <si>
    <t>Alfonso</t>
  </si>
  <si>
    <t>13.145.290-k</t>
  </si>
  <si>
    <t>Isaias Alfonso</t>
  </si>
  <si>
    <t>Fernández Villavicencio</t>
  </si>
  <si>
    <t>12.956.194-7</t>
  </si>
  <si>
    <t>Acosta Salazar</t>
  </si>
  <si>
    <t>16.879.817-2</t>
  </si>
  <si>
    <t>milena</t>
  </si>
  <si>
    <t>zamora cesped</t>
  </si>
  <si>
    <t>12.223.922-5</t>
  </si>
  <si>
    <t>Rodrigo Alberto</t>
  </si>
  <si>
    <t>Salas Mejias</t>
  </si>
  <si>
    <t>15.177.558-6</t>
  </si>
  <si>
    <t>Moller</t>
  </si>
  <si>
    <t>22.624.347-K</t>
  </si>
  <si>
    <t>18.355.347-k</t>
  </si>
  <si>
    <t>22.121.411-0</t>
  </si>
  <si>
    <t>Karol</t>
  </si>
  <si>
    <t>17.237.150-7</t>
  </si>
  <si>
    <t>leyton</t>
  </si>
  <si>
    <t>10.015.523-0</t>
  </si>
  <si>
    <t>Lewis mardones</t>
  </si>
  <si>
    <t>15.072.673-5</t>
  </si>
  <si>
    <t>Antonio Javier</t>
  </si>
  <si>
    <t>Garrido Schiappacasse</t>
  </si>
  <si>
    <t>12.622.403-6</t>
  </si>
  <si>
    <t>Atenas taiba</t>
  </si>
  <si>
    <t>15.558.399-1</t>
  </si>
  <si>
    <t>ureta</t>
  </si>
  <si>
    <t>9.986.777-9</t>
  </si>
  <si>
    <t>Camilo Ignacio</t>
  </si>
  <si>
    <t>Ferrada Flores</t>
  </si>
  <si>
    <t>19.775.539-3</t>
  </si>
  <si>
    <t>letelier nuñez</t>
  </si>
  <si>
    <t>12.851.332-9</t>
  </si>
  <si>
    <t>8.066.264-5</t>
  </si>
  <si>
    <t>Eleuterio de Jesus</t>
  </si>
  <si>
    <t>Grez Zuñiga</t>
  </si>
  <si>
    <t>16.103.015-5</t>
  </si>
  <si>
    <t>9.919.005-1</t>
  </si>
  <si>
    <t>claudia cecelia</t>
  </si>
  <si>
    <t>ortiz vilchez</t>
  </si>
  <si>
    <t>13.020.973-4</t>
  </si>
  <si>
    <t>10.416.354-8</t>
  </si>
  <si>
    <t>12.173.854-6</t>
  </si>
  <si>
    <t>Medel Barra</t>
  </si>
  <si>
    <t>13.456.438-5</t>
  </si>
  <si>
    <t>21.338.922-K</t>
  </si>
  <si>
    <t>Otero Chamorro</t>
  </si>
  <si>
    <t>22.587.158-2</t>
  </si>
  <si>
    <t>Anais javiera</t>
  </si>
  <si>
    <t>Ortega aviles</t>
  </si>
  <si>
    <t>22.617.829-5</t>
  </si>
  <si>
    <t>Elías</t>
  </si>
  <si>
    <t>22.564.270-2</t>
  </si>
  <si>
    <t>OXCIEL ALEXANDER</t>
  </si>
  <si>
    <t>CANALES FIGUEROA</t>
  </si>
  <si>
    <t>15.750.314-6</t>
  </si>
  <si>
    <t>18.914.880-1</t>
  </si>
  <si>
    <t>Rojas keidong</t>
  </si>
  <si>
    <t>20.183.865-7</t>
  </si>
  <si>
    <t>19.656.417-9</t>
  </si>
  <si>
    <t>Manuel Francisco Ignacio</t>
  </si>
  <si>
    <t>Arriagada tapia</t>
  </si>
  <si>
    <t>22.538.147-K</t>
  </si>
  <si>
    <t>20.916.755-7</t>
  </si>
  <si>
    <t>Jorge Ignacio</t>
  </si>
  <si>
    <t>Millán Silva</t>
  </si>
  <si>
    <t>20.704.754-6</t>
  </si>
  <si>
    <t>Gersón</t>
  </si>
  <si>
    <t>Provoste</t>
  </si>
  <si>
    <t>22.501.747-6</t>
  </si>
  <si>
    <t>ramos</t>
  </si>
  <si>
    <t>17.619.737-4</t>
  </si>
  <si>
    <t>18.636.500-3</t>
  </si>
  <si>
    <t>marisol de la cruz</t>
  </si>
  <si>
    <t>salazar gamboa</t>
  </si>
  <si>
    <t>10.841.810-9</t>
  </si>
  <si>
    <t>Guzmán Peña</t>
  </si>
  <si>
    <t>12.541.980-1</t>
  </si>
  <si>
    <t>Damian</t>
  </si>
  <si>
    <t>Gallardo Flores</t>
  </si>
  <si>
    <t>20.023.391-3</t>
  </si>
  <si>
    <t>10.973.402-0</t>
  </si>
  <si>
    <t>MARCO ANDRE</t>
  </si>
  <si>
    <t>DIAZ TORO</t>
  </si>
  <si>
    <t>16.878.641-7</t>
  </si>
  <si>
    <t>BAQUEDANO</t>
  </si>
  <si>
    <t>3.859.898-8</t>
  </si>
  <si>
    <t>Patricio Humberto</t>
  </si>
  <si>
    <t>Araya Fica</t>
  </si>
  <si>
    <t>17.473.174-8</t>
  </si>
  <si>
    <t>quiroga espinoza</t>
  </si>
  <si>
    <t>8.577.240-6</t>
  </si>
  <si>
    <t>ISAAC ESAU</t>
  </si>
  <si>
    <t>VIDAL PEREZ</t>
  </si>
  <si>
    <t>7.854.740-5</t>
  </si>
  <si>
    <t>16.105.562-K</t>
  </si>
  <si>
    <t>13.877.583-6</t>
  </si>
  <si>
    <t>Astorga</t>
  </si>
  <si>
    <t>17.473.794-0</t>
  </si>
  <si>
    <t>16.103.738-9</t>
  </si>
  <si>
    <t>hugo orlando</t>
  </si>
  <si>
    <t>reyes bascone</t>
  </si>
  <si>
    <t>7.503.200-5</t>
  </si>
  <si>
    <t>patricio enrique</t>
  </si>
  <si>
    <t>bustamante fernandez</t>
  </si>
  <si>
    <t>16.104.996-4</t>
  </si>
  <si>
    <t>Ponce Silva</t>
  </si>
  <si>
    <t>18.917.180-3</t>
  </si>
  <si>
    <t>16.483.207-4</t>
  </si>
  <si>
    <t>Katty Paola</t>
  </si>
  <si>
    <t>Moya pedreros</t>
  </si>
  <si>
    <t>13.430.935-0</t>
  </si>
  <si>
    <t>Arrué Pacheco</t>
  </si>
  <si>
    <t>20.181.372-7</t>
  </si>
  <si>
    <t>Hidalgo Córdova</t>
  </si>
  <si>
    <t>20.483.627-2</t>
  </si>
  <si>
    <t>14.200.348-1</t>
  </si>
  <si>
    <t>18.165.204-7</t>
  </si>
  <si>
    <t>18.032.201-9</t>
  </si>
  <si>
    <t>Laura valentina</t>
  </si>
  <si>
    <t>cisternas muñoz</t>
  </si>
  <si>
    <t>17.619.523-1</t>
  </si>
  <si>
    <t>13.634.347-5</t>
  </si>
  <si>
    <t>christian emanuel</t>
  </si>
  <si>
    <t>16.104.432-6</t>
  </si>
  <si>
    <t>María Alejandra</t>
  </si>
  <si>
    <t>Vesga</t>
  </si>
  <si>
    <t>25.435.119-9</t>
  </si>
  <si>
    <t>12.228.894-3</t>
  </si>
  <si>
    <t>Maldonado Valdés</t>
  </si>
  <si>
    <t>12.229.006-9</t>
  </si>
  <si>
    <t>Landeros</t>
  </si>
  <si>
    <t>16.094.762-4</t>
  </si>
  <si>
    <t>16.384.377-3</t>
  </si>
  <si>
    <t>Jazmina</t>
  </si>
  <si>
    <t>17.142.777-0</t>
  </si>
  <si>
    <t>16.486.056-6</t>
  </si>
  <si>
    <t>Jonathan Michael</t>
  </si>
  <si>
    <t>Garzón Arenas</t>
  </si>
  <si>
    <t>13.999.978-9</t>
  </si>
  <si>
    <t>16.485.549-k</t>
  </si>
  <si>
    <t>16.863.809-4</t>
  </si>
  <si>
    <t>15.081.136-8</t>
  </si>
  <si>
    <t>CISTERNAS ORDOÑEZ</t>
  </si>
  <si>
    <t>12.450.832-0</t>
  </si>
  <si>
    <t>filipps haaron</t>
  </si>
  <si>
    <t>apablaza escobar</t>
  </si>
  <si>
    <t>15.073.200-k</t>
  </si>
  <si>
    <t>16.296.036-9</t>
  </si>
  <si>
    <t>Villaseca</t>
  </si>
  <si>
    <t>18.916.910-8</t>
  </si>
  <si>
    <t>15.069.924-k</t>
  </si>
  <si>
    <t>OYARZUN</t>
  </si>
  <si>
    <t>LOBOS</t>
  </si>
  <si>
    <t>21.699.768-9</t>
  </si>
  <si>
    <t>ARRIOLA</t>
  </si>
  <si>
    <t>15.081.621-1</t>
  </si>
  <si>
    <t>12.849.626-2</t>
  </si>
  <si>
    <t>GAJARDO</t>
  </si>
  <si>
    <t>15.074.811-9</t>
  </si>
  <si>
    <t>Francizcas</t>
  </si>
  <si>
    <t>14.142.058-5</t>
  </si>
  <si>
    <t>Carlos Hugo Gilberto</t>
  </si>
  <si>
    <t>Vidal Godoy</t>
  </si>
  <si>
    <t>6.108.524-6</t>
  </si>
  <si>
    <t>13.228.711-2</t>
  </si>
  <si>
    <t>13.641.363-5</t>
  </si>
  <si>
    <t>22.425.971-9</t>
  </si>
  <si>
    <t>20.173.407-k</t>
  </si>
  <si>
    <t>Yanella arlett</t>
  </si>
  <si>
    <t>Henriquez toro</t>
  </si>
  <si>
    <t>22.600.490-4</t>
  </si>
  <si>
    <t>19.467.209-8</t>
  </si>
  <si>
    <t>Dominga</t>
  </si>
  <si>
    <t>De la cruz</t>
  </si>
  <si>
    <t>26.456.690-8</t>
  </si>
  <si>
    <t>Ravanal</t>
  </si>
  <si>
    <t>7.033.268-k</t>
  </si>
  <si>
    <t>Jose ignacio</t>
  </si>
  <si>
    <t>Diaz robledo</t>
  </si>
  <si>
    <t>17.012.416-2</t>
  </si>
  <si>
    <t>22.081.554-4</t>
  </si>
  <si>
    <t>Botro</t>
  </si>
  <si>
    <t>19.329.013-2</t>
  </si>
  <si>
    <t>Yustincarlos</t>
  </si>
  <si>
    <t>Manrriquez leon</t>
  </si>
  <si>
    <t>21.153.018-9</t>
  </si>
  <si>
    <t>María Angélica</t>
  </si>
  <si>
    <t>Pizarro figueroa</t>
  </si>
  <si>
    <t>18.906.563-9</t>
  </si>
  <si>
    <t>Rey Luis</t>
  </si>
  <si>
    <t>Alfaro Wittig</t>
  </si>
  <si>
    <t>20.850.615-3</t>
  </si>
  <si>
    <t>antonia constanza</t>
  </si>
  <si>
    <t>oyarce gomez</t>
  </si>
  <si>
    <t>22.282.382-k</t>
  </si>
  <si>
    <t>MARIA ANDREA</t>
  </si>
  <si>
    <t>SALDIVIA DIAZ</t>
  </si>
  <si>
    <t>10.206.692-8</t>
  </si>
  <si>
    <t>Paola Angélica</t>
  </si>
  <si>
    <t>Romo mondaca</t>
  </si>
  <si>
    <t>13.019.631-4</t>
  </si>
  <si>
    <t>22.655.845-4</t>
  </si>
  <si>
    <t>19.470.903-K</t>
  </si>
  <si>
    <t>20.176.158-1</t>
  </si>
  <si>
    <t>Alan Steven</t>
  </si>
  <si>
    <t>20.479.652-1</t>
  </si>
  <si>
    <t>17.739.832-2</t>
  </si>
  <si>
    <t>19.774.432-4</t>
  </si>
  <si>
    <t>20.707.152-8</t>
  </si>
  <si>
    <t>Jacob</t>
  </si>
  <si>
    <t>17.472.387-7</t>
  </si>
  <si>
    <t>kAYMALYZ IGLESIAS</t>
  </si>
  <si>
    <t>6.602.538-1</t>
  </si>
  <si>
    <t>16.886.284-9</t>
  </si>
  <si>
    <t>10.237.402-9</t>
  </si>
  <si>
    <t>Solange Elizabeth</t>
  </si>
  <si>
    <t>Bustamante Fuentes</t>
  </si>
  <si>
    <t>17.907.156-8</t>
  </si>
  <si>
    <t>19.431.950-9</t>
  </si>
  <si>
    <t>villalon</t>
  </si>
  <si>
    <t>22.352.836-8</t>
  </si>
  <si>
    <t>20.477.445-5</t>
  </si>
  <si>
    <t>Calisto</t>
  </si>
  <si>
    <t>19.542.314-8</t>
  </si>
  <si>
    <t>16.968.854-0</t>
  </si>
  <si>
    <t>Maickol joao</t>
  </si>
  <si>
    <t>Cortes baeza</t>
  </si>
  <si>
    <t>18.268.890-8</t>
  </si>
  <si>
    <t>Belinda soledad</t>
  </si>
  <si>
    <t>Medina san martin</t>
  </si>
  <si>
    <t>13.896.224-5</t>
  </si>
  <si>
    <t>20.171.947-K</t>
  </si>
  <si>
    <t>Bastias</t>
  </si>
  <si>
    <t>19.774.579-7</t>
  </si>
  <si>
    <t>González Flores</t>
  </si>
  <si>
    <t>16.754.267-0</t>
  </si>
  <si>
    <t>12.217.511-1</t>
  </si>
  <si>
    <t>13.257.555-K</t>
  </si>
  <si>
    <t>10.582.357-6</t>
  </si>
  <si>
    <t>18.033.799-7</t>
  </si>
  <si>
    <t>15.077.939-1</t>
  </si>
  <si>
    <t>16.384.964-k</t>
  </si>
  <si>
    <t>MAYKOL ALEXANDER</t>
  </si>
  <si>
    <t>18.036.176-6</t>
  </si>
  <si>
    <t>alberto erik</t>
  </si>
  <si>
    <t>verdugo serna</t>
  </si>
  <si>
    <t>5.983.703-6</t>
  </si>
  <si>
    <t>RANDOLFO EDMUNDO</t>
  </si>
  <si>
    <t>SANHUEZA WARD</t>
  </si>
  <si>
    <t>3.952.504-6</t>
  </si>
  <si>
    <t>16.622.089-0</t>
  </si>
  <si>
    <t>Pedro armando</t>
  </si>
  <si>
    <t>Herrera moraga</t>
  </si>
  <si>
    <t>13.651.586-1</t>
  </si>
  <si>
    <t>13.227.036-8</t>
  </si>
  <si>
    <t>Gazale</t>
  </si>
  <si>
    <t>19.583.355-9</t>
  </si>
  <si>
    <t>16.105.054-7</t>
  </si>
  <si>
    <t>belén</t>
  </si>
  <si>
    <t>21.859.102-7</t>
  </si>
  <si>
    <t>Pablo Alonso Lopez /</t>
  </si>
  <si>
    <t>Agencia PMR</t>
  </si>
  <si>
    <t>21.342.558-7</t>
  </si>
  <si>
    <t>19.469.846-1</t>
  </si>
  <si>
    <t>Angel Oscar</t>
  </si>
  <si>
    <t>Gonzales Corbacho</t>
  </si>
  <si>
    <t>22.515.289-6</t>
  </si>
  <si>
    <t>16.426.309-6</t>
  </si>
  <si>
    <t>7.974.897-8</t>
  </si>
  <si>
    <t>Rocio</t>
  </si>
  <si>
    <t>14.001.115-0</t>
  </si>
  <si>
    <t>16.753.379-5</t>
  </si>
  <si>
    <t>16.309.821-0</t>
  </si>
  <si>
    <t>julio patricio</t>
  </si>
  <si>
    <t>neira salazar</t>
  </si>
  <si>
    <t>10.546.249-2</t>
  </si>
  <si>
    <t>Zuniga</t>
  </si>
  <si>
    <t>15.758.339-5</t>
  </si>
  <si>
    <t>Contreras Zamorano</t>
  </si>
  <si>
    <t>18.457.470-5</t>
  </si>
  <si>
    <t>Maltés</t>
  </si>
  <si>
    <t>14.553.226-4</t>
  </si>
  <si>
    <t>Vesna</t>
  </si>
  <si>
    <t>Huber</t>
  </si>
  <si>
    <t>10.987.072-2</t>
  </si>
  <si>
    <t>14.243.676-0</t>
  </si>
  <si>
    <t>escudero espejo</t>
  </si>
  <si>
    <t>11.622.890-4</t>
  </si>
  <si>
    <t>Erich</t>
  </si>
  <si>
    <t>11.622.605-7</t>
  </si>
  <si>
    <t>16.103.384-7</t>
  </si>
  <si>
    <t>Luco</t>
  </si>
  <si>
    <t>16.502.353-6</t>
  </si>
  <si>
    <t>18.381.276-9</t>
  </si>
  <si>
    <t>20.502.397-6</t>
  </si>
  <si>
    <t>16.104.577-2</t>
  </si>
  <si>
    <t>Correa asencio</t>
  </si>
  <si>
    <t>13.994.529-8</t>
  </si>
  <si>
    <t>17.142.132-2</t>
  </si>
  <si>
    <t>De Rodt</t>
  </si>
  <si>
    <t>17.160.010-3</t>
  </si>
  <si>
    <t>17.790.069-9</t>
  </si>
  <si>
    <t>Minerva</t>
  </si>
  <si>
    <t>21.330.596-4</t>
  </si>
  <si>
    <t>RETAMAL VALENZUELA</t>
  </si>
  <si>
    <t>20.914.484-0</t>
  </si>
  <si>
    <t>Gisela Andrea</t>
  </si>
  <si>
    <t>Tobar antiguay</t>
  </si>
  <si>
    <t>19.327.583-4</t>
  </si>
  <si>
    <t>Krissna</t>
  </si>
  <si>
    <t>Baeza Funes</t>
  </si>
  <si>
    <t>19.773.161-3</t>
  </si>
  <si>
    <t>Andrades</t>
  </si>
  <si>
    <t>16.968.801-k</t>
  </si>
  <si>
    <t>MONICA VALERIA</t>
  </si>
  <si>
    <t>MUÑOZ MEZA</t>
  </si>
  <si>
    <t>Alamos Reyes</t>
  </si>
  <si>
    <t>20.476.204-k</t>
  </si>
  <si>
    <t>olivares palavecino</t>
  </si>
  <si>
    <t>19.772.718-7</t>
  </si>
  <si>
    <t>Valentin</t>
  </si>
  <si>
    <t>Aranda Navarrete</t>
  </si>
  <si>
    <t>22.131.497-2</t>
  </si>
  <si>
    <t>BENJAMIN GUILLERMO</t>
  </si>
  <si>
    <t>ROJAS MOLINA</t>
  </si>
  <si>
    <t>22.615.935-5</t>
  </si>
  <si>
    <t>Bickell</t>
  </si>
  <si>
    <t>19.735.010-5</t>
  </si>
  <si>
    <t>Jesenia</t>
  </si>
  <si>
    <t>17.807.286-2</t>
  </si>
  <si>
    <t>22.223.301-1</t>
  </si>
  <si>
    <t>21.637.172-0</t>
  </si>
  <si>
    <t>CARLO EDUARDO</t>
  </si>
  <si>
    <t>MIRANDA FREIRE</t>
  </si>
  <si>
    <t>21.694.693-6</t>
  </si>
  <si>
    <t>20.905.636-4</t>
  </si>
  <si>
    <t>Cañas</t>
  </si>
  <si>
    <t>26.122.487-9</t>
  </si>
  <si>
    <t>POBLETE</t>
  </si>
  <si>
    <t>20.922.410-0</t>
  </si>
  <si>
    <t>5.968.161-3</t>
  </si>
  <si>
    <t>Espinoza Muñoz</t>
  </si>
  <si>
    <t>18.300.399-2</t>
  </si>
  <si>
    <t>MALDONADO</t>
  </si>
  <si>
    <t>8.908.645-0</t>
  </si>
  <si>
    <t>Jimmy Walter</t>
  </si>
  <si>
    <t>rojas lagos</t>
  </si>
  <si>
    <t>15.557.225-6</t>
  </si>
  <si>
    <t>15.752.201-9</t>
  </si>
  <si>
    <t>17.646.146-2</t>
  </si>
  <si>
    <t>Johan Andres</t>
  </si>
  <si>
    <t>Perez Blanco</t>
  </si>
  <si>
    <t>26.429.988-8</t>
  </si>
  <si>
    <t>galdames</t>
  </si>
  <si>
    <t>17.083.844-0</t>
  </si>
  <si>
    <t>OLMUÉ</t>
  </si>
  <si>
    <t>christofer</t>
  </si>
  <si>
    <t>ubeda</t>
  </si>
  <si>
    <t>17.892.798-1</t>
  </si>
  <si>
    <t>18.634.396-4</t>
  </si>
  <si>
    <t>18.568.700-7</t>
  </si>
  <si>
    <t>11.365.469-4</t>
  </si>
  <si>
    <t>Alexis Enrique</t>
  </si>
  <si>
    <t>Hidalgo Parraguez</t>
  </si>
  <si>
    <t>10.777.672-9</t>
  </si>
  <si>
    <t>Flavia</t>
  </si>
  <si>
    <t>19.350.641-0</t>
  </si>
  <si>
    <t>13.027.607-5</t>
  </si>
  <si>
    <t>Jorge Tomas</t>
  </si>
  <si>
    <t>Rojas Espina</t>
  </si>
  <si>
    <t>6.578.572-2</t>
  </si>
  <si>
    <t>ricardo alejandro</t>
  </si>
  <si>
    <t>estay novoa</t>
  </si>
  <si>
    <t>16.716.733-0</t>
  </si>
  <si>
    <t>magaly</t>
  </si>
  <si>
    <t>16.969.132-0</t>
  </si>
  <si>
    <t>GRACE</t>
  </si>
  <si>
    <t>ARENAS MORIS</t>
  </si>
  <si>
    <t>15.650.090-9</t>
  </si>
  <si>
    <t>13.651.994-8</t>
  </si>
  <si>
    <t>Karina Adriana</t>
  </si>
  <si>
    <t>18.269.086-4</t>
  </si>
  <si>
    <t>21.154.620-4</t>
  </si>
  <si>
    <t>Óscar David</t>
  </si>
  <si>
    <t>Peña Arancibia</t>
  </si>
  <si>
    <t>13.021.765-6</t>
  </si>
  <si>
    <t>17.472.810-0</t>
  </si>
  <si>
    <t>Medel lagos</t>
  </si>
  <si>
    <t>12.451.445-2</t>
  </si>
  <si>
    <t>Peralta Loos</t>
  </si>
  <si>
    <t>17.479.368-9</t>
  </si>
  <si>
    <t>Roblero Varas</t>
  </si>
  <si>
    <t>20.476.561-8</t>
  </si>
  <si>
    <t>Gabriel Humberto</t>
  </si>
  <si>
    <t>Carrasco Pizarro</t>
  </si>
  <si>
    <t>7.881.755-0</t>
  </si>
  <si>
    <t>17.619.894-k</t>
  </si>
  <si>
    <t>19.488.523-7</t>
  </si>
  <si>
    <t>Domínguez Pizarro</t>
  </si>
  <si>
    <t>15.084.105-4</t>
  </si>
  <si>
    <t>DANIELA ANDREA</t>
  </si>
  <si>
    <t>MORALES AHUMADA</t>
  </si>
  <si>
    <t>15.751.542-K</t>
  </si>
  <si>
    <t>GODOY</t>
  </si>
  <si>
    <t>18.916.152-2</t>
  </si>
  <si>
    <t>17.806.407-K</t>
  </si>
  <si>
    <t>Maffet</t>
  </si>
  <si>
    <t>17.804.367-6</t>
  </si>
  <si>
    <t>ALEJANDRO HUMBERTO</t>
  </si>
  <si>
    <t>JELDREZ ARAYA</t>
  </si>
  <si>
    <t>13.804.549-8</t>
  </si>
  <si>
    <t>cabrera perez</t>
  </si>
  <si>
    <t>17.807.658-2</t>
  </si>
  <si>
    <t>6.475.660-5</t>
  </si>
  <si>
    <t>Edmundo Nelson</t>
  </si>
  <si>
    <t>Baltazar Pizarro</t>
  </si>
  <si>
    <t>9.316.929-8</t>
  </si>
  <si>
    <t>zubeldia castro</t>
  </si>
  <si>
    <t>15.074.439-3</t>
  </si>
  <si>
    <t>Hector Fernando</t>
  </si>
  <si>
    <t>Murúa Lopez</t>
  </si>
  <si>
    <t>4.722.154-4</t>
  </si>
  <si>
    <t>13.653.356-8</t>
  </si>
  <si>
    <t>Jeniffer nicol</t>
  </si>
  <si>
    <t>Sotelo Saldaño</t>
  </si>
  <si>
    <t>17.480.095-2</t>
  </si>
  <si>
    <t>12.047.577-0</t>
  </si>
  <si>
    <t>13.195.023-3</t>
  </si>
  <si>
    <t>viveros</t>
  </si>
  <si>
    <t>14.590.715-2</t>
  </si>
  <si>
    <t>PATRICIO FRANCISCO</t>
  </si>
  <si>
    <t>12.130.997-1</t>
  </si>
  <si>
    <t>7.798.966-8</t>
  </si>
  <si>
    <t>Rojas Zuñiga</t>
  </si>
  <si>
    <t>13.636.375-1</t>
  </si>
  <si>
    <t>10.008.282-9</t>
  </si>
  <si>
    <t>LUCINDA PABLINA DEL CARMEN</t>
  </si>
  <si>
    <t>VARAS GONZÁLEZ</t>
  </si>
  <si>
    <t>9.454.878-0</t>
  </si>
  <si>
    <t>16.751.345-k</t>
  </si>
  <si>
    <t>Soto Saavedra</t>
  </si>
  <si>
    <t>12.243.638-1</t>
  </si>
  <si>
    <t>DANNY</t>
  </si>
  <si>
    <t>ARANCIBIA</t>
  </si>
  <si>
    <t>17.472.831-3</t>
  </si>
  <si>
    <t>JEREZ</t>
  </si>
  <si>
    <t>17.753.965-1</t>
  </si>
  <si>
    <t>CASTELLON</t>
  </si>
  <si>
    <t>5.937.960-7</t>
  </si>
  <si>
    <t>FRESIA</t>
  </si>
  <si>
    <t>PAREDES</t>
  </si>
  <si>
    <t>13.228.461-K</t>
  </si>
  <si>
    <t>luzmira raquel</t>
  </si>
  <si>
    <t>contreras sanhueza</t>
  </si>
  <si>
    <t>9.531.141-5</t>
  </si>
  <si>
    <t>Liliana Matilde</t>
  </si>
  <si>
    <t>Corrotea Valdivia</t>
  </si>
  <si>
    <t>6.886.685-5</t>
  </si>
  <si>
    <t>19.773.531-7</t>
  </si>
  <si>
    <t>Gonzalo Sigifredo</t>
  </si>
  <si>
    <t>Pimentel Campos</t>
  </si>
  <si>
    <t>13.991.199-7</t>
  </si>
  <si>
    <t>KOCHIFAS</t>
  </si>
  <si>
    <t>11.713.899-2</t>
  </si>
  <si>
    <t>nicolas mauricio</t>
  </si>
  <si>
    <t>barahona lopez</t>
  </si>
  <si>
    <t>17.948.366-1</t>
  </si>
  <si>
    <t>Patricia Irene</t>
  </si>
  <si>
    <t>Córdova Carvajal</t>
  </si>
  <si>
    <t>7.634.370-5</t>
  </si>
  <si>
    <t>Gagliardo Leiva</t>
  </si>
  <si>
    <t>6.503.126-4</t>
  </si>
  <si>
    <t>GABRIEL</t>
  </si>
  <si>
    <t>18.033.615-K</t>
  </si>
  <si>
    <t>22.000.796-0</t>
  </si>
  <si>
    <t>26.441.487-3</t>
  </si>
  <si>
    <t>Javier Andrés</t>
  </si>
  <si>
    <t>19.776.958-0</t>
  </si>
  <si>
    <t>Dehimian joseph</t>
  </si>
  <si>
    <t>Urriolas cuevas</t>
  </si>
  <si>
    <t>21.877.816-K</t>
  </si>
  <si>
    <t>ivana</t>
  </si>
  <si>
    <t>arellano leighton</t>
  </si>
  <si>
    <t>17.476.192-2</t>
  </si>
  <si>
    <t>Herly andres</t>
  </si>
  <si>
    <t>Jiménez mina</t>
  </si>
  <si>
    <t>25.765.059-6</t>
  </si>
  <si>
    <t>21.958.954-9</t>
  </si>
  <si>
    <t>22.059.442-4</t>
  </si>
  <si>
    <t>22.098.745-0</t>
  </si>
  <si>
    <t>19.527.567-k</t>
  </si>
  <si>
    <t>Ulloa Jara</t>
  </si>
  <si>
    <t>15.850.930-k</t>
  </si>
  <si>
    <t>Benjamin Guillermo</t>
  </si>
  <si>
    <t>Mendez Beltran</t>
  </si>
  <si>
    <t>20.656.467-9</t>
  </si>
  <si>
    <t>17.473.564-6</t>
  </si>
  <si>
    <t>21.964.457-4</t>
  </si>
  <si>
    <t>Cortes Diaz</t>
  </si>
  <si>
    <t>7.644.600-8</t>
  </si>
  <si>
    <t>DIEGO ARMANDO</t>
  </si>
  <si>
    <t>PONCE SALINAS</t>
  </si>
  <si>
    <t>21.041.440-1</t>
  </si>
  <si>
    <t>Cartes toro</t>
  </si>
  <si>
    <t>17.220.666-2</t>
  </si>
  <si>
    <t>Poma</t>
  </si>
  <si>
    <t>22.468.637-4</t>
  </si>
  <si>
    <t>21.760.712-4</t>
  </si>
  <si>
    <t>19.763.021-3</t>
  </si>
  <si>
    <t>Salvo</t>
  </si>
  <si>
    <t>19.153.275-9</t>
  </si>
  <si>
    <t>Villarroel García</t>
  </si>
  <si>
    <t>19.011.871-1</t>
  </si>
  <si>
    <t>Ana María</t>
  </si>
  <si>
    <t>Zúñiga Muñoz</t>
  </si>
  <si>
    <t>17.805.270-5</t>
  </si>
  <si>
    <t>15.076.246-4</t>
  </si>
  <si>
    <t>gabriel alfredo</t>
  </si>
  <si>
    <t>paz goitia</t>
  </si>
  <si>
    <t>28.367.268-9</t>
  </si>
  <si>
    <t>Constanza Pascal</t>
  </si>
  <si>
    <t>Correa cazal</t>
  </si>
  <si>
    <t>22.373.788-9</t>
  </si>
  <si>
    <t>13.025.310-5</t>
  </si>
  <si>
    <t>Fresia</t>
  </si>
  <si>
    <t>13.228.461-k</t>
  </si>
  <si>
    <t>Jelvez</t>
  </si>
  <si>
    <t>11.736.708-8</t>
  </si>
  <si>
    <t>Lecerf</t>
  </si>
  <si>
    <t>17.142.302-3</t>
  </si>
  <si>
    <t>Remigio Alberto</t>
  </si>
  <si>
    <t>Ugarte Illanes</t>
  </si>
  <si>
    <t>5.932.673-2</t>
  </si>
  <si>
    <t>Romero Henriquez</t>
  </si>
  <si>
    <t>15.069.733-6</t>
  </si>
  <si>
    <t>DIAZ ZAPATA</t>
  </si>
  <si>
    <t>9.639.403-9</t>
  </si>
  <si>
    <t>López Tapia</t>
  </si>
  <si>
    <t>8.289.530-2</t>
  </si>
  <si>
    <t>Mancilla Aguilar</t>
  </si>
  <si>
    <t>16.752.569-5</t>
  </si>
  <si>
    <t>Enrique Antonio</t>
  </si>
  <si>
    <t>Astudillo reyes</t>
  </si>
  <si>
    <t>8.303.273-1</t>
  </si>
  <si>
    <t>15.077.302-4</t>
  </si>
  <si>
    <t>Cuevas Aliaga</t>
  </si>
  <si>
    <t>19.176.879-5</t>
  </si>
  <si>
    <t>15.080.571-6</t>
  </si>
  <si>
    <t>Christopher Alejandro</t>
  </si>
  <si>
    <t>Delgadillo González</t>
  </si>
  <si>
    <t>15.717.492-4</t>
  </si>
  <si>
    <t>6.908.748-5</t>
  </si>
  <si>
    <t>cristian marcelo</t>
  </si>
  <si>
    <t>brito pino</t>
  </si>
  <si>
    <t>13.991.155-5</t>
  </si>
  <si>
    <t>17.991.893-5</t>
  </si>
  <si>
    <t>Constanza Pauline</t>
  </si>
  <si>
    <t>Coumerme Contreras</t>
  </si>
  <si>
    <t>17.312.658-1</t>
  </si>
  <si>
    <t>Jaime andres</t>
  </si>
  <si>
    <t>Corrotea Andrade</t>
  </si>
  <si>
    <t>19.542.396-2</t>
  </si>
  <si>
    <t>MACKARENA</t>
  </si>
  <si>
    <t>15.948.664-8</t>
  </si>
  <si>
    <t>13.431.361-7</t>
  </si>
  <si>
    <t>Hans Michaell</t>
  </si>
  <si>
    <t>Heresmann Muñoz</t>
  </si>
  <si>
    <t>15.075.598-0</t>
  </si>
  <si>
    <t>Jessenia</t>
  </si>
  <si>
    <t>17.619.900-8</t>
  </si>
  <si>
    <t>16.302.321-0</t>
  </si>
  <si>
    <t>12.448.753-6</t>
  </si>
  <si>
    <t>20.919.229-2</t>
  </si>
  <si>
    <t>11.639.184-8</t>
  </si>
  <si>
    <t>17.792.164-5</t>
  </si>
  <si>
    <t>JERSON ALONZO</t>
  </si>
  <si>
    <t>OLIVA ABALLAY</t>
  </si>
  <si>
    <t>16.196.680-0</t>
  </si>
  <si>
    <t>Magaña</t>
  </si>
  <si>
    <t>19.995.029-0</t>
  </si>
  <si>
    <t>Enzo Orlando</t>
  </si>
  <si>
    <t>Ramirez Capetillo</t>
  </si>
  <si>
    <t>9.837.429-9</t>
  </si>
  <si>
    <t>16.885.688-1</t>
  </si>
  <si>
    <t>pilar</t>
  </si>
  <si>
    <t>18.568.497-0</t>
  </si>
  <si>
    <t>López Argentieri</t>
  </si>
  <si>
    <t>6.466.399-2</t>
  </si>
  <si>
    <t>Barbara nicohl</t>
  </si>
  <si>
    <t>Oliva Núñez</t>
  </si>
  <si>
    <t>17.142.615-4</t>
  </si>
  <si>
    <t>Steven</t>
  </si>
  <si>
    <t>22.257.850-7</t>
  </si>
  <si>
    <t>20.482.191-7</t>
  </si>
  <si>
    <t>Jonathan franco</t>
  </si>
  <si>
    <t>Flores Arias</t>
  </si>
  <si>
    <t>13.880.311-2</t>
  </si>
  <si>
    <t>Jonathan daniel</t>
  </si>
  <si>
    <t>Rojas gonzalez</t>
  </si>
  <si>
    <t>14.001.259-9</t>
  </si>
  <si>
    <t>22.538.156-9</t>
  </si>
  <si>
    <t>20.517.073-1</t>
  </si>
  <si>
    <t>Jordan Celso</t>
  </si>
  <si>
    <t>Calderon Villarroel</t>
  </si>
  <si>
    <t>19.014.126-8</t>
  </si>
  <si>
    <t>Curaqueo</t>
  </si>
  <si>
    <t>22.337.622-3</t>
  </si>
  <si>
    <t>Maria Belén</t>
  </si>
  <si>
    <t>17.472.536-5</t>
  </si>
  <si>
    <t>leticia del carmen</t>
  </si>
  <si>
    <t>aros jamett</t>
  </si>
  <si>
    <t>10.353.404-6</t>
  </si>
  <si>
    <t>Cuevas Leon</t>
  </si>
  <si>
    <t>21.663.915-4</t>
  </si>
  <si>
    <t>Sofia Antonia</t>
  </si>
  <si>
    <t>Aravena Gárate</t>
  </si>
  <si>
    <t>21.976.039-6</t>
  </si>
  <si>
    <t>JAVIERA SOFIA</t>
  </si>
  <si>
    <t>PEÑA CUITIÑO</t>
  </si>
  <si>
    <t>20.479.139-2</t>
  </si>
  <si>
    <t>thomas</t>
  </si>
  <si>
    <t>filippi</t>
  </si>
  <si>
    <t>22.131.749-1</t>
  </si>
  <si>
    <t>21.813.076-3</t>
  </si>
  <si>
    <t>19.617.063-4</t>
  </si>
  <si>
    <t>Ihan</t>
  </si>
  <si>
    <t>19.773.312-8</t>
  </si>
  <si>
    <t>Nieto lazo</t>
  </si>
  <si>
    <t>19.012.405-3</t>
  </si>
  <si>
    <t>JORGE EDUARDO</t>
  </si>
  <si>
    <t>CORVERA MARCHANT</t>
  </si>
  <si>
    <t>13.851.304-1</t>
  </si>
  <si>
    <t>ALEXIS ALEJANDRO</t>
  </si>
  <si>
    <t>TAPIA ROMERO</t>
  </si>
  <si>
    <t>17.447.032-4</t>
  </si>
  <si>
    <t>CONSTANZA MONSERRAT</t>
  </si>
  <si>
    <t>CABEZAS NUÑEZ</t>
  </si>
  <si>
    <t>20.478.148-6</t>
  </si>
  <si>
    <t>RAMOS</t>
  </si>
  <si>
    <t>20.015.668-4</t>
  </si>
  <si>
    <t>aros</t>
  </si>
  <si>
    <t>18.035.139-6</t>
  </si>
  <si>
    <t>21.232.610-0</t>
  </si>
  <si>
    <t>16.813.930-6</t>
  </si>
  <si>
    <t>PUCHUNCAVÍ</t>
  </si>
  <si>
    <t>20.556.258-3</t>
  </si>
  <si>
    <t>18.449.826-k</t>
  </si>
  <si>
    <t>17.466.054-9</t>
  </si>
  <si>
    <t>Ibaceta Duran</t>
  </si>
  <si>
    <t>12.452.122-K</t>
  </si>
  <si>
    <t>Cueto Gallardo</t>
  </si>
  <si>
    <t>20.484.789-4</t>
  </si>
  <si>
    <t>Norambuena</t>
  </si>
  <si>
    <t>17.611.979-9</t>
  </si>
  <si>
    <t>MARISA DEL CARMEN</t>
  </si>
  <si>
    <t>CASTAÑEDA CARVALLO</t>
  </si>
  <si>
    <t>11.054.789-7</t>
  </si>
  <si>
    <t>CALBUCO</t>
  </si>
  <si>
    <t>NICCODEMI AROS</t>
  </si>
  <si>
    <t>17.957.534-5</t>
  </si>
  <si>
    <t>MATIAS NICOLAS</t>
  </si>
  <si>
    <t>CONTRERAS ARANDA</t>
  </si>
  <si>
    <t>18.561.840-4</t>
  </si>
  <si>
    <t>DARKO</t>
  </si>
  <si>
    <t>GRE OLAVARRIA</t>
  </si>
  <si>
    <t>21.749.236-K</t>
  </si>
  <si>
    <t>Maria Angelica</t>
  </si>
  <si>
    <t>Carrasco Cautivo</t>
  </si>
  <si>
    <t>15.405.138-4</t>
  </si>
  <si>
    <t>recordon</t>
  </si>
  <si>
    <t>17.355.519-9</t>
  </si>
  <si>
    <t>Jimena Paola</t>
  </si>
  <si>
    <t>Baradit Urbina</t>
  </si>
  <si>
    <t>10.279.561-k</t>
  </si>
  <si>
    <t>Silva Carreño</t>
  </si>
  <si>
    <t>16.814.026-6</t>
  </si>
  <si>
    <t>18.269.566-1</t>
  </si>
  <si>
    <t>25.801.456-1</t>
  </si>
  <si>
    <t>13.851.441-2</t>
  </si>
  <si>
    <t>Hott</t>
  </si>
  <si>
    <t>21.008.849-0</t>
  </si>
  <si>
    <t>11.331.659-4</t>
  </si>
  <si>
    <t>9.954.024-9</t>
  </si>
  <si>
    <t>Nicolas Rodrigo</t>
  </si>
  <si>
    <t>Luis Wladimir</t>
  </si>
  <si>
    <t>Mendez Escobar</t>
  </si>
  <si>
    <t>17.141.921-2</t>
  </si>
  <si>
    <t>14.284.032-4</t>
  </si>
  <si>
    <t>10.153.358-1</t>
  </si>
  <si>
    <t>pizzeghello</t>
  </si>
  <si>
    <t>16.563.490-k</t>
  </si>
  <si>
    <t>7.233.527-9</t>
  </si>
  <si>
    <t>HORACIO</t>
  </si>
  <si>
    <t>GARCIA LETELIER</t>
  </si>
  <si>
    <t>10.270.804-0</t>
  </si>
  <si>
    <t>jara zuñiga</t>
  </si>
  <si>
    <t>16.143.589-9</t>
  </si>
  <si>
    <t>8.284.338-8</t>
  </si>
  <si>
    <t>maximiliano armando</t>
  </si>
  <si>
    <t>jara olivares</t>
  </si>
  <si>
    <t>13.230.741-5</t>
  </si>
  <si>
    <t>10.039.844-3</t>
  </si>
  <si>
    <t>ESPINOZA MONTIEL</t>
  </si>
  <si>
    <t>17.806.077-5</t>
  </si>
  <si>
    <t>17.618.440-k</t>
  </si>
  <si>
    <t>Manuel Jesus</t>
  </si>
  <si>
    <t>Zárate Herrera</t>
  </si>
  <si>
    <t>7.239.231-0</t>
  </si>
  <si>
    <t>Daniel Roberto</t>
  </si>
  <si>
    <t>11.120.450-0</t>
  </si>
  <si>
    <t>13.545.391-9</t>
  </si>
  <si>
    <t>17.607.297-0</t>
  </si>
  <si>
    <t>Cristhofer</t>
  </si>
  <si>
    <t>18.268.295-0</t>
  </si>
  <si>
    <t>María Pía Vallejos</t>
  </si>
  <si>
    <t>Vallejos Calderón</t>
  </si>
  <si>
    <t>15.718.919-0</t>
  </si>
  <si>
    <t>10.774.524-6</t>
  </si>
  <si>
    <t>GALINDO</t>
  </si>
  <si>
    <t>17.995.916-K</t>
  </si>
  <si>
    <t>ALAN GUILLERMO</t>
  </si>
  <si>
    <t>MARENGO CARVAJAL</t>
  </si>
  <si>
    <t>18.914.534-9</t>
  </si>
  <si>
    <t>ROBERTO JESUS</t>
  </si>
  <si>
    <t>21.447.688-6</t>
  </si>
  <si>
    <t>16.484.099-9</t>
  </si>
  <si>
    <t>5.254.848-9</t>
  </si>
  <si>
    <t>Gutierrez Valencia</t>
  </si>
  <si>
    <t>21.417.078-7</t>
  </si>
  <si>
    <t>Moises</t>
  </si>
  <si>
    <t>Salazar Arancibia</t>
  </si>
  <si>
    <t>20.473.125-k</t>
  </si>
  <si>
    <t>17.472.042-8</t>
  </si>
  <si>
    <t>paulette</t>
  </si>
  <si>
    <t>17.140.098-8</t>
  </si>
  <si>
    <t>Brian Alejandro</t>
  </si>
  <si>
    <t>Villalobos varas</t>
  </si>
  <si>
    <t>21.751.305-7</t>
  </si>
  <si>
    <t>22.168.120-7</t>
  </si>
  <si>
    <t>Contenla</t>
  </si>
  <si>
    <t>20.831.442-4</t>
  </si>
  <si>
    <t>8.624.051-3</t>
  </si>
  <si>
    <t>18.635.017-0</t>
  </si>
  <si>
    <t>20.171.565-2</t>
  </si>
  <si>
    <t>irina</t>
  </si>
  <si>
    <t>sanhueza</t>
  </si>
  <si>
    <t>16.503.062-1</t>
  </si>
  <si>
    <t>Zuil</t>
  </si>
  <si>
    <t>14.002.031-1</t>
  </si>
  <si>
    <t>16.755.267-6</t>
  </si>
  <si>
    <t>victor leonardo</t>
  </si>
  <si>
    <t>bruna delgado</t>
  </si>
  <si>
    <t>16.971.385-5</t>
  </si>
  <si>
    <t>Pontigo</t>
  </si>
  <si>
    <t>18.264.215-0</t>
  </si>
  <si>
    <t>11.433.386-7</t>
  </si>
  <si>
    <t>16.967.558-9</t>
  </si>
  <si>
    <t>18.917.967-7</t>
  </si>
  <si>
    <t>16.969.612-8</t>
  </si>
  <si>
    <t>20.885.591-3</t>
  </si>
  <si>
    <t>Garate</t>
  </si>
  <si>
    <t>20.175.078-4</t>
  </si>
  <si>
    <t>21.669.042-7</t>
  </si>
  <si>
    <t>20.820.354-1</t>
  </si>
  <si>
    <t>Constanza Elena</t>
  </si>
  <si>
    <t>21.685.358-k</t>
  </si>
  <si>
    <t>20.088.886-3</t>
  </si>
  <si>
    <t>Forconesi</t>
  </si>
  <si>
    <t>28.905.803-6</t>
  </si>
  <si>
    <t>Igor</t>
  </si>
  <si>
    <t>16.550.909-9</t>
  </si>
  <si>
    <t>Verq</t>
  </si>
  <si>
    <t>10.800.185-2</t>
  </si>
  <si>
    <t>Ormazábal</t>
  </si>
  <si>
    <t>17.142.832-7</t>
  </si>
  <si>
    <t>burdiles</t>
  </si>
  <si>
    <t>16.352.495-3</t>
  </si>
  <si>
    <t>ARACELLY ANDREA</t>
  </si>
  <si>
    <t>ORREGO CARRASCO</t>
  </si>
  <si>
    <t>18.498.278-1</t>
  </si>
  <si>
    <t>13.658.001-9</t>
  </si>
  <si>
    <t>19.337.179-5</t>
  </si>
  <si>
    <t>12.956.664-7</t>
  </si>
  <si>
    <t>ARIEL ANDRES</t>
  </si>
  <si>
    <t>15.330.487-4</t>
  </si>
  <si>
    <t>CAMPILLAY GOMOLAN</t>
  </si>
  <si>
    <t>10.317.951-3</t>
  </si>
  <si>
    <t>9.201.381-2</t>
  </si>
  <si>
    <t>Nicole mackarena de Lourdes</t>
  </si>
  <si>
    <t>16.886.914-2</t>
  </si>
  <si>
    <t>Hans Waldemar</t>
  </si>
  <si>
    <t>Sáenz Marshall</t>
  </si>
  <si>
    <t>18.269.530-0</t>
  </si>
  <si>
    <t>19.483.551-5</t>
  </si>
  <si>
    <t>Muñoz Bustamante</t>
  </si>
  <si>
    <t>15.949.741-0</t>
  </si>
  <si>
    <t>19.664.695-7</t>
  </si>
  <si>
    <t>Sergio Alfonso</t>
  </si>
  <si>
    <t>Martínez Valenzuela</t>
  </si>
  <si>
    <t>10.174.744-1</t>
  </si>
  <si>
    <t>paolo andres</t>
  </si>
  <si>
    <t>maganza gonzalez</t>
  </si>
  <si>
    <t>19.327.604-0</t>
  </si>
  <si>
    <t>15.227.007-0</t>
  </si>
  <si>
    <t>jara ramires</t>
  </si>
  <si>
    <t>11.400.712-9</t>
  </si>
  <si>
    <t>mardones solis</t>
  </si>
  <si>
    <t>5.593.804-0</t>
  </si>
  <si>
    <t>Luis rodrigo</t>
  </si>
  <si>
    <t>Lopez mansilla</t>
  </si>
  <si>
    <t>10.588.712-4</t>
  </si>
  <si>
    <t>Manuel david</t>
  </si>
  <si>
    <t>Cartagena humaña</t>
  </si>
  <si>
    <t>12.847.643-1</t>
  </si>
  <si>
    <t>17.983.457-k</t>
  </si>
  <si>
    <t>13.878.999-3</t>
  </si>
  <si>
    <t>17.478.442-6</t>
  </si>
  <si>
    <t>16.189.664-0</t>
  </si>
  <si>
    <t>bruno enrique</t>
  </si>
  <si>
    <t>riquelme concha</t>
  </si>
  <si>
    <t>21.505.250-8</t>
  </si>
  <si>
    <t>flores pérez</t>
  </si>
  <si>
    <t>5.714.356-8</t>
  </si>
  <si>
    <t>patricio abraham</t>
  </si>
  <si>
    <t>fuenzalida benitez</t>
  </si>
  <si>
    <t>18.273.147-1</t>
  </si>
  <si>
    <t>17.435.472-3</t>
  </si>
  <si>
    <t>alcides milton</t>
  </si>
  <si>
    <t>chambi perca</t>
  </si>
  <si>
    <t>26.305.796-1</t>
  </si>
  <si>
    <t>ULLOA DELGADO</t>
  </si>
  <si>
    <t>7.115.875-6</t>
  </si>
  <si>
    <t>Leiva Matamala</t>
  </si>
  <si>
    <t>10.849.203-1</t>
  </si>
  <si>
    <t>Naomi</t>
  </si>
  <si>
    <t>Contreras Fuentes</t>
  </si>
  <si>
    <t>20.547.674-1</t>
  </si>
  <si>
    <t>claudio german</t>
  </si>
  <si>
    <t>morales leiva</t>
  </si>
  <si>
    <t>11.464.946-5</t>
  </si>
  <si>
    <t>5.184.641-9</t>
  </si>
  <si>
    <t>Nunez Daza</t>
  </si>
  <si>
    <t>12.159.048-4</t>
  </si>
  <si>
    <t>Gery</t>
  </si>
  <si>
    <t>19.775.508-3</t>
  </si>
  <si>
    <t>EDGARDO SEGISMUNDO</t>
  </si>
  <si>
    <t>PIQUÉ GONZÁLEZ</t>
  </si>
  <si>
    <t>9.260.724-0</t>
  </si>
  <si>
    <t>Infante Middleton</t>
  </si>
  <si>
    <t>16.141.539-1</t>
  </si>
  <si>
    <t>Juvenal</t>
  </si>
  <si>
    <t>Guerrero Araya</t>
  </si>
  <si>
    <t>10.978.362-5</t>
  </si>
  <si>
    <t>Luis alberto</t>
  </si>
  <si>
    <t>Uribe uribe</t>
  </si>
  <si>
    <t>16.752.623-3</t>
  </si>
  <si>
    <t>Biso</t>
  </si>
  <si>
    <t>16.970.596-8</t>
  </si>
  <si>
    <t>20.913.090-4</t>
  </si>
  <si>
    <t>22.586.640-6</t>
  </si>
  <si>
    <t>GUAJARDO ZAMORANO</t>
  </si>
  <si>
    <t>21.568.882-8</t>
  </si>
  <si>
    <t>Ceron</t>
  </si>
  <si>
    <t>16.711.812-7</t>
  </si>
  <si>
    <t>Benavides Campos</t>
  </si>
  <si>
    <t>21.836.999-5</t>
  </si>
  <si>
    <t>18.586.223-2</t>
  </si>
  <si>
    <t>Raquel del Carmen</t>
  </si>
  <si>
    <t>GIUERRERO BASAURE</t>
  </si>
  <si>
    <t>11.829.369-k</t>
  </si>
  <si>
    <t>21.163.840-0</t>
  </si>
  <si>
    <t>21.360.831-2</t>
  </si>
  <si>
    <t>Luco Donoso</t>
  </si>
  <si>
    <t>16.665.682-6</t>
  </si>
  <si>
    <t>maureen</t>
  </si>
  <si>
    <t>pinochet</t>
  </si>
  <si>
    <t>19.327.113-8</t>
  </si>
  <si>
    <t>19.327.963-5</t>
  </si>
  <si>
    <t>Jacqueline del Carmen</t>
  </si>
  <si>
    <t>Fernández Villegas</t>
  </si>
  <si>
    <t>12.903.464-5</t>
  </si>
  <si>
    <t>18.582.569-8</t>
  </si>
  <si>
    <t>21.921.472-3</t>
  </si>
  <si>
    <t>17.805.150-4</t>
  </si>
  <si>
    <t>Joaquin Ortiz</t>
  </si>
  <si>
    <t>21.014.911-2</t>
  </si>
  <si>
    <t>19.307.502-9</t>
  </si>
  <si>
    <t>Maria José</t>
  </si>
  <si>
    <t>Villarroel Iturra</t>
  </si>
  <si>
    <t>13.633.785-8</t>
  </si>
  <si>
    <t>Escalona</t>
  </si>
  <si>
    <t>16.622.965-0</t>
  </si>
  <si>
    <t>17.474.569-2</t>
  </si>
  <si>
    <t>14.598.144-1</t>
  </si>
  <si>
    <t>contreras veroiza</t>
  </si>
  <si>
    <t>18.426.627-k</t>
  </si>
  <si>
    <t>CONTRERAS PISTONO</t>
  </si>
  <si>
    <t>12.883.767-1</t>
  </si>
  <si>
    <t>loyola aspe</t>
  </si>
  <si>
    <t>10.663.682-6</t>
  </si>
  <si>
    <t>17.484.772-K</t>
  </si>
  <si>
    <t>Barbera</t>
  </si>
  <si>
    <t>17.118.417-7</t>
  </si>
  <si>
    <t>RENGO</t>
  </si>
  <si>
    <t>Espionoza</t>
  </si>
  <si>
    <t>18.032.835-1</t>
  </si>
  <si>
    <t>Sergio fernando</t>
  </si>
  <si>
    <t>Carrasco cid</t>
  </si>
  <si>
    <t>10.776.691-k</t>
  </si>
  <si>
    <t>jan paul</t>
  </si>
  <si>
    <t>18.843.014-7</t>
  </si>
  <si>
    <t>COLTAUCO</t>
  </si>
  <si>
    <t>13.353.934-4</t>
  </si>
  <si>
    <t>Daniel Enrique</t>
  </si>
  <si>
    <t>Salinas Orellana</t>
  </si>
  <si>
    <t>9.026.882-1</t>
  </si>
  <si>
    <t>German Luis</t>
  </si>
  <si>
    <t>Caceres Diaz</t>
  </si>
  <si>
    <t>11.666.493-3</t>
  </si>
  <si>
    <t>LUIS FRANCISCO</t>
  </si>
  <si>
    <t>GONZALEZ ESCALANTE</t>
  </si>
  <si>
    <t>7.232.563-K</t>
  </si>
  <si>
    <t>15.060.875-9</t>
  </si>
  <si>
    <t>Diaz Araya</t>
  </si>
  <si>
    <t>13.432.612-3</t>
  </si>
  <si>
    <t>Eliseo</t>
  </si>
  <si>
    <t>8.274.778-8</t>
  </si>
  <si>
    <t>Lazo</t>
  </si>
  <si>
    <t>16.589.069-8</t>
  </si>
  <si>
    <t>arellano saavedra</t>
  </si>
  <si>
    <t>13.019.859-7</t>
  </si>
  <si>
    <t>17.994.228-3</t>
  </si>
  <si>
    <t>15.752.044-K</t>
  </si>
  <si>
    <t>melifil</t>
  </si>
  <si>
    <t>9.856.217-6</t>
  </si>
  <si>
    <t>Rodríguez Bustamante</t>
  </si>
  <si>
    <t>11.120.663-5</t>
  </si>
  <si>
    <t>18.271.930-7</t>
  </si>
  <si>
    <t>15.075.902-1</t>
  </si>
  <si>
    <t>17.203.375-k</t>
  </si>
  <si>
    <t>8.200.595-1</t>
  </si>
  <si>
    <t>abarza</t>
  </si>
  <si>
    <t>7.828.873-6</t>
  </si>
  <si>
    <t>JUAN EDUARDO</t>
  </si>
  <si>
    <t>JARA VILLAGRA</t>
  </si>
  <si>
    <t>11.622.829-7</t>
  </si>
  <si>
    <t>15.949.848-4</t>
  </si>
  <si>
    <t>Díaz Vega</t>
  </si>
  <si>
    <t>18.585.527-9</t>
  </si>
  <si>
    <t>12.472.038-9</t>
  </si>
  <si>
    <t>Amanda</t>
  </si>
  <si>
    <t>6.291.026-7</t>
  </si>
  <si>
    <t>Orbenes</t>
  </si>
  <si>
    <t>16.199.612-2</t>
  </si>
  <si>
    <t>cerna baradit</t>
  </si>
  <si>
    <t>12.230.494-9</t>
  </si>
  <si>
    <t>cristina elizabeth de lourdes</t>
  </si>
  <si>
    <t>miranda olmos</t>
  </si>
  <si>
    <t>10.559.091-1</t>
  </si>
  <si>
    <t>12.448.596-7</t>
  </si>
  <si>
    <t>Patricio Gustavo</t>
  </si>
  <si>
    <t>Henríquez Tapia</t>
  </si>
  <si>
    <t>9.050.852-0</t>
  </si>
  <si>
    <t>Franco Andrés</t>
  </si>
  <si>
    <t>Urbina Zamorata</t>
  </si>
  <si>
    <t>21.200.536-3</t>
  </si>
  <si>
    <t>cortes ovalle</t>
  </si>
  <si>
    <t>8.177.721-7</t>
  </si>
  <si>
    <t>Munoz Munoz</t>
  </si>
  <si>
    <t>17.808.906-4</t>
  </si>
  <si>
    <t>13.634.303-3</t>
  </si>
  <si>
    <t>22.138.497-0</t>
  </si>
  <si>
    <t>15.974.322-5</t>
  </si>
  <si>
    <t>Marlen</t>
  </si>
  <si>
    <t>13.205.333-2</t>
  </si>
  <si>
    <t>16.487.927-5</t>
  </si>
  <si>
    <t>gamboa</t>
  </si>
  <si>
    <t>17.141.124-6</t>
  </si>
  <si>
    <t>17.476.110-8</t>
  </si>
  <si>
    <t>PATRICIA EUGENIA</t>
  </si>
  <si>
    <t>SEPULVEDA BEAUMONT</t>
  </si>
  <si>
    <t>6.353.615-6</t>
  </si>
  <si>
    <t>9.823.255-9</t>
  </si>
  <si>
    <t>Charlotte Victoria</t>
  </si>
  <si>
    <t>Windsor Loo</t>
  </si>
  <si>
    <t>16.813.227-1</t>
  </si>
  <si>
    <t>Guzmán casazzo</t>
  </si>
  <si>
    <t>15.073.195-k</t>
  </si>
  <si>
    <t>19.774.322-0</t>
  </si>
  <si>
    <t>Costagliola Rojas</t>
  </si>
  <si>
    <t>12.624.278-6</t>
  </si>
  <si>
    <t>Reyes Aros</t>
  </si>
  <si>
    <t>17.203.626-0</t>
  </si>
  <si>
    <t>LAGOS</t>
  </si>
  <si>
    <t>13.024.164-6</t>
  </si>
  <si>
    <t>20.458.201-7</t>
  </si>
  <si>
    <t>Francisco Humberto</t>
  </si>
  <si>
    <t>Carcamo Rojas</t>
  </si>
  <si>
    <t>22.500.288-6</t>
  </si>
  <si>
    <t>18.938.027-5</t>
  </si>
  <si>
    <t>13.998.706-3</t>
  </si>
  <si>
    <t>Rojas Marillanca</t>
  </si>
  <si>
    <t>22.730.413-8</t>
  </si>
  <si>
    <t>Ramner Pablo</t>
  </si>
  <si>
    <t>Rivero rodriguez</t>
  </si>
  <si>
    <t>27.797.642-0</t>
  </si>
  <si>
    <t>Tomas Duilio</t>
  </si>
  <si>
    <t>Cortes Duran</t>
  </si>
  <si>
    <t>8.267.457-8</t>
  </si>
  <si>
    <t>Moyano Caffi</t>
  </si>
  <si>
    <t>17.751.981-2</t>
  </si>
  <si>
    <t>14.448.712-5</t>
  </si>
  <si>
    <t>19.244.707-0</t>
  </si>
  <si>
    <t>18.273.094-7</t>
  </si>
  <si>
    <t>Maximiliano Nicolás</t>
  </si>
  <si>
    <t>Alfaro Henríquez</t>
  </si>
  <si>
    <t>17.537.063-3</t>
  </si>
  <si>
    <t>Amber</t>
  </si>
  <si>
    <t>13.020.631-k</t>
  </si>
  <si>
    <t>Vanesa</t>
  </si>
  <si>
    <t>17.202.776-8</t>
  </si>
  <si>
    <t>Oli ares</t>
  </si>
  <si>
    <t>17.806.431-2</t>
  </si>
  <si>
    <t>Diaz Faundez</t>
  </si>
  <si>
    <t>19.542.115-3</t>
  </si>
  <si>
    <t>17.475.287-7</t>
  </si>
  <si>
    <t>Barbara Alejandra</t>
  </si>
  <si>
    <t>Ovalle Cortés</t>
  </si>
  <si>
    <t>18.063.812-1</t>
  </si>
  <si>
    <t>Hermosilla portales</t>
  </si>
  <si>
    <t>18.582.176-5</t>
  </si>
  <si>
    <t>18.038.312-3</t>
  </si>
  <si>
    <t>Saez Martínez</t>
  </si>
  <si>
    <t>20.726.094-0</t>
  </si>
  <si>
    <t>Pedro José</t>
  </si>
  <si>
    <t>Sánchez Rivero</t>
  </si>
  <si>
    <t>27.100.296-3</t>
  </si>
  <si>
    <t>Echiburu</t>
  </si>
  <si>
    <t>14.376.540-7</t>
  </si>
  <si>
    <t>22.416.719-9</t>
  </si>
  <si>
    <t>14.545.803-k</t>
  </si>
  <si>
    <t>Durán  Pontino</t>
  </si>
  <si>
    <t>19.013.220-k</t>
  </si>
  <si>
    <t>karem</t>
  </si>
  <si>
    <t>13.432.221-7</t>
  </si>
  <si>
    <t>Vicencio Bermudez</t>
  </si>
  <si>
    <t>12.165.976-k</t>
  </si>
  <si>
    <t>Nieto</t>
  </si>
  <si>
    <t>19.637.181-8</t>
  </si>
  <si>
    <t>19.533.576-1</t>
  </si>
  <si>
    <t>18.999.013-8</t>
  </si>
  <si>
    <t>14.157.000-5</t>
  </si>
  <si>
    <t>17.559.514-7</t>
  </si>
  <si>
    <t>ACSA RAQUEL</t>
  </si>
  <si>
    <t>SALGADO OVALLE</t>
  </si>
  <si>
    <t>13.188.987-9</t>
  </si>
  <si>
    <t>Alejandra Soto</t>
  </si>
  <si>
    <t>15.698.962-2</t>
  </si>
  <si>
    <t>cristhian alejandro</t>
  </si>
  <si>
    <t>jimenez larco</t>
  </si>
  <si>
    <t>17.805.315-9</t>
  </si>
  <si>
    <t>Jan</t>
  </si>
  <si>
    <t>Villablanca</t>
  </si>
  <si>
    <t>20.270.876-5</t>
  </si>
  <si>
    <t>José carlos</t>
  </si>
  <si>
    <t>17.472.422-9</t>
  </si>
  <si>
    <t>Llanten Guzman</t>
  </si>
  <si>
    <t>13.228.994-8</t>
  </si>
  <si>
    <t>Salinero</t>
  </si>
  <si>
    <t>10.862.572-4</t>
  </si>
  <si>
    <t>16.199.861-3</t>
  </si>
  <si>
    <t>18.915.066-0</t>
  </si>
  <si>
    <t>17.140.993-4</t>
  </si>
  <si>
    <t>aburto</t>
  </si>
  <si>
    <t>17.619.964-4</t>
  </si>
  <si>
    <t>jennifer constanza</t>
  </si>
  <si>
    <t>poloni robledo</t>
  </si>
  <si>
    <t>19.326.369-0</t>
  </si>
  <si>
    <t>14.562.699-4</t>
  </si>
  <si>
    <t>Franco Eliott</t>
  </si>
  <si>
    <t>Daneri Ibacache</t>
  </si>
  <si>
    <t>20.848.187-8</t>
  </si>
  <si>
    <t>VEGA MARTINEZ</t>
  </si>
  <si>
    <t>17.727.385-6</t>
  </si>
  <si>
    <t>LESLY</t>
  </si>
  <si>
    <t>SAN MARTIN</t>
  </si>
  <si>
    <t>18.914.334-6</t>
  </si>
  <si>
    <t>18.999.685-3</t>
  </si>
  <si>
    <t>veliz gonzalez</t>
  </si>
  <si>
    <t>4.843.772-9</t>
  </si>
  <si>
    <t>YERKO ANDRES</t>
  </si>
  <si>
    <t>NAVARRO GREY</t>
  </si>
  <si>
    <t>13.993.911-5</t>
  </si>
  <si>
    <t>Mattías</t>
  </si>
  <si>
    <t>Domínguez Opazo</t>
  </si>
  <si>
    <t>22.086.089-2</t>
  </si>
  <si>
    <t>heredia</t>
  </si>
  <si>
    <t>19.619.846-6</t>
  </si>
  <si>
    <t>perez jorquera</t>
  </si>
  <si>
    <t>13.472.281-9</t>
  </si>
  <si>
    <t>guzman arredondo</t>
  </si>
  <si>
    <t>9.222.157-1</t>
  </si>
  <si>
    <t>17.994.321-2</t>
  </si>
  <si>
    <t>Francisco ivan</t>
  </si>
  <si>
    <t>Guerrero caceres</t>
  </si>
  <si>
    <t>9.161.233-k</t>
  </si>
  <si>
    <t>Lillo</t>
  </si>
  <si>
    <t>19.618.522-4</t>
  </si>
  <si>
    <t>Hertia</t>
  </si>
  <si>
    <t>16.486.023-K</t>
  </si>
  <si>
    <t>18.566.519-4</t>
  </si>
  <si>
    <t>21.643.364-5</t>
  </si>
  <si>
    <t>Lucìa</t>
  </si>
  <si>
    <t>18.617.729-0</t>
  </si>
  <si>
    <t>21.159.201-k</t>
  </si>
  <si>
    <t>21.462.311-0</t>
  </si>
  <si>
    <t>15.078.245-7</t>
  </si>
  <si>
    <t>chandia</t>
  </si>
  <si>
    <t>12.059.354-4</t>
  </si>
  <si>
    <t>Johasen</t>
  </si>
  <si>
    <t>20.767.617-9</t>
  </si>
  <si>
    <t>IVO</t>
  </si>
  <si>
    <t>22.579.225-9</t>
  </si>
  <si>
    <t>joselin melissa</t>
  </si>
  <si>
    <t>gomez caceres</t>
  </si>
  <si>
    <t>18.270.445-8</t>
  </si>
  <si>
    <t>18.034.175-7</t>
  </si>
  <si>
    <t>CUADRA CABRERA</t>
  </si>
  <si>
    <t>aguilar</t>
  </si>
  <si>
    <t>22.177.931-2</t>
  </si>
  <si>
    <t>16.573.177-8</t>
  </si>
  <si>
    <t>21.326.331-5</t>
  </si>
  <si>
    <t>CORTES</t>
  </si>
  <si>
    <t>20.478.168-0</t>
  </si>
  <si>
    <t>Bárbara Fabiola</t>
  </si>
  <si>
    <t>Guzman Balboa</t>
  </si>
  <si>
    <t>19.654.764-9</t>
  </si>
  <si>
    <t>17.140.320-0</t>
  </si>
  <si>
    <t>10.259.970-5</t>
  </si>
  <si>
    <t>muga</t>
  </si>
  <si>
    <t>20.183.362-0</t>
  </si>
  <si>
    <t>18.999.290-4</t>
  </si>
  <si>
    <t>Zurita</t>
  </si>
  <si>
    <t>17.822.173-6</t>
  </si>
  <si>
    <t>19.378.875-0</t>
  </si>
  <si>
    <t>10.013.579-5</t>
  </si>
  <si>
    <t>19.325.888-3</t>
  </si>
  <si>
    <t>Johana Elizabeth</t>
  </si>
  <si>
    <t>Pérez Campillay</t>
  </si>
  <si>
    <t>14.309.347-6</t>
  </si>
  <si>
    <t>Rodrigo Antonio</t>
  </si>
  <si>
    <t>Ibarra Romero</t>
  </si>
  <si>
    <t>13.654.279-6</t>
  </si>
  <si>
    <t>19.162.534-K</t>
  </si>
  <si>
    <t>17.471.825-3</t>
  </si>
  <si>
    <t>15.074.405-9</t>
  </si>
  <si>
    <t>Benz</t>
  </si>
  <si>
    <t>13.428.840-K</t>
  </si>
  <si>
    <t>ORELLANA</t>
  </si>
  <si>
    <t>8.942.103-9</t>
  </si>
  <si>
    <t>Javier Patricio</t>
  </si>
  <si>
    <t>Apablaza veliz</t>
  </si>
  <si>
    <t>19.015.812-8</t>
  </si>
  <si>
    <t>Clement Javier</t>
  </si>
  <si>
    <t>Chacon Sanchez</t>
  </si>
  <si>
    <t>26.190.048-3</t>
  </si>
  <si>
    <t>justin</t>
  </si>
  <si>
    <t>manzur</t>
  </si>
  <si>
    <t>19.330.035-9</t>
  </si>
  <si>
    <t>Jose Gabriel</t>
  </si>
  <si>
    <t>Guillen Hernandez</t>
  </si>
  <si>
    <t>26.403.769-7</t>
  </si>
  <si>
    <t>Mosqueira Pinilla</t>
  </si>
  <si>
    <t>13.599.117-1</t>
  </si>
  <si>
    <t>Hector Fidel</t>
  </si>
  <si>
    <t>Castro Morales</t>
  </si>
  <si>
    <t>9.693.624-9</t>
  </si>
  <si>
    <t>anibal</t>
  </si>
  <si>
    <t>4.261.046-1</t>
  </si>
  <si>
    <t>Cordova Gonzalez</t>
  </si>
  <si>
    <t>8.628.510-K</t>
  </si>
  <si>
    <t>Ahumada Salvo</t>
  </si>
  <si>
    <t>17.983.793-5</t>
  </si>
  <si>
    <t>15.752.669-3</t>
  </si>
  <si>
    <t>BAEZA GÓMEZ</t>
  </si>
  <si>
    <t>20.966.255-8</t>
  </si>
  <si>
    <t>12.621.157-0</t>
  </si>
  <si>
    <t>Lisbeth</t>
  </si>
  <si>
    <t>Rivacoba</t>
  </si>
  <si>
    <t>18.033.943-4</t>
  </si>
  <si>
    <t>parraguez valenzuela</t>
  </si>
  <si>
    <t>18.269.676-5</t>
  </si>
  <si>
    <t>Díaz Leuquen</t>
  </si>
  <si>
    <t>8.606.210-0</t>
  </si>
  <si>
    <t>Wiedeman</t>
  </si>
  <si>
    <t>17.201.991-9</t>
  </si>
  <si>
    <t>Inés Elvira</t>
  </si>
  <si>
    <t>Rojas Strange</t>
  </si>
  <si>
    <t>10.497.002-8</t>
  </si>
  <si>
    <t>13.654.886-7</t>
  </si>
  <si>
    <t>Daniel Alejandro</t>
  </si>
  <si>
    <t>Rojas Bruna</t>
  </si>
  <si>
    <t>16.486.162-7</t>
  </si>
  <si>
    <t>horta</t>
  </si>
  <si>
    <t>18.567.541-6</t>
  </si>
  <si>
    <t>tamara francisca</t>
  </si>
  <si>
    <t>valenzuela bianchetti</t>
  </si>
  <si>
    <t>17.983.506-1</t>
  </si>
  <si>
    <t>Marianella del Carmen</t>
  </si>
  <si>
    <t>Rojas Reyes</t>
  </si>
  <si>
    <t>10.060.375-6</t>
  </si>
  <si>
    <t>VENEGAS INOSTROZA</t>
  </si>
  <si>
    <t>15.215.670-7</t>
  </si>
  <si>
    <t>pereira santander</t>
  </si>
  <si>
    <t>8.086.392-6</t>
  </si>
  <si>
    <t>Herna</t>
  </si>
  <si>
    <t>Freile</t>
  </si>
  <si>
    <t>14.576.991-4</t>
  </si>
  <si>
    <t>Morello</t>
  </si>
  <si>
    <t>13.879.606-k</t>
  </si>
  <si>
    <t>PARSIANO</t>
  </si>
  <si>
    <t>21.730.174-2</t>
  </si>
  <si>
    <t>jimmy andres</t>
  </si>
  <si>
    <t>iturrieta hidalgo</t>
  </si>
  <si>
    <t>14.001.528-8</t>
  </si>
  <si>
    <t>silvio</t>
  </si>
  <si>
    <t>tapia henriquez</t>
  </si>
  <si>
    <t>8.101.653-4</t>
  </si>
  <si>
    <t>16.585.985-5</t>
  </si>
  <si>
    <t>18.032.485-2</t>
  </si>
  <si>
    <t>Valinia</t>
  </si>
  <si>
    <t>13.306.103-7</t>
  </si>
  <si>
    <t>Luis freddy</t>
  </si>
  <si>
    <t>Lazcano Aracena</t>
  </si>
  <si>
    <t>7.305.468-0</t>
  </si>
  <si>
    <t>katty</t>
  </si>
  <si>
    <t>sanchez ramirez</t>
  </si>
  <si>
    <t>12.451.025-2</t>
  </si>
  <si>
    <t>agustin eulogio</t>
  </si>
  <si>
    <t>carrasco olivares</t>
  </si>
  <si>
    <t>6.675.994-6</t>
  </si>
  <si>
    <t>carrasco palza</t>
  </si>
  <si>
    <t>15.071.638-1</t>
  </si>
  <si>
    <t>muñoz bustos</t>
  </si>
  <si>
    <t>16.152.289-9</t>
  </si>
  <si>
    <t>ADOLFO</t>
  </si>
  <si>
    <t>MORAGA MUJICA</t>
  </si>
  <si>
    <t>18.265.554-6</t>
  </si>
  <si>
    <t>Olivares Espinoza</t>
  </si>
  <si>
    <t>13.635.756-5</t>
  </si>
  <si>
    <t>GERARDO</t>
  </si>
  <si>
    <t>AGUILERA GONZALEZ</t>
  </si>
  <si>
    <t>4.722.744-5</t>
  </si>
  <si>
    <t>14.348.068-2</t>
  </si>
  <si>
    <t>Meneses Delaunoy</t>
  </si>
  <si>
    <t>10.703.420-K</t>
  </si>
  <si>
    <t>Salaverria</t>
  </si>
  <si>
    <t>26.533.252-8</t>
  </si>
  <si>
    <t>6.077.922-8</t>
  </si>
  <si>
    <t>Yony</t>
  </si>
  <si>
    <t>Niño Cardenas</t>
  </si>
  <si>
    <t>26.269.334-1</t>
  </si>
  <si>
    <t>Retamal</t>
  </si>
  <si>
    <t>20.476.923-0</t>
  </si>
  <si>
    <t>Lobos Avila</t>
  </si>
  <si>
    <t>11.437.237-4</t>
  </si>
  <si>
    <t>Javier Antonio</t>
  </si>
  <si>
    <t>Escudero Cepeda</t>
  </si>
  <si>
    <t>20.279.583-8</t>
  </si>
  <si>
    <t>19.940.706-6</t>
  </si>
  <si>
    <t>Valdes Jara</t>
  </si>
  <si>
    <t>20.175.379-1</t>
  </si>
  <si>
    <t>maria jesus</t>
  </si>
  <si>
    <t>diaz diaz</t>
  </si>
  <si>
    <t>20.281.623-1</t>
  </si>
  <si>
    <t>Steek</t>
  </si>
  <si>
    <t>22.792.507-8</t>
  </si>
  <si>
    <t>Tarifeño</t>
  </si>
  <si>
    <t>19.013.553-5</t>
  </si>
  <si>
    <t>17.805.046-k</t>
  </si>
  <si>
    <t>18.564.639-4</t>
  </si>
  <si>
    <t>Carlos Sergio</t>
  </si>
  <si>
    <t>18.299.577-0</t>
  </si>
  <si>
    <t>Aspillaga Vera</t>
  </si>
  <si>
    <t>22.052.821-9</t>
  </si>
  <si>
    <t>Luis David</t>
  </si>
  <si>
    <t>Pérez Rojas</t>
  </si>
  <si>
    <t>18.568.017-7</t>
  </si>
  <si>
    <t>19.151.820-9</t>
  </si>
  <si>
    <t>Ileana</t>
  </si>
  <si>
    <t>Figueroa Chabert</t>
  </si>
  <si>
    <t>22.715.200-1</t>
  </si>
  <si>
    <t>Contreras Rojas</t>
  </si>
  <si>
    <t>22.736.224-3</t>
  </si>
  <si>
    <t>Barbanera</t>
  </si>
  <si>
    <t>20.998.502-0</t>
  </si>
  <si>
    <t>16.967.656-9</t>
  </si>
  <si>
    <t>Gallardo Basualdo</t>
  </si>
  <si>
    <t>20.916.034-k</t>
  </si>
  <si>
    <t>13.022.964-6</t>
  </si>
  <si>
    <t>Jared</t>
  </si>
  <si>
    <t>17.722.611-4</t>
  </si>
  <si>
    <t>Alfredo Antonio</t>
  </si>
  <si>
    <t>Galindo catalán</t>
  </si>
  <si>
    <t>16.487.920-8</t>
  </si>
  <si>
    <t>Michelle</t>
  </si>
  <si>
    <t>19.012.535-1</t>
  </si>
  <si>
    <t>Egido</t>
  </si>
  <si>
    <t>13.332.902-1</t>
  </si>
  <si>
    <t>Catalán Micheas</t>
  </si>
  <si>
    <t>16.485.277-6</t>
  </si>
  <si>
    <t>Victoriano Urrutia</t>
  </si>
  <si>
    <t>13.795.593-8</t>
  </si>
  <si>
    <t>Gonzalez Zamora</t>
  </si>
  <si>
    <t>17.791.461-4</t>
  </si>
  <si>
    <t>Jaime Andrés</t>
  </si>
  <si>
    <t>Solis biggio</t>
  </si>
  <si>
    <t>15.079.416-1</t>
  </si>
  <si>
    <t>HERRERA HERNANDEZ</t>
  </si>
  <si>
    <t>12.848.603-8</t>
  </si>
  <si>
    <t>Sanzana</t>
  </si>
  <si>
    <t>14.273.013-8</t>
  </si>
  <si>
    <t>Sylvia</t>
  </si>
  <si>
    <t>Dodero alvarez</t>
  </si>
  <si>
    <t>Prieto González</t>
  </si>
  <si>
    <t>18.298.797-2</t>
  </si>
  <si>
    <t>18.917.693-7</t>
  </si>
  <si>
    <t>Ailyne</t>
  </si>
  <si>
    <t>18.552.974-6</t>
  </si>
  <si>
    <t>Faccilongo</t>
  </si>
  <si>
    <t>7.067.933-7</t>
  </si>
  <si>
    <t>Jenifer Roxana</t>
  </si>
  <si>
    <t>Farias martinez</t>
  </si>
  <si>
    <t>18.564.774-9</t>
  </si>
  <si>
    <t>Maykol</t>
  </si>
  <si>
    <t>Bahamondes Herrera</t>
  </si>
  <si>
    <t>18.405.293-8</t>
  </si>
  <si>
    <t>18.271.012-1</t>
  </si>
  <si>
    <t>ANDRES IGNACIO</t>
  </si>
  <si>
    <t>GONZALEZ RIQUELME</t>
  </si>
  <si>
    <t>11.831.743-2</t>
  </si>
  <si>
    <t>Muñoz Valencia</t>
  </si>
  <si>
    <t>10.573.248-1</t>
  </si>
  <si>
    <t>Riquelme rodriguez</t>
  </si>
  <si>
    <t>11.828.967-6</t>
  </si>
  <si>
    <t>Pierre</t>
  </si>
  <si>
    <t>18.564.235-6</t>
  </si>
  <si>
    <t>13.023.161-6</t>
  </si>
  <si>
    <t>15.078.961-3</t>
  </si>
  <si>
    <t>silva zorrilla</t>
  </si>
  <si>
    <t>6.379.733-2</t>
  </si>
  <si>
    <t>Germain</t>
  </si>
  <si>
    <t>17.190.193-6</t>
  </si>
  <si>
    <t>7.822.831-8</t>
  </si>
  <si>
    <t>Medeiros</t>
  </si>
  <si>
    <t>16.210.532-9</t>
  </si>
  <si>
    <t>Calos Manuel</t>
  </si>
  <si>
    <t>Vasquez Muñoz</t>
  </si>
  <si>
    <t>18.917.445-4</t>
  </si>
  <si>
    <t>20.680.830-6</t>
  </si>
  <si>
    <t>17.350.717-8</t>
  </si>
  <si>
    <t>19.775.270-K</t>
  </si>
  <si>
    <t>Muñoz Rojas</t>
  </si>
  <si>
    <t>21.147.106-9</t>
  </si>
  <si>
    <t>Brack</t>
  </si>
  <si>
    <t>16.888.005-7</t>
  </si>
  <si>
    <t>16.105.722-3</t>
  </si>
  <si>
    <t>Jordan Yoinett</t>
  </si>
  <si>
    <t>Canales Herrera </t>
  </si>
  <si>
    <t>21.744.686-4</t>
  </si>
  <si>
    <t>18.269.751-6</t>
  </si>
  <si>
    <t>19.773.732-8</t>
  </si>
  <si>
    <t>SEBASTIAN IGNACIO</t>
  </si>
  <si>
    <t>MATELUNA ESCOBAR</t>
  </si>
  <si>
    <t>22.769.482-3</t>
  </si>
  <si>
    <t>Valentina Alejandra</t>
  </si>
  <si>
    <t>Gutiérrez Canales</t>
  </si>
  <si>
    <t>18.916.835-7</t>
  </si>
  <si>
    <t>22.148.301-4</t>
  </si>
  <si>
    <t>21.769.484-1</t>
  </si>
  <si>
    <t>milenka</t>
  </si>
  <si>
    <t>22.145.987-3</t>
  </si>
  <si>
    <t>Salazar Jamen</t>
  </si>
  <si>
    <t>15.071.261-0</t>
  </si>
  <si>
    <t>bustos concha</t>
  </si>
  <si>
    <t>22.471.409-2</t>
  </si>
  <si>
    <t>Josselyn</t>
  </si>
  <si>
    <t>16.485.875-8</t>
  </si>
  <si>
    <t>15.076.448-3</t>
  </si>
  <si>
    <t>Guillermo alexis</t>
  </si>
  <si>
    <t>Carreño araya</t>
  </si>
  <si>
    <t>16.486.715-3</t>
  </si>
  <si>
    <t>8.141.195-6</t>
  </si>
  <si>
    <t>20.175.907-2</t>
  </si>
  <si>
    <t>Johanzen Matias</t>
  </si>
  <si>
    <t>21.831.869-k</t>
  </si>
  <si>
    <t>21.455.789-4</t>
  </si>
  <si>
    <t>Nelly alexandra</t>
  </si>
  <si>
    <t>Ortiz moran</t>
  </si>
  <si>
    <t>18.300.048-9</t>
  </si>
  <si>
    <t>Leal osorio</t>
  </si>
  <si>
    <t>19.099.484-8</t>
  </si>
  <si>
    <t>EILLEN VALENTINA</t>
  </si>
  <si>
    <t>CASTRO ARAOS</t>
  </si>
  <si>
    <t>19.774.249-6</t>
  </si>
  <si>
    <t>21.039.935-6</t>
  </si>
  <si>
    <t>JOSE GREGORIO</t>
  </si>
  <si>
    <t>GUILLEN GUILLEN</t>
  </si>
  <si>
    <t>26.386.899-4</t>
  </si>
  <si>
    <t>MARIA ELIANA</t>
  </si>
  <si>
    <t>VARGAS VIDAL</t>
  </si>
  <si>
    <t>9.562.718-8</t>
  </si>
  <si>
    <t>Plotz</t>
  </si>
  <si>
    <t>17.560.605-K</t>
  </si>
  <si>
    <t>selah</t>
  </si>
  <si>
    <t>jopia</t>
  </si>
  <si>
    <t>18.568.018-5</t>
  </si>
  <si>
    <t>20.880.587-8</t>
  </si>
  <si>
    <t>kevin matias</t>
  </si>
  <si>
    <t>penoy llanos</t>
  </si>
  <si>
    <t>20.705.972-2</t>
  </si>
  <si>
    <t>BARRERA VERA</t>
  </si>
  <si>
    <t>21.743.027-5</t>
  </si>
  <si>
    <t>Alannise</t>
  </si>
  <si>
    <t>Olivares Cuevas</t>
  </si>
  <si>
    <t>20.503.231-2</t>
  </si>
  <si>
    <t>18.566.680-8</t>
  </si>
  <si>
    <t>Quezada covarrubias</t>
  </si>
  <si>
    <t>16.776.122-4</t>
  </si>
  <si>
    <t>Daniela Fernanda</t>
  </si>
  <si>
    <t>Torres Cordova</t>
  </si>
  <si>
    <t>19.288.409-8</t>
  </si>
  <si>
    <t>7.809.149-5</t>
  </si>
  <si>
    <t>PADRE HURTADO</t>
  </si>
  <si>
    <t>Virolde olivos</t>
  </si>
  <si>
    <t>17.949.883-9</t>
  </si>
  <si>
    <t>John Faber</t>
  </si>
  <si>
    <t>Barragán Henao</t>
  </si>
  <si>
    <t>26.508.928-3</t>
  </si>
  <si>
    <t>Juan Mauricio</t>
  </si>
  <si>
    <t>Ruiz Castro</t>
  </si>
  <si>
    <t>25.879.494-k</t>
  </si>
  <si>
    <t>Yerka</t>
  </si>
  <si>
    <t>18.037.026-9</t>
  </si>
  <si>
    <t>Casanova Gutierrez</t>
  </si>
  <si>
    <t>17.509.258-7</t>
  </si>
  <si>
    <t>15.447.679-2</t>
  </si>
  <si>
    <t>sebastian ignacio</t>
  </si>
  <si>
    <t>gonzalez fuster</t>
  </si>
  <si>
    <t>15.828.431-6</t>
  </si>
  <si>
    <t>13.634.687-3</t>
  </si>
  <si>
    <t>HERNANDEZ SANTIBAÑEZ</t>
  </si>
  <si>
    <t>17.800.877-3</t>
  </si>
  <si>
    <t>RAFAEL ANTONIO</t>
  </si>
  <si>
    <t>GAMERO FIGUEROA</t>
  </si>
  <si>
    <t>26.335.608-K</t>
  </si>
  <si>
    <t>Gino Gianni</t>
  </si>
  <si>
    <t>Cuneo Cepeda</t>
  </si>
  <si>
    <t>20.725.718-4</t>
  </si>
  <si>
    <t>MANUEL ARNALDO</t>
  </si>
  <si>
    <t>MANCILLA PINO</t>
  </si>
  <si>
    <t>7.538.082-8</t>
  </si>
  <si>
    <t>Canales Zamora</t>
  </si>
  <si>
    <t>17.804.881-3</t>
  </si>
  <si>
    <t>Raúl Agustín</t>
  </si>
  <si>
    <t>Retamal Carrasco</t>
  </si>
  <si>
    <t>20.654.593-3</t>
  </si>
  <si>
    <t>DUMAS</t>
  </si>
  <si>
    <t>6.615.417-3</t>
  </si>
  <si>
    <t>20.725.665-k</t>
  </si>
  <si>
    <t>10.162.681-4</t>
  </si>
  <si>
    <t>12.223.074-0</t>
  </si>
  <si>
    <t>7.021.481-4</t>
  </si>
  <si>
    <t>18.273.019-K</t>
  </si>
  <si>
    <t>Millán</t>
  </si>
  <si>
    <t>16.301.290-1</t>
  </si>
  <si>
    <t>15.293.308-8</t>
  </si>
  <si>
    <t>TAPIA  NEIRA</t>
  </si>
  <si>
    <t>11.984.715-k</t>
  </si>
  <si>
    <t>Jovanina</t>
  </si>
  <si>
    <t>Sotelo</t>
  </si>
  <si>
    <t>13.020.837-1</t>
  </si>
  <si>
    <t>Collado Schiller</t>
  </si>
  <si>
    <t>15.069.854-5</t>
  </si>
  <si>
    <t>18.568.711-2</t>
  </si>
  <si>
    <t>Alejandra Rita</t>
  </si>
  <si>
    <t>Martinez Reyes</t>
  </si>
  <si>
    <t>12.624.855-5</t>
  </si>
  <si>
    <t>Arce</t>
  </si>
  <si>
    <t>11.829.009-7</t>
  </si>
  <si>
    <t>Monzon</t>
  </si>
  <si>
    <t>6.234.754-6</t>
  </si>
  <si>
    <t>LUIS PATRICIO</t>
  </si>
  <si>
    <t>LOPEZ BUSTAMANTE</t>
  </si>
  <si>
    <t>7.232.580-K</t>
  </si>
  <si>
    <t>17.808.507-7</t>
  </si>
  <si>
    <t>jara gonzalez</t>
  </si>
  <si>
    <t>7.653.708-9</t>
  </si>
  <si>
    <t>10.064.863-6</t>
  </si>
  <si>
    <t>Miguel Alejandro</t>
  </si>
  <si>
    <t>Perez Palma</t>
  </si>
  <si>
    <t>17.804.795-7</t>
  </si>
  <si>
    <t>Farías Gómez</t>
  </si>
  <si>
    <t>19.216.647-0</t>
  </si>
  <si>
    <t>BUSTOS</t>
  </si>
  <si>
    <t>9.953.045-6</t>
  </si>
  <si>
    <t>Zelada</t>
  </si>
  <si>
    <t>10.370.880-K</t>
  </si>
  <si>
    <t>18.917.282-6</t>
  </si>
  <si>
    <t>rebeca</t>
  </si>
  <si>
    <t>araos</t>
  </si>
  <si>
    <t>6.635.909-3</t>
  </si>
  <si>
    <t>14.001.273-4</t>
  </si>
  <si>
    <t>Maria Teresa</t>
  </si>
  <si>
    <t>11.194.152-1</t>
  </si>
  <si>
    <t>ELIZABETH ANDREA</t>
  </si>
  <si>
    <t>LAGOS PEÑA</t>
  </si>
  <si>
    <t>16.103.551-3</t>
  </si>
  <si>
    <t>JUAN FRANCISCO RAMON</t>
  </si>
  <si>
    <t>GRAU BERETTA</t>
  </si>
  <si>
    <t>5.413.834-2</t>
  </si>
  <si>
    <t>15.081.643-2</t>
  </si>
  <si>
    <t>ARAYA MONTECINO</t>
  </si>
  <si>
    <t>7.716.650-5</t>
  </si>
  <si>
    <t>Juan andres</t>
  </si>
  <si>
    <t>Tapia riveros</t>
  </si>
  <si>
    <t>16.104.367-2</t>
  </si>
  <si>
    <t>18.784.947-0</t>
  </si>
  <si>
    <t>18.659.480-0</t>
  </si>
  <si>
    <t>Sigrid</t>
  </si>
  <si>
    <t>22.420.480-9</t>
  </si>
  <si>
    <t>sebastian antonio</t>
  </si>
  <si>
    <t>henriquez lopez de arechaga</t>
  </si>
  <si>
    <t>21.541.888-k</t>
  </si>
  <si>
    <t>22.098.954-2</t>
  </si>
  <si>
    <t>Ramirez paillacar</t>
  </si>
  <si>
    <t>19.772.715-2</t>
  </si>
  <si>
    <t>20.725.711-7</t>
  </si>
  <si>
    <t>hans</t>
  </si>
  <si>
    <t>22.429.468-9</t>
  </si>
  <si>
    <t>13.999.830-8</t>
  </si>
  <si>
    <t>soto ramirez</t>
  </si>
  <si>
    <t>16.920.002-5</t>
  </si>
  <si>
    <t>GISELLE BEATRIZ</t>
  </si>
  <si>
    <t>DIAZ JEREZ</t>
  </si>
  <si>
    <t>16.487.532-6</t>
  </si>
  <si>
    <t>20.396.544-3</t>
  </si>
  <si>
    <t>JOHGLY NICOLAS</t>
  </si>
  <si>
    <t>BALDAYO CAMPOS</t>
  </si>
  <si>
    <t>27.334.242-7</t>
  </si>
  <si>
    <t>Lafarga Burgos</t>
  </si>
  <si>
    <t>19.012.021-k</t>
  </si>
  <si>
    <t>Oliveros</t>
  </si>
  <si>
    <t>18.675.664-9</t>
  </si>
  <si>
    <t>Morales cisterna</t>
  </si>
  <si>
    <t>20.723.292-0</t>
  </si>
  <si>
    <t>Feliz</t>
  </si>
  <si>
    <t>26.669.022-3</t>
  </si>
  <si>
    <t>15.519.878-8</t>
  </si>
  <si>
    <t>Yankiray Carolina</t>
  </si>
  <si>
    <t>Libardi Gallardo</t>
  </si>
  <si>
    <t>28.540.683-8</t>
  </si>
  <si>
    <t>21.854.088-0</t>
  </si>
  <si>
    <t>Matilda</t>
  </si>
  <si>
    <t>22.611.881-0</t>
  </si>
  <si>
    <t>ESTEFANI CAMPOS TOLOSA</t>
  </si>
  <si>
    <t>19.338.639-3</t>
  </si>
  <si>
    <t>Sigrid Carolina</t>
  </si>
  <si>
    <t>Breto alfonzo</t>
  </si>
  <si>
    <t>26.323.005-1</t>
  </si>
  <si>
    <t>17.142.718-5</t>
  </si>
  <si>
    <t>loreto</t>
  </si>
  <si>
    <t>17.620.851-1</t>
  </si>
  <si>
    <t>Oro  Cifuentes</t>
  </si>
  <si>
    <t>12.623.116-4</t>
  </si>
  <si>
    <t>Zuñiga bustos</t>
  </si>
  <si>
    <t>13.879.843-7</t>
  </si>
  <si>
    <t>17.806.887-3</t>
  </si>
  <si>
    <t>Carrillo Zamorano</t>
  </si>
  <si>
    <t>11.120.383-0</t>
  </si>
  <si>
    <t>Diparodi</t>
  </si>
  <si>
    <t>6.987.299-9</t>
  </si>
  <si>
    <t>Quintanilla Lemp</t>
  </si>
  <si>
    <t>20.014.027-3</t>
  </si>
  <si>
    <t>Sindulfo Alexis</t>
  </si>
  <si>
    <t>Caniulef torrealba</t>
  </si>
  <si>
    <t>12.167.561-7</t>
  </si>
  <si>
    <t>16.301.314-2</t>
  </si>
  <si>
    <t>13.653.621-4</t>
  </si>
  <si>
    <t>Canulao</t>
  </si>
  <si>
    <t>20.195.283-2</t>
  </si>
  <si>
    <t>valdes</t>
  </si>
  <si>
    <t>18.449.634-8</t>
  </si>
  <si>
    <t>Kadeem</t>
  </si>
  <si>
    <t>17.805.010-9</t>
  </si>
  <si>
    <t>Collado</t>
  </si>
  <si>
    <t>16.617.374-4</t>
  </si>
  <si>
    <t>JESSICA PATRICIA</t>
  </si>
  <si>
    <t>MESSENET</t>
  </si>
  <si>
    <t>13.878.446-0</t>
  </si>
  <si>
    <t>Anggio</t>
  </si>
  <si>
    <t>Raggio</t>
  </si>
  <si>
    <t>20.174.142-4</t>
  </si>
  <si>
    <t>19.274.499-7</t>
  </si>
  <si>
    <t>Patricio Andrés</t>
  </si>
  <si>
    <t>Mercado Olivares</t>
  </si>
  <si>
    <t>13.654.064-5</t>
  </si>
  <si>
    <t>LUCIA</t>
  </si>
  <si>
    <t>RETAMAL</t>
  </si>
  <si>
    <t>14.019.082-9</t>
  </si>
  <si>
    <t>16.199.635-1</t>
  </si>
  <si>
    <t>perlaza cobo</t>
  </si>
  <si>
    <t>25.680.006-3</t>
  </si>
  <si>
    <t>guiornado marcelo</t>
  </si>
  <si>
    <t>quintana ponce</t>
  </si>
  <si>
    <t>15.078.152-3</t>
  </si>
  <si>
    <t>pedro alfonso</t>
  </si>
  <si>
    <t>13.238.000-7</t>
  </si>
  <si>
    <t>erick</t>
  </si>
  <si>
    <t>12.846.742-4</t>
  </si>
  <si>
    <t>Manuel Jesús</t>
  </si>
  <si>
    <t>Zúñiga López</t>
  </si>
  <si>
    <t>9.735.560-6</t>
  </si>
  <si>
    <t>22.423.359-0</t>
  </si>
  <si>
    <t>21.295.957-k</t>
  </si>
  <si>
    <t>Hellen</t>
  </si>
  <si>
    <t>19.330.117-7</t>
  </si>
  <si>
    <t>Gisella</t>
  </si>
  <si>
    <t>18.566.784-7</t>
  </si>
  <si>
    <t>VARELA</t>
  </si>
  <si>
    <t>13.028.253-9</t>
  </si>
  <si>
    <t>11.605.336-5</t>
  </si>
  <si>
    <t>rubina</t>
  </si>
  <si>
    <t>18.706.092-3</t>
  </si>
  <si>
    <t>Claudio Iván</t>
  </si>
  <si>
    <t>Arriagada Vidal</t>
  </si>
  <si>
    <t>10.083.696-3</t>
  </si>
  <si>
    <t>Jara Sánchez</t>
  </si>
  <si>
    <t>23.536.650-9</t>
  </si>
  <si>
    <t>Belgica</t>
  </si>
  <si>
    <t>Muñoz Sandoval</t>
  </si>
  <si>
    <t>12.225.864-5</t>
  </si>
  <si>
    <t>19.327.013-1</t>
  </si>
  <si>
    <t>Dalia</t>
  </si>
  <si>
    <t>Terán</t>
  </si>
  <si>
    <t>16.755.126-2</t>
  </si>
  <si>
    <t>Aliaga Cabrera</t>
  </si>
  <si>
    <t>17.481.066-4</t>
  </si>
  <si>
    <t>Mora Mora</t>
  </si>
  <si>
    <t>12.893.104-K</t>
  </si>
  <si>
    <t>Franco Nicolás</t>
  </si>
  <si>
    <t>Candia beltran</t>
  </si>
  <si>
    <t>20.981.289-4</t>
  </si>
  <si>
    <t>Giancarlos</t>
  </si>
  <si>
    <t>Coronel</t>
  </si>
  <si>
    <t>25.808.288-5</t>
  </si>
  <si>
    <t>18.917.014-9</t>
  </si>
  <si>
    <t>joselyn milenen</t>
  </si>
  <si>
    <t>15.308.701-6</t>
  </si>
  <si>
    <t>21.296.035-7</t>
  </si>
  <si>
    <t>Villavicencio</t>
  </si>
  <si>
    <t>12.230.944-4</t>
  </si>
  <si>
    <t>GONZALEZ URBINA</t>
  </si>
  <si>
    <t>20.171.765-5</t>
  </si>
  <si>
    <t>GONZALEZ SAAVEDRA</t>
  </si>
  <si>
    <t>20.728.400-9</t>
  </si>
  <si>
    <t>Marina Uberlinda</t>
  </si>
  <si>
    <t>Santana Aravena</t>
  </si>
  <si>
    <t>17.140.095-3</t>
  </si>
  <si>
    <t>21.941.429-3</t>
  </si>
  <si>
    <t>18.915.956-0</t>
  </si>
  <si>
    <t>ARAYA</t>
  </si>
  <si>
    <t>19.014.978-1</t>
  </si>
  <si>
    <t>21.157.327-9</t>
  </si>
  <si>
    <t>Elizabeth Amelia</t>
  </si>
  <si>
    <t>Maldonado Ortiz</t>
  </si>
  <si>
    <t>14.000.637-8</t>
  </si>
  <si>
    <t>CARMONA FUENTES</t>
  </si>
  <si>
    <t>22.624.000-4</t>
  </si>
  <si>
    <t>17.560.385-9</t>
  </si>
  <si>
    <t>GABRIELA ALEJANDRA</t>
  </si>
  <si>
    <t>GONZÁLEZ DÍAZ</t>
  </si>
  <si>
    <t>18.915.785-1</t>
  </si>
  <si>
    <t>rivera rivera</t>
  </si>
  <si>
    <t>15.074.441-5</t>
  </si>
  <si>
    <t>ROMINA</t>
  </si>
  <si>
    <t>18.271.583-2</t>
  </si>
  <si>
    <t>Salcedo</t>
  </si>
  <si>
    <t>17.878.949-K</t>
  </si>
  <si>
    <t>20.993.202-4</t>
  </si>
  <si>
    <t>Adriana Cristina</t>
  </si>
  <si>
    <t>Lozano Martínez</t>
  </si>
  <si>
    <t>29.098.225-1</t>
  </si>
  <si>
    <t>Chamorro</t>
  </si>
  <si>
    <t>17.807.254-4</t>
  </si>
  <si>
    <t>duran diaz</t>
  </si>
  <si>
    <t>11.623.587-0</t>
  </si>
  <si>
    <t>Faundez Campano</t>
  </si>
  <si>
    <t>17.793.611-1</t>
  </si>
  <si>
    <t>Maira</t>
  </si>
  <si>
    <t>Urrea</t>
  </si>
  <si>
    <t>21.307.385-0</t>
  </si>
  <si>
    <t>Nova bruna</t>
  </si>
  <si>
    <t>8.248.542-2</t>
  </si>
  <si>
    <t>15.883.305-0</t>
  </si>
  <si>
    <t>molina pacheco</t>
  </si>
  <si>
    <t>16.969.913-5</t>
  </si>
  <si>
    <t>10.349.443-5</t>
  </si>
  <si>
    <t>HANSEN CARRASCO</t>
  </si>
  <si>
    <t>17.961.355-7</t>
  </si>
  <si>
    <t>14.228.788-9</t>
  </si>
  <si>
    <t>Victor Hugo</t>
  </si>
  <si>
    <t>López Hernández</t>
  </si>
  <si>
    <t>7.574.084-0</t>
  </si>
  <si>
    <t>13.019.934-8</t>
  </si>
  <si>
    <t>PUTAENDO</t>
  </si>
  <si>
    <t>Leris hidalgo</t>
  </si>
  <si>
    <t>15.045.421-2</t>
  </si>
  <si>
    <t>LESLI MOIRA</t>
  </si>
  <si>
    <t>FERNANDEZ NAVEA</t>
  </si>
  <si>
    <t>15.078.317-8</t>
  </si>
  <si>
    <t>Sunshine</t>
  </si>
  <si>
    <t>Solari mardones</t>
  </si>
  <si>
    <t>15.950.251-1</t>
  </si>
  <si>
    <t>19.555.985-6</t>
  </si>
  <si>
    <t>Lanzarini</t>
  </si>
  <si>
    <t>18.237.221-8</t>
  </si>
  <si>
    <t>18.996.923-6</t>
  </si>
  <si>
    <t>20.796.167-1</t>
  </si>
  <si>
    <t>15.974.629-1</t>
  </si>
  <si>
    <t>Peñailillo</t>
  </si>
  <si>
    <t>13.943.702-0</t>
  </si>
  <si>
    <t>Beltazar</t>
  </si>
  <si>
    <t>14.902.277-5</t>
  </si>
  <si>
    <t>10.183.949-4</t>
  </si>
  <si>
    <t>Galo</t>
  </si>
  <si>
    <t>20.172.992-0</t>
  </si>
  <si>
    <t>Javier alfonzo</t>
  </si>
  <si>
    <t>Gana pozo</t>
  </si>
  <si>
    <t>19.328.175-3</t>
  </si>
  <si>
    <t>WILFREDO ANGEL</t>
  </si>
  <si>
    <t>JIMENEZ SANCHEZ</t>
  </si>
  <si>
    <t>6.741.110-2</t>
  </si>
  <si>
    <t>12.656.705-7</t>
  </si>
  <si>
    <t>15.751.614-0</t>
  </si>
  <si>
    <t>19.772.929-5</t>
  </si>
  <si>
    <t>Jenifer</t>
  </si>
  <si>
    <t>Fernandez lepe</t>
  </si>
  <si>
    <t>16.753.311-6</t>
  </si>
  <si>
    <t>SOLORZA</t>
  </si>
  <si>
    <t>13.337.618-6</t>
  </si>
  <si>
    <t>luis gustavo</t>
  </si>
  <si>
    <t>herrera soto</t>
  </si>
  <si>
    <t>7.553.677-1</t>
  </si>
  <si>
    <t>18.272.945-0</t>
  </si>
  <si>
    <t>13.430.716-1</t>
  </si>
  <si>
    <t>Mauricio Alfredo</t>
  </si>
  <si>
    <t>Silva Martinez</t>
  </si>
  <si>
    <t>10.843.301-9</t>
  </si>
  <si>
    <t>Pérez Baeza</t>
  </si>
  <si>
    <t>13.652.284-1</t>
  </si>
  <si>
    <t>Araya Rivera</t>
  </si>
  <si>
    <t>16.740.594-0</t>
  </si>
  <si>
    <t>Fortunato</t>
  </si>
  <si>
    <t>17.474.364-9</t>
  </si>
  <si>
    <t>19.328.556-2</t>
  </si>
  <si>
    <t>18.667.086-8</t>
  </si>
  <si>
    <t>JORGE ANTONIO</t>
  </si>
  <si>
    <t>ROMAN ANDRADES</t>
  </si>
  <si>
    <t>17.203.052-1</t>
  </si>
  <si>
    <t>Barrios Romo</t>
  </si>
  <si>
    <t>10.731.689-2</t>
  </si>
  <si>
    <t>ULLOA</t>
  </si>
  <si>
    <t>13.998.399-8</t>
  </si>
  <si>
    <t>Guerrero Ortiz</t>
  </si>
  <si>
    <t>24.458.787-9</t>
  </si>
  <si>
    <t>JORGE SEGUNDO</t>
  </si>
  <si>
    <t>BUGUEÑO DIAZ</t>
  </si>
  <si>
    <t>5.762.358-6</t>
  </si>
  <si>
    <t>gardella</t>
  </si>
  <si>
    <t>17.202.771-7</t>
  </si>
  <si>
    <t>14.114.252-6</t>
  </si>
  <si>
    <t>polanco vasquez</t>
  </si>
  <si>
    <t>6.257.859-9</t>
  </si>
  <si>
    <t>12.453.756-8</t>
  </si>
  <si>
    <t>FUENTEALBA LOBOS</t>
  </si>
  <si>
    <t>21.507.006-9</t>
  </si>
  <si>
    <t>HERNANDEZ VASQUEZ</t>
  </si>
  <si>
    <t>7.067.709-1</t>
  </si>
  <si>
    <t>19.456.201-2</t>
  </si>
  <si>
    <t>Quilidrán Silva</t>
  </si>
  <si>
    <t>7.797.980-8</t>
  </si>
  <si>
    <t>18.917.332-6</t>
  </si>
  <si>
    <t>Alcaraz</t>
  </si>
  <si>
    <t>13.231.357-1</t>
  </si>
  <si>
    <t>BRUNO</t>
  </si>
  <si>
    <t>RIVAS CARVAJAL</t>
  </si>
  <si>
    <t>20.011.830-8</t>
  </si>
  <si>
    <t>9.647.306-0</t>
  </si>
  <si>
    <t>Mendez Maldonado</t>
  </si>
  <si>
    <t>10.444.888-7</t>
  </si>
  <si>
    <t>JOSE ROMELIO</t>
  </si>
  <si>
    <t>TORRES ESCOBAR</t>
  </si>
  <si>
    <t>8.500.018-7</t>
  </si>
  <si>
    <t>MARIA INES</t>
  </si>
  <si>
    <t>BASCUÑAN VEGAS</t>
  </si>
  <si>
    <t>9.468.167-7</t>
  </si>
  <si>
    <t>HUMBERTO</t>
  </si>
  <si>
    <t>16.103.870-9</t>
  </si>
  <si>
    <t>12.625.881-k</t>
  </si>
  <si>
    <t>7.814.373-8</t>
  </si>
  <si>
    <t>Antiguay</t>
  </si>
  <si>
    <t>15.079.178-2</t>
  </si>
  <si>
    <t>Marcelo Andrés</t>
  </si>
  <si>
    <t>Ramírez Keldorf</t>
  </si>
  <si>
    <t>13.652.518-2</t>
  </si>
  <si>
    <t>Pulgar jerez</t>
  </si>
  <si>
    <t>20.774.206-6</t>
  </si>
  <si>
    <t>Peña Candelo</t>
  </si>
  <si>
    <t>25.745.016-3</t>
  </si>
  <si>
    <t>DAYRA</t>
  </si>
  <si>
    <t>MAGAÑA</t>
  </si>
  <si>
    <t>19.857.400-7</t>
  </si>
  <si>
    <t>17.625.374-6</t>
  </si>
  <si>
    <t>20.777.190-2</t>
  </si>
  <si>
    <t>19.941.471-2</t>
  </si>
  <si>
    <t>18.568.707-4</t>
  </si>
  <si>
    <t>Jesynes</t>
  </si>
  <si>
    <t>Sanabria</t>
  </si>
  <si>
    <t>25.980.656-9</t>
  </si>
  <si>
    <t>Olea</t>
  </si>
  <si>
    <t>19.015.447-5</t>
  </si>
  <si>
    <t>20.172.540-2</t>
  </si>
  <si>
    <t>16.857.258-1</t>
  </si>
  <si>
    <t>15.720.146-8</t>
  </si>
  <si>
    <t>22.589.632-1</t>
  </si>
  <si>
    <t>Marchant Cofré</t>
  </si>
  <si>
    <t>19.776.485-6</t>
  </si>
  <si>
    <t>Gauna</t>
  </si>
  <si>
    <t>21.892.199-k</t>
  </si>
  <si>
    <t>Hernández Valenzuela</t>
  </si>
  <si>
    <t>21.268.362-0</t>
  </si>
  <si>
    <t>15.084.020-1</t>
  </si>
  <si>
    <t>NATALIA</t>
  </si>
  <si>
    <t>19.330.124-K</t>
  </si>
  <si>
    <t>DAVID FERNANDO</t>
  </si>
  <si>
    <t>MONSALVES ANTILAF</t>
  </si>
  <si>
    <t>15.260.417-3</t>
  </si>
  <si>
    <t>17.567.289-3</t>
  </si>
  <si>
    <t>15.076.770-9</t>
  </si>
  <si>
    <t>kleyber yosue</t>
  </si>
  <si>
    <t>rivero chacon</t>
  </si>
  <si>
    <t>27.209.436-5</t>
  </si>
  <si>
    <t>Barriga</t>
  </si>
  <si>
    <t>16.064.893-7</t>
  </si>
  <si>
    <t>Pereira araya</t>
  </si>
  <si>
    <t>9.560.134-0</t>
  </si>
  <si>
    <t>16.026.602-3</t>
  </si>
  <si>
    <t>jeannette</t>
  </si>
  <si>
    <t>12.790.579-7</t>
  </si>
  <si>
    <t>11.621.671-K</t>
  </si>
  <si>
    <t>24.326.405-7</t>
  </si>
  <si>
    <t>Noel</t>
  </si>
  <si>
    <t>19.326.525-1</t>
  </si>
  <si>
    <t>VERGARA OTAROLA</t>
  </si>
  <si>
    <t>22.464.430-2</t>
  </si>
  <si>
    <t>15.008.693-0</t>
  </si>
  <si>
    <t>17.558.737-3</t>
  </si>
  <si>
    <t>montoya</t>
  </si>
  <si>
    <t>11.402.051-6</t>
  </si>
  <si>
    <t>16.753.791-K</t>
  </si>
  <si>
    <t>Maggi Navarro</t>
  </si>
  <si>
    <t>9.980.254-5</t>
  </si>
  <si>
    <t>yutaka alexander</t>
  </si>
  <si>
    <t>noma candia</t>
  </si>
  <si>
    <t>18.996.127-8</t>
  </si>
  <si>
    <t>peñaloza zavala</t>
  </si>
  <si>
    <t>16.776.994-2</t>
  </si>
  <si>
    <t>Alexander samuel</t>
  </si>
  <si>
    <t>diaz castillo</t>
  </si>
  <si>
    <t>19.776.476-7</t>
  </si>
  <si>
    <t>Molina Rozas</t>
  </si>
  <si>
    <t>17.558.576-1</t>
  </si>
  <si>
    <t>Loret Valencia</t>
  </si>
  <si>
    <t>13.033.484-9</t>
  </si>
  <si>
    <t>Claudia Karina</t>
  </si>
  <si>
    <t>Basaure Ormazábal</t>
  </si>
  <si>
    <t>15.751.629-9</t>
  </si>
  <si>
    <t>15.675.294-0</t>
  </si>
  <si>
    <t>Sebastian leonardo</t>
  </si>
  <si>
    <t>Albillar Barra</t>
  </si>
  <si>
    <t>16.104.717-1</t>
  </si>
  <si>
    <t>Cotrozo</t>
  </si>
  <si>
    <t>6.299.088-0</t>
  </si>
  <si>
    <t>BILLY ANTHONY</t>
  </si>
  <si>
    <t>MARABOLI BARRIENTOS</t>
  </si>
  <si>
    <t>15.073.095-3</t>
  </si>
  <si>
    <t>ERIC RODRIGO</t>
  </si>
  <si>
    <t>ROJAS ECHEVERRIA</t>
  </si>
  <si>
    <t>12.654.202-K</t>
  </si>
  <si>
    <t>5.801.287-4</t>
  </si>
  <si>
    <t>18.842.306-K</t>
  </si>
  <si>
    <t>16.775.542-9</t>
  </si>
  <si>
    <t>15.700.918-4</t>
  </si>
  <si>
    <t>18.299.944-K</t>
  </si>
  <si>
    <t>Luisa Fernanda</t>
  </si>
  <si>
    <t>González Trejos</t>
  </si>
  <si>
    <t>28.734.268-3</t>
  </si>
  <si>
    <t>Nathalia</t>
  </si>
  <si>
    <t>Saldaño</t>
  </si>
  <si>
    <t>21.158.692-3</t>
  </si>
  <si>
    <t>15.073.304-9</t>
  </si>
  <si>
    <t>Francisco Reinaldo</t>
  </si>
  <si>
    <t>Valencia Sanchez</t>
  </si>
  <si>
    <t>20.182.592-k</t>
  </si>
  <si>
    <t>Riveros Leiva</t>
  </si>
  <si>
    <t>11.330.670-K</t>
  </si>
  <si>
    <t>Jhon michael</t>
  </si>
  <si>
    <t>Zamora levipil</t>
  </si>
  <si>
    <t>15.077.044-0</t>
  </si>
  <si>
    <t>ABIGAIL YESENIA</t>
  </si>
  <si>
    <t>SILARD GUTIERREZ</t>
  </si>
  <si>
    <t>18.917.182-K</t>
  </si>
  <si>
    <t>tomas</t>
  </si>
  <si>
    <t>palomino</t>
  </si>
  <si>
    <t>22.115.607-2</t>
  </si>
  <si>
    <t>Benvenuto</t>
  </si>
  <si>
    <t>22.347.646-5</t>
  </si>
  <si>
    <t>María Teresa</t>
  </si>
  <si>
    <t>Fuentes Nieto</t>
  </si>
  <si>
    <t>12.230.996-7</t>
  </si>
  <si>
    <t>Brigida Neomi</t>
  </si>
  <si>
    <t>Guerra Vega</t>
  </si>
  <si>
    <t>9.166.570-0</t>
  </si>
  <si>
    <t>Oliva Formolo</t>
  </si>
  <si>
    <t>22.124.760-4</t>
  </si>
  <si>
    <t>Orozco</t>
  </si>
  <si>
    <t>13.877.293-4</t>
  </si>
  <si>
    <t>Alexis marcelo</t>
  </si>
  <si>
    <t>Gonzalez marambio</t>
  </si>
  <si>
    <t>19.014.278-7</t>
  </si>
  <si>
    <t>YOLIMAR DEL VALLE</t>
  </si>
  <si>
    <t>CHURIO RUIZ</t>
  </si>
  <si>
    <t>27.195.071-3</t>
  </si>
  <si>
    <t>MOLTENI MENDEZ</t>
  </si>
  <si>
    <t>13.019.741-8</t>
  </si>
  <si>
    <t>DANILA</t>
  </si>
  <si>
    <t>VAZQUEZ</t>
  </si>
  <si>
    <t>26.332.330-0</t>
  </si>
  <si>
    <t>Bavestrello Miranda</t>
  </si>
  <si>
    <t>9.975.508-3</t>
  </si>
  <si>
    <t>GERARDO ESTEBAN</t>
  </si>
  <si>
    <t>MARTINEZ PONCE</t>
  </si>
  <si>
    <t>13.877.819-3</t>
  </si>
  <si>
    <t>8.750.985-0</t>
  </si>
  <si>
    <t>17.479.991-1</t>
  </si>
  <si>
    <t>Roldan</t>
  </si>
  <si>
    <t>16.665.307-k</t>
  </si>
  <si>
    <t>17.142.052-0</t>
  </si>
  <si>
    <t>eleazar</t>
  </si>
  <si>
    <t>salazar</t>
  </si>
  <si>
    <t>5.628.030-8</t>
  </si>
  <si>
    <t>Andrea Ximena</t>
  </si>
  <si>
    <t>Moreno Diaz</t>
  </si>
  <si>
    <t>15.073.793-1</t>
  </si>
  <si>
    <t>yepez</t>
  </si>
  <si>
    <t>8.020.133-8</t>
  </si>
  <si>
    <t>Merril</t>
  </si>
  <si>
    <t>Bouckley</t>
  </si>
  <si>
    <t>26.746.408-1</t>
  </si>
  <si>
    <t>MARIO RAUL</t>
  </si>
  <si>
    <t>GONZALEZ GONZALEZ</t>
  </si>
  <si>
    <t>7.716.387-5</t>
  </si>
  <si>
    <t>CLARA ISABEL</t>
  </si>
  <si>
    <t>MATUS HEIMPEL</t>
  </si>
  <si>
    <t>12.847.746-2</t>
  </si>
  <si>
    <t>5.396.944-5</t>
  </si>
  <si>
    <t>15.717.376-6</t>
  </si>
  <si>
    <t>17.807.258-7</t>
  </si>
  <si>
    <t>IVAN PATRICIO</t>
  </si>
  <si>
    <t>13.995.678-8</t>
  </si>
  <si>
    <t>BERNABE JAIME ARTURO</t>
  </si>
  <si>
    <t>ZANNI REYES</t>
  </si>
  <si>
    <t>8.320.745-0</t>
  </si>
  <si>
    <t>15.073.690-0</t>
  </si>
  <si>
    <t>STEPHANIA</t>
  </si>
  <si>
    <t>17.619.186-4</t>
  </si>
  <si>
    <t>Juan genaro</t>
  </si>
  <si>
    <t>Vera cortes</t>
  </si>
  <si>
    <t>8.018.922-2</t>
  </si>
  <si>
    <t>Carrasco González</t>
  </si>
  <si>
    <t>20.477.246-0</t>
  </si>
  <si>
    <t>Pena</t>
  </si>
  <si>
    <t>14.627.886-8</t>
  </si>
  <si>
    <t>adasme</t>
  </si>
  <si>
    <t>17.140.532-7</t>
  </si>
  <si>
    <t>Alberht jonh</t>
  </si>
  <si>
    <t>13.189.086-9</t>
  </si>
  <si>
    <t>Eduardo Gregorio</t>
  </si>
  <si>
    <t>Pizarro Tapia</t>
  </si>
  <si>
    <t>10.778.400-4</t>
  </si>
  <si>
    <t>8.732.692-6</t>
  </si>
  <si>
    <t>jordan</t>
  </si>
  <si>
    <t>6.235.347-3</t>
  </si>
  <si>
    <t>Badillo Chaverra</t>
  </si>
  <si>
    <t>23.938.784-5</t>
  </si>
  <si>
    <t>benitez eyaguirre</t>
  </si>
  <si>
    <t>13.993.915-8</t>
  </si>
  <si>
    <t>7.239.299-k</t>
  </si>
  <si>
    <t>vasquez soto</t>
  </si>
  <si>
    <t>5.371.879-5</t>
  </si>
  <si>
    <t>15.330.462-9</t>
  </si>
  <si>
    <t>andy</t>
  </si>
  <si>
    <t>cruz carpio</t>
  </si>
  <si>
    <t>26.292.738-5</t>
  </si>
  <si>
    <t>11.658.883-8</t>
  </si>
  <si>
    <t>ruz</t>
  </si>
  <si>
    <t>5.156.364-6</t>
  </si>
  <si>
    <t>SAEZ</t>
  </si>
  <si>
    <t>19.012.482-7</t>
  </si>
  <si>
    <t>14.571.071-5</t>
  </si>
  <si>
    <t>cartagena</t>
  </si>
  <si>
    <t>6.824.883-3</t>
  </si>
  <si>
    <t>JOSE GUILLERMO</t>
  </si>
  <si>
    <t>FERNANDEZ PIZARRO</t>
  </si>
  <si>
    <t>5.783.873-6</t>
  </si>
  <si>
    <t>OSCAR ERNESTO</t>
  </si>
  <si>
    <t>DIAZ ARANCIBIA</t>
  </si>
  <si>
    <t>9.294.196-5</t>
  </si>
  <si>
    <t>21.322.572-3</t>
  </si>
  <si>
    <t>JOSE MISAEL</t>
  </si>
  <si>
    <t>OLIVARES MORALES</t>
  </si>
  <si>
    <t>7.145.596-3</t>
  </si>
  <si>
    <t>15.075.701-0</t>
  </si>
  <si>
    <t>ALZAMORA</t>
  </si>
  <si>
    <t>13.881.106-9</t>
  </si>
  <si>
    <t>amarales valenzuela</t>
  </si>
  <si>
    <t>13.879.230-7</t>
  </si>
  <si>
    <t>Maturana Toro</t>
  </si>
  <si>
    <t>19.015.815-2</t>
  </si>
  <si>
    <t>gustavo andres</t>
  </si>
  <si>
    <t>garrido oyarce</t>
  </si>
  <si>
    <t>18.270.842-9</t>
  </si>
  <si>
    <t>Aguilera Alarcón</t>
  </si>
  <si>
    <t>22.939.030-9</t>
  </si>
  <si>
    <t>Espinoza Apablaza</t>
  </si>
  <si>
    <t>20.172.091-5</t>
  </si>
  <si>
    <t>20.483.452-0</t>
  </si>
  <si>
    <t>Vega villar</t>
  </si>
  <si>
    <t>22.707.983-5</t>
  </si>
  <si>
    <t>Millan</t>
  </si>
  <si>
    <t>20.210.709-5</t>
  </si>
  <si>
    <t>ALEJANDRO EDUARDO</t>
  </si>
  <si>
    <t>SALINAS PLAZA</t>
  </si>
  <si>
    <t>7.750.517-2</t>
  </si>
  <si>
    <t>MARIO ORLANDO</t>
  </si>
  <si>
    <t>BECERRA OSORIO</t>
  </si>
  <si>
    <t>8.674.598-4</t>
  </si>
  <si>
    <t>Farial</t>
  </si>
  <si>
    <t>13.876.904-6</t>
  </si>
  <si>
    <t>17.474.049-6</t>
  </si>
  <si>
    <t>Yamilethe</t>
  </si>
  <si>
    <t>19.776.444-9</t>
  </si>
  <si>
    <t>Ignacia Belén</t>
  </si>
  <si>
    <t>Galdames Leiva</t>
  </si>
  <si>
    <t>19.617.050-2</t>
  </si>
  <si>
    <t>Baricih</t>
  </si>
  <si>
    <t>20.184.882-2</t>
  </si>
  <si>
    <t>Cabello Soto</t>
  </si>
  <si>
    <t>17.475.226-5</t>
  </si>
  <si>
    <t>ARAYA PEREZ</t>
  </si>
  <si>
    <t>15.557.400-3</t>
  </si>
  <si>
    <t>CARRASCO BARROS</t>
  </si>
  <si>
    <t>12.463.557-8</t>
  </si>
  <si>
    <t>Reynaldo</t>
  </si>
  <si>
    <t>Simonovis</t>
  </si>
  <si>
    <t>26.092.801-5</t>
  </si>
  <si>
    <t>Encalada</t>
  </si>
  <si>
    <t>20.503.578-8</t>
  </si>
  <si>
    <t>Danei Marcela</t>
  </si>
  <si>
    <t>Farfan Calderón</t>
  </si>
  <si>
    <t>20.725.415-0</t>
  </si>
  <si>
    <t>Magnolia</t>
  </si>
  <si>
    <t>22.501.659-3</t>
  </si>
  <si>
    <t>Duce</t>
  </si>
  <si>
    <t>20.597.906-9</t>
  </si>
  <si>
    <t>15.950.294-5</t>
  </si>
  <si>
    <t>Otárola</t>
  </si>
  <si>
    <t>18.564.954-7</t>
  </si>
  <si>
    <t>15.766.827-7</t>
  </si>
  <si>
    <t>Guzman Vargas</t>
  </si>
  <si>
    <t>18.917.951-0</t>
  </si>
  <si>
    <t>González Camaño</t>
  </si>
  <si>
    <t>14.191.127-9</t>
  </si>
  <si>
    <t>16.313.666-k</t>
  </si>
  <si>
    <t>Katihuska</t>
  </si>
  <si>
    <t>Pimiento</t>
  </si>
  <si>
    <t>19.154.124-3</t>
  </si>
  <si>
    <t>Juan patricio</t>
  </si>
  <si>
    <t>González Morales</t>
  </si>
  <si>
    <t>15.078.374-7</t>
  </si>
  <si>
    <t>Sandra del carmen</t>
  </si>
  <si>
    <t>Lamilla hernandez</t>
  </si>
  <si>
    <t>17.143.223-5</t>
  </si>
  <si>
    <t>Carlos Roberto</t>
  </si>
  <si>
    <t>Pino Pacheco</t>
  </si>
  <si>
    <t>5.619.684-6</t>
  </si>
  <si>
    <t>17.141.732-5</t>
  </si>
  <si>
    <t>shirley</t>
  </si>
  <si>
    <t>Vasquez Salinas</t>
  </si>
  <si>
    <t>15.076.155-7</t>
  </si>
  <si>
    <t>vega donoso</t>
  </si>
  <si>
    <t>6.535.909-k</t>
  </si>
  <si>
    <t>18.038.335-2</t>
  </si>
  <si>
    <t>Correa López</t>
  </si>
  <si>
    <t>13.998.177-4</t>
  </si>
  <si>
    <t>ELISA</t>
  </si>
  <si>
    <t>INZUNZA BARRIOS</t>
  </si>
  <si>
    <t>10.205.064-9</t>
  </si>
  <si>
    <t>15.080.691-7</t>
  </si>
  <si>
    <t>12.822.751-2</t>
  </si>
  <si>
    <t>8.787.910-0</t>
  </si>
  <si>
    <t>briceño</t>
  </si>
  <si>
    <t>10.683.223-4</t>
  </si>
  <si>
    <t>20.339.879-4</t>
  </si>
  <si>
    <t>JACQUELINE PAOLA</t>
  </si>
  <si>
    <t>PAREDES MUÑOZ</t>
  </si>
  <si>
    <t>12.624.412-6</t>
  </si>
  <si>
    <t>ARRATIA RODRIGUEZ</t>
  </si>
  <si>
    <t>6.356.077-4</t>
  </si>
  <si>
    <t>16.493.428-4</t>
  </si>
  <si>
    <t>13.257.955-5</t>
  </si>
  <si>
    <t>18.565.555-5</t>
  </si>
  <si>
    <t>Victor Mauricio</t>
  </si>
  <si>
    <t>Espinoza Perez</t>
  </si>
  <si>
    <t>13.734.387-8</t>
  </si>
  <si>
    <t>13.202.076-0</t>
  </si>
  <si>
    <t>5.932.913-8</t>
  </si>
  <si>
    <t>Claudia paola</t>
  </si>
  <si>
    <t>Aguilar Montenegro</t>
  </si>
  <si>
    <t>11.547.098-1</t>
  </si>
  <si>
    <t>Tejo Garcia</t>
  </si>
  <si>
    <t>13.231.509-4</t>
  </si>
  <si>
    <t>18.915.772-k</t>
  </si>
  <si>
    <t>ORELLANA SOLIS</t>
  </si>
  <si>
    <t>9.942.788-4</t>
  </si>
  <si>
    <t>13.999.252-0</t>
  </si>
  <si>
    <t>Chamorro Maldonado</t>
  </si>
  <si>
    <t>9.061.727-3</t>
  </si>
  <si>
    <t>Fiona</t>
  </si>
  <si>
    <t>Ogalde</t>
  </si>
  <si>
    <t>11.748.444-0</t>
  </si>
  <si>
    <t>26.811.841-1</t>
  </si>
  <si>
    <t>harry alexis</t>
  </si>
  <si>
    <t>ponce cardenas</t>
  </si>
  <si>
    <t>13.986.532-4</t>
  </si>
  <si>
    <t>edmundo</t>
  </si>
  <si>
    <t>solis</t>
  </si>
  <si>
    <t>9.860.569-k</t>
  </si>
  <si>
    <t>Carol Lorena</t>
  </si>
  <si>
    <t>Olivares González</t>
  </si>
  <si>
    <t>12.621.125-2</t>
  </si>
  <si>
    <t>20.476.139-6</t>
  </si>
  <si>
    <t>DANIEL DE JESUS</t>
  </si>
  <si>
    <t>VALDES RODRIGUEZ</t>
  </si>
  <si>
    <t>6.911.646-9</t>
  </si>
  <si>
    <t>JAIME GUSTAVO</t>
  </si>
  <si>
    <t>LOVISA PIZARRO</t>
  </si>
  <si>
    <t>10.999.246-1</t>
  </si>
  <si>
    <t>CARLOS CLAUDIO</t>
  </si>
  <si>
    <t>LINEROS MASCAREÑO</t>
  </si>
  <si>
    <t>11.196.691-5</t>
  </si>
  <si>
    <t>SALINAS NOYA</t>
  </si>
  <si>
    <t>19.162.283-9</t>
  </si>
  <si>
    <t>KIMBERLY CHARLOTTE</t>
  </si>
  <si>
    <t>TOLEDO REVECO</t>
  </si>
  <si>
    <t>16.755.172-6</t>
  </si>
  <si>
    <t>Bustos Estay</t>
  </si>
  <si>
    <t>12.222.958-0</t>
  </si>
  <si>
    <t>SOTO MELO</t>
  </si>
  <si>
    <t>16.105.696-0</t>
  </si>
  <si>
    <t>AROS RODRIGUEZ</t>
  </si>
  <si>
    <t>12.453.469-0</t>
  </si>
  <si>
    <t>PIZARRO FUENTES</t>
  </si>
  <si>
    <t>12.955.684-6</t>
  </si>
  <si>
    <t>IGNACIO ESTEBAN</t>
  </si>
  <si>
    <t>SAGREDO CASTRO</t>
  </si>
  <si>
    <t>18.705.781-7</t>
  </si>
  <si>
    <t>Mauricio javier</t>
  </si>
  <si>
    <t>Azaola martinez</t>
  </si>
  <si>
    <t>15.718.101-7</t>
  </si>
  <si>
    <t>Cristian Alejandro</t>
  </si>
  <si>
    <t>Morales Gálvez</t>
  </si>
  <si>
    <t>16.486.104-k</t>
  </si>
  <si>
    <t>17.806.320-0</t>
  </si>
  <si>
    <t>VICENTE LEONARDO</t>
  </si>
  <si>
    <t>ERAZO ROJAS</t>
  </si>
  <si>
    <t>10.593.424-6</t>
  </si>
  <si>
    <t>maria elena</t>
  </si>
  <si>
    <t>acevedo guerrero</t>
  </si>
  <si>
    <t>6.515.355-6</t>
  </si>
  <si>
    <t>RIVAS POLLONI</t>
  </si>
  <si>
    <t>9.180.599-5</t>
  </si>
  <si>
    <t>JHON</t>
  </si>
  <si>
    <t>GARCIA CORDOBA</t>
  </si>
  <si>
    <t>FANEITES MOTA</t>
  </si>
  <si>
    <t>26.098.727-5</t>
  </si>
  <si>
    <t>FIGUEROA VERGARA</t>
  </si>
  <si>
    <t>12.440.377-4</t>
  </si>
  <si>
    <t>lisa</t>
  </si>
  <si>
    <t>cortes retamal</t>
  </si>
  <si>
    <t>21.103.990-6</t>
  </si>
  <si>
    <t>10.297.179-5</t>
  </si>
  <si>
    <t>Vignolo Loyola</t>
  </si>
  <si>
    <t>9.912.701-5</t>
  </si>
  <si>
    <t>JACINTO ELADIO</t>
  </si>
  <si>
    <t>FIGUEROA JIMENEZ</t>
  </si>
  <si>
    <t>8.991.216-4</t>
  </si>
  <si>
    <t>LORENA DENISSE</t>
  </si>
  <si>
    <t>ENCINA DINAMARCA</t>
  </si>
  <si>
    <t>19.328.934-7</t>
  </si>
  <si>
    <t>16.753.897-5</t>
  </si>
  <si>
    <t>acosta marquez</t>
  </si>
  <si>
    <t>26.711.196-0</t>
  </si>
  <si>
    <t>CHAITEN</t>
  </si>
  <si>
    <t>jose johany</t>
  </si>
  <si>
    <t>uribe tureuna</t>
  </si>
  <si>
    <t>15.291.997-2</t>
  </si>
  <si>
    <t>carlos alejandro</t>
  </si>
  <si>
    <t>bañados matute</t>
  </si>
  <si>
    <t>13.429.574-0</t>
  </si>
  <si>
    <t>araya astudillo</t>
  </si>
  <si>
    <t>15.084.071-6</t>
  </si>
  <si>
    <t>ELIAS ABRAHAM</t>
  </si>
  <si>
    <t>ROA AVILES</t>
  </si>
  <si>
    <t>18.455.913-7</t>
  </si>
  <si>
    <t>OCTAVIO ALEJANDRO</t>
  </si>
  <si>
    <t>ZUÑIGA BARRAZA</t>
  </si>
  <si>
    <t>15.828.556-8</t>
  </si>
  <si>
    <t>APABLAZA CALDERON</t>
  </si>
  <si>
    <t>13.019.167-3</t>
  </si>
  <si>
    <t>JORGE RICARDO</t>
  </si>
  <si>
    <t>GOMEZ AREVALO</t>
  </si>
  <si>
    <t>8.994.851-7</t>
  </si>
  <si>
    <t>PABLO SERGIO</t>
  </si>
  <si>
    <t>SEPULVEDA DE LA RIVERA</t>
  </si>
  <si>
    <t>13.999.000-5</t>
  </si>
  <si>
    <t>FERRADA MELLA</t>
  </si>
  <si>
    <t>7.008.371-K</t>
  </si>
  <si>
    <t>DORIS ANDREA PAOLA</t>
  </si>
  <si>
    <t>ZAMORA FAUNDES</t>
  </si>
  <si>
    <t>14.001.230-0</t>
  </si>
  <si>
    <t>VALENZUELA VARAS</t>
  </si>
  <si>
    <t>18.011.616-8</t>
  </si>
  <si>
    <t>MARIO HERNAN</t>
  </si>
  <si>
    <t>VALENZUELA HERMOSILLA</t>
  </si>
  <si>
    <t>15.370.065-6</t>
  </si>
  <si>
    <t>BRIAN ESTEBAN</t>
  </si>
  <si>
    <t>CONTRERAS FIGUEROA</t>
  </si>
  <si>
    <t>17.806.581-5</t>
  </si>
  <si>
    <t>HERRERA LEIGHTON</t>
  </si>
  <si>
    <t>8.299.686-9</t>
  </si>
  <si>
    <t>CAMILA ANDREA</t>
  </si>
  <si>
    <t>HEISELE VALDES</t>
  </si>
  <si>
    <t>17.354.048-5</t>
  </si>
  <si>
    <t>jason nacim</t>
  </si>
  <si>
    <t>sebastian isaias</t>
  </si>
  <si>
    <t>zamora vera</t>
  </si>
  <si>
    <t>17.983.484-7</t>
  </si>
  <si>
    <t>dylan</t>
  </si>
  <si>
    <t>enriquez iturrieta</t>
  </si>
  <si>
    <t>20.361.393-8</t>
  </si>
  <si>
    <t>jorge RICARDO</t>
  </si>
  <si>
    <t>purcell figueroa</t>
  </si>
  <si>
    <t>19.150.960-9</t>
  </si>
  <si>
    <t>Karem</t>
  </si>
  <si>
    <t>15.067.698-3</t>
  </si>
  <si>
    <t>Ossandón Aguirre</t>
  </si>
  <si>
    <t>12.170.531-1</t>
  </si>
  <si>
    <t>Aldrin danilo</t>
  </si>
  <si>
    <t>Morales zegers</t>
  </si>
  <si>
    <t>11.621.787-2</t>
  </si>
  <si>
    <t>gomez tobar</t>
  </si>
  <si>
    <t>5.596.948-5</t>
  </si>
  <si>
    <t>KARLA SCARLETTE</t>
  </si>
  <si>
    <t>FUENTES DAY</t>
  </si>
  <si>
    <t>15.076.896-9</t>
  </si>
  <si>
    <t>EVELYN ROMANETT</t>
  </si>
  <si>
    <t>CUADRA APABLAZA</t>
  </si>
  <si>
    <t>10.492.336-4</t>
  </si>
  <si>
    <t>PIZARRO CISTERNA</t>
  </si>
  <si>
    <t>20.360.264-2</t>
  </si>
  <si>
    <t>NIKOLAS HUMBERTO</t>
  </si>
  <si>
    <t>DELAUNOY CANCINO</t>
  </si>
  <si>
    <t>19.176.681-4</t>
  </si>
  <si>
    <t>MARTA XIMENA</t>
  </si>
  <si>
    <t>MIRANDA MUÑOZ</t>
  </si>
  <si>
    <t>9.742.623-6</t>
  </si>
  <si>
    <t>FRANCESCA PATRICIA</t>
  </si>
  <si>
    <t>MONTENEGRO ELITIN</t>
  </si>
  <si>
    <t>17.355.395-1</t>
  </si>
  <si>
    <t>ALEX JAVIER</t>
  </si>
  <si>
    <t>CASTRO SAAVEDRA</t>
  </si>
  <si>
    <t>9.421.854-3</t>
  </si>
  <si>
    <t>FERNANDEZ MACCHIAVELLO</t>
  </si>
  <si>
    <t>6.587.979-4</t>
  </si>
  <si>
    <t>QUIJAD VILCHES</t>
  </si>
  <si>
    <t>11.620.380-4</t>
  </si>
  <si>
    <t>LUIS WASHINGTON</t>
  </si>
  <si>
    <t>GARRIDO HIDALGO</t>
  </si>
  <si>
    <t>15.072.592-5</t>
  </si>
  <si>
    <t>Cifuentes neira</t>
  </si>
  <si>
    <t>12.624.374-K</t>
  </si>
  <si>
    <t>ESCOBAR LATOJA</t>
  </si>
  <si>
    <t>17.119.867-4</t>
  </si>
  <si>
    <t>MARCELO ENRIQUE</t>
  </si>
  <si>
    <t>MORALES FUENTES</t>
  </si>
  <si>
    <t>12.122.341-4</t>
  </si>
  <si>
    <t>MACARENA</t>
  </si>
  <si>
    <t>CORRALES CORRALES</t>
  </si>
  <si>
    <t>14.161.888-1</t>
  </si>
  <si>
    <t>COLLAO CRUZ</t>
  </si>
  <si>
    <t>13.171.771-7</t>
  </si>
  <si>
    <t>JERIA</t>
  </si>
  <si>
    <t>12.008.448-8</t>
  </si>
  <si>
    <t>MUÑOZ REYES</t>
  </si>
  <si>
    <t>12.223.018-K</t>
  </si>
  <si>
    <t>ABRAHAM ISAIAS</t>
  </si>
  <si>
    <t>BASOALTO LOPEZ</t>
  </si>
  <si>
    <t>16.813.272-7</t>
  </si>
  <si>
    <t>juan luis</t>
  </si>
  <si>
    <t>zamora ulloa</t>
  </si>
  <si>
    <t>15.753.213-8</t>
  </si>
  <si>
    <t>papagallo cabanilla</t>
  </si>
  <si>
    <t>16.960.073-2</t>
  </si>
  <si>
    <t>enrique claudio</t>
  </si>
  <si>
    <t>castro gonzalez</t>
  </si>
  <si>
    <t>10.260.964-6</t>
  </si>
  <si>
    <t>ricardo felix</t>
  </si>
  <si>
    <t>caimalquen navarrete</t>
  </si>
  <si>
    <t>12.624.737-0</t>
  </si>
  <si>
    <t>Sentis</t>
  </si>
  <si>
    <t>10.971.388-0</t>
  </si>
  <si>
    <t>ANDRES EMILIANO</t>
  </si>
  <si>
    <t>URBINA CUEVAS</t>
  </si>
  <si>
    <t>13.651.581-0</t>
  </si>
  <si>
    <t>bastian anibal</t>
  </si>
  <si>
    <t>bouldres vielma</t>
  </si>
  <si>
    <t>19.615.493-0</t>
  </si>
  <si>
    <t>ALEXANDER ENRIQUE</t>
  </si>
  <si>
    <t>SANHUEZA CORVALAN</t>
  </si>
  <si>
    <t>18.839.097-8</t>
  </si>
  <si>
    <t>CESAR ALEJANDRO</t>
  </si>
  <si>
    <t>BUSTOS BUSTOS</t>
  </si>
  <si>
    <t>14.481.462-2</t>
  </si>
  <si>
    <t>EDITH DEL CARMEN</t>
  </si>
  <si>
    <t>MATUS LAURIANI</t>
  </si>
  <si>
    <t>5.739.824-8</t>
  </si>
  <si>
    <t>PEDRO VLADIMIR YXHOX</t>
  </si>
  <si>
    <t>ESPINOZA ALMONACID</t>
  </si>
  <si>
    <t>10.317.739-1</t>
  </si>
  <si>
    <t>Bermúdez</t>
  </si>
  <si>
    <t>20.277.498-9</t>
  </si>
  <si>
    <t>avendaño moreno</t>
  </si>
  <si>
    <t>13.880.363-5</t>
  </si>
  <si>
    <t>GUZMAN CATALAN</t>
  </si>
  <si>
    <t>13.880.953-6</t>
  </si>
  <si>
    <t>CURANILAHUE</t>
  </si>
  <si>
    <t>Carol Soledad</t>
  </si>
  <si>
    <t>Lozano loyola</t>
  </si>
  <si>
    <t>17.291.631-7</t>
  </si>
  <si>
    <t>18.031.998-0</t>
  </si>
  <si>
    <t>MAURICIO RAUL</t>
  </si>
  <si>
    <t>OTTERMANN FIGUEROA</t>
  </si>
  <si>
    <t>9.413.338-6</t>
  </si>
  <si>
    <t>BAHAMONDEZ CUELLO</t>
  </si>
  <si>
    <t>10.630.676-1</t>
  </si>
  <si>
    <t>GABRIEL ALEJANDRO</t>
  </si>
  <si>
    <t>MORALES PONCE</t>
  </si>
  <si>
    <t>14.016.827-0</t>
  </si>
  <si>
    <t>LEONARDO RAUL</t>
  </si>
  <si>
    <t>15.727.513-5</t>
  </si>
  <si>
    <t>SERGIO ABRAHAM</t>
  </si>
  <si>
    <t>JOFRE NUÑEZ</t>
  </si>
  <si>
    <t>15.750.460-6</t>
  </si>
  <si>
    <t>MANUEL PATRICIO</t>
  </si>
  <si>
    <t>CHAPA DIAZ</t>
  </si>
  <si>
    <t>9.634.865-7</t>
  </si>
  <si>
    <t>18.619.311-3</t>
  </si>
  <si>
    <t>Johnny</t>
  </si>
  <si>
    <t>16.814.750-3</t>
  </si>
  <si>
    <t>Leno francisco</t>
  </si>
  <si>
    <t>RIGOBERTO ANDRES</t>
  </si>
  <si>
    <t>CALDERON TAPIA</t>
  </si>
  <si>
    <t>13.429.573-2</t>
  </si>
  <si>
    <t>MERCADO CISTERNAS</t>
  </si>
  <si>
    <t>8.857.808-2</t>
  </si>
  <si>
    <t>MARCELA LORENA</t>
  </si>
  <si>
    <t>VILLAGRAN FUENTES</t>
  </si>
  <si>
    <t>12.626.182-9</t>
  </si>
  <si>
    <t>Bruna Rodriguez</t>
  </si>
  <si>
    <t>6.801.150-7</t>
  </si>
  <si>
    <t>PABLO ENRIQUE</t>
  </si>
  <si>
    <t>COLOMA ARACENA</t>
  </si>
  <si>
    <t>18.299.964-4</t>
  </si>
  <si>
    <t>CLAUDIA ANTONIA</t>
  </si>
  <si>
    <t>SAAVEDRA SAAVEDRA</t>
  </si>
  <si>
    <t>13.878.237-9</t>
  </si>
  <si>
    <t>CARVAJAL ZAMORA</t>
  </si>
  <si>
    <t>19.015.353-3</t>
  </si>
  <si>
    <t>vera gallardo</t>
  </si>
  <si>
    <t>19.328.963-0</t>
  </si>
  <si>
    <t>bruna rodriguez</t>
  </si>
  <si>
    <t>CLAUDIO ROMELIO VEGA NUÑEZ</t>
  </si>
  <si>
    <t>14.523.879-k</t>
  </si>
  <si>
    <t>YAÑEZ ACOSTA</t>
  </si>
  <si>
    <t>13.999.990-8</t>
  </si>
  <si>
    <t>ALBERTO MANUEL</t>
  </si>
  <si>
    <t>PEREZ DIAZ</t>
  </si>
  <si>
    <t>6.911.650-7</t>
  </si>
  <si>
    <t>RICHARD</t>
  </si>
  <si>
    <t>OSORIO ARANGUIZ</t>
  </si>
  <si>
    <t>15.555.772-9</t>
  </si>
  <si>
    <t>FRANCISCO ALEX CHRISTIAN</t>
  </si>
  <si>
    <t>RAMOS VIVANCO</t>
  </si>
  <si>
    <t>9.629.143-4</t>
  </si>
  <si>
    <t>Segundo</t>
  </si>
  <si>
    <t>Silva Sepúlveda</t>
  </si>
  <si>
    <t>6.444.041-1</t>
  </si>
  <si>
    <t>RODRIGO ENRIQUE</t>
  </si>
  <si>
    <t>HERRERA CAÑAS</t>
  </si>
  <si>
    <t>15.949.389-K</t>
  </si>
  <si>
    <t>VARAS MIRANDA</t>
  </si>
  <si>
    <t>12.451.394-4</t>
  </si>
  <si>
    <t>SUSANA DANIELA</t>
  </si>
  <si>
    <t>BRAVO GONZALEZ</t>
  </si>
  <si>
    <t>15.471.548-7</t>
  </si>
  <si>
    <t>LUIS ADOLFO</t>
  </si>
  <si>
    <t>7.146.645-0</t>
  </si>
  <si>
    <t>FLORES GONZALEZ</t>
  </si>
  <si>
    <t>11.120.047-5</t>
  </si>
  <si>
    <t>ALESSANDRO FRANCISCO</t>
  </si>
  <si>
    <t>UCCELLETTI ZAMORA</t>
  </si>
  <si>
    <t>11.620.310-3</t>
  </si>
  <si>
    <t>IGOR ALEXANDER</t>
  </si>
  <si>
    <t>KUSJANOVIC MELLA</t>
  </si>
  <si>
    <t>10.420.331-0</t>
  </si>
  <si>
    <t>ELFRIEDA ERIKA</t>
  </si>
  <si>
    <t>RAUTER JORQUERA</t>
  </si>
  <si>
    <t>08.911.093-9</t>
  </si>
  <si>
    <t>TAMARA ANDREA</t>
  </si>
  <si>
    <t>PICHARA NAVARRETA</t>
  </si>
  <si>
    <t>16.487.856-2</t>
  </si>
  <si>
    <t>ALARCON DEGELON</t>
  </si>
  <si>
    <t>5.751.505-8</t>
  </si>
  <si>
    <t>ROJAS ARAVENA</t>
  </si>
  <si>
    <t>18.784.463-0</t>
  </si>
  <si>
    <t>Zamora Moreno</t>
  </si>
  <si>
    <t>17.475.170-6</t>
  </si>
  <si>
    <t>17.806.683-8</t>
  </si>
  <si>
    <t>ADAN ANTONIO</t>
  </si>
  <si>
    <t>CABELLO CARDENAS</t>
  </si>
  <si>
    <t>11.546.570-8</t>
  </si>
  <si>
    <t>FELIPE ENOCH</t>
  </si>
  <si>
    <t>SOTO ROZAS</t>
  </si>
  <si>
    <t>13.990.600-4</t>
  </si>
  <si>
    <t>JOHAN</t>
  </si>
  <si>
    <t>COCK ROJAS</t>
  </si>
  <si>
    <t>17.474.047-K</t>
  </si>
  <si>
    <t>VLADIMIR IVAN</t>
  </si>
  <si>
    <t>ABARCA TAPIA</t>
  </si>
  <si>
    <t>10.652.463-7</t>
  </si>
  <si>
    <t>luis guillermo</t>
  </si>
  <si>
    <t>ramirez petit</t>
  </si>
  <si>
    <t>9.459.546-0</t>
  </si>
  <si>
    <t>ALDO JOSE</t>
  </si>
  <si>
    <t>VALDIVIA AHUMADA</t>
  </si>
  <si>
    <t>9.073.424-5</t>
  </si>
  <si>
    <t>BRANTE SILVA</t>
  </si>
  <si>
    <t>15.559.885-9</t>
  </si>
  <si>
    <t>SALAS RUBIO</t>
  </si>
  <si>
    <t>7.396.256-0</t>
  </si>
  <si>
    <t>PIA ANDREA</t>
  </si>
  <si>
    <t>GAJARDO CONTRERAS</t>
  </si>
  <si>
    <t>15.686.727-6</t>
  </si>
  <si>
    <t>MADELEINE</t>
  </si>
  <si>
    <t>ARIAS SANDOVAL</t>
  </si>
  <si>
    <t>18.271.873-4</t>
  </si>
  <si>
    <t>NESTOR MANUEL</t>
  </si>
  <si>
    <t>ZAMORA ANDRADE</t>
  </si>
  <si>
    <t>11.840.537-4</t>
  </si>
  <si>
    <t>Silvia</t>
  </si>
  <si>
    <t>11.624.483-7</t>
  </si>
  <si>
    <t>ROSA ERNESTINA</t>
  </si>
  <si>
    <t>JELDES CASTRO</t>
  </si>
  <si>
    <t>8.104.195-4</t>
  </si>
  <si>
    <t>TOBAR RIVERA</t>
  </si>
  <si>
    <t>13.654.585-K</t>
  </si>
  <si>
    <t>12.848.224-5</t>
  </si>
  <si>
    <t>ROSMERIE</t>
  </si>
  <si>
    <t>FIEBIG WITTMAACK</t>
  </si>
  <si>
    <t>6.836.946-0</t>
  </si>
  <si>
    <t>ANGELICA DEL CARMEN</t>
  </si>
  <si>
    <t>ARIAS PINOCHET</t>
  </si>
  <si>
    <t>16.664.999-4</t>
  </si>
  <si>
    <t>Cuzmar</t>
  </si>
  <si>
    <t>10.260.508-K</t>
  </si>
  <si>
    <t>Cortez Quevedo</t>
  </si>
  <si>
    <t>16.104.872-0</t>
  </si>
  <si>
    <t>ROJAS MIRANDA</t>
  </si>
  <si>
    <t>15.948.749-0</t>
  </si>
  <si>
    <t>6.333.402-2</t>
  </si>
  <si>
    <t>JORAM</t>
  </si>
  <si>
    <t>ARAYA MUÑOZ</t>
  </si>
  <si>
    <t>10.045.839-K</t>
  </si>
  <si>
    <t>JARA MANOSALVA</t>
  </si>
  <si>
    <t>15.910.787-6</t>
  </si>
  <si>
    <t>ROSEL AGUILERA</t>
  </si>
  <si>
    <t>11.830.288-5</t>
  </si>
  <si>
    <t>RENZO ANTONIO</t>
  </si>
  <si>
    <t>17.516.497-9</t>
  </si>
  <si>
    <t>VINKA</t>
  </si>
  <si>
    <t>RASJIDO RODRIGUEZ</t>
  </si>
  <si>
    <t>11.722.982-3</t>
  </si>
  <si>
    <t>KATHERINE VIVIANA</t>
  </si>
  <si>
    <t>OLIVARES JOFRE</t>
  </si>
  <si>
    <t>16.595.971-K</t>
  </si>
  <si>
    <t>OSORIO FLORES</t>
  </si>
  <si>
    <t>6.913.254-5</t>
  </si>
  <si>
    <t>JULIO CELESTINO</t>
  </si>
  <si>
    <t>RIVERA OLMEDO</t>
  </si>
  <si>
    <t>6.686.445-6</t>
  </si>
  <si>
    <t>Nelson mauricio</t>
  </si>
  <si>
    <t>Contreras suazo</t>
  </si>
  <si>
    <t>13.429.224-5</t>
  </si>
  <si>
    <t>JOSE ORIOL</t>
  </si>
  <si>
    <t>SEPULVEDA NEIRA</t>
  </si>
  <si>
    <t>4.115.490-K</t>
  </si>
  <si>
    <t>MARCELA ROXANA</t>
  </si>
  <si>
    <t>REINOSO GAJARDO</t>
  </si>
  <si>
    <t>10.196.547-3</t>
  </si>
  <si>
    <t>ISAIAS DAVID</t>
  </si>
  <si>
    <t>SILVA OSEGA</t>
  </si>
  <si>
    <t>10.241.965-0</t>
  </si>
  <si>
    <t>SOFIA ELIZABETH</t>
  </si>
  <si>
    <t>SOBRADOS RIOS</t>
  </si>
  <si>
    <t>21.514.925-0</t>
  </si>
  <si>
    <t>SIXTO</t>
  </si>
  <si>
    <t>CORTEZ VALLEJOS</t>
  </si>
  <si>
    <t>12.624.373-1</t>
  </si>
  <si>
    <t>GARCIA YURI</t>
  </si>
  <si>
    <t>9.045.764-0</t>
  </si>
  <si>
    <t>ROSA</t>
  </si>
  <si>
    <t>VALLEJOS VERGARA</t>
  </si>
  <si>
    <t>13.881.149-2</t>
  </si>
  <si>
    <t>SILVIA DEL CARMEN</t>
  </si>
  <si>
    <t>VERGARA MATURANA</t>
  </si>
  <si>
    <t>12.453.497-6</t>
  </si>
  <si>
    <t>LORNA LIZA</t>
  </si>
  <si>
    <t>10.034.577-3</t>
  </si>
  <si>
    <t>LEANDRO DOMINGO</t>
  </si>
  <si>
    <t>TORRES MENDOZA</t>
  </si>
  <si>
    <t>25.906.128-8</t>
  </si>
  <si>
    <t>GONZALEZ REYES</t>
  </si>
  <si>
    <t>14.580.444-2</t>
  </si>
  <si>
    <t>CAROLINA DE LOURDES</t>
  </si>
  <si>
    <t>BARRIOS CASTRO</t>
  </si>
  <si>
    <t>14.000.840-0</t>
  </si>
  <si>
    <t>15.068.474-9</t>
  </si>
  <si>
    <t>Jeria</t>
  </si>
  <si>
    <t>19.296.828-3</t>
  </si>
  <si>
    <t>PAMELA BEATRIZ</t>
  </si>
  <si>
    <t>LEIVA VILLARROEL</t>
  </si>
  <si>
    <t>16.142.579-6</t>
  </si>
  <si>
    <t>MARTINEZ CASTILLO</t>
  </si>
  <si>
    <t>12.449.521-0</t>
  </si>
  <si>
    <t>JORGE MANUEL</t>
  </si>
  <si>
    <t>BUSTAMANTE SANCHEZ</t>
  </si>
  <si>
    <t>13.427.908-7</t>
  </si>
  <si>
    <t>Bastian alexis</t>
  </si>
  <si>
    <t>Cortes Ibarra</t>
  </si>
  <si>
    <t>18.374.948-K</t>
  </si>
  <si>
    <t>JOHN</t>
  </si>
  <si>
    <t>EWER LOTHIAN</t>
  </si>
  <si>
    <t>6.346.108-3</t>
  </si>
  <si>
    <t>JORGE LUIS</t>
  </si>
  <si>
    <t>MAASS ABARCA</t>
  </si>
  <si>
    <t>15.073.004-K</t>
  </si>
  <si>
    <t>PULGAR ALVAREZ</t>
  </si>
  <si>
    <t>16.201.591-5</t>
  </si>
  <si>
    <t>AURORA DEL CARMEN</t>
  </si>
  <si>
    <t>MALDONADO PIZARRO</t>
  </si>
  <si>
    <t>9.360.451-2</t>
  </si>
  <si>
    <t>Robinson</t>
  </si>
  <si>
    <t>Carcamo Oyarzun</t>
  </si>
  <si>
    <t>8.517.683-8</t>
  </si>
  <si>
    <t>ORLANDO ADRIAN</t>
  </si>
  <si>
    <t>GONZALEZ MUÑOZ</t>
  </si>
  <si>
    <t>18.272.316-9</t>
  </si>
  <si>
    <t>WILDO ENRIQUE</t>
  </si>
  <si>
    <t>LEON SEPULVEDA</t>
  </si>
  <si>
    <t>19.012.974-8</t>
  </si>
  <si>
    <t>GAETE GUAJARDO</t>
  </si>
  <si>
    <t>16.141.744-0</t>
  </si>
  <si>
    <t>NICOLAS ALFREDO</t>
  </si>
  <si>
    <t>HIDALGO AGUILAR</t>
  </si>
  <si>
    <t>19.614.846-9</t>
  </si>
  <si>
    <t>valeria andrea</t>
  </si>
  <si>
    <t>rebeco urrea</t>
  </si>
  <si>
    <t>16.664.660-k</t>
  </si>
  <si>
    <t>GISELLE ANDREA</t>
  </si>
  <si>
    <t>CORTES RIVERA</t>
  </si>
  <si>
    <t>14.557.729-2</t>
  </si>
  <si>
    <t>MAGGIOLO OYARZUN</t>
  </si>
  <si>
    <t>8.352.520-7</t>
  </si>
  <si>
    <t>bragazzi acevedo</t>
  </si>
  <si>
    <t>16.232.934-0</t>
  </si>
  <si>
    <t>DIEGO BENJAMIN</t>
  </si>
  <si>
    <t>VASQUEZ HERNANDEZ</t>
  </si>
  <si>
    <t>14.855.546-K</t>
  </si>
  <si>
    <t>JUAN JOSE</t>
  </si>
  <si>
    <t>ALVAREZ PAGLIETTINI</t>
  </si>
  <si>
    <t>16.750.001-3</t>
  </si>
  <si>
    <t>lovera</t>
  </si>
  <si>
    <t>13.160.447-5</t>
  </si>
  <si>
    <t>Lizana Mancilla</t>
  </si>
  <si>
    <t>13.675.294-4</t>
  </si>
  <si>
    <t>Alvarado salazar</t>
  </si>
  <si>
    <t>17.806.185-2</t>
  </si>
  <si>
    <t>MAXIMILIANO DIEGO JAVIER</t>
  </si>
  <si>
    <t>CERDA OLIVARES</t>
  </si>
  <si>
    <t>16.775.926-2</t>
  </si>
  <si>
    <t>OLMOS AGUILAR</t>
  </si>
  <si>
    <t>19.012.745-1</t>
  </si>
  <si>
    <t>CYNTHIA</t>
  </si>
  <si>
    <t>17.472.282-K</t>
  </si>
  <si>
    <t>francisca alejandra</t>
  </si>
  <si>
    <t>umaña jaramillo</t>
  </si>
  <si>
    <t>16.698.085-2</t>
  </si>
  <si>
    <t>ZAPALLAR</t>
  </si>
  <si>
    <t>MORALES OSORIO</t>
  </si>
  <si>
    <t>10.713.295-3</t>
  </si>
  <si>
    <t>MARCIA</t>
  </si>
  <si>
    <t>LATTORE ROBLES</t>
  </si>
  <si>
    <t>14.160.351-5</t>
  </si>
  <si>
    <t>OSVALDO ESTEBAN</t>
  </si>
  <si>
    <t>ROJO RIQUELME</t>
  </si>
  <si>
    <t>6.689.288-3</t>
  </si>
  <si>
    <t>ELIANA JAVIERA DEL CARMEN</t>
  </si>
  <si>
    <t>JARA BERRIOS</t>
  </si>
  <si>
    <t>19.618.145-8</t>
  </si>
  <si>
    <t>Danae</t>
  </si>
  <si>
    <t>17.268.496-3</t>
  </si>
  <si>
    <t>16.887.855-9</t>
  </si>
  <si>
    <t>Cea Lara</t>
  </si>
  <si>
    <t>12.675.839-1</t>
  </si>
  <si>
    <t>RAUL GERARDO</t>
  </si>
  <si>
    <t>VEGAZ FOGGIA</t>
  </si>
  <si>
    <t>12.042.612-5</t>
  </si>
  <si>
    <t>ZAMORANO HIDALGO</t>
  </si>
  <si>
    <t>6.779.541-5</t>
  </si>
  <si>
    <t>MIGUEL EDUARDO</t>
  </si>
  <si>
    <t>RIVAS NUÑEZ</t>
  </si>
  <si>
    <t>12.622.769-8</t>
  </si>
  <si>
    <t>VICTOR GABRIEL</t>
  </si>
  <si>
    <t>SOTO GONZALEZ</t>
  </si>
  <si>
    <t>9.591.002-5</t>
  </si>
  <si>
    <t>IRMA ESTHER</t>
  </si>
  <si>
    <t>BALBIANI CORVALAN</t>
  </si>
  <si>
    <t>7.755.945-0</t>
  </si>
  <si>
    <t>gaona paredes</t>
  </si>
  <si>
    <t>20.038.619-1</t>
  </si>
  <si>
    <t>GUILLERMO SERGIO</t>
  </si>
  <si>
    <t>PALACIOS ALEGRIA</t>
  </si>
  <si>
    <t>10.113.310-9</t>
  </si>
  <si>
    <t>MOYA SILVA</t>
  </si>
  <si>
    <t>11.338.582-0</t>
  </si>
  <si>
    <t>HUGO CHRISTIAN</t>
  </si>
  <si>
    <t>MARTINEZ GONZALEZ</t>
  </si>
  <si>
    <t>9.265.066-9</t>
  </si>
  <si>
    <t>RICARDO ANDRES</t>
  </si>
  <si>
    <t>CANO TAPIA</t>
  </si>
  <si>
    <t>15.717.422-3</t>
  </si>
  <si>
    <t>KAREN ANDREA</t>
  </si>
  <si>
    <t>13.992.019-8</t>
  </si>
  <si>
    <t>JOSE ALFREDO</t>
  </si>
  <si>
    <t>AFRICANO ANDRADES</t>
  </si>
  <si>
    <t>27.589.884-8</t>
  </si>
  <si>
    <t>jimenez albornoz</t>
  </si>
  <si>
    <t>17.354.532-0</t>
  </si>
  <si>
    <t>ELIZABETH MAGALY</t>
  </si>
  <si>
    <t>BENITEZ VERDEJO</t>
  </si>
  <si>
    <t>16.484.506-0</t>
  </si>
  <si>
    <t>YEMALLA DE SAN LAZARO</t>
  </si>
  <si>
    <t>21.870.541-3</t>
  </si>
  <si>
    <t>JESSENIA</t>
  </si>
  <si>
    <t>AHUMADA LIZAMA</t>
  </si>
  <si>
    <t>CORREA MIRANDA</t>
  </si>
  <si>
    <t>ESPINOZA AVENDAÑO</t>
  </si>
  <si>
    <t>13.171.523-4</t>
  </si>
  <si>
    <t>10.108.581-3</t>
  </si>
  <si>
    <t>JORGE FERNANDO</t>
  </si>
  <si>
    <t>ARRIOLA NUÑEZ</t>
  </si>
  <si>
    <t>8.606.361-1</t>
  </si>
  <si>
    <t>CRISTINA ISABEL</t>
  </si>
  <si>
    <t>GARRE CASTAÑERO</t>
  </si>
  <si>
    <t>14.556.278-3</t>
  </si>
  <si>
    <t>FRESIA DILIA</t>
  </si>
  <si>
    <t>VEGA SEGOVIA</t>
  </si>
  <si>
    <t>6.948.822-6</t>
  </si>
  <si>
    <t>Fernandez Carrasco</t>
  </si>
  <si>
    <t>jessica viviana</t>
  </si>
  <si>
    <t>montenegro ballen</t>
  </si>
  <si>
    <t>21.160.797-1</t>
  </si>
  <si>
    <t>MARIA TERESA</t>
  </si>
  <si>
    <t>MARTINEZ LARRAIN</t>
  </si>
  <si>
    <t>14.400.695-K</t>
  </si>
  <si>
    <t>ALVARO RICARDO</t>
  </si>
  <si>
    <t>SALINAS VEGA</t>
  </si>
  <si>
    <t>20.950.867-2</t>
  </si>
  <si>
    <t>JORGE ENRIQUE</t>
  </si>
  <si>
    <t>DROGUETT CORRALES</t>
  </si>
  <si>
    <t>15.073.146-1</t>
  </si>
  <si>
    <t>ROMINA STEPHANIE</t>
  </si>
  <si>
    <t>BRITO ESCUDERO</t>
  </si>
  <si>
    <t>16.665.611-7</t>
  </si>
  <si>
    <t>ALAN VICENTE</t>
  </si>
  <si>
    <t>AZOCAR VEGA</t>
  </si>
  <si>
    <t>16.887.666-1</t>
  </si>
  <si>
    <t>POBLETE SILVA</t>
  </si>
  <si>
    <t>18.900.523-7</t>
  </si>
  <si>
    <t>OPORTUS MONTERO</t>
  </si>
  <si>
    <t>8.653.795-8</t>
  </si>
  <si>
    <t>GABRIEL ALBERTO</t>
  </si>
  <si>
    <t>PEÑA CARVAJAL</t>
  </si>
  <si>
    <t>11.622.348-1</t>
  </si>
  <si>
    <t>LANCO</t>
  </si>
  <si>
    <t>CAMUS</t>
  </si>
  <si>
    <t>16.501.009-4</t>
  </si>
  <si>
    <t>16.813.647-1</t>
  </si>
  <si>
    <t>francisco arturo</t>
  </si>
  <si>
    <t>toro romero</t>
  </si>
  <si>
    <t>9.707.810-6</t>
  </si>
  <si>
    <t>MARIO ENRIQUE</t>
  </si>
  <si>
    <t>HERNANDEZ ZELADA</t>
  </si>
  <si>
    <t>16.107.282-6</t>
  </si>
  <si>
    <t>MARCOS ANDRES</t>
  </si>
  <si>
    <t>TORRES LILLO</t>
  </si>
  <si>
    <t>11.223.093-9</t>
  </si>
  <si>
    <t>PAOLA VIRGINIA</t>
  </si>
  <si>
    <t>LEYTON GUTIERREZ</t>
  </si>
  <si>
    <t>14.636.234-6</t>
  </si>
  <si>
    <t>jimenez briones</t>
  </si>
  <si>
    <t>15.075.554-9</t>
  </si>
  <si>
    <t>jean carlo</t>
  </si>
  <si>
    <t>mendez letelier</t>
  </si>
  <si>
    <t>15.948.814-4</t>
  </si>
  <si>
    <t>QUIJADA SOTO</t>
  </si>
  <si>
    <t>4.724.167-7</t>
  </si>
  <si>
    <t>FERNANDO DAGOBERTO</t>
  </si>
  <si>
    <t>BAIGORRI FLETCHER</t>
  </si>
  <si>
    <t>7.167.735-4</t>
  </si>
  <si>
    <t>eliazar antonio</t>
  </si>
  <si>
    <t>vilches vilches</t>
  </si>
  <si>
    <t>15.030.248-k</t>
  </si>
  <si>
    <t>GONZALEZ CARRILLO</t>
  </si>
  <si>
    <t>6.805.890-2</t>
  </si>
  <si>
    <t>ROLANDO COSME</t>
  </si>
  <si>
    <t>MONTENEGRO CISTERNA</t>
  </si>
  <si>
    <t>15.557.989-7</t>
  </si>
  <si>
    <t>ANGIARA DENISSE</t>
  </si>
  <si>
    <t>AEDO GUTIERREZ</t>
  </si>
  <si>
    <t>15.655.293-3</t>
  </si>
  <si>
    <t>Emily Alejandra</t>
  </si>
  <si>
    <t>Gonzalez Labra</t>
  </si>
  <si>
    <t>19.011.803-7</t>
  </si>
  <si>
    <t>JOHN FELIX</t>
  </si>
  <si>
    <t>GONZALEZ HENRIQUEZ</t>
  </si>
  <si>
    <t>10.861.105-7</t>
  </si>
  <si>
    <t>GALLARDO LOBOS</t>
  </si>
  <si>
    <t>6.567.387-8</t>
  </si>
  <si>
    <t>TORRES ORTIZ</t>
  </si>
  <si>
    <t>11.389.993-K</t>
  </si>
  <si>
    <t>ENCINA PEREIRA</t>
  </si>
  <si>
    <t>18.917.665-1</t>
  </si>
  <si>
    <t>ALFONSO JOSE AUGUSTO</t>
  </si>
  <si>
    <t>GONZALEZ VALENZUELA</t>
  </si>
  <si>
    <t>7.029.057-K</t>
  </si>
  <si>
    <t>SERGIO ERNESTO</t>
  </si>
  <si>
    <t>FLORES DIAZ</t>
  </si>
  <si>
    <t>16.970.802-9</t>
  </si>
  <si>
    <t>ALDO ENRIQUE</t>
  </si>
  <si>
    <t>REYES VALDEBENITO</t>
  </si>
  <si>
    <t>14.000.869-9</t>
  </si>
  <si>
    <t>INGRID IRENE</t>
  </si>
  <si>
    <t>HERNANDEZ SANCHEZ</t>
  </si>
  <si>
    <t>26.111.285-K</t>
  </si>
  <si>
    <t>OLMUE</t>
  </si>
  <si>
    <t>ROJAS WALTER</t>
  </si>
  <si>
    <t>13.271.391-K</t>
  </si>
  <si>
    <t>HENRY ALEJANDRO</t>
  </si>
  <si>
    <t>JARA GONZALEZ</t>
  </si>
  <si>
    <t>16.106.636-2</t>
  </si>
  <si>
    <t>ALBERTO ANDRES</t>
  </si>
  <si>
    <t>PASTEN GUERRERO</t>
  </si>
  <si>
    <t>18.095.685-9</t>
  </si>
  <si>
    <t>OLGA LUCIA</t>
  </si>
  <si>
    <t>VALLEJOS MOYANO</t>
  </si>
  <si>
    <t>10.227.374-5</t>
  </si>
  <si>
    <t>CARLOS FERNANDO</t>
  </si>
  <si>
    <t>12.221.354-4</t>
  </si>
  <si>
    <t>Lazo Estay</t>
  </si>
  <si>
    <t>9.330.404-7</t>
  </si>
  <si>
    <t>luis alfredo</t>
  </si>
  <si>
    <t>matus martinez</t>
  </si>
  <si>
    <t>6.743.456-0</t>
  </si>
  <si>
    <t>FRANCO LUCIANO</t>
  </si>
  <si>
    <t>GUERRA AREVALO</t>
  </si>
  <si>
    <t>20.173.237-9</t>
  </si>
  <si>
    <t>MANUEL ANTONIO</t>
  </si>
  <si>
    <t>MONSALVE ROSALES</t>
  </si>
  <si>
    <t>9.070.647-0</t>
  </si>
  <si>
    <t>HECTOR CESAR</t>
  </si>
  <si>
    <t>CAVIERES MERINO</t>
  </si>
  <si>
    <t>8.627.895-2</t>
  </si>
  <si>
    <t>daniel manuel</t>
  </si>
  <si>
    <t>contreras sanchez</t>
  </si>
  <si>
    <t>8.214.253-3</t>
  </si>
  <si>
    <t>RUTH ANGELICA</t>
  </si>
  <si>
    <t>PESSINI ESTAY</t>
  </si>
  <si>
    <t>8.168.878-8</t>
  </si>
  <si>
    <t>NEGRETE BERNAL</t>
  </si>
  <si>
    <t>17.984.027-8</t>
  </si>
  <si>
    <t>tank</t>
  </si>
  <si>
    <t>4.828.799-9</t>
  </si>
  <si>
    <t>Rubio bravo</t>
  </si>
  <si>
    <t>18.458.262-7</t>
  </si>
  <si>
    <t>soledad alejandra</t>
  </si>
  <si>
    <t>contreras wiedeman</t>
  </si>
  <si>
    <t>13.652.916-1</t>
  </si>
  <si>
    <t>Borquezi</t>
  </si>
  <si>
    <t>7.179.862-3</t>
  </si>
  <si>
    <t>LUIS RAMON</t>
  </si>
  <si>
    <t>PADRON MIRANDA</t>
  </si>
  <si>
    <t>6.417.501-7</t>
  </si>
  <si>
    <t>SEPULVEDA CATALAN</t>
  </si>
  <si>
    <t>6.334.354-4</t>
  </si>
  <si>
    <t>PATRICIA CLAUDIA</t>
  </si>
  <si>
    <t>OLGUIN PIZARRO</t>
  </si>
  <si>
    <t>8.395.878-2</t>
  </si>
  <si>
    <t>AEDO MENDEZ</t>
  </si>
  <si>
    <t>5.890.936-K</t>
  </si>
  <si>
    <t>EDUARDO VICENTE</t>
  </si>
  <si>
    <t>ZUBICUETA ZUÑIGA</t>
  </si>
  <si>
    <t>14.238.708-5</t>
  </si>
  <si>
    <t>LUIS CLAUDIO</t>
  </si>
  <si>
    <t>RAZETO MORALES</t>
  </si>
  <si>
    <t>9.281.472-6</t>
  </si>
  <si>
    <t>IRENE DEL CARMEN</t>
  </si>
  <si>
    <t>YEVENES PACHECO</t>
  </si>
  <si>
    <t>8.880.812-6</t>
  </si>
  <si>
    <t>NUÑEZ ALVARADO</t>
  </si>
  <si>
    <t>8.382.332-1</t>
  </si>
  <si>
    <t>HUMBERTO LORENZO</t>
  </si>
  <si>
    <t>GALINDO BAEZA</t>
  </si>
  <si>
    <t>14.428.426-7</t>
  </si>
  <si>
    <t>GABRIEL EXEQUIEL</t>
  </si>
  <si>
    <t>10.322.155-2</t>
  </si>
  <si>
    <t>JORGE ENZO</t>
  </si>
  <si>
    <t>8.227.356-5</t>
  </si>
  <si>
    <t>SERGIO AUGUSTO</t>
  </si>
  <si>
    <t>RIVERA SILVA</t>
  </si>
  <si>
    <t>8.241.931-4</t>
  </si>
  <si>
    <t>BARRERA</t>
  </si>
  <si>
    <t>13.880.181-0</t>
  </si>
  <si>
    <t>miguel ramberto</t>
  </si>
  <si>
    <t>alarcon espinoza</t>
  </si>
  <si>
    <t>16.989.033-1</t>
  </si>
  <si>
    <t>ARANCIBIA RODRIGUEZ</t>
  </si>
  <si>
    <t>13.877.117-2</t>
  </si>
  <si>
    <t>Cadiz Aravena</t>
  </si>
  <si>
    <t>20.722.920-2</t>
  </si>
  <si>
    <t>ALEXIS HENRY</t>
  </si>
  <si>
    <t>HERNANDEZ CARVAJAL</t>
  </si>
  <si>
    <t>12.454.324-K</t>
  </si>
  <si>
    <t>ROJAS SANTIBAÑEZ</t>
  </si>
  <si>
    <t>17.993.959-2</t>
  </si>
  <si>
    <t>GIOVANNI MICHAEL MARCELO</t>
  </si>
  <si>
    <t>HERNANDEZ ALBORNOZ</t>
  </si>
  <si>
    <t>19.003.409-7</t>
  </si>
  <si>
    <t>MONICA ELIZABETH</t>
  </si>
  <si>
    <t>TAPIA CASTILLO</t>
  </si>
  <si>
    <t>9.079.978-9</t>
  </si>
  <si>
    <t>ABRAHAM</t>
  </si>
  <si>
    <t>BASOALTO GONZALEZ</t>
  </si>
  <si>
    <t>8.677.708-8</t>
  </si>
  <si>
    <t>ARANDA CONTARDO</t>
  </si>
  <si>
    <t>21.090.145-0</t>
  </si>
  <si>
    <t>LUIS RODRIGO</t>
  </si>
  <si>
    <t>MOSQUEDA CIFUENTES</t>
  </si>
  <si>
    <t>12.813.134-5</t>
  </si>
  <si>
    <t>CRISTIAN MARCELO</t>
  </si>
  <si>
    <t>ROJAS RETAMAL</t>
  </si>
  <si>
    <t>16.665.680-k</t>
  </si>
  <si>
    <t>MARJORIE MARCELA</t>
  </si>
  <si>
    <t>CARDENAS RIQUELME</t>
  </si>
  <si>
    <t>12.845.058-0</t>
  </si>
  <si>
    <t>MARISOL TERESA</t>
  </si>
  <si>
    <t>GALDAMEZ PEREZ</t>
  </si>
  <si>
    <t>11.400.397-2</t>
  </si>
  <si>
    <t>PATRICIA MACKARENA</t>
  </si>
  <si>
    <t>JAMETT MUÑOZ</t>
  </si>
  <si>
    <t>16.103.211-5</t>
  </si>
  <si>
    <t>ibeth</t>
  </si>
  <si>
    <t>difonis</t>
  </si>
  <si>
    <t>15.753.534-k</t>
  </si>
  <si>
    <t>MONICA DE LAS MERCEDES</t>
  </si>
  <si>
    <t>ORELLANA GAMBOA</t>
  </si>
  <si>
    <t>7.707.769-3</t>
  </si>
  <si>
    <t>palma iturra</t>
  </si>
  <si>
    <t>15.096.344-3</t>
  </si>
  <si>
    <t>Victor FRANCISCO</t>
  </si>
  <si>
    <t>Valdenegro TAPIA</t>
  </si>
  <si>
    <t>15.718.218-8</t>
  </si>
  <si>
    <t>VALLE PINTO</t>
  </si>
  <si>
    <t>12.451.365-0</t>
  </si>
  <si>
    <t>ALLAN JESUS</t>
  </si>
  <si>
    <t>CANDIA ORTIZ</t>
  </si>
  <si>
    <t>17.140.693-5</t>
  </si>
  <si>
    <t>Aguilera gutierrez</t>
  </si>
  <si>
    <t>12.286.571-1</t>
  </si>
  <si>
    <t>ESPINOZA</t>
  </si>
  <si>
    <t>17.808.012-1</t>
  </si>
  <si>
    <t>HUGO ANTONIO</t>
  </si>
  <si>
    <t>GALLARDO RODRIGUEZ</t>
  </si>
  <si>
    <t>8.457.519-4</t>
  </si>
  <si>
    <t>HERRERA GONZALEZ</t>
  </si>
  <si>
    <t>26.674.471-4</t>
  </si>
  <si>
    <t>HERNANDEZ SILVA</t>
  </si>
  <si>
    <t>9.861.191-6</t>
  </si>
  <si>
    <t>13.998.791-8</t>
  </si>
  <si>
    <t>IQUQUE</t>
  </si>
  <si>
    <t>JOSE MARIA GUSTAVO</t>
  </si>
  <si>
    <t>19.434.997-1</t>
  </si>
  <si>
    <t>LUIS EDUARDO</t>
  </si>
  <si>
    <t>CABEZAS LAGOS</t>
  </si>
  <si>
    <t>17.751.648-1</t>
  </si>
  <si>
    <t>PORCELLA</t>
  </si>
  <si>
    <t>8.584.995-6</t>
  </si>
  <si>
    <t>AHUMADA HERRERA</t>
  </si>
  <si>
    <t>15.080.869-3</t>
  </si>
  <si>
    <t>RAUL SEGUNDO</t>
  </si>
  <si>
    <t>8.608.672-7</t>
  </si>
  <si>
    <t>bolivar salinas</t>
  </si>
  <si>
    <t>6.594.810-9</t>
  </si>
  <si>
    <t>JOSE HUMBERTO</t>
  </si>
  <si>
    <t>VERGARA FLORES</t>
  </si>
  <si>
    <t>8.940.015-5</t>
  </si>
  <si>
    <t>ROBERTO CARLOS</t>
  </si>
  <si>
    <t>CERON CASTRO</t>
  </si>
  <si>
    <t>13.876.715-9</t>
  </si>
  <si>
    <t>PEÑA PAEZ</t>
  </si>
  <si>
    <t>5.935.274-1</t>
  </si>
  <si>
    <t>SILVA GARRIDO</t>
  </si>
  <si>
    <t>10.473.759-5</t>
  </si>
  <si>
    <t>PAUL IVAN</t>
  </si>
  <si>
    <t>VALLEJOS ROJAS</t>
  </si>
  <si>
    <t>5.798.352-3</t>
  </si>
  <si>
    <t>LORENZO CRISTIAN</t>
  </si>
  <si>
    <t>CERDA GONZALEZ</t>
  </si>
  <si>
    <t>12.603.647-7</t>
  </si>
  <si>
    <t>LEIVA CASTRO</t>
  </si>
  <si>
    <t>9.629.832-3</t>
  </si>
  <si>
    <t>RODOLFO ALEJANDRO</t>
  </si>
  <si>
    <t>SOTELO PEREZ</t>
  </si>
  <si>
    <t>13.019.238-6</t>
  </si>
  <si>
    <t>IBAÑEZ RETAMAL</t>
  </si>
  <si>
    <t>16.186.335-1</t>
  </si>
  <si>
    <t>IVONNE DEL CARMEN</t>
  </si>
  <si>
    <t>RAMIREZ CAMPOS</t>
  </si>
  <si>
    <t>9.265.880-5</t>
  </si>
  <si>
    <t>NATALY PAZ</t>
  </si>
  <si>
    <t>18.272.883-7</t>
  </si>
  <si>
    <t>FRESA</t>
  </si>
  <si>
    <t>PARRA FERNANDEZ</t>
  </si>
  <si>
    <t>18.160.776-9</t>
  </si>
  <si>
    <t>JORGE LORENZO</t>
  </si>
  <si>
    <t>AZOCAR RANGEL</t>
  </si>
  <si>
    <t>10.908.807-2</t>
  </si>
  <si>
    <t>SANDOVAL DONOSO</t>
  </si>
  <si>
    <t>8.930.456-3</t>
  </si>
  <si>
    <t>MANDIOLA</t>
  </si>
  <si>
    <t>18.034.423-3</t>
  </si>
  <si>
    <t>11.436.162-3</t>
  </si>
  <si>
    <t>JOSE ANTONIO ABDELMASSIH</t>
  </si>
  <si>
    <t>LUES CARRANDI</t>
  </si>
  <si>
    <t>9.034.641-5</t>
  </si>
  <si>
    <t>ETIENNE GERMAN</t>
  </si>
  <si>
    <t>CHOUPAY MAGNA</t>
  </si>
  <si>
    <t>12.849.333-6</t>
  </si>
  <si>
    <t>humberto alexis</t>
  </si>
  <si>
    <t>saavedra navarro</t>
  </si>
  <si>
    <t>CHRISTIAN MARCELO</t>
  </si>
  <si>
    <t>RAMIREZ VALLEJOS</t>
  </si>
  <si>
    <t>12.452.087-8</t>
  </si>
  <si>
    <t>FELIU</t>
  </si>
  <si>
    <t>8.487.982-7</t>
  </si>
  <si>
    <t>MORELLO MONTES</t>
  </si>
  <si>
    <t>17.996.541-0</t>
  </si>
  <si>
    <t>María Valentina</t>
  </si>
  <si>
    <t>Laporte</t>
  </si>
  <si>
    <t>5.804.358-3</t>
  </si>
  <si>
    <t>DIGMA</t>
  </si>
  <si>
    <t>HERRERA</t>
  </si>
  <si>
    <t>CAZO OYARZO</t>
  </si>
  <si>
    <t>16.665.447-5</t>
  </si>
  <si>
    <t>RODRIGO ANDRES</t>
  </si>
  <si>
    <t>BELTRAN HUMAÑA</t>
  </si>
  <si>
    <t>15.080.741-7</t>
  </si>
  <si>
    <t>ALEXIS DANILO</t>
  </si>
  <si>
    <t>ALBA ALVEAR</t>
  </si>
  <si>
    <t>13.430.563-0</t>
  </si>
  <si>
    <t>barraza madrid</t>
  </si>
  <si>
    <t>8.800.151-6</t>
  </si>
  <si>
    <t>allendes</t>
  </si>
  <si>
    <t>8.920.325-2</t>
  </si>
  <si>
    <t>PIZARRO CORTEZ</t>
  </si>
  <si>
    <t>18.565.629-2</t>
  </si>
  <si>
    <t>IVAN ANDRES</t>
  </si>
  <si>
    <t>SEPULVEDA MASFERRER</t>
  </si>
  <si>
    <t>20.682.326-7</t>
  </si>
  <si>
    <t>ALEJANDRA ANDREA</t>
  </si>
  <si>
    <t>18.032.558-1</t>
  </si>
  <si>
    <t>PEDRO MAURICIO</t>
  </si>
  <si>
    <t>VILLALOBOS CANDIA</t>
  </si>
  <si>
    <t>12.229.258-4</t>
  </si>
  <si>
    <t>DELFINO SAAVEDRA</t>
  </si>
  <si>
    <t>12.956.156-4</t>
  </si>
  <si>
    <t>Stacey</t>
  </si>
  <si>
    <t>García Cárdenas</t>
  </si>
  <si>
    <t>16.755.095-9</t>
  </si>
  <si>
    <t>ENRIQUE ESTEBAN</t>
  </si>
  <si>
    <t>GONZALEZ RAUTER</t>
  </si>
  <si>
    <t>18.785.217-K</t>
  </si>
  <si>
    <t>Crino Jorquera</t>
  </si>
  <si>
    <t>12.848.846-4</t>
  </si>
  <si>
    <t>pinto valencia</t>
  </si>
  <si>
    <t>11.832.551-6</t>
  </si>
  <si>
    <t>PASTENES OLGUIN</t>
  </si>
  <si>
    <t>9.176.983-2</t>
  </si>
  <si>
    <t>KAREN ESTER</t>
  </si>
  <si>
    <t>BENVENUTO TORRES</t>
  </si>
  <si>
    <t>12.151.842-2</t>
  </si>
  <si>
    <t>GIANELLA GETZABE</t>
  </si>
  <si>
    <t>MEZA GONZALEZ</t>
  </si>
  <si>
    <t>17.141.800-3</t>
  </si>
  <si>
    <t>ZUÑIGA HERRERA</t>
  </si>
  <si>
    <t>13.019.169-K</t>
  </si>
  <si>
    <t>15.752.797-5</t>
  </si>
  <si>
    <t>18.802.238-3</t>
  </si>
  <si>
    <t>WILLIAM CESAR</t>
  </si>
  <si>
    <t>GONZALEZ GUERRA</t>
  </si>
  <si>
    <t>25.814.276-4</t>
  </si>
  <si>
    <t>18.917.074-2</t>
  </si>
  <si>
    <t>20.477.963-5</t>
  </si>
  <si>
    <t>Yanina Francesca</t>
  </si>
  <si>
    <t>17.473.361-9</t>
  </si>
  <si>
    <t>Tenorio</t>
  </si>
  <si>
    <t>19.694.996-8</t>
  </si>
  <si>
    <t>20.012.032-9</t>
  </si>
  <si>
    <t>Franco luciano</t>
  </si>
  <si>
    <t>Gomez briganti</t>
  </si>
  <si>
    <t>22.592.495-3</t>
  </si>
  <si>
    <t>16.107.482-9</t>
  </si>
  <si>
    <t>16.488.247-0</t>
  </si>
  <si>
    <t>21.840.184-8</t>
  </si>
  <si>
    <t>Wendy Viviana</t>
  </si>
  <si>
    <t>Burgos Sinchi</t>
  </si>
  <si>
    <t>14.754.247-K</t>
  </si>
  <si>
    <t>GOMEZ BASCUÑAN</t>
  </si>
  <si>
    <t>19.013.717-1</t>
  </si>
  <si>
    <t>20.708.337-2</t>
  </si>
  <si>
    <t>Hernandez castillo</t>
  </si>
  <si>
    <t>22.368.240-5</t>
  </si>
  <si>
    <t>18.942.847-2</t>
  </si>
  <si>
    <t>Quepumil</t>
  </si>
  <si>
    <t>22.221.061-5</t>
  </si>
  <si>
    <t>nogueira</t>
  </si>
  <si>
    <t>17.791.082-1</t>
  </si>
  <si>
    <t>Alejanndro</t>
  </si>
  <si>
    <t>19.470.464-K</t>
  </si>
  <si>
    <t>POLO</t>
  </si>
  <si>
    <t>19.776.730-8</t>
  </si>
  <si>
    <t>gaston renato</t>
  </si>
  <si>
    <t>donoso donoso</t>
  </si>
  <si>
    <t>16.103.210-7</t>
  </si>
  <si>
    <t>11.621.001-0</t>
  </si>
  <si>
    <t>DANILO ESTEBAN</t>
  </si>
  <si>
    <t>PEÑA BARRERA</t>
  </si>
  <si>
    <t>11.120.992-8</t>
  </si>
  <si>
    <t>ERIKA TEODOLINDA</t>
  </si>
  <si>
    <t>PALMA BARRERA</t>
  </si>
  <si>
    <t>SELMA ELIANA</t>
  </si>
  <si>
    <t>CEA CASTRO</t>
  </si>
  <si>
    <t>15.752.398-8</t>
  </si>
  <si>
    <t>MARIA LUISA PAZ</t>
  </si>
  <si>
    <t>ALEGRIA CARMONA</t>
  </si>
  <si>
    <t>17.804.980-1</t>
  </si>
  <si>
    <t>GONZALEZ LEIVA</t>
  </si>
  <si>
    <t>11.120.755-0</t>
  </si>
  <si>
    <t>VERGARA DIAZ</t>
  </si>
  <si>
    <t>18.565.655-1</t>
  </si>
  <si>
    <t>BASTIDAS MOSCOSO</t>
  </si>
  <si>
    <t>BRAVO GOMEZ</t>
  </si>
  <si>
    <t>6.742.664-9</t>
  </si>
  <si>
    <t>José Bruno</t>
  </si>
  <si>
    <t>Osorio Vasquez</t>
  </si>
  <si>
    <t>11.121.153-1</t>
  </si>
  <si>
    <t>SEBASTIAN HERNAN</t>
  </si>
  <si>
    <t>LEIRO RUSSELL</t>
  </si>
  <si>
    <t>19.327.409-9</t>
  </si>
  <si>
    <t>Brendtner</t>
  </si>
  <si>
    <t>9.809.251-K</t>
  </si>
  <si>
    <t>Mauricio Jesús</t>
  </si>
  <si>
    <t>González Saavedra</t>
  </si>
  <si>
    <t>19.013.824-0</t>
  </si>
  <si>
    <t>Bryam</t>
  </si>
  <si>
    <t>19.773.225-3</t>
  </si>
  <si>
    <t>Tomas Benjamin</t>
  </si>
  <si>
    <t>Rubio Arce</t>
  </si>
  <si>
    <t>22.670.583-K</t>
  </si>
  <si>
    <t>Milenka</t>
  </si>
  <si>
    <t>17.808.762-2</t>
  </si>
  <si>
    <t>22.499.164-9</t>
  </si>
  <si>
    <t>Catalina antonia</t>
  </si>
  <si>
    <t>21.321.266-4</t>
  </si>
  <si>
    <t>FRANCISCA ANTONIA</t>
  </si>
  <si>
    <t>ZEPEDA GARCIA</t>
  </si>
  <si>
    <t>20.504.704-2</t>
  </si>
  <si>
    <t>ENZO MAXIMILIANO</t>
  </si>
  <si>
    <t>OPAZO HIDALGO</t>
  </si>
  <si>
    <t>24.860.794-7</t>
  </si>
  <si>
    <t>18.917.476-4</t>
  </si>
  <si>
    <t>21.618.246-4</t>
  </si>
  <si>
    <t>nicolas patricio</t>
  </si>
  <si>
    <t>ponce zamorano</t>
  </si>
  <si>
    <t>18.705.229-7</t>
  </si>
  <si>
    <t>paz emilia</t>
  </si>
  <si>
    <t>lizama aravena</t>
  </si>
  <si>
    <t>16.698.339-8</t>
  </si>
  <si>
    <t>Carolain</t>
  </si>
  <si>
    <t>19.012.011-2</t>
  </si>
  <si>
    <t>18.554.064-2</t>
  </si>
  <si>
    <t>17.119.635-3</t>
  </si>
  <si>
    <t>Cyntia</t>
  </si>
  <si>
    <t>Ortiz Vera</t>
  </si>
  <si>
    <t>19.326.063-2</t>
  </si>
  <si>
    <t>AUCAN</t>
  </si>
  <si>
    <t>TREUMUN</t>
  </si>
  <si>
    <t>20.174.119-K</t>
  </si>
  <si>
    <t>mattias</t>
  </si>
  <si>
    <t>17.355.488-5</t>
  </si>
  <si>
    <t>pizzulic</t>
  </si>
  <si>
    <t>19.620.737-6</t>
  </si>
  <si>
    <t>Matías Ignacio</t>
  </si>
  <si>
    <t>Mella López</t>
  </si>
  <si>
    <t>16.754.037-6</t>
  </si>
  <si>
    <t>Aravena figueroa</t>
  </si>
  <si>
    <t>22.500.877-9</t>
  </si>
  <si>
    <t>Canales Cisterna</t>
  </si>
  <si>
    <t>18.566.439-2</t>
  </si>
  <si>
    <t>20.479.554-1</t>
  </si>
  <si>
    <t>19.542.676-7</t>
  </si>
  <si>
    <t>13.063.902-K</t>
  </si>
  <si>
    <t>19.012.986-1</t>
  </si>
  <si>
    <t>CAMBIO DOM. SUBIDO CON CORREO</t>
  </si>
  <si>
    <t>18.281.681-7</t>
  </si>
  <si>
    <t>MARTINEZ PAEZ</t>
  </si>
  <si>
    <t>21.252.027-6</t>
  </si>
  <si>
    <t>ALEXI FABIAN</t>
  </si>
  <si>
    <t>MIRANDA AROSTEGUI</t>
  </si>
  <si>
    <t>17.806.946-2</t>
  </si>
  <si>
    <t>VICTOR EDUARDO</t>
  </si>
  <si>
    <t>CARCAMO DELGADO</t>
  </si>
  <si>
    <t>10.050.368-9</t>
  </si>
  <si>
    <t>ENRIQUE ALBERTO</t>
  </si>
  <si>
    <t>MORAN GONZALEZ</t>
  </si>
  <si>
    <t>10.416.365-3</t>
  </si>
  <si>
    <t>POBLETE AHUMADA</t>
  </si>
  <si>
    <t>17.474.084-4</t>
  </si>
  <si>
    <t>13.429.143-5</t>
  </si>
  <si>
    <t>María Aidée Pradenas Tiznado</t>
  </si>
  <si>
    <t>18.915.938-2</t>
  </si>
  <si>
    <t>Alexander Antonio Cabrera Calderón</t>
  </si>
  <si>
    <t>20.275.845-2</t>
  </si>
  <si>
    <t>Jacqueline Rosa Villarroel Calderón</t>
  </si>
  <si>
    <t>16.485.611-9</t>
  </si>
  <si>
    <t>Luna Martina Mix Aguayo</t>
  </si>
  <si>
    <t>19.115.170-4</t>
  </si>
  <si>
    <t>Cristian Andrés Cuevas Ubillús</t>
  </si>
  <si>
    <t>17.793.196-9</t>
  </si>
  <si>
    <t>René Francisco Verón Pérez</t>
  </si>
  <si>
    <t>13.427.269-4</t>
  </si>
  <si>
    <t>Juan Ignacio Mena Castro</t>
  </si>
  <si>
    <t>19.171.102-5</t>
  </si>
  <si>
    <t>Iván Eugenio San Martín Coñuecar</t>
  </si>
  <si>
    <t>12.624.498-3</t>
  </si>
  <si>
    <t>Mauricio Alberto Niño Arellano</t>
  </si>
  <si>
    <t>Manuel Santiago Sanchez Roa</t>
  </si>
  <si>
    <t>26.534.814-9</t>
  </si>
  <si>
    <t>Maximiliano Ignacio Muñoz Roblero</t>
  </si>
  <si>
    <t>22.175.791-2</t>
  </si>
  <si>
    <t>Kevin Andrés Herrera Barriga</t>
  </si>
  <si>
    <t>19.325.911-1</t>
  </si>
  <si>
    <t>Felipe Marcelo Leiva Sierralta</t>
  </si>
  <si>
    <t>Ignacio Alexis Tapia Carrasco</t>
  </si>
  <si>
    <t>21.570.333-9</t>
  </si>
  <si>
    <t>Constanza Francisca Galindo López</t>
  </si>
  <si>
    <t>21.384.401-6</t>
  </si>
  <si>
    <t>Karen Andrea Olivares Escárate</t>
  </si>
  <si>
    <t>18.301.609-1</t>
  </si>
  <si>
    <t>Camila Franchesca Marcos Jerez</t>
  </si>
  <si>
    <t>19.615.185-0</t>
  </si>
  <si>
    <t>Fabián Andrés Vega Alvarado</t>
  </si>
  <si>
    <t>20.906.894-K</t>
  </si>
  <si>
    <t>Javier Ignacio Poblete Fernández</t>
  </si>
  <si>
    <t>20.908.939-4</t>
  </si>
  <si>
    <t>Vicente Emile Michel Figueroa</t>
  </si>
  <si>
    <t>22.593.372-3</t>
  </si>
  <si>
    <t>Carlos Ignacio Cerda López</t>
  </si>
  <si>
    <t>22.600.199-9</t>
  </si>
  <si>
    <t>20.838.621-2</t>
  </si>
  <si>
    <t>LUIS CARLOS</t>
  </si>
  <si>
    <t>TELLO FERNANDEZ</t>
  </si>
  <si>
    <t>10.433.401-6</t>
  </si>
  <si>
    <t>19.615.873-1</t>
  </si>
  <si>
    <t>Becar</t>
  </si>
  <si>
    <t>21.864.587-9</t>
  </si>
  <si>
    <t>20.502.023-3</t>
  </si>
  <si>
    <t>Grisel</t>
  </si>
  <si>
    <t>17.481.021-4</t>
  </si>
  <si>
    <t>26.566.036-3</t>
  </si>
  <si>
    <t>Mimi</t>
  </si>
  <si>
    <t>Rivero</t>
  </si>
  <si>
    <t>11.832.238-K</t>
  </si>
  <si>
    <t>19.774.702-1</t>
  </si>
  <si>
    <t>19.618.105-9</t>
  </si>
  <si>
    <t>Ortiz neira</t>
  </si>
  <si>
    <t>21.753.978-1</t>
  </si>
  <si>
    <t>18.617.820-3</t>
  </si>
  <si>
    <t>Yan</t>
  </si>
  <si>
    <t>16.234.438-2</t>
  </si>
  <si>
    <t>Cárcamo Olguín</t>
  </si>
  <si>
    <t>20.172.367-1</t>
  </si>
  <si>
    <t>Roa Lastra</t>
  </si>
  <si>
    <t>20.919.504-6</t>
  </si>
  <si>
    <t>21.568.317-6</t>
  </si>
  <si>
    <t>Frida</t>
  </si>
  <si>
    <t>22.603.083-2</t>
  </si>
  <si>
    <t>adriana</t>
  </si>
  <si>
    <t>13.018.876-1</t>
  </si>
  <si>
    <t>Lissette soledad</t>
  </si>
  <si>
    <t>Cerda maggiolo</t>
  </si>
  <si>
    <t>19.774.267-4</t>
  </si>
  <si>
    <t>faviana</t>
  </si>
  <si>
    <t>guerrero galindo</t>
  </si>
  <si>
    <t>21.407.699-3</t>
  </si>
  <si>
    <t>Carolina Del Rosario Pinuer Aránguiz</t>
  </si>
  <si>
    <t>18.402.298-2</t>
  </si>
  <si>
    <t>Camila Daniela Díaz Silva</t>
  </si>
  <si>
    <t>17.119.165-3</t>
  </si>
  <si>
    <t>Jorge Ignacio Pinilla Rojas</t>
  </si>
  <si>
    <t>20.637.204-4</t>
  </si>
  <si>
    <t>Oscar Ignacio Pravecek Retamales</t>
  </si>
  <si>
    <t>21.336.922-9</t>
  </si>
  <si>
    <t>Benjamín Mauricio Mancilla Vera</t>
  </si>
  <si>
    <t>20.726.026-6</t>
  </si>
  <si>
    <t>Jorge Ítalo García Hernández</t>
  </si>
  <si>
    <t>15.076.804-7</t>
  </si>
  <si>
    <t>Cristian Andrés Villagrán Ponce</t>
  </si>
  <si>
    <t>19.737.070-K</t>
  </si>
  <si>
    <t>Aránguiz</t>
  </si>
  <si>
    <t>13.227.838-5</t>
  </si>
  <si>
    <t>Sandra Loreto Aguayo Aravena</t>
  </si>
  <si>
    <t>10.583.315-6</t>
  </si>
  <si>
    <t>Gisselle Stephanie Rojas Altamirano</t>
  </si>
  <si>
    <t>Rose-marie Del Carmen Mendoza Montoya</t>
  </si>
  <si>
    <t>13.878.084-8</t>
  </si>
  <si>
    <t>Juvenal Hernando Pizarro Alfaro</t>
  </si>
  <si>
    <t>10.422.361-3</t>
  </si>
  <si>
    <t>Bárbara Alejandra Farías Durán</t>
  </si>
  <si>
    <t>16.200.256-2</t>
  </si>
  <si>
    <t>Carlos Mauricio Oyanadel Ramírez</t>
  </si>
  <si>
    <t>18.579.828-3</t>
  </si>
  <si>
    <t>Yerty Betzabet Bernal Saenz</t>
  </si>
  <si>
    <t>17.144.263-K</t>
  </si>
  <si>
    <t>VANIA CATALINA</t>
  </si>
  <si>
    <t>OLAVE GONZALEZ</t>
  </si>
  <si>
    <t>19.773.479-5</t>
  </si>
  <si>
    <t>Iris Beatriz Carvajal Pereira</t>
  </si>
  <si>
    <t>13.634.247-9</t>
  </si>
  <si>
    <t>Juan Claudio Jofré Díaz</t>
  </si>
  <si>
    <t>16.143.473-6</t>
  </si>
  <si>
    <t>Antonio Andrés Peña Ávalos</t>
  </si>
  <si>
    <t>17.141.315-K</t>
  </si>
  <si>
    <t>Irma Makarena Muñoz Cárdenas</t>
  </si>
  <si>
    <t>15.188.145-9</t>
  </si>
  <si>
    <t>Leandro Andrés Espinoza Arancibia</t>
  </si>
  <si>
    <t>Debora Elizabeth Alvarez Leiva</t>
  </si>
  <si>
    <t>22.037.445-9</t>
  </si>
  <si>
    <t>María Yesenia Quiñones Paillal</t>
  </si>
  <si>
    <t>17.003.290-K</t>
  </si>
  <si>
    <t>Marielle Alejandra Trujillo Alvear</t>
  </si>
  <si>
    <t>14.406.685-5</t>
  </si>
  <si>
    <t>Jean-pierre Francois Olguín Carter</t>
  </si>
  <si>
    <t>16.664.672-3</t>
  </si>
  <si>
    <t>Valentina Josefa Urquía Guzmán</t>
  </si>
  <si>
    <t>20.732.800-6</t>
  </si>
  <si>
    <t>Alejandro Edison Opazo Salinas</t>
  </si>
  <si>
    <t>14.278.945-0</t>
  </si>
  <si>
    <t>ANDRES CRISTIAN</t>
  </si>
  <si>
    <t>GONZALEZ ARANCIBIA</t>
  </si>
  <si>
    <t>16.484.755-1</t>
  </si>
  <si>
    <t>CLAUDIA MARCELA</t>
  </si>
  <si>
    <t>ROMERO CABRERA</t>
  </si>
  <si>
    <t>11.621.301-K</t>
  </si>
  <si>
    <t>Alexis Andres Zaragoza Vallarades</t>
  </si>
  <si>
    <t>13.999.619-4</t>
  </si>
  <si>
    <t>Heidi Marcela Villablanca Torres</t>
  </si>
  <si>
    <t>19.054.601-2</t>
  </si>
  <si>
    <t>RAUL HERNAN</t>
  </si>
  <si>
    <t>GONZALEZ DONOSO</t>
  </si>
  <si>
    <t>13.079.139-5</t>
  </si>
  <si>
    <t>KIMBERLY NICOLE</t>
  </si>
  <si>
    <t>VASQUEZ AQUILERA</t>
  </si>
  <si>
    <t>19.176.284-3</t>
  </si>
  <si>
    <t>Beatriz Jazmín Salgado Cofré</t>
  </si>
  <si>
    <t>RICARDO MIGUEL</t>
  </si>
  <si>
    <t>VIDELA OSORIO</t>
  </si>
  <si>
    <t>10.294.540-9</t>
  </si>
  <si>
    <t>VICTOR ALEJANDRO</t>
  </si>
  <si>
    <t>HENRIQUEZ MATURANA</t>
  </si>
  <si>
    <t>12.452.251-K</t>
  </si>
  <si>
    <t>13.025.130-7</t>
  </si>
  <si>
    <t>15.753.939-6</t>
  </si>
  <si>
    <t>Javier ignacio</t>
  </si>
  <si>
    <t>Saavedra Arriagada</t>
  </si>
  <si>
    <t>18.340.045-2</t>
  </si>
  <si>
    <t>19.011.823-1</t>
  </si>
  <si>
    <t>AUGUSTO</t>
  </si>
  <si>
    <t>CARREÑO ESPINOZA</t>
  </si>
  <si>
    <t>7.992.686-8</t>
  </si>
  <si>
    <t>AGUILERA AGUILAR</t>
  </si>
  <si>
    <t>13.227.857-1</t>
  </si>
  <si>
    <t>ALEJANDRA ISABEL</t>
  </si>
  <si>
    <t>ACUÑA GONZALEZ</t>
  </si>
  <si>
    <t>17.139.870-3</t>
  </si>
  <si>
    <t>GENESIS EBELISES</t>
  </si>
  <si>
    <t>SALAZAR OLIVARES</t>
  </si>
  <si>
    <t>21.383.748-6</t>
  </si>
  <si>
    <t>HECTOR ARMANDO</t>
  </si>
  <si>
    <t>SAAVEDRA SALINAS</t>
  </si>
  <si>
    <t>8.790.560-8</t>
  </si>
  <si>
    <t>DELGADILLO TEJO</t>
  </si>
  <si>
    <t>17.806.303-0</t>
  </si>
  <si>
    <t>Alain Ferrand Donoso</t>
  </si>
  <si>
    <t>16.968.877-K</t>
  </si>
  <si>
    <t>Marta Del Carmen Guzmán Añasco</t>
  </si>
  <si>
    <t>11.120.938-3</t>
  </si>
  <si>
    <t>Alejandro Ismael</t>
  </si>
  <si>
    <t>Oñate Barahona</t>
  </si>
  <si>
    <t>20.183.310-8</t>
  </si>
  <si>
    <t>Brian Nicolás Valderrama Ibáñez</t>
  </si>
  <si>
    <t>19.776.302-7</t>
  </si>
  <si>
    <t>Jose Luis Poblete Pimentel</t>
  </si>
  <si>
    <t>9.996.533-9</t>
  </si>
  <si>
    <t>Alexander Andrés</t>
  </si>
  <si>
    <t>Gómez Vera</t>
  </si>
  <si>
    <t>20.174.776-7</t>
  </si>
  <si>
    <t>Eduardo Francisco Perez</t>
  </si>
  <si>
    <t>24.396.561-6</t>
  </si>
  <si>
    <t>Joel Esteban Bravo Chaparro</t>
  </si>
  <si>
    <t>20.725.520-3</t>
  </si>
  <si>
    <t>Marcela Aziza Muñoz Guzmán</t>
  </si>
  <si>
    <t>19.872.986-8</t>
  </si>
  <si>
    <t>Osvaldo Rigoberto Pino López</t>
  </si>
  <si>
    <t>22.680.796-9</t>
  </si>
  <si>
    <t>Valentina Isabel Leiva Peña</t>
  </si>
  <si>
    <t>21.586.491-K</t>
  </si>
  <si>
    <t>Patricia Rodríguez Segura</t>
  </si>
  <si>
    <t>18.270.891-7</t>
  </si>
  <si>
    <t>Daynna Darinka Padilla Santelices</t>
  </si>
  <si>
    <t>19.490.539-4</t>
  </si>
  <si>
    <t>María José Bobadilla Silva</t>
  </si>
  <si>
    <t>19.790.966-8</t>
  </si>
  <si>
    <t>Alexandra Patricia Sánchez Godoy</t>
  </si>
  <si>
    <t>21.516.981-2</t>
  </si>
  <si>
    <t>Bayron Renato Navarro Díaz</t>
  </si>
  <si>
    <t>21.388.038-1</t>
  </si>
  <si>
    <t>Adonys Daniel Vásquez Vargas</t>
  </si>
  <si>
    <t>21.084.490-2</t>
  </si>
  <si>
    <t>Ariel Esteban Rios Carvallo</t>
  </si>
  <si>
    <t>21.725.117-6</t>
  </si>
  <si>
    <t>Bastian Rodrigo González Díaz</t>
  </si>
  <si>
    <t>22.135.042-1</t>
  </si>
  <si>
    <t>Ricardo Luis Navarro Pardo</t>
  </si>
  <si>
    <t>19.424.591-2</t>
  </si>
  <si>
    <t>Constanza Macarena Muñoz Arredondo</t>
  </si>
  <si>
    <t>Alondra Paz Coloma García</t>
  </si>
  <si>
    <t>19.325.509-4</t>
  </si>
  <si>
    <t>Camila Patricia Espinoza Verdugo</t>
  </si>
  <si>
    <t>18.914.758-9</t>
  </si>
  <si>
    <t>Brian Nicolás ávila Bueno</t>
  </si>
  <si>
    <t>19.327.126-K</t>
  </si>
  <si>
    <t>Adamaris Constanza Galarce Ampuero</t>
  </si>
  <si>
    <t>21.008.418-5</t>
  </si>
  <si>
    <t>Cindy Yarleny Pabon Garcia</t>
  </si>
  <si>
    <t>28.006.399-1</t>
  </si>
  <si>
    <t>Guillermo Rodrigo Tapia Marzán</t>
  </si>
  <si>
    <t>21.440.112-6</t>
  </si>
  <si>
    <t>Henriquez Jara</t>
  </si>
  <si>
    <t>21.603.980-7</t>
  </si>
  <si>
    <t>22.592.262-4</t>
  </si>
  <si>
    <t>Moreno Araya</t>
  </si>
  <si>
    <t>18.567.574-2</t>
  </si>
  <si>
    <t>ROJO</t>
  </si>
  <si>
    <t>16.483.259-7</t>
  </si>
  <si>
    <t>Marisela</t>
  </si>
  <si>
    <t>12.450.544-5</t>
  </si>
  <si>
    <t>Ardiles Miranda</t>
  </si>
  <si>
    <t>21.301.337-8</t>
  </si>
  <si>
    <t>Mindy</t>
  </si>
  <si>
    <t>24.028.352-2</t>
  </si>
  <si>
    <t>Geunich</t>
  </si>
  <si>
    <t>21.428.227-5</t>
  </si>
  <si>
    <t>arleny</t>
  </si>
  <si>
    <t>24.900.160-0</t>
  </si>
  <si>
    <t>6.413.525-2</t>
  </si>
  <si>
    <t>MELANY</t>
  </si>
  <si>
    <t>VILLAGRA</t>
  </si>
  <si>
    <t>17.731.512-5</t>
  </si>
  <si>
    <t>Mascareña</t>
  </si>
  <si>
    <t>18.270.710-4</t>
  </si>
  <si>
    <t>Montenegro González</t>
  </si>
  <si>
    <t>17.475.706-2</t>
  </si>
  <si>
    <t>18.237.636-1</t>
  </si>
  <si>
    <t>22.639.639-K</t>
  </si>
  <si>
    <t>saul</t>
  </si>
  <si>
    <t>19.773.089-7</t>
  </si>
  <si>
    <t>15.717.503-3</t>
  </si>
  <si>
    <t>nelly</t>
  </si>
  <si>
    <t>21.756.846-3</t>
  </si>
  <si>
    <t>Manylda</t>
  </si>
  <si>
    <t>16.776.671-4</t>
  </si>
  <si>
    <t>15.751.446-6</t>
  </si>
  <si>
    <t>21.166.812-1</t>
  </si>
  <si>
    <t>Milena Ailin</t>
  </si>
  <si>
    <t>Jiraldo Melendez</t>
  </si>
  <si>
    <t>18.269.837-7</t>
  </si>
  <si>
    <t>Urtubia</t>
  </si>
  <si>
    <t>15.957.821-6</t>
  </si>
  <si>
    <t>ayelen</t>
  </si>
  <si>
    <t>21.525.447-K</t>
  </si>
  <si>
    <t>luis roberto</t>
  </si>
  <si>
    <t>abarca bascone</t>
  </si>
  <si>
    <t>9.193.699-2</t>
  </si>
  <si>
    <t>Luis Federic García Valderrama</t>
  </si>
  <si>
    <t>14.759.097-0</t>
  </si>
  <si>
    <t>Valentina Javiera Román Maldonado</t>
  </si>
  <si>
    <t>18.917.628-7</t>
  </si>
  <si>
    <t>Fabrizzio Patricio Arysnel Bavestrello Cerda</t>
  </si>
  <si>
    <t>11.624.136-6</t>
  </si>
  <si>
    <t>Héctor Claudio Utreras Paredes</t>
  </si>
  <si>
    <t>12.539.374-8</t>
  </si>
  <si>
    <t>María Estefani Morales Alfaro</t>
  </si>
  <si>
    <t>16.081.941-3</t>
  </si>
  <si>
    <t>TOMÉ</t>
  </si>
  <si>
    <t>Wilson Luis Chocano Jaramillo</t>
  </si>
  <si>
    <t>20.610.591-7</t>
  </si>
  <si>
    <t>Alejandra Gerardina Berríos Guerrero</t>
  </si>
  <si>
    <t>18.782.316-1</t>
  </si>
  <si>
    <t>Matías Correa Letelier</t>
  </si>
  <si>
    <t>20.182.428-1</t>
  </si>
  <si>
    <t>Yanko Eduardo Acosta More</t>
  </si>
  <si>
    <t>Elena Alejandra Novoa Vargas</t>
  </si>
  <si>
    <t>15.948.707-5</t>
  </si>
  <si>
    <t>Salomón Ricardo</t>
  </si>
  <si>
    <t>Gapuz Estay</t>
  </si>
  <si>
    <t>10.139.557-K</t>
  </si>
  <si>
    <t>gabriel ignacio</t>
  </si>
  <si>
    <t>alfaro quiroz</t>
  </si>
  <si>
    <t>17.404.971-8</t>
  </si>
  <si>
    <t>marisel laura andrea</t>
  </si>
  <si>
    <t>videla lopez</t>
  </si>
  <si>
    <t>Marcela Elizabeth Morales Durán</t>
  </si>
  <si>
    <t>13.228.327-3</t>
  </si>
  <si>
    <t>Axl Mauricio Ramírez Araya</t>
  </si>
  <si>
    <t>18.271.390-2</t>
  </si>
  <si>
    <t>Paola Makarena Lobos Sánchez</t>
  </si>
  <si>
    <t>13.430.290-9</t>
  </si>
  <si>
    <t>Omar Alejandro Sepúlveda Pacheco</t>
  </si>
  <si>
    <t>6.327.469-0</t>
  </si>
  <si>
    <t>Pedro Antonio Mondaca Montenegro</t>
  </si>
  <si>
    <t>12.660.455-6</t>
  </si>
  <si>
    <t>Alejandro Guzmán Saldaño</t>
  </si>
  <si>
    <t>10.361.015-K</t>
  </si>
  <si>
    <t>Miguel Angel Navarro Oyarce</t>
  </si>
  <si>
    <t>11.832.831-0</t>
  </si>
  <si>
    <t>Luis Alejandro Basáez Catalán</t>
  </si>
  <si>
    <t>15.950.002-0</t>
  </si>
  <si>
    <t>Luis Edmundo Torres Valencia</t>
  </si>
  <si>
    <t>13.880.102-0</t>
  </si>
  <si>
    <t>Luis Segundo Vidal Bugueño</t>
  </si>
  <si>
    <t>8.155.065-4</t>
  </si>
  <si>
    <t>Karina Romanet Ledesma Yanca</t>
  </si>
  <si>
    <t>12.225.806-8</t>
  </si>
  <si>
    <t>Giselle Del Carmen Durán Concha</t>
  </si>
  <si>
    <t>16.499.999-8</t>
  </si>
  <si>
    <t>Jeannette Carol Sagredo Velásquez</t>
  </si>
  <si>
    <t>13.429.226-1</t>
  </si>
  <si>
    <t>Orieta De Las Mercedes Díaz González</t>
  </si>
  <si>
    <t>10.807.334-9</t>
  </si>
  <si>
    <t>Miguel Eduardo Flores Montecino</t>
  </si>
  <si>
    <t>15.073.207-7</t>
  </si>
  <si>
    <t>Pamela Alejandra Barrios López</t>
  </si>
  <si>
    <t>15.828.126-0</t>
  </si>
  <si>
    <t>Leslie Diana López Sáez</t>
  </si>
  <si>
    <t>17.473.843-2</t>
  </si>
  <si>
    <t>Juaquin Alonso Silva Pinto</t>
  </si>
  <si>
    <t>Diego Ignacio Silva Pinto</t>
  </si>
  <si>
    <t>Marjorie Alejandra Torres Amestica</t>
  </si>
  <si>
    <t>13.546.666-2</t>
  </si>
  <si>
    <t>Jorge Felix Campillay Gonzalez</t>
  </si>
  <si>
    <t>9.270.256-1</t>
  </si>
  <si>
    <t>Mauro Ivan Purcell Flores</t>
  </si>
  <si>
    <t>12.225.955-2</t>
  </si>
  <si>
    <t>Eduardo Christian Saint-laurence Sepúlveda</t>
  </si>
  <si>
    <t>10.428.839-1</t>
  </si>
  <si>
    <t>Carlos andres Castro Muñoz</t>
  </si>
  <si>
    <t>15.751.069-K</t>
  </si>
  <si>
    <t>jerez</t>
  </si>
  <si>
    <t>17.807.446-6</t>
  </si>
  <si>
    <t>16.969.231-9</t>
  </si>
  <si>
    <t>DANIEL EUGENIO</t>
  </si>
  <si>
    <t>QUIROZ OPAZO</t>
  </si>
  <si>
    <t>15.752.139-K</t>
  </si>
  <si>
    <t>Espina</t>
  </si>
  <si>
    <t>10.888.777-K</t>
  </si>
  <si>
    <t>Arriaza morales</t>
  </si>
  <si>
    <t>13.999.834-0</t>
  </si>
  <si>
    <t>MODESTA DEL CARMEN</t>
  </si>
  <si>
    <t>ALLIMANT ROJAS</t>
  </si>
  <si>
    <t>8.267.549-3</t>
  </si>
  <si>
    <t>FELIPE FRANCISCO</t>
  </si>
  <si>
    <t>SANTANDER JARA</t>
  </si>
  <si>
    <t>15.447.496-K</t>
  </si>
  <si>
    <t>patricio marcelo</t>
  </si>
  <si>
    <t>hevia vilches</t>
  </si>
  <si>
    <t>13.326.279-2</t>
  </si>
  <si>
    <t>sandra margarita</t>
  </si>
  <si>
    <t>poveda oyarzun</t>
  </si>
  <si>
    <t>9.211.811-8</t>
  </si>
  <si>
    <t>Gisella Patricia Olivari Castro</t>
  </si>
  <si>
    <t>13.425.952-3</t>
  </si>
  <si>
    <t>Bastián Andrés Guzmán Tapia</t>
  </si>
  <si>
    <t>20.773.434-9</t>
  </si>
  <si>
    <t>Cristopher Andres Hernandez Lopez</t>
  </si>
  <si>
    <t>21.619.973-1</t>
  </si>
  <si>
    <t>Valeria Alejandra Muñoz Nuñez</t>
  </si>
  <si>
    <t>12.850.309-9</t>
  </si>
  <si>
    <t>Amilkar Ikaro Rodríguez Santana</t>
  </si>
  <si>
    <t>17.983.804-4</t>
  </si>
  <si>
    <t>Melany</t>
  </si>
  <si>
    <t>21.125.681-8</t>
  </si>
  <si>
    <t>27.225.908-9</t>
  </si>
  <si>
    <t>Julio Alexander Covarrubias Rojas</t>
  </si>
  <si>
    <t>18.618.934-5</t>
  </si>
  <si>
    <t>Paula Soledad Correa Saldías</t>
  </si>
  <si>
    <t>18.067.852-2</t>
  </si>
  <si>
    <t>Gabriel Mauricio Palma Zamora</t>
  </si>
  <si>
    <t>22.065.140-1</t>
  </si>
  <si>
    <t>John Eduardo Martínez Jaramillo</t>
  </si>
  <si>
    <t>19.863.774-2</t>
  </si>
  <si>
    <t>Oscar Miguel Gutiérrez Araya</t>
  </si>
  <si>
    <t>21.013.238-4</t>
  </si>
  <si>
    <t>Tiare Marussa Celedón Olguín</t>
  </si>
  <si>
    <t>18.567.229-8</t>
  </si>
  <si>
    <t>Daniela Fernanda Reinoso Villa</t>
  </si>
  <si>
    <t>20.175.563-8</t>
  </si>
  <si>
    <t>Bayron Alexander Vásquez Escobar</t>
  </si>
  <si>
    <t>21.810.447-9</t>
  </si>
  <si>
    <t>Ignacio Andrés Rivera Ponce</t>
  </si>
  <si>
    <t>19.329.096-5</t>
  </si>
  <si>
    <t>Jeremy Axel Cabezas Cuadra</t>
  </si>
  <si>
    <t>20.708.085-3</t>
  </si>
  <si>
    <t>Cristian Alejandro Pizarro Saavedra</t>
  </si>
  <si>
    <t>22.646.203-1</t>
  </si>
  <si>
    <t>Albert Johan Cerda Castro</t>
  </si>
  <si>
    <t>18.032.742-8</t>
  </si>
  <si>
    <t>Fabián Ignacio Varas Rojas</t>
  </si>
  <si>
    <t>18.725.685-2</t>
  </si>
  <si>
    <t>Rosa Betzabé Medina Hernández</t>
  </si>
  <si>
    <t>17.476.065-9</t>
  </si>
  <si>
    <t>Verónica Soledad Pineda Martínez</t>
  </si>
  <si>
    <t>10.670.655-7</t>
  </si>
  <si>
    <t>Manuel Anselmo González Estay</t>
  </si>
  <si>
    <t>21.940.869-2</t>
  </si>
  <si>
    <t>Alejandra Sinai Guzmán Faúndes</t>
  </si>
  <si>
    <t>18.381.142-8</t>
  </si>
  <si>
    <t>Moisés Ignacio Castañeda Tapia</t>
  </si>
  <si>
    <t>19.614.578-8</t>
  </si>
  <si>
    <t>Nicole Scarlet Poblete Herrera</t>
  </si>
  <si>
    <t>Julieta Paz Saavedra Valdés</t>
  </si>
  <si>
    <t>22.349.819-1</t>
  </si>
  <si>
    <t>Sebastián Andrés Arancibia Argandoña</t>
  </si>
  <si>
    <t>19.152.973-1</t>
  </si>
  <si>
    <t>Colomba Belén Pérez Guerra</t>
  </si>
  <si>
    <t>22.467.948-3</t>
  </si>
  <si>
    <t>Javiera Nicole Guerra Silva</t>
  </si>
  <si>
    <t>19.327.818-3</t>
  </si>
  <si>
    <t>Mauricio Javier García Morales</t>
  </si>
  <si>
    <t>17.141.577-2</t>
  </si>
  <si>
    <t>yasna del pilar</t>
  </si>
  <si>
    <t>18.272.017-8</t>
  </si>
  <si>
    <t>Nadia</t>
  </si>
  <si>
    <t>cordero</t>
  </si>
  <si>
    <t>16.665.548-K</t>
  </si>
  <si>
    <t>11.196.525-0</t>
  </si>
  <si>
    <t>16.198.423-K</t>
  </si>
  <si>
    <t>18.564.339-5</t>
  </si>
  <si>
    <t>bruna</t>
  </si>
  <si>
    <t>21.407.031-6</t>
  </si>
  <si>
    <t>Valentina Constanza</t>
  </si>
  <si>
    <t>Hidalgo Ibaceta</t>
  </si>
  <si>
    <t>20.775.486-2</t>
  </si>
  <si>
    <t>angy</t>
  </si>
  <si>
    <t>angel moreno</t>
  </si>
  <si>
    <t>27.926.659-5</t>
  </si>
  <si>
    <t>sulan</t>
  </si>
  <si>
    <t>alcaide sepulveda</t>
  </si>
  <si>
    <t>18.273.010-6</t>
  </si>
  <si>
    <t>21.866.660-4</t>
  </si>
  <si>
    <t>Pardo oyanedel</t>
  </si>
  <si>
    <t>10.634.522-8</t>
  </si>
  <si>
    <t>Felix Machuca</t>
  </si>
  <si>
    <t>Machuca</t>
  </si>
  <si>
    <t>22.158.037-0</t>
  </si>
  <si>
    <t>21.282.098-9</t>
  </si>
  <si>
    <t>Julián Ignacio</t>
  </si>
  <si>
    <t>Vargas Reyes</t>
  </si>
  <si>
    <t>21.712.670-3</t>
  </si>
  <si>
    <t>Colomba Paz</t>
  </si>
  <si>
    <t>López Mancilla</t>
  </si>
  <si>
    <t>22.117.620-0</t>
  </si>
  <si>
    <t>22.424.065-1</t>
  </si>
  <si>
    <t>Judith</t>
  </si>
  <si>
    <t>16.969.984-4</t>
  </si>
  <si>
    <t>veruska</t>
  </si>
  <si>
    <t>ballesteros</t>
  </si>
  <si>
    <t>18.514.696-0</t>
  </si>
  <si>
    <t>16.230.536-0</t>
  </si>
  <si>
    <t>10.041.567-4</t>
  </si>
  <si>
    <t>haslen</t>
  </si>
  <si>
    <t>22.470.538-7</t>
  </si>
  <si>
    <t>Rayén</t>
  </si>
  <si>
    <t>Russo</t>
  </si>
  <si>
    <t>19.656.509-4</t>
  </si>
  <si>
    <t>18.271.942-0</t>
  </si>
  <si>
    <t>PUERTO VARAS</t>
  </si>
  <si>
    <t>Pablo Esteban Fuentes Muñoz</t>
  </si>
  <si>
    <t>15.099.427-6</t>
  </si>
  <si>
    <t>DOÑIHUE</t>
  </si>
  <si>
    <t>Nicolás Antonio Valdivia Ramírez</t>
  </si>
  <si>
    <t>20.166.106-4</t>
  </si>
  <si>
    <t>Roberto Santiago Lucero González</t>
  </si>
  <si>
    <t>19.489.058-3</t>
  </si>
  <si>
    <t>Andres Eugenio Castillo Lermanda</t>
  </si>
  <si>
    <t>20.653.156-8</t>
  </si>
  <si>
    <t>Daniel Alberto Villarroel Canto</t>
  </si>
  <si>
    <t>Catalina Del Carmen Manríquez Pardo</t>
  </si>
  <si>
    <t>17.141.465-2</t>
  </si>
  <si>
    <t>Osvaldo Antonio Cordero Pessini</t>
  </si>
  <si>
    <t>19.327.538-9</t>
  </si>
  <si>
    <t>Yeri Kimey Sánchez Mendoza</t>
  </si>
  <si>
    <t>19.418.393-3</t>
  </si>
  <si>
    <t>Victor Javier Mendez Marusic</t>
  </si>
  <si>
    <t>8.908.828-3</t>
  </si>
  <si>
    <t>Leonardo Andrés Poblete Quiroz</t>
  </si>
  <si>
    <t>16.154.770-0</t>
  </si>
  <si>
    <t>Nicolás Farid Jacob Loyola</t>
  </si>
  <si>
    <t>18.012.363-6</t>
  </si>
  <si>
    <t>26.352.139-0</t>
  </si>
  <si>
    <t>13.654.031-9</t>
  </si>
  <si>
    <t>VILCUN</t>
  </si>
  <si>
    <t>MAURICIO AARON</t>
  </si>
  <si>
    <t>QUEZADA ARANGUEZ</t>
  </si>
  <si>
    <t>18.060.077-9</t>
  </si>
  <si>
    <t>Hernán Alexis Cerda Román</t>
  </si>
  <si>
    <t>12.848.698-4</t>
  </si>
  <si>
    <t>Jimena Paola Baradit Urbina</t>
  </si>
  <si>
    <t>10.279.561-K</t>
  </si>
  <si>
    <t>José Domingo Arias Vega</t>
  </si>
  <si>
    <t>10.148.122-0</t>
  </si>
  <si>
    <t>Sebastián Paolo Cavieres Fernández</t>
  </si>
  <si>
    <t>18.033.594-3</t>
  </si>
  <si>
    <t>Omar Alexis Norambuena Brevis</t>
  </si>
  <si>
    <t>19.654.725-8</t>
  </si>
  <si>
    <t>Mariela Del Carmen Aranda Zúñiga</t>
  </si>
  <si>
    <t>16.753.385-K</t>
  </si>
  <si>
    <t>Jorge Luis Barraza Donoso</t>
  </si>
  <si>
    <t>9.423.766-1</t>
  </si>
  <si>
    <t>Sergio Luis Marroquin Levipil</t>
  </si>
  <si>
    <t>17.474.949-3</t>
  </si>
  <si>
    <t>Juan Patricio López Uribe</t>
  </si>
  <si>
    <t>12.936.939-6</t>
  </si>
  <si>
    <t>Lidia Andrea Bernal Marín</t>
  </si>
  <si>
    <t>16.065.168-7</t>
  </si>
  <si>
    <t>Constanza Alejandra Lagos Fuentes</t>
  </si>
  <si>
    <t>Nicolás Alejandro González Escobar</t>
  </si>
  <si>
    <t>19.775.232-7</t>
  </si>
  <si>
    <t>Stanley Alexis</t>
  </si>
  <si>
    <t>26.096.585-9</t>
  </si>
  <si>
    <t>Amanda Catalina Camus Lopez</t>
  </si>
  <si>
    <t>19.654.904-8</t>
  </si>
  <si>
    <t>Emilio Rafael Hernandez Correa</t>
  </si>
  <si>
    <t>27.037.863-3</t>
  </si>
  <si>
    <t>Mauricio Alejandro Aguilar Rojas</t>
  </si>
  <si>
    <t>16.488.002-8</t>
  </si>
  <si>
    <t>Claudio Javier Guerra Pérez</t>
  </si>
  <si>
    <t>16.776.007-4</t>
  </si>
  <si>
    <t>Iván Andrés Silva Barrera</t>
  </si>
  <si>
    <t>20.476.880-3</t>
  </si>
  <si>
    <t>Emanuel Arnaldo Leighton Caro</t>
  </si>
  <si>
    <t>17.983.409-K</t>
  </si>
  <si>
    <t>Julio Gabriel Espinoza Leiva</t>
  </si>
  <si>
    <t>17.549.720-K</t>
  </si>
  <si>
    <t>Juan Alejandro Sanchez Soto</t>
  </si>
  <si>
    <t>13.292.269-1</t>
  </si>
  <si>
    <t>leal</t>
  </si>
  <si>
    <t>9.054.328-8</t>
  </si>
  <si>
    <t>8.103.014-6</t>
  </si>
  <si>
    <t>JENNIFER VARINIA</t>
  </si>
  <si>
    <t>ROMERO GAMBOA</t>
  </si>
  <si>
    <t>17.052.392-K</t>
  </si>
  <si>
    <t>MELLA ESPINOZA</t>
  </si>
  <si>
    <t>18.648.739-7</t>
  </si>
  <si>
    <t>alexis ruben</t>
  </si>
  <si>
    <t>ahumada muñoz</t>
  </si>
  <si>
    <t>13.650.531-9</t>
  </si>
  <si>
    <t>NICOLAS ANDRES</t>
  </si>
  <si>
    <t>RODRIGUEZ RIVERA</t>
  </si>
  <si>
    <t>19.775.441-9</t>
  </si>
  <si>
    <t>DANILO EDUARDO</t>
  </si>
  <si>
    <t>CORDOVA CARVAJAL</t>
  </si>
  <si>
    <t>15.828.885-0</t>
  </si>
  <si>
    <t>Yimmy Eduardo Narvaez Reyes</t>
  </si>
  <si>
    <t>27.333.021-6</t>
  </si>
  <si>
    <t>Eduardo Alexis Muñoz Rojas</t>
  </si>
  <si>
    <t>16.967.822-7</t>
  </si>
  <si>
    <t>19.772.285-1</t>
  </si>
  <si>
    <t>RODRIGO ALONSO</t>
  </si>
  <si>
    <t>CUADRA</t>
  </si>
  <si>
    <t>16.485.943-6</t>
  </si>
  <si>
    <t>lorca valdebenito</t>
  </si>
  <si>
    <t>11.827.931-k</t>
  </si>
  <si>
    <t>armando</t>
  </si>
  <si>
    <t>herrera silva</t>
  </si>
  <si>
    <t>5.054.833-3</t>
  </si>
  <si>
    <t>Brian Gengis Arro Romo</t>
  </si>
  <si>
    <t>17.141.120-3</t>
  </si>
  <si>
    <t>Juan Esteban Coloma Gutierrez</t>
  </si>
  <si>
    <t>Eduardo Andres Rubio Morales</t>
  </si>
  <si>
    <t>15.618.545-0</t>
  </si>
  <si>
    <t>Nikol</t>
  </si>
  <si>
    <t>Meneses Sagredo</t>
  </si>
  <si>
    <t>17.140.775-3</t>
  </si>
  <si>
    <t>19.616.757-9</t>
  </si>
  <si>
    <t>15.949.999-5</t>
  </si>
  <si>
    <t>22.634.794-1</t>
  </si>
  <si>
    <t>17.560.363-8</t>
  </si>
  <si>
    <t>Michaela</t>
  </si>
  <si>
    <t>21.180.377-0</t>
  </si>
  <si>
    <t>angelica isidora</t>
  </si>
  <si>
    <t>iturra mori</t>
  </si>
  <si>
    <t>21.417.054-K</t>
  </si>
  <si>
    <t>yuddedys</t>
  </si>
  <si>
    <t>25.681.481-1</t>
  </si>
  <si>
    <t>14.001.625-K</t>
  </si>
  <si>
    <t>Rojas Pérez</t>
  </si>
  <si>
    <t>21.594.494-8</t>
  </si>
  <si>
    <t>16.812.141-5</t>
  </si>
  <si>
    <t>marlen</t>
  </si>
  <si>
    <t>21.533.088-5</t>
  </si>
  <si>
    <t>ANGELINO</t>
  </si>
  <si>
    <t>VASOLI</t>
  </si>
  <si>
    <t>20.842.652-4</t>
  </si>
  <si>
    <t>19.939.769-9</t>
  </si>
  <si>
    <t>galindo ugarte</t>
  </si>
  <si>
    <t>11.619.782-0</t>
  </si>
  <si>
    <t>CARMONA</t>
  </si>
  <si>
    <t>20.173.244-1</t>
  </si>
  <si>
    <t>16.108.025-K</t>
  </si>
  <si>
    <t>Evian</t>
  </si>
  <si>
    <t>21.932.226-7</t>
  </si>
  <si>
    <t>21.604.839-3</t>
  </si>
  <si>
    <t>22.518.201-9</t>
  </si>
  <si>
    <t>21.685.252-4</t>
  </si>
  <si>
    <t>Alondra</t>
  </si>
  <si>
    <t>21.208.528-6</t>
  </si>
  <si>
    <t>CRISTHOPHER ALEXANDER</t>
  </si>
  <si>
    <t>KAIRIES ORTIZ</t>
  </si>
  <si>
    <t>20.173.703-6</t>
  </si>
  <si>
    <t>19.774.296-8</t>
  </si>
  <si>
    <t>Tapia malbran</t>
  </si>
  <si>
    <t>19.774.400-6</t>
  </si>
  <si>
    <t>Bastian Marcelo Perez Quintana</t>
  </si>
  <si>
    <t>21.468.958-8</t>
  </si>
  <si>
    <t>Pablo Andreas Dimitropulos Nuñez</t>
  </si>
  <si>
    <t>23.594.553-3</t>
  </si>
  <si>
    <t>Giancarlo Paolo Vignolo Borquez</t>
  </si>
  <si>
    <t>Lucas Benjamin Ruiz Ruiz</t>
  </si>
  <si>
    <t>21.936.522-5</t>
  </si>
  <si>
    <t>Pablo Alexis Silva Lopez</t>
  </si>
  <si>
    <t>17.984.025-1</t>
  </si>
  <si>
    <t>Juan Jose Valdes Castro</t>
  </si>
  <si>
    <t>22.466.742-6</t>
  </si>
  <si>
    <t>Génesis Leonor Mora Carrasco</t>
  </si>
  <si>
    <t>Lorena Andrea Sepúlveda Mora</t>
  </si>
  <si>
    <t>13.625.806-0</t>
  </si>
  <si>
    <t>Karla Juditt Holmstrom Salinas</t>
  </si>
  <si>
    <t>15.949.560-4</t>
  </si>
  <si>
    <t>Nicole Galilea Cofré Villalón</t>
  </si>
  <si>
    <t>17.462.769-K</t>
  </si>
  <si>
    <t>D Scheller Chosler Derilus</t>
  </si>
  <si>
    <t>26.439.299-3</t>
  </si>
  <si>
    <t>Dany Escarlet Bueno Torres</t>
  </si>
  <si>
    <t>16.969.897-K</t>
  </si>
  <si>
    <t>Marcela Viviana Díaz Gutiérrez</t>
  </si>
  <si>
    <t>15.071.590-3</t>
  </si>
  <si>
    <t>Natalia Alejandra San Martín Abarca</t>
  </si>
  <si>
    <t>18.272.772-5</t>
  </si>
  <si>
    <t>Javiera Constanza Soto Pardo</t>
  </si>
  <si>
    <t>20.839.611-0</t>
  </si>
  <si>
    <t>Matias Javier Vasquez Gamboa</t>
  </si>
  <si>
    <t>21.966.787-6</t>
  </si>
  <si>
    <t>Mauricio Roberto González Soto</t>
  </si>
  <si>
    <t>20.478.331-4</t>
  </si>
  <si>
    <t>Rocío Del Carmen Salgado Huerta</t>
  </si>
  <si>
    <t>14.593.653-5</t>
  </si>
  <si>
    <t>Paz Soledad Otaíza Ibacache</t>
  </si>
  <si>
    <t>20.476.901-K</t>
  </si>
  <si>
    <t>Gabriela Belén Zamora Tapia</t>
  </si>
  <si>
    <t>20.476.299-6</t>
  </si>
  <si>
    <t>Monserrat Catalina Fernández Díaz #</t>
  </si>
  <si>
    <t>22.035.276-5</t>
  </si>
  <si>
    <t>Fanny Isidora Suárez Arévalo</t>
  </si>
  <si>
    <t>22.136.335-3</t>
  </si>
  <si>
    <t>Paulina Solange Castillo Cisternas</t>
  </si>
  <si>
    <t>18.035.552-9</t>
  </si>
  <si>
    <t>Angelo Gabriel Allendes Pasmiño</t>
  </si>
  <si>
    <t>22.023.775-3</t>
  </si>
  <si>
    <t>Christian Eduardo Moraga Gálvez</t>
  </si>
  <si>
    <t>Johan Nicolás Mancilla Guerrero</t>
  </si>
  <si>
    <t>19.772.732-2</t>
  </si>
  <si>
    <t>Max David Elgueta Pacheco</t>
  </si>
  <si>
    <t>22.241.287-0</t>
  </si>
  <si>
    <t>Sergio Romeo Barrientos Pérez</t>
  </si>
  <si>
    <t>10.599.601-2</t>
  </si>
  <si>
    <t>Allan Brandon</t>
  </si>
  <si>
    <t>Ibaceta Hills</t>
  </si>
  <si>
    <t>21.800.253-6</t>
  </si>
  <si>
    <t>Puelles Olivares</t>
  </si>
  <si>
    <t>13.181.690-1</t>
  </si>
  <si>
    <t>paz</t>
  </si>
  <si>
    <t>8.175.245-1</t>
  </si>
  <si>
    <t>Carlos Leonardo Perez Belmar</t>
  </si>
  <si>
    <t>13.453.541-5</t>
  </si>
  <si>
    <t>Sebastián Andrés Montecinos Cabezas</t>
  </si>
  <si>
    <t>15.846.037-8</t>
  </si>
  <si>
    <t>Matías Ignacio Luengo Reyes</t>
  </si>
  <si>
    <t>20.010.275-4</t>
  </si>
  <si>
    <t>Rocío Soledad Díaz Rodríguez</t>
  </si>
  <si>
    <t>12.602.881-4</t>
  </si>
  <si>
    <t>Yessenia Soledad Gutiérrez Collío</t>
  </si>
  <si>
    <t>17.474.887-K</t>
  </si>
  <si>
    <t>Darinka Vanessa Moreno Mora</t>
  </si>
  <si>
    <t>18.567.693-5</t>
  </si>
  <si>
    <t>Felipe Esteban Bobadilla Toledo</t>
  </si>
  <si>
    <t>19.278.360-7</t>
  </si>
  <si>
    <t>Rodrigo Andrés Bravo Figueroa</t>
  </si>
  <si>
    <t>16.886.871-5</t>
  </si>
  <si>
    <t>David Andrés Ávila Gómez</t>
  </si>
  <si>
    <t>Loreto Antonia Jorquera Montoya</t>
  </si>
  <si>
    <t>10.061.415-4</t>
  </si>
  <si>
    <t>Nicolás Francisco Vásquez Basáez</t>
  </si>
  <si>
    <t>18.104.148-K</t>
  </si>
  <si>
    <t>Ivan Jorge Bozjidar Radic Henrici</t>
  </si>
  <si>
    <t>8.495.267-2</t>
  </si>
  <si>
    <t>Estefania Roxana Diaz Guerra</t>
  </si>
  <si>
    <t>21.870.916-8</t>
  </si>
  <si>
    <t>Valentina Montserrat Ladrón De Guevara González</t>
  </si>
  <si>
    <t>19.339.913-4</t>
  </si>
  <si>
    <t>José Ricardo Fuentes Albornoz</t>
  </si>
  <si>
    <t>18.034.352-0</t>
  </si>
  <si>
    <t>Vanessa Andrea Péndola Sepúlveda</t>
  </si>
  <si>
    <t>16.971.438-K</t>
  </si>
  <si>
    <t>Luis Andres</t>
  </si>
  <si>
    <t>Biggio Rubio</t>
  </si>
  <si>
    <t>16.106.842-K</t>
  </si>
  <si>
    <t>gloria del carmen</t>
  </si>
  <si>
    <t>aranda contreras</t>
  </si>
  <si>
    <t>13.876.667-5</t>
  </si>
  <si>
    <t>astorga</t>
  </si>
  <si>
    <t>18.977.146-0</t>
  </si>
  <si>
    <t>ANTONIO FRANCISCO</t>
  </si>
  <si>
    <t>CAMPOS ESCARATE</t>
  </si>
  <si>
    <t>11.828.998-6</t>
  </si>
  <si>
    <t>Ivonne Patricia Matsumoto Jiménez</t>
  </si>
  <si>
    <t>Danitza Belén Álvarez Sandoval</t>
  </si>
  <si>
    <t>18.297.426-9</t>
  </si>
  <si>
    <t>Leandro Mauricio Villalón Rojas</t>
  </si>
  <si>
    <t>11.621.542-K</t>
  </si>
  <si>
    <t>Andrés Alejandro Roa Fuenzalida</t>
  </si>
  <si>
    <t>19.325.666-K</t>
  </si>
  <si>
    <t>Solange Valeria Tejo Laplace</t>
  </si>
  <si>
    <t>13.990.552-0</t>
  </si>
  <si>
    <t>Eugenio Figueroa Araya</t>
  </si>
  <si>
    <t>Rene Jesus Larrotta Gallego</t>
  </si>
  <si>
    <t>27.769.839-0</t>
  </si>
  <si>
    <t>Matías Ignacio Jesús Aldunce Pino</t>
  </si>
  <si>
    <t>21.534.874-1</t>
  </si>
  <si>
    <t>Francisco Javier Correa Asencio</t>
  </si>
  <si>
    <t>Benjamín Ignacio Vega Gallardo</t>
  </si>
  <si>
    <t>20.731.128-6</t>
  </si>
  <si>
    <t>Angie Grace Alcayaga Muñoz</t>
  </si>
  <si>
    <t>18.269.938-1</t>
  </si>
  <si>
    <t>Lars Eric Hebel Valderrama</t>
  </si>
  <si>
    <t>19.776.974-2</t>
  </si>
  <si>
    <t>Jaime David Roco Aravena</t>
  </si>
  <si>
    <t>16.812.313-2</t>
  </si>
  <si>
    <t>Diego Ignacio Villablanca Quijanes</t>
  </si>
  <si>
    <t>18.567.988-8</t>
  </si>
  <si>
    <t>María Teresa Martínez Martínez</t>
  </si>
  <si>
    <t>15.088.260-5</t>
  </si>
  <si>
    <t>Alejandra Jeannette Gómez Neira</t>
  </si>
  <si>
    <t>13.231.285-0</t>
  </si>
  <si>
    <t>Daniela Alejandra Leiva Miranda</t>
  </si>
  <si>
    <t>17.140.204-2</t>
  </si>
  <si>
    <t>Verónica Alejandra Lagos González</t>
  </si>
  <si>
    <t>13.124.870-9</t>
  </si>
  <si>
    <t>matias ernesto</t>
  </si>
  <si>
    <t>barrera mulgas</t>
  </si>
  <si>
    <t>22.663.572-6</t>
  </si>
  <si>
    <t>arturo eduardo</t>
  </si>
  <si>
    <t>cerda espinoza</t>
  </si>
  <si>
    <t>15.718.427-K</t>
  </si>
  <si>
    <t>Amelia trinidad</t>
  </si>
  <si>
    <t>veas santis</t>
  </si>
  <si>
    <t>6.771.169-6</t>
  </si>
  <si>
    <t>Gabriela Eliana Cáceres Alvarado</t>
  </si>
  <si>
    <t>17.329.433-6</t>
  </si>
  <si>
    <t>Víctor Hugo Avendaño Marchant</t>
  </si>
  <si>
    <t>11.330.989-K</t>
  </si>
  <si>
    <t>Leonardo Patricio Castro Pinochet</t>
  </si>
  <si>
    <t>10.570.655-3</t>
  </si>
  <si>
    <t xml:space="preserve">Leonardo Heriberto </t>
  </si>
  <si>
    <t>rojo abarzua</t>
  </si>
  <si>
    <t>12.228.354-2</t>
  </si>
  <si>
    <t>17.354.467-7</t>
  </si>
  <si>
    <t>Ignacia Beatriz Corona Urbina</t>
  </si>
  <si>
    <t>17.969.182-5</t>
  </si>
  <si>
    <t>Bruno Maximiliano Zavala Nuñez</t>
  </si>
  <si>
    <t>21.798.018-6</t>
  </si>
  <si>
    <t>Luciano Fernando Salazar Diaz</t>
  </si>
  <si>
    <t>22.652.970-5</t>
  </si>
  <si>
    <t>Mauricio Daniel Lepe Barbaniera</t>
  </si>
  <si>
    <t>21.582.252-4</t>
  </si>
  <si>
    <t>Oscar Miguel Gutierrez Araya</t>
  </si>
  <si>
    <t>Aracely del Carmen Castro Nuñez</t>
  </si>
  <si>
    <t>13.229.695-2</t>
  </si>
  <si>
    <t>Joselyn Alicia Cifuentes Fuentes</t>
  </si>
  <si>
    <t>Patricio Antonio Morales Bustamante</t>
  </si>
  <si>
    <t>20.922.171-3</t>
  </si>
  <si>
    <t>Diego Javier González Manríquez</t>
  </si>
  <si>
    <t>21.251.366-0</t>
  </si>
  <si>
    <t>César Andrés Torres Navarro</t>
  </si>
  <si>
    <t>20.479.723-4</t>
  </si>
  <si>
    <t>Martín Joel Castillo Gallardo</t>
  </si>
  <si>
    <t>21.025.936-8</t>
  </si>
  <si>
    <t>Bastián Francisco Hormazábal Pérez</t>
  </si>
  <si>
    <t>21.833.579-9</t>
  </si>
  <si>
    <t>Daisy Nury Navarro Beltrán</t>
  </si>
  <si>
    <t>15.100.626-4</t>
  </si>
  <si>
    <t>Ximena Loreto López Espinoza</t>
  </si>
  <si>
    <t>13.995.114-K</t>
  </si>
  <si>
    <t>Camila Nicole Aburto Cossio</t>
  </si>
  <si>
    <t>18.238.192-6</t>
  </si>
  <si>
    <t>Adolfo Andrés Montiel Rojas</t>
  </si>
  <si>
    <t>22.673.461-9</t>
  </si>
  <si>
    <t>Hugo Andre Salazar Riveros</t>
  </si>
  <si>
    <t>19.329.039-6</t>
  </si>
  <si>
    <t>Pamela Angela Padilla Santelices</t>
  </si>
  <si>
    <t>21.072.282-3</t>
  </si>
  <si>
    <t>Catalina Andrea Maureira Guerra</t>
  </si>
  <si>
    <t>21.268.545-3</t>
  </si>
  <si>
    <t>Carmen Gloria Tirapegui Gallardo</t>
  </si>
  <si>
    <t>15.754.604-K</t>
  </si>
  <si>
    <t>Karla Cristina Carrio Torres</t>
  </si>
  <si>
    <t>19.015.177-8</t>
  </si>
  <si>
    <t>Francky Jacques</t>
  </si>
  <si>
    <t>26.352.772-0</t>
  </si>
  <si>
    <t>Vicente Ignacio Moreno Muñoz</t>
  </si>
  <si>
    <t>20.030.990-1</t>
  </si>
  <si>
    <t>Alexandra Valentina Arriaza Garnica</t>
  </si>
  <si>
    <t>21.354.433-0</t>
  </si>
  <si>
    <t>Javier Alexander Cárcamo Salvo</t>
  </si>
  <si>
    <t>20.654.778-2</t>
  </si>
  <si>
    <t>Fabian Jose Renteria Zarza</t>
  </si>
  <si>
    <t>27.266.291-6</t>
  </si>
  <si>
    <t>Joselin Fernanda Neira García</t>
  </si>
  <si>
    <t>Camila Constanza Melillán Fierro</t>
  </si>
  <si>
    <t>20.814.809-5</t>
  </si>
  <si>
    <t>Víctor Ignacio Moya Pérez</t>
  </si>
  <si>
    <t>19.015.613-3</t>
  </si>
  <si>
    <t>Francisca Daniela Fabres Vega</t>
  </si>
  <si>
    <t>17.476.008-K</t>
  </si>
  <si>
    <t>Leonel Andres</t>
  </si>
  <si>
    <t>Urbina Fernández</t>
  </si>
  <si>
    <t>21.466.359-7</t>
  </si>
  <si>
    <t>17.807.247-1</t>
  </si>
  <si>
    <t>Paulina Alejandra</t>
  </si>
  <si>
    <t>Herrera Matus</t>
  </si>
  <si>
    <t>17.567.083-1</t>
  </si>
  <si>
    <t>17.619.173-2</t>
  </si>
  <si>
    <t>Sebastian Eduardo</t>
  </si>
  <si>
    <t>Veloso Pulgar</t>
  </si>
  <si>
    <t>21.332.875-1</t>
  </si>
  <si>
    <t>Corrales Soto</t>
  </si>
  <si>
    <t>21.879.829-2</t>
  </si>
  <si>
    <t>Tagle</t>
  </si>
  <si>
    <t>22.086.111-2</t>
  </si>
  <si>
    <t>21.577.906-8</t>
  </si>
  <si>
    <t>lorena</t>
  </si>
  <si>
    <t>gaete</t>
  </si>
  <si>
    <t>16.107.027-0</t>
  </si>
  <si>
    <t>16.665.356-8</t>
  </si>
  <si>
    <t>Jorge Rolando</t>
  </si>
  <si>
    <t>Maureira Alvarez</t>
  </si>
  <si>
    <t>13.651.533-0</t>
  </si>
  <si>
    <t>STIVEN JESUS</t>
  </si>
  <si>
    <t>VERGARA ALVARADO</t>
  </si>
  <si>
    <t>22.347.972-3</t>
  </si>
  <si>
    <t>Arredondo gonzalez</t>
  </si>
  <si>
    <t>20.476.780-7</t>
  </si>
  <si>
    <t>Gianfranco</t>
  </si>
  <si>
    <t>20.185.520-9</t>
  </si>
  <si>
    <t>18.272.774-1</t>
  </si>
  <si>
    <t>Uzabeaga</t>
  </si>
  <si>
    <t>20.782.435-6</t>
  </si>
  <si>
    <t>Fuentealba</t>
  </si>
  <si>
    <t>21.496.569-0</t>
  </si>
  <si>
    <t>21.063.493-2</t>
  </si>
  <si>
    <t>18.897.874-6</t>
  </si>
  <si>
    <t>Johans Alexander</t>
  </si>
  <si>
    <t>Cuadra Reyes</t>
  </si>
  <si>
    <t>22.149.026-6</t>
  </si>
  <si>
    <t>21.612.653-K</t>
  </si>
  <si>
    <t>guevara</t>
  </si>
  <si>
    <t>26.467.502-2</t>
  </si>
  <si>
    <t>18.034.201-K</t>
  </si>
  <si>
    <t>22.269.068-4</t>
  </si>
  <si>
    <t>19.728.136-7</t>
  </si>
  <si>
    <t xml:space="preserve">NOGALES </t>
  </si>
  <si>
    <t>rolando rodrigo</t>
  </si>
  <si>
    <t>soto salinas</t>
  </si>
  <si>
    <t>13.022.937-9</t>
  </si>
  <si>
    <t>Cristofer Andrés Araneda Saldias</t>
  </si>
  <si>
    <t>15.821.710-4</t>
  </si>
  <si>
    <t>Elizabeth Andrea Araya Carvajal</t>
  </si>
  <si>
    <t>16.995.772-K</t>
  </si>
  <si>
    <t>Andrea Alejandra Poblete Pérez</t>
  </si>
  <si>
    <t>10.084.908-9</t>
  </si>
  <si>
    <t>Jonathan Christopher Cortés Marín</t>
  </si>
  <si>
    <t>16.740.027-2</t>
  </si>
  <si>
    <t>SAN RAMÓN</t>
  </si>
  <si>
    <t>Sebastián Ignacio Droguett Valenzuela</t>
  </si>
  <si>
    <t>15.774.799-1</t>
  </si>
  <si>
    <t>Miguel Antonio Sepúlveda Ramírez</t>
  </si>
  <si>
    <t>7.930.582-0</t>
  </si>
  <si>
    <t>George Francisco Olivares Parada</t>
  </si>
  <si>
    <t>13.651.311-7</t>
  </si>
  <si>
    <t>Francisco Ignacio Severino Palma</t>
  </si>
  <si>
    <t>18.915.589-1</t>
  </si>
  <si>
    <t>Jonathan Fernando Castillo Gutiérrez</t>
  </si>
  <si>
    <t>18.033.767-9</t>
  </si>
  <si>
    <t>José Antonio Leiva Puelles</t>
  </si>
  <si>
    <t>13.183.424-1</t>
  </si>
  <si>
    <t>Eugenio David Flores Velasco</t>
  </si>
  <si>
    <t>14.408.483-7</t>
  </si>
  <si>
    <t>Hugo Alfredo Abayay Jiménez</t>
  </si>
  <si>
    <t>15.072.780-4</t>
  </si>
  <si>
    <t>Marta Andrea Jaime Prieto</t>
  </si>
  <si>
    <t>11.882.299-4</t>
  </si>
  <si>
    <t>Luis Andrés</t>
  </si>
  <si>
    <t>Berrios Soto</t>
  </si>
  <si>
    <t>18.298.711-5</t>
  </si>
  <si>
    <t>Valentina Daniela González Ulloa</t>
  </si>
  <si>
    <t>19.834.615-2</t>
  </si>
  <si>
    <t>Kendry Alfredo Leon Delgado</t>
  </si>
  <si>
    <t>26.409.866-1</t>
  </si>
  <si>
    <t>María Vanessa de Lourdes Nuñez Olguín</t>
  </si>
  <si>
    <t>13.226.419-8</t>
  </si>
  <si>
    <t>Arturo Segundo Robles González</t>
  </si>
  <si>
    <t>15.557.438-0</t>
  </si>
  <si>
    <t>Dylan Mauro Vilches Fredes</t>
  </si>
  <si>
    <t>18.784.436-3</t>
  </si>
  <si>
    <t>Jorge Mario Meneses González</t>
  </si>
  <si>
    <t>9.998.067-2</t>
  </si>
  <si>
    <t>Danitza Alejandra Farías Villegas</t>
  </si>
  <si>
    <t>19.016.474-8</t>
  </si>
  <si>
    <t>José Luis Zubeldia Castro</t>
  </si>
  <si>
    <t>13.432.333-7</t>
  </si>
  <si>
    <t>Marco Antonio Álvarez Gallardo</t>
  </si>
  <si>
    <t>12.451.566-1</t>
  </si>
  <si>
    <t>Anabell Mackarena Lafuente Cáceres</t>
  </si>
  <si>
    <t>15.190.525-0</t>
  </si>
  <si>
    <t>Juan Carlos Cortés Saldías</t>
  </si>
  <si>
    <t>7.098.443-1</t>
  </si>
  <si>
    <t>José Rosendo López Jiménez</t>
  </si>
  <si>
    <t>5.370.341-0</t>
  </si>
  <si>
    <t>Cristian Andrés Abarca Flores</t>
  </si>
  <si>
    <t>14.001.716-7</t>
  </si>
  <si>
    <t>Marco Antonio Cáceres Bustamante</t>
  </si>
  <si>
    <t>18.272.397-5</t>
  </si>
  <si>
    <t>Daniel Cristian Soto Alfaro</t>
  </si>
  <si>
    <t>10.546.799-0</t>
  </si>
  <si>
    <t>María Isabel Macaya Vera</t>
  </si>
  <si>
    <t>15.762.354-0</t>
  </si>
  <si>
    <t>Patricia Verónica Bustos Saavedra</t>
  </si>
  <si>
    <t>14.308.662-3</t>
  </si>
  <si>
    <t>Kevin Ignacio Galleguillos Ahumada</t>
  </si>
  <si>
    <t>Juan Alexis Romero Delgadillo</t>
  </si>
  <si>
    <t>17.142.636-7</t>
  </si>
  <si>
    <t>Adrián David Aguilera Arro</t>
  </si>
  <si>
    <t>16.104.429-6</t>
  </si>
  <si>
    <t>Anton Eduardo Svarbic Tagle</t>
  </si>
  <si>
    <t>17.983.684-K</t>
  </si>
  <si>
    <t>Atisha</t>
  </si>
  <si>
    <t>19.635.605-3</t>
  </si>
  <si>
    <t>Fuentes Madariaga</t>
  </si>
  <si>
    <t>19.775.137-1</t>
  </si>
  <si>
    <t>PEREZ YAÑEZ</t>
  </si>
  <si>
    <t>10.456.307-4</t>
  </si>
  <si>
    <t>enzo hernan</t>
  </si>
  <si>
    <t>raggi cabello</t>
  </si>
  <si>
    <t>10.646.763-3</t>
  </si>
  <si>
    <t>neira aballay</t>
  </si>
  <si>
    <t>6.485.829-7</t>
  </si>
  <si>
    <t>EXEQUIEL NICOLAS</t>
  </si>
  <si>
    <t>CORTEZ GALVES</t>
  </si>
  <si>
    <t>15.751.622-1</t>
  </si>
  <si>
    <t>Carla Cristina Morales Rojas</t>
  </si>
  <si>
    <t>16.103.594-7</t>
  </si>
  <si>
    <t>Byron Eugenio Martínez Muñoz</t>
  </si>
  <si>
    <t>19.015.412-2</t>
  </si>
  <si>
    <t>José Andrés Rojas Rojas</t>
  </si>
  <si>
    <t>17.141.622-1</t>
  </si>
  <si>
    <t>Orietta Romanet Larenas Bruna</t>
  </si>
  <si>
    <t>11.621.941-7</t>
  </si>
  <si>
    <t>Carlos Gonzalo Andrés Baeza Díaz</t>
  </si>
  <si>
    <t>16.664.681-2</t>
  </si>
  <si>
    <t>LUCIANO GIGLIO SEGUNDO</t>
  </si>
  <si>
    <t>9.509.400-7</t>
  </si>
  <si>
    <t>Luis Exequiel Strange Zelaya</t>
  </si>
  <si>
    <t>11.832.755-1</t>
  </si>
  <si>
    <t>Joselyn Paula Morales Berríos</t>
  </si>
  <si>
    <t>15.173.160-0</t>
  </si>
  <si>
    <t>tusso navarro</t>
  </si>
  <si>
    <t>22.238.840-6</t>
  </si>
  <si>
    <t>Colomba</t>
  </si>
  <si>
    <t>21.697.292-9</t>
  </si>
  <si>
    <t>Leyton</t>
  </si>
  <si>
    <t>16.887.792-7</t>
  </si>
  <si>
    <t>20.836.685-8</t>
  </si>
  <si>
    <t>16.108.244-9</t>
  </si>
  <si>
    <t>20.171.503-2</t>
  </si>
  <si>
    <t>21.203.676-5</t>
  </si>
  <si>
    <t>Javiera paz</t>
  </si>
  <si>
    <t>22.444.243-2</t>
  </si>
  <si>
    <t>baez valladares</t>
  </si>
  <si>
    <t>22.087.938-0</t>
  </si>
  <si>
    <t>Valparaiso</t>
  </si>
  <si>
    <t>17.474.479-3</t>
  </si>
  <si>
    <t>13.653.090-9</t>
  </si>
  <si>
    <t>Siriam Gabriela</t>
  </si>
  <si>
    <t>Riquelme Soto</t>
  </si>
  <si>
    <t>12.848.359-4</t>
  </si>
  <si>
    <t>BARRA</t>
  </si>
  <si>
    <t>18.914.595-0</t>
  </si>
  <si>
    <t>19.015.094-1</t>
  </si>
  <si>
    <t>20.476.198-1</t>
  </si>
  <si>
    <t>fernando ignacio</t>
  </si>
  <si>
    <t>monreal navarro</t>
  </si>
  <si>
    <t>19.775.106-1</t>
  </si>
  <si>
    <t>SEBASTIAN EDUARDO</t>
  </si>
  <si>
    <t>VILLANUEVA CARVAJAL</t>
  </si>
  <si>
    <t>17.560.149-K</t>
  </si>
  <si>
    <t>hector edgardo</t>
  </si>
  <si>
    <t>aguilera gavilan</t>
  </si>
  <si>
    <t>19.327.988-0</t>
  </si>
  <si>
    <t>kevin dyllan</t>
  </si>
  <si>
    <t>hernandez barahona</t>
  </si>
  <si>
    <t>19.777.033-3</t>
  </si>
  <si>
    <t>Eymmi</t>
  </si>
  <si>
    <t>28.238.651-8</t>
  </si>
  <si>
    <t>22.297.269-8</t>
  </si>
  <si>
    <t>Ernesto Aquiles</t>
  </si>
  <si>
    <t>Ortiz cedeño</t>
  </si>
  <si>
    <t>26.412.681-9</t>
  </si>
  <si>
    <t>16.753.401-5</t>
  </si>
  <si>
    <t>TORRES TAPIA</t>
  </si>
  <si>
    <t>22.032.789-2</t>
  </si>
  <si>
    <t>22.526.863-0</t>
  </si>
  <si>
    <t>20.379.328-6</t>
  </si>
  <si>
    <t>16.911.430-7</t>
  </si>
  <si>
    <t>19.870.142-4</t>
  </si>
  <si>
    <t>Macarena Andrea Pereira Arcos</t>
  </si>
  <si>
    <t>19.775.149-5</t>
  </si>
  <si>
    <t>Daniel Alejandro Sepúlveda Henríquez</t>
  </si>
  <si>
    <t>20.446.715-3</t>
  </si>
  <si>
    <t>Maria Gabriela Zambrano Quiroz</t>
  </si>
  <si>
    <t>Sebastián Felipe Villegas Puelma</t>
  </si>
  <si>
    <t>18.566.230-6</t>
  </si>
  <si>
    <t>Francisca Fernanda Uyarte Angulo</t>
  </si>
  <si>
    <t>Maximiliano Silvestre Gaspar Castillo Gutiérrez</t>
  </si>
  <si>
    <t>22.645.848-4</t>
  </si>
  <si>
    <t>Karen Michelle Rojas Villarroel</t>
  </si>
  <si>
    <t>20.476.295-3</t>
  </si>
  <si>
    <t>Cristóbal Felipe Maximiliano Laimbock Muñoz</t>
  </si>
  <si>
    <t>21.142.106-1</t>
  </si>
  <si>
    <t>Patricio Enrique Olmedo Oneto</t>
  </si>
  <si>
    <t>20.012.181-3</t>
  </si>
  <si>
    <t>Gabriel Ignacio Romero Cerda</t>
  </si>
  <si>
    <t>19.014.745-2</t>
  </si>
  <si>
    <t>Felipe Esteban Iglesias Vera</t>
  </si>
  <si>
    <t>20.752.266-1</t>
  </si>
  <si>
    <t>Vicente Meneses Arriagada</t>
  </si>
  <si>
    <t>José Miguel Leal Achibur</t>
  </si>
  <si>
    <t>18.916.972-8</t>
  </si>
  <si>
    <t>Katherine Pamela Domínguez Opazo</t>
  </si>
  <si>
    <t>16.484.402-1</t>
  </si>
  <si>
    <t>Maycol Stevens Astudillo Contreras</t>
  </si>
  <si>
    <t>20.843.726-7</t>
  </si>
  <si>
    <t>Nicolás Alejandro Carreño Donaire</t>
  </si>
  <si>
    <t>20.962.747-7</t>
  </si>
  <si>
    <t>Victor Hugo Labbe Maturana</t>
  </si>
  <si>
    <t>8.027.529-3</t>
  </si>
  <si>
    <t>Catalina Fernanda Quintana Bravo</t>
  </si>
  <si>
    <t>20.174.208-0</t>
  </si>
  <si>
    <t>Sebastian Ignacio Brito Ramos</t>
  </si>
  <si>
    <t>21.157.546-8</t>
  </si>
  <si>
    <t>Andrew Brian Arancibia Solas</t>
  </si>
  <si>
    <t>22.012.675-7</t>
  </si>
  <si>
    <t>Martin Damian Perez Lauga</t>
  </si>
  <si>
    <t>21.648.787-7</t>
  </si>
  <si>
    <t>Darien Gianco Anthuan Muñiz Donoso</t>
  </si>
  <si>
    <t>22.637.186-9</t>
  </si>
  <si>
    <t>Lenin José Sánchez Neira</t>
  </si>
  <si>
    <t>12.621.051-5</t>
  </si>
  <si>
    <t>Eric Fernando Zepeda Cortés</t>
  </si>
  <si>
    <t>17.473.597-2</t>
  </si>
  <si>
    <t>reymberts jose</t>
  </si>
  <si>
    <t>lizarazo ramirez</t>
  </si>
  <si>
    <t>26.486.868-8</t>
  </si>
  <si>
    <t>Francisco Javier Cases Gallardo</t>
  </si>
  <si>
    <t>17.140.181-K</t>
  </si>
  <si>
    <t>Cristhian Alejandro Jiménez Larco</t>
  </si>
  <si>
    <t>Gerald Marcelo Sepúlveda Jeria</t>
  </si>
  <si>
    <t>13.191.825-9</t>
  </si>
  <si>
    <t>Pedro Sebastián Fritzsche Mansilla</t>
  </si>
  <si>
    <t>15.285.436-6</t>
  </si>
  <si>
    <t>Nina Maria Crespo</t>
  </si>
  <si>
    <t>14.630.982-8</t>
  </si>
  <si>
    <t>Fernanda Bianca Malz Salinas</t>
  </si>
  <si>
    <t>18.697.868-4</t>
  </si>
  <si>
    <t>Agustín Gana Huber</t>
  </si>
  <si>
    <t>18.024.428-K</t>
  </si>
  <si>
    <t>Carlos Alejandro Urbina Pacheco</t>
  </si>
  <si>
    <t>12.229.188-k</t>
  </si>
  <si>
    <t>Daiana Stephanie Vargas Escudero</t>
  </si>
  <si>
    <t>19.200.761-5</t>
  </si>
  <si>
    <t>Pabla Beatriz Maulén Riarte</t>
  </si>
  <si>
    <t>8.909.248-5</t>
  </si>
  <si>
    <t>Lorena Del Carmen Vuylsteke Pino</t>
  </si>
  <si>
    <t>Marcos Corporan Rodriguez</t>
  </si>
  <si>
    <t>23.925.932-4</t>
  </si>
  <si>
    <t>Paula Andrea Rojas Villar</t>
  </si>
  <si>
    <t>ARIANA YITSELY</t>
  </si>
  <si>
    <t>BARRIOS SILVA</t>
  </si>
  <si>
    <t>26.429.045-7</t>
  </si>
  <si>
    <t>Ricardo Kozma Gerardi</t>
  </si>
  <si>
    <t>26.331.688-6</t>
  </si>
  <si>
    <t>Karla Ivonne Rodríguez Ponce</t>
  </si>
  <si>
    <t>19.014.885-8</t>
  </si>
  <si>
    <t>Claudio Andrés Aros Cortés</t>
  </si>
  <si>
    <t>19.471.643-5</t>
  </si>
  <si>
    <t>chander alexis</t>
  </si>
  <si>
    <t>mejia melgar</t>
  </si>
  <si>
    <t>24.694.277-3</t>
  </si>
  <si>
    <t>Jorge Brian Plaza Godoy</t>
  </si>
  <si>
    <t>17.807.321-4</t>
  </si>
  <si>
    <t>Thomas Raphael Alvear Alvear</t>
  </si>
  <si>
    <t>17.807.984-0</t>
  </si>
  <si>
    <t>Priscilla Nancy Embry González</t>
  </si>
  <si>
    <t>11.829.888-8</t>
  </si>
  <si>
    <t>Luis Antonio Aravena Castillo</t>
  </si>
  <si>
    <t>18.568.394-K</t>
  </si>
  <si>
    <t>Juan Segundo Mella Ávila</t>
  </si>
  <si>
    <t>5.260.636-5</t>
  </si>
  <si>
    <t>Guido Jean Paul Pessini Romo</t>
  </si>
  <si>
    <t>13.228.871-2</t>
  </si>
  <si>
    <t>Patricia Eliana Valenzuela Salvatierra</t>
  </si>
  <si>
    <t>9.819.498-3</t>
  </si>
  <si>
    <t>Juan Pablo Molina Gómez</t>
  </si>
  <si>
    <t>14.156.246-0</t>
  </si>
  <si>
    <t>Luis Alberto Colles Venegas</t>
  </si>
  <si>
    <t>12.578.070-9</t>
  </si>
  <si>
    <t>Paulina Ernestina Escobar Sánchez</t>
  </si>
  <si>
    <t>13.379.820-K</t>
  </si>
  <si>
    <t>Juan Pablo Reyes Núñez</t>
  </si>
  <si>
    <t>10.624.638-6</t>
  </si>
  <si>
    <t>Oscar Alejandro Aguillón Valderrama</t>
  </si>
  <si>
    <t>13.429.577-5</t>
  </si>
  <si>
    <t>Claudia Alejandra Gómez Vásquez</t>
  </si>
  <si>
    <t>12.448.742-0</t>
  </si>
  <si>
    <t>José Luis Arredondo González</t>
  </si>
  <si>
    <t>13.025.185-4</t>
  </si>
  <si>
    <t>Benjamín Jonathan Cortés Jofré</t>
  </si>
  <si>
    <t>15.556.418-0</t>
  </si>
  <si>
    <t>Hernán Alejandro Sandoval Navarrete</t>
  </si>
  <si>
    <t>10.461.969-K</t>
  </si>
  <si>
    <t>Mónica Carolina Cáceres Ramírez</t>
  </si>
  <si>
    <t>16.108.012-8</t>
  </si>
  <si>
    <t>Rodrigo Gonzalo Herrera Aravena</t>
  </si>
  <si>
    <t>11.830.076-9</t>
  </si>
  <si>
    <t>Germán Emilio Canales Campos</t>
  </si>
  <si>
    <t>17.792.853-4</t>
  </si>
  <si>
    <t>Francisco Javier Muñoz Bravo</t>
  </si>
  <si>
    <t>15.948.406-8</t>
  </si>
  <si>
    <t>Disney Ricardo Ugalde Meza</t>
  </si>
  <si>
    <t>10.948.700-7</t>
  </si>
  <si>
    <t>David Marcelo Rodríguez Acevedo</t>
  </si>
  <si>
    <t>12.452.419-9</t>
  </si>
  <si>
    <t>Juan Guillermo Cabrera Vergara</t>
  </si>
  <si>
    <t>12.653.483-3</t>
  </si>
  <si>
    <t>Cristóbal Antonio Oyarzo De Toro</t>
  </si>
  <si>
    <t>16.635.817-5</t>
  </si>
  <si>
    <t>Gerardo Pavel Salvador Acosta Rivera</t>
  </si>
  <si>
    <t>16.752.814-7</t>
  </si>
  <si>
    <t>MARIA VERONICA</t>
  </si>
  <si>
    <t>GALLARDO SALINAS</t>
  </si>
  <si>
    <t>13.702.932-4</t>
  </si>
  <si>
    <t>KARINA ANDREA</t>
  </si>
  <si>
    <t>ROJAS VEGA</t>
  </si>
  <si>
    <t>PATRICIO ERWIN</t>
  </si>
  <si>
    <t>VALDIVIESO GUZMAN</t>
  </si>
  <si>
    <t>10.478.261-2</t>
  </si>
  <si>
    <t>varas lagos</t>
  </si>
  <si>
    <t>10.201.261-5</t>
  </si>
  <si>
    <t>ROY HUMBERTO</t>
  </si>
  <si>
    <t>MARTINEZ URRUTIA</t>
  </si>
  <si>
    <t>9.082.302-7</t>
  </si>
  <si>
    <t>Lopez Arevalo</t>
  </si>
  <si>
    <t>9.996.977-6</t>
  </si>
  <si>
    <t>Osvaldo Francisco Torres Sturlese</t>
  </si>
  <si>
    <t>10.527.560-9</t>
  </si>
  <si>
    <t>emilio boris</t>
  </si>
  <si>
    <t>mercado campusano</t>
  </si>
  <si>
    <t>7.822.812-1</t>
  </si>
  <si>
    <t>FERNANDA SOLANGE</t>
  </si>
  <si>
    <t>GONZALEZ BOTARRO</t>
  </si>
  <si>
    <t>18.914.593-4</t>
  </si>
  <si>
    <t>Humberto Hernán Llantén Vargas</t>
  </si>
  <si>
    <t>12.132.079-7</t>
  </si>
  <si>
    <t>Damián Saddam Aguilera Huerta</t>
  </si>
  <si>
    <t>17.059.622-6</t>
  </si>
  <si>
    <t>Camila Francisca Ortiz Diaz</t>
  </si>
  <si>
    <t>20.176.200-6</t>
  </si>
  <si>
    <t>Jorge Luis Alberto Grez Zuñiga</t>
  </si>
  <si>
    <t>20.171.814-7</t>
  </si>
  <si>
    <t>Jacob Moisés Sánchez González</t>
  </si>
  <si>
    <t>18.915.442-9</t>
  </si>
  <si>
    <t>Jorge Matías Portilla Morales</t>
  </si>
  <si>
    <t>21.443.803-8</t>
  </si>
  <si>
    <t>Felipe Alejandro Meneses Muñoz</t>
  </si>
  <si>
    <t>19.011.782-0</t>
  </si>
  <si>
    <t>Isabel Roxana Vera Araya</t>
  </si>
  <si>
    <t>18.552.767-0</t>
  </si>
  <si>
    <t>Valentina Andrea Rubilar Moya</t>
  </si>
  <si>
    <t>21.348.957-7</t>
  </si>
  <si>
    <t>Mauricio Alejandro Bolvarán Rivera</t>
  </si>
  <si>
    <t>21.454.249-8</t>
  </si>
  <si>
    <t>Wilber Alonso Plata Ayala</t>
  </si>
  <si>
    <t>29.231.852-9</t>
  </si>
  <si>
    <t>Luciano Xavi Fernando Carvajal Gutierrez</t>
  </si>
  <si>
    <t>José Luis González Moreno</t>
  </si>
  <si>
    <t>21.477.198-7</t>
  </si>
  <si>
    <t>Claudio Andrés Riquelme Sandoval</t>
  </si>
  <si>
    <t>22.216.563-6</t>
  </si>
  <si>
    <t>Carlos Javier González Bernal</t>
  </si>
  <si>
    <t>16.503.058-3</t>
  </si>
  <si>
    <t>Felipe Alberto Gonzalez Guzman</t>
  </si>
  <si>
    <t>20.923.305-3</t>
  </si>
  <si>
    <t>Ariel Alexander Zasso Aguilera</t>
  </si>
  <si>
    <t>22.084.444-7</t>
  </si>
  <si>
    <t>Makarena Soledad Tello Escobar</t>
  </si>
  <si>
    <t>Angel Esteban Zamorano Ubilla</t>
  </si>
  <si>
    <t>22.132.805-1</t>
  </si>
  <si>
    <t>Tomás Benjamin Acuña Arias</t>
  </si>
  <si>
    <t>22.435.237-9</t>
  </si>
  <si>
    <t>Cristopher Matías García López</t>
  </si>
  <si>
    <t>19.773.289-K</t>
  </si>
  <si>
    <t>Miguel Angel Alberto Donoso Vega</t>
  </si>
  <si>
    <t>22.534.059-5</t>
  </si>
  <si>
    <t>Felipe Ignacio Delgado Verdugo</t>
  </si>
  <si>
    <t>21.947.317-6</t>
  </si>
  <si>
    <t>Gerald Antonio Faust Contreras</t>
  </si>
  <si>
    <t>Rita Rosemarie Acevedo Campos</t>
  </si>
  <si>
    <t>16.967.846-4</t>
  </si>
  <si>
    <t>Nataly Paz Arrau Fernandois</t>
  </si>
  <si>
    <t>19.013.259-5</t>
  </si>
  <si>
    <t>Benjamín Alfonso González Martínez</t>
  </si>
  <si>
    <t>21.585.945-2</t>
  </si>
  <si>
    <t>Catalina Andrea González Ramírez</t>
  </si>
  <si>
    <t>21.088.865-9</t>
  </si>
  <si>
    <t>Elena Alejandra Farías Lazo</t>
  </si>
  <si>
    <t>19.326.858-7</t>
  </si>
  <si>
    <t>María Isabel Ortiz Mondaca</t>
  </si>
  <si>
    <t>19.542.505-1</t>
  </si>
  <si>
    <t>Noelia Thays Sanhueza Pérez</t>
  </si>
  <si>
    <t>20.729.967-7</t>
  </si>
  <si>
    <t>Marcial Octavio Fernández Estay</t>
  </si>
  <si>
    <t>22.493.787-3</t>
  </si>
  <si>
    <t>Josefa Antonia Jubal Agüero</t>
  </si>
  <si>
    <t>22.433.460-5</t>
  </si>
  <si>
    <t>Montaner Rojas</t>
  </si>
  <si>
    <t>20.959.594-K</t>
  </si>
  <si>
    <t>17.474.053-4</t>
  </si>
  <si>
    <t>Yochua</t>
  </si>
  <si>
    <t>21.715.666-1</t>
  </si>
  <si>
    <t>Patricia Andrea</t>
  </si>
  <si>
    <t>Araya Vaccaro</t>
  </si>
  <si>
    <t>19.327.595-8</t>
  </si>
  <si>
    <t>Miguel francisco</t>
  </si>
  <si>
    <t>Padron barrera</t>
  </si>
  <si>
    <t>27.173.067-5</t>
  </si>
  <si>
    <t>Eglysmar Egreibys</t>
  </si>
  <si>
    <t>Aramacuto Gonzalez</t>
  </si>
  <si>
    <t>27.129.292-9</t>
  </si>
  <si>
    <t>Eibys Carolina</t>
  </si>
  <si>
    <t>Gonzalez Rauseo</t>
  </si>
  <si>
    <t>27.129.203-1</t>
  </si>
  <si>
    <t>18.915.986-2</t>
  </si>
  <si>
    <t>17.177.687-2</t>
  </si>
  <si>
    <t>Humaña Mardones</t>
  </si>
  <si>
    <t>10.762.379-5</t>
  </si>
  <si>
    <t>Sastre Seguel</t>
  </si>
  <si>
    <t>22.452.482-K</t>
  </si>
  <si>
    <t>Riccione</t>
  </si>
  <si>
    <t>20.203.891-3</t>
  </si>
  <si>
    <t>18.245.412-5</t>
  </si>
  <si>
    <t>Lynch Mateluna</t>
  </si>
  <si>
    <t>16.989.014-5</t>
  </si>
  <si>
    <t>Albornozñ</t>
  </si>
  <si>
    <t>11.121.606-1</t>
  </si>
  <si>
    <t>FREDDY ANTONIO</t>
  </si>
  <si>
    <t>PERDOMO MENDOZA</t>
  </si>
  <si>
    <t>26.700.918-K</t>
  </si>
  <si>
    <t>13.231.640-6</t>
  </si>
  <si>
    <t>15.056.659-2</t>
  </si>
  <si>
    <t>20.812.233-9</t>
  </si>
  <si>
    <t>VILMANIA</t>
  </si>
  <si>
    <t>NEIRA MARTINEZ</t>
  </si>
  <si>
    <t>16.775.329-9</t>
  </si>
  <si>
    <t>16.108.168-K</t>
  </si>
  <si>
    <t>Huara</t>
  </si>
  <si>
    <t>18.864.518-6</t>
  </si>
  <si>
    <t>19.216.036-7</t>
  </si>
  <si>
    <t>Marjorie Andrea</t>
  </si>
  <si>
    <t>Ardiles Carrasco</t>
  </si>
  <si>
    <t>17.804.215-7</t>
  </si>
  <si>
    <t>20.653.995-K</t>
  </si>
  <si>
    <t>miguel francisco</t>
  </si>
  <si>
    <t>padron barrera</t>
  </si>
  <si>
    <t>Eddie Alejandro Manríquez Norambuena</t>
  </si>
  <si>
    <t>12.849.893-1</t>
  </si>
  <si>
    <t>Javier Andrés Delgado Verdugo</t>
  </si>
  <si>
    <t>21.338.659-K</t>
  </si>
  <si>
    <t>CISNES</t>
  </si>
  <si>
    <t>Claudio Fernando Zepeda Moreno</t>
  </si>
  <si>
    <t>14.126.794-9</t>
  </si>
  <si>
    <t>Adolfo Luis Cabrera Palacios</t>
  </si>
  <si>
    <t>Patricia Del Carmen Álvarez Aliaga</t>
  </si>
  <si>
    <t>7.706.180-0</t>
  </si>
  <si>
    <t>Juan Luis Morales Berríos</t>
  </si>
  <si>
    <t>5.918.472-5</t>
  </si>
  <si>
    <t>René Andrés Garrido Fernández</t>
  </si>
  <si>
    <t>18.275.940-6</t>
  </si>
  <si>
    <t>SANTA MARIA</t>
  </si>
  <si>
    <t>Luis Nolberto Meneses Llanos</t>
  </si>
  <si>
    <t>12.625.655-8</t>
  </si>
  <si>
    <t>Tomás Antonio Muñoz Zoffoli</t>
  </si>
  <si>
    <t>14.148.782-5</t>
  </si>
  <si>
    <t>Alexis Antonio Aliaga Mendieta</t>
  </si>
  <si>
    <t>16.486.131-7</t>
  </si>
  <si>
    <t>Héctor Eduardo Saavedra García-reyes</t>
  </si>
  <si>
    <t>9.897.616-7</t>
  </si>
  <si>
    <t>Patrick Alexander Urbina Ramos</t>
  </si>
  <si>
    <t>19.776.972-6</t>
  </si>
  <si>
    <t>Juan Pablo Escudero Sepúlveda</t>
  </si>
  <si>
    <t>10.925.527-0</t>
  </si>
  <si>
    <t>Iván Rodrigo Muñoz Valenzuela</t>
  </si>
  <si>
    <t>19.152.151-K</t>
  </si>
  <si>
    <t>Danilo Andrés Castro Luna</t>
  </si>
  <si>
    <t>15.078.097-7</t>
  </si>
  <si>
    <t>Sandra Marcela Valdebenito Marambio</t>
  </si>
  <si>
    <t>11.831.708-4</t>
  </si>
  <si>
    <t>María De Los Angeles Vigouroux Venegas</t>
  </si>
  <si>
    <t>10.276.180-4</t>
  </si>
  <si>
    <t>Eduardo Andrés Soto Navarrete</t>
  </si>
  <si>
    <t>20.245.248-5</t>
  </si>
  <si>
    <t>Felipe Ignacio De La Fuente Zurita</t>
  </si>
  <si>
    <t>17.233.633-7</t>
  </si>
  <si>
    <t>Juan Manuel Romero Concha</t>
  </si>
  <si>
    <t>15.221.700-5</t>
  </si>
  <si>
    <t>Cristian Gerardo Ortega Osorio</t>
  </si>
  <si>
    <t>15.079.055-7</t>
  </si>
  <si>
    <t>Luis Orlando Verdugo Navarrete</t>
  </si>
  <si>
    <t>13.230.740-7</t>
  </si>
  <si>
    <t>Alejandro JAVIER PEREZ-GARCIA VERGARA</t>
  </si>
  <si>
    <t>18.088.625-7</t>
  </si>
  <si>
    <t>Patricio Javier González Fernandoi</t>
  </si>
  <si>
    <t>11.329.800-6</t>
  </si>
  <si>
    <t>Ariel Esteban Cortés Medina</t>
  </si>
  <si>
    <t>17.141.796-1</t>
  </si>
  <si>
    <t>Juan Erasmo Arancibia Rojas</t>
  </si>
  <si>
    <t>15.949.240-0</t>
  </si>
  <si>
    <t>Mauricio Andrés Vilches Cisterna</t>
  </si>
  <si>
    <t>18.568.106-8</t>
  </si>
  <si>
    <t>Ricardo Patricio De Jesús Díaz Arias</t>
  </si>
  <si>
    <t>18.978.338-8</t>
  </si>
  <si>
    <t>Carol Pamela López López</t>
  </si>
  <si>
    <t>Eduardo Enrique Medina Vera</t>
  </si>
  <si>
    <t>8.128.698-1</t>
  </si>
  <si>
    <t>Jordán Joel Ibaceta Vásquez</t>
  </si>
  <si>
    <t>18.703.629-1</t>
  </si>
  <si>
    <t>Mónica Del Carmen Espinoza Jiménez</t>
  </si>
  <si>
    <t>9.792.360-4</t>
  </si>
  <si>
    <t>Luis Marcelo Aguilera Castro</t>
  </si>
  <si>
    <t>10.694.052-5</t>
  </si>
  <si>
    <t>Héctor Eduardo Pulgar Tapia</t>
  </si>
  <si>
    <t>8.372.329-7</t>
  </si>
  <si>
    <t>Rafael ANDRÉS GÓMEZ SEGURA</t>
  </si>
  <si>
    <t>12.131.693-5</t>
  </si>
  <si>
    <t>Daniela Andrea Veragua Guzmán</t>
  </si>
  <si>
    <t>15.069.405-1</t>
  </si>
  <si>
    <t>Miguel Angel Hidalgo Jiménez</t>
  </si>
  <si>
    <t>8.526.094-4</t>
  </si>
  <si>
    <t>Kevin Mauricio Contreras Rojas</t>
  </si>
  <si>
    <t>19.329.757-9</t>
  </si>
  <si>
    <t>Andreas Bastián Müller Silva</t>
  </si>
  <si>
    <t>18.164.582-2</t>
  </si>
  <si>
    <t>Erich Birchmeier Solano</t>
  </si>
  <si>
    <t>11.630.766-9</t>
  </si>
  <si>
    <t>Alejandrina Del Carmen Mora Cáceres</t>
  </si>
  <si>
    <t>8.091.621-3</t>
  </si>
  <si>
    <t>Millanir Silva</t>
  </si>
  <si>
    <t>15.069.788-3</t>
  </si>
  <si>
    <t>MORALES SOTO</t>
  </si>
  <si>
    <t>10.741.876-8</t>
  </si>
  <si>
    <t>alcaide</t>
  </si>
  <si>
    <t>21.666.620-8</t>
  </si>
  <si>
    <t>Aro</t>
  </si>
  <si>
    <t>18.565.575-K</t>
  </si>
  <si>
    <t>IAN</t>
  </si>
  <si>
    <t>ARANEDA CACERES</t>
  </si>
  <si>
    <t>22.194.739-8</t>
  </si>
  <si>
    <t>Joel</t>
  </si>
  <si>
    <t>21.210.023-4</t>
  </si>
  <si>
    <t>Linda</t>
  </si>
  <si>
    <t>Feged</t>
  </si>
  <si>
    <t>26.523.511-5</t>
  </si>
  <si>
    <t>27.491.160-3</t>
  </si>
  <si>
    <t>Treicy</t>
  </si>
  <si>
    <t>Dumulef</t>
  </si>
  <si>
    <t>18.565.222-K</t>
  </si>
  <si>
    <t>Andaur Bustos</t>
  </si>
  <si>
    <t>19.325.812-3</t>
  </si>
  <si>
    <t>barrera parra</t>
  </si>
  <si>
    <t>25.827.781-3</t>
  </si>
  <si>
    <t>Eduardo Mauricio</t>
  </si>
  <si>
    <t>Almonacid Vidal</t>
  </si>
  <si>
    <t>12.227.858-1</t>
  </si>
  <si>
    <t>19.329.327-1</t>
  </si>
  <si>
    <t>Jesse</t>
  </si>
  <si>
    <t>20.172.188-1</t>
  </si>
  <si>
    <t>22.507.392-9</t>
  </si>
  <si>
    <t>VERONICA HERRERA</t>
  </si>
  <si>
    <t>HERRERA CORREA</t>
  </si>
  <si>
    <t>20.476.351-8</t>
  </si>
  <si>
    <t>20.939.288-7</t>
  </si>
  <si>
    <t>LORETO SOLANGE</t>
  </si>
  <si>
    <t>CASTILLO AGUILERA</t>
  </si>
  <si>
    <t>21.401.510-2</t>
  </si>
  <si>
    <t>Matías Alejandro</t>
  </si>
  <si>
    <t>León calzada</t>
  </si>
  <si>
    <t>22.570.433-3</t>
  </si>
  <si>
    <t>19.774.665-3</t>
  </si>
  <si>
    <t>Cristian Alonso</t>
  </si>
  <si>
    <t>Tejos Vidal</t>
  </si>
  <si>
    <t>21.091.797-7</t>
  </si>
  <si>
    <t>Camila belen</t>
  </si>
  <si>
    <t>Orellana llancamil</t>
  </si>
  <si>
    <t>19.015.281-2</t>
  </si>
  <si>
    <t>Cavallari Díaz</t>
  </si>
  <si>
    <t>21.619.099-8</t>
  </si>
  <si>
    <t>brandon</t>
  </si>
  <si>
    <t>baradit</t>
  </si>
  <si>
    <t>21.761.818-5</t>
  </si>
  <si>
    <t>18.918.011-K</t>
  </si>
  <si>
    <t>Mirjoly</t>
  </si>
  <si>
    <t>Aponte</t>
  </si>
  <si>
    <t>27.357.511-1</t>
  </si>
  <si>
    <t>19.732.792-8</t>
  </si>
  <si>
    <t>Ana karinha</t>
  </si>
  <si>
    <t>Chacon Sánchez</t>
  </si>
  <si>
    <t>26.903.654-0</t>
  </si>
  <si>
    <t>16.246.204-0</t>
  </si>
  <si>
    <t>celinda</t>
  </si>
  <si>
    <t>12.956.584-5</t>
  </si>
  <si>
    <t>Joao Andres Gutierrez Muñoz</t>
  </si>
  <si>
    <t>20.012.324-7</t>
  </si>
  <si>
    <t>Benjamín Luciano Antonio Azúa Olguín</t>
  </si>
  <si>
    <t>21.847.902-2</t>
  </si>
  <si>
    <t>Daniela  Paz Vásquez Vargas</t>
  </si>
  <si>
    <t>16.487.724-8</t>
  </si>
  <si>
    <t>Edward Fernando Acosta Alarcon</t>
  </si>
  <si>
    <t>21.947.806-2</t>
  </si>
  <si>
    <t>Julián Campos Serey</t>
  </si>
  <si>
    <t>22.376.283-2</t>
  </si>
  <si>
    <t>Samir Antonio Aaron Urrea Ávila</t>
  </si>
  <si>
    <t>18.740.753-2</t>
  </si>
  <si>
    <t>Raúl Jesús Olivares Ahumada</t>
  </si>
  <si>
    <t>15.082.749-3</t>
  </si>
  <si>
    <t>Ornella Belén Barceló Guzmán</t>
  </si>
  <si>
    <t>20.777.920-2</t>
  </si>
  <si>
    <t>Jeremy Alexander Núñez Aguilera</t>
  </si>
  <si>
    <t>20.828.278-6</t>
  </si>
  <si>
    <t>Elizabeth Sionara Navarro Arias</t>
  </si>
  <si>
    <t>12.227.963-4</t>
  </si>
  <si>
    <t>Diego Cristóbal Barría Aliaga</t>
  </si>
  <si>
    <t>17.801.340-8</t>
  </si>
  <si>
    <t>Natalia Denise Leal Saavedra</t>
  </si>
  <si>
    <t>19.577.697-0</t>
  </si>
  <si>
    <t>Catalina Antonia Aranda Álvarez</t>
  </si>
  <si>
    <t>20.643.802-9</t>
  </si>
  <si>
    <t>Francisco Patricio Villablanca Mermedo</t>
  </si>
  <si>
    <t>15.077.142-0</t>
  </si>
  <si>
    <t>Kristel Denisse Ortiz Valenzuela</t>
  </si>
  <si>
    <t>21.267.861-9</t>
  </si>
  <si>
    <t>Rudy Mishael Ávila Jiménez</t>
  </si>
  <si>
    <t>16.104.409-1</t>
  </si>
  <si>
    <t>Mikel Demian Órdenes Vásquez</t>
  </si>
  <si>
    <t>20.517.359-5</t>
  </si>
  <si>
    <t>Jorge Ignacio Henrry Flores Morales</t>
  </si>
  <si>
    <t>22.268.970-8</t>
  </si>
  <si>
    <t>Joaquín Andre Housset Reveco</t>
  </si>
  <si>
    <t>19.776.364-7</t>
  </si>
  <si>
    <t>Fernando Alexis Pino Bustamante</t>
  </si>
  <si>
    <t>Ian Franco Stevenson Olivari</t>
  </si>
  <si>
    <t>20.358.102-5</t>
  </si>
  <si>
    <t>Cristian Iván Egaña Torres</t>
  </si>
  <si>
    <t>19.518.292-2</t>
  </si>
  <si>
    <t>Jean Pierre Alejandro Santis Méndez</t>
  </si>
  <si>
    <t>19.772.399-8</t>
  </si>
  <si>
    <t>Bernardita Antonia Carmen Navarrete Pulgar</t>
  </si>
  <si>
    <t>19.775.837-6</t>
  </si>
  <si>
    <t>Milka Caroy Muñoz Ampuero</t>
  </si>
  <si>
    <t>17.476.010-1</t>
  </si>
  <si>
    <t>Valentina Paz Yunissi Correa</t>
  </si>
  <si>
    <t>21.977.675-6</t>
  </si>
  <si>
    <t>Camila Belén Ruiz Espinosa</t>
  </si>
  <si>
    <t>20.689.293-5</t>
  </si>
  <si>
    <t>Diego Alexis Vidal Illanes</t>
  </si>
  <si>
    <t>21.301.326-2</t>
  </si>
  <si>
    <t>Edgardo José Jorquera González</t>
  </si>
  <si>
    <t>21.278.110-k</t>
  </si>
  <si>
    <t>Jordan Yoinett Canales Herrera</t>
  </si>
  <si>
    <t>Aurora Constanza Cruz Uribe</t>
  </si>
  <si>
    <t>22.799.612-9</t>
  </si>
  <si>
    <t>Juan David Carrilo Bravo</t>
  </si>
  <si>
    <t>12.228.660-6</t>
  </si>
  <si>
    <t>Sebastián Alejandro Cifuentes Pérez</t>
  </si>
  <si>
    <t>20.068.437-0</t>
  </si>
  <si>
    <t>Luis Alberto Guzmán Marimán</t>
  </si>
  <si>
    <t>15.485.585-8</t>
  </si>
  <si>
    <t>Alex Cristian Cofré Sarmiento</t>
  </si>
  <si>
    <t>13.652.250-7</t>
  </si>
  <si>
    <t>Jefferson Basto Ramirez</t>
  </si>
  <si>
    <t>26.590.206-5</t>
  </si>
  <si>
    <t>Rodrigo Andrés Rojas Chattin</t>
  </si>
  <si>
    <t>15.361.546-2</t>
  </si>
  <si>
    <t>Reinaldo Darío Fuentes Ahumada</t>
  </si>
  <si>
    <t>13.023.830-0</t>
  </si>
  <si>
    <t>Martín Alonso Villegas Lobos</t>
  </si>
  <si>
    <t>15.739.757-5</t>
  </si>
  <si>
    <t>Andrés Orlando Cortés Cabrera</t>
  </si>
  <si>
    <t>15.751.884-4</t>
  </si>
  <si>
    <t>Camila Valentina Camposano Sanhueza</t>
  </si>
  <si>
    <t>20.092.783-4</t>
  </si>
  <si>
    <t>José Tomás Evans Gandara</t>
  </si>
  <si>
    <t>17.752.533-2</t>
  </si>
  <si>
    <t>José Ignacio Salinas Muñoz</t>
  </si>
  <si>
    <t>19.326.683-5</t>
  </si>
  <si>
    <t>Carolina Denise Ledesma Cooper</t>
  </si>
  <si>
    <t>10.350.220-9</t>
  </si>
  <si>
    <t>Javiera Andrea Rojas Leiva</t>
  </si>
  <si>
    <t>18.781.616-5</t>
  </si>
  <si>
    <t>Bryan Nicolás Guerrero Menares</t>
  </si>
  <si>
    <t>19.874.731-9</t>
  </si>
  <si>
    <t>Valentina Patricia Catalán Cruz</t>
  </si>
  <si>
    <t>19.776.592-5</t>
  </si>
  <si>
    <t>María Ignacia Díaz Ledesma</t>
  </si>
  <si>
    <t>20.182.540-7</t>
  </si>
  <si>
    <t>jimenez gonzalez</t>
  </si>
  <si>
    <t>10.311.057-2</t>
  </si>
  <si>
    <t>20.937.060-3</t>
  </si>
  <si>
    <t>Vaclav</t>
  </si>
  <si>
    <t>Brejcha</t>
  </si>
  <si>
    <t>12.144.423-2</t>
  </si>
  <si>
    <t>Christian eduardo</t>
  </si>
  <si>
    <t>Maldonado castro</t>
  </si>
  <si>
    <t>12.228.003-9</t>
  </si>
  <si>
    <t>Franco Nicolás Oyarce Sepúlveda</t>
  </si>
  <si>
    <t>Mauricio Enrique Aguilera Ojeda</t>
  </si>
  <si>
    <t>19.200.637-6</t>
  </si>
  <si>
    <t>Miguel Angel Parejas Castro</t>
  </si>
  <si>
    <t>9.814.612-1</t>
  </si>
  <si>
    <t>Nibaldo Andrés Caro Orrego</t>
  </si>
  <si>
    <t>14.353.676-9</t>
  </si>
  <si>
    <t>María Cecilia Véliz Retamal</t>
  </si>
  <si>
    <t>13.229.029-6</t>
  </si>
  <si>
    <t>Marco Antonio Lagos Aravena</t>
  </si>
  <si>
    <t>9.023.147-2</t>
  </si>
  <si>
    <t>Jefferson Andrés Cid Aravena</t>
  </si>
  <si>
    <t>17.201.948-K</t>
  </si>
  <si>
    <t>María Paz Vera Álvarez</t>
  </si>
  <si>
    <t>19.016.193-5</t>
  </si>
  <si>
    <t>Manuel Alejandro Contreras Fuentes</t>
  </si>
  <si>
    <t>Víctor Manuel Sotomayor Sáez</t>
  </si>
  <si>
    <t>11.878.755-2</t>
  </si>
  <si>
    <t>Humberto Enrique Mateluna Silva</t>
  </si>
  <si>
    <t>10.155.442-2</t>
  </si>
  <si>
    <t>Fernando Gilberto Cortés Caiceo</t>
  </si>
  <si>
    <t>7.751.370-1</t>
  </si>
  <si>
    <t>Oscar Boris Mercado Martínez</t>
  </si>
  <si>
    <t>17.944.074-1</t>
  </si>
  <si>
    <t>Jahzeel Roxse Olivares Sandoval</t>
  </si>
  <si>
    <t>18.565.732-9</t>
  </si>
  <si>
    <t>Eric Raúl Mundaca Torres</t>
  </si>
  <si>
    <t>11.623.872-1</t>
  </si>
  <si>
    <t>Marcelo Rodrigo Campillay Gomolan</t>
  </si>
  <si>
    <t>Gino Daniel Hansen Rivera</t>
  </si>
  <si>
    <t>15.752.375-9</t>
  </si>
  <si>
    <t>Carolina Andrea Luna Montecinos</t>
  </si>
  <si>
    <t>14.000.686-6</t>
  </si>
  <si>
    <t>Ester Del Carmen Tardone Cancino</t>
  </si>
  <si>
    <t>6.906.146-K</t>
  </si>
  <si>
    <t>Boris Andrés Pinto Contreras</t>
  </si>
  <si>
    <t>13.226.162-8</t>
  </si>
  <si>
    <t>Javier Hernán Serrano Aranda</t>
  </si>
  <si>
    <t>20.838.309-4</t>
  </si>
  <si>
    <t>EUGENIO ENRIQUE ZARATE BASUALTO</t>
  </si>
  <si>
    <t>7.462.739-0</t>
  </si>
  <si>
    <t>Cecilia Andrea Quiroz Vega</t>
  </si>
  <si>
    <t>13.989.564-9</t>
  </si>
  <si>
    <t>Luis Alexis González Barahona</t>
  </si>
  <si>
    <t>13.998.600-8</t>
  </si>
  <si>
    <t>vicente david</t>
  </si>
  <si>
    <t>galindo gonzalez</t>
  </si>
  <si>
    <t>13.431.346-3</t>
  </si>
  <si>
    <t>24.976.071-4</t>
  </si>
  <si>
    <t>Patricia Del Carmen Urrutia Chamorro</t>
  </si>
  <si>
    <t>12.452.938-7</t>
  </si>
  <si>
    <t>Hans Hernán Norambuena Fuentes</t>
  </si>
  <si>
    <t>13.429.786-7</t>
  </si>
  <si>
    <t>Luis Andrés Pastén Cruz</t>
  </si>
  <si>
    <t>19.542.781-K</t>
  </si>
  <si>
    <t>Jorge Luis Manzanares Campos</t>
  </si>
  <si>
    <t>25.943.814-4</t>
  </si>
  <si>
    <t>Denisse Elizabeth Hidalgo Leiva</t>
  </si>
  <si>
    <t>16.487.511-3</t>
  </si>
  <si>
    <t>Caro Quiroga</t>
  </si>
  <si>
    <t>17.143.690-7</t>
  </si>
  <si>
    <t>Eduardo Ignacio Gutiérrez Muñoz</t>
  </si>
  <si>
    <t>18.790.511-7</t>
  </si>
  <si>
    <t>Norma Beatriz López Berríos</t>
  </si>
  <si>
    <t>20.428.387-7</t>
  </si>
  <si>
    <t>Francisco Ross</t>
  </si>
  <si>
    <t>25.666.976-5</t>
  </si>
  <si>
    <t>21.616.786-4</t>
  </si>
  <si>
    <t>18.915.411-9</t>
  </si>
  <si>
    <t>17.559.102-8</t>
  </si>
  <si>
    <t>Óscar</t>
  </si>
  <si>
    <t>Isamit</t>
  </si>
  <si>
    <t>12.452.337-0</t>
  </si>
  <si>
    <t>19.614.372-6</t>
  </si>
  <si>
    <t>elizabeth del carmen</t>
  </si>
  <si>
    <t>otarola urtubia</t>
  </si>
  <si>
    <t>14.510.078-K</t>
  </si>
  <si>
    <t>13.432.178-4</t>
  </si>
  <si>
    <t>22.119.635-K</t>
  </si>
  <si>
    <t>Darguin</t>
  </si>
  <si>
    <t>21.176.998-K</t>
  </si>
  <si>
    <t>Norman</t>
  </si>
  <si>
    <t>20.517.439-7</t>
  </si>
  <si>
    <t>Viviana karina</t>
  </si>
  <si>
    <t>Véliz Salazar</t>
  </si>
  <si>
    <t>16.502.435-4</t>
  </si>
  <si>
    <t>jocabed</t>
  </si>
  <si>
    <t>22.251.675-7</t>
  </si>
  <si>
    <t>david jesus</t>
  </si>
  <si>
    <t>moya herrera</t>
  </si>
  <si>
    <t>19.012.244-1</t>
  </si>
  <si>
    <t>Susan Aidali</t>
  </si>
  <si>
    <t>Barrera Rojas</t>
  </si>
  <si>
    <t>16.103.719-2</t>
  </si>
  <si>
    <t>STEFANNO PAOLO</t>
  </si>
  <si>
    <t>SANGUINETTI BUSTOS</t>
  </si>
  <si>
    <t>20.731.451-K</t>
  </si>
  <si>
    <t>Arriagada Barcos</t>
  </si>
  <si>
    <t>15.717.135-6</t>
  </si>
  <si>
    <t>19.176.777-2</t>
  </si>
  <si>
    <t>21.730.241-2</t>
  </si>
  <si>
    <t>Diana María</t>
  </si>
  <si>
    <t>González Hurtado</t>
  </si>
  <si>
    <t>28.124.427-2</t>
  </si>
  <si>
    <t>18.914.386-9</t>
  </si>
  <si>
    <t>Stefany</t>
  </si>
  <si>
    <t>Pinochet</t>
  </si>
  <si>
    <t>19.014.467-4</t>
  </si>
  <si>
    <t>21.353.184-0</t>
  </si>
  <si>
    <t>Nicole estefany</t>
  </si>
  <si>
    <t>Valenzuela pino</t>
  </si>
  <si>
    <t>19.326.294-5</t>
  </si>
  <si>
    <t>Aline Valentina Andaur Riquelme</t>
  </si>
  <si>
    <t>19.012.996-9</t>
  </si>
  <si>
    <t>Paula Ignacia Graniffo Fernández</t>
  </si>
  <si>
    <t>18.914.282-k</t>
  </si>
  <si>
    <t>Evelin Marisol Muñoz Jaime</t>
  </si>
  <si>
    <t>Millaray Arlett Varas Mora</t>
  </si>
  <si>
    <t>20.723.370-6</t>
  </si>
  <si>
    <t>Sebastián Ignacio Vidal García</t>
  </si>
  <si>
    <t>Sofía Isidora Hernabel Contreras Morales</t>
  </si>
  <si>
    <t>Daniela Andrea Vargas Gallegos</t>
  </si>
  <si>
    <t>17.143.353-3</t>
  </si>
  <si>
    <t>Franco Eduardo Giusto Unzaga</t>
  </si>
  <si>
    <t>20.013.329-3</t>
  </si>
  <si>
    <t>Fabio Alejandro Montero Blanco</t>
  </si>
  <si>
    <t>21.995.716-5</t>
  </si>
  <si>
    <t>José Cristian Arriagada Núñez</t>
  </si>
  <si>
    <t>18.961.114-5</t>
  </si>
  <si>
    <t>Felipe Ignacio Iturrieta Rojas</t>
  </si>
  <si>
    <t>19.209.037-7</t>
  </si>
  <si>
    <t>Hans Alejandro Farías Oyarzún</t>
  </si>
  <si>
    <t>22.307.428-6</t>
  </si>
  <si>
    <t>Sofía Nataly Moras Acevedo</t>
  </si>
  <si>
    <t>20.912.033-K</t>
  </si>
  <si>
    <t>Fernanda Sofía Muñoz Duarte</t>
  </si>
  <si>
    <t>22.092.433-5</t>
  </si>
  <si>
    <t>Macarena Denisse Lobos Ahumada</t>
  </si>
  <si>
    <t>Tomás Ignacio Vergara Jaramillo</t>
  </si>
  <si>
    <t>21.553.826-5</t>
  </si>
  <si>
    <t>Edison Mauricio Roa Gomez</t>
  </si>
  <si>
    <t>Andree Eduardo Muñoz Berrios</t>
  </si>
  <si>
    <t>18.032.794-0</t>
  </si>
  <si>
    <t>Giovanni Felipe Reyes Rojas</t>
  </si>
  <si>
    <t>16.968.047-7</t>
  </si>
  <si>
    <t>Ernestina Francisca Cortés Meza</t>
  </si>
  <si>
    <t>15.076.266-9</t>
  </si>
  <si>
    <t>Amaro Alonso Flores Tapia</t>
  </si>
  <si>
    <t>22.734.953-0</t>
  </si>
  <si>
    <t>Catalina Belén Espinosa Miranda</t>
  </si>
  <si>
    <t>21.369.067-1</t>
  </si>
  <si>
    <t>Tabata Liset Díaz Díaz</t>
  </si>
  <si>
    <t>20.173.868-7</t>
  </si>
  <si>
    <t>Juan Francisco Riquelme Torreblanca</t>
  </si>
  <si>
    <t>19.011.643-3</t>
  </si>
  <si>
    <t>Daniela Laura Casanova Fernández</t>
  </si>
  <si>
    <t>16.753.144-K</t>
  </si>
  <si>
    <t>Matías Exequiel Riquelme Torreblanca</t>
  </si>
  <si>
    <t>21.143.577-1</t>
  </si>
  <si>
    <t>Pía Montserrat Ferrer Figueroa</t>
  </si>
  <si>
    <t>16.752.779-5</t>
  </si>
  <si>
    <t>Jesús José Torres Torres</t>
  </si>
  <si>
    <t>18.036.460-9</t>
  </si>
  <si>
    <t>David Jesus Montaño Colmenares</t>
  </si>
  <si>
    <t>25.668.751-8</t>
  </si>
  <si>
    <t>Angelo Nicolás Acevedo Monje</t>
  </si>
  <si>
    <t>20.975.042-2</t>
  </si>
  <si>
    <t>Carlos Alexis Romero Jubal</t>
  </si>
  <si>
    <t>22.504.160-1</t>
  </si>
  <si>
    <t>Benjamín Maximiliano Ramírez Jiménez</t>
  </si>
  <si>
    <t>21.856.658-8</t>
  </si>
  <si>
    <t>RÍO BUENO</t>
  </si>
  <si>
    <t>15.500.018-K</t>
  </si>
  <si>
    <t>juan edgardo</t>
  </si>
  <si>
    <t>gutierrez purran</t>
  </si>
  <si>
    <t>19.464.281-4</t>
  </si>
  <si>
    <t>Pilar Macarena Aguilar Abad</t>
  </si>
  <si>
    <t>17.895.601-9</t>
  </si>
  <si>
    <t>Jorge Eduardo Ramírez Rojas</t>
  </si>
  <si>
    <t>Jorge Rodrigo Cuadra Stipetich</t>
  </si>
  <si>
    <t>10.325.197-4</t>
  </si>
  <si>
    <t>Alexis Antonio Fuentes Cortés</t>
  </si>
  <si>
    <t>19.791.063-1</t>
  </si>
  <si>
    <t>Bárbara Wesal Gutiérrez Parada</t>
  </si>
  <si>
    <t>15.336.954-2</t>
  </si>
  <si>
    <t>Alex Fabián Pérez Vaccaro</t>
  </si>
  <si>
    <t>9.859.667-4</t>
  </si>
  <si>
    <t>Andre Alejandro Baradit Stevenson</t>
  </si>
  <si>
    <t>12.956.607-8</t>
  </si>
  <si>
    <t>Kael Cordero Henríquez</t>
  </si>
  <si>
    <t>18.567.449-5</t>
  </si>
  <si>
    <t>Rosa María Carriel León</t>
  </si>
  <si>
    <t>12.624.594-7</t>
  </si>
  <si>
    <t>Ricardo Ernesto Díaz Zárate</t>
  </si>
  <si>
    <t>16.769.973-1</t>
  </si>
  <si>
    <t>SAN JAVIER</t>
  </si>
  <si>
    <t>Roberto Carlos Aranda Cabezas</t>
  </si>
  <si>
    <t>14.194.900-4</t>
  </si>
  <si>
    <t>Cristian Marcelo Espinoza Marambio</t>
  </si>
  <si>
    <t>13.429.548-1</t>
  </si>
  <si>
    <t>Sebastián Sean Peirano Gasman</t>
  </si>
  <si>
    <t>15.720.388-6</t>
  </si>
  <si>
    <t>Cristian Orlando Peña Contreras</t>
  </si>
  <si>
    <t>13.570.820-8</t>
  </si>
  <si>
    <t>Michel Esteban Morales Reyes</t>
  </si>
  <si>
    <t>13.993.979-4</t>
  </si>
  <si>
    <t>José Manuel Jara Zepeda</t>
  </si>
  <si>
    <t>18.553.816-8</t>
  </si>
  <si>
    <t>matias fernando</t>
  </si>
  <si>
    <t>silva gonzalez</t>
  </si>
  <si>
    <t>19.941.087-3</t>
  </si>
  <si>
    <t>eduardo francisco</t>
  </si>
  <si>
    <t>riquelme bruna</t>
  </si>
  <si>
    <t>15.751.038-K</t>
  </si>
  <si>
    <t>Patricia Pilar González Lobos</t>
  </si>
  <si>
    <t>17.645.610-8</t>
  </si>
  <si>
    <t>17.480.873-2</t>
  </si>
  <si>
    <t>Makarena Alejandra Irribarra González</t>
  </si>
  <si>
    <t>16.485.981-9</t>
  </si>
  <si>
    <t>Tatiana Alejandra Espinoza López</t>
  </si>
  <si>
    <t>16.269.200-3</t>
  </si>
  <si>
    <t>Solange Ximena Alvear Hernández</t>
  </si>
  <si>
    <t>10.917.851-9</t>
  </si>
  <si>
    <t>Giglio Alejandro Jeria Alvarado</t>
  </si>
  <si>
    <t>8.370.737-2</t>
  </si>
  <si>
    <t>David Alejandro Mora Lobos</t>
  </si>
  <si>
    <t>14.391.881-5</t>
  </si>
  <si>
    <t>Camila Andrea González Novoa</t>
  </si>
  <si>
    <t>18.269.385-5</t>
  </si>
  <si>
    <t>Matías Mauricio Ignacio Godoy Tamayo</t>
  </si>
  <si>
    <t>19.774.806-0</t>
  </si>
  <si>
    <t>María Jose Urrea Donoso</t>
  </si>
  <si>
    <t>17.560.030-2</t>
  </si>
  <si>
    <t>Paula Luisa Ardiles Vera</t>
  </si>
  <si>
    <t>16.312.446-7</t>
  </si>
  <si>
    <t>Leandro Renato Silva Martínez</t>
  </si>
  <si>
    <t>15.714.740-4</t>
  </si>
  <si>
    <t>Vania Katherin Alejandra Peña Silva</t>
  </si>
  <si>
    <t>19.775.107-K</t>
  </si>
  <si>
    <t>Juan Antonio Silva Muñoz</t>
  </si>
  <si>
    <t>9.894.635-7</t>
  </si>
  <si>
    <t>JORGE EDUARDO MOLINA ALVAREZ</t>
  </si>
  <si>
    <t>6.918.945-8</t>
  </si>
  <si>
    <t>Diego Sebastián Orrego Pacheco</t>
  </si>
  <si>
    <t>18.032.791-6</t>
  </si>
  <si>
    <t>Susana Andrea Valenzuela Sepúlveda</t>
  </si>
  <si>
    <t>12.624.614-5</t>
  </si>
  <si>
    <t>Juan Alberto Espinoza Quiroz</t>
  </si>
  <si>
    <t>Trinidad Yasna Aceitón Herrera</t>
  </si>
  <si>
    <t>16.702.434-3</t>
  </si>
  <si>
    <t>SALVADOR LUIS OSORIO ARREDONDO</t>
  </si>
  <si>
    <t>4.697.086-1</t>
  </si>
  <si>
    <t>Claudio Alberto Ibarra Trincado</t>
  </si>
  <si>
    <t>10.584.873-0</t>
  </si>
  <si>
    <t>CARMEN SOTO GUERRERO</t>
  </si>
  <si>
    <t>5.438.033-K</t>
  </si>
  <si>
    <t>MARTA PINO HERRERA</t>
  </si>
  <si>
    <t>7.725.281-9</t>
  </si>
  <si>
    <t>JOSE RUIZ TAGLE BASCUÑAN</t>
  </si>
  <si>
    <t>5.925.939-3</t>
  </si>
  <si>
    <t>Eric Mauricio Ormazábal Ibacache</t>
  </si>
  <si>
    <t>myriam solange</t>
  </si>
  <si>
    <t>toro rojas</t>
  </si>
  <si>
    <t>13.651.564-0</t>
  </si>
  <si>
    <t>miguel andres</t>
  </si>
  <si>
    <t>hernandez mesa</t>
  </si>
  <si>
    <t>15.071.349-8</t>
  </si>
  <si>
    <t>Adolfo Andres Hernandez Robles</t>
  </si>
  <si>
    <t>15.950.286-4</t>
  </si>
  <si>
    <t>17.805.114-8</t>
  </si>
  <si>
    <t>Alejandro Alexis Hernández Becerra</t>
  </si>
  <si>
    <t>16.967.916-9</t>
  </si>
  <si>
    <t>Vivian Esther Tomas Rivas</t>
  </si>
  <si>
    <t>7.039.153-8</t>
  </si>
  <si>
    <t>Paulina Alejandra Pizarro Retamales</t>
  </si>
  <si>
    <t>14.586.549-2</t>
  </si>
  <si>
    <t>Paula Ornella Campos Reyes</t>
  </si>
  <si>
    <t>15.964.760-9</t>
  </si>
  <si>
    <t>mendez olguin</t>
  </si>
  <si>
    <t>15.464.047-9</t>
  </si>
  <si>
    <t>Juan Carlos Varas Cabañas</t>
  </si>
  <si>
    <t>16.754.131-3</t>
  </si>
  <si>
    <t>Nicolás Andrés Vergara Briones</t>
  </si>
  <si>
    <t>Berta Luisa Jiménez Alvial</t>
  </si>
  <si>
    <t>6.795.894-2</t>
  </si>
  <si>
    <t>Trinidad</t>
  </si>
  <si>
    <t>21.928.071-8</t>
  </si>
  <si>
    <t>Fernández Aguilera</t>
  </si>
  <si>
    <t>20.777.131-7</t>
  </si>
  <si>
    <t>Boris</t>
  </si>
  <si>
    <t>19.772.724-1</t>
  </si>
  <si>
    <t>22.534.976-2</t>
  </si>
  <si>
    <t>Kamilla</t>
  </si>
  <si>
    <t>18.566.984-k</t>
  </si>
  <si>
    <t>Orion</t>
  </si>
  <si>
    <t>Maldonado Perez</t>
  </si>
  <si>
    <t>19.776.647-6</t>
  </si>
  <si>
    <t>Castillo cortes</t>
  </si>
  <si>
    <t>19.013.541-1</t>
  </si>
  <si>
    <t>21.328.121-6</t>
  </si>
  <si>
    <t>Alicia del Pilar</t>
  </si>
  <si>
    <t>Rubiño Tapia</t>
  </si>
  <si>
    <t>16.233.524-3</t>
  </si>
  <si>
    <t>TRUJILLO GUTIERREZ</t>
  </si>
  <si>
    <t>22.636.065-4</t>
  </si>
  <si>
    <t>21.785.960-3</t>
  </si>
  <si>
    <t>20.793.062-8</t>
  </si>
  <si>
    <t>Henry david</t>
  </si>
  <si>
    <t>Castillo herrera</t>
  </si>
  <si>
    <t>26.417.464-3</t>
  </si>
  <si>
    <t>Claudio Nicolás</t>
  </si>
  <si>
    <t>Lazcano Pozo</t>
  </si>
  <si>
    <t>16.846.354-5</t>
  </si>
  <si>
    <t>19.941.353-8</t>
  </si>
  <si>
    <t>Silva Medina</t>
  </si>
  <si>
    <t>17.471.747-8</t>
  </si>
  <si>
    <t>18.565.350-1</t>
  </si>
  <si>
    <t>León olguin</t>
  </si>
  <si>
    <t>18.917.842-5</t>
  </si>
  <si>
    <t>18.031.813-5</t>
  </si>
  <si>
    <t>Mayer Kerr</t>
  </si>
  <si>
    <t>18.201.866-k</t>
  </si>
  <si>
    <t>19.189.489-8</t>
  </si>
  <si>
    <t>Tivisay</t>
  </si>
  <si>
    <t>17.806.244-1</t>
  </si>
  <si>
    <t>benjamin camilo</t>
  </si>
  <si>
    <t>20.465.442-5</t>
  </si>
  <si>
    <t>20.728.133-6</t>
  </si>
  <si>
    <t>Tiare Sara</t>
  </si>
  <si>
    <t>Villarroel Cuadra</t>
  </si>
  <si>
    <t>20.312.986-6</t>
  </si>
  <si>
    <t>21.165.328-0</t>
  </si>
  <si>
    <t>Osvaldo</t>
  </si>
  <si>
    <t>21.636.740-5</t>
  </si>
  <si>
    <t>Michelle Ayleen Astudillo Faúndes</t>
  </si>
  <si>
    <t>19.338.855-8</t>
  </si>
  <si>
    <t>Mario Eduardo Riveros Rodríguez</t>
  </si>
  <si>
    <t>5.286.270-1</t>
  </si>
  <si>
    <t>Mairobys Peña Martinez</t>
  </si>
  <si>
    <t>25.927.963-1</t>
  </si>
  <si>
    <t>Francisca Belén Arellano Donoso</t>
  </si>
  <si>
    <t>20.011.288-1</t>
  </si>
  <si>
    <t>Boris Alexis Gatica Muñoz</t>
  </si>
  <si>
    <t>13.431.283-1</t>
  </si>
  <si>
    <t>Francisco Alejandro Manzo Oyarzún</t>
  </si>
  <si>
    <t>21.260.073-3</t>
  </si>
  <si>
    <t>Montserrat Belén Hurtado Almonacid</t>
  </si>
  <si>
    <t>19.931.675-3</t>
  </si>
  <si>
    <t>Daniela Andrea Olivares Quezada</t>
  </si>
  <si>
    <t>15.510.763-4</t>
  </si>
  <si>
    <t>Agustín Patricio Pizarro Retamales</t>
  </si>
  <si>
    <t>22.908.630-8</t>
  </si>
  <si>
    <t>Jeff Joseph</t>
  </si>
  <si>
    <t>24.961.253-7</t>
  </si>
  <si>
    <t>Karina Claudia Pacheco Morales</t>
  </si>
  <si>
    <t>16.887.314-k</t>
  </si>
  <si>
    <t>Ninoska Alejandra Urrea Salas</t>
  </si>
  <si>
    <t>Jonatan Andrés Cordero González</t>
  </si>
  <si>
    <t>13.998.895-7</t>
  </si>
  <si>
    <t>Kimberlly Alejandra Basualto Muñoz</t>
  </si>
  <si>
    <t>20.175.283-3</t>
  </si>
  <si>
    <t>Adrián Luciano Barría Faúndez</t>
  </si>
  <si>
    <t>16.488.596-8</t>
  </si>
  <si>
    <t>Nikolai Schumilow Ferrer</t>
  </si>
  <si>
    <t>20.299.948-4</t>
  </si>
  <si>
    <t>Kevin Michael Azúa Moya</t>
  </si>
  <si>
    <t>20.476.582-0</t>
  </si>
  <si>
    <t>Camila Victoria Ramírez González</t>
  </si>
  <si>
    <t>18.565.854-6</t>
  </si>
  <si>
    <t>Bárbara Valeska Muñoz Cisterna</t>
  </si>
  <si>
    <t>María José Ahumada Verdejo</t>
  </si>
  <si>
    <t>20.477.206-1</t>
  </si>
  <si>
    <t>Katherine Lizbeth Pereira Lazcano</t>
  </si>
  <si>
    <t>14.001.809-0</t>
  </si>
  <si>
    <t>Pamella Wendholy Mexzo Palacios</t>
  </si>
  <si>
    <t>23.808.827-5</t>
  </si>
  <si>
    <t>Christian Eduardo Esperguen Cataldo</t>
  </si>
  <si>
    <t>18.563.841-3</t>
  </si>
  <si>
    <t>Danitza Andrea Romero Acevedo</t>
  </si>
  <si>
    <t>19.338.873-6</t>
  </si>
  <si>
    <t>Danitza Erika Muñoz Olguín</t>
  </si>
  <si>
    <t>17.807.129-7</t>
  </si>
  <si>
    <t>Yonathan Eduardo Henríquez Parra</t>
  </si>
  <si>
    <t>19.296.944-1</t>
  </si>
  <si>
    <t>Kimberly Aylin Wilson Vargas</t>
  </si>
  <si>
    <t>19.326.817-K</t>
  </si>
  <si>
    <t>Paulina Constanza Espinoza Muñoz</t>
  </si>
  <si>
    <t>19.326.469-7</t>
  </si>
  <si>
    <t>Cristopher Antonio Soto Guajardo</t>
  </si>
  <si>
    <t>21.084.082-6</t>
  </si>
  <si>
    <t>Esteban Javier Alvayay Allen</t>
  </si>
  <si>
    <t>20.173.409-6</t>
  </si>
  <si>
    <t>Alejandra Scarlet Guzmán Alvear</t>
  </si>
  <si>
    <t>21.418.947-k</t>
  </si>
  <si>
    <t>Sasha Alejandro Wilson Esteban</t>
  </si>
  <si>
    <t>22.644.732-6</t>
  </si>
  <si>
    <t>Nahiti JAVIERA WEIMBERGER CATALÁN</t>
  </si>
  <si>
    <t>20.880.606-8</t>
  </si>
  <si>
    <t>garate latorre</t>
  </si>
  <si>
    <t>18.273.026-2</t>
  </si>
  <si>
    <t>Carlos Alberto Arenas Reyes</t>
  </si>
  <si>
    <t>17.983.814-1</t>
  </si>
  <si>
    <t>Javier Eduardo Villalobos Rozas</t>
  </si>
  <si>
    <t>19.014.501-8</t>
  </si>
  <si>
    <t>Kristoffer Ricardo Pastén Torres</t>
  </si>
  <si>
    <t>15.951.057-3</t>
  </si>
  <si>
    <t>Benjamín Andrés Mondaca Suárez</t>
  </si>
  <si>
    <t>21.011.462-9</t>
  </si>
  <si>
    <t>Luis Antonio Carvajal San Martín</t>
  </si>
  <si>
    <t>12.872.883-k</t>
  </si>
  <si>
    <t>CONSTITUCION</t>
  </si>
  <si>
    <t>jinju</t>
  </si>
  <si>
    <t>25.178.854-5</t>
  </si>
  <si>
    <t>carlos antonio</t>
  </si>
  <si>
    <t>corvalan alquinta</t>
  </si>
  <si>
    <t>21.809.811-8</t>
  </si>
  <si>
    <t>Ximena Loreto Garcia del Valle</t>
  </si>
  <si>
    <t>8.952.864-k</t>
  </si>
  <si>
    <t>Andrés Ignacio Correa Vela Ruiz</t>
  </si>
  <si>
    <t>16.240.253-6</t>
  </si>
  <si>
    <t>Cristian Manuel Jesús Videla Riquelme</t>
  </si>
  <si>
    <t>18.567.269-7</t>
  </si>
  <si>
    <t>Víctor Hugo Donaire Verdejo</t>
  </si>
  <si>
    <t>6.329.753-4</t>
  </si>
  <si>
    <t>Juan Carlos Godoy Calisto</t>
  </si>
  <si>
    <t>7.066.899-8</t>
  </si>
  <si>
    <t>Mauro Ignacio Gutiérrez Jiraldo</t>
  </si>
  <si>
    <t>19.015.946-9</t>
  </si>
  <si>
    <t>Nicolás David Olivares Azócar</t>
  </si>
  <si>
    <t>18.785.013-4</t>
  </si>
  <si>
    <t>Maura Betzabel Díaz Norambuena</t>
  </si>
  <si>
    <t>16.488.523-2</t>
  </si>
  <si>
    <t>José Lisandro Plaza Villarroel</t>
  </si>
  <si>
    <t>5.244.392-K</t>
  </si>
  <si>
    <t>Juan Pablo Rubio Bravo</t>
  </si>
  <si>
    <t>19.358.400-4</t>
  </si>
  <si>
    <t>Miguel Alejandro Mena Vera</t>
  </si>
  <si>
    <t>16.488.274-8</t>
  </si>
  <si>
    <t>Jorge Alfredo Valencia Donoso</t>
  </si>
  <si>
    <t>10.836.058-5</t>
  </si>
  <si>
    <t>Tomás ARTURO AROCA TAPIA</t>
  </si>
  <si>
    <t>10.051.751-5</t>
  </si>
  <si>
    <t>Cristian René Cisternas Del Solar</t>
  </si>
  <si>
    <t>12.846.507-3</t>
  </si>
  <si>
    <t>Juan Carlos León Ramos</t>
  </si>
  <si>
    <t>9.249.398-9</t>
  </si>
  <si>
    <t>Alan Alexandre Olegario De Souza</t>
  </si>
  <si>
    <t>24.844.068-6</t>
  </si>
  <si>
    <t>Luis Fernando Reyes Tapia</t>
  </si>
  <si>
    <t>7.130.885-5</t>
  </si>
  <si>
    <t>rivas ibaceta</t>
  </si>
  <si>
    <t>4.241.131-0</t>
  </si>
  <si>
    <t>cristhian gerardo</t>
  </si>
  <si>
    <t>ortiz valdivia</t>
  </si>
  <si>
    <t>17.139.916-5</t>
  </si>
  <si>
    <t>mario raúl gajardo moreno</t>
  </si>
  <si>
    <t>10.175.616-5</t>
  </si>
  <si>
    <t>Giovanna Cecilia Bernal Vega</t>
  </si>
  <si>
    <t>José Antonio Rojas Villarroel</t>
  </si>
  <si>
    <t>11.830.597-3</t>
  </si>
  <si>
    <t>Patricio Alberto Garnahm Arias</t>
  </si>
  <si>
    <t>10.963.825-0</t>
  </si>
  <si>
    <t>Raúl Cristóbal Riquelme Neculpán</t>
  </si>
  <si>
    <t>16.106.093-3</t>
  </si>
  <si>
    <t>Dagoberto Alberto Cid Burgos</t>
  </si>
  <si>
    <t>13.151.220-1</t>
  </si>
  <si>
    <t>Emerson Sebastián Espinoza Cuello</t>
  </si>
  <si>
    <t>17.805.904-1</t>
  </si>
  <si>
    <t>ANIBAL ALBERTO VILLARROEL ARACENA</t>
  </si>
  <si>
    <t>10.391.988-6</t>
  </si>
  <si>
    <t>RODOLFO ANGEL RAMIREZ CALDERON</t>
  </si>
  <si>
    <t>renzo ariel</t>
  </si>
  <si>
    <t>olivares vidal</t>
  </si>
  <si>
    <t>13.024.040-2</t>
  </si>
  <si>
    <t>enger</t>
  </si>
  <si>
    <t>marcial olguin</t>
  </si>
  <si>
    <t>17.807.112-2</t>
  </si>
  <si>
    <t>danilo eduardo</t>
  </si>
  <si>
    <t>roa saavedra</t>
  </si>
  <si>
    <t>18.567.780-k</t>
  </si>
  <si>
    <t>16.665.109-3</t>
  </si>
  <si>
    <t>Jimena Victoria Castro Figueroa</t>
  </si>
  <si>
    <t>10.727.059-0</t>
  </si>
  <si>
    <t>Iván Javier Gallardo Saavedra</t>
  </si>
  <si>
    <t>7.996.442-5</t>
  </si>
  <si>
    <t>NASTIN AIDA henriquez pacheco</t>
  </si>
  <si>
    <t>19.664.707-4</t>
  </si>
  <si>
    <t>Enibaldo Felidor Carrillo Huenchuleo</t>
  </si>
  <si>
    <t>12.530.684-5</t>
  </si>
  <si>
    <t>Mayo Alexander Benavides López</t>
  </si>
  <si>
    <t>18.565.994-1</t>
  </si>
  <si>
    <t>Sebastián Ernesto Moscoso Torres</t>
  </si>
  <si>
    <t>18.978.798-7</t>
  </si>
  <si>
    <t>Ignacio Andrés Oelckers Ramírez</t>
  </si>
  <si>
    <t>Patricia Fernanda Jiménez Peralta</t>
  </si>
  <si>
    <t>8.349.415-8</t>
  </si>
  <si>
    <t>Suazo</t>
  </si>
  <si>
    <t>20.723.895-3</t>
  </si>
  <si>
    <t>Brante</t>
  </si>
  <si>
    <t>22.406.701-1</t>
  </si>
  <si>
    <t>Gabriela paz</t>
  </si>
  <si>
    <t>Abello Albornoz</t>
  </si>
  <si>
    <t>17.807.290-0</t>
  </si>
  <si>
    <t>Serey</t>
  </si>
  <si>
    <t>15.754.043-2</t>
  </si>
  <si>
    <t>Leandro isaias</t>
  </si>
  <si>
    <t>Vargas vargas</t>
  </si>
  <si>
    <t>18.944.501-6</t>
  </si>
  <si>
    <t>Thomas André</t>
  </si>
  <si>
    <t>Silva vargas</t>
  </si>
  <si>
    <t>21.152.609-2</t>
  </si>
  <si>
    <t>Duret</t>
  </si>
  <si>
    <t>22.163.829-8</t>
  </si>
  <si>
    <t>19.472.836-0</t>
  </si>
  <si>
    <t>vannia</t>
  </si>
  <si>
    <t>chacana</t>
  </si>
  <si>
    <t>19.774.481-2</t>
  </si>
  <si>
    <t>12.452.323-0</t>
  </si>
  <si>
    <t>22.318.667-K</t>
  </si>
  <si>
    <t>20.729.455-1</t>
  </si>
  <si>
    <t>19.542.162-5</t>
  </si>
  <si>
    <t>Narea</t>
  </si>
  <si>
    <t>21.652.719-4</t>
  </si>
  <si>
    <t>BALLADARES SALDIVIA</t>
  </si>
  <si>
    <t>17.994.152-K</t>
  </si>
  <si>
    <t>15.079.160-K</t>
  </si>
  <si>
    <t>10.628.224-2</t>
  </si>
  <si>
    <t>Giovanni francisco</t>
  </si>
  <si>
    <t>Aróstica vidal</t>
  </si>
  <si>
    <t>14.002.081-8</t>
  </si>
  <si>
    <t>22.215.446-4</t>
  </si>
  <si>
    <t>Sarela</t>
  </si>
  <si>
    <t>13.878.336-7</t>
  </si>
  <si>
    <t>Acuña Castellón</t>
  </si>
  <si>
    <t>19.328.146-K</t>
  </si>
  <si>
    <t>18.031.759-7</t>
  </si>
  <si>
    <t>Gianluca</t>
  </si>
  <si>
    <t>21.207.241-9</t>
  </si>
  <si>
    <t>Hood</t>
  </si>
  <si>
    <t>21.657.643-8</t>
  </si>
  <si>
    <t>Cisterna Roldán</t>
  </si>
  <si>
    <t>20.358.764-3</t>
  </si>
  <si>
    <t>Nadir</t>
  </si>
  <si>
    <t>21.503.880-7</t>
  </si>
  <si>
    <t>Pedro Arturo</t>
  </si>
  <si>
    <t>Mattisen Tornería</t>
  </si>
  <si>
    <t>13.190.025-2</t>
  </si>
  <si>
    <t>19.123.869-9</t>
  </si>
  <si>
    <t>20.012.771-4</t>
  </si>
  <si>
    <t>Sandra Lee Edith Carril Ramírez</t>
  </si>
  <si>
    <t>17.993.308-K</t>
  </si>
  <si>
    <t>Ignacio Cristóbal Ponce Barbaniera</t>
  </si>
  <si>
    <t>18.660.456-3</t>
  </si>
  <si>
    <t>Natalia Parellon Osores</t>
  </si>
  <si>
    <t>24.704.822-7</t>
  </si>
  <si>
    <t>Michelangelo Sanguineti Cortes</t>
  </si>
  <si>
    <t>21.142.520-2</t>
  </si>
  <si>
    <t>Luciano Andrés Angel Vargas</t>
  </si>
  <si>
    <t>21.971.124-7</t>
  </si>
  <si>
    <t>Roxana Belén Muñoz Urbina</t>
  </si>
  <si>
    <t>21.195.734-4</t>
  </si>
  <si>
    <t>Álvaro Alonso Gutierrez Muñoz</t>
  </si>
  <si>
    <t>22.371.488-9</t>
  </si>
  <si>
    <t>Sebastián Andres Tirado Rojas</t>
  </si>
  <si>
    <t>Alonso Eduardo Quintanilla Estay</t>
  </si>
  <si>
    <t>22.520.520-5</t>
  </si>
  <si>
    <t>Máximo Fabián Hernández Figueroa</t>
  </si>
  <si>
    <t>22.886.894-9</t>
  </si>
  <si>
    <t>Claudia Andrea Mercado León</t>
  </si>
  <si>
    <t>18.297.978-3</t>
  </si>
  <si>
    <t>Diego Ignacio Sánchez Johansen</t>
  </si>
  <si>
    <t>Rubén Eduardo Opazo González</t>
  </si>
  <si>
    <t>20.657.719-3</t>
  </si>
  <si>
    <t>Diego Alexis Peña Ruiz</t>
  </si>
  <si>
    <t>20.476.190-6</t>
  </si>
  <si>
    <t>Wilmer Enrique Puerta Gomez</t>
  </si>
  <si>
    <t>Fabiola Lorena Campos Barraza</t>
  </si>
  <si>
    <t>Dylan Maykol Sánchez Fuentes</t>
  </si>
  <si>
    <t>22.423.240-3</t>
  </si>
  <si>
    <t>Juan Pablo Salas Blanca</t>
  </si>
  <si>
    <t>17.120.741-k</t>
  </si>
  <si>
    <t>Daniela Paola Bombal Verdugo</t>
  </si>
  <si>
    <t>13.877.829-0</t>
  </si>
  <si>
    <t>Brando Luis Lizama Arancibia</t>
  </si>
  <si>
    <t>21.309.669-9</t>
  </si>
  <si>
    <t>Leonardo Enrique Herrera Lara</t>
  </si>
  <si>
    <t>13.228.068-1</t>
  </si>
  <si>
    <t>Jose Andres Barrios Martinez</t>
  </si>
  <si>
    <t>26.422.893-k</t>
  </si>
  <si>
    <t>Francisca Belén Lavanderos Navarro</t>
  </si>
  <si>
    <t>21.010.908-0</t>
  </si>
  <si>
    <t>Barbara Constanza Ramos Guzmán</t>
  </si>
  <si>
    <t>21.929.636-3</t>
  </si>
  <si>
    <t>Randal Sebastián Ugarte Quezada</t>
  </si>
  <si>
    <t>20.171.563-6</t>
  </si>
  <si>
    <t>Migueidis Carolina Mayo Ricardo</t>
  </si>
  <si>
    <t>25.761.481-6</t>
  </si>
  <si>
    <t>Diego Ignacio Quintanilla Pinto</t>
  </si>
  <si>
    <t>17.559.674-7</t>
  </si>
  <si>
    <t>Kevin Daniel Cordero Montenegro</t>
  </si>
  <si>
    <t>19.449.780-6</t>
  </si>
  <si>
    <t>Valentina Alejandra Dávila Urrejola</t>
  </si>
  <si>
    <t>15.736.493-6</t>
  </si>
  <si>
    <t>Sergio Armando Aguirre Marín</t>
  </si>
  <si>
    <t>Paula Andrea Espinoza Figueroa</t>
  </si>
  <si>
    <t>16.665.687-7</t>
  </si>
  <si>
    <t>Andrea del Carmen González Olivares</t>
  </si>
  <si>
    <t>13.699.251-1</t>
  </si>
  <si>
    <t>Fabián Marcelo Barraza Flores</t>
  </si>
  <si>
    <t>20.231.610-7</t>
  </si>
  <si>
    <t>Elías Joaquín Núñez Cárdenas</t>
  </si>
  <si>
    <t>17.478.526-0</t>
  </si>
  <si>
    <t>Abraham Moisés Gatillón Aguayo</t>
  </si>
  <si>
    <t>21.274.701-7</t>
  </si>
  <si>
    <t>Franco Gerald Johusa Vega Jara</t>
  </si>
  <si>
    <t>18.299.216-K</t>
  </si>
  <si>
    <t>Nicolás Antonio Arias Echeverría</t>
  </si>
  <si>
    <t>15.876.455-5</t>
  </si>
  <si>
    <t>Rodrigo Pablo Gómez Flores</t>
  </si>
  <si>
    <t>13.023.477-1</t>
  </si>
  <si>
    <t>Héctor Miguel Ponce Calderón</t>
  </si>
  <si>
    <t>13.429.674-7</t>
  </si>
  <si>
    <t>Juan Mauricio Pacheco Órdenes</t>
  </si>
  <si>
    <t>18.033.357-6</t>
  </si>
  <si>
    <t>Tania Macarena Cuevas Contreras</t>
  </si>
  <si>
    <t>17.142.178-0</t>
  </si>
  <si>
    <t>Iván Andrés Timm Cruz</t>
  </si>
  <si>
    <t>15.775.970-1</t>
  </si>
  <si>
    <t>Mylena Sandra Letelier Torres</t>
  </si>
  <si>
    <t>10.545.696-4</t>
  </si>
  <si>
    <t>GIOVANNI STEFAN</t>
  </si>
  <si>
    <t>ORPEZA JULIO</t>
  </si>
  <si>
    <t>20.479.253-4</t>
  </si>
  <si>
    <t>Franco Ismael Acosta Cid</t>
  </si>
  <si>
    <t>franco ismael  acosta cid</t>
  </si>
  <si>
    <t>20.643.420-1</t>
  </si>
  <si>
    <t>Marcelo Cristian Verdugo Perez</t>
  </si>
  <si>
    <t>18.458.322-4</t>
  </si>
  <si>
    <t>Javier René Cartes Albornoz</t>
  </si>
  <si>
    <t>12.850.696-9</t>
  </si>
  <si>
    <t>Katherine Nicole Martínez Yáñez</t>
  </si>
  <si>
    <t>Rodrigo Fernando Aguirre Rojas</t>
  </si>
  <si>
    <t>17.118.771-0</t>
  </si>
  <si>
    <t>Sara Constanza Cortez Araya</t>
  </si>
  <si>
    <t>20.483.821-6</t>
  </si>
  <si>
    <t>Gonzalo Javier Tapia Cabrera</t>
  </si>
  <si>
    <t>16.611.640-6</t>
  </si>
  <si>
    <t>Jhon Walter Leal Figueroa</t>
  </si>
  <si>
    <t>13.024.704-0</t>
  </si>
  <si>
    <t>Inés del Carmen Caro Mella</t>
  </si>
  <si>
    <t>12.229.207-k</t>
  </si>
  <si>
    <t>Ingrid del Carmen Muñoz Caneo</t>
  </si>
  <si>
    <t>9.324.896-1</t>
  </si>
  <si>
    <t>Alejandro Ignacio Pérez Ahumada</t>
  </si>
  <si>
    <t>16.107.850-6</t>
  </si>
  <si>
    <t>Cristian Andrés Alvarado Álvarez</t>
  </si>
  <si>
    <t>15.767.384-k</t>
  </si>
  <si>
    <t>Isaac Ramón Ramírez Basualto</t>
  </si>
  <si>
    <t>18.915.404-6</t>
  </si>
  <si>
    <t>Daniel Armando Gavilán Meza</t>
  </si>
  <si>
    <t>16.814.650-7</t>
  </si>
  <si>
    <t>Diego Bernabé Marchant Deila</t>
  </si>
  <si>
    <t>19.326.708-4</t>
  </si>
  <si>
    <t>Alexander Joelle Morales Reyes</t>
  </si>
  <si>
    <t>17.805.122-9</t>
  </si>
  <si>
    <t>Juan Carlos Farías Guerrero</t>
  </si>
  <si>
    <t>11.830.487-K</t>
  </si>
  <si>
    <t>Fernando Enrique Del Río Pinto</t>
  </si>
  <si>
    <t>12.624.431-2</t>
  </si>
  <si>
    <t>ESTEBAN ORLANDO ZAVALA URTUBIA</t>
  </si>
  <si>
    <t>5.149.694-9</t>
  </si>
  <si>
    <t>Andrés Alberto Ponce Hernández</t>
  </si>
  <si>
    <t>13.999.001-3</t>
  </si>
  <si>
    <t>Francisco Andrés Molteni Pérez</t>
  </si>
  <si>
    <t>15.948.958-2</t>
  </si>
  <si>
    <t>Elizabeth Margarita Morales Guerrero</t>
  </si>
  <si>
    <t>16.812.985-8</t>
  </si>
  <si>
    <t>Felipe Campos Astorga</t>
  </si>
  <si>
    <t>15.068.730-6</t>
  </si>
  <si>
    <t>Giovanni Alejandro Maldonado García</t>
  </si>
  <si>
    <t>18.568.399-0</t>
  </si>
  <si>
    <t>Juan Tomás Jara Ramírez</t>
  </si>
  <si>
    <t>7.078.670-2</t>
  </si>
  <si>
    <t>ELICIO LETELIER VERDUGO</t>
  </si>
  <si>
    <t>3.361.287-7</t>
  </si>
  <si>
    <t>lorena alejandra soto monsalves</t>
  </si>
  <si>
    <t>17.119.207-2</t>
  </si>
  <si>
    <t>Mauricio Antonio Lillo Ávila</t>
  </si>
  <si>
    <t>Sofía Belén Salgado Guiorguiadez</t>
  </si>
  <si>
    <t>19.329.879-6</t>
  </si>
  <si>
    <t>Felipe Eduardo Niño Urrutia</t>
  </si>
  <si>
    <t>16.680.628-3</t>
  </si>
  <si>
    <t>PEDRO JOSE GERARDO SILVA SILVA</t>
  </si>
  <si>
    <t>8.889.115-5</t>
  </si>
  <si>
    <t>Luis Carlos Espinoza Soza</t>
  </si>
  <si>
    <t>18.566.646-8</t>
  </si>
  <si>
    <t>José Enrique Osorio Ramos</t>
  </si>
  <si>
    <t>13.878.251-4</t>
  </si>
  <si>
    <t>Nicole Constanza Balbontín Arancibia</t>
  </si>
  <si>
    <t>18.563.952-5</t>
  </si>
  <si>
    <t>SERGIO ENRIQUE VILLALOBOS VEGA</t>
  </si>
  <si>
    <t>7.238.879-8</t>
  </si>
  <si>
    <t>Pablo Andrés Rojas Lucero</t>
  </si>
  <si>
    <t>16.488.496-1</t>
  </si>
  <si>
    <t>NILDA DEL CARMEN FIERRO ESPINOZA</t>
  </si>
  <si>
    <t>5.949.875-4</t>
  </si>
  <si>
    <t>Oscar Antonio Añazco Muñoz</t>
  </si>
  <si>
    <t>16.221.992-8</t>
  </si>
  <si>
    <t>Marcelo Leonardo Venegas Cabello</t>
  </si>
  <si>
    <t>9.125.038-1</t>
  </si>
  <si>
    <t>fonseca berdeguer</t>
  </si>
  <si>
    <t>13.430.124-4</t>
  </si>
  <si>
    <t>christian andres</t>
  </si>
  <si>
    <t>leiva quiroz</t>
  </si>
  <si>
    <t>17.806.856-3</t>
  </si>
  <si>
    <t>Andrea Carolina Carvallo Zamorano</t>
  </si>
  <si>
    <t>13.228.150-5</t>
  </si>
  <si>
    <t>Cristian Mauricio Miranda Mondaca</t>
  </si>
  <si>
    <t>16.104.714-7</t>
  </si>
  <si>
    <t>Carlos Esteban Bustamante Yáñez</t>
  </si>
  <si>
    <t>13.230.818-7</t>
  </si>
  <si>
    <t>Emanuel Jesús Espinoza Lastra</t>
  </si>
  <si>
    <t>16.752.725-6</t>
  </si>
  <si>
    <t>NICOLAS EDUARDO MANZUR CERDA</t>
  </si>
  <si>
    <t>12.450.899-1</t>
  </si>
  <si>
    <t>Verónica Alejandra Valdés Velásquez</t>
  </si>
  <si>
    <t>16.813.637-4</t>
  </si>
  <si>
    <t>Patricio Alejandro Peñaloza Zavala</t>
  </si>
  <si>
    <t>Elena Constanza Villarroel Fernández</t>
  </si>
  <si>
    <t>16.542.173-6</t>
  </si>
  <si>
    <t>sergio alfonso</t>
  </si>
  <si>
    <t>galvez olivares</t>
  </si>
  <si>
    <t>11.330.821-4</t>
  </si>
  <si>
    <t>Laura María Landeta Reyes</t>
  </si>
  <si>
    <t>13.767.306-1</t>
  </si>
  <si>
    <t>Paulina Bernarda Miranda Orellana</t>
  </si>
  <si>
    <t>13.596.123-K</t>
  </si>
  <si>
    <t>Yohani</t>
  </si>
  <si>
    <t>Silva Cartes</t>
  </si>
  <si>
    <t>20.175.629-4</t>
  </si>
  <si>
    <t>21.816.292-4</t>
  </si>
  <si>
    <t>Daniel Jesus</t>
  </si>
  <si>
    <t>Peralta Rosas</t>
  </si>
  <si>
    <t>19.330.185-1</t>
  </si>
  <si>
    <t>12.451.112-7</t>
  </si>
  <si>
    <t>21.640.704-0</t>
  </si>
  <si>
    <t>Jean senatus</t>
  </si>
  <si>
    <t>Louis</t>
  </si>
  <si>
    <t>26.880.827-2</t>
  </si>
  <si>
    <t>valeria anahis</t>
  </si>
  <si>
    <t>ramirez villalobos</t>
  </si>
  <si>
    <t>22.174.050-5</t>
  </si>
  <si>
    <t>Joel Saias</t>
  </si>
  <si>
    <t>CASTRO PERALTA</t>
  </si>
  <si>
    <t>21.664.216-3</t>
  </si>
  <si>
    <t>alejandro isaias</t>
  </si>
  <si>
    <t>gutierrez pereira</t>
  </si>
  <si>
    <t>19.775.586-5</t>
  </si>
  <si>
    <t>izamitt</t>
  </si>
  <si>
    <t>reed</t>
  </si>
  <si>
    <t>16.773.004-3</t>
  </si>
  <si>
    <t>Ramos Cuneo</t>
  </si>
  <si>
    <t>16.484.330-0</t>
  </si>
  <si>
    <t>19.777.079-1</t>
  </si>
  <si>
    <t>MARGARITA VERÓNICA</t>
  </si>
  <si>
    <t>LINEROS SALGADO</t>
  </si>
  <si>
    <t>18.272.964-7</t>
  </si>
  <si>
    <t>Muñoz parra</t>
  </si>
  <si>
    <t>21.405.061-7</t>
  </si>
  <si>
    <t>20.971.760-3</t>
  </si>
  <si>
    <t>doris oriela</t>
  </si>
  <si>
    <t>faundes vargara</t>
  </si>
  <si>
    <t>8.303.234-0</t>
  </si>
  <si>
    <t>Yoselin Nicol</t>
  </si>
  <si>
    <t>Basiori Ahumada</t>
  </si>
  <si>
    <t>17.619.557-6</t>
  </si>
  <si>
    <t>21.896.846-5</t>
  </si>
  <si>
    <t>15.076.381-9</t>
  </si>
  <si>
    <t>21.563.853-7</t>
  </si>
  <si>
    <t>Marisol del Carmen</t>
  </si>
  <si>
    <t>Labra Sobarzo</t>
  </si>
  <si>
    <t>10.958.262-K</t>
  </si>
  <si>
    <t>Dilan</t>
  </si>
  <si>
    <t>21.391.641-6</t>
  </si>
  <si>
    <t>Salinas Basaez</t>
  </si>
  <si>
    <t>15.561.007-7</t>
  </si>
  <si>
    <t>Valentina Elizabeth</t>
  </si>
  <si>
    <t>Márquez Fuentes</t>
  </si>
  <si>
    <t>21.204.832-1</t>
  </si>
  <si>
    <t>wellinton</t>
  </si>
  <si>
    <t>gatica</t>
  </si>
  <si>
    <t>10.529.660-6</t>
  </si>
  <si>
    <t>yima</t>
  </si>
  <si>
    <t>17.663.937-7</t>
  </si>
  <si>
    <t>Krisnna Belén Valenzuela Acevedo</t>
  </si>
  <si>
    <t>22.335.228-6</t>
  </si>
  <si>
    <t>Kerin Bairon Vásquez Saldivia</t>
  </si>
  <si>
    <t>21.801.855-6</t>
  </si>
  <si>
    <t>Claudio Javier Aravena Peralta</t>
  </si>
  <si>
    <t>20.171.863-5</t>
  </si>
  <si>
    <t>Pamela Angélica Vera Díaz</t>
  </si>
  <si>
    <t>20.171.923-2</t>
  </si>
  <si>
    <t>MANUEL FERNANDO REYES LOPEZ</t>
  </si>
  <si>
    <t>7.038.728-K</t>
  </si>
  <si>
    <t>Priscila Andrea Guajardo Calderón</t>
  </si>
  <si>
    <t>16.500.571-6</t>
  </si>
  <si>
    <t>Carolaine Fernanda Mora Carrasco</t>
  </si>
  <si>
    <t>17.768.592-5</t>
  </si>
  <si>
    <t>ALDO FUENTES MARTINEZ</t>
  </si>
  <si>
    <t>9.464.983-8</t>
  </si>
  <si>
    <t>Leopoldo Chayanne Iturra Pino</t>
  </si>
  <si>
    <t>17.473.680-4</t>
  </si>
  <si>
    <t>Alejandro Benjamín Bravo Alvarado</t>
  </si>
  <si>
    <t>21.199.934-9</t>
  </si>
  <si>
    <t>Christian Ignacio Gaete Rivera</t>
  </si>
  <si>
    <t>22.321.233-6</t>
  </si>
  <si>
    <t>Jesús Esteban Cortez Bravo</t>
  </si>
  <si>
    <t>22.458.222-6</t>
  </si>
  <si>
    <t>Marcos Nicolás Reinoso Waite</t>
  </si>
  <si>
    <t>17.804.848-1</t>
  </si>
  <si>
    <t>Moises Josue Mujica Montero</t>
  </si>
  <si>
    <t>26.928.818-3</t>
  </si>
  <si>
    <t>Javier Alberto Caut Cuadra</t>
  </si>
  <si>
    <t>21.315.675-6</t>
  </si>
  <si>
    <t>Janizz Reiza Acosta Pineda</t>
  </si>
  <si>
    <t>16.196.689-4</t>
  </si>
  <si>
    <t>Adela de las Mercedes Gallegos Fares</t>
  </si>
  <si>
    <t>Samuel Gerard Poblete Tornia</t>
  </si>
  <si>
    <t>21.548.265-0</t>
  </si>
  <si>
    <t>Alex Gustavo Abarca Abarca</t>
  </si>
  <si>
    <t>22.631.657-4</t>
  </si>
  <si>
    <t>Benjamin álvaro Loyola Villarreol</t>
  </si>
  <si>
    <t>22.282.918-6</t>
  </si>
  <si>
    <t>Matías Alonso Muñoz Henríquez</t>
  </si>
  <si>
    <t>Manuel Alejandro Oñate Saavedra</t>
  </si>
  <si>
    <t>22.702.995-1</t>
  </si>
  <si>
    <t>Francisco Javier Moros Viera</t>
  </si>
  <si>
    <t>25.574.111-k</t>
  </si>
  <si>
    <t>Lisby Andrea Quijon Olivos</t>
  </si>
  <si>
    <t>14.001.850-3</t>
  </si>
  <si>
    <t>brandon henry mondaca astudillo</t>
  </si>
  <si>
    <t>21.513.065-7</t>
  </si>
  <si>
    <t>paula cecilia durán liberona</t>
  </si>
  <si>
    <t>19.612.565-5</t>
  </si>
  <si>
    <t>alexander sebastián jofré camilla</t>
  </si>
  <si>
    <t>22.035.815-1</t>
  </si>
  <si>
    <t>yasna aracelly arenas cornejo</t>
  </si>
  <si>
    <t>16.107.845-k</t>
  </si>
  <si>
    <t>nordan nicolás paredes carrillo</t>
  </si>
  <si>
    <t>20.013.354-4</t>
  </si>
  <si>
    <t>nathaly andrea soto felvor</t>
  </si>
  <si>
    <t>16.754.352-9</t>
  </si>
  <si>
    <t>jorge andrés gonzález romero</t>
  </si>
  <si>
    <t>yusseff ignacio alfaro jaime</t>
  </si>
  <si>
    <t>22.685.365-0</t>
  </si>
  <si>
    <t>bastian michel godoy rojas</t>
  </si>
  <si>
    <t>18.917.058-0</t>
  </si>
  <si>
    <t>22.651.152-0</t>
  </si>
  <si>
    <t>kevin alexander</t>
  </si>
  <si>
    <t>morales alcayaga</t>
  </si>
  <si>
    <t>21.915.951-k</t>
  </si>
  <si>
    <t>Anita Francisca Bustos Farías</t>
  </si>
  <si>
    <t>12.082.771-5</t>
  </si>
  <si>
    <t>Arlette Mackarena Mendoza Vargas</t>
  </si>
  <si>
    <t>17.567.767-4</t>
  </si>
  <si>
    <t>Patricia Madelen Pérez Muñoz</t>
  </si>
  <si>
    <t>14.332.686-1</t>
  </si>
  <si>
    <t>Fernanda Andrea Meneses Estay</t>
  </si>
  <si>
    <t>17.983.554-1</t>
  </si>
  <si>
    <t>Carlos Humberto Gómez Recabarren</t>
  </si>
  <si>
    <t>15.077.682-1</t>
  </si>
  <si>
    <t>Benito Alexsander Soto Hernández</t>
  </si>
  <si>
    <t>16.285.760-6</t>
  </si>
  <si>
    <t>MONICA CATALINA MAGAÑA ROJAS</t>
  </si>
  <si>
    <t>6.792.904-7</t>
  </si>
  <si>
    <t>Sebastián Marcelo Pino Riquelme</t>
  </si>
  <si>
    <t>Esteban Giovanny Vergara Canessa</t>
  </si>
  <si>
    <t>19.615.383-7</t>
  </si>
  <si>
    <t>Matías Javier Gamboa Fonfach</t>
  </si>
  <si>
    <t>15.076.785-7</t>
  </si>
  <si>
    <t>JOSE AUGUSTO VARGAS ARANCIBIA</t>
  </si>
  <si>
    <t>7.881.297-4</t>
  </si>
  <si>
    <t>Carlos Vicente Núñez Godoy</t>
  </si>
  <si>
    <t>18.201.965-8</t>
  </si>
  <si>
    <t>Martín Conrado Barra Foncea</t>
  </si>
  <si>
    <t>12.462.959-4</t>
  </si>
  <si>
    <t>Jessica Del Carmen Cerpa Romero</t>
  </si>
  <si>
    <t>15.557.608-1</t>
  </si>
  <si>
    <t>Gerardo Andrés Cerda Flores</t>
  </si>
  <si>
    <t>17.807.910-7</t>
  </si>
  <si>
    <t>Patricio Esteban Bravo Rogel</t>
  </si>
  <si>
    <t>13.635.045-5</t>
  </si>
  <si>
    <t>Gaspar Bailly Patricio Areas Silva</t>
  </si>
  <si>
    <t>19.756.571-3</t>
  </si>
  <si>
    <t>ariel alejandro mora quintana</t>
  </si>
  <si>
    <t>22.443.416-2</t>
  </si>
  <si>
    <t>felipe andrés contreras silva</t>
  </si>
  <si>
    <t>17.202.320-7</t>
  </si>
  <si>
    <t>edwin franco gutierrez</t>
  </si>
  <si>
    <t>25.224.986-9</t>
  </si>
  <si>
    <t>doris calderon</t>
  </si>
  <si>
    <t>8.055.580-6</t>
  </si>
  <si>
    <t>CHRISTIAN ORLANDO</t>
  </si>
  <si>
    <t>ARANGUIZ CONTRERAS</t>
  </si>
  <si>
    <t>11.830.603-1</t>
  </si>
  <si>
    <t>Jorge Eduardo</t>
  </si>
  <si>
    <t>Meneses Astorga</t>
  </si>
  <si>
    <t>18.618.341-K</t>
  </si>
  <si>
    <t>15.626.955-7</t>
  </si>
  <si>
    <t>Camilo Nicolás Busto Flores</t>
  </si>
  <si>
    <t>17.806.440-1</t>
  </si>
  <si>
    <t>RENATO LILLO YAMPER</t>
  </si>
  <si>
    <t>9.018.379-6</t>
  </si>
  <si>
    <t>Guillermo Carlos Eduardo Vallejos Isler</t>
  </si>
  <si>
    <t>18.582.864-6</t>
  </si>
  <si>
    <t>Tamara Karina Flores Zamorano</t>
  </si>
  <si>
    <t>Daniela Andrea Retamal Pacheco</t>
  </si>
  <si>
    <t>18.034.042-4</t>
  </si>
  <si>
    <t>Karla Andrea Salazar Díaz</t>
  </si>
  <si>
    <t>17.807.833-K</t>
  </si>
  <si>
    <t>Hernán Segundo Araya Cid</t>
  </si>
  <si>
    <t>7.765.984-6</t>
  </si>
  <si>
    <t>Claudia Lidia Del Carmen Alvarado Díaz</t>
  </si>
  <si>
    <t>12.228.187-6</t>
  </si>
  <si>
    <t>Mitchel Angelo López Morales</t>
  </si>
  <si>
    <t>10.962.321-0</t>
  </si>
  <si>
    <t>Renzo Fernando Polanco Cabrera</t>
  </si>
  <si>
    <t>15.077.483-7</t>
  </si>
  <si>
    <t>Jorge David Morales Riquelme</t>
  </si>
  <si>
    <t>15.766.841-2</t>
  </si>
  <si>
    <t>Luis Guillermo Morales López</t>
  </si>
  <si>
    <t>11.827.932-8</t>
  </si>
  <si>
    <t>Fernando Leontur Lorca Carmona</t>
  </si>
  <si>
    <t>11.437.102-5</t>
  </si>
  <si>
    <t>Elsa Celia Trujillo Saldivia</t>
  </si>
  <si>
    <t>9.710.978-8</t>
  </si>
  <si>
    <t>Manuel Alejandro Muñoz Valdés</t>
  </si>
  <si>
    <t>Pablo Andrés Fernández Sandoval</t>
  </si>
  <si>
    <t>13.670.736-1</t>
  </si>
  <si>
    <t>Carlos ANDRÉS MUÑOZ SOTO</t>
  </si>
  <si>
    <t>18.034.248-6</t>
  </si>
  <si>
    <t>ANGEL CUSTODIO MIRANDA LOPEZ</t>
  </si>
  <si>
    <t>9.059.174-6</t>
  </si>
  <si>
    <t>Paul Giovanni Boggiano Aravena</t>
  </si>
  <si>
    <t>11.331.124-K</t>
  </si>
  <si>
    <t>José Esteban Varela Ramírez</t>
  </si>
  <si>
    <t>14.614.738-0</t>
  </si>
  <si>
    <t>Jorge Alfonso Acevedo Karlezi</t>
  </si>
  <si>
    <t>10.634.926-6</t>
  </si>
  <si>
    <t>Alfredo Ismael Gutiérrez Gutiérrez</t>
  </si>
  <si>
    <t>12.229.906-6</t>
  </si>
  <si>
    <t>Hugo Christian Martinez González</t>
  </si>
  <si>
    <t>Angelo Alejandro García Herrera</t>
  </si>
  <si>
    <t>11.732.697-7</t>
  </si>
  <si>
    <t>juan carlos díaz valenzuela</t>
  </si>
  <si>
    <t>11.331.619-5</t>
  </si>
  <si>
    <t>scarlet alejandra araya marín</t>
  </si>
  <si>
    <t>19.950.707-9</t>
  </si>
  <si>
    <t>edgard david meza aravena</t>
  </si>
  <si>
    <t>17.472.564-0</t>
  </si>
  <si>
    <t>Christopher alexander del canto cáceres</t>
  </si>
  <si>
    <t>18.034.444-6</t>
  </si>
  <si>
    <t>héctor vicente henríquez aravena</t>
  </si>
  <si>
    <t>17.138.024-3</t>
  </si>
  <si>
    <t>kleyber yosue rivero chacon</t>
  </si>
  <si>
    <t>pedro marco antonio sariego pasten</t>
  </si>
  <si>
    <t>8.492.581-0</t>
  </si>
  <si>
    <t>david enrique</t>
  </si>
  <si>
    <t>ahumada ampuero</t>
  </si>
  <si>
    <t>8.996.518-7</t>
  </si>
  <si>
    <t>vivanco garrido</t>
  </si>
  <si>
    <t>13.226.615-8</t>
  </si>
  <si>
    <t>vascone del canto</t>
  </si>
  <si>
    <t>16.575.975-3</t>
  </si>
  <si>
    <t>RUZ PANTOJA</t>
  </si>
  <si>
    <t>13.880.536-0</t>
  </si>
  <si>
    <t>Jocelyn Lissette Oteíza Vásquez</t>
  </si>
  <si>
    <t>14.584.980-2</t>
  </si>
  <si>
    <t>Laura Begoña Casoni Miranda</t>
  </si>
  <si>
    <t>19.488.339-0</t>
  </si>
  <si>
    <t>Kent Phillip Westfall</t>
  </si>
  <si>
    <t>Osvaldo Alejandro Cvitanic Soto</t>
  </si>
  <si>
    <t>6.331.040-9</t>
  </si>
  <si>
    <t>Alejandro Iván Aránguiz Castro</t>
  </si>
  <si>
    <t>16.484.388-2</t>
  </si>
  <si>
    <t>rixon gerardo flores garcía</t>
  </si>
  <si>
    <t>27.316.016-7</t>
  </si>
  <si>
    <t>ninoska</t>
  </si>
  <si>
    <t>araya aravena</t>
  </si>
  <si>
    <t>19.154.670-9</t>
  </si>
  <si>
    <t>Pedro Ignacio Andrés Escobar Toro</t>
  </si>
  <si>
    <t>22.572.442-3</t>
  </si>
  <si>
    <t>Juan Carlos Zúñiga Bustos</t>
  </si>
  <si>
    <t>Camilo Germán Quiroga Aguilera</t>
  </si>
  <si>
    <t>18.380.668-8</t>
  </si>
  <si>
    <t>Gerardo Andrés Ulloa Varas</t>
  </si>
  <si>
    <t>19.329.184-8</t>
  </si>
  <si>
    <t>Cindy Katherine Osbén Cruz</t>
  </si>
  <si>
    <t>16.340.100-2</t>
  </si>
  <si>
    <t>David Antonio Maulén Cárcamo</t>
  </si>
  <si>
    <t>19.439.131-5</t>
  </si>
  <si>
    <t>Eduardo Andrés Figueroa Jiménez</t>
  </si>
  <si>
    <t>17.473.450-K</t>
  </si>
  <si>
    <t>Andrea Paz Seewald Espinoza</t>
  </si>
  <si>
    <t>11.828.678-2</t>
  </si>
  <si>
    <t>Juan Jorge Fernández Alvarado</t>
  </si>
  <si>
    <t>20.654.108-3</t>
  </si>
  <si>
    <t>Daniela Martina Garrido Aburto</t>
  </si>
  <si>
    <t>22.346.565-K</t>
  </si>
  <si>
    <t>ANA DEL CARMEN NAVIA VELASQUEZ</t>
  </si>
  <si>
    <t>7.282.875-5</t>
  </si>
  <si>
    <t>Maximiliano Aaron Escobar Rojas</t>
  </si>
  <si>
    <t>22.736.448-3</t>
  </si>
  <si>
    <t>Sebastián Jesús Chacón Ramos</t>
  </si>
  <si>
    <t>19.614.090-5</t>
  </si>
  <si>
    <t>Gianina Francesca Ubeda Reyes</t>
  </si>
  <si>
    <t>18.705.126-6</t>
  </si>
  <si>
    <t>Nicolás Robinson Mauricio Silva Muñoz</t>
  </si>
  <si>
    <t>18.785.204-8</t>
  </si>
  <si>
    <t>valeska andrea</t>
  </si>
  <si>
    <t>Alvarado jofre</t>
  </si>
  <si>
    <t>15.077.997-9</t>
  </si>
  <si>
    <t>22.321.076-7</t>
  </si>
  <si>
    <t>Tassara</t>
  </si>
  <si>
    <t>19.775.519-9</t>
  </si>
  <si>
    <t>21.442.735-4</t>
  </si>
  <si>
    <t>Aylin adyallette</t>
  </si>
  <si>
    <t>19.941.056-3</t>
  </si>
  <si>
    <t>17.808.840-8</t>
  </si>
  <si>
    <t>Andres rodrigo</t>
  </si>
  <si>
    <t>Tapia san cristobal</t>
  </si>
  <si>
    <t>12.251.947-3</t>
  </si>
  <si>
    <t>19.015.052-6</t>
  </si>
  <si>
    <t>Deborah</t>
  </si>
  <si>
    <t>16.508.670-8</t>
  </si>
  <si>
    <t>MICHAEL BRIAN</t>
  </si>
  <si>
    <t>16.755.326-5</t>
  </si>
  <si>
    <t>Melville</t>
  </si>
  <si>
    <t>17.804.551-2</t>
  </si>
  <si>
    <t>jim</t>
  </si>
  <si>
    <t>lastra</t>
  </si>
  <si>
    <t>19.330.334-K</t>
  </si>
  <si>
    <t>cesar alfonso</t>
  </si>
  <si>
    <t>morales cuellar</t>
  </si>
  <si>
    <t>28.569.702-6</t>
  </si>
  <si>
    <t>dafne yoise</t>
  </si>
  <si>
    <t>morales manriquez</t>
  </si>
  <si>
    <t>16.411.443-0</t>
  </si>
  <si>
    <t>Gómez Acevedo</t>
  </si>
  <si>
    <t>15.867.041-0</t>
  </si>
  <si>
    <t>Valenzuela Villablanca</t>
  </si>
  <si>
    <t>21.665.962-7</t>
  </si>
  <si>
    <t>Manuel alejandro</t>
  </si>
  <si>
    <t>Espinoza chacana</t>
  </si>
  <si>
    <t>18.914.529-2</t>
  </si>
  <si>
    <t>Concha chacana</t>
  </si>
  <si>
    <t>21.630.940-5</t>
  </si>
  <si>
    <t>Capelli</t>
  </si>
  <si>
    <t>21.856.397-K</t>
  </si>
  <si>
    <t>25.774.536-8</t>
  </si>
  <si>
    <t>Samira</t>
  </si>
  <si>
    <t>21.358.670-K</t>
  </si>
  <si>
    <t>Huichalaf Urbina</t>
  </si>
  <si>
    <t>22.587.367-4</t>
  </si>
  <si>
    <t>Michel Andrés</t>
  </si>
  <si>
    <t>Vilches Valdivia</t>
  </si>
  <si>
    <t>17.807.810-0</t>
  </si>
  <si>
    <t>mariana</t>
  </si>
  <si>
    <t>goncalves</t>
  </si>
  <si>
    <t>25.915.088-4</t>
  </si>
  <si>
    <t>israela arlette</t>
  </si>
  <si>
    <t>rojas polanco</t>
  </si>
  <si>
    <t>20.174.652-3</t>
  </si>
  <si>
    <t>juliana katrina</t>
  </si>
  <si>
    <t>rios astudillo</t>
  </si>
  <si>
    <t>22.016.494-2</t>
  </si>
  <si>
    <t>UGARTE RIOS</t>
  </si>
  <si>
    <t>13.652.385-6</t>
  </si>
  <si>
    <t>20.655.242-5</t>
  </si>
  <si>
    <t>raúl ignacio costela tapia</t>
  </si>
  <si>
    <t>guillermo antonio contardo contreras</t>
  </si>
  <si>
    <t>13.228.171-8</t>
  </si>
  <si>
    <t>christhoffer ramón véliz mendoza</t>
  </si>
  <si>
    <t>21.163.417-0</t>
  </si>
  <si>
    <t>matias ignacio ruiz-tagle schiattino</t>
  </si>
  <si>
    <t>21.616.612-4</t>
  </si>
  <si>
    <t>aaron samuel echezuria lugo</t>
  </si>
  <si>
    <t>26.126.374-2</t>
  </si>
  <si>
    <t>alfred jean paul carrere santander</t>
  </si>
  <si>
    <t>19.772.321-1</t>
  </si>
  <si>
    <t>claudia gisella quevedo riquelme</t>
  </si>
  <si>
    <t>silvia flor méndez catalán</t>
  </si>
  <si>
    <t>12.627.491-2</t>
  </si>
  <si>
    <t>paula constanza biso ávila</t>
  </si>
  <si>
    <t>18.566.934-3</t>
  </si>
  <si>
    <t>Gabriela valentina gonzález Vargas</t>
  </si>
  <si>
    <t>21.208.229-5</t>
  </si>
  <si>
    <t>alexander matías arancibia araya</t>
  </si>
  <si>
    <t>nicole andrea vera bustos</t>
  </si>
  <si>
    <t>18.845.815-7</t>
  </si>
  <si>
    <t>eduardo javier lópez pérez</t>
  </si>
  <si>
    <t>18.272.665-6</t>
  </si>
  <si>
    <t>franco elías miranda torres</t>
  </si>
  <si>
    <t>paulina daniela morales fernández</t>
  </si>
  <si>
    <t>17.754.267-9</t>
  </si>
  <si>
    <t>manuel antonio silva figueroa</t>
  </si>
  <si>
    <t>22.689.284-2</t>
  </si>
  <si>
    <t>mery alejandra hernández vega</t>
  </si>
  <si>
    <t>14.620.046-k</t>
  </si>
  <si>
    <t>paved antonio san martín ruíz</t>
  </si>
  <si>
    <t>21.096.799-0</t>
  </si>
  <si>
    <t>eduardo jesús carvajal armijo</t>
  </si>
  <si>
    <t>18.032.735-5</t>
  </si>
  <si>
    <t>felipe jesús santibáñez balladares</t>
  </si>
  <si>
    <t>21.838.852-3</t>
  </si>
  <si>
    <t>maría josé meneses copara</t>
  </si>
  <si>
    <t>18.007.338-8</t>
  </si>
  <si>
    <t>jennifer macarena fuentes vega</t>
  </si>
  <si>
    <t>16.487.458-3</t>
  </si>
  <si>
    <t>javiera denis constela oyarzún</t>
  </si>
  <si>
    <t>21.086.835-6</t>
  </si>
  <si>
    <t>Ezequiel Voltiel Godoy Bustamante</t>
  </si>
  <si>
    <t>17.806.917-9</t>
  </si>
  <si>
    <t>Luis Humberto Correa Martínez</t>
  </si>
  <si>
    <t>9.787.593-6</t>
  </si>
  <si>
    <t>Sebastián Maikol Ignacio Rosas Cisterna</t>
  </si>
  <si>
    <t>20.829.866-6</t>
  </si>
  <si>
    <t>Hugo Antonio Aguirre Chávez</t>
  </si>
  <si>
    <t>12.167.726-1</t>
  </si>
  <si>
    <t>Patricia Del Carmen Pérez Jorquera</t>
  </si>
  <si>
    <t>Manuel Alejandro Hernández Gajardo</t>
  </si>
  <si>
    <t>13.252.682-6</t>
  </si>
  <si>
    <t>Jared Abdón Gallardo Heredia</t>
  </si>
  <si>
    <t>Marcela Marjorie Lizana Roa</t>
  </si>
  <si>
    <t>10.914.786-9</t>
  </si>
  <si>
    <t>Aaron Floran García Mamani</t>
  </si>
  <si>
    <t>20.503.770-5</t>
  </si>
  <si>
    <t>Shalom Alejandra Pérez Gutiérrez</t>
  </si>
  <si>
    <t>18.704.335-2</t>
  </si>
  <si>
    <t>Rafael Arturo Pineda Valdés</t>
  </si>
  <si>
    <t>8.301.473-3</t>
  </si>
  <si>
    <t>Johanna Andrea Miranda Mansure</t>
  </si>
  <si>
    <t>16.482.723-2</t>
  </si>
  <si>
    <t>Carolina Del Carmen González Muñoz</t>
  </si>
  <si>
    <t>14.168.374-8</t>
  </si>
  <si>
    <t>savio samson cardoza</t>
  </si>
  <si>
    <t>26.887.677-4</t>
  </si>
  <si>
    <t>matías nicolás grandón canulao</t>
  </si>
  <si>
    <t>19.595.759-2</t>
  </si>
  <si>
    <t>jorge patricio cortés miranda</t>
  </si>
  <si>
    <t>19.463.592-3</t>
  </si>
  <si>
    <t>francisco javier lemus romero</t>
  </si>
  <si>
    <t>13.634.617-2</t>
  </si>
  <si>
    <t>CONSTITUCIÓN</t>
  </si>
  <si>
    <t>Hugo andrea</t>
  </si>
  <si>
    <t>arenas manriquez</t>
  </si>
  <si>
    <t>13.354.278-7</t>
  </si>
  <si>
    <t>SANTA MARÍA</t>
  </si>
  <si>
    <t>carlos arturo</t>
  </si>
  <si>
    <t>ramirez moreno</t>
  </si>
  <si>
    <t>16.486.774-9</t>
  </si>
  <si>
    <t>juan orlando</t>
  </si>
  <si>
    <t>cid ahumada</t>
  </si>
  <si>
    <t>6.799.663-1</t>
  </si>
  <si>
    <t>Meison Jean Paul Tachoires López</t>
  </si>
  <si>
    <t>Adda Lorena Pérez Alarcón</t>
  </si>
  <si>
    <t>10.075.862-8</t>
  </si>
  <si>
    <t>Remigio Antonio Gómez Elgueda</t>
  </si>
  <si>
    <t>8.848.593-9</t>
  </si>
  <si>
    <t>Claudia Lorena Perivancich Hoyuelos</t>
  </si>
  <si>
    <t>9.715.319-1</t>
  </si>
  <si>
    <t>Jaime Patricio Zenteno Lobos</t>
  </si>
  <si>
    <t>12.228.405-0</t>
  </si>
  <si>
    <t>Carolina Gisela Alvarado Olivares</t>
  </si>
  <si>
    <t>15.752.301-5</t>
  </si>
  <si>
    <t>Raúl Antonio Avilez Alvarado</t>
  </si>
  <si>
    <t>18.917.281-8</t>
  </si>
  <si>
    <t>Claudia Andrea Guzmán Gatica</t>
  </si>
  <si>
    <t>13.878.359-6</t>
  </si>
  <si>
    <t>Harold Franky Gómez Castillo</t>
  </si>
  <si>
    <t>13.189.154-7</t>
  </si>
  <si>
    <t>Johana Elizabeth Lazo Maturana</t>
  </si>
  <si>
    <t>Mariela Justhine Solís Aguilera</t>
  </si>
  <si>
    <t>18.268.854-1</t>
  </si>
  <si>
    <t>ADOLFO SEGUNDO MARABOLI BURGOS</t>
  </si>
  <si>
    <t>5.015.637-0</t>
  </si>
  <si>
    <t>Mauricio Manuel Henríquez Rojas</t>
  </si>
  <si>
    <t>10.971.562-K</t>
  </si>
  <si>
    <t>Karem Alejandra Sepúlveda Cárcamo</t>
  </si>
  <si>
    <t>13.766.794-0</t>
  </si>
  <si>
    <t>Andrés Hernán Barrera Salas</t>
  </si>
  <si>
    <t>15.334.570-8</t>
  </si>
  <si>
    <t>Junior Nolberto Santillana Hernández</t>
  </si>
  <si>
    <t>18.273.210-9</t>
  </si>
  <si>
    <t>Ignacio Andrés Escobar López</t>
  </si>
  <si>
    <t>19.048.392-4</t>
  </si>
  <si>
    <t>Iván Sergio Vuskovic Villanueva</t>
  </si>
  <si>
    <t>Ricardo Leonel Espinoza Pavez</t>
  </si>
  <si>
    <t>10.763.883-0</t>
  </si>
  <si>
    <t>juan esteban paredes urrutia</t>
  </si>
  <si>
    <t>nicol joseph eduardo farfán vega</t>
  </si>
  <si>
    <t>15.828.070-1</t>
  </si>
  <si>
    <t>jimmy daniel igor saye</t>
  </si>
  <si>
    <t>13.766.460-7</t>
  </si>
  <si>
    <t>maría georgina pacheco varela</t>
  </si>
  <si>
    <t>11.621.106-8</t>
  </si>
  <si>
    <t>manuel enrique núñez caamaño</t>
  </si>
  <si>
    <t>12.452.892-5</t>
  </si>
  <si>
    <t>israel antonio díaz bustos</t>
  </si>
  <si>
    <t>11.656.641-9</t>
  </si>
  <si>
    <t>sergio andrés molina viñales</t>
  </si>
  <si>
    <t>16.382.575-9</t>
  </si>
  <si>
    <t>juan carlos bravo dlamm</t>
  </si>
  <si>
    <t>13.023.494-1</t>
  </si>
  <si>
    <t>Luis Domingo</t>
  </si>
  <si>
    <t>Arriagada Gamboa</t>
  </si>
  <si>
    <t>8.098.041-8</t>
  </si>
  <si>
    <t>JUAN CLAUDIO</t>
  </si>
  <si>
    <t>MENDOZA CONTRERAS</t>
  </si>
  <si>
    <t>15.911.699-9</t>
  </si>
  <si>
    <t>PEREZ SOTO</t>
  </si>
  <si>
    <t>9.016.496-1</t>
  </si>
  <si>
    <t>MENESES DEVIA</t>
  </si>
  <si>
    <t>13.877.806-1</t>
  </si>
  <si>
    <t>JARA MUÑOZ</t>
  </si>
  <si>
    <t>12.625.385-0</t>
  </si>
  <si>
    <t>berrios carrasco</t>
  </si>
  <si>
    <t>5.573.549-2</t>
  </si>
  <si>
    <t>Víctor Manuel Tapia Aros</t>
  </si>
  <si>
    <t>14.576.310-K</t>
  </si>
  <si>
    <t>Nicol Alejandra Arancibia Guerra</t>
  </si>
  <si>
    <t>17.413.128-7</t>
  </si>
  <si>
    <t>Francisco Javier Zúñiga Honorato</t>
  </si>
  <si>
    <t>10.361.092-3</t>
  </si>
  <si>
    <t>Valentina Gabriela Díaz Díaz</t>
  </si>
  <si>
    <t>19.772.548-6</t>
  </si>
  <si>
    <t>Antoine Emmanuel Lucien VERNHES</t>
  </si>
  <si>
    <t>25.497.882-5</t>
  </si>
  <si>
    <t>diego armando venegas riquelme</t>
  </si>
  <si>
    <t>17.806.642-0</t>
  </si>
  <si>
    <t>Jairo Oscar Tocagon Aguilar</t>
  </si>
  <si>
    <t>24.584.627-4</t>
  </si>
  <si>
    <t>ninoska mackarema díaz romero</t>
  </si>
  <si>
    <t>daniel provence</t>
  </si>
  <si>
    <t>26.558.433-0</t>
  </si>
  <si>
    <t>marcelo amariel montero cuevas</t>
  </si>
  <si>
    <t>19.469.925-5</t>
  </si>
  <si>
    <t>antonio segundo araya alvarez</t>
  </si>
  <si>
    <t>10.183.007-1</t>
  </si>
  <si>
    <t>christian georg lorenz bini</t>
  </si>
  <si>
    <t>25.456.814-7</t>
  </si>
  <si>
    <t>Pablo josé vega peña</t>
  </si>
  <si>
    <t>17.163.580-2</t>
  </si>
  <si>
    <t>Fernandez Pino</t>
  </si>
  <si>
    <t>22.375.441-4</t>
  </si>
  <si>
    <t>20.013.773-6</t>
  </si>
  <si>
    <t>Francisco Ignacio</t>
  </si>
  <si>
    <t>Quezada Rivera</t>
  </si>
  <si>
    <t>17.141.379-6</t>
  </si>
  <si>
    <t>HERNANDEZ MELLA</t>
  </si>
  <si>
    <t>17.469.040-5</t>
  </si>
  <si>
    <t>16.486.995-4</t>
  </si>
  <si>
    <t>BRENDA JESSICA</t>
  </si>
  <si>
    <t>LLAUPI RODRIGUEZ</t>
  </si>
  <si>
    <t>20.364.595-3</t>
  </si>
  <si>
    <t>20.171.583-0</t>
  </si>
  <si>
    <t>Veliz orellana</t>
  </si>
  <si>
    <t>13.231.296-6</t>
  </si>
  <si>
    <t>19.709.195-9</t>
  </si>
  <si>
    <t>Mijael</t>
  </si>
  <si>
    <t>19.325.555-8</t>
  </si>
  <si>
    <t>ARAYA AHUMADA</t>
  </si>
  <si>
    <t>20.358.732-5</t>
  </si>
  <si>
    <t>BASTIAN NICHOLAS</t>
  </si>
  <si>
    <t>MARTINEZ DIAZ</t>
  </si>
  <si>
    <t>20.174.450-4</t>
  </si>
  <si>
    <t>sanchez romero</t>
  </si>
  <si>
    <t>18.913.505-K</t>
  </si>
  <si>
    <t>Anaiz Elizabeth</t>
  </si>
  <si>
    <t>Hidalgo Díaz</t>
  </si>
  <si>
    <t>23.095.782-7</t>
  </si>
  <si>
    <t>isabella</t>
  </si>
  <si>
    <t>maggiolo</t>
  </si>
  <si>
    <t>22.303.888-3</t>
  </si>
  <si>
    <t>Molina araya</t>
  </si>
  <si>
    <t>21.588.018-4</t>
  </si>
  <si>
    <t>Jeniffer</t>
  </si>
  <si>
    <t>Muñoz Russell</t>
  </si>
  <si>
    <t>15.068.806-K</t>
  </si>
  <si>
    <t>18.564.341-7</t>
  </si>
  <si>
    <t>19.774.844-3</t>
  </si>
  <si>
    <t>Byrom</t>
  </si>
  <si>
    <t>Aldea</t>
  </si>
  <si>
    <t>21.165.410-4</t>
  </si>
  <si>
    <t>DIVENSON</t>
  </si>
  <si>
    <t>ELISTIN</t>
  </si>
  <si>
    <t>26.644.907-0</t>
  </si>
  <si>
    <t>cinthia tamara</t>
  </si>
  <si>
    <t>morales fuentes</t>
  </si>
  <si>
    <t>18.564.585-1</t>
  </si>
  <si>
    <t>Diego Tomas</t>
  </si>
  <si>
    <t>Peñaloza Tejo</t>
  </si>
  <si>
    <t>17.319.353-K</t>
  </si>
  <si>
    <t>betancourt tuggener</t>
  </si>
  <si>
    <t>17.054.691-1</t>
  </si>
  <si>
    <t>Costa</t>
  </si>
  <si>
    <t>20.013.640-3</t>
  </si>
  <si>
    <t>Connor</t>
  </si>
  <si>
    <t>17.808.383-K</t>
  </si>
  <si>
    <t>joshua</t>
  </si>
  <si>
    <t>montenegro moreno</t>
  </si>
  <si>
    <t>21.413.981-2</t>
  </si>
  <si>
    <t>Ricardo Aníbal Miranda Olmos</t>
  </si>
  <si>
    <t>17.138.832-5</t>
  </si>
  <si>
    <t>Bryan Yodamett Rivas Aly</t>
  </si>
  <si>
    <t>18.582.159-5</t>
  </si>
  <si>
    <t>Claudio Alfredo Tapia Román</t>
  </si>
  <si>
    <t>21.764.512-3</t>
  </si>
  <si>
    <t>Marianela Del Carmen García Troncoso</t>
  </si>
  <si>
    <t>11.621.802-K</t>
  </si>
  <si>
    <t>Fabián Antonio Yáñez Órdenes</t>
  </si>
  <si>
    <t>21.026.191-5</t>
  </si>
  <si>
    <t>Javier Antonio Saavedra Basualto</t>
  </si>
  <si>
    <t>21.524.007-K</t>
  </si>
  <si>
    <t>Patricio Alejandro Parra Pino</t>
  </si>
  <si>
    <t>15.075.245-0</t>
  </si>
  <si>
    <t>Marco Jonathan Ovando Meza</t>
  </si>
  <si>
    <t>19.012.258-1</t>
  </si>
  <si>
    <t>José Miguel Jaime Rojas</t>
  </si>
  <si>
    <t>21.815.370-4</t>
  </si>
  <si>
    <t>Luis Facundo Meneses Vidal</t>
  </si>
  <si>
    <t>22.019.478-7</t>
  </si>
  <si>
    <t>Ian Bastián Olivares Recabarren</t>
  </si>
  <si>
    <t>21.852.996-8</t>
  </si>
  <si>
    <t>FRANCISCA CAMILA HENRIQUEZ VARGAS</t>
  </si>
  <si>
    <t>18.273.004-1</t>
  </si>
  <si>
    <t>Marcelo Andrés Rojas Pavez</t>
  </si>
  <si>
    <t>18.945.567-4</t>
  </si>
  <si>
    <t>Mateo Ezequiel Rojas Llanos</t>
  </si>
  <si>
    <t>22.939.452-5</t>
  </si>
  <si>
    <t>Francisca Alicia Mena Bahamondes</t>
  </si>
  <si>
    <t>18.618.666-4</t>
  </si>
  <si>
    <t>Lucio Ramniery Cabrera Mejias</t>
  </si>
  <si>
    <t>28.127.817-7</t>
  </si>
  <si>
    <t>Catalina Belén Rodríguez Leiva</t>
  </si>
  <si>
    <t>Ignacio Vicente Gajardo Aguilera</t>
  </si>
  <si>
    <t>Fernanda Mayol Morales</t>
  </si>
  <si>
    <t>19.691.877-9</t>
  </si>
  <si>
    <t>Rubén Isaac Soto Urrutia</t>
  </si>
  <si>
    <t>19.845.135-5</t>
  </si>
  <si>
    <t>Claudio Benjamín Avendaño Véliz</t>
  </si>
  <si>
    <t>22.188.955-k</t>
  </si>
  <si>
    <t>Patricio Alexander Gómez Molina</t>
  </si>
  <si>
    <t>21.337.141-k</t>
  </si>
  <si>
    <t>Angela María Jara Núñez</t>
  </si>
  <si>
    <t>Nicolás Ignacio Pino Olea</t>
  </si>
  <si>
    <t>21.898.604-8</t>
  </si>
  <si>
    <t>Gastón Alejandro Becerra García</t>
  </si>
  <si>
    <t>19.774.523-1</t>
  </si>
  <si>
    <t>Benjamín Ignacio Gorlier Jara</t>
  </si>
  <si>
    <t>21.499.564-6</t>
  </si>
  <si>
    <t>María Constanza Sepúlveda Hormazábal</t>
  </si>
  <si>
    <t>17.524.361-5</t>
  </si>
  <si>
    <t>Darling Carol Miranda Rojas</t>
  </si>
  <si>
    <t>18.263.147-7</t>
  </si>
  <si>
    <t>Agustín Alfonso Jara Ubierna</t>
  </si>
  <si>
    <t>21.910.407-3</t>
  </si>
  <si>
    <t>Brandon Luis Jesús Pacheco Cantillano</t>
  </si>
  <si>
    <t>Ingrid Abigail Reyes Campos</t>
  </si>
  <si>
    <t>17.806.640-4</t>
  </si>
  <si>
    <t>Gary Andrés Morales Pulgar</t>
  </si>
  <si>
    <t>18.032.653-7</t>
  </si>
  <si>
    <t>Stephanie Amor Carocca Fredes</t>
  </si>
  <si>
    <t>18.566.856-8</t>
  </si>
  <si>
    <t>Blanca Isabel Concha González</t>
  </si>
  <si>
    <t>15.077.265-6</t>
  </si>
  <si>
    <t>Enrique Maximo Traverso Montenegro</t>
  </si>
  <si>
    <t>18.565.262-9</t>
  </si>
  <si>
    <t>Isaac Alexander Nocetti Díaz</t>
  </si>
  <si>
    <t>22.165.942-2</t>
  </si>
  <si>
    <t>Andres Felipe Montiel Tapiero</t>
  </si>
  <si>
    <t>24.422.075-4</t>
  </si>
  <si>
    <t>Javiera Ignacia Baltras Arévalo</t>
  </si>
  <si>
    <t>20.044.599-6</t>
  </si>
  <si>
    <t>Yessenia Francisca Opazo Alvarado</t>
  </si>
  <si>
    <t>19.614.888-4</t>
  </si>
  <si>
    <t>NATALIA POZO DIAZ</t>
  </si>
  <si>
    <t>19.944.930-3</t>
  </si>
  <si>
    <t>Oscar Alexis Álvarez López</t>
  </si>
  <si>
    <t>11.400.541-K</t>
  </si>
  <si>
    <t>NATALES</t>
  </si>
  <si>
    <t>Saúl Gerónimo Escobar Baeza</t>
  </si>
  <si>
    <t>21.456.710-5</t>
  </si>
  <si>
    <t>Enzo Julián Molina Monsalves</t>
  </si>
  <si>
    <t>16.898.993-8</t>
  </si>
  <si>
    <t>Rosa Del Carmen Avilés Véliz</t>
  </si>
  <si>
    <t>12.627.188-3</t>
  </si>
  <si>
    <t>Daniela Esmeralda Silva Johnson</t>
  </si>
  <si>
    <t>16.302.921-9</t>
  </si>
  <si>
    <t>Stephanie Ganyna García Fuentes</t>
  </si>
  <si>
    <t>18.567.673-0</t>
  </si>
  <si>
    <t>LAS CABRAS</t>
  </si>
  <si>
    <t>Ramón Ignacio Correa González</t>
  </si>
  <si>
    <t>19.750.057-3</t>
  </si>
  <si>
    <t>Salvador Esteban Llancaleo Aguilar</t>
  </si>
  <si>
    <t>18.996.317-3</t>
  </si>
  <si>
    <t>Gustavo Alexis Muñoz Rojas</t>
  </si>
  <si>
    <t>19.174.042-4</t>
  </si>
  <si>
    <t>Edgardo Gilberto Sepúlveda Vargas</t>
  </si>
  <si>
    <t>17.031.298-8</t>
  </si>
  <si>
    <t>Patricio Alejandro Chappa Vergara</t>
  </si>
  <si>
    <t>16.199.741-2</t>
  </si>
  <si>
    <t>Nicole Daniela Ausset Reitz</t>
  </si>
  <si>
    <t>15.098.805-5</t>
  </si>
  <si>
    <t>Felipe Gonzalo Esteban Aros Castillo</t>
  </si>
  <si>
    <t>17.959.783-7</t>
  </si>
  <si>
    <t>LAGO RANCO</t>
  </si>
  <si>
    <t>Luis Emilio Hernández Becerra</t>
  </si>
  <si>
    <t>11.921.010-0</t>
  </si>
  <si>
    <t>Bárbara Andrea Retamal López</t>
  </si>
  <si>
    <t>13.654.480-2</t>
  </si>
  <si>
    <t>Adolfo Felipe Castro Aravena</t>
  </si>
  <si>
    <t>17.809.002-K</t>
  </si>
  <si>
    <t>Christian Andrés Pache Baeza</t>
  </si>
  <si>
    <t>17.619.929-6</t>
  </si>
  <si>
    <t>Maribel Eugenia Aravena Barrientos</t>
  </si>
  <si>
    <t>13.877.777-4</t>
  </si>
  <si>
    <t>Félix Antonio Herrera Ruz</t>
  </si>
  <si>
    <t>10.416.361-0</t>
  </si>
  <si>
    <t>Andrea Lorena Guzmán López</t>
  </si>
  <si>
    <t>14.419.914-6</t>
  </si>
  <si>
    <t>Mónica Del Carmen Estay Frez</t>
  </si>
  <si>
    <t>17.535.615-0</t>
  </si>
  <si>
    <t>Libio Andrés Araneda Ojeda</t>
  </si>
  <si>
    <t>18.917.832-8</t>
  </si>
  <si>
    <t>Julia Jessica Linares Estay</t>
  </si>
  <si>
    <t>16.401.248-4</t>
  </si>
  <si>
    <t>Bárbara PATRICIA GUTIÉRREZ REYES</t>
  </si>
  <si>
    <t>18.914.467-9</t>
  </si>
  <si>
    <t>Alejandra Romanett Munizaga Galeas</t>
  </si>
  <si>
    <t>15.750.557-2</t>
  </si>
  <si>
    <t>Jorge Marcelo Gamboa González</t>
  </si>
  <si>
    <t>15.718.151-3</t>
  </si>
  <si>
    <t>Claudio Bernabé González Arancibia</t>
  </si>
  <si>
    <t>18.582.119-6</t>
  </si>
  <si>
    <t>Felipe Miguel Aguirre Neira</t>
  </si>
  <si>
    <t>FRANCISCO OSVALDO URTUBIA GAJARDO</t>
  </si>
  <si>
    <t>5.738.823-4</t>
  </si>
  <si>
    <t>MANUEL ENRIQUE ZAPATA GRASSI</t>
  </si>
  <si>
    <t>6.980.506-K</t>
  </si>
  <si>
    <t>Aracelly Belén Concha Díaz</t>
  </si>
  <si>
    <t>17.232.388-K</t>
  </si>
  <si>
    <t>Rubén Daniel Garrido Alvarado</t>
  </si>
  <si>
    <t>8.874.720-8</t>
  </si>
  <si>
    <t>Carlos Eduardo Villarroel Álvarez</t>
  </si>
  <si>
    <t>Cristóbal Javier Ovalle Fernández</t>
  </si>
  <si>
    <t>20.477.440-4</t>
  </si>
  <si>
    <t>Etienne Stephanie Bellenger Herrera</t>
  </si>
  <si>
    <t>17.619.315-8</t>
  </si>
  <si>
    <t>Natalia Andrea Moreno Romero</t>
  </si>
  <si>
    <t>19.454.890-7</t>
  </si>
  <si>
    <t>Leonardo Antonio Espinoza Concha</t>
  </si>
  <si>
    <t>8.608.437-6</t>
  </si>
  <si>
    <t>Giannella Getzabe Meza González</t>
  </si>
  <si>
    <t>DANIEL DEL CARMEN VERGARA DONOSO</t>
  </si>
  <si>
    <t>5.931.946-9</t>
  </si>
  <si>
    <t>Andrea Jesús Pastén Hernández</t>
  </si>
  <si>
    <t>17.212.727-4</t>
  </si>
  <si>
    <t>Dionisio Gálvez Rojas</t>
  </si>
  <si>
    <t>13.022.133-5</t>
  </si>
  <si>
    <t>Jorge Alfredo Maldonado Albornoz</t>
  </si>
  <si>
    <t>Andres Ayala Gomez</t>
  </si>
  <si>
    <t>Elkin Jesus Montiel Tapiero</t>
  </si>
  <si>
    <t>24.234.834-6</t>
  </si>
  <si>
    <t>Ketty Bejar Inga</t>
  </si>
  <si>
    <t>24.253.220-1</t>
  </si>
  <si>
    <t>Juan Antonio Escobar Muñoz</t>
  </si>
  <si>
    <t>15.077.423-3</t>
  </si>
  <si>
    <t>Rodrigo Adolfo Espinoza Guerrero</t>
  </si>
  <si>
    <t>18.538.303-2</t>
  </si>
  <si>
    <t>Alondra Peirano Iglesias</t>
  </si>
  <si>
    <t>17.327.888-8</t>
  </si>
  <si>
    <t>Alejandro Segundo Orellana Amaya</t>
  </si>
  <si>
    <t>15.078.180-9</t>
  </si>
  <si>
    <t>Javier Enrique González Sagredo</t>
  </si>
  <si>
    <t>18.272.929-9</t>
  </si>
  <si>
    <t>Marlene Elena Villaseca Cortez</t>
  </si>
  <si>
    <t>20.175.635-9</t>
  </si>
  <si>
    <t>Daniel Armando Baesler Orellana</t>
  </si>
  <si>
    <t>Oscar Antonio Olguín Rojas</t>
  </si>
  <si>
    <t>19.777.053-8</t>
  </si>
  <si>
    <t>Manuel Danilo Tapia Arancibia</t>
  </si>
  <si>
    <t>11.831.133-7</t>
  </si>
  <si>
    <t>RODRIGO ALEJANDRO</t>
  </si>
  <si>
    <t>13.996.941-3</t>
  </si>
  <si>
    <t>15.073.821-0</t>
  </si>
  <si>
    <t>Alejandro Andrés</t>
  </si>
  <si>
    <t>Pacheco Caamaño</t>
  </si>
  <si>
    <t>13.767.220-0</t>
  </si>
  <si>
    <t>Nicolás Alexander Márquez Muñoz</t>
  </si>
  <si>
    <t>21.614.592-5</t>
  </si>
  <si>
    <t>Constanza Nicole Cantillano Donoso</t>
  </si>
  <si>
    <t>18.033.307-K</t>
  </si>
  <si>
    <t>Celeste Pedreros Espinoza</t>
  </si>
  <si>
    <t>22.008.578-3</t>
  </si>
  <si>
    <t>Carlos Esua Leiva Flores</t>
  </si>
  <si>
    <t>15.022.357-1</t>
  </si>
  <si>
    <t>Gabriela Vasquez Orellana</t>
  </si>
  <si>
    <t>17.807.065-7</t>
  </si>
  <si>
    <t>Michelle Scarlett Gálvez Arcis</t>
  </si>
  <si>
    <t>Camila Andrea Figueroa Gajardo</t>
  </si>
  <si>
    <t>18.381.219-K</t>
  </si>
  <si>
    <t>Valery Ayleen Navarro Calquín</t>
  </si>
  <si>
    <t>16.759.131-0</t>
  </si>
  <si>
    <t>Sebastián Alexis Gutiérrez Muñoz</t>
  </si>
  <si>
    <t>20.479.126-0</t>
  </si>
  <si>
    <t>Fernanda Carolina Chacón Ramos</t>
  </si>
  <si>
    <t>21.026.591-0</t>
  </si>
  <si>
    <t>Lucas Miguel Marín Monsálvez</t>
  </si>
  <si>
    <t>22.268.820-5</t>
  </si>
  <si>
    <t>Amory De Lourdes Alba Altamirano</t>
  </si>
  <si>
    <t>Diego Ignacio Campaña Ávila</t>
  </si>
  <si>
    <t>Antonia Belén Contreras Núñez</t>
  </si>
  <si>
    <t>20.779.445-7</t>
  </si>
  <si>
    <t>Rodrigo Alonso Campos López</t>
  </si>
  <si>
    <t>16.231.547-1</t>
  </si>
  <si>
    <t>Cristopher Akari Reyes Garrao</t>
  </si>
  <si>
    <t>22.562.387-2</t>
  </si>
  <si>
    <t>Patricio Antonio Reyes Ávila</t>
  </si>
  <si>
    <t>11.546.866-9</t>
  </si>
  <si>
    <t>Kimberly Nicole Sanhueza Apablaza</t>
  </si>
  <si>
    <t>20.704.980-8</t>
  </si>
  <si>
    <t>Juan Pablo Narváez Ventura</t>
  </si>
  <si>
    <t>27.793.001-3</t>
  </si>
  <si>
    <t>Almelys Del Valle Romero Diaz</t>
  </si>
  <si>
    <t>25.931.022-9</t>
  </si>
  <si>
    <t>Allan Ignacio Sperger Zapata</t>
  </si>
  <si>
    <t>19.995.199-8</t>
  </si>
  <si>
    <t>Paulina Jesús Vargas Valenzuela</t>
  </si>
  <si>
    <t>21.319.189-6</t>
  </si>
  <si>
    <t>Nicolás Rodrigo Sanhueza Figueroa</t>
  </si>
  <si>
    <t>21.793.150-9</t>
  </si>
  <si>
    <t>Ámbar Nicolette Reyes Del Canto</t>
  </si>
  <si>
    <t>21.641.233-8</t>
  </si>
  <si>
    <t>Matías Jesú Muñoz Alegría</t>
  </si>
  <si>
    <t>Matías Ignacio Gómez Álvarez</t>
  </si>
  <si>
    <t>22.764.105-3</t>
  </si>
  <si>
    <t>Misael Hernán Riffo Muñoz</t>
  </si>
  <si>
    <t>21.852.270-K</t>
  </si>
  <si>
    <t>Carlos Alfonso Retamales Ponce</t>
  </si>
  <si>
    <t>18.268.437-6</t>
  </si>
  <si>
    <t>Alesandra Fiorella Da Costa Leiva</t>
  </si>
  <si>
    <t>21.661.506-9</t>
  </si>
  <si>
    <t>Martín Patricio Tapia González</t>
  </si>
  <si>
    <t>20.997.794-K</t>
  </si>
  <si>
    <t>Loreto Elizabeth Henríquez Marín</t>
  </si>
  <si>
    <t>13.021.417-7</t>
  </si>
  <si>
    <t>Geovanny Moisés Montecinos Debernardi</t>
  </si>
  <si>
    <t>21.786.668-5</t>
  </si>
  <si>
    <t>Vincent Amaro Domínguez Guzmán</t>
  </si>
  <si>
    <t>22.178.087-6</t>
  </si>
  <si>
    <t>Camila Belén Leiva Arancibia</t>
  </si>
  <si>
    <t>20.011.356-K</t>
  </si>
  <si>
    <t>Enzo Diego Villalón Saavedra</t>
  </si>
  <si>
    <t>17.480.480-K</t>
  </si>
  <si>
    <t>Valentín Ignacio Vera Pérez</t>
  </si>
  <si>
    <t>22.330.630-6</t>
  </si>
  <si>
    <t>Mauricio Andrés Valle Molina</t>
  </si>
  <si>
    <t>21.049.536-3</t>
  </si>
  <si>
    <t>Javier Alexander Sepúlveda Moreno</t>
  </si>
  <si>
    <t>21.320.274-K</t>
  </si>
  <si>
    <t>Martín Alejandro Herrera Palacios</t>
  </si>
  <si>
    <t>19.618.723-5</t>
  </si>
  <si>
    <t>Thomas Alonso Labarrera Muñoz</t>
  </si>
  <si>
    <t>21.180.995-7</t>
  </si>
  <si>
    <t>Monserrath Naomí Ceballos Salinas</t>
  </si>
  <si>
    <t>20.406.445-8</t>
  </si>
  <si>
    <t>Teresa Del Pilar Esparza Correa</t>
  </si>
  <si>
    <t>20.270.001-2</t>
  </si>
  <si>
    <t>Johann Ariel Wilson Andrades</t>
  </si>
  <si>
    <t>21.797.275-2</t>
  </si>
  <si>
    <t>Diego Ignacio Llanos Parra</t>
  </si>
  <si>
    <t>22.654.995-1</t>
  </si>
  <si>
    <t>Matías Franco Vera Ramírez</t>
  </si>
  <si>
    <t>22.539.054-1</t>
  </si>
  <si>
    <t>CRISTOBAL AMARO</t>
  </si>
  <si>
    <t>COFRE RETAMALES</t>
  </si>
  <si>
    <t>22.702.406-2</t>
  </si>
  <si>
    <t>Branco</t>
  </si>
  <si>
    <t>Coria</t>
  </si>
  <si>
    <t>21.872.194-k</t>
  </si>
  <si>
    <t>Pedro luis</t>
  </si>
  <si>
    <t>Brignardello henriquez</t>
  </si>
  <si>
    <t>19.014.994-3</t>
  </si>
  <si>
    <t>Vasquez Moya</t>
  </si>
  <si>
    <t>19.772.608-3</t>
  </si>
  <si>
    <t>17.476.503-0</t>
  </si>
  <si>
    <t>Diaz vega</t>
  </si>
  <si>
    <t>20.171.417-6</t>
  </si>
  <si>
    <t>18.136.293-6</t>
  </si>
  <si>
    <t>14.001.755-8</t>
  </si>
  <si>
    <t>19.844.578-9</t>
  </si>
  <si>
    <t>Mancilla Sánchez</t>
  </si>
  <si>
    <t>21.317.629-3</t>
  </si>
  <si>
    <t>González Avendaño</t>
  </si>
  <si>
    <t>21.180.123-9</t>
  </si>
  <si>
    <t>23.184.153-9</t>
  </si>
  <si>
    <t>19.013.775-9</t>
  </si>
  <si>
    <t>Dennisse</t>
  </si>
  <si>
    <t>18.567.017-1</t>
  </si>
  <si>
    <t>Franscesca</t>
  </si>
  <si>
    <t>Moltedo</t>
  </si>
  <si>
    <t>21.020.313-3</t>
  </si>
  <si>
    <t>15.558.370-3</t>
  </si>
  <si>
    <t>Paula almendra</t>
  </si>
  <si>
    <t>Gaete Sandoval</t>
  </si>
  <si>
    <t>20.175.110-1</t>
  </si>
  <si>
    <t>Helein</t>
  </si>
  <si>
    <t>19.014.186-1</t>
  </si>
  <si>
    <t>22.315.304-6</t>
  </si>
  <si>
    <t>Aranza Micaela</t>
  </si>
  <si>
    <t>Villouta Moya</t>
  </si>
  <si>
    <t>21.279.305-1</t>
  </si>
  <si>
    <t>22.020.531-2</t>
  </si>
  <si>
    <t>Martina Esperanza</t>
  </si>
  <si>
    <t>Pizarro Caro</t>
  </si>
  <si>
    <t>22.001.740-0</t>
  </si>
  <si>
    <t>2.246.798-0</t>
  </si>
  <si>
    <t>Bergmann</t>
  </si>
  <si>
    <t>20.901.737-7</t>
  </si>
  <si>
    <t>Garcia Navarro</t>
  </si>
  <si>
    <t>17.472.580-2</t>
  </si>
  <si>
    <t>Cartajena</t>
  </si>
  <si>
    <t>21.496.954-8</t>
  </si>
  <si>
    <t>Eduardo Andrés Guerra Figueroa</t>
  </si>
  <si>
    <t>21.666.540-6</t>
  </si>
  <si>
    <t>Nicolás Cristian Isaías Villalón Rivas</t>
  </si>
  <si>
    <t>20.172.541-0</t>
  </si>
  <si>
    <t>Anderson Fabio Azúa Barrientos</t>
  </si>
  <si>
    <t>14.132.920-0</t>
  </si>
  <si>
    <t>Pablo Ignacio Chamudis Arrau</t>
  </si>
  <si>
    <t>16.740.559-2</t>
  </si>
  <si>
    <t>allison</t>
  </si>
  <si>
    <t>carrasco vera</t>
  </si>
  <si>
    <t>19.328.467-1</t>
  </si>
  <si>
    <t>carlos david</t>
  </si>
  <si>
    <t>ibarra romero</t>
  </si>
  <si>
    <t>26.519.286-6</t>
  </si>
  <si>
    <t>Mariela Alejandra Díaz Díaz</t>
  </si>
  <si>
    <t>12.845.612-0</t>
  </si>
  <si>
    <t>Christian Alex González Medina</t>
  </si>
  <si>
    <t>11.622.677-4</t>
  </si>
  <si>
    <t>Enzo Rodrigo Reyes Hurtado</t>
  </si>
  <si>
    <t>15.764.932-9</t>
  </si>
  <si>
    <t>Ronald Jan Centonzio Morales</t>
  </si>
  <si>
    <t>16.549.132-7</t>
  </si>
  <si>
    <t>Jorge Alberto Yany Teillery</t>
  </si>
  <si>
    <t>9.189.363-0</t>
  </si>
  <si>
    <t>Marcela Patricia Esparza Pérez</t>
  </si>
  <si>
    <t>19.436.451-2</t>
  </si>
  <si>
    <t>Gabriel Francisco Luis Rey Pérez Vásquez</t>
  </si>
  <si>
    <t>19.695.697-2</t>
  </si>
  <si>
    <t>Matilde Jimena Jeldres Basaure</t>
  </si>
  <si>
    <t>8.126.855-K</t>
  </si>
  <si>
    <t>Juan Alberto Bazaes Díaz</t>
  </si>
  <si>
    <t>16.625.704-2</t>
  </si>
  <si>
    <t>José Manuel Santander Neira</t>
  </si>
  <si>
    <t>JOSÉ MANUEL SANTANDER NEIRA</t>
  </si>
  <si>
    <t>16.897.177-K</t>
  </si>
  <si>
    <t>Leandro Lizardo Leal Recabarren</t>
  </si>
  <si>
    <t>Nieto Toledo</t>
  </si>
  <si>
    <t>22.489.948-3</t>
  </si>
  <si>
    <t>juan victoriano</t>
  </si>
  <si>
    <t>villarroel jorquera</t>
  </si>
  <si>
    <t>10.093.005-6</t>
  </si>
  <si>
    <t>juan mauricio</t>
  </si>
  <si>
    <t>ruiz castro</t>
  </si>
  <si>
    <t>José Miguel Zúñiga Gómez</t>
  </si>
  <si>
    <t>10.135.268-4</t>
  </si>
  <si>
    <t>Adolfo Antonio Guerra Huerta</t>
  </si>
  <si>
    <t>17.808.684-7</t>
  </si>
  <si>
    <t>Esteban Alejandro Gutiérrez Pérez</t>
  </si>
  <si>
    <t>13.023.800-9</t>
  </si>
  <si>
    <t>Katherine Del Carmen Díaz Palma</t>
  </si>
  <si>
    <t>14.180.507-K</t>
  </si>
  <si>
    <t>Carol Lorena Olivares González</t>
  </si>
  <si>
    <t>Juan Lorenzo Muñoz Contreras</t>
  </si>
  <si>
    <t>12.622.938-0</t>
  </si>
  <si>
    <t>Valentín Alexander Guzmán Vargas</t>
  </si>
  <si>
    <t>Nataly Estefany Ponce Millalén</t>
  </si>
  <si>
    <t>17.475.109-9</t>
  </si>
  <si>
    <t>Marco Aurelio Bastías Lobos</t>
  </si>
  <si>
    <t>11.622.710-K</t>
  </si>
  <si>
    <t>Isaac Gaspar Aguilera Rodríguez</t>
  </si>
  <si>
    <t>8.891.188-1</t>
  </si>
  <si>
    <t>Manuel Alejandro Navarro Ortiz</t>
  </si>
  <si>
    <t>15.078.540-5</t>
  </si>
  <si>
    <t>Bella Luz De Los Angeles Morales Castillo</t>
  </si>
  <si>
    <t>15.072.624-7</t>
  </si>
  <si>
    <t>Jorge Hugo Durán Muñoz</t>
  </si>
  <si>
    <t>10.610.148-5</t>
  </si>
  <si>
    <t>Jonathan Osvaldo Acuña Marín</t>
  </si>
  <si>
    <t>13.651.153-K</t>
  </si>
  <si>
    <t>Harald Andrés Urbina Córdova</t>
  </si>
  <si>
    <t>18.305.485-6</t>
  </si>
  <si>
    <t>Cristian Manuel González Astudillo</t>
  </si>
  <si>
    <t>12.227.845-K</t>
  </si>
  <si>
    <t>Francisco Javier Gajardo Carvallo</t>
  </si>
  <si>
    <t>17.805.769-3</t>
  </si>
  <si>
    <t>Yazna Ninoska Vásquez Montaño</t>
  </si>
  <si>
    <t>17.480.155-K</t>
  </si>
  <si>
    <t>Luis Osvaldo Carlos Olguín Briceño</t>
  </si>
  <si>
    <t>10.396.580-2</t>
  </si>
  <si>
    <t>Kamila Paz Jara Malhue</t>
  </si>
  <si>
    <t>17.354.542-8</t>
  </si>
  <si>
    <t>Karla Valeska Araya Tapia</t>
  </si>
  <si>
    <t>13.654.356-3</t>
  </si>
  <si>
    <t>Gonzalo Ignacio Cordovez Tobar</t>
  </si>
  <si>
    <t>19.016.241-9</t>
  </si>
  <si>
    <t>Marco Orlando Segundo Barrera Orellana</t>
  </si>
  <si>
    <t>7.069.771-8</t>
  </si>
  <si>
    <t>Danilo Ismael Salcedo Navarrete</t>
  </si>
  <si>
    <t>10.742.401-6</t>
  </si>
  <si>
    <t>Pablo Antonio Farías Covarrubias</t>
  </si>
  <si>
    <t>13.055.464-4</t>
  </si>
  <si>
    <t>Carlos Roberto Rocca Durán</t>
  </si>
  <si>
    <t>14.000.206-2</t>
  </si>
  <si>
    <t>Luis Alberto Lucero Zamora</t>
  </si>
  <si>
    <t>6.893.181-9</t>
  </si>
  <si>
    <t>Rodrigo Humberto Muñoz Peñaloza</t>
  </si>
  <si>
    <t>11.829.648-6</t>
  </si>
  <si>
    <t>Manuel Ernesto Veas López</t>
  </si>
  <si>
    <t>10.978.387-0</t>
  </si>
  <si>
    <t>Carolina Alexandra Rosales Palacios</t>
  </si>
  <si>
    <t>18.618.632-K</t>
  </si>
  <si>
    <t>david exequiel</t>
  </si>
  <si>
    <t>navarro lopez</t>
  </si>
  <si>
    <t>15.549.335-6</t>
  </si>
  <si>
    <t>jorge daniel</t>
  </si>
  <si>
    <t>salgado abarca</t>
  </si>
  <si>
    <t>15.077.307-5</t>
  </si>
  <si>
    <t>sarmiento adaros</t>
  </si>
  <si>
    <t>12.623.854-1</t>
  </si>
  <si>
    <t>zenteno bastidas</t>
  </si>
  <si>
    <t>roberto jaime diaz segovia</t>
  </si>
  <si>
    <t>6.531.310-3</t>
  </si>
  <si>
    <t>Vicente Javier Arancibia Pozo</t>
  </si>
  <si>
    <t>8.261.455-9</t>
  </si>
  <si>
    <t>Tamara Priscilla González Yalul</t>
  </si>
  <si>
    <t>12.622.134-7</t>
  </si>
  <si>
    <t>ELEAZAR ANTONIO CORTES JEREZ</t>
  </si>
  <si>
    <t>DANIEL DE JESUS VALDES RODRIGUEZ</t>
  </si>
  <si>
    <t>Carlos Gustavo Ruiz Rojas</t>
  </si>
  <si>
    <t>16.752.434-6</t>
  </si>
  <si>
    <t>Cristofer Patricio Urra Rodríguez</t>
  </si>
  <si>
    <t>18.037.426-4</t>
  </si>
  <si>
    <t>Mario Andrés Baez Quijada</t>
  </si>
  <si>
    <t>Maickol Joao Cortés Baeza</t>
  </si>
  <si>
    <t>Katalina Rocio</t>
  </si>
  <si>
    <t>Ramirez Vargas</t>
  </si>
  <si>
    <t>19.776.051-6</t>
  </si>
  <si>
    <t>16.199.648-3</t>
  </si>
  <si>
    <t>19.328.623-2</t>
  </si>
  <si>
    <t>Aaron Scott</t>
  </si>
  <si>
    <t>Alvarado Norin</t>
  </si>
  <si>
    <t>21.520.010-8</t>
  </si>
  <si>
    <t>Geraldine</t>
  </si>
  <si>
    <t>Schiattino</t>
  </si>
  <si>
    <t>17.585.275-1</t>
  </si>
  <si>
    <t>Edison Alexandro</t>
  </si>
  <si>
    <t>Gamboa rozas</t>
  </si>
  <si>
    <t>20.479.283-6</t>
  </si>
  <si>
    <t>18.564.096-5</t>
  </si>
  <si>
    <t>18.914.441-5</t>
  </si>
  <si>
    <t>20.985.300-0</t>
  </si>
  <si>
    <t>Eden</t>
  </si>
  <si>
    <t>18.915.413-5</t>
  </si>
  <si>
    <t>16.665.079-8</t>
  </si>
  <si>
    <t>Patrick jeremy</t>
  </si>
  <si>
    <t>Ampuero González</t>
  </si>
  <si>
    <t>20.828.133-k</t>
  </si>
  <si>
    <t>19.012.046-5</t>
  </si>
  <si>
    <t>16.814.507-1</t>
  </si>
  <si>
    <t>22.372.711-5</t>
  </si>
  <si>
    <t>22.050.494-8</t>
  </si>
  <si>
    <t>22.461.320-2</t>
  </si>
  <si>
    <t>19.326.908-7</t>
  </si>
  <si>
    <t>Yoan</t>
  </si>
  <si>
    <t>18.568.347-8</t>
  </si>
  <si>
    <t>JOHANA</t>
  </si>
  <si>
    <t>SANCHEZ SALDES</t>
  </si>
  <si>
    <t>15.557.395-3</t>
  </si>
  <si>
    <t>21.563.013-7</t>
  </si>
  <si>
    <t>chapa</t>
  </si>
  <si>
    <t>20.847.869-9</t>
  </si>
  <si>
    <t>Samantha</t>
  </si>
  <si>
    <t>26.931.802-3</t>
  </si>
  <si>
    <t>26.933.107-0</t>
  </si>
  <si>
    <t>Alexis Andrés</t>
  </si>
  <si>
    <t>Hernández carvajal</t>
  </si>
  <si>
    <t>19.015.388-6</t>
  </si>
  <si>
    <t>Pincheira</t>
  </si>
  <si>
    <t>20.786.978-3</t>
  </si>
  <si>
    <t>Jacqueline Elena Valenzuela Vergara</t>
  </si>
  <si>
    <t>Steven Scott Crawford Aguilera</t>
  </si>
  <si>
    <t>25.641.584-4</t>
  </si>
  <si>
    <t>Brandon Andrés Varas Campos</t>
  </si>
  <si>
    <t>21.128.349-1</t>
  </si>
  <si>
    <t>Branco Alejandro Barría Huerta</t>
  </si>
  <si>
    <t>Lukas Simón Briceño Giraldo</t>
  </si>
  <si>
    <t>Juan Carlos Rivas Cortez</t>
  </si>
  <si>
    <t>27.325.129-4</t>
  </si>
  <si>
    <t>Edson José Luis Abarca Romero</t>
  </si>
  <si>
    <t>19.774.790-0</t>
  </si>
  <si>
    <t>Marco Antonio López Flores</t>
  </si>
  <si>
    <t>19.678.350-4</t>
  </si>
  <si>
    <t>Oscar Enrique Barrios Correa</t>
  </si>
  <si>
    <t>27.359.634-8</t>
  </si>
  <si>
    <t>Francisco Javier Cruz Donoso</t>
  </si>
  <si>
    <t>19.326.054-3</t>
  </si>
  <si>
    <t>Carlos Daniel Estay Olivares</t>
  </si>
  <si>
    <t>20.811.001-2</t>
  </si>
  <si>
    <t>Benjamín Isaías Parraguez Torres</t>
  </si>
  <si>
    <t>20.656.127-0</t>
  </si>
  <si>
    <t>Catalina De Los Angeles Carvajal Lobos</t>
  </si>
  <si>
    <t>19.921.719-4</t>
  </si>
  <si>
    <t>Maria-jesus Alejandra Ralil Ureta</t>
  </si>
  <si>
    <t>19.151.748-2</t>
  </si>
  <si>
    <t>Benjamín Hernán Guerrero Colarte</t>
  </si>
  <si>
    <t>22.317.218-0</t>
  </si>
  <si>
    <t>Luis Jose Perez Gainza</t>
  </si>
  <si>
    <t>28.564.792-4</t>
  </si>
  <si>
    <t>Valeria Angélica Campos Rojas</t>
  </si>
  <si>
    <t>Judith Macarena Godoy Ramírez</t>
  </si>
  <si>
    <t>19.326.280-5</t>
  </si>
  <si>
    <t>Chisliane Katharine Montenegro Cerda</t>
  </si>
  <si>
    <t>18.270.551-9</t>
  </si>
  <si>
    <t>Bryan Manuel Rojas Romero</t>
  </si>
  <si>
    <t>22.590.559-2</t>
  </si>
  <si>
    <t>Bárbara Guillermina Martínez Céspedes</t>
  </si>
  <si>
    <t>18.566.310-8</t>
  </si>
  <si>
    <t>Patricia Victoria Morgado Andrades</t>
  </si>
  <si>
    <t>Vanessa Mabel Espinoza Araneda</t>
  </si>
  <si>
    <t>18.320.350-9</t>
  </si>
  <si>
    <t>Edgardo Alejandro Gallardo Chura</t>
  </si>
  <si>
    <t>18.868.925-6</t>
  </si>
  <si>
    <t>Jorge Patricio Monsalves Gallardo</t>
  </si>
  <si>
    <t>21.166.719-2</t>
  </si>
  <si>
    <t>Angie Lorena Parada Ulzurrún</t>
  </si>
  <si>
    <t>13.427.815-3</t>
  </si>
  <si>
    <t>José Mariano Olivares Vega</t>
  </si>
  <si>
    <t>19.614.600-8</t>
  </si>
  <si>
    <t>Marco Antonio Pérez Lazcano</t>
  </si>
  <si>
    <t>10.770.156-7</t>
  </si>
  <si>
    <t>Alex Maximus Rodríguez Quiroz</t>
  </si>
  <si>
    <t>20.912.747-4</t>
  </si>
  <si>
    <t>Alejandro Felipe Jorquera Paredes</t>
  </si>
  <si>
    <t>17.476.241-4</t>
  </si>
  <si>
    <t>Sonia Lucía Verdugo Castro</t>
  </si>
  <si>
    <t>10.924.415-5</t>
  </si>
  <si>
    <t>Matías Felipe Meneses Herrera</t>
  </si>
  <si>
    <t>21.709.351-1</t>
  </si>
  <si>
    <t>Isaac David Garces Perez</t>
  </si>
  <si>
    <t>27.392.535-K</t>
  </si>
  <si>
    <t>Sebastián Andrés Toledo Jelves</t>
  </si>
  <si>
    <t>Eric Hades Arce Contreras</t>
  </si>
  <si>
    <t>19.135.550-4</t>
  </si>
  <si>
    <t>Joselyn Carolina Pereira Espinoza</t>
  </si>
  <si>
    <t>Priscila Alejandra Gómez Padilla</t>
  </si>
  <si>
    <t>18.567.494-0</t>
  </si>
  <si>
    <t>Belén Isidora Véliz Echeverría</t>
  </si>
  <si>
    <t>21.534.806-7</t>
  </si>
  <si>
    <t>Nicolás Luciano Salinas Pérez</t>
  </si>
  <si>
    <t>22.600.742-3</t>
  </si>
  <si>
    <t>Jose Norbey Benitez Bolivar</t>
  </si>
  <si>
    <t>28.534.184-1</t>
  </si>
  <si>
    <t>Javiera Isabel Durán Vega</t>
  </si>
  <si>
    <t>22.754.251-9</t>
  </si>
  <si>
    <t>Odalina Miremzu Denisse Santander Araya</t>
  </si>
  <si>
    <t>18.915.458-5</t>
  </si>
  <si>
    <t>Joshua Alexsander Montenegro Moreno</t>
  </si>
  <si>
    <t>Fabian Alexander Aguilera Aguilera</t>
  </si>
  <si>
    <t>22.020.091-4</t>
  </si>
  <si>
    <t>Natalia Desna Godoy Rodríguez</t>
  </si>
  <si>
    <t>16.545.860-5</t>
  </si>
  <si>
    <t>missoule</t>
  </si>
  <si>
    <t>bazile</t>
  </si>
  <si>
    <t>25.906.365-5</t>
  </si>
  <si>
    <t>Diego Cristóbal Fernández Jiménez</t>
  </si>
  <si>
    <t>19.192.652-8</t>
  </si>
  <si>
    <t>Felipe Enrique Pérez Sánchez</t>
  </si>
  <si>
    <t>Carlos Ricardo Tudela Stuardo</t>
  </si>
  <si>
    <t>7.995.426-8</t>
  </si>
  <si>
    <t>CURACAVÍ</t>
  </si>
  <si>
    <t>Sergio Yonny Reyes Vásquez</t>
  </si>
  <si>
    <t>10.469.978-2</t>
  </si>
  <si>
    <t>Stephanie Omarita Parada Órdenes</t>
  </si>
  <si>
    <t>16.839.619-8</t>
  </si>
  <si>
    <t>Gustavo Andrés Paredes Casanova</t>
  </si>
  <si>
    <t>14.120.194-8</t>
  </si>
  <si>
    <t>José Luis Salinas Fuentes</t>
  </si>
  <si>
    <t>8.632.108-4</t>
  </si>
  <si>
    <t>Mirko Javier Vera Silva</t>
  </si>
  <si>
    <t>18.704.510-K</t>
  </si>
  <si>
    <t>GEORGE ANTHONY LOBOS GAJARDO</t>
  </si>
  <si>
    <t>12.909.127-4</t>
  </si>
  <si>
    <t>Genesis Isabel Vicencio Orellana</t>
  </si>
  <si>
    <t>18.201.540-7</t>
  </si>
  <si>
    <t>Patricio Enrique González Vásquez</t>
  </si>
  <si>
    <t>16.889.190-3</t>
  </si>
  <si>
    <t>MARTA MARIA LOYOLA ZUÑIGA</t>
  </si>
  <si>
    <t>6.196.244-1</t>
  </si>
  <si>
    <t>Raúl Jonathan Granados Casanova</t>
  </si>
  <si>
    <t>20.778.765-5</t>
  </si>
  <si>
    <t>Camilo Augusto Polanco Prat</t>
  </si>
  <si>
    <t>18.784.934-9</t>
  </si>
  <si>
    <t>Mayra Tanae Vergara Canessa</t>
  </si>
  <si>
    <t>18.917.908-1</t>
  </si>
  <si>
    <t>Tomás Felipe Herrera Valderrama</t>
  </si>
  <si>
    <t>20.427.401-0</t>
  </si>
  <si>
    <t>Carlos Mauricio Quiroga López</t>
  </si>
  <si>
    <t>12.158.324-0</t>
  </si>
  <si>
    <t>COPIAPÓ</t>
  </si>
  <si>
    <t>Felipe Ignacio Urrutia Vásquez</t>
  </si>
  <si>
    <t>17.605.269-4</t>
  </si>
  <si>
    <t>Felipe Alonso González Hernández</t>
  </si>
  <si>
    <t>15.720.363-0</t>
  </si>
  <si>
    <t>Mauricio Antonio Hernández Jara</t>
  </si>
  <si>
    <t>10.920.890-6</t>
  </si>
  <si>
    <t>FABIAN ALBERTO</t>
  </si>
  <si>
    <t>PINOCHET IBACACHE</t>
  </si>
  <si>
    <t>18.269.454-1</t>
  </si>
  <si>
    <t>Soto Ramirez</t>
  </si>
  <si>
    <t>20.724.267-5</t>
  </si>
  <si>
    <t>alfredo ulises</t>
  </si>
  <si>
    <t>fonseca marin</t>
  </si>
  <si>
    <t>8.976.972-8</t>
  </si>
  <si>
    <t>Ervin Andrés Celedón Olguín</t>
  </si>
  <si>
    <t>21.566.552-6</t>
  </si>
  <si>
    <t>Carlos Patricio Véliz Espinoza</t>
  </si>
  <si>
    <t>18.272.068-2</t>
  </si>
  <si>
    <t>Joel Alejandro Muñoz Tapia</t>
  </si>
  <si>
    <t>15.828.783-8</t>
  </si>
  <si>
    <t>Alicia Andrea Palma Peralta</t>
  </si>
  <si>
    <t>Guillermo Segundo Miranda Brito</t>
  </si>
  <si>
    <t>9.288.604-2</t>
  </si>
  <si>
    <t>sebastian faundez vasquez</t>
  </si>
  <si>
    <t>17.807.474-1</t>
  </si>
  <si>
    <t>Carolina Alejandra Solís González</t>
  </si>
  <si>
    <t>PEDRO CISTERNAS JUSTINIANO</t>
  </si>
  <si>
    <t>8.605.341-1</t>
  </si>
  <si>
    <t>Juan Francisco Aravena Henríquez</t>
  </si>
  <si>
    <t>15.557.417-8</t>
  </si>
  <si>
    <t>Marco Hernán Rojas Palacios</t>
  </si>
  <si>
    <t>Cristian Reinaldo Ramírez Vergara</t>
  </si>
  <si>
    <t>12.626.494-1</t>
  </si>
  <si>
    <t>Carlos Sebastián Zamorano Cortez</t>
  </si>
  <si>
    <t>12.454.269-3</t>
  </si>
  <si>
    <t>Ricardo Elias Vera Tapia</t>
  </si>
  <si>
    <t>12.452.304-4</t>
  </si>
  <si>
    <t>CARLOS ABEL ARENAS CASTRO</t>
  </si>
  <si>
    <t>10.897.419-2</t>
  </si>
  <si>
    <t>Boris Eduardo Arriagada Zamora</t>
  </si>
  <si>
    <t>13.651.274-9</t>
  </si>
  <si>
    <t>Sergio ENRIQUE ESPINOZA VELASQUEZ</t>
  </si>
  <si>
    <t>6.934.471-2</t>
  </si>
  <si>
    <t>Nicole Andrea Canales Salazar</t>
  </si>
  <si>
    <t>15.076.553-6</t>
  </si>
  <si>
    <t>Daniela María Navarrete Daroch</t>
  </si>
  <si>
    <t>10.775.731-7</t>
  </si>
  <si>
    <t>Mónica Eugenia Moreno Reyes</t>
  </si>
  <si>
    <t>13.264.199-4</t>
  </si>
  <si>
    <t>Washington Manuel González Hidalgo</t>
  </si>
  <si>
    <t>15.752.064-4</t>
  </si>
  <si>
    <t>Eduardo Saleh Andonie Rey</t>
  </si>
  <si>
    <t>20.182.281-5</t>
  </si>
  <si>
    <t>Pedro Guillermo Herrera Silva</t>
  </si>
  <si>
    <t>11.897.308-9</t>
  </si>
  <si>
    <t>Hugo Marcelo Zúñiga Ramírez</t>
  </si>
  <si>
    <t>8.349.609-6</t>
  </si>
  <si>
    <t>Bruno Geancarlo Vitali Delgado</t>
  </si>
  <si>
    <t>18.299.914-8</t>
  </si>
  <si>
    <t>Marco Antonio Torres Cárcamo</t>
  </si>
  <si>
    <t>Victor Manuel Gueico Vito</t>
  </si>
  <si>
    <t>10.297.009-8</t>
  </si>
  <si>
    <t>Angela Marlene Clavijo Gutiérrez</t>
  </si>
  <si>
    <t>Layla Emma</t>
  </si>
  <si>
    <t>Martínez Díaz</t>
  </si>
  <si>
    <t>13.024.943-4</t>
  </si>
  <si>
    <t>jorge antonio</t>
  </si>
  <si>
    <t>cea jorquera</t>
  </si>
  <si>
    <t>7.683.766-k</t>
  </si>
  <si>
    <t>SAAVEDRA PONCE</t>
  </si>
  <si>
    <t>5.463.031-K</t>
  </si>
  <si>
    <t>DIAZ VASQUEZ</t>
  </si>
  <si>
    <t>21.969.039-8</t>
  </si>
  <si>
    <t>ALEJANDRO MARCEL</t>
  </si>
  <si>
    <t>VALLADARES OJEDA</t>
  </si>
  <si>
    <t>11.329.997-5</t>
  </si>
  <si>
    <t>VICTOR RODRIGO</t>
  </si>
  <si>
    <t>FERNANDEZ SEPULVEDA</t>
  </si>
  <si>
    <t>16.967.685-2</t>
  </si>
  <si>
    <t>Italo jose</t>
  </si>
  <si>
    <t>Garrido pastenes</t>
  </si>
  <si>
    <t>13.022.855-0</t>
  </si>
  <si>
    <t>Santos</t>
  </si>
  <si>
    <t>15.830.560-7</t>
  </si>
  <si>
    <t>Ema Del Carmen Salazar Sepúlveda</t>
  </si>
  <si>
    <t>7.003.815-3</t>
  </si>
  <si>
    <t>Rafael Mauricio Oporto Torres</t>
  </si>
  <si>
    <t>16.483.028-4</t>
  </si>
  <si>
    <t>Mauricio Jesús Villarroel Salinas</t>
  </si>
  <si>
    <t>19.326.647-9</t>
  </si>
  <si>
    <t>Javiera Belén Rojas Maldonado</t>
  </si>
  <si>
    <t>20.361.156-0</t>
  </si>
  <si>
    <t>Luis Eduardo Quevedo Pérez</t>
  </si>
  <si>
    <t>10.167.086-4</t>
  </si>
  <si>
    <t>Manuel Alejandro Clavero Pizarro</t>
  </si>
  <si>
    <t>20.173.279-4</t>
  </si>
  <si>
    <t>Katerin Del Carmen Inostroza Pérez</t>
  </si>
  <si>
    <t>17.139.816-9</t>
  </si>
  <si>
    <t>Rodrigo Andrés Fuentes Urra</t>
  </si>
  <si>
    <t>7.666.132-4</t>
  </si>
  <si>
    <t>Daniel Andrés Molina Rojas</t>
  </si>
  <si>
    <t>9.921.719-7</t>
  </si>
  <si>
    <t>Claudio Antonio Toro Sandoval</t>
  </si>
  <si>
    <t>19.199.659-3</t>
  </si>
  <si>
    <t>álvaro Stefano Felipe Baez Crovetto</t>
  </si>
  <si>
    <t>17.752.856-0</t>
  </si>
  <si>
    <t>Julliano</t>
  </si>
  <si>
    <t>Morchio</t>
  </si>
  <si>
    <t>20.482.620-K</t>
  </si>
  <si>
    <t>Hugo Alejandro Toro Mansilla</t>
  </si>
  <si>
    <t>19.436.448-2</t>
  </si>
  <si>
    <t>SOFIA</t>
  </si>
  <si>
    <t>GONZALEZ BASAEZ</t>
  </si>
  <si>
    <t>22.623.923-5</t>
  </si>
  <si>
    <t>Felipe Andre</t>
  </si>
  <si>
    <t>Ramírez Molina</t>
  </si>
  <si>
    <t>16.104.781-3</t>
  </si>
  <si>
    <t>Navia</t>
  </si>
  <si>
    <t>20.656.034-7</t>
  </si>
  <si>
    <t>Campos Molina</t>
  </si>
  <si>
    <t>16.103.232-8</t>
  </si>
  <si>
    <t>Nathalie francis</t>
  </si>
  <si>
    <t>Fabius</t>
  </si>
  <si>
    <t>16.107.675-9</t>
  </si>
  <si>
    <t>Benjamín Nicolas</t>
  </si>
  <si>
    <t>Olivares Briceño</t>
  </si>
  <si>
    <t>21.495.840-6</t>
  </si>
  <si>
    <t>Maggiolo</t>
  </si>
  <si>
    <t>19.776.734-0</t>
  </si>
  <si>
    <t>Alegría</t>
  </si>
  <si>
    <t>22.492.561-1</t>
  </si>
  <si>
    <t>17.905.079-K</t>
  </si>
  <si>
    <t>María angelica</t>
  </si>
  <si>
    <t>8.887.480-3</t>
  </si>
  <si>
    <t>22.198.791-8</t>
  </si>
  <si>
    <t>Anita</t>
  </si>
  <si>
    <t>17.806.922-5</t>
  </si>
  <si>
    <t>Casas-Cordero González</t>
  </si>
  <si>
    <t>19.961.714-1</t>
  </si>
  <si>
    <t>21.350.733-8</t>
  </si>
  <si>
    <t>delcia</t>
  </si>
  <si>
    <t>27.170.400-3</t>
  </si>
  <si>
    <t>18.271.540-9</t>
  </si>
  <si>
    <t>Espinoza Navarro</t>
  </si>
  <si>
    <t>27.788.755-k</t>
  </si>
  <si>
    <t>Farfan Arriagada</t>
  </si>
  <si>
    <t>13.997.808-0</t>
  </si>
  <si>
    <t>kelly</t>
  </si>
  <si>
    <t>de rodt</t>
  </si>
  <si>
    <t>18.299.445-6</t>
  </si>
  <si>
    <t>19.775.514-8</t>
  </si>
  <si>
    <t>21.776.025-9</t>
  </si>
  <si>
    <t>21.372.401-0</t>
  </si>
  <si>
    <t>20.478.355-1</t>
  </si>
  <si>
    <t>Jonathan Gonzalo Gutiérrez Chávez</t>
  </si>
  <si>
    <t>13.651.039-8</t>
  </si>
  <si>
    <t>Frank Scott Cuadros Miranda</t>
  </si>
  <si>
    <t>18.946.117-8</t>
  </si>
  <si>
    <t>Ravi Kant Chaurasia</t>
  </si>
  <si>
    <t>25.483.475-0</t>
  </si>
  <si>
    <t>Mario Jonathan Olate Guerra</t>
  </si>
  <si>
    <t>16.753.660-3</t>
  </si>
  <si>
    <t>Sofía Belén Ramírez Moya</t>
  </si>
  <si>
    <t>20.779.032-K</t>
  </si>
  <si>
    <t>Denisse Catalina Arias Vega</t>
  </si>
  <si>
    <t>Gabriel Amiel Daniel Jara Goicovich</t>
  </si>
  <si>
    <t>21.367.279-7</t>
  </si>
  <si>
    <t>Alexis Antonio Pinto Guajardo</t>
  </si>
  <si>
    <t>22.119.062-9</t>
  </si>
  <si>
    <t>Felipe Andrés Poblete Monje</t>
  </si>
  <si>
    <t>20.163.220-K</t>
  </si>
  <si>
    <t>Diego Eduardo Muñoz García</t>
  </si>
  <si>
    <t>20.176.266-9</t>
  </si>
  <si>
    <t>Sergio Aaron Ruiz Henríquez</t>
  </si>
  <si>
    <t>22.239.479-1</t>
  </si>
  <si>
    <t>Florencia Isabella Walton González</t>
  </si>
  <si>
    <t>21.600.122-2</t>
  </si>
  <si>
    <t>Yesenia Roxana Valenzuela Fernández</t>
  </si>
  <si>
    <t>17.474.995-7</t>
  </si>
  <si>
    <t>Danae Catalina Cerda Calderón</t>
  </si>
  <si>
    <t>21.204.988-3</t>
  </si>
  <si>
    <t>Javiera Constanza Vásquez Oyarzún</t>
  </si>
  <si>
    <t>20.174.985-9</t>
  </si>
  <si>
    <t>Waleska Daniela Becerra Avalos</t>
  </si>
  <si>
    <t>16.711.679-5</t>
  </si>
  <si>
    <t>Stefano Rocuant Martin</t>
  </si>
  <si>
    <t>20.522.121-2</t>
  </si>
  <si>
    <t>Agustín Pedro Pablo Inostroza Estay</t>
  </si>
  <si>
    <t>21.134.967-0</t>
  </si>
  <si>
    <t>Diego Alonso Almarza Arredondo</t>
  </si>
  <si>
    <t>20.482.475-4</t>
  </si>
  <si>
    <t>Víctor Hugo Moya Elos</t>
  </si>
  <si>
    <t>9.580.060-2</t>
  </si>
  <si>
    <t>María De Los Angeles Ibarra Cuevas</t>
  </si>
  <si>
    <t>15.556.195-5</t>
  </si>
  <si>
    <t>Alejandra Catalina Mardones Yáñez</t>
  </si>
  <si>
    <t>19.776.230-6</t>
  </si>
  <si>
    <t>Daniela Alejandra Flores Poblete</t>
  </si>
  <si>
    <t>Aníbal Osvaldo Miranda Montenegro</t>
  </si>
  <si>
    <t>22.472.386-5</t>
  </si>
  <si>
    <t>Joselyn Macarena Zamora Cáceres</t>
  </si>
  <si>
    <t>16.664.876-9</t>
  </si>
  <si>
    <t>Valeria Edith Álvarez Collao</t>
  </si>
  <si>
    <t>19.329.630-0</t>
  </si>
  <si>
    <t>Valentina Antonia Valenzuela Maldonado</t>
  </si>
  <si>
    <t>21.421.304-4</t>
  </si>
  <si>
    <t>Anaisi Antonia Alburquenque Freire</t>
  </si>
  <si>
    <t>20.706.600-1</t>
  </si>
  <si>
    <t>Felipe Eduardo Henríquez Azócar</t>
  </si>
  <si>
    <t>19.013.060-6</t>
  </si>
  <si>
    <t>Rosa Iris De Las Mercedes Corral Amaro</t>
  </si>
  <si>
    <t>8.734.198-4</t>
  </si>
  <si>
    <t>Fabián Alejandro González Palacios</t>
  </si>
  <si>
    <t>19.501.583-K</t>
  </si>
  <si>
    <t>Cristóbal Alexander Cabezas Díaz</t>
  </si>
  <si>
    <t>21.649.961-1</t>
  </si>
  <si>
    <t>Yair André Córdova Cossio</t>
  </si>
  <si>
    <t>Scarlett Lucero Godoy Álvarez</t>
  </si>
  <si>
    <t>20.723.640-3</t>
  </si>
  <si>
    <t>Matías Demian Phillipe Le roy Álvarez</t>
  </si>
  <si>
    <t>20.171.763-9</t>
  </si>
  <si>
    <t>Cristian Nicolás Valdés Fuenzalida</t>
  </si>
  <si>
    <t>20.657.057-1</t>
  </si>
  <si>
    <t>Jairo Alexander Ortiz Jara</t>
  </si>
  <si>
    <t>20.706.185-9</t>
  </si>
  <si>
    <t>Gustavo Alexander Molina Agurto</t>
  </si>
  <si>
    <t>21.000.917-5</t>
  </si>
  <si>
    <t>Etone Pierre</t>
  </si>
  <si>
    <t>26.323.974-1</t>
  </si>
  <si>
    <t>Juan Nicolás Salgado Rojas</t>
  </si>
  <si>
    <t>21.902.353-7</t>
  </si>
  <si>
    <t>kennet bladimir</t>
  </si>
  <si>
    <t>placencia encina</t>
  </si>
  <si>
    <t>21.602.595-4</t>
  </si>
  <si>
    <t>Daniel Alejandro Arancibia Sapiain</t>
  </si>
  <si>
    <t>19.337.101-9</t>
  </si>
  <si>
    <t xml:space="preserve">QUILPUE </t>
  </si>
  <si>
    <t>Nevenka Ninoska Castillo Gutiérrez</t>
  </si>
  <si>
    <t>20.733.103-1</t>
  </si>
  <si>
    <t>Manuel Alejandro Andrés Vargas Pizarro</t>
  </si>
  <si>
    <t>20.173.913-6</t>
  </si>
  <si>
    <t>Juan Carlos Pavez Díaz</t>
  </si>
  <si>
    <t>10.807.019-6</t>
  </si>
  <si>
    <t>María Angélica Muñoz Reale</t>
  </si>
  <si>
    <t>8.084.647-9</t>
  </si>
  <si>
    <t>Yocelyn Andrea</t>
  </si>
  <si>
    <t>Barrios Baigorria</t>
  </si>
  <si>
    <t>15.072.975-0</t>
  </si>
  <si>
    <t>Mayckol</t>
  </si>
  <si>
    <t>20.482.598-K</t>
  </si>
  <si>
    <t>Rodolfo Daniel</t>
  </si>
  <si>
    <t>Guerrero Cisterna</t>
  </si>
  <si>
    <t>18.567.521-1</t>
  </si>
  <si>
    <t>Camila Javiera Riquelme Villalón</t>
  </si>
  <si>
    <t>18.997.223-7</t>
  </si>
  <si>
    <t>Daniel Jesús Parra Zambrano</t>
  </si>
  <si>
    <t>18.916.466-1</t>
  </si>
  <si>
    <t>Carolina De Lourdes Guajardo Venegas</t>
  </si>
  <si>
    <t>15.720.925-6</t>
  </si>
  <si>
    <t>JUAN VARAS CAROCA</t>
  </si>
  <si>
    <t>5.482.794-6</t>
  </si>
  <si>
    <t>Raúl Bernardo Valdés Riveras</t>
  </si>
  <si>
    <t>17.814.564-9</t>
  </si>
  <si>
    <t>LOS ALAMOS</t>
  </si>
  <si>
    <t>SEBASTIAN ENRIQUE LINCUÑIR PEÑA</t>
  </si>
  <si>
    <t>20.517.065-0</t>
  </si>
  <si>
    <t>TEMUCO</t>
  </si>
  <si>
    <t>César Eduardo Andrade Valdebenito</t>
  </si>
  <si>
    <t>15.943.503-2</t>
  </si>
  <si>
    <t>Alex Adrián Inostroza Flores</t>
  </si>
  <si>
    <t>19.128.865-3</t>
  </si>
  <si>
    <t>Diego Antonio Sanhueza Hidalgo</t>
  </si>
  <si>
    <t>18.299.060-4</t>
  </si>
  <si>
    <t>Juan Pablo López Salinas</t>
  </si>
  <si>
    <t>18.999.751-5</t>
  </si>
  <si>
    <t>María Bernardita Ibarra Soto</t>
  </si>
  <si>
    <t>11.622.795-9</t>
  </si>
  <si>
    <t>Felipe Iván Valle Figueroa</t>
  </si>
  <si>
    <t>19.214.876-6</t>
  </si>
  <si>
    <t>CESAR ANDRES SEPULVEDA TABU</t>
  </si>
  <si>
    <t>13.056.844-0</t>
  </si>
  <si>
    <t>kevin felipe</t>
  </si>
  <si>
    <t>matta gonzalez</t>
  </si>
  <si>
    <t>20.173.392-8</t>
  </si>
  <si>
    <t>JUAN ANGEL RIVERA GRUESO</t>
  </si>
  <si>
    <t>26.362.185-9</t>
  </si>
  <si>
    <t>ivan bernardo</t>
  </si>
  <si>
    <t>pulgar silva</t>
  </si>
  <si>
    <t>8.640.060-k</t>
  </si>
  <si>
    <t>16.106.497-1</t>
  </si>
  <si>
    <t>Tony Amstrong Barrera Saavedra</t>
  </si>
  <si>
    <t>23.812.347-K</t>
  </si>
  <si>
    <t>Pablo Andrés Muñoz Soto</t>
  </si>
  <si>
    <t>17.202.210-3</t>
  </si>
  <si>
    <t>Matías Ignacio Pérez Suárez</t>
  </si>
  <si>
    <t>19.326.940-0</t>
  </si>
  <si>
    <t>Daisy Alejandra Díaz Alviña</t>
  </si>
  <si>
    <t>13.998.988-0</t>
  </si>
  <si>
    <t>José Luis Peña Donoso</t>
  </si>
  <si>
    <t>13.022.486-5</t>
  </si>
  <si>
    <t>Karina Aracely Tapia Paz</t>
  </si>
  <si>
    <t>18.782.812-0</t>
  </si>
  <si>
    <t>Olliver Robert Riegel Cortés</t>
  </si>
  <si>
    <t>18.297.384-K</t>
  </si>
  <si>
    <t>Jaime Alexis Fuentes Quintanilla</t>
  </si>
  <si>
    <t>11.651.194-0</t>
  </si>
  <si>
    <t>Rodrigo Andrés Meza Villagra</t>
  </si>
  <si>
    <t>13.363.931-4</t>
  </si>
  <si>
    <t>Franco Abel Muñoz Ruiz</t>
  </si>
  <si>
    <t>Jonathan Patricio San Martín Jerez</t>
  </si>
  <si>
    <t>18.567.581-5</t>
  </si>
  <si>
    <t>Carlos Daniel Arias Canales</t>
  </si>
  <si>
    <t>16.970.055-9</t>
  </si>
  <si>
    <t>Wanda Solange Lorca Vargas</t>
  </si>
  <si>
    <t>13.999.470-1</t>
  </si>
  <si>
    <t>Marcela Del Carmen Torres Vivanco</t>
  </si>
  <si>
    <t>13.463.754-4</t>
  </si>
  <si>
    <t>Esteban Alejandro Pinto Pinto</t>
  </si>
  <si>
    <t>16.109.664-4</t>
  </si>
  <si>
    <t>GLADIS DE LAS MERCEDES ESPINOZA JAMETT</t>
  </si>
  <si>
    <t>6.974.856-2</t>
  </si>
  <si>
    <t>Sandra Elena Alcántara Cárdenas</t>
  </si>
  <si>
    <t>10.695.649-9</t>
  </si>
  <si>
    <t>Luis Miguel Salazar Tunaca</t>
  </si>
  <si>
    <t>8.033.211-4</t>
  </si>
  <si>
    <t>Stephany Catalina Romero Bahamondes</t>
  </si>
  <si>
    <t>16.499.926-2</t>
  </si>
  <si>
    <t>Gerald Daniel Sacchi Sagredo</t>
  </si>
  <si>
    <t>20.976.291-9</t>
  </si>
  <si>
    <t>Francisca Alejandra Medel Pozo</t>
  </si>
  <si>
    <t>18.564.038-8</t>
  </si>
  <si>
    <t>Jean Felipe Argandoña González</t>
  </si>
  <si>
    <t>18.271.504-2</t>
  </si>
  <si>
    <t>María José Milla Barahona</t>
  </si>
  <si>
    <t>15.308.457-2</t>
  </si>
  <si>
    <t>Denis Marcela Abarca Fuentes</t>
  </si>
  <si>
    <t>16.510.649-0</t>
  </si>
  <si>
    <t>Eliezer Octavio Pacheco Marín</t>
  </si>
  <si>
    <t>ROBERTO ANDRES HERNANDEZ VARGAS</t>
  </si>
  <si>
    <t>15.750.194-1</t>
  </si>
  <si>
    <t>Milton Hernán Guajardo Córdova</t>
  </si>
  <si>
    <t>9.149.595-3</t>
  </si>
  <si>
    <t>Tulio Peralta Soto</t>
  </si>
  <si>
    <t>9.513.692-3</t>
  </si>
  <si>
    <t>Margarita Lorena Díaz Santis</t>
  </si>
  <si>
    <t>15.750.269-7</t>
  </si>
  <si>
    <t>Valeria Patricia Escobar Navarrete</t>
  </si>
  <si>
    <t>13.878.115-1</t>
  </si>
  <si>
    <t>Luis Pedro Toledo Ulloa</t>
  </si>
  <si>
    <t>7.632.362-3</t>
  </si>
  <si>
    <t>José Miguel Fredes Retamal</t>
  </si>
  <si>
    <t>18.032.133-0</t>
  </si>
  <si>
    <t>RENE SEGUNDO BRAVO CORDERO</t>
  </si>
  <si>
    <t>5.791.775-k</t>
  </si>
  <si>
    <t>pedro antonio</t>
  </si>
  <si>
    <t>sagredo velásquez</t>
  </si>
  <si>
    <t>16.485.342-k</t>
  </si>
  <si>
    <t>fabrizzio antonio</t>
  </si>
  <si>
    <t>aros orellana</t>
  </si>
  <si>
    <t>21.152.652-1</t>
  </si>
  <si>
    <t>moisés david</t>
  </si>
  <si>
    <t>toro valdes</t>
  </si>
  <si>
    <t>18.760.838-4</t>
  </si>
  <si>
    <t>jaime eduardo</t>
  </si>
  <si>
    <t>12.847.281-9</t>
  </si>
  <si>
    <t>prado diaz</t>
  </si>
  <si>
    <t>9.724.392-1</t>
  </si>
  <si>
    <t>brito pisani</t>
  </si>
  <si>
    <t>19.936.313-1</t>
  </si>
  <si>
    <t>Manuel Octavio</t>
  </si>
  <si>
    <t>Suarez Morales</t>
  </si>
  <si>
    <t>9.325.113-k</t>
  </si>
  <si>
    <t>Raúl Eduardo Pozo Marchant</t>
  </si>
  <si>
    <t>6.337.075-4</t>
  </si>
  <si>
    <t>Christian Hernán Aburto González</t>
  </si>
  <si>
    <t>12.450.407-4</t>
  </si>
  <si>
    <t>Mónica Del Pilar Andia Nilo</t>
  </si>
  <si>
    <t>9.755.397-1</t>
  </si>
  <si>
    <t>Anaís Dominique Beltrán Garay</t>
  </si>
  <si>
    <t>19.774.954-7</t>
  </si>
  <si>
    <t>Marco Alberto Cazo Sánchez</t>
  </si>
  <si>
    <t>9.312.948-2</t>
  </si>
  <si>
    <t>ANTONIO SEGUNDO BUSTOS PLANETTA</t>
  </si>
  <si>
    <t>9.558.895-6</t>
  </si>
  <si>
    <t>Sergio David González Torres</t>
  </si>
  <si>
    <t>10.883.682-2</t>
  </si>
  <si>
    <t>Marcela Paola Zavala Zamorano</t>
  </si>
  <si>
    <t>11.620.857-1</t>
  </si>
  <si>
    <t>Alejandro Oscar Olguín Basagoitia</t>
  </si>
  <si>
    <t>7.034.476-9</t>
  </si>
  <si>
    <t>Carlos Patricio Rodríguez Ibarra</t>
  </si>
  <si>
    <t>15.557.339-2</t>
  </si>
  <si>
    <t>Javier Adolfo Martínez Gallardo</t>
  </si>
  <si>
    <t>13.428.260-6</t>
  </si>
  <si>
    <t>carcamo flores</t>
  </si>
  <si>
    <t>6.184.852-5</t>
  </si>
  <si>
    <t>13.651.861-5</t>
  </si>
  <si>
    <t>JUAN PABLO PLAZA GUTIERREZ</t>
  </si>
  <si>
    <t>12.623.087-7</t>
  </si>
  <si>
    <t>Patricio Ernesto Sagredo Sagredo</t>
  </si>
  <si>
    <t>14.530.496-2</t>
  </si>
  <si>
    <t>FERNANDO VILLARROEL ORIETA</t>
  </si>
  <si>
    <t>29.030.306-0</t>
  </si>
  <si>
    <t>Camila Fernanda Soto Alarcón</t>
  </si>
  <si>
    <t>17.094.839-4</t>
  </si>
  <si>
    <t>Ortega vera</t>
  </si>
  <si>
    <t>18.552.992-4</t>
  </si>
  <si>
    <t>22.067.186-0</t>
  </si>
  <si>
    <t>BENJAMIN ALONSO</t>
  </si>
  <si>
    <t>Villella Quintana</t>
  </si>
  <si>
    <t>22.969.879-6</t>
  </si>
  <si>
    <t>18.677.273-3</t>
  </si>
  <si>
    <t>Mendoza Pérez</t>
  </si>
  <si>
    <t>20.951.603-9</t>
  </si>
  <si>
    <t>uwe</t>
  </si>
  <si>
    <t>koch</t>
  </si>
  <si>
    <t>21.955.447-8</t>
  </si>
  <si>
    <t>Lorenzo Lidiel</t>
  </si>
  <si>
    <t>Pérez Acea</t>
  </si>
  <si>
    <t>28.879.103-1</t>
  </si>
  <si>
    <t>21.466.491-7</t>
  </si>
  <si>
    <t>19.772.296-7</t>
  </si>
  <si>
    <t>15.078.323-2</t>
  </si>
  <si>
    <t>MADELEIENE</t>
  </si>
  <si>
    <t>LABBE</t>
  </si>
  <si>
    <t>17.141.572-1</t>
  </si>
  <si>
    <t>machuca</t>
  </si>
  <si>
    <t>19.976.299-0</t>
  </si>
  <si>
    <t>20.984.288-2</t>
  </si>
  <si>
    <t>Curiqueo</t>
  </si>
  <si>
    <t>22.201.967-2</t>
  </si>
  <si>
    <t>Gustavo Enrique</t>
  </si>
  <si>
    <t>Garrido Olea</t>
  </si>
  <si>
    <t>20.776.393-4</t>
  </si>
  <si>
    <t>18.033.487-4</t>
  </si>
  <si>
    <t>21.798.671-0</t>
  </si>
  <si>
    <t>Parra Ramirez</t>
  </si>
  <si>
    <t>19.013.714-7</t>
  </si>
  <si>
    <t>Clara</t>
  </si>
  <si>
    <t>13.880.277-9</t>
  </si>
  <si>
    <t>Giselle Antonella</t>
  </si>
  <si>
    <t>Ponce Pugas</t>
  </si>
  <si>
    <t>19.329.518-5</t>
  </si>
  <si>
    <t>Tabata</t>
  </si>
  <si>
    <t>20.479.171-6</t>
  </si>
  <si>
    <t>16.753.368-K</t>
  </si>
  <si>
    <t>Martin Alberto</t>
  </si>
  <si>
    <t>Cueto Cueto</t>
  </si>
  <si>
    <t>22.086.284-4</t>
  </si>
  <si>
    <t>johann</t>
  </si>
  <si>
    <t>vargas garcia</t>
  </si>
  <si>
    <t>25.689.148-4</t>
  </si>
  <si>
    <t>19.326.358-5</t>
  </si>
  <si>
    <t>Almazán</t>
  </si>
  <si>
    <t>20.755.788-9</t>
  </si>
  <si>
    <t>17.808.653-7</t>
  </si>
  <si>
    <t>Segura Cespedes</t>
  </si>
  <si>
    <t>17.808.611-1</t>
  </si>
  <si>
    <t>Jessica Guadalupe Vargas Navarro</t>
  </si>
  <si>
    <t>12.482.954-2</t>
  </si>
  <si>
    <t>Manuel De Jesús Leyton Gárate</t>
  </si>
  <si>
    <t>Karoll Jazmín Torres Donoso</t>
  </si>
  <si>
    <t>16.754.048-1</t>
  </si>
  <si>
    <t>Sebastián Lorenzo Álamos Sorensen</t>
  </si>
  <si>
    <t>Yanira Escarlet Brito Wolle</t>
  </si>
  <si>
    <t>21.001.023-8</t>
  </si>
  <si>
    <t>Máximo Alejandro Sepúlveda Rodríguez</t>
  </si>
  <si>
    <t>22.380.317-2</t>
  </si>
  <si>
    <t>Karen ELIZABETH PÉREZ GAETE</t>
  </si>
  <si>
    <t>16.840.550-2</t>
  </si>
  <si>
    <t>Wilber Quispe Palomino</t>
  </si>
  <si>
    <t>27.934.184-8</t>
  </si>
  <si>
    <t>Eva Inés Jiménez Toro</t>
  </si>
  <si>
    <t>15.078.648-7</t>
  </si>
  <si>
    <t>Manuel Providel Fernández Arredondo</t>
  </si>
  <si>
    <t>12.820.805-4</t>
  </si>
  <si>
    <t>Margot Edelvais Méndez Varas</t>
  </si>
  <si>
    <t>21.206.987-6</t>
  </si>
  <si>
    <t>Felipe Esteban Silva Durán</t>
  </si>
  <si>
    <t>21.290.375-2</t>
  </si>
  <si>
    <t>José Luis González Ortega</t>
  </si>
  <si>
    <t>19.329.253-4</t>
  </si>
  <si>
    <t>Sophia Francisca Isabella Susana Büchner Puyo</t>
  </si>
  <si>
    <t>22.460.802-0</t>
  </si>
  <si>
    <t>Enzo Matías González Pérez</t>
  </si>
  <si>
    <t>19.752.599-1</t>
  </si>
  <si>
    <t>Carlos Alejandro Ortiz Díaz</t>
  </si>
  <si>
    <t>22.125.937-8</t>
  </si>
  <si>
    <t>Gabriel Jose Cardenas Cestari</t>
  </si>
  <si>
    <t>26.177.973-0</t>
  </si>
  <si>
    <t>David Isaías Medina Pichunlaf</t>
  </si>
  <si>
    <t>Patricio Andrés Vidal Oviedo</t>
  </si>
  <si>
    <t>19.810.207-5</t>
  </si>
  <si>
    <t>Angela Lizolett Reyes Valle</t>
  </si>
  <si>
    <t>16.573.064-K</t>
  </si>
  <si>
    <t>Sebastián Ignacio Albornoz Moreno</t>
  </si>
  <si>
    <t>20.478.386-1</t>
  </si>
  <si>
    <t>Gonzalo Rubén Concha Pacheco</t>
  </si>
  <si>
    <t>22.537.147-4</t>
  </si>
  <si>
    <t>Felipe Ignacio Gutiérrez Castro</t>
  </si>
  <si>
    <t>20.982.417-5</t>
  </si>
  <si>
    <t>Nicolás Ignacio Silva Henríquez</t>
  </si>
  <si>
    <t>20.917.221-6</t>
  </si>
  <si>
    <t>Javiera Ignacia Campodónico Aranda</t>
  </si>
  <si>
    <t>20.172.913-0</t>
  </si>
  <si>
    <t>Gresly Andreina Salcedo Carrasquero</t>
  </si>
  <si>
    <t>26.789.186-9</t>
  </si>
  <si>
    <t>Bárbara Paullette Guerrero Vergara</t>
  </si>
  <si>
    <t>17.473.711-8</t>
  </si>
  <si>
    <t>Tamara Abigail Padilla Ponce</t>
  </si>
  <si>
    <t>21.502.758-9</t>
  </si>
  <si>
    <t>Bastián René Sánchez Maturana</t>
  </si>
  <si>
    <t>22.490.751-6</t>
  </si>
  <si>
    <t>Daniel Antonio Velez Yzarra</t>
  </si>
  <si>
    <t>27.196.235-5</t>
  </si>
  <si>
    <t>Christian Alexander Carvacho Olivo</t>
  </si>
  <si>
    <t>20.479.555-K</t>
  </si>
  <si>
    <t>Marco Antonio Pérez Izarraulde</t>
  </si>
  <si>
    <t>21.760.993-3</t>
  </si>
  <si>
    <t>Francisco Ivan Ramos Purizaca</t>
  </si>
  <si>
    <t>26.613.119-4</t>
  </si>
  <si>
    <t>Lorena Andrea Aguilar Moscozo</t>
  </si>
  <si>
    <t>17.141.712-0</t>
  </si>
  <si>
    <t>Sebastian Leonardo Duvauchelle Flores</t>
  </si>
  <si>
    <t>18.565.294-7</t>
  </si>
  <si>
    <t>Franco Alexander Fuenzalida Morales</t>
  </si>
  <si>
    <t>21.773.630-7</t>
  </si>
  <si>
    <t>Matías Alejandro Hernández Gómez</t>
  </si>
  <si>
    <t>20.960.016-1</t>
  </si>
  <si>
    <t>16.106.541-2</t>
  </si>
  <si>
    <t>Rodolfo Alfredo Frigolett Toro</t>
  </si>
  <si>
    <t>13.543.598-8</t>
  </si>
  <si>
    <t>Sergio Alejandro Salazar Ibacache</t>
  </si>
  <si>
    <t>20.993.153-2</t>
  </si>
  <si>
    <t>Andrés Felipe Briceño Alfaro</t>
  </si>
  <si>
    <t>20.091.923-8</t>
  </si>
  <si>
    <t>Fernanda Michelle Scarlett San Martín Cortés</t>
  </si>
  <si>
    <t>19.192.554-8</t>
  </si>
  <si>
    <t>Gino Emilio Gambotto Arancibia</t>
  </si>
  <si>
    <t>16.105.241-8</t>
  </si>
  <si>
    <t>Tatiana Millaray Verdejo Toro</t>
  </si>
  <si>
    <t>19.048.562-5</t>
  </si>
  <si>
    <t>ignacio perez araya</t>
  </si>
  <si>
    <t>20.172.508-9</t>
  </si>
  <si>
    <t>Daniel Elías Pinto Provoste</t>
  </si>
  <si>
    <t>16.075.769-8</t>
  </si>
  <si>
    <t>Xiomara Scarleth Bravo González</t>
  </si>
  <si>
    <t>19.488.025-1</t>
  </si>
  <si>
    <t>GASTON ALBERTO MORALES MORALES</t>
  </si>
  <si>
    <t>6.356.872-4</t>
  </si>
  <si>
    <t>Rodrigo Alejandro González Balboa</t>
  </si>
  <si>
    <t>16.752.592-K</t>
  </si>
  <si>
    <t>Cecilia Elvira Rojas Videla</t>
  </si>
  <si>
    <t>8.537.909-7</t>
  </si>
  <si>
    <t>Daniel Andrés Mendoza Guzmán</t>
  </si>
  <si>
    <t>15.948.472-6</t>
  </si>
  <si>
    <t>Michaell Enrique Albornoz Gallardo</t>
  </si>
  <si>
    <t>20.067.576-2</t>
  </si>
  <si>
    <t>Yerko Alejandro Escobar Toro</t>
  </si>
  <si>
    <t>15.076.173-5</t>
  </si>
  <si>
    <t>EDUARDO ALCIDES ROJAS CONTRERAS</t>
  </si>
  <si>
    <t>Nelson Antonio Sepúlveda Espinoza</t>
  </si>
  <si>
    <t>Florencia Isidora Encina Bustamante</t>
  </si>
  <si>
    <t>19.307.638-6</t>
  </si>
  <si>
    <t>Mauricio Enrique Alcaíno Fernández</t>
  </si>
  <si>
    <t>18.420.931-4</t>
  </si>
  <si>
    <t>Christian Mauricio Ordóñez Campos</t>
  </si>
  <si>
    <t>16.932.918-4</t>
  </si>
  <si>
    <t>Francisco Javier Jara Muñoz</t>
  </si>
  <si>
    <t>CODEGUA</t>
  </si>
  <si>
    <t>venegas ahumada</t>
  </si>
  <si>
    <t>16.753.131-8</t>
  </si>
  <si>
    <t>marcela paola</t>
  </si>
  <si>
    <t>castro marchant</t>
  </si>
  <si>
    <t>10.353.516-6</t>
  </si>
  <si>
    <t>Melissa Polett Lagos Varas</t>
  </si>
  <si>
    <t>19.612.127-7</t>
  </si>
  <si>
    <t>Luis Antonio Robles Briso</t>
  </si>
  <si>
    <t>16.105.194-2</t>
  </si>
  <si>
    <t>Claussen Piero Valenzuela Lepe</t>
  </si>
  <si>
    <t>17.808.514-K</t>
  </si>
  <si>
    <t>María José Vásquez Castro</t>
  </si>
  <si>
    <t>19.083.339-9</t>
  </si>
  <si>
    <t>Vanessa Elizabeth Bieri Quintana</t>
  </si>
  <si>
    <t>11.827.880-1</t>
  </si>
  <si>
    <t>Catalina Verónica Zavala Carvajal</t>
  </si>
  <si>
    <t>20.174.508-K</t>
  </si>
  <si>
    <t>Gustavo Andrés Garrido Oyarce</t>
  </si>
  <si>
    <t>Alejandro Heriberto Díaz Rojas</t>
  </si>
  <si>
    <t>4.512.816-4</t>
  </si>
  <si>
    <t>Daniela Paz Díaz Durán</t>
  </si>
  <si>
    <t>18.564.858-3</t>
  </si>
  <si>
    <t>JORGE ALEX MARTINEZ LEIVA</t>
  </si>
  <si>
    <t>10.622.614-8</t>
  </si>
  <si>
    <t>VICTOR RAMON MOLINA SUAREZ</t>
  </si>
  <si>
    <t>14.269.707-6</t>
  </si>
  <si>
    <t>CRUZ DEL ROCIO MARTINEZ MORALES</t>
  </si>
  <si>
    <t>8.329.500-7</t>
  </si>
  <si>
    <t>TRINIDAD SONIA ESPEJO MUÑOZ</t>
  </si>
  <si>
    <t>11.400.250-K</t>
  </si>
  <si>
    <t>David Segundo Caro Mendoza</t>
  </si>
  <si>
    <t>Lorenzo Iván Andrés Carvajal Lisboa</t>
  </si>
  <si>
    <t>20.175.318-K</t>
  </si>
  <si>
    <t>Antonio Jorge Bravo Lamas</t>
  </si>
  <si>
    <t>6.906.242-3</t>
  </si>
  <si>
    <t>Francisca Andrea Madariaga Arenas</t>
  </si>
  <si>
    <t>17.117.958-0</t>
  </si>
  <si>
    <t>Marcela Hilda Sepúlveda Villegas</t>
  </si>
  <si>
    <t>11.620.374-K</t>
  </si>
  <si>
    <t>Rodrigo Ignacio Garín Edwards</t>
  </si>
  <si>
    <t>15.639.637-0</t>
  </si>
  <si>
    <t>Alejandra Paola Romero Carvajal</t>
  </si>
  <si>
    <t>16.142.929-5</t>
  </si>
  <si>
    <t>Nury Haydée García Pérez</t>
  </si>
  <si>
    <t>13.414.786-5</t>
  </si>
  <si>
    <t>Daniel José Riffo González</t>
  </si>
  <si>
    <t>18.257.577-1</t>
  </si>
  <si>
    <t>Rodrigo Ignacio Lara Looks</t>
  </si>
  <si>
    <t>12.075.944-2</t>
  </si>
  <si>
    <t>Carmen Gloria Pizarro Zamorano</t>
  </si>
  <si>
    <t>10.090.547-7</t>
  </si>
  <si>
    <t>Gonzalo Esteban Pizarro Salinas</t>
  </si>
  <si>
    <t>18.272.694-K</t>
  </si>
  <si>
    <t>Rosa Del Carmen Pérez Orrantia</t>
  </si>
  <si>
    <t>8.075.820-0</t>
  </si>
  <si>
    <t>Roxana Ximena Olmos Palma</t>
  </si>
  <si>
    <t>15.084.901-2</t>
  </si>
  <si>
    <t>Yurierni Andreina Ramirez Moreno</t>
  </si>
  <si>
    <t>25.735.155-6</t>
  </si>
  <si>
    <t>RODRIGO JAVIER ALVAREZ SALAZAR</t>
  </si>
  <si>
    <t>10.351.898-9</t>
  </si>
  <si>
    <t>gonzalez alvayay</t>
  </si>
  <si>
    <t>20.942.734-6</t>
  </si>
  <si>
    <t>rodrigo orlando</t>
  </si>
  <si>
    <t>haro bustamante</t>
  </si>
  <si>
    <t>13.654.346-6</t>
  </si>
  <si>
    <t>YUSEFF ANTONIO</t>
  </si>
  <si>
    <t>CARDENAS DIAZ</t>
  </si>
  <si>
    <t>12.848.793-k</t>
  </si>
  <si>
    <t>christian marcelo</t>
  </si>
  <si>
    <t>cordero mendez</t>
  </si>
  <si>
    <t>12.848.520-1</t>
  </si>
  <si>
    <t>ARELLANO RIVERA</t>
  </si>
  <si>
    <t>17.804.721-3</t>
  </si>
  <si>
    <t>Carol LUISA GATICA REBOLLEDO</t>
  </si>
  <si>
    <t>13.998.129-4</t>
  </si>
  <si>
    <t>Claudia Andrea Reyes Jiménez</t>
  </si>
  <si>
    <t>10.851.812-K</t>
  </si>
  <si>
    <t>Andrea Edith Silva Alarcón</t>
  </si>
  <si>
    <t>10.042.174-7</t>
  </si>
  <si>
    <t>Patricio Eduardo Riffo Mu@oz</t>
  </si>
  <si>
    <t>15.556.245-5</t>
  </si>
  <si>
    <t>Franco Antonio Muñoz Estay</t>
  </si>
  <si>
    <t>17.984.182-7</t>
  </si>
  <si>
    <t>Catalina Cecilia Robles Molina</t>
  </si>
  <si>
    <t>20.477.226-6</t>
  </si>
  <si>
    <t>Esteban Patricio Cárdenas Figueroa</t>
  </si>
  <si>
    <t>16.107.429-2</t>
  </si>
  <si>
    <t>JOSE LUIS SUAREZ LARA</t>
  </si>
  <si>
    <t>7.551.971-0</t>
  </si>
  <si>
    <t>CARLOS ADOLFO VELASQUEZ ASTUDILLO</t>
  </si>
  <si>
    <t>12.627.127-1</t>
  </si>
  <si>
    <t>EVELYN DEL CARMEN</t>
  </si>
  <si>
    <t>HUERTA GACITÚA</t>
  </si>
  <si>
    <t>15.084.472-K</t>
  </si>
  <si>
    <t>Daniel Alejandro Céspedes Méndez</t>
  </si>
  <si>
    <t>18.618.140-9</t>
  </si>
  <si>
    <t>Gonzalo Alejandro Camara Araos</t>
  </si>
  <si>
    <t>MAURICIO GERMAN BECERRA SALAZAR</t>
  </si>
  <si>
    <t>13.229.956-0</t>
  </si>
  <si>
    <t>Nibaldo Tristán Jesús Carrasco Vásquez</t>
  </si>
  <si>
    <t>Jonathan Franco Flores Arias</t>
  </si>
  <si>
    <t>Mackarena Andrea Arancibia Ahumada</t>
  </si>
  <si>
    <t>17.144.151-K</t>
  </si>
  <si>
    <t>Camila Javiera Briones Ramos</t>
  </si>
  <si>
    <t>20.219.175-4</t>
  </si>
  <si>
    <t>17.139.765-0</t>
  </si>
  <si>
    <t>17.354.741-2</t>
  </si>
  <si>
    <t>17.140.431-2</t>
  </si>
  <si>
    <t>Navarrete Covarrubias</t>
  </si>
  <si>
    <t>17.473.694-4</t>
  </si>
  <si>
    <t>KIMBERLY</t>
  </si>
  <si>
    <t>SANHUEZA</t>
  </si>
  <si>
    <t>Leonardo Andres</t>
  </si>
  <si>
    <t>Chapa Silva</t>
  </si>
  <si>
    <t>22.871.039-3</t>
  </si>
  <si>
    <t>stephany denisse</t>
  </si>
  <si>
    <t>ojeda bravo</t>
  </si>
  <si>
    <t>19.330.095-2</t>
  </si>
  <si>
    <t>18.269.647-1</t>
  </si>
  <si>
    <t>genesis constanza</t>
  </si>
  <si>
    <t>amaya caceres</t>
  </si>
  <si>
    <t>20.476.703-3</t>
  </si>
  <si>
    <t>Ossandon</t>
  </si>
  <si>
    <t>19.327.407-2</t>
  </si>
  <si>
    <t>Adela</t>
  </si>
  <si>
    <t>Toledo Aravena</t>
  </si>
  <si>
    <t>10.978.380-3</t>
  </si>
  <si>
    <t>gato fuentes</t>
  </si>
  <si>
    <t>18.269.499-1</t>
  </si>
  <si>
    <t>Manuel Alonso</t>
  </si>
  <si>
    <t>20.844.884-6</t>
  </si>
  <si>
    <t>Guzmán Gutiérrez</t>
  </si>
  <si>
    <t>18.286.087-5</t>
  </si>
  <si>
    <t>13.192.415-1</t>
  </si>
  <si>
    <t>17.804.534-2</t>
  </si>
  <si>
    <t>dannay karime</t>
  </si>
  <si>
    <t>ojeda jure</t>
  </si>
  <si>
    <t>21.332.667-8</t>
  </si>
  <si>
    <t>mariela andrea</t>
  </si>
  <si>
    <t>navarro miranda</t>
  </si>
  <si>
    <t>15.558.256-1</t>
  </si>
  <si>
    <t>Franco Nicolas</t>
  </si>
  <si>
    <t>Vicuña Riveros</t>
  </si>
  <si>
    <t>19.012.315-4</t>
  </si>
  <si>
    <t>Soto salinas</t>
  </si>
  <si>
    <t>21.013.233-3</t>
  </si>
  <si>
    <t>18.033.049-6</t>
  </si>
  <si>
    <t>Cristobal Eduardo</t>
  </si>
  <si>
    <t>Ibacache Ahumada</t>
  </si>
  <si>
    <t>21.864.555-0</t>
  </si>
  <si>
    <t>22.711.432-0</t>
  </si>
  <si>
    <t>18.257.253-5</t>
  </si>
  <si>
    <t>Stephie ninoska</t>
  </si>
  <si>
    <t>Castro saavedra</t>
  </si>
  <si>
    <t>19.327.185-5</t>
  </si>
  <si>
    <t>Cesar andres</t>
  </si>
  <si>
    <t>Muñoz leiva</t>
  </si>
  <si>
    <t>20.172.193-8</t>
  </si>
  <si>
    <t>Francisca alejandra</t>
  </si>
  <si>
    <t>Brito mella</t>
  </si>
  <si>
    <t>18.568.546-2</t>
  </si>
  <si>
    <t>franco fabrizio</t>
  </si>
  <si>
    <t>campodonico gonzalez</t>
  </si>
  <si>
    <t>10.169.295-7</t>
  </si>
  <si>
    <t>Dominique Aracelly Saldías Villalobos</t>
  </si>
  <si>
    <t>19.775.755-8</t>
  </si>
  <si>
    <t>Macarena Belén Rodríguez León</t>
  </si>
  <si>
    <t>18.584.258-4</t>
  </si>
  <si>
    <t>Gabriel Ignacio Toro Torrejón</t>
  </si>
  <si>
    <t>21.962.317-8</t>
  </si>
  <si>
    <t>Frederik Francisco Castro Guerrero</t>
  </si>
  <si>
    <t>Sofía Ivana Machuca Aguilera</t>
  </si>
  <si>
    <t>19.262.855-5</t>
  </si>
  <si>
    <t>Gabriel Antonio Pizarro Sarria</t>
  </si>
  <si>
    <t>20.779.291-8</t>
  </si>
  <si>
    <t>Rey Luis Alfaro Wittig</t>
  </si>
  <si>
    <t>Cristina Isabel Medina Tralma</t>
  </si>
  <si>
    <t>19.093.220-6</t>
  </si>
  <si>
    <t>Julián Alejandro Campos González</t>
  </si>
  <si>
    <t>22.419.521-4</t>
  </si>
  <si>
    <t>Nicole Ester López Cerna</t>
  </si>
  <si>
    <t>16.777.090-8</t>
  </si>
  <si>
    <t>Mimi Estela Rivero Espíndola</t>
  </si>
  <si>
    <t>Elizabeth Zahira Caroca Gil</t>
  </si>
  <si>
    <t>12.021.041-6</t>
  </si>
  <si>
    <t>Jessica Del Carmen Vega Recabarren</t>
  </si>
  <si>
    <t>16.487.446-K</t>
  </si>
  <si>
    <t>Camila Fresia Chamorro Díaz</t>
  </si>
  <si>
    <t>19.013.602-7</t>
  </si>
  <si>
    <t>Maite Paola Sepúlveda Barrera</t>
  </si>
  <si>
    <t>20.171.659-4</t>
  </si>
  <si>
    <t>Pamela Andrea Poblete Guarda</t>
  </si>
  <si>
    <t>15.074.076-2</t>
  </si>
  <si>
    <t>Marcela Del Carmen Zamora Cáceres</t>
  </si>
  <si>
    <t>12.849.956-3</t>
  </si>
  <si>
    <t>Ariel Alejandro González Manzano</t>
  </si>
  <si>
    <t>19.329.095-7</t>
  </si>
  <si>
    <t>Crhisthoper Alejandro Montalva Brito</t>
  </si>
  <si>
    <t>21.720.378-3</t>
  </si>
  <si>
    <t>Genesis Eyffel Rodriguez Arguello</t>
  </si>
  <si>
    <t>24.555.729-9</t>
  </si>
  <si>
    <t>Jinkleiber Kenai Hernandez Villanueva</t>
  </si>
  <si>
    <t>28.193.191-1</t>
  </si>
  <si>
    <t>Marcelo Alcala Zamora Retamal</t>
  </si>
  <si>
    <t>10.543.880-K</t>
  </si>
  <si>
    <t>Juan Marcelo Quinán Vera</t>
  </si>
  <si>
    <t>21.146.227-2</t>
  </si>
  <si>
    <t>Luis Alexis Gacitúa Cifuentes</t>
  </si>
  <si>
    <t>16.107.462-4</t>
  </si>
  <si>
    <t>Ariel Gilberto Nieves Partida</t>
  </si>
  <si>
    <t>27.167.354-K</t>
  </si>
  <si>
    <t>Bristher Ananyela Rodriguez Ramirez</t>
  </si>
  <si>
    <t>26.570.668-1</t>
  </si>
  <si>
    <t>Marcela Anita Illanes Jorquera</t>
  </si>
  <si>
    <t>20.994.006-K</t>
  </si>
  <si>
    <t>Andrea Aracelly Martínez Marín</t>
  </si>
  <si>
    <t>22.129.135-2</t>
  </si>
  <si>
    <t>Patricia Alejandra Peña Véliz</t>
  </si>
  <si>
    <t>17.025.331-0</t>
  </si>
  <si>
    <t>Catalina Alexia Guerrero Vergara</t>
  </si>
  <si>
    <t>20.173.155-0</t>
  </si>
  <si>
    <t>Ada Rosa Ramírez García</t>
  </si>
  <si>
    <t>13.766.172-1</t>
  </si>
  <si>
    <t>Maríajosé Vega Ulloa</t>
  </si>
  <si>
    <t>15.201.058-3</t>
  </si>
  <si>
    <t>Nayadhet Andrea Cuellar Devia</t>
  </si>
  <si>
    <t>19.873.350-4</t>
  </si>
  <si>
    <t>Jelehen Anaís Espinoza Araya</t>
  </si>
  <si>
    <t>21.153.468-0</t>
  </si>
  <si>
    <t>Antonella Ignacia Lagos Rojas</t>
  </si>
  <si>
    <t>22.677.748-2</t>
  </si>
  <si>
    <t>PAULA FERNANDA ROZAS ALLENDE</t>
  </si>
  <si>
    <t>21.684.100-k</t>
  </si>
  <si>
    <t>Macarena Andrea Valenzuela Cáceres</t>
  </si>
  <si>
    <t>16.665.633-8</t>
  </si>
  <si>
    <t>CONSTANZA NICOLE ACEVEDO CARRILLO</t>
  </si>
  <si>
    <t>19.013.656-6</t>
  </si>
  <si>
    <t>Nicolás Adolfo Nievas Gajardo</t>
  </si>
  <si>
    <t>20.160.204-1</t>
  </si>
  <si>
    <t>Marcelo Alexis Presmitta Cisternas</t>
  </si>
  <si>
    <t>19.772.426-9</t>
  </si>
  <si>
    <t>Roberto Carlos Hidalgo Castillo</t>
  </si>
  <si>
    <t>22.217.829-0</t>
  </si>
  <si>
    <t>Constanza Andrea Alviña Reyes</t>
  </si>
  <si>
    <t>19.490.025-2</t>
  </si>
  <si>
    <t>Diilan Thomas Valenzuela Llancapani</t>
  </si>
  <si>
    <t>22.690.311-9</t>
  </si>
  <si>
    <t>vidal saunero</t>
  </si>
  <si>
    <t>19.776.068-0</t>
  </si>
  <si>
    <t>20.521.589-1</t>
  </si>
  <si>
    <t>Samuel Andrés Vera Cartaxo</t>
  </si>
  <si>
    <t>15.070.477-4</t>
  </si>
  <si>
    <t>Zorel Andrés Meléndez Apablaza</t>
  </si>
  <si>
    <t>18.564.814-1</t>
  </si>
  <si>
    <t>Tamara Francisca Del Rosario Saavedra Pérez</t>
  </si>
  <si>
    <t>16.288.692-4</t>
  </si>
  <si>
    <t>Isai Daniel Rojas Molina</t>
  </si>
  <si>
    <t>20.174.592-6</t>
  </si>
  <si>
    <t>Joatan Eliasim Lang Montalván</t>
  </si>
  <si>
    <t>19.664.376-1</t>
  </si>
  <si>
    <t>Jeannette Angélica Rojas Castro</t>
  </si>
  <si>
    <t>12.459.861-3</t>
  </si>
  <si>
    <t>Eduardo Javier Seura Zambra</t>
  </si>
  <si>
    <t>12.167.237-5</t>
  </si>
  <si>
    <t>Ruben Alberto Pulgar Leyba</t>
  </si>
  <si>
    <t>27.643.771-2</t>
  </si>
  <si>
    <t>Javiera Nicoll Marchant Hidalgo</t>
  </si>
  <si>
    <t>16.989.936-3</t>
  </si>
  <si>
    <t>Antonio Alexis Riquelme González</t>
  </si>
  <si>
    <t>15.615.178-5</t>
  </si>
  <si>
    <t>Andrés Mundaca Hortal</t>
  </si>
  <si>
    <t>11.827.940-9</t>
  </si>
  <si>
    <t>FELIPE ROBERTO TARQUE CAÑIPA</t>
  </si>
  <si>
    <t>6.813.316-5</t>
  </si>
  <si>
    <t>Maria Fernanda Lopez</t>
  </si>
  <si>
    <t>27.922.417-5</t>
  </si>
  <si>
    <t>Benjamin Nicolas Pizarro Retamales</t>
  </si>
  <si>
    <t>21.343.157-9</t>
  </si>
  <si>
    <t>maximo ivan</t>
  </si>
  <si>
    <t>valdebenito arriaga</t>
  </si>
  <si>
    <t>8.084.940-0</t>
  </si>
  <si>
    <t>Luis aquiles</t>
  </si>
  <si>
    <t>Pizarro covarrubias</t>
  </si>
  <si>
    <t>19.776.895-9</t>
  </si>
  <si>
    <t>Fabian Alexis</t>
  </si>
  <si>
    <t>Ortiz Solis</t>
  </si>
  <si>
    <t>12.704.109-1</t>
  </si>
  <si>
    <t>montecinos lizama</t>
  </si>
  <si>
    <t>6.991.684-8</t>
  </si>
  <si>
    <t>osvaldo arturo</t>
  </si>
  <si>
    <t>5.260.565-2</t>
  </si>
  <si>
    <t>Gonzalez Dinamarca</t>
  </si>
  <si>
    <t>16.755.012-6</t>
  </si>
  <si>
    <t>CLAUDIO ARMIN</t>
  </si>
  <si>
    <t>MORALES VERGARA</t>
  </si>
  <si>
    <t>10.163.179-6</t>
  </si>
  <si>
    <t>Eduardo Javier Estrada Durán</t>
  </si>
  <si>
    <t>19.038.500-0</t>
  </si>
  <si>
    <t>PEDRO SEGUNDO RIVERA ARANCELLI</t>
  </si>
  <si>
    <t>8.491.004-K</t>
  </si>
  <si>
    <t>Rossanna Angélica Salazar Guerrero</t>
  </si>
  <si>
    <t>Natalia Andrea Cabrera Moreno</t>
  </si>
  <si>
    <t>13.430.300-K</t>
  </si>
  <si>
    <t>Bruno Ignacio Osorio Campos</t>
  </si>
  <si>
    <t>Israel David Salomón Ayala Cid</t>
  </si>
  <si>
    <t>13.703.287-2</t>
  </si>
  <si>
    <t>Eduardo Armando Varas Burgos</t>
  </si>
  <si>
    <t>12.452.288-9</t>
  </si>
  <si>
    <t>Roberto Hernán Villarroel Vergara</t>
  </si>
  <si>
    <t>13.543.043-9</t>
  </si>
  <si>
    <t>GERSON ISAAC VARGAS TORRES</t>
  </si>
  <si>
    <t>16.502.392-7</t>
  </si>
  <si>
    <t>Aldo Fabrizio Brichetto Herrera</t>
  </si>
  <si>
    <t>17.619.343-3</t>
  </si>
  <si>
    <t>José Patricio Humberto Rodríguez Villanueva</t>
  </si>
  <si>
    <t>14.315.695-8</t>
  </si>
  <si>
    <t>César Enrique González Montenegro</t>
  </si>
  <si>
    <t>17.808.291-4</t>
  </si>
  <si>
    <t>Jessica Macarena Farías Leiva</t>
  </si>
  <si>
    <t>16.874.005-0</t>
  </si>
  <si>
    <t>Carlos Alberto Costa Morales</t>
  </si>
  <si>
    <t>9.274.979-7</t>
  </si>
  <si>
    <t>Karim Michell Basualdo Valenzuela</t>
  </si>
  <si>
    <t>20.068.387-0</t>
  </si>
  <si>
    <t>Marco Antonio Ahumada De La Fuente</t>
  </si>
  <si>
    <t>12.230.868-5</t>
  </si>
  <si>
    <t>Romina Paz Salazar Apablaza</t>
  </si>
  <si>
    <t>18.271.680-4</t>
  </si>
  <si>
    <t>ELSA MARGARITA CONTRERAS CUEVAS</t>
  </si>
  <si>
    <t>4.868.439-4</t>
  </si>
  <si>
    <t>Jorge Enrique Rodríguez Villegas</t>
  </si>
  <si>
    <t>7.843.574-7</t>
  </si>
  <si>
    <t>Aylin Dayana Zárate Fernández</t>
  </si>
  <si>
    <t>19.772.375-0</t>
  </si>
  <si>
    <t>Berta Mónica Jara Pantoja</t>
  </si>
  <si>
    <t>13.235.457-K</t>
  </si>
  <si>
    <t>Mauricio Andrés Bustos Matus</t>
  </si>
  <si>
    <t>13.228.321-4</t>
  </si>
  <si>
    <t>Miguel Angel Moya Martínez</t>
  </si>
  <si>
    <t>11.402.155-5</t>
  </si>
  <si>
    <t>Marisol Farfán Rojas</t>
  </si>
  <si>
    <t>7.395.832-6</t>
  </si>
  <si>
    <t>Bárbara Antonia González Ortega</t>
  </si>
  <si>
    <t>19.329.131-7</t>
  </si>
  <si>
    <t>Gerardo Andrés Arias Montero</t>
  </si>
  <si>
    <t>15.073.608-0</t>
  </si>
  <si>
    <t>Camilo Segundo Quimper Puebla</t>
  </si>
  <si>
    <t>8.614.689-4</t>
  </si>
  <si>
    <t>Kevin Giovanni Antonio Carrasco Calisto</t>
  </si>
  <si>
    <t>18.033.916-7</t>
  </si>
  <si>
    <t>RODRIGO ANDRES RAMOS DURAN</t>
  </si>
  <si>
    <t>13.021.241-7</t>
  </si>
  <si>
    <t>ENRIQUE ALFONSO FREIRE MACHUCA</t>
  </si>
  <si>
    <t>10.373.178-K</t>
  </si>
  <si>
    <t>Paulina Del Carmen Ponce Chandía</t>
  </si>
  <si>
    <t>16.754.966-7</t>
  </si>
  <si>
    <t>Ana Camila Antillanca Hidalgo</t>
  </si>
  <si>
    <t>17.471.792-3</t>
  </si>
  <si>
    <t>Susan Alejandra Aguila Rodriguez</t>
  </si>
  <si>
    <t>17.144.352-0</t>
  </si>
  <si>
    <t>Javier Alejandro Olivares Vilches</t>
  </si>
  <si>
    <t>16.182.832-7</t>
  </si>
  <si>
    <t>Camila IRENE GONZÁLEZ GONZÁLEZ</t>
  </si>
  <si>
    <t>16.484.235-5</t>
  </si>
  <si>
    <t>Nelson Enrique Barrios Machado</t>
  </si>
  <si>
    <t>26.443.202-2</t>
  </si>
  <si>
    <t>Ramón Andrés Robles Navarrete</t>
  </si>
  <si>
    <t>18.915.015-6</t>
  </si>
  <si>
    <t>Javier Osvaldo Alvarado Torres</t>
  </si>
  <si>
    <t>15.753.582-K</t>
  </si>
  <si>
    <t>Rosa Enriqueta Cornejo Garrido</t>
  </si>
  <si>
    <t>11.120.690-2</t>
  </si>
  <si>
    <t>Pía Valentina Sander Bravo</t>
  </si>
  <si>
    <t>19.011.619-0</t>
  </si>
  <si>
    <t>Jorge Eduardo Chávez Aravena</t>
  </si>
  <si>
    <t>8.484.117-K</t>
  </si>
  <si>
    <t>Marisol Andrea Padilla Faure</t>
  </si>
  <si>
    <t>16.372.313-1</t>
  </si>
  <si>
    <t>Eduardo Andrés Ramos Fernández</t>
  </si>
  <si>
    <t>14.001.367-6</t>
  </si>
  <si>
    <t>RICARDO ANTONIO ARANCIBIA LAMAS</t>
  </si>
  <si>
    <t>5.625.460-9</t>
  </si>
  <si>
    <t>david orlando</t>
  </si>
  <si>
    <t>ahumada vega</t>
  </si>
  <si>
    <t>9.066.104-3</t>
  </si>
  <si>
    <t>carlos rene</t>
  </si>
  <si>
    <t>lopez alvarado</t>
  </si>
  <si>
    <t>9.205.660-0</t>
  </si>
  <si>
    <t>abraham nicolas</t>
  </si>
  <si>
    <t>neira ampuero</t>
  </si>
  <si>
    <t>21.913.439-8</t>
  </si>
  <si>
    <t>danilo abraham</t>
  </si>
  <si>
    <t>ponce sanchez</t>
  </si>
  <si>
    <t>12.624.830-k</t>
  </si>
  <si>
    <t>20.900.914-5</t>
  </si>
  <si>
    <t>mario alberto</t>
  </si>
  <si>
    <t>miranda olivares</t>
  </si>
  <si>
    <t>4.822.255-2</t>
  </si>
  <si>
    <t>Aldo Alberto Ulloa Quijada</t>
  </si>
  <si>
    <t>17.141.991-3</t>
  </si>
  <si>
    <t>Fermín Alexis</t>
  </si>
  <si>
    <t>Varela Arias</t>
  </si>
  <si>
    <t>25.358.020-8</t>
  </si>
  <si>
    <t>MICHEL ALEJANDRO</t>
  </si>
  <si>
    <t>RECABARREN PAEZ</t>
  </si>
  <si>
    <t>16.332.311-7</t>
  </si>
  <si>
    <t>Zarricueta</t>
  </si>
  <si>
    <t>19.774.573-8</t>
  </si>
  <si>
    <t>raul rene</t>
  </si>
  <si>
    <t>laborde vargas</t>
  </si>
  <si>
    <t>7.867.318-4</t>
  </si>
  <si>
    <t>María Beatriz Salvo Zamora</t>
  </si>
  <si>
    <t>6.694.758-0</t>
  </si>
  <si>
    <t>ERIKA SILVIA HENRIQUEZ FERNANDEZ</t>
  </si>
  <si>
    <t>6.322.711-0</t>
  </si>
  <si>
    <t>Manuel Jesús Zúñiga López</t>
  </si>
  <si>
    <t>Ricardo IGNACIO MEDINA MASSARDO</t>
  </si>
  <si>
    <t>16.314.128-0</t>
  </si>
  <si>
    <t>ADRIAN ESTEBAN LEIVA PINTO</t>
  </si>
  <si>
    <t>13.230.787-3</t>
  </si>
  <si>
    <t>Francisca Javiera Valenzuela Pizarro</t>
  </si>
  <si>
    <t>15.069.616-K</t>
  </si>
  <si>
    <t>Judith Beatriz Urra Villarroel</t>
  </si>
  <si>
    <t>11.903.896-0</t>
  </si>
  <si>
    <t>Lara Rodriguez</t>
  </si>
  <si>
    <t>21.275.143-k</t>
  </si>
  <si>
    <t>Camila Ignacia Castro Pulgar</t>
  </si>
  <si>
    <t>19.015.260-K</t>
  </si>
  <si>
    <t>César Roberto Sanhueza Navarro</t>
  </si>
  <si>
    <t>Ignacio Jesús Ponce Ibarra</t>
  </si>
  <si>
    <t>18.997.781-6</t>
  </si>
  <si>
    <t>Arturo Ricardo Ostos Leañez</t>
  </si>
  <si>
    <t>27.291.654-3</t>
  </si>
  <si>
    <t>Camila VANESSA OCARANZA SOTO</t>
  </si>
  <si>
    <t>17.734.874-0</t>
  </si>
  <si>
    <t>Nicolás Ignacio Rossel Rojas</t>
  </si>
  <si>
    <t>Jorge Ignacio Mella Constenla</t>
  </si>
  <si>
    <t>20.476.622-3</t>
  </si>
  <si>
    <t>Belén Javiera Gallegos Fuentes</t>
  </si>
  <si>
    <t>17.029.535-8</t>
  </si>
  <si>
    <t>Franchesca Constanza Silva Gutiérrez</t>
  </si>
  <si>
    <t>20.909.303-0</t>
  </si>
  <si>
    <t>REINALDO ANTONIO</t>
  </si>
  <si>
    <t>SALAZAR REYES</t>
  </si>
  <si>
    <t>8.390.927-7</t>
  </si>
  <si>
    <t>ANA DEL CARMEN</t>
  </si>
  <si>
    <t>DIAZ BOLVARAN</t>
  </si>
  <si>
    <t>10.876.801-0</t>
  </si>
  <si>
    <t>6.148.536-8</t>
  </si>
  <si>
    <t>ANDREA</t>
  </si>
  <si>
    <t>VARGAS VERGARA</t>
  </si>
  <si>
    <t>12.844.782-2</t>
  </si>
  <si>
    <t>Luis Alejandro Calavacero Segovia</t>
  </si>
  <si>
    <t>5.411.111-8</t>
  </si>
  <si>
    <t>Alejandro Andrés Acevedo Pino</t>
  </si>
  <si>
    <t>13.947.442-2</t>
  </si>
  <si>
    <t>SUSANNE FABIOLA</t>
  </si>
  <si>
    <t>GONZALEZ LOAIZA</t>
  </si>
  <si>
    <t>10.666.012-3</t>
  </si>
  <si>
    <t>JUAN HERNAN</t>
  </si>
  <si>
    <t>MARTINEZ MACAYA</t>
  </si>
  <si>
    <t>11.311.283-2</t>
  </si>
  <si>
    <t>HECTOR HERNAN</t>
  </si>
  <si>
    <t>BERRIOS ESTAY</t>
  </si>
  <si>
    <t>13.431.044-8</t>
  </si>
  <si>
    <t>marina</t>
  </si>
  <si>
    <t>ayarza</t>
  </si>
  <si>
    <t>7.716.379-4</t>
  </si>
  <si>
    <t>JENNIFER AMERICA</t>
  </si>
  <si>
    <t>LETELIER LOYOLA</t>
  </si>
  <si>
    <t>16.804.116-0</t>
  </si>
  <si>
    <t>carlos jose</t>
  </si>
  <si>
    <t>contreras torrealba</t>
  </si>
  <si>
    <t>18.035.136-1</t>
  </si>
  <si>
    <t>MARIN CONCHA</t>
  </si>
  <si>
    <t>17.144.636-8</t>
  </si>
  <si>
    <t>Luis Mauricio Acevedo Segura</t>
  </si>
  <si>
    <t>18.567.892-K</t>
  </si>
  <si>
    <t>Juan Hernán Torres Fernández</t>
  </si>
  <si>
    <t>11.547.627-0</t>
  </si>
  <si>
    <t>María Cristina Abarca Castillo</t>
  </si>
  <si>
    <t>8.138.632-3</t>
  </si>
  <si>
    <t>Leslie Karem Verónica Saavedra Castro</t>
  </si>
  <si>
    <t>16.106.931-0</t>
  </si>
  <si>
    <t>Mía Lucía Valdiviezo Valdiviezo</t>
  </si>
  <si>
    <t>17.093.610-8</t>
  </si>
  <si>
    <t>Abraham Abelardo Marín Navarro</t>
  </si>
  <si>
    <t>15.073.198-4</t>
  </si>
  <si>
    <t>Oscar Gonzalo Rivas Barría</t>
  </si>
  <si>
    <t>16.499.831-2</t>
  </si>
  <si>
    <t>Sebastián Ignacio Osorio Romero</t>
  </si>
  <si>
    <t>17.807.644-2</t>
  </si>
  <si>
    <t>Mauricio Antonio Vásquez Vargas</t>
  </si>
  <si>
    <t>16.813.106-2</t>
  </si>
  <si>
    <t>Bárbara Patricia Flores Ríos</t>
  </si>
  <si>
    <t>17.619.573-8</t>
  </si>
  <si>
    <t>Norma Isabel Cerda Gómez</t>
  </si>
  <si>
    <t>Romanet Luz King Miñan</t>
  </si>
  <si>
    <t>17.143.842-K</t>
  </si>
  <si>
    <t>Mario Marcelo Durán Pozo</t>
  </si>
  <si>
    <t>13.425.870-5</t>
  </si>
  <si>
    <t>Felipe Andrés Fuentes Ramírez</t>
  </si>
  <si>
    <t>18.381.743-4</t>
  </si>
  <si>
    <t>Juan Marcelo Herrera Gottz</t>
  </si>
  <si>
    <t>13.431.378-1</t>
  </si>
  <si>
    <t>Ricardo Antonio Navarrete Flores</t>
  </si>
  <si>
    <t>13.527.359-7</t>
  </si>
  <si>
    <t>Gonzalo Benjamín Olivares Soto</t>
  </si>
  <si>
    <t>13.024.354-1</t>
  </si>
  <si>
    <t>Marlenne Genoveva Fuentes Fierro</t>
  </si>
  <si>
    <t>17.955.532-8</t>
  </si>
  <si>
    <t>Jonathan Alberto Araya Santibáñez</t>
  </si>
  <si>
    <t>17.141.479-2</t>
  </si>
  <si>
    <t>Juan José Troncoso Henríquez</t>
  </si>
  <si>
    <t>Nicole Romina Rivas Araya</t>
  </si>
  <si>
    <t>17.804.990-9</t>
  </si>
  <si>
    <t>Iván Francisco Carrasco Parra</t>
  </si>
  <si>
    <t>Felipe Eduardo Álvarez Gutiérrez</t>
  </si>
  <si>
    <t>18.034.559-0</t>
  </si>
  <si>
    <t>Pablo Fabián Mondaca Maldonado</t>
  </si>
  <si>
    <t>18.790.815-9</t>
  </si>
  <si>
    <t>Alejandro Antonio Ríos Muñoz</t>
  </si>
  <si>
    <t>Claudia Andrea Yáñez Huaico</t>
  </si>
  <si>
    <t>12.847.335-1</t>
  </si>
  <si>
    <t>FRANCO ALFREDO</t>
  </si>
  <si>
    <t>MUÑOZ CAMPOS</t>
  </si>
  <si>
    <t>12.230.250-4</t>
  </si>
  <si>
    <t>Valentina Denis Gutiérrez Orellana</t>
  </si>
  <si>
    <t>18.915.487-9</t>
  </si>
  <si>
    <t>Félix Eliseo Torrejón Carvajal</t>
  </si>
  <si>
    <t>6.628.344-5</t>
  </si>
  <si>
    <t>Ximena Consuelo Silva Merino</t>
  </si>
  <si>
    <t>13.946.825-2</t>
  </si>
  <si>
    <t>Juan Carlos Cortes Olea</t>
  </si>
  <si>
    <t>16.484.530-3</t>
  </si>
  <si>
    <t>María Soledad Yáñez Armijo</t>
  </si>
  <si>
    <t>12.221.499-0</t>
  </si>
  <si>
    <t>Yanira Nicole Cornejo Barrientos</t>
  </si>
  <si>
    <t>19.776.620-4</t>
  </si>
  <si>
    <t>Joshe Luis Villanueva Ferretto</t>
  </si>
  <si>
    <t>16.201.228-2</t>
  </si>
  <si>
    <t>Miguel Danilo Aranda Pacheco</t>
  </si>
  <si>
    <t>11.807.429-7</t>
  </si>
  <si>
    <t>Alvaro Antonio Furnieles Salcedo</t>
  </si>
  <si>
    <t>26.450.573-9</t>
  </si>
  <si>
    <t>José David Enrique Fernández Zamora</t>
  </si>
  <si>
    <t>11.332.228-4</t>
  </si>
  <si>
    <t>Lida Angélica Palma Zambrano</t>
  </si>
  <si>
    <t>14.707.270-8</t>
  </si>
  <si>
    <t>Fabiola Claudia Gutiérrez Rubilar</t>
  </si>
  <si>
    <t>10.906.745-8</t>
  </si>
  <si>
    <t>Catalina De Las Mercedes Lillo Araya</t>
  </si>
  <si>
    <t>15.092.245-3</t>
  </si>
  <si>
    <t>Claudio Andrés Azúa García</t>
  </si>
  <si>
    <t>13.998.583-4</t>
  </si>
  <si>
    <t>Patricia Angélica Undurraga Martínez</t>
  </si>
  <si>
    <t>14.142.458-0</t>
  </si>
  <si>
    <t>Jorge Fabián Concha Muñoz</t>
  </si>
  <si>
    <t>13.430.345-K</t>
  </si>
  <si>
    <t>Cristhian Germán Briceño Aguilar</t>
  </si>
  <si>
    <t>10.925.072-4</t>
  </si>
  <si>
    <t>Constanza Lorena Araya Echenique</t>
  </si>
  <si>
    <t>14.119.266-3</t>
  </si>
  <si>
    <t>Víctor Javier Salgado Barraza</t>
  </si>
  <si>
    <t>12.955.304-9</t>
  </si>
  <si>
    <t>Sonja Celmira Vergara Contreras</t>
  </si>
  <si>
    <t>16.549.590-K</t>
  </si>
  <si>
    <t>Bastián Kevin Matamala León</t>
  </si>
  <si>
    <t>20.479.008-6</t>
  </si>
  <si>
    <t>Karen Elizabeth Inda Montano</t>
  </si>
  <si>
    <t>16.121.658-5</t>
  </si>
  <si>
    <t>Hugo Norman Sánchez Valenzuela</t>
  </si>
  <si>
    <t>13.230.015-1</t>
  </si>
  <si>
    <t>Francisco Fabián Cofré Uribe</t>
  </si>
  <si>
    <t>13.208.567-6</t>
  </si>
  <si>
    <t>Zarai Paz Saavedra Subieta</t>
  </si>
  <si>
    <t>18.787.983-3</t>
  </si>
  <si>
    <t>Kathya Yanela Aguilera Tapia</t>
  </si>
  <si>
    <t>18.566.891-6</t>
  </si>
  <si>
    <t>Katherine Geraldine Rivas Soto</t>
  </si>
  <si>
    <t>16.956.131-1</t>
  </si>
  <si>
    <t>Sergio René Román Méndez</t>
  </si>
  <si>
    <t>17.472.855-0</t>
  </si>
  <si>
    <t>Nuñez Bastias</t>
  </si>
  <si>
    <t>15.556.978-6</t>
  </si>
  <si>
    <t>guillermina</t>
  </si>
  <si>
    <t>simonsen vera</t>
  </si>
  <si>
    <t>Rodrigo Covarrubias Ganderats</t>
  </si>
  <si>
    <t>10.781.226-1</t>
  </si>
  <si>
    <t>Sofía Alexandra Calbiague Carroza</t>
  </si>
  <si>
    <t>20.173.220-4</t>
  </si>
  <si>
    <t>Karen Francisca Vásquez García</t>
  </si>
  <si>
    <t>Jocelyn Alejandra Campos Luci</t>
  </si>
  <si>
    <t>Claudio Andrés Sánchez Garrido</t>
  </si>
  <si>
    <t>15.143.049-K</t>
  </si>
  <si>
    <t>Morin Eliana Fuentes Oyarce</t>
  </si>
  <si>
    <t>19.776.264-0</t>
  </si>
  <si>
    <t>Carolina Andrea Morales Espinoza</t>
  </si>
  <si>
    <t>13.995.539-0</t>
  </si>
  <si>
    <t>Natalia Valeska Ponce Díaz</t>
  </si>
  <si>
    <t>17.809.358-4</t>
  </si>
  <si>
    <t>Cristian César Escárate Mondaca</t>
  </si>
  <si>
    <t>12.453.760-6</t>
  </si>
  <si>
    <t>Pablo Alexander Valdés Zamora</t>
  </si>
  <si>
    <t>16.753.240-3</t>
  </si>
  <si>
    <t>Alejandro Andrés Soto Olguín</t>
  </si>
  <si>
    <t>David Alejandro Rodríguez Fortunato</t>
  </si>
  <si>
    <t>15.099.375-K</t>
  </si>
  <si>
    <t>Alejandra Paz Riveros Bermúdez</t>
  </si>
  <si>
    <t>19.940.293-5</t>
  </si>
  <si>
    <t>Maura Antonia Díaz Silva</t>
  </si>
  <si>
    <t>20.011.657-7</t>
  </si>
  <si>
    <t>Mauricio Amador Fuentes Gallardo</t>
  </si>
  <si>
    <t>10.239.941-2</t>
  </si>
  <si>
    <t>María Luisa Ramírez Cerda</t>
  </si>
  <si>
    <t>10.013.294-K</t>
  </si>
  <si>
    <t>Patricio Andrés Vidal Peñailillo</t>
  </si>
  <si>
    <t>13.546.226-8</t>
  </si>
  <si>
    <t>Manuel Alejandro Sánchez Arancibia</t>
  </si>
  <si>
    <t>15.556.221-8</t>
  </si>
  <si>
    <t>Lucas Alexi Bustos Sepúlveda</t>
  </si>
  <si>
    <t>19.489.109-1</t>
  </si>
  <si>
    <t>Iván Ignacio Manríquez Cabello</t>
  </si>
  <si>
    <t>17.566.729-6</t>
  </si>
  <si>
    <t>Gemita Walezka Delgado Martínez</t>
  </si>
  <si>
    <t>12.229.185-5</t>
  </si>
  <si>
    <t>Felipe Andrés Ramírez Fernández</t>
  </si>
  <si>
    <t>15.752.135-7</t>
  </si>
  <si>
    <t>Ana María Saldías Cofré</t>
  </si>
  <si>
    <t>11.401.441-9</t>
  </si>
  <si>
    <t>Erwin Andrés Cifuentes Matamala</t>
  </si>
  <si>
    <t>Joyce Valezka González Delgado</t>
  </si>
  <si>
    <t>20.174.759-7</t>
  </si>
  <si>
    <t>Mabel Del Carmen Sepúlveda Muñoz</t>
  </si>
  <si>
    <t>11.892.235-2</t>
  </si>
  <si>
    <t>Armando Enrique Herrera Silva</t>
  </si>
  <si>
    <t>Ximena Del Carmen Velásquez Riquelme</t>
  </si>
  <si>
    <t>9.562.732-3</t>
  </si>
  <si>
    <t>Darinka Andrea Muñoz Morales</t>
  </si>
  <si>
    <t>18.033.742-3</t>
  </si>
  <si>
    <t>Germán Andrés Garrido Millanao</t>
  </si>
  <si>
    <t>15.556.069-K</t>
  </si>
  <si>
    <t>Natalia Fernanda Aravena Pérez</t>
  </si>
  <si>
    <t>19.153.843-9</t>
  </si>
  <si>
    <t>Paulina Valeska Navarrete Medina</t>
  </si>
  <si>
    <t>Raúl Enrique Mujica López</t>
  </si>
  <si>
    <t>17.475.366-0</t>
  </si>
  <si>
    <t>HUALAÑE</t>
  </si>
  <si>
    <t>César Osvaldo González Huerta</t>
  </si>
  <si>
    <t>15.318.762-2</t>
  </si>
  <si>
    <t>Freddy Raúl Belmar Ramos</t>
  </si>
  <si>
    <t>13.888.136-9</t>
  </si>
  <si>
    <t>Claudia Patricia Palacios Miranda</t>
  </si>
  <si>
    <t>16.576.293-2</t>
  </si>
  <si>
    <t>Cristofer Antonio Jiménez Carvajal</t>
  </si>
  <si>
    <t>16.103.063-5</t>
  </si>
  <si>
    <t>María José Herrera Correa</t>
  </si>
  <si>
    <t>19.777.176-3</t>
  </si>
  <si>
    <t>Johao Gabriel Porta Fuenzalida</t>
  </si>
  <si>
    <t>17.984.155-K</t>
  </si>
  <si>
    <t>Meliner Fernanda Bruce Aguilar</t>
  </si>
  <si>
    <t>17.141.229-3</t>
  </si>
  <si>
    <t>Carlos Mauricio Inostroza Venegas</t>
  </si>
  <si>
    <t>12.496.926-3</t>
  </si>
  <si>
    <t>Alexis Andrés Ramírez Cortés</t>
  </si>
  <si>
    <t>15.767.739-K</t>
  </si>
  <si>
    <t>Oscar Guillermo Pérez Aravena</t>
  </si>
  <si>
    <t>13.511.645-9</t>
  </si>
  <si>
    <t>Claudia Marcela Romano Hernández</t>
  </si>
  <si>
    <t>10.655.528-1</t>
  </si>
  <si>
    <t>Marjorie Angelina Toro Campusano</t>
  </si>
  <si>
    <t>10.754.747-9</t>
  </si>
  <si>
    <t>Roberto Antonio González García</t>
  </si>
  <si>
    <t>15.102.237-5</t>
  </si>
  <si>
    <t>Fernanda Pilar Suazo Sandoval</t>
  </si>
  <si>
    <t>19.295.667-6</t>
  </si>
  <si>
    <t>Marco Antonio Lira Carey</t>
  </si>
  <si>
    <t>10.658.270-K</t>
  </si>
  <si>
    <t>Iván Alexis Muñoz Olmedo</t>
  </si>
  <si>
    <t>16.776.241-7</t>
  </si>
  <si>
    <t>José Manuel Díaz Díaz</t>
  </si>
  <si>
    <t>17.473.365-1</t>
  </si>
  <si>
    <t>Jazmin Antonieta Osorio Arredondo</t>
  </si>
  <si>
    <t>Pamela Alejandra Romero Pedernera</t>
  </si>
  <si>
    <t>15.948.441-6</t>
  </si>
  <si>
    <t>Rose Marie De Las Mercedes Vidal Vidal</t>
  </si>
  <si>
    <t>13.650.795-8</t>
  </si>
  <si>
    <t>Hernán Ernesto Cabrera Vergara</t>
  </si>
  <si>
    <t>8.419.951-6</t>
  </si>
  <si>
    <t>Ester De Las Mercedes Concha Sepúlveda</t>
  </si>
  <si>
    <t>8.976.010-0</t>
  </si>
  <si>
    <t>Alejandro Patricio Arias Arias</t>
  </si>
  <si>
    <t>14.324.667-1</t>
  </si>
  <si>
    <t>Sylvia De Las Mercedes Ilufi Ampuero</t>
  </si>
  <si>
    <t>8.267.562-0</t>
  </si>
  <si>
    <t>Abraham Osvaldo Toro Díaz</t>
  </si>
  <si>
    <t>17.474.624-9</t>
  </si>
  <si>
    <t>Leslie Paulina Fredes Sánchez</t>
  </si>
  <si>
    <t>15.949.792-5</t>
  </si>
  <si>
    <t>Ana María Pérez Pérez</t>
  </si>
  <si>
    <t>11.623.797-0</t>
  </si>
  <si>
    <t>María Belén Fernández Cáceres</t>
  </si>
  <si>
    <t>18.300.300-3</t>
  </si>
  <si>
    <t>CLAUDIO BAEZ TEPPER</t>
  </si>
  <si>
    <t>15.716.789-1</t>
  </si>
  <si>
    <t>Magdalena Paz Fuentes Micaly</t>
  </si>
  <si>
    <t>21.743.354-1</t>
  </si>
  <si>
    <t>Lorette Andrea Pereira Nova</t>
  </si>
  <si>
    <t>12.955.559-9</t>
  </si>
  <si>
    <t>Jorge Gabriel Castillo Castillo</t>
  </si>
  <si>
    <t>14.614.654-6</t>
  </si>
  <si>
    <t>Raul Edgar Luca Cespedes</t>
  </si>
  <si>
    <t>23.037.903-3</t>
  </si>
  <si>
    <t>Evelyn Antonia Ubilla Rodríguez</t>
  </si>
  <si>
    <t>19.617.341-2</t>
  </si>
  <si>
    <t>Angel Antonio Fuentes Araya</t>
  </si>
  <si>
    <t>20.904.972-4</t>
  </si>
  <si>
    <t>Romina Leticia Millán Figueroa</t>
  </si>
  <si>
    <t>13.225.343-9</t>
  </si>
  <si>
    <t>GRACIELA ESTEFANIA</t>
  </si>
  <si>
    <t>ZUÑIGA ZAPATA</t>
  </si>
  <si>
    <t>17.203.445-4</t>
  </si>
  <si>
    <t>Pamela Andrea Mánquez Albornoz</t>
  </si>
  <si>
    <t>13.990.315-3</t>
  </si>
  <si>
    <t>Daniel Antonio Rojas Silva</t>
  </si>
  <si>
    <t>16.755.254-4</t>
  </si>
  <si>
    <t>Marcos Antonio González Correa</t>
  </si>
  <si>
    <t>11.624.760-7</t>
  </si>
  <si>
    <t>Gonzalo Jerónimo Cueto Elkins</t>
  </si>
  <si>
    <t>10.336.245-8</t>
  </si>
  <si>
    <t>Vladimir Esteban Silva Quiroz</t>
  </si>
  <si>
    <t>Carolina Sol Rojas Ríos</t>
  </si>
  <si>
    <t>Janeritte de Lourdes González Allendes</t>
  </si>
  <si>
    <t>15.083.827-4</t>
  </si>
  <si>
    <t>Douglas Dos santos Nascimento</t>
  </si>
  <si>
    <t>25.020.580-5</t>
  </si>
  <si>
    <t>Hayleen Giselle Silva Romo</t>
  </si>
  <si>
    <t>17.857.312-8</t>
  </si>
  <si>
    <t>Alonso Nicolás Osorio Montoya</t>
  </si>
  <si>
    <t>20.726.006-1</t>
  </si>
  <si>
    <t>Viviana Elvira Mancilla Núñez</t>
  </si>
  <si>
    <t>11.830.470-5</t>
  </si>
  <si>
    <t>María Jesús Andrea Farías Maldonado</t>
  </si>
  <si>
    <t>18.038.089-2</t>
  </si>
  <si>
    <t>Sofía Angélica Acosta Licuime</t>
  </si>
  <si>
    <t>12.848.878-2</t>
  </si>
  <si>
    <t>FRANCISCO DANIEL</t>
  </si>
  <si>
    <t>CONTRERAS CORREA</t>
  </si>
  <si>
    <t>18.913.160-7</t>
  </si>
  <si>
    <t>Pablo Nicolás Vilches Muñoz</t>
  </si>
  <si>
    <t>17.753.643-1</t>
  </si>
  <si>
    <t>Hugo Alejandro Cahuana Alvarado</t>
  </si>
  <si>
    <t>13.637.755-8</t>
  </si>
  <si>
    <t>Stefany Francisca Veas Tejo</t>
  </si>
  <si>
    <t>18.458.017-9</t>
  </si>
  <si>
    <t>Daniel Jesús Ponce Saavedra</t>
  </si>
  <si>
    <t>Ninoska Belén Gajardo Rubio</t>
  </si>
  <si>
    <t>18.522.032-K</t>
  </si>
  <si>
    <t>María Elena Guajardo Silva</t>
  </si>
  <si>
    <t>18.301.200-2</t>
  </si>
  <si>
    <t>Solange Margarita Salazar Neira</t>
  </si>
  <si>
    <t>15.556.016-9</t>
  </si>
  <si>
    <t>Luis Alejandro Farías Meza</t>
  </si>
  <si>
    <t>10.631.383-0</t>
  </si>
  <si>
    <t>Víctor Eduardo Espinoza Cuevas</t>
  </si>
  <si>
    <t>10.314.716-6</t>
  </si>
  <si>
    <t>Christian Gabriel Varas Mora</t>
  </si>
  <si>
    <t>17.808.928-5</t>
  </si>
  <si>
    <t>Karla Daniela Beiza Morales</t>
  </si>
  <si>
    <t>16.141.535-9</t>
  </si>
  <si>
    <t>Álvaro Ignacio Collao Vásquez</t>
  </si>
  <si>
    <t>15.828.701-3</t>
  </si>
  <si>
    <t>Alejandro Andrés Solís Pérez</t>
  </si>
  <si>
    <t>16.813.017-1</t>
  </si>
  <si>
    <t>Susana Margarita de las Mercedes Fuenzalidad Gonzalez</t>
  </si>
  <si>
    <t>14.452.902-2</t>
  </si>
  <si>
    <t>Alejandro Fabián Casanueva Pimentel</t>
  </si>
  <si>
    <t>16.142.177-4</t>
  </si>
  <si>
    <t>Fabrizio Paolo Ribotta Quintana</t>
  </si>
  <si>
    <t>19.152.795-K</t>
  </si>
  <si>
    <t>Christopher Robert Mesa González</t>
  </si>
  <si>
    <t>16.485.129-K</t>
  </si>
  <si>
    <t>Sebastián Andrés Seguel Pino</t>
  </si>
  <si>
    <t>20.075.419-0</t>
  </si>
  <si>
    <t>Bernardino Dagoberto Ruiz Suazo</t>
  </si>
  <si>
    <t>8.856.671-8</t>
  </si>
  <si>
    <t>Ramón Andrés Villalobos Ávila</t>
  </si>
  <si>
    <t>18.914.148-3</t>
  </si>
  <si>
    <t>Felipe Ignacio Olivares Vergara</t>
  </si>
  <si>
    <t>15.751.873-9</t>
  </si>
  <si>
    <t>Yesenia Chrislane Silva Lagos</t>
  </si>
  <si>
    <t>Edith Elizabeth Rodríguez Vargas</t>
  </si>
  <si>
    <t>6.792.237-9</t>
  </si>
  <si>
    <t>Christian Andre Jara Aguirre</t>
  </si>
  <si>
    <t>Luis Alfredo Muñoz Vallejos</t>
  </si>
  <si>
    <t>Mónica De Las Mercedes Orellana Gamboa</t>
  </si>
  <si>
    <t>Carmen Gloria Soto Bustos</t>
  </si>
  <si>
    <t>11.331.734-5</t>
  </si>
  <si>
    <t>Pedro Israel Moya Moya</t>
  </si>
  <si>
    <t>10.090.307-5</t>
  </si>
  <si>
    <t>AV.ARGENTINA</t>
  </si>
  <si>
    <t>Edgardo Felipe Sepúlveda Araya</t>
  </si>
  <si>
    <t>18.380.090-6</t>
  </si>
  <si>
    <t>Maite Karin Carneiro Verdugo</t>
  </si>
  <si>
    <t>17.558.596-6</t>
  </si>
  <si>
    <t>Catalina Ignacia Santiago Tapia</t>
  </si>
  <si>
    <t>20.476.759-9</t>
  </si>
  <si>
    <t>Yerko Iván García Silva</t>
  </si>
  <si>
    <t>18.910.584-3</t>
  </si>
  <si>
    <t>POZO ALMONTE</t>
  </si>
  <si>
    <t>Franco Antonio Villarroel Bórquez</t>
  </si>
  <si>
    <t>18.870.005-5</t>
  </si>
  <si>
    <t>Moira Wilkins Binder</t>
  </si>
  <si>
    <t>10.808.346-8</t>
  </si>
  <si>
    <t>Edson Gerardo Cruz Fernández</t>
  </si>
  <si>
    <t>15.752.620-0</t>
  </si>
  <si>
    <t>Tamara Andrea Pichara Navarrete</t>
  </si>
  <si>
    <t>Camila Alejandra Ahumada San Martín</t>
  </si>
  <si>
    <t>17.142.848-3</t>
  </si>
  <si>
    <t>HORMAZABAL RUMINOT</t>
  </si>
  <si>
    <t>10.681.332-9</t>
  </si>
  <si>
    <t>Iro Javier Caro Aguilar</t>
  </si>
  <si>
    <t>10.977.658-0</t>
  </si>
  <si>
    <t>Elizabeth Andrea Arévalo Guajardo</t>
  </si>
  <si>
    <t>12.825.241-K</t>
  </si>
  <si>
    <t>Johann Paul Bujanda Fernández</t>
  </si>
  <si>
    <t>13.997.828-5</t>
  </si>
  <si>
    <t>Gretel Elizabeth Montecinos Moraga</t>
  </si>
  <si>
    <t>17.238.329-7</t>
  </si>
  <si>
    <t>Claudia Macarena Pérez Velásquez</t>
  </si>
  <si>
    <t>Andrés Sebastián Antinao Aguilar</t>
  </si>
  <si>
    <t>16.636.537-6</t>
  </si>
  <si>
    <t>Cristian Marcelo Toro Cabezas</t>
  </si>
  <si>
    <t>12.845.633-3</t>
  </si>
  <si>
    <t>Diego Esteban Toledo Cataldo</t>
  </si>
  <si>
    <t>16.103.246-8</t>
  </si>
  <si>
    <t>Paula Natalia Canales Muñoz</t>
  </si>
  <si>
    <t>13.652.668-5</t>
  </si>
  <si>
    <t>María Alejandra Barison Egert</t>
  </si>
  <si>
    <t>7.131.455-3</t>
  </si>
  <si>
    <t>Danilo Andrés Martínez Concha</t>
  </si>
  <si>
    <t>13.869.815-7</t>
  </si>
  <si>
    <t>María Soledad Moraga Mancilla</t>
  </si>
  <si>
    <t>7.289.692-0</t>
  </si>
  <si>
    <t>Jonathan Luis Briceño Mora</t>
  </si>
  <si>
    <t>Nicolás Ignacio Pardo Sepúlveda</t>
  </si>
  <si>
    <t>13.817.481-6</t>
  </si>
  <si>
    <t>Cindy Liliana Azócar Quijada</t>
  </si>
  <si>
    <t>17.143.003-8</t>
  </si>
  <si>
    <t>Elías Ricardo Quevedo Fernández</t>
  </si>
  <si>
    <t>14.516.595-4</t>
  </si>
  <si>
    <t>Paulina Ornela Salgado Carrasco</t>
  </si>
  <si>
    <t>17.815.887-2</t>
  </si>
  <si>
    <t>Ignacia Reneé Barraza Villalobos</t>
  </si>
  <si>
    <t>19.867.663-2</t>
  </si>
  <si>
    <t>Sabit Del Carmen Maldonado Bustamante</t>
  </si>
  <si>
    <t>13.985.238-9</t>
  </si>
  <si>
    <t>Ronal Jose Chirinos Gonzalez</t>
  </si>
  <si>
    <t>25.924.250-9</t>
  </si>
  <si>
    <t>Verónica Gabriela Torrejón Echeverría</t>
  </si>
  <si>
    <t>8.756.262-K</t>
  </si>
  <si>
    <t>Basilio Luciano Núñez Serrano</t>
  </si>
  <si>
    <t>18.912.769-3</t>
  </si>
  <si>
    <t>Rubén Esteban Avendaño Herrera</t>
  </si>
  <si>
    <t>10.635.762-5</t>
  </si>
  <si>
    <t>Carlos Roberto Gonzalez Cubillos</t>
  </si>
  <si>
    <t>12.621.927-K</t>
  </si>
  <si>
    <t>Felipe Ignacio Rojas Marín</t>
  </si>
  <si>
    <t>20.093.660-4</t>
  </si>
  <si>
    <t>Rodrigo Marcelo González Nova</t>
  </si>
  <si>
    <t>15.334.363-2</t>
  </si>
  <si>
    <t>Helmut Alexis Fehrenberg Villa</t>
  </si>
  <si>
    <t>15.071.061-8</t>
  </si>
  <si>
    <t>Cristian Alejandro Calderón Jeria</t>
  </si>
  <si>
    <t>15.086.805-K</t>
  </si>
  <si>
    <t>Milenka Rocío Cáceres Batlle</t>
  </si>
  <si>
    <t>17.791.579-3</t>
  </si>
  <si>
    <t>Walter Nicolás Vedia Cofré</t>
  </si>
  <si>
    <t>Samuel Benjamín Figueroa Juárez</t>
  </si>
  <si>
    <t>10.083.685-8</t>
  </si>
  <si>
    <t>Nelson Mauricio Lara Mesa</t>
  </si>
  <si>
    <t>8.278.965-0</t>
  </si>
  <si>
    <t>Mauricio Esteban Gamboa Villalobos</t>
  </si>
  <si>
    <t>9.757.885-0</t>
  </si>
  <si>
    <t>Sergio Juan Arenas Sánchez</t>
  </si>
  <si>
    <t>11.400.582-7</t>
  </si>
  <si>
    <t>Abraham Jonatan Cheriff Morales</t>
  </si>
  <si>
    <t>15.077.281-8</t>
  </si>
  <si>
    <t>Sandra XIMENA TAPIA RAMÍREZ</t>
  </si>
  <si>
    <t>8.078.656-5</t>
  </si>
  <si>
    <t>Jocelyn Valeria Mery Carrasco</t>
  </si>
  <si>
    <t>Pilar Estefan Alvarado Valdivia</t>
  </si>
  <si>
    <t>MARIO LEONARDO</t>
  </si>
  <si>
    <t>LABBÉ</t>
  </si>
  <si>
    <t>15.362.490-9</t>
  </si>
  <si>
    <t>Juan Francisco Javier Sepúlveda Vergara</t>
  </si>
  <si>
    <t>17.185.027-4</t>
  </si>
  <si>
    <t>Carmen Gloria Frías Vidal</t>
  </si>
  <si>
    <t>10.859.779-8</t>
  </si>
  <si>
    <t>Natalia Belén Fecci Cordero</t>
  </si>
  <si>
    <t>16.176.363-2</t>
  </si>
  <si>
    <t>Christian Fernando Carrasco Rios</t>
  </si>
  <si>
    <t>13.877.628-k</t>
  </si>
  <si>
    <t>Felipe Ignacio Cáceres Rodríguez</t>
  </si>
  <si>
    <t>19.210.821-7</t>
  </si>
  <si>
    <t>María Fernanda Josefina Rojas Canessa</t>
  </si>
  <si>
    <t>13.225.632-2</t>
  </si>
  <si>
    <t>Manuel Leonardo Toledo Salas</t>
  </si>
  <si>
    <t>13.851.206-1</t>
  </si>
  <si>
    <t>Santiago Samuel Vega Gutiérrez</t>
  </si>
  <si>
    <t>13.193.155-7</t>
  </si>
  <si>
    <t>Rodrigo Felipe Flores Rodríguez</t>
  </si>
  <si>
    <t>15.523.997-2</t>
  </si>
  <si>
    <t>Ignacio Alejandro Cueto Córdova</t>
  </si>
  <si>
    <t>18.586.550-9</t>
  </si>
  <si>
    <t>Raúl Alberto Pizolti Castillo</t>
  </si>
  <si>
    <t>6.741.697-K</t>
  </si>
  <si>
    <t>Belarmino Rodolfo Maturana Brito</t>
  </si>
  <si>
    <t>11.387.155-5</t>
  </si>
  <si>
    <t>Eduardo Alejandro Muñoz Inchausti</t>
  </si>
  <si>
    <t>14.376.548-2</t>
  </si>
  <si>
    <t>Marcos Guillermo González Concha</t>
  </si>
  <si>
    <t>17.364.565-1</t>
  </si>
  <si>
    <t>Rodrigo Alfonso Araya Valenzuela</t>
  </si>
  <si>
    <t>13.427.482-4</t>
  </si>
  <si>
    <t>Marco Enrique Berríos Vera</t>
  </si>
  <si>
    <t>18.381.885-6</t>
  </si>
  <si>
    <t>Paulina Esther Muñoz Urzúa</t>
  </si>
  <si>
    <t>14.159.800-7</t>
  </si>
  <si>
    <t>Oswaldo Gregorio Arias Chirino</t>
  </si>
  <si>
    <t>26.969.161-1</t>
  </si>
  <si>
    <t>CARTAGENA</t>
  </si>
  <si>
    <t>Javier Ignacio Toro Pérez</t>
  </si>
  <si>
    <t>19.756.746-5</t>
  </si>
  <si>
    <t>Anthony Paolo Veas Muñoz</t>
  </si>
  <si>
    <t>13.998.371-8</t>
  </si>
  <si>
    <t>Kimberly Estephany Ortiz Toledo</t>
  </si>
  <si>
    <t>19.613.651-7</t>
  </si>
  <si>
    <t>Pablo Andrés Álvarez Reyes</t>
  </si>
  <si>
    <t>17.120.390-2</t>
  </si>
  <si>
    <t>Alexander Andres Carvajal Bórquez</t>
  </si>
  <si>
    <t>Fernando Andrés Vivanco Garrido</t>
  </si>
  <si>
    <t>César Alejandro Hidalgo Tapia</t>
  </si>
  <si>
    <t>13.022.478-4</t>
  </si>
  <si>
    <t>mIguel alejandro</t>
  </si>
  <si>
    <t>caro quiroga</t>
  </si>
  <si>
    <t>Jorge Gonzalo Muñoz Santiago</t>
  </si>
  <si>
    <t>19.813.958-0</t>
  </si>
  <si>
    <t>Javier Alfredo Ortiz Garrido</t>
  </si>
  <si>
    <t>15.314.184-3</t>
  </si>
  <si>
    <t>Ricardo Enrique Luco Sepúlveda</t>
  </si>
  <si>
    <t>Mauricio Andrés Marchant Hernández</t>
  </si>
  <si>
    <t>13.023.231-0</t>
  </si>
  <si>
    <t>Félix Arturo Díaz Cárcamo</t>
  </si>
  <si>
    <t>7.027.804-9</t>
  </si>
  <si>
    <t>Paula Andrea Palma Farías</t>
  </si>
  <si>
    <t>10.332.569-2</t>
  </si>
  <si>
    <t>Daphne Carolina Alarcón Pinto</t>
  </si>
  <si>
    <t>16.753.284-5</t>
  </si>
  <si>
    <t>Sofía Fernanda Villalón Millon</t>
  </si>
  <si>
    <t>17.790.096-6</t>
  </si>
  <si>
    <t>Stefany Valdés Ibáñez</t>
  </si>
  <si>
    <t>21.413.649-K</t>
  </si>
  <si>
    <t>Danilo Antonio Rojas Torres</t>
  </si>
  <si>
    <t>17.805.977-7</t>
  </si>
  <si>
    <t>AYSÉN</t>
  </si>
  <si>
    <t>Luis Augusto Alcayaga Martinez</t>
  </si>
  <si>
    <t>8.845.399-9</t>
  </si>
  <si>
    <t>Joaquín Antonio Jofré Álvarez</t>
  </si>
  <si>
    <t>17.984.092-8</t>
  </si>
  <si>
    <t>Patricio Alejandro Flores Arancibia</t>
  </si>
  <si>
    <t>12.623.126-1</t>
  </si>
  <si>
    <t>Juan Antonio González Sepúlveda</t>
  </si>
  <si>
    <t>12.230.246-6</t>
  </si>
  <si>
    <t>Iván Rodrigo García Navarro</t>
  </si>
  <si>
    <t>11.620.122-4</t>
  </si>
  <si>
    <t>Carlos Bruno Araya Godoy</t>
  </si>
  <si>
    <t>15.076.862-4</t>
  </si>
  <si>
    <t>Ana Gladys Catalán González</t>
  </si>
  <si>
    <t>15.086.572-7</t>
  </si>
  <si>
    <t>Gastón Hugo Laree Guerrero</t>
  </si>
  <si>
    <t>11.866.149-4</t>
  </si>
  <si>
    <t>Pamela Isabel Fernández Luengo</t>
  </si>
  <si>
    <t>12.472.053-2</t>
  </si>
  <si>
    <t>Ivette Marlene Cisternas Jamett</t>
  </si>
  <si>
    <t>12.954.688-3</t>
  </si>
  <si>
    <t>Angelo Armando Pacheco Prieto</t>
  </si>
  <si>
    <t>8.101.669-0</t>
  </si>
  <si>
    <t>Francesca Muriel Sanhueza Medina</t>
  </si>
  <si>
    <t>Bárbara Fernanda Rifo Ulloa</t>
  </si>
  <si>
    <t>16.814.456-3</t>
  </si>
  <si>
    <t>Claudia Alejandra Orrego Olmedo</t>
  </si>
  <si>
    <t>16.107.540-K</t>
  </si>
  <si>
    <t>Paulina Alejandra Valle Lucero</t>
  </si>
  <si>
    <t>17.115.133-3</t>
  </si>
  <si>
    <t>Leopoldo Danilo Gallardo Gallardo</t>
  </si>
  <si>
    <t>15.074.481-4</t>
  </si>
  <si>
    <t>Francisco Antonio Roma Jerez</t>
  </si>
  <si>
    <t>16.971.526-2</t>
  </si>
  <si>
    <t>Silvio Gonzalo Peña Barrera</t>
  </si>
  <si>
    <t>Lisett Andrea Zamora Delbene</t>
  </si>
  <si>
    <t>15.073.086-4</t>
  </si>
  <si>
    <t>Carlos Arturo Iriarte Garrido</t>
  </si>
  <si>
    <t>6.858.695-K</t>
  </si>
  <si>
    <t>Maryangela Nataly Vargas Baez</t>
  </si>
  <si>
    <t>18.033.751-2</t>
  </si>
  <si>
    <t>Hernán Osvaldo Oyaneder Aguilera</t>
  </si>
  <si>
    <t>8.660.056-0</t>
  </si>
  <si>
    <t>Sebastián Felipe Rubio Rubio</t>
  </si>
  <si>
    <t>17.202.980-9</t>
  </si>
  <si>
    <t>Freddy Alejandro Ríos Donoso</t>
  </si>
  <si>
    <t>16.967.912-6</t>
  </si>
  <si>
    <t>Luciane Veiga Aguilera</t>
  </si>
  <si>
    <t>22.190.354-4</t>
  </si>
  <si>
    <t>Francisco Javier Urbina Cautivo</t>
  </si>
  <si>
    <t>17.141.072-K</t>
  </si>
  <si>
    <t>Cynthia Valeria Gómez Triviño</t>
  </si>
  <si>
    <t>19.624.296-1</t>
  </si>
  <si>
    <t>Marcela del Carmen Olivares Poblete</t>
  </si>
  <si>
    <t>9.723.117-6</t>
  </si>
  <si>
    <t>Cristian Maximiliano Alvarado Opazo</t>
  </si>
  <si>
    <t>12.847.742-K</t>
  </si>
  <si>
    <t>Diego Benjamín Antilef Chávez</t>
  </si>
  <si>
    <t>20.599.535-8</t>
  </si>
  <si>
    <t>Joaquín Vera Rabuco</t>
  </si>
  <si>
    <t>17.118.009-0</t>
  </si>
  <si>
    <t>Diego Eduardo Herrera Díaz</t>
  </si>
  <si>
    <t>19.855.642-4</t>
  </si>
  <si>
    <t>Paulina Andrea Tello González</t>
  </si>
  <si>
    <t>19.490.130-5</t>
  </si>
  <si>
    <t>Jacqueline Pamela Zamora Jeria</t>
  </si>
  <si>
    <t>10.547.396-6</t>
  </si>
  <si>
    <t>Diego Antonio Aguilera Ramírez</t>
  </si>
  <si>
    <t>17.142.255-8</t>
  </si>
  <si>
    <t>María Angélica Figueroa Marambio</t>
  </si>
  <si>
    <t>15.852.067-2</t>
  </si>
  <si>
    <t>Jeny Paola Silva Silva</t>
  </si>
  <si>
    <t>12.848.373-K</t>
  </si>
  <si>
    <t>Paola Andrea Montenegro Celedón</t>
  </si>
  <si>
    <t>12.956.610-8</t>
  </si>
  <si>
    <t>Benny</t>
  </si>
  <si>
    <t>Sanchez Barrera</t>
  </si>
  <si>
    <t>26.048.972-0</t>
  </si>
  <si>
    <t>Luis Hernán Caviedes Manríquez</t>
  </si>
  <si>
    <t>12.481.414-6</t>
  </si>
  <si>
    <t>José Raúl Beltrán Orellana</t>
  </si>
  <si>
    <t>10.364.169-1</t>
  </si>
  <si>
    <t>Ignacia Antonia Pinto Rojas</t>
  </si>
  <si>
    <t>Nayade Alejandra Rossi Spencer</t>
  </si>
  <si>
    <t>11.400.201-1</t>
  </si>
  <si>
    <t>Javiera Florencia Ahumada Pizarro</t>
  </si>
  <si>
    <t>18.300.667-3</t>
  </si>
  <si>
    <t>Jonathan Paul Mancilla Aguilar</t>
  </si>
  <si>
    <t>Javier Vicente Flores Carvajal</t>
  </si>
  <si>
    <t>Marcela Patricia Montenegro Bascur</t>
  </si>
  <si>
    <t>10.992.692-2</t>
  </si>
  <si>
    <t>Pedro Ricardo Ferrada Sanhueza</t>
  </si>
  <si>
    <t>7.377.125-0</t>
  </si>
  <si>
    <t>Mónica Cristina Aranda Núñez</t>
  </si>
  <si>
    <t>16.104.324-9</t>
  </si>
  <si>
    <t>Rodrigo Gastón Bórquez Alfaro</t>
  </si>
  <si>
    <t>16.886.680-1</t>
  </si>
  <si>
    <t>Alejandro Antonio Gálvez Astudillo</t>
  </si>
  <si>
    <t>21.722.867-0</t>
  </si>
  <si>
    <t>TRAIGUÉN</t>
  </si>
  <si>
    <t>Alex Hernán Villagrán Aravena</t>
  </si>
  <si>
    <t>19.713.301-5</t>
  </si>
  <si>
    <t>José Patricio Figueroa Fuentes</t>
  </si>
  <si>
    <t>15.073.606-4</t>
  </si>
  <si>
    <t>Marcela Andrea Lazcano Berríos</t>
  </si>
  <si>
    <t>12.229.293-2</t>
  </si>
  <si>
    <t>Soledad Estrella Castro Caignard</t>
  </si>
  <si>
    <t>17.140.972-1</t>
  </si>
  <si>
    <t>Luis Alfonso Cortés Drolett</t>
  </si>
  <si>
    <t>9.465.894-2</t>
  </si>
  <si>
    <t>Rosalba Del Carmen Tapia Olmos</t>
  </si>
  <si>
    <t>10.458.207-9</t>
  </si>
  <si>
    <t>Sergio Denny Álvarez Gracia</t>
  </si>
  <si>
    <t>13.466.392-8</t>
  </si>
  <si>
    <t>Israel Isaac Vallejos Valderrama</t>
  </si>
  <si>
    <t>16.813.050-3</t>
  </si>
  <si>
    <t>Martín Alexis Cerda Nancabil</t>
  </si>
  <si>
    <t>20.171.627-6</t>
  </si>
  <si>
    <t>Luis Eduardo Ramos Morales</t>
  </si>
  <si>
    <t>7.305.317-K</t>
  </si>
  <si>
    <t>Ricardo Ariel Ortiz Orrego</t>
  </si>
  <si>
    <t>15.073.805-9</t>
  </si>
  <si>
    <t>Caroline Yasna Galdames Quiroz</t>
  </si>
  <si>
    <t>15.073.689-7</t>
  </si>
  <si>
    <t>Juan Alejandro Pino Sagredo</t>
  </si>
  <si>
    <t>13.651.838-0</t>
  </si>
  <si>
    <t>Edgardo Cristian Ramírez Saldivar</t>
  </si>
  <si>
    <t>12.454.312-6</t>
  </si>
  <si>
    <t>Michelle Elizabeth Nuñez Arriagada</t>
  </si>
  <si>
    <t>15.828.060-4</t>
  </si>
  <si>
    <t>FEDERICO GERARDO NIETO CAROCA</t>
  </si>
  <si>
    <t>9.883.086-3</t>
  </si>
  <si>
    <t>Kevin Marcelo Montecinos Toro</t>
  </si>
  <si>
    <t>Evelyn Marcela Díaz Oyarzún</t>
  </si>
  <si>
    <t>12.226.963-9</t>
  </si>
  <si>
    <t>Alexandra Núñez Sepúlveda</t>
  </si>
  <si>
    <t>19.571.376-6</t>
  </si>
  <si>
    <t>Fanny Valeska Figueroa Quintana</t>
  </si>
  <si>
    <t>20.611.566-1</t>
  </si>
  <si>
    <t>Delia ANDREA FRANCO ESPINOZA</t>
  </si>
  <si>
    <t>16.318.331-5</t>
  </si>
  <si>
    <t>Alejandro Tomás Pizarro Salas</t>
  </si>
  <si>
    <t>11.622.678-2</t>
  </si>
  <si>
    <t>Rodrigo Alejandro Saavedra Venegas</t>
  </si>
  <si>
    <t>11.583.956-K</t>
  </si>
  <si>
    <t>José Manuel Valenzuela Gutiérrez</t>
  </si>
  <si>
    <t>EDUARDO ENRIQUE NUÑEZ BRAVO</t>
  </si>
  <si>
    <t>16.969.243-2</t>
  </si>
  <si>
    <t>Juan Felipe Calambas Castillo</t>
  </si>
  <si>
    <t>Daniel Sebastián Apablaza López</t>
  </si>
  <si>
    <t>16.840.916-8</t>
  </si>
  <si>
    <t>Manola Tatiana Briones Oyarce</t>
  </si>
  <si>
    <t>13.025.766-6</t>
  </si>
  <si>
    <t>Tania Victoria Margarita Zumaeta Quiroz</t>
  </si>
  <si>
    <t>11.621.151-3</t>
  </si>
  <si>
    <t>Adelino Enrique Aranda Aranda</t>
  </si>
  <si>
    <t>16.665.199-9</t>
  </si>
  <si>
    <t>Andrés Cristian Rivadeneira Caro</t>
  </si>
  <si>
    <t>19.539.556-K</t>
  </si>
  <si>
    <t>Gerson Andrés Aguirre Contreras</t>
  </si>
  <si>
    <t>19.328.070-6</t>
  </si>
  <si>
    <t>Jocelyn Andrea Vera Parra</t>
  </si>
  <si>
    <t>16.542.599-5</t>
  </si>
  <si>
    <t>María Fernanda Parra Furnes</t>
  </si>
  <si>
    <t>16.402.872-0</t>
  </si>
  <si>
    <t>Cristian Alejandro Palma D'amico</t>
  </si>
  <si>
    <t>15.075.278-7</t>
  </si>
  <si>
    <t>Mauricio Andrés Cepeda Gallardo</t>
  </si>
  <si>
    <t>15.084.245-K</t>
  </si>
  <si>
    <t>Jacqueline Marianella Estay López</t>
  </si>
  <si>
    <t>14.459.523-8</t>
  </si>
  <si>
    <t>David Esteban Gallegos Canales</t>
  </si>
  <si>
    <t>15.076.022-4</t>
  </si>
  <si>
    <t>Luis Alexis Muñoz Gallardo</t>
  </si>
  <si>
    <t>16.486.573-8</t>
  </si>
  <si>
    <t>Gabriela Andrea Aranda De La Fuente</t>
  </si>
  <si>
    <t>16.483.113-2</t>
  </si>
  <si>
    <t>Sebastián Andrés Luis Núñez Ponce</t>
  </si>
  <si>
    <t>20.773.880-8</t>
  </si>
  <si>
    <t>Javiera Alejandra Luco Ramírez</t>
  </si>
  <si>
    <t>19.577.134-0</t>
  </si>
  <si>
    <t>Fernanda Isabeaux Maldonado Oyarzo</t>
  </si>
  <si>
    <t>17.475.176-5</t>
  </si>
  <si>
    <t>Liliana Elizabeth Vásquez Reyes</t>
  </si>
  <si>
    <t>17.853.100-K</t>
  </si>
  <si>
    <t>Felipe Ignacio Medeiros Bustos</t>
  </si>
  <si>
    <t>Gisella Carolina Mejías Rojas</t>
  </si>
  <si>
    <t>16.500.667-4</t>
  </si>
  <si>
    <t>Jorge Vicente Faúndes Ríos</t>
  </si>
  <si>
    <t>13.634.742-K</t>
  </si>
  <si>
    <t>Sonia Cristina Carola Rios Becerra</t>
  </si>
  <si>
    <t>8.698.657-4</t>
  </si>
  <si>
    <t>Andry Jose Arambulo Hernandez</t>
  </si>
  <si>
    <t>25.825.255-1</t>
  </si>
  <si>
    <t>Ignacio Alberto Rosas Mercado</t>
  </si>
  <si>
    <t>18.585.220-2</t>
  </si>
  <si>
    <t>John Ingerman Álvarez Pérez</t>
  </si>
  <si>
    <t>16.501.888-5</t>
  </si>
  <si>
    <t>Eileen Andrea Abarca Romero</t>
  </si>
  <si>
    <t>17.472.141-6</t>
  </si>
  <si>
    <t>Ivonne Macarena Romero Díaz</t>
  </si>
  <si>
    <t>15.720.382-7</t>
  </si>
  <si>
    <t>PATRICIA DE LOURDES SILVA VERGARA</t>
  </si>
  <si>
    <t>9.405.409-5</t>
  </si>
  <si>
    <t>Daniel Esteban Riveros Álvarez</t>
  </si>
  <si>
    <t>15.685.708-4</t>
  </si>
  <si>
    <t>Augusto Antonio Figueroa Opgaard</t>
  </si>
  <si>
    <t>17.995.872-4</t>
  </si>
  <si>
    <t>Rodrigo Eric Rojas Gómez</t>
  </si>
  <si>
    <t>16.107.222-2</t>
  </si>
  <si>
    <t>Valentina Denisse Lorca Kenter</t>
  </si>
  <si>
    <t>18.458.326-7</t>
  </si>
  <si>
    <t>Claudia Talia Rojas Jamett</t>
  </si>
  <si>
    <t>16.313.666-K</t>
  </si>
  <si>
    <t>Andrea Solange González Sire</t>
  </si>
  <si>
    <t>14.593.703-5</t>
  </si>
  <si>
    <t>Maximiliano Andrés Gerardo Martínez Moreira</t>
  </si>
  <si>
    <t>18.274.437-9</t>
  </si>
  <si>
    <t>Javier Ignacio Sepúlveda Flores</t>
  </si>
  <si>
    <t>20.182.599-7</t>
  </si>
  <si>
    <t>Katherine Makarena Guerrero Urbina</t>
  </si>
  <si>
    <t>19.329.403-0</t>
  </si>
  <si>
    <t>Carolina Victoria Araya Ovalle</t>
  </si>
  <si>
    <t>13.880.128-4</t>
  </si>
  <si>
    <t>Vivian Nancy Campos Mazzari</t>
  </si>
  <si>
    <t>13.851.405-6</t>
  </si>
  <si>
    <t>Angelina Del Carmen Vera Gatica</t>
  </si>
  <si>
    <t>12.627.561-7</t>
  </si>
  <si>
    <t>Eduardo Alfonso Valdivia Carvallo</t>
  </si>
  <si>
    <t>7.721.565-4</t>
  </si>
  <si>
    <t>Víctor José Améstica Campos</t>
  </si>
  <si>
    <t>17.558.963-5</t>
  </si>
  <si>
    <t>Vicente Germán Estay Dubo</t>
  </si>
  <si>
    <t>13.702.946-4</t>
  </si>
  <si>
    <t>Joaquín Eduardo Avello Basualto</t>
  </si>
  <si>
    <t>18.915.232-9</t>
  </si>
  <si>
    <t>Bryan Andrés Bravo Álvarez</t>
  </si>
  <si>
    <t>18.918.018-7</t>
  </si>
  <si>
    <t>Ricardo Alberto Arias Ortiz</t>
  </si>
  <si>
    <t>15.067.675-4</t>
  </si>
  <si>
    <t>Héctor Alfredo Zurita Moscozo</t>
  </si>
  <si>
    <t>13.785.652-2</t>
  </si>
  <si>
    <t>Eduardo Alfredo Torres Reyna</t>
  </si>
  <si>
    <t>Marisol Carolina Campos Castillo</t>
  </si>
  <si>
    <t>17.478.300-4</t>
  </si>
  <si>
    <t>Brian Andrés Maldonado Rojas</t>
  </si>
  <si>
    <t>18.269.091-0</t>
  </si>
  <si>
    <t>Nicole Francesca Vicencio Gutiérrez</t>
  </si>
  <si>
    <t>16.989.063-3</t>
  </si>
  <si>
    <t>Vicente Amaro Sazo Peña</t>
  </si>
  <si>
    <t>Peter Herbert Müller Granger</t>
  </si>
  <si>
    <t>8.977.519-1</t>
  </si>
  <si>
    <t>Angel Ricardo Díaz Riquelme</t>
  </si>
  <si>
    <t>7.070.896-5</t>
  </si>
  <si>
    <t>Catherin Alejandra Díaz Valdivia</t>
  </si>
  <si>
    <t>10.491.693-7</t>
  </si>
  <si>
    <t>Jesús Emmanuel Quiñones Pavez</t>
  </si>
  <si>
    <t>16.664.703-7</t>
  </si>
  <si>
    <t>Mauricio Andrés Santibáñez Bustamante</t>
  </si>
  <si>
    <t>15.764.884-5</t>
  </si>
  <si>
    <t>Luis Felipe Gálvez Carrasco</t>
  </si>
  <si>
    <t>18.040.143-1</t>
  </si>
  <si>
    <t>Alejandro Jorquera Vega</t>
  </si>
  <si>
    <t>18.566.200-4</t>
  </si>
  <si>
    <t>Silvia Del Carmen Páez Inay</t>
  </si>
  <si>
    <t>14.001.413-3</t>
  </si>
  <si>
    <t>Christian Andrés Peña Provoste</t>
  </si>
  <si>
    <t>15.080.073-0</t>
  </si>
  <si>
    <t>Christopher Jonathan Adasme Briceño</t>
  </si>
  <si>
    <t>16.199.653-k</t>
  </si>
  <si>
    <t>Roberto Pablo Morales Monteros</t>
  </si>
  <si>
    <t>13.303.821-3</t>
  </si>
  <si>
    <t>Pamela del Pular Munizaga Portilla</t>
  </si>
  <si>
    <t>13.666.692-4</t>
  </si>
  <si>
    <t>Patricio Alfonso Yáñez Orrego</t>
  </si>
  <si>
    <t>18.037.105-2</t>
  </si>
  <si>
    <t>Javier Alberto Cancino León</t>
  </si>
  <si>
    <t>13.855.718-9</t>
  </si>
  <si>
    <t>Roberto Andrés Vergara Fernández</t>
  </si>
  <si>
    <t>David Fernando Cuellar González</t>
  </si>
  <si>
    <t>8.150.365-6</t>
  </si>
  <si>
    <t>Arturo Alberto Levicán Asenjo</t>
  </si>
  <si>
    <t>12.893.862-1</t>
  </si>
  <si>
    <t>Fernanda Andrea Tapia Salinas</t>
  </si>
  <si>
    <t>18.451.109-6</t>
  </si>
  <si>
    <t>Pablo Ignacio González Gutiérrez</t>
  </si>
  <si>
    <t>18.784.376-6</t>
  </si>
  <si>
    <t>Claudia Nicoll Ahumada Poblete</t>
  </si>
  <si>
    <t>17.510.975-7</t>
  </si>
  <si>
    <t>Juan Orlando Cid Ahumada</t>
  </si>
  <si>
    <t>CHAÑARAL</t>
  </si>
  <si>
    <t>Sofía Pamela Olivares Vargas</t>
  </si>
  <si>
    <t>20.035.765-5</t>
  </si>
  <si>
    <t>Daniel Edmundo Calderón Yáñez</t>
  </si>
  <si>
    <t>6.879.417-K</t>
  </si>
  <si>
    <t>Emmanuel Alejandro Alfaro Maldonado</t>
  </si>
  <si>
    <t>15.973.104-9</t>
  </si>
  <si>
    <t>Sebastián Enrique Ríos Velis</t>
  </si>
  <si>
    <t>7.318.059-7</t>
  </si>
  <si>
    <t>Lisandro Antonio Lora Herrera</t>
  </si>
  <si>
    <t>16.918.370-8</t>
  </si>
  <si>
    <t>Alfredo Antonio Vera Baeza</t>
  </si>
  <si>
    <t>20.723.899-6</t>
  </si>
  <si>
    <t>Marcelo Antonio Soto González</t>
  </si>
  <si>
    <t>18.916.650-8</t>
  </si>
  <si>
    <t>Felipe Andrés González Salinas</t>
  </si>
  <si>
    <t>19.446.933-0</t>
  </si>
  <si>
    <t>Sebastián Andrés Catalán Escobar</t>
  </si>
  <si>
    <t>20.483.856-9</t>
  </si>
  <si>
    <t>María Esther Carreño Lillo</t>
  </si>
  <si>
    <t>13.635.206-7</t>
  </si>
  <si>
    <t>Carolina Andrea Poblete Cortés</t>
  </si>
  <si>
    <t>17.831.538-2</t>
  </si>
  <si>
    <t>Ricardo Manuel Peñailillo Ahumada</t>
  </si>
  <si>
    <t>12.225.741-K</t>
  </si>
  <si>
    <t>Jorge Edgardo Benavides Saldivia</t>
  </si>
  <si>
    <t>13.524.979-3</t>
  </si>
  <si>
    <t>Merardo José Herrera Vergara</t>
  </si>
  <si>
    <t>9.553.330-2</t>
  </si>
  <si>
    <t>Sebastián Omar Mora Márquez</t>
  </si>
  <si>
    <t>18.585.508-2</t>
  </si>
  <si>
    <t>RAUL GERMAN HAYVAR SEPULVEDA</t>
  </si>
  <si>
    <t>6.769.564-K</t>
  </si>
  <si>
    <t>Carolyn Sepúlveda Sepúlveda</t>
  </si>
  <si>
    <t>9.441.951-4</t>
  </si>
  <si>
    <t>Patricio Esteban Hodde Moreno</t>
  </si>
  <si>
    <t>16.143.175-3</t>
  </si>
  <si>
    <t>David Alejandro Vega Bravo</t>
  </si>
  <si>
    <t>15.949.587-6</t>
  </si>
  <si>
    <t>Daniel Grez Bachur</t>
  </si>
  <si>
    <t>5.742.965-8</t>
  </si>
  <si>
    <t>Vicente Exequiel Cordero Rencoret</t>
  </si>
  <si>
    <t>20.722.484-7</t>
  </si>
  <si>
    <t>Juan Alfredo Arellano Toro</t>
  </si>
  <si>
    <t>13.878.596-3</t>
  </si>
  <si>
    <t>LLAY LLAY</t>
  </si>
  <si>
    <t>Francisca Andrea Díaz Santibáñez</t>
  </si>
  <si>
    <t>18.781.539-8</t>
  </si>
  <si>
    <t>Victor Arturo Sarmiento Vallejos</t>
  </si>
  <si>
    <t>13.047.304-0</t>
  </si>
  <si>
    <t>Gianfranco Matías Dondero Cid</t>
  </si>
  <si>
    <t>19.176.794-2</t>
  </si>
  <si>
    <t>Nicolas alejandro rebolledo olave</t>
  </si>
  <si>
    <t>18.116.427-1</t>
  </si>
  <si>
    <t>clara fresia cordova silva</t>
  </si>
  <si>
    <t>6.716.155-6</t>
  </si>
  <si>
    <t>Juan Carlos Nazar Manzur</t>
  </si>
  <si>
    <t>8.093.968-K</t>
  </si>
  <si>
    <t>Valezka Andrea Gahona Vera</t>
  </si>
  <si>
    <t>13.227.876-8</t>
  </si>
  <si>
    <t>Carolina Andrea González Schulz</t>
  </si>
  <si>
    <t>15.560.598-7</t>
  </si>
  <si>
    <t>Christian Gustavo Cortés Aguilar</t>
  </si>
  <si>
    <t>13.225.134-7</t>
  </si>
  <si>
    <t>Rómulo Aníbal Miranda Zamora</t>
  </si>
  <si>
    <t>15.751.924-7</t>
  </si>
  <si>
    <t>Juan CARLOS TOLEDO ORELLANA</t>
  </si>
  <si>
    <t>12.603.633-7</t>
  </si>
  <si>
    <t>Héctor Vicente Contreras Escobar</t>
  </si>
  <si>
    <t>8.163.243-K</t>
  </si>
  <si>
    <t>Cristofher Víctor Mateo Ferrada Arriagada</t>
  </si>
  <si>
    <t>17.892.969-0</t>
  </si>
  <si>
    <t>Leonardo Alberto Ruz Escobar</t>
  </si>
  <si>
    <t>12.223.108-9</t>
  </si>
  <si>
    <t>José Luis Nonque Parra</t>
  </si>
  <si>
    <t>8.264.306-0</t>
  </si>
  <si>
    <t>Dorians Andrés Apablaza Rojas</t>
  </si>
  <si>
    <t>9.161.006-K</t>
  </si>
  <si>
    <t>Miguel Oscar Cáceres Cataldo</t>
  </si>
  <si>
    <t>14.002.542-9</t>
  </si>
  <si>
    <t>Valentina Paz Oyarzún Rodríguez</t>
  </si>
  <si>
    <t>20.479.535-5</t>
  </si>
  <si>
    <t>Claudio Alejandro Olguín Quintanilla</t>
  </si>
  <si>
    <t>12.056.870-1</t>
  </si>
  <si>
    <t>Ramiro Pablo Carvajal Vargas</t>
  </si>
  <si>
    <t>10.595.411-5</t>
  </si>
  <si>
    <t>Manuel Alejandro Franco Zamora</t>
  </si>
  <si>
    <t>13.766.954-4</t>
  </si>
  <si>
    <t>Carlos Juan Muñoz Leiva</t>
  </si>
  <si>
    <t>5.597.396-2</t>
  </si>
  <si>
    <t>Debbie Catalina Ortega Aranda</t>
  </si>
  <si>
    <t>15.071.048-0</t>
  </si>
  <si>
    <t>Pablo Andrés Santana Estay</t>
  </si>
  <si>
    <t>17.733.655-6</t>
  </si>
  <si>
    <t>PARRAL</t>
  </si>
  <si>
    <t>Luis Hernán Calderón Cáceres</t>
  </si>
  <si>
    <t>8.709.419-7</t>
  </si>
  <si>
    <t>Yasna Patricia Osorio Álvarez</t>
  </si>
  <si>
    <t>16.107.734-8</t>
  </si>
  <si>
    <t>Sandra Del Carmen Correa Del Canto</t>
  </si>
  <si>
    <t>13.228.896-8</t>
  </si>
  <si>
    <t>Glen Alejandro Rivero Cuevas</t>
  </si>
  <si>
    <t>13.988.428-0</t>
  </si>
  <si>
    <t>Germán Gregorio Serrano Velasco</t>
  </si>
  <si>
    <t>7.722.565-K</t>
  </si>
  <si>
    <t>Nicolás Ignacio Poblete Abarca</t>
  </si>
  <si>
    <t>19.614.235-5</t>
  </si>
  <si>
    <t>Carolina Paz Ávalos Valdivia</t>
  </si>
  <si>
    <t>13.227.376-6</t>
  </si>
  <si>
    <t>Francisco Javier Julio Pizarro</t>
  </si>
  <si>
    <t>9.857.045-4</t>
  </si>
  <si>
    <t>Roberto Andrés Arce Echanes</t>
  </si>
  <si>
    <t>15.067.025-K</t>
  </si>
  <si>
    <t>Francisco Javier Acosta Figueroa</t>
  </si>
  <si>
    <t>13.992.065-1</t>
  </si>
  <si>
    <t>Manuel Jesús Aguirre Álvarez</t>
  </si>
  <si>
    <t>18.237.642-6</t>
  </si>
  <si>
    <t>Jorge Alberto Aránguiz Castro</t>
  </si>
  <si>
    <t>15.067.503-0</t>
  </si>
  <si>
    <t>Eduardo Ignacio Bruce Cardozo</t>
  </si>
  <si>
    <t>17.485.928-0</t>
  </si>
  <si>
    <t>Raúl Alexi Castro Palacios</t>
  </si>
  <si>
    <t>13.229.763-0</t>
  </si>
  <si>
    <t>COMBARBALÁ</t>
  </si>
  <si>
    <t>Rocío Pilar Serva Cortés</t>
  </si>
  <si>
    <t>17.114.223-7</t>
  </si>
  <si>
    <t>Isis margarita durán lagos</t>
  </si>
  <si>
    <t>13.025.436-5</t>
  </si>
  <si>
    <t>Teresita Eugenia Díaz Acevedo</t>
  </si>
  <si>
    <t>16.622.277-k</t>
  </si>
  <si>
    <t>Marcela Urrea Valenzuela</t>
  </si>
  <si>
    <t>19.202.346-7</t>
  </si>
  <si>
    <t>TATIANA SOLEDAD</t>
  </si>
  <si>
    <t>10.783.331-5</t>
  </si>
  <si>
    <t>Diego Rolando Zamora Riquelme</t>
  </si>
  <si>
    <t>17.472.094-0</t>
  </si>
  <si>
    <t>Ítalo Ernesto Santoro Gutiérrez</t>
  </si>
  <si>
    <t>12.848.568-6</t>
  </si>
  <si>
    <t>Ariel Isaías Fuentes Gómez</t>
  </si>
  <si>
    <t>15.873.364-1</t>
  </si>
  <si>
    <t>Gustavo Bianco Pietropaolo Cataldo</t>
  </si>
  <si>
    <t>13.454.416-3</t>
  </si>
  <si>
    <t>David Andrés Romero Rojel</t>
  </si>
  <si>
    <t>17.141.863-1</t>
  </si>
  <si>
    <t>Joaquín Ignacio Sepúlveda Contreras</t>
  </si>
  <si>
    <t>19.939.976-4</t>
  </si>
  <si>
    <t>Sandy Paola Garay Rodríguez</t>
  </si>
  <si>
    <t>17.558.939-2</t>
  </si>
  <si>
    <t>Nicolás Ignacio Meza Lineros</t>
  </si>
  <si>
    <t>20.482.250-6</t>
  </si>
  <si>
    <t>Jorge Eduardo Santibáñez Guajardo</t>
  </si>
  <si>
    <t>18.275.523-0</t>
  </si>
  <si>
    <t>Pamela Verónica Pulgar Choque</t>
  </si>
  <si>
    <t>17.806.337-5</t>
  </si>
  <si>
    <t>Cristian Alexander Leuquén Salazar</t>
  </si>
  <si>
    <t>17.063.251-6</t>
  </si>
  <si>
    <t>Hugo David Lillo Hernández</t>
  </si>
  <si>
    <t>11.400.476-6</t>
  </si>
  <si>
    <t>Mario Hernán Morales Severín</t>
  </si>
  <si>
    <t>11.827.466-0</t>
  </si>
  <si>
    <t>Antonio Francisco Arellano Fuentes</t>
  </si>
  <si>
    <t>16.968.330-1</t>
  </si>
  <si>
    <t>Jeniffer Ninoska Peña Salgado</t>
  </si>
  <si>
    <t>17.806.850-4</t>
  </si>
  <si>
    <t>Lenka Patricia Carrasco Cisternas</t>
  </si>
  <si>
    <t>13.773.023-5</t>
  </si>
  <si>
    <t>Priscilla De Las Mercedes Faúndes Covarrubias</t>
  </si>
  <si>
    <t>16.502.485-0</t>
  </si>
  <si>
    <t>María Verónica Gallardo Salinas</t>
  </si>
  <si>
    <t>Deyanira Mayra Fernández Orellana</t>
  </si>
  <si>
    <t>18.201.432-K</t>
  </si>
  <si>
    <t>Ailyne Mirtha González Orellana</t>
  </si>
  <si>
    <t>Daniela Elizabeth Cid Hollub</t>
  </si>
  <si>
    <t>16.200.160-4</t>
  </si>
  <si>
    <t>Diego Alexsandro Johnson Soto</t>
  </si>
  <si>
    <t>19.176.781-0</t>
  </si>
  <si>
    <t>Lizardo José Garrido Matus</t>
  </si>
  <si>
    <t>10.252.229-K</t>
  </si>
  <si>
    <t>Ricardo Andrés Moncada Morales</t>
  </si>
  <si>
    <t>16.103.371-5</t>
  </si>
  <si>
    <t>Gladys Roxana González Sánchez</t>
  </si>
  <si>
    <t>10.543.067-1</t>
  </si>
  <si>
    <t>María Alicia Bernal Contreras</t>
  </si>
  <si>
    <t>12.225.715-0</t>
  </si>
  <si>
    <t>Silvana Andrea Soto Silva</t>
  </si>
  <si>
    <t>17.517.159-2</t>
  </si>
  <si>
    <t>Fernando Javier Rebolledo Améstica</t>
  </si>
  <si>
    <t>17.141.397-4</t>
  </si>
  <si>
    <t>Diego Guillermo Mardones Escobar</t>
  </si>
  <si>
    <t>Nadia Ivonne Bustos Robertson</t>
  </si>
  <si>
    <t>Pablo Salvador Miranda Dinamarca</t>
  </si>
  <si>
    <t>16.483.313-5</t>
  </si>
  <si>
    <t>Mario René Fuentes Acuña</t>
  </si>
  <si>
    <t>6.116.804-4</t>
  </si>
  <si>
    <t>Michael Ignacio Bueno Valenzuela</t>
  </si>
  <si>
    <t>18.998.515-0</t>
  </si>
  <si>
    <t>Victor patricio</t>
  </si>
  <si>
    <t>Martínez aravena</t>
  </si>
  <si>
    <t>9.911.796-6</t>
  </si>
  <si>
    <t>Antonella Dabally Urbina Torres</t>
  </si>
  <si>
    <t>19.099.448-1</t>
  </si>
  <si>
    <t>Pablo Alfredo Villablanca Rodríguez</t>
  </si>
  <si>
    <t>10.343.579-K</t>
  </si>
  <si>
    <t>Elfride De Las Mercedes Cordero Valerio</t>
  </si>
  <si>
    <t>10.691.069-3</t>
  </si>
  <si>
    <t>Herman Freddy Pizarro Acuña</t>
  </si>
  <si>
    <t>15.560.939-7</t>
  </si>
  <si>
    <t>Ralph Henry Cox Hernández</t>
  </si>
  <si>
    <t>10.043.546-2</t>
  </si>
  <si>
    <t>Rosa Ester Chi Moreno</t>
  </si>
  <si>
    <t>6.567.622-2</t>
  </si>
  <si>
    <t>SAN ESTEBAN</t>
  </si>
  <si>
    <t>Luis Agustín Vásquez Pérez</t>
  </si>
  <si>
    <t>6.337.777-5</t>
  </si>
  <si>
    <t>Gabriel Jesús Parra Lara</t>
  </si>
  <si>
    <t>15.647.095-3</t>
  </si>
  <si>
    <t>Manuel Alex Morales Tapia</t>
  </si>
  <si>
    <t>12.847.222-3</t>
  </si>
  <si>
    <t>Daniella Alejandra Ramírez Lobos</t>
  </si>
  <si>
    <t>15.720.265-0</t>
  </si>
  <si>
    <t>Felipe Andrés Soto Reyes</t>
  </si>
  <si>
    <t>15.751.526-8</t>
  </si>
  <si>
    <t>Patricio Hernán Quezada Zapata</t>
  </si>
  <si>
    <t>13.991.135-0</t>
  </si>
  <si>
    <t>Pamela Alicia Varas Espinoza</t>
  </si>
  <si>
    <t>12.510.163-1</t>
  </si>
  <si>
    <t>Andrea Nuria Arias Lagos</t>
  </si>
  <si>
    <t>13.601.710-1</t>
  </si>
  <si>
    <t>Valentina Francesca Rojas Schiappacasse</t>
  </si>
  <si>
    <t>20.476.680-0</t>
  </si>
  <si>
    <t>Angela Francisca Herrera Pizarro</t>
  </si>
  <si>
    <t>15.076.402-5</t>
  </si>
  <si>
    <t>Luciano Andrés Urízar Cavieres</t>
  </si>
  <si>
    <t>7.229.811-K</t>
  </si>
  <si>
    <t>Julio Eugenio Machuca Gallardo</t>
  </si>
  <si>
    <t>10.090.264-8</t>
  </si>
  <si>
    <t>Gelmy Solange Barrera Abarca</t>
  </si>
  <si>
    <t>8.768.801-1</t>
  </si>
  <si>
    <t>Giovanna Joselyn Guzmán Aranda</t>
  </si>
  <si>
    <t>13.228.315-K</t>
  </si>
  <si>
    <t>Jorge Mauricio Herrera Fernández</t>
  </si>
  <si>
    <t>13.190.693-5</t>
  </si>
  <si>
    <t>JORGE GONZALO HERNAN TABORGA MOLINA</t>
  </si>
  <si>
    <t>4.598.214-9</t>
  </si>
  <si>
    <t>Cristian Iván Vega Sepúlveda</t>
  </si>
  <si>
    <t>15.421.492-5</t>
  </si>
  <si>
    <t>FERNANDO OCTAVIO LEAL MORA</t>
  </si>
  <si>
    <t>5.790.873-4</t>
  </si>
  <si>
    <t>PABLO CANCINO GONZALEZ</t>
  </si>
  <si>
    <t>5.644.337-1</t>
  </si>
  <si>
    <t>Luis Osvaldo Mateluna Miranda</t>
  </si>
  <si>
    <t>9.916.904-4</t>
  </si>
  <si>
    <t>CARLOS ALBERTO LAGOS SALAZAR</t>
  </si>
  <si>
    <t>6.879.470-6</t>
  </si>
  <si>
    <t>JUAN REBOLLEDO FLORES</t>
  </si>
  <si>
    <t>6.479.812-K</t>
  </si>
  <si>
    <t>Ignacio Andrés Olmos Alegría</t>
  </si>
  <si>
    <t>18.710.138-7</t>
  </si>
  <si>
    <t>Salvador Joaquín Alberto González Espinoza</t>
  </si>
  <si>
    <t>17.203.756-9</t>
  </si>
  <si>
    <t>SERGIO MAURICIO MIRANDA DOMINGUEZ</t>
  </si>
  <si>
    <t>9.052.880-7</t>
  </si>
  <si>
    <t>8.093.968-k</t>
  </si>
  <si>
    <t>Johan Luis Baez Escobar</t>
  </si>
  <si>
    <t>14.001.010-3</t>
  </si>
  <si>
    <t>Rubén Alejandro Castillo Vega</t>
  </si>
  <si>
    <t>12.986.743-4</t>
  </si>
  <si>
    <t>Juan Pablo Maureira Rodríguez</t>
  </si>
  <si>
    <t>17.474.375-4</t>
  </si>
  <si>
    <t>Matías Alejandro De Barbieri Pérez</t>
  </si>
  <si>
    <t>15.173.999-7</t>
  </si>
  <si>
    <t>Diego Ignacio Díaz González</t>
  </si>
  <si>
    <t>20.087.779-9</t>
  </si>
  <si>
    <t>Álvaro Javier Valenzuela Yáñez</t>
  </si>
  <si>
    <t>18.784.525-4</t>
  </si>
  <si>
    <t>Blanca Luisa Álvarez Pérez</t>
  </si>
  <si>
    <t>9.680.430-k</t>
  </si>
  <si>
    <t>Gonzalo Rudelindo Ahumada Muñoz</t>
  </si>
  <si>
    <t>13.183.145-5</t>
  </si>
  <si>
    <t>Alfredo Ignacio Bahamondes Aravena</t>
  </si>
  <si>
    <t>20.679.932-7</t>
  </si>
  <si>
    <t>Juan Carlos Garrido Rubio</t>
  </si>
  <si>
    <t>Sebastián Andrés Roldán Galdames</t>
  </si>
  <si>
    <t>18.091.983-K</t>
  </si>
  <si>
    <t>Javiera Monserrat Gálvez Lara</t>
  </si>
  <si>
    <t>17.995.664-0</t>
  </si>
  <si>
    <t>Daniela Francisca Demarco Vergara</t>
  </si>
  <si>
    <t>15.342.968-5</t>
  </si>
  <si>
    <t>Elvys Hernando Leiva Vargas</t>
  </si>
  <si>
    <t>17.793.109-8</t>
  </si>
  <si>
    <t>José DANIEL CASTILLO NÚÑEZ</t>
  </si>
  <si>
    <t>19.109.279-1</t>
  </si>
  <si>
    <t>Enrique Mario Ojeda Orrego</t>
  </si>
  <si>
    <t>11.121.064-0</t>
  </si>
  <si>
    <t>Elías Rolando Burgos Olivera</t>
  </si>
  <si>
    <t>11.429.142-0</t>
  </si>
  <si>
    <t>Eduardo Jara Balladares</t>
  </si>
  <si>
    <t>5.254.855-1</t>
  </si>
  <si>
    <t>Luis Ignacio Contreras Cabrera</t>
  </si>
  <si>
    <t>15.077.149-8</t>
  </si>
  <si>
    <t>Ignacio Hernandez Rodriguez</t>
  </si>
  <si>
    <t>17.983.462-6</t>
  </si>
  <si>
    <t>Christopher Hernán Oporto Bizama</t>
  </si>
  <si>
    <t>19.122.001-3</t>
  </si>
  <si>
    <t>Rodrigo Antonio Hermosilla Puebla</t>
  </si>
  <si>
    <t>12.953.270-K</t>
  </si>
  <si>
    <t>Bárbara Bernardita Pantoja Pérez</t>
  </si>
  <si>
    <t>13.654.163-3</t>
  </si>
  <si>
    <t>MANUEL MASMAN</t>
  </si>
  <si>
    <t>10.686.418-7</t>
  </si>
  <si>
    <t>GUILLERMO EDUARDO PACHECO VEGA</t>
  </si>
  <si>
    <t>12.625.162-9</t>
  </si>
  <si>
    <t>Gonzalo Adrián Guerrero Mancilla</t>
  </si>
  <si>
    <t>18.298.927-4</t>
  </si>
  <si>
    <t>José Miguel Ulloa Olave</t>
  </si>
  <si>
    <t>8.228.208-4</t>
  </si>
  <si>
    <t>Andrés Antonio Pardo Espinoza</t>
  </si>
  <si>
    <t>13.020.902-5</t>
  </si>
  <si>
    <t>Andrea Margarita Jamett Charmin</t>
  </si>
  <si>
    <t>17.251.048-5</t>
  </si>
  <si>
    <t>Rodrigo Alejandro Pérez Bernal</t>
  </si>
  <si>
    <t>18.997.721-2</t>
  </si>
  <si>
    <t>Carolina Andrea González González</t>
  </si>
  <si>
    <t>15.766.865-K</t>
  </si>
  <si>
    <t>Flavio José Ciaffaroni Ovalle</t>
  </si>
  <si>
    <t>11.331.794-9</t>
  </si>
  <si>
    <t>Víctor Manuel Antillanca Araos</t>
  </si>
  <si>
    <t>13.855.182-2</t>
  </si>
  <si>
    <t>Luis Adrián García García</t>
  </si>
  <si>
    <t>15.556.074-6</t>
  </si>
  <si>
    <t>Jorge Eduardo Villalobos Sias</t>
  </si>
  <si>
    <t>8.831.244-9</t>
  </si>
  <si>
    <t>Marlene Alejandra Palma Castro</t>
  </si>
  <si>
    <t>13.428.246-0</t>
  </si>
  <si>
    <t>EDUARDO SEPULVEDA HERNANDEZ</t>
  </si>
  <si>
    <t>13.429.444-2</t>
  </si>
  <si>
    <t>Juan Carlos Torres Améstica</t>
  </si>
  <si>
    <t>16.403.584-0</t>
  </si>
  <si>
    <t>JACQUELINE DEL CARMEN RIQUELME JERIA</t>
  </si>
  <si>
    <t>13.768.723-2</t>
  </si>
  <si>
    <t>Angel Alejandro Miranda Uribe</t>
  </si>
  <si>
    <t>15.557.805-K</t>
  </si>
  <si>
    <t>Lisette Margaret Mena López</t>
  </si>
  <si>
    <t>12.224.945-K</t>
  </si>
  <si>
    <t>VICTORIA ESPINOZA CONTRERAS</t>
  </si>
  <si>
    <t>4.992.388-0</t>
  </si>
  <si>
    <t>Antonella Berenise Avila Ramírez</t>
  </si>
  <si>
    <t>27.792.599-0</t>
  </si>
  <si>
    <t>Jorge Alexis San Martín Moraga</t>
  </si>
  <si>
    <t>13.656.265-7</t>
  </si>
  <si>
    <t>Manuel Alejandro Molina Menares</t>
  </si>
  <si>
    <t>15.765.183-8</t>
  </si>
  <si>
    <t>Marcela Alejandra Araya Lagos</t>
  </si>
  <si>
    <t>15.077.398-9</t>
  </si>
  <si>
    <t>Luis Gustavo Faúndes Mondaca</t>
  </si>
  <si>
    <t>8.085.769-1</t>
  </si>
  <si>
    <t>Carla Antonella Rojas Pardo</t>
  </si>
  <si>
    <t>15.950.695-9</t>
  </si>
  <si>
    <t>Iván Rodrigo Piña Bernales</t>
  </si>
  <si>
    <t>11.828.394-5</t>
  </si>
  <si>
    <t>philip san martin varela</t>
  </si>
  <si>
    <t>22.037.987-6</t>
  </si>
  <si>
    <t>SADMI OMAR Grez BREVIS</t>
  </si>
  <si>
    <t>16.575.281-3</t>
  </si>
  <si>
    <t>Paola Osorio Guzmán</t>
  </si>
  <si>
    <t>11.820.716-5</t>
  </si>
  <si>
    <t>Felipe Yamil Álvarez Román</t>
  </si>
  <si>
    <t>18.919.683-0</t>
  </si>
  <si>
    <t>Jenifer Cristina Contreras Cisternas</t>
  </si>
  <si>
    <t>15.718.019-3</t>
  </si>
  <si>
    <t>Emmy Joaquina Ortiz Navarro</t>
  </si>
  <si>
    <t>26.839.615-2</t>
  </si>
  <si>
    <t>JUAN CARLOS MUÑOZ ROA</t>
  </si>
  <si>
    <t>6.041.374-6</t>
  </si>
  <si>
    <t>Mario Sergio Mercado Abarza</t>
  </si>
  <si>
    <t>5.290.362-9</t>
  </si>
  <si>
    <t>María Cristina Iglesias Zamorano</t>
  </si>
  <si>
    <t>5.598.835-8</t>
  </si>
  <si>
    <t>María Magdalena Hernández Calderón</t>
  </si>
  <si>
    <t>13.430.422-7</t>
  </si>
  <si>
    <t>Karen De Lourdes Gutiérrez Castro</t>
  </si>
  <si>
    <t>11.932.339-8</t>
  </si>
  <si>
    <t>Francisco Javier Ramos Bastías</t>
  </si>
  <si>
    <t>16.622.794-1</t>
  </si>
  <si>
    <t>pedro mauricio lopez ramirez</t>
  </si>
  <si>
    <t>12.228.911-7</t>
  </si>
  <si>
    <t>Mario Rigoberto Mercado Iglesias</t>
  </si>
  <si>
    <t>11.620.315-4</t>
  </si>
  <si>
    <t>Williams Ramón Muñoz Challapa</t>
  </si>
  <si>
    <t>19.734.445-8</t>
  </si>
  <si>
    <t>Felipe Andrés Ormazábal Mercado</t>
  </si>
  <si>
    <t>22.818.104-8</t>
  </si>
  <si>
    <t>Alan Leroy Rojas Cáceres</t>
  </si>
  <si>
    <t>19.011.857-6</t>
  </si>
  <si>
    <t>Rodrigo Arturo Ortega Hidalgo</t>
  </si>
  <si>
    <t>18.287.038-2</t>
  </si>
  <si>
    <t>Catalina Teresa Abarca Gajardo</t>
  </si>
  <si>
    <t>17.951.263-7</t>
  </si>
  <si>
    <t>Alejandro Guillermo Puebla Azócar</t>
  </si>
  <si>
    <t>9.629.791-2</t>
  </si>
  <si>
    <t>Natalia Belén Hidalgo Luarte</t>
  </si>
  <si>
    <t>15.626.639-6</t>
  </si>
  <si>
    <t>Camila Ignacia Ibacache Silva</t>
  </si>
  <si>
    <t>18.034.353-9</t>
  </si>
  <si>
    <t>Gonzalo Enrique Taboada Loyola</t>
  </si>
  <si>
    <t>10.016.752-2</t>
  </si>
  <si>
    <t>Luis Jacinto Pizarro Sandoval</t>
  </si>
  <si>
    <t>16.500.519-8</t>
  </si>
  <si>
    <t>Beatriz Sandra Godoy Muñoz</t>
  </si>
  <si>
    <t>10.678.683-6</t>
  </si>
  <si>
    <t>Jeanette Macarena Chacón Marchant</t>
  </si>
  <si>
    <t>17.010.003-4</t>
  </si>
  <si>
    <t>Camila Fernanda Bernal Oyarce</t>
  </si>
  <si>
    <t>18.915.348-1</t>
  </si>
  <si>
    <t>Francinne Nicolle Escobar Moreno</t>
  </si>
  <si>
    <t>17.201.984-6</t>
  </si>
  <si>
    <t>Sebastian Arturo Elizalde Loyola</t>
  </si>
  <si>
    <t>15.076.551-K</t>
  </si>
  <si>
    <t>Vicente Bastián Díaz Rojas</t>
  </si>
  <si>
    <t>20.779.210-1</t>
  </si>
  <si>
    <t>Daniela Lourdes Contreras Cisternas</t>
  </si>
  <si>
    <t>13.228.593-4</t>
  </si>
  <si>
    <t>Ismael Reinaldo Ahumada Valdivia</t>
  </si>
  <si>
    <t>Joaquín Ignacio Gutiérrez Oliva</t>
  </si>
  <si>
    <t>19.208.295-1</t>
  </si>
  <si>
    <t>Mónica Eugenia Rebolledo Morales</t>
  </si>
  <si>
    <t>9.322.510-4</t>
  </si>
  <si>
    <t>Ricardo David Zavala Jeraldo</t>
  </si>
  <si>
    <t>15.751.608-6</t>
  </si>
  <si>
    <t>Paulina Fernanda Salinas Ortega</t>
  </si>
  <si>
    <t>16.484.348-3</t>
  </si>
  <si>
    <t>Guillermo Bryan Aguilera Guerrero</t>
  </si>
  <si>
    <t>18.917.044-0</t>
  </si>
  <si>
    <t>Matías Ignacio Fernández Andia</t>
  </si>
  <si>
    <t>19.330.471-0</t>
  </si>
  <si>
    <t>Iván Esteban Figueroa Aguirre</t>
  </si>
  <si>
    <t>12.229.076-K</t>
  </si>
  <si>
    <t>Marcela Paola Castro Marchant</t>
  </si>
  <si>
    <t>Loreto Paz Neira Ortega</t>
  </si>
  <si>
    <t>17.696.184-8</t>
  </si>
  <si>
    <t>Eduardo Andrés Ravello Herrera</t>
  </si>
  <si>
    <t>16.665.145-K</t>
  </si>
  <si>
    <t>Felipe Guillermo Rahal Jeldes</t>
  </si>
  <si>
    <t>19.118.457-2</t>
  </si>
  <si>
    <t>Silayn Nayadet Carvajal Marchant</t>
  </si>
  <si>
    <t>17.091.985-8</t>
  </si>
  <si>
    <t>Paula Gomez Morales</t>
  </si>
  <si>
    <t>20.910.591-8</t>
  </si>
  <si>
    <t>Carlos Alejandro Flores Márquez</t>
  </si>
  <si>
    <t>15.645.582-2</t>
  </si>
  <si>
    <t>Katihuska Barucia Pimiento Díaz</t>
  </si>
  <si>
    <t>Juan Pablo Astudillo Calfunado</t>
  </si>
  <si>
    <t>16.103.888-1</t>
  </si>
  <si>
    <t>DIOMAR BARRANCO LEON</t>
  </si>
  <si>
    <t>27.215.423-6</t>
  </si>
  <si>
    <t>Esteban Abiel Montoya Díaz</t>
  </si>
  <si>
    <t>19.329.140-6</t>
  </si>
  <si>
    <t>Felipe Andrés Araya Lobos</t>
  </si>
  <si>
    <t>20.477.674-1</t>
  </si>
  <si>
    <t>Yennifer Yessenia Zamora Blanco</t>
  </si>
  <si>
    <t>16.202.789-1</t>
  </si>
  <si>
    <t>Isaac Andrés Barahona Peredo</t>
  </si>
  <si>
    <t>13.840.377-7</t>
  </si>
  <si>
    <t>Eleonor Angélica Inostroza Romero</t>
  </si>
  <si>
    <t>9.122.501-8</t>
  </si>
  <si>
    <t>Claudia Karina Arrate Contreras</t>
  </si>
  <si>
    <t>13.343.386-4</t>
  </si>
  <si>
    <t>Esteban Alexis Cruz Valdivia</t>
  </si>
  <si>
    <t>15.557.195-0</t>
  </si>
  <si>
    <t>Camila Stefannie Plaza García</t>
  </si>
  <si>
    <t>Gonzalo Alejandro Durán Lombardo</t>
  </si>
  <si>
    <t>18.268.434-1</t>
  </si>
  <si>
    <t>Manuel Alejandro Guerrero Santelices</t>
  </si>
  <si>
    <t>18.269.309-K</t>
  </si>
  <si>
    <t>Edgard Arturo Larraín Reyes</t>
  </si>
  <si>
    <t>José Maximiliano Zúñiga González</t>
  </si>
  <si>
    <t>9.485.386-9</t>
  </si>
  <si>
    <t>María Magdalena Moraga Mesa</t>
  </si>
  <si>
    <t>6.567.406-8</t>
  </si>
  <si>
    <t>Jennifer Varinia Romero Gamboa</t>
  </si>
  <si>
    <t>Roxanna Elizabeth Vera Triviños</t>
  </si>
  <si>
    <t>13.357.147-7</t>
  </si>
  <si>
    <t>Rigoberto Daniel Arenas Cancino</t>
  </si>
  <si>
    <t>11.284.978-5</t>
  </si>
  <si>
    <t>Mario Gabriel Meza Aguilera</t>
  </si>
  <si>
    <t>Carmen Abigail Robledo Cofré</t>
  </si>
  <si>
    <t>12.951.839-1</t>
  </si>
  <si>
    <t>Solange Giovanna León Soto</t>
  </si>
  <si>
    <t>18.034.355-5</t>
  </si>
  <si>
    <t>Joaquín Ignacio Muñoz Ayamante</t>
  </si>
  <si>
    <t>Jorge Acuña Cárdenas</t>
  </si>
  <si>
    <t>8.601.685-0</t>
  </si>
  <si>
    <t>Javiera Paz Acuña González</t>
  </si>
  <si>
    <t>18.034.348-2</t>
  </si>
  <si>
    <t>Isidora Florencia Ortiz Calderón</t>
  </si>
  <si>
    <t>18.655.116-8</t>
  </si>
  <si>
    <t>Javier Eduardo Tapia Galarce</t>
  </si>
  <si>
    <t>21.130.966-0</t>
  </si>
  <si>
    <t>Kihara Nathalie Montalva Montalva</t>
  </si>
  <si>
    <t>20.041.623-6</t>
  </si>
  <si>
    <t>Pablo Alejandro Valdés Hunter</t>
  </si>
  <si>
    <t>17.567.161-7</t>
  </si>
  <si>
    <t>Víctor Eduardo Angel Alvarado</t>
  </si>
  <si>
    <t>10.011.152-7</t>
  </si>
  <si>
    <t>Maximiliano Andrés Cortés López</t>
  </si>
  <si>
    <t>20.938.510-4</t>
  </si>
  <si>
    <t>Carlos Felipe Elgueta Gómez</t>
  </si>
  <si>
    <t>20.729.097-1</t>
  </si>
  <si>
    <t>JUAN CARLOS MORENO RODRIGUEZ</t>
  </si>
  <si>
    <t>8.659.223-1</t>
  </si>
  <si>
    <t>Sergio Rafael Rubio Risso</t>
  </si>
  <si>
    <t>6.527.871-5</t>
  </si>
  <si>
    <t>Adrián Andrés Sepúlveda Morales</t>
  </si>
  <si>
    <t>13.995.472-6</t>
  </si>
  <si>
    <t>Constansa Ivonne Gálvez Rodríguez</t>
  </si>
  <si>
    <t>Francisca Alejandra Soto Arancibia</t>
  </si>
  <si>
    <t>17.142.406-2</t>
  </si>
  <si>
    <t>Jonathan Fabián Cuevas Treumún</t>
  </si>
  <si>
    <t>17.585.910-1</t>
  </si>
  <si>
    <t>Camila Paz Moyano Mondaca</t>
  </si>
  <si>
    <t>19.654.710-K</t>
  </si>
  <si>
    <t>Eduardo Esteban Fica Ibáñez</t>
  </si>
  <si>
    <t>18.101.820-8</t>
  </si>
  <si>
    <t>Daniela Carolina Zuleta Callejas</t>
  </si>
  <si>
    <t>14.460.540-3</t>
  </si>
  <si>
    <t>Rubén Darío Zaguirre Rosa</t>
  </si>
  <si>
    <t xml:space="preserve">RUBÉN DARÍO ZAGUIRRE ROSA </t>
  </si>
  <si>
    <t>7.305.462-1</t>
  </si>
  <si>
    <t>Víctor Antonio Olguín Astudillo</t>
  </si>
  <si>
    <t>14.126.158-4</t>
  </si>
  <si>
    <t>Eunice Eugenia Urra Morales</t>
  </si>
  <si>
    <t>10.837.159-5</t>
  </si>
  <si>
    <t>Claudio Andrés Palacios Figueroa</t>
  </si>
  <si>
    <t>17.202.493-9</t>
  </si>
  <si>
    <t>Nicolas Andres Estrada Urzua</t>
  </si>
  <si>
    <t>17.616.332-1</t>
  </si>
  <si>
    <t>Roberto Sergio Huerta Diaz</t>
  </si>
  <si>
    <t>6.924.202-2</t>
  </si>
  <si>
    <t>SANTIAGO MARCELO</t>
  </si>
  <si>
    <t>MONTENEGRO OLIVOS</t>
  </si>
  <si>
    <t xml:space="preserve">13.230.649-4 </t>
  </si>
  <si>
    <t>Gladys Patricia Carocca Becerra</t>
  </si>
  <si>
    <t>8.018.916-8</t>
  </si>
  <si>
    <t>Johann Merino</t>
  </si>
  <si>
    <t>19.012.359-6</t>
  </si>
  <si>
    <t>Gaspar Merino</t>
  </si>
  <si>
    <t>21.075.793-7</t>
  </si>
  <si>
    <t>Diego Eduardo Díaz Méndez</t>
  </si>
  <si>
    <t>Mario Ruben Roa Elgueta</t>
  </si>
  <si>
    <t>8.018.754-8</t>
  </si>
  <si>
    <t>Gomez Salinas</t>
  </si>
  <si>
    <t>13.893.579-5</t>
  </si>
  <si>
    <t>Yarela Isabel González Cortez</t>
  </si>
  <si>
    <t>11.831.378-k</t>
  </si>
  <si>
    <t>John Paul Reyes Soto</t>
  </si>
  <si>
    <t>16.754.245-k</t>
  </si>
  <si>
    <t>Hector Manuel Calderon González</t>
  </si>
  <si>
    <t>8.208.507-6</t>
  </si>
  <si>
    <t>María Victoria del Solar Bustos</t>
  </si>
  <si>
    <t>8.379.169-1</t>
  </si>
  <si>
    <t>Luis Alejandro Godoy Godoy</t>
  </si>
  <si>
    <t>11.832.033-6</t>
  </si>
  <si>
    <t>MUÑOZ FLORES</t>
  </si>
  <si>
    <t>12.450.606-9</t>
  </si>
  <si>
    <t>JANET ROJAS VALLEJOS</t>
  </si>
  <si>
    <t>13.024.493-9</t>
  </si>
  <si>
    <t>SEBASTIAN CUEVAS MUÑOZ</t>
  </si>
  <si>
    <t>19.672.055-3</t>
  </si>
  <si>
    <t>ALEJANDRO SALINAS SAN MARTIN</t>
  </si>
  <si>
    <t>7.462.729-3</t>
  </si>
  <si>
    <t>HUALQUI</t>
  </si>
  <si>
    <t>RICHARD  SEPULVEDA ORTIZ</t>
  </si>
  <si>
    <t>19.698.809-2</t>
  </si>
  <si>
    <t>RODRIGO GUTIERREZ BARRIGA</t>
  </si>
  <si>
    <t>15.965.501-6</t>
  </si>
  <si>
    <t>RODRIGO CABALLERO PLAZA</t>
  </si>
  <si>
    <t>12.851.452-K</t>
  </si>
  <si>
    <t>JAVIER EDUARDO MUÑOZ FLORES</t>
  </si>
  <si>
    <t>13.654.109-9</t>
  </si>
  <si>
    <t>MARIELA VARINA</t>
  </si>
  <si>
    <t>PUEBLA VERDUGO</t>
  </si>
  <si>
    <t>12.448.394-8</t>
  </si>
  <si>
    <t>gino dante</t>
  </si>
  <si>
    <t>muzzio astorga</t>
  </si>
  <si>
    <t>15.752.563-8</t>
  </si>
  <si>
    <t>ISABEL DEL CARMEN CRUZ ROJAS</t>
  </si>
  <si>
    <t>8.082.837-3</t>
  </si>
  <si>
    <t>Paula Lorena Arriagada Ortiz</t>
  </si>
  <si>
    <t>13.635.882-0</t>
  </si>
  <si>
    <t>PATRICIO DEL CARMEN TABILO BELTRAN</t>
  </si>
  <si>
    <t>9.172.788-9</t>
  </si>
  <si>
    <t>SERGIO OPAZO ARAVENA</t>
  </si>
  <si>
    <t>18.028.875-9</t>
  </si>
  <si>
    <t>JORGE ARELLANO SAAVEDRA</t>
  </si>
  <si>
    <t>PATRICIO CHAPPA VERGARA</t>
  </si>
  <si>
    <t>ALBERTO VERDUGO SERNA</t>
  </si>
  <si>
    <t>ERIKA URRUTIA HELBIG</t>
  </si>
  <si>
    <t>10.338.102-9</t>
  </si>
  <si>
    <t>BRAULIO MARTINEZ NOVEROY</t>
  </si>
  <si>
    <t>17.807.096-7</t>
  </si>
  <si>
    <t>CON CÓN</t>
  </si>
  <si>
    <t>nicolas cristobal</t>
  </si>
  <si>
    <t>arenas</t>
  </si>
  <si>
    <t>19.488.067-7</t>
  </si>
  <si>
    <t>Eduardo Andres Figueroa Nuñez</t>
  </si>
  <si>
    <t>18.566.908-4</t>
  </si>
  <si>
    <t>Juan de Dios Toro Santos</t>
  </si>
  <si>
    <t>7.759.423-k</t>
  </si>
  <si>
    <t>Sergio Patricio Barrera Rojas</t>
  </si>
  <si>
    <t>7.646.277-1</t>
  </si>
  <si>
    <t>Florian</t>
  </si>
  <si>
    <t>muñoz ruiz</t>
  </si>
  <si>
    <t>10.835.186-1</t>
  </si>
  <si>
    <t>Rodrigo Andres Carillo Farías</t>
  </si>
  <si>
    <t>13.989.335-2</t>
  </si>
  <si>
    <t>JOSE DANIEL CARRETERO ORTIZ</t>
  </si>
  <si>
    <t>12.846.031-4</t>
  </si>
  <si>
    <t>RODRIGO ANTONIO LARA ROSS</t>
  </si>
  <si>
    <t>12.889.056-4</t>
  </si>
  <si>
    <t>HECTOR ERASMO CANALES SILVA</t>
  </si>
  <si>
    <t>6.687.464-8</t>
  </si>
  <si>
    <t>Mike Oliver Riquelme Valenzuela</t>
  </si>
  <si>
    <t>21.264.988-0</t>
  </si>
  <si>
    <t>NICOLE DARINKA SALDIAS ORTIZ</t>
  </si>
  <si>
    <t>18.916.754-7</t>
  </si>
  <si>
    <t>Rodrigo Alexis Arredondo Morales</t>
  </si>
  <si>
    <t>Cristopher Andrés Hernández López</t>
  </si>
  <si>
    <t>Alexsandro Ignacio Aguilera López</t>
  </si>
  <si>
    <t>Johan Marcelo Fernández Andrade</t>
  </si>
  <si>
    <t>20.913.923-5</t>
  </si>
  <si>
    <t>Youmilk Randolfo Linares Moreno</t>
  </si>
  <si>
    <t>27.699.648-7</t>
  </si>
  <si>
    <t>Carlos Antonio Leon Poma</t>
  </si>
  <si>
    <t>26.969.162-K</t>
  </si>
  <si>
    <t>Leandro Isaías Vargas Vargas</t>
  </si>
  <si>
    <t>Billy Anthony Marabolí Barrientos</t>
  </si>
  <si>
    <t>Benjamín Ignacio Droguett Quiroz</t>
  </si>
  <si>
    <t>Maura Fernanda Varela Reyes</t>
  </si>
  <si>
    <t>19.014.934-K</t>
  </si>
  <si>
    <t>Sebastián Alejandro Cisternas Arancibia</t>
  </si>
  <si>
    <t>20.340.551-0</t>
  </si>
  <si>
    <t>Nicolás Ethian Andrés Ponce Robles</t>
  </si>
  <si>
    <t>20.970.903-1</t>
  </si>
  <si>
    <t>Jose Antonio Rivas Rojas</t>
  </si>
  <si>
    <t>27.007.420-0</t>
  </si>
  <si>
    <t>Idania Esmeralda Carrasco Navarro</t>
  </si>
  <si>
    <t>12.229.876-0</t>
  </si>
  <si>
    <t>Ronald Augusto Ulloa Herrera</t>
  </si>
  <si>
    <t>18.164.914-3</t>
  </si>
  <si>
    <t>CESAR ANTONIO CASTILLO MARQUEZ</t>
  </si>
  <si>
    <t>Sebastián Alexander Balladares Armijo</t>
  </si>
  <si>
    <t>21.868.490-4</t>
  </si>
  <si>
    <t>Antonia Paz Belén Marín Neira</t>
  </si>
  <si>
    <t>22.206.087-7</t>
  </si>
  <si>
    <t>Jael Janett Jofré Pacheco</t>
  </si>
  <si>
    <t>18.269.618-8</t>
  </si>
  <si>
    <t>Florencia Del Carmen Castillo Ponce</t>
  </si>
  <si>
    <t>22.618.494-5</t>
  </si>
  <si>
    <t>Andres Daniel Lopez Galindo</t>
  </si>
  <si>
    <t>26.699.350-1</t>
  </si>
  <si>
    <t>Edward Antonio Valdivia Figueroa</t>
  </si>
  <si>
    <t>22.169.023-0</t>
  </si>
  <si>
    <t>Javier Absalón Otárola Otárola</t>
  </si>
  <si>
    <t>18.939.423-3</t>
  </si>
  <si>
    <t>Cinthia Johanna Garnaham Mancilla</t>
  </si>
  <si>
    <t>14.001.718-3</t>
  </si>
  <si>
    <t>Isaac Abraham Salazar Flores</t>
  </si>
  <si>
    <t>20.476.630-4</t>
  </si>
  <si>
    <t>ANGOL</t>
  </si>
  <si>
    <t>Vicente Víctor Alfredo Jara Tapia</t>
  </si>
  <si>
    <t>20.918.536-9</t>
  </si>
  <si>
    <t>Exequiel Andrés Méndez Escobar</t>
  </si>
  <si>
    <t>18.032.471-2</t>
  </si>
  <si>
    <t>Marco Andrés Fuentes Valle</t>
  </si>
  <si>
    <t>Sebastián Vicente Arteaga Arteaga</t>
  </si>
  <si>
    <t>20.788.986-5</t>
  </si>
  <si>
    <t>Felipe Alonso Mella Robledo</t>
  </si>
  <si>
    <t>21.769.950-9</t>
  </si>
  <si>
    <t>Jonathan Mauricio Olmos Herrera</t>
  </si>
  <si>
    <t>15.555.718-4</t>
  </si>
  <si>
    <t>Francisca Highet Merino</t>
  </si>
  <si>
    <t>18.641.689-9</t>
  </si>
  <si>
    <t>Viviana Alexandra Parra Díaz</t>
  </si>
  <si>
    <t>20.361.088-2</t>
  </si>
  <si>
    <t>Christofer Alejandro Matus León</t>
  </si>
  <si>
    <t>18.897.246-2</t>
  </si>
  <si>
    <t>Leandro Luis Leiva González</t>
  </si>
  <si>
    <t>15.556.777-5</t>
  </si>
  <si>
    <t>Sebastián Leonardo Albillar Barra</t>
  </si>
  <si>
    <t>AYSEN</t>
  </si>
  <si>
    <t>MARCO ANTONIO CARIMAN RENIN</t>
  </si>
  <si>
    <t>8.760.219-2</t>
  </si>
  <si>
    <t>JUAN PABLO GODOY GONZALEZ</t>
  </si>
  <si>
    <t>9.040.317-6</t>
  </si>
  <si>
    <t>EL MONTE</t>
  </si>
  <si>
    <t>Víctor Hugo Labbé Maturana</t>
  </si>
  <si>
    <t>MAULLÍN</t>
  </si>
  <si>
    <t>Manuel Bernardo Arteaga Carrasco</t>
  </si>
  <si>
    <t>8.741.517-1</t>
  </si>
  <si>
    <t>Javier Ignacio Cáceres Zamora</t>
  </si>
  <si>
    <t>18.567.992-6</t>
  </si>
  <si>
    <t>Gabriel Renato Sobarzo Herrera</t>
  </si>
  <si>
    <t>19.776.019-2</t>
  </si>
  <si>
    <t>Manuel Humberto Bravo Palacios</t>
  </si>
  <si>
    <t>13.877.843-6</t>
  </si>
  <si>
    <t>Eduardo Patricio Marambio Galdames</t>
  </si>
  <si>
    <t>12.395.687-7</t>
  </si>
  <si>
    <t>Stephanie Rivera Vega</t>
  </si>
  <si>
    <t>17.120.023-7</t>
  </si>
  <si>
    <t>Luis Alejandro Olivares Escárate</t>
  </si>
  <si>
    <t>16.656.399-2</t>
  </si>
  <si>
    <t>Friedrich Ronald Von Der Weth Pettinelli</t>
  </si>
  <si>
    <t>Rocío Constanza Guerra Pozo</t>
  </si>
  <si>
    <t>17.619.719-6</t>
  </si>
  <si>
    <t>YERBAS BUENAS</t>
  </si>
  <si>
    <t>CRISTIAN CACERES VERGARA</t>
  </si>
  <si>
    <t>19.097.358-1</t>
  </si>
  <si>
    <t>Claudio Andrés Sánchez Gómez</t>
  </si>
  <si>
    <t>18.237.683-3</t>
  </si>
  <si>
    <t>Eduardo Segundo Gallardo Rail</t>
  </si>
  <si>
    <t>13.878.578-5</t>
  </si>
  <si>
    <t>Juan Alonso Villarroel Vidal</t>
  </si>
  <si>
    <t>11.831.119-1</t>
  </si>
  <si>
    <t>RICARDO LUIS MELLA NOCETTI</t>
  </si>
  <si>
    <t>13.996.732-1</t>
  </si>
  <si>
    <t>Paula Andrea Opazo Herrera</t>
  </si>
  <si>
    <t>19.151.116-6</t>
  </si>
  <si>
    <t>Gustavo Javier Díaz Jiménez</t>
  </si>
  <si>
    <t>16.776.067-8</t>
  </si>
  <si>
    <t>Hildelbrando Ítalo Díaz Labra</t>
  </si>
  <si>
    <t>17.160.884-8</t>
  </si>
  <si>
    <t>Jonathan Antonio Madrid Labbé</t>
  </si>
  <si>
    <t>18.567.321-9</t>
  </si>
  <si>
    <t>Carlos Ismael Britos Chaparro</t>
  </si>
  <si>
    <t>Juan Esteban Vargas Silva</t>
  </si>
  <si>
    <t>REINALDO ORTIZ CALDERON</t>
  </si>
  <si>
    <t>9.268.248-K</t>
  </si>
  <si>
    <t>Cristian Patricio Barros Acosta</t>
  </si>
  <si>
    <t>14.595.020-1</t>
  </si>
  <si>
    <t>Carla Pamela Valdés Muñoz</t>
  </si>
  <si>
    <t>18.564.399-9</t>
  </si>
  <si>
    <t>Manuel Jesús Rodríguez Horta</t>
  </si>
  <si>
    <t>13.350.008-1</t>
  </si>
  <si>
    <t>Katherine Esther Paz Cifuentes</t>
  </si>
  <si>
    <t>12.845.102-1</t>
  </si>
  <si>
    <t>Fabián Andrés Puebla Escudero</t>
  </si>
  <si>
    <t>18.297.605-9</t>
  </si>
  <si>
    <t>Sebastián Andrés González Castillo</t>
  </si>
  <si>
    <t>17.474.203-0</t>
  </si>
  <si>
    <t>Marta Soracco Costa</t>
  </si>
  <si>
    <t>6.339.070-4</t>
  </si>
  <si>
    <t>Javier Andrés Carrizo Cursach</t>
  </si>
  <si>
    <t>15.073.614-5</t>
  </si>
  <si>
    <t>Alfredo Antonio Navea López</t>
  </si>
  <si>
    <t>10.524.615-3</t>
  </si>
  <si>
    <t>Cristóbal Andrés Soto Vega</t>
  </si>
  <si>
    <t>21.246.895-9</t>
  </si>
  <si>
    <t>Camilo Antonio Rojas Fernández</t>
  </si>
  <si>
    <t>21.530.414-0</t>
  </si>
  <si>
    <t>Juan Manuel Zamora Munita</t>
  </si>
  <si>
    <t>14.453.539-1</t>
  </si>
  <si>
    <t>Romina Andrea Avaria Blanco</t>
  </si>
  <si>
    <t>15.558.112-3</t>
  </si>
  <si>
    <t>Felipe Andrés Cárdenas Valderrama</t>
  </si>
  <si>
    <t>18.582.623-6</t>
  </si>
  <si>
    <t>Luis Enrique Victoriano Hodde</t>
  </si>
  <si>
    <t>18.268.852-5</t>
  </si>
  <si>
    <t>Pedro Sergio Albornoz Valenzuela</t>
  </si>
  <si>
    <t>11.331.940-2</t>
  </si>
  <si>
    <t>Bayron Vladimir Muñoz Torrijo</t>
  </si>
  <si>
    <t>19.012.163-1</t>
  </si>
  <si>
    <t>Luis Alberto Guerrero Loaiza</t>
  </si>
  <si>
    <t>7.532.492-8</t>
  </si>
  <si>
    <t>Vasco Patricio Núñez Bascuñán</t>
  </si>
  <si>
    <t>16.967.840-5</t>
  </si>
  <si>
    <t>DAVID BRUNO ORLANDO</t>
  </si>
  <si>
    <t>GONZALEZ SILVA</t>
  </si>
  <si>
    <t>13.475.749-3</t>
  </si>
  <si>
    <t>RAUL ARMANDO FUENTES ORELLANA</t>
  </si>
  <si>
    <t>4.070.589-9</t>
  </si>
  <si>
    <t>Franco Esteban Bruna Molina</t>
  </si>
  <si>
    <t>21.944.657-8</t>
  </si>
  <si>
    <t>Elías Eduardo Pimiento Garrido</t>
  </si>
  <si>
    <t>18.915.280-9</t>
  </si>
  <si>
    <t>Cruz Miranda</t>
  </si>
  <si>
    <t>17.994.592-4</t>
  </si>
  <si>
    <t>ANTONIO DEL CARMEN NUÑEZ ALVAREZ</t>
  </si>
  <si>
    <t>9.050.181-K</t>
  </si>
  <si>
    <t>Esteban Andrés Briceño Fredes</t>
  </si>
  <si>
    <t>Ettiene Alexandra Atienza Dobud</t>
  </si>
  <si>
    <t>18.160.897-8</t>
  </si>
  <si>
    <t>Alejandro Jesús Canales Volpone</t>
  </si>
  <si>
    <t>13.227.544-0</t>
  </si>
  <si>
    <t>Alexander Manuel Vilches Huerta</t>
  </si>
  <si>
    <t>22.702.807-6</t>
  </si>
  <si>
    <t>Belén Antonia Cabrera Santos</t>
  </si>
  <si>
    <t>IGNACIO MAXIMILIANO ALAMOS ROJAS</t>
  </si>
  <si>
    <t>22.683.983-6</t>
  </si>
  <si>
    <t>BENJAMIN ANTONIO IGNACIO VILLARROEL FLORES</t>
  </si>
  <si>
    <t>21.762.159-3</t>
  </si>
  <si>
    <t>Axel Daniel Romero Guzmán</t>
  </si>
  <si>
    <t>22.671.481-2</t>
  </si>
  <si>
    <t>Priscilla Scarlet Vargas Aguilar</t>
  </si>
  <si>
    <t>20.476.314-3</t>
  </si>
  <si>
    <t>Beatriz Andrea Villanelo López</t>
  </si>
  <si>
    <t>22.709.109-6</t>
  </si>
  <si>
    <t>Martín Alonso Araya Hernández</t>
  </si>
  <si>
    <t>21.666.946-0</t>
  </si>
  <si>
    <t>Vicente Joaquin Alcaide Gómez</t>
  </si>
  <si>
    <t>21.964.460-4</t>
  </si>
  <si>
    <t>Conny Andrea Teresa Sotelo Pizarro</t>
  </si>
  <si>
    <t>18.521.689-6</t>
  </si>
  <si>
    <t>Daniela Andrea Carreño Vera</t>
  </si>
  <si>
    <t>18.272.118-2</t>
  </si>
  <si>
    <t>Hódalys Charlotte Salinas Toledo</t>
  </si>
  <si>
    <t>22.586.359-8</t>
  </si>
  <si>
    <t>Diego Nicolás Videla Schejtman</t>
  </si>
  <si>
    <t>19.659.392-6</t>
  </si>
  <si>
    <t>Franco Manuel Jesús Fleming Varas</t>
  </si>
  <si>
    <t>21.680.820-7</t>
  </si>
  <si>
    <t>Jim Emerson Lastra Vásquez</t>
  </si>
  <si>
    <t>Bastián Ignacio González Olivares</t>
  </si>
  <si>
    <t>20.920.206-9</t>
  </si>
  <si>
    <t>Amalyn Angelina Becerra Tapia</t>
  </si>
  <si>
    <t>20.357.975-6</t>
  </si>
  <si>
    <t>Eros Cristóbal Valdés Fuentes</t>
  </si>
  <si>
    <t>20.780.559-9</t>
  </si>
  <si>
    <t>Juan José Valdés Castro</t>
  </si>
  <si>
    <t>Michelle Ignacia Isabella Palominos Saldaño</t>
  </si>
  <si>
    <t>21.764.880-7</t>
  </si>
  <si>
    <t>Gabriela Paz Godoy Calquín</t>
  </si>
  <si>
    <t>19.012.488-6</t>
  </si>
  <si>
    <t>Michael Andrés Pérez Gajardo</t>
  </si>
  <si>
    <t>19.184.255-3</t>
  </si>
  <si>
    <t>Patricio Alejandro Bernal Vergara</t>
  </si>
  <si>
    <t>20.014.341-8</t>
  </si>
  <si>
    <t>Yanina Ziomara Valdivia Pereira</t>
  </si>
  <si>
    <t>17.142.226-4</t>
  </si>
  <si>
    <t>Renato Joaquín Fuentes Muñoz</t>
  </si>
  <si>
    <t>DANGELO FRANCISCO GARCIA FUENZALIDA</t>
  </si>
  <si>
    <t>22.482.257-K</t>
  </si>
  <si>
    <t>Kevin David Godoy Crispín</t>
  </si>
  <si>
    <t>19.777.144-5</t>
  </si>
  <si>
    <t>MARIA EUGENIA ARGOMEDO CORVALAN</t>
  </si>
  <si>
    <t>Pedro Elieser Ríos Guzmán</t>
  </si>
  <si>
    <t>17.163.254-4</t>
  </si>
  <si>
    <t>Saúl Exequiel Fabricio Knoll Muñoz</t>
  </si>
  <si>
    <t>19.776.797-9</t>
  </si>
  <si>
    <t>Ivan Antonio Soto Cayuman</t>
  </si>
  <si>
    <t>18.477.380-5</t>
  </si>
  <si>
    <t>Blanca Lucía Hernandez Cahuao</t>
  </si>
  <si>
    <t>25.128.674-4</t>
  </si>
  <si>
    <t>Jonathan Mario Neira Salazar</t>
  </si>
  <si>
    <t>12.849.797-8</t>
  </si>
  <si>
    <t>CÉSAR GUSTAVO CORTÉS OLGUÍN</t>
  </si>
  <si>
    <t>12.453.545-k</t>
  </si>
  <si>
    <t>Alejandra Aurora Román Gómez</t>
  </si>
  <si>
    <t>18.441.125-3</t>
  </si>
  <si>
    <t>Felipe Alberto Berríos Chacón</t>
  </si>
  <si>
    <t>9.689.581-K</t>
  </si>
  <si>
    <t>Martín Vicente Valenzuela González</t>
  </si>
  <si>
    <t>19.461.750-K</t>
  </si>
  <si>
    <t>Emmanuel Alejandro Barahona Miranda</t>
  </si>
  <si>
    <t>17.047.353-1</t>
  </si>
  <si>
    <t>Ricardo Antonio Vargas Parra</t>
  </si>
  <si>
    <t>9.719.127-1</t>
  </si>
  <si>
    <t>Marcos Antonio Soto Alvarado</t>
  </si>
  <si>
    <t>15.829.173-8</t>
  </si>
  <si>
    <t>Valeria Verónica Arias Gomez-salaverry</t>
  </si>
  <si>
    <t>20.428.715-5</t>
  </si>
  <si>
    <t>RODRIGO ANDRES RODRIGUEZ ARAVENA</t>
  </si>
  <si>
    <t>15.556.597-7</t>
  </si>
  <si>
    <t>ALBERTO ANTONIO NUÑEZ TORO</t>
  </si>
  <si>
    <t>6.981.786-6</t>
  </si>
  <si>
    <t>José Jaime Trujillo Tapia</t>
  </si>
  <si>
    <t>8.858.342-6</t>
  </si>
  <si>
    <t>EL QUISCO</t>
  </si>
  <si>
    <t>Carola Andrea Maturana Aguayo</t>
  </si>
  <si>
    <t>8.962.008-2</t>
  </si>
  <si>
    <t>Fabián Ariel Tapia Ramírez</t>
  </si>
  <si>
    <t>16.150.189-1</t>
  </si>
  <si>
    <t>Sebastián Gabriel Poblete Labbé</t>
  </si>
  <si>
    <t>20.477.507-9</t>
  </si>
  <si>
    <t>René Eduardo Castro Briones</t>
  </si>
  <si>
    <t>15.750.397-9</t>
  </si>
  <si>
    <t>Ninoska Andrea Ramírez Rojas</t>
  </si>
  <si>
    <t>Héctor David Saavedra López</t>
  </si>
  <si>
    <t>12.600.039-1</t>
  </si>
  <si>
    <t>CARLOS CASTRO ARRIOLA</t>
  </si>
  <si>
    <t>13.879.432-6</t>
  </si>
  <si>
    <t>Kristell Arelly Valencia Navarro</t>
  </si>
  <si>
    <t>19.326.135-3</t>
  </si>
  <si>
    <t>Claudio Alejandro Vidal Salinas</t>
  </si>
  <si>
    <t>18.271.503-4</t>
  </si>
  <si>
    <t>Daniela Katherin Astorga Lara</t>
  </si>
  <si>
    <t>15.751.548-9</t>
  </si>
  <si>
    <t>Gisela Daniela Díaz Torres</t>
  </si>
  <si>
    <t>17.619.835-4</t>
  </si>
  <si>
    <t>Alejandro Jose Rojas Barrios</t>
  </si>
  <si>
    <t>25.597.652-4</t>
  </si>
  <si>
    <t>Jorge Eduardo Hernández Arredondo</t>
  </si>
  <si>
    <t>9.733.921-K</t>
  </si>
  <si>
    <t>JUAN MANUEL ZAMORA REYES</t>
  </si>
  <si>
    <t>6.317.201-4</t>
  </si>
  <si>
    <t>Felipe Israel Riquelme Soto</t>
  </si>
  <si>
    <t>17.559.326-8</t>
  </si>
  <si>
    <t>Bárbara Penelope Aguilera Álvarez</t>
  </si>
  <si>
    <t>16.450.660-6</t>
  </si>
  <si>
    <t>Guillermo Ignacio Morales Silva</t>
  </si>
  <si>
    <t>17.119.914-K</t>
  </si>
  <si>
    <t>Juan Francisco Veas Figueroa</t>
  </si>
  <si>
    <t>12.449.917-8</t>
  </si>
  <si>
    <t>ELENA HORTENSIA SOTO MINUZAGA</t>
  </si>
  <si>
    <t>8.985.537-3</t>
  </si>
  <si>
    <t>Gonzalo Rodrigo Garrido Mora</t>
  </si>
  <si>
    <t>12.454.106-9</t>
  </si>
  <si>
    <t>Alejandra Carolina Araya Figueroa</t>
  </si>
  <si>
    <t>16.484.548-6</t>
  </si>
  <si>
    <t>FERNANDO JAVIER RAMIREZ ZUÑIGA</t>
  </si>
  <si>
    <t>13.066.483-0</t>
  </si>
  <si>
    <t>DANIEL HECTOR RENE SANDOVAL HERRERA</t>
  </si>
  <si>
    <t>7.171.637-6</t>
  </si>
  <si>
    <t>Wyli Antonio Donoso Balladares</t>
  </si>
  <si>
    <t>13.226.525-9</t>
  </si>
  <si>
    <t>Jesús Antonio Soto Letelier</t>
  </si>
  <si>
    <t>Jessica ENRIQUETA ROLDÁN ESPINAL</t>
  </si>
  <si>
    <t>12.622.739-6</t>
  </si>
  <si>
    <t>LUIS ALBERTO VERDEJO BARRIA</t>
  </si>
  <si>
    <t>6.363.286-4</t>
  </si>
  <si>
    <t>ALBERTO ENRIQUE MELLA ASTORGA</t>
  </si>
  <si>
    <t>9.107.598-9</t>
  </si>
  <si>
    <t>CARLA ALEXANDRA CABRERA PAVEZ</t>
  </si>
  <si>
    <t>SERGIO ANDRÉS GABRIE COLLAO</t>
  </si>
  <si>
    <t>13.231.438-1</t>
  </si>
  <si>
    <t>MARÍA PAZ PUEBLA MASSO</t>
  </si>
  <si>
    <t>18.031.961-1</t>
  </si>
  <si>
    <t>CHRISTIAN ANDRÉS BLANCHARD SANHUEZA</t>
  </si>
  <si>
    <t>8.561.622-6</t>
  </si>
  <si>
    <t>JUAN LUIS REBOLLEDO FUENTES</t>
  </si>
  <si>
    <t>17.199.763-1</t>
  </si>
  <si>
    <t>Patricio Jesús Carrasco Concha</t>
  </si>
  <si>
    <t>17.161.405-8</t>
  </si>
  <si>
    <t>Alejandra Fernanda Ortiz Le Blanc</t>
  </si>
  <si>
    <t>16.418.815-9</t>
  </si>
  <si>
    <t>Patricio Alejandro Balcaza Acevedo</t>
  </si>
  <si>
    <t>14.588.657-0</t>
  </si>
  <si>
    <t>IVÁN GASTÓN NAVARRO BERMÚDEZ</t>
  </si>
  <si>
    <t>6.578.561-7</t>
  </si>
  <si>
    <t>ROBINSON ALBINO CÁCERES CORTEZ</t>
  </si>
  <si>
    <t>Cristóbal Alonso Acevedo Díaz</t>
  </si>
  <si>
    <t>18.553.231-3</t>
  </si>
  <si>
    <t>Sergio Iván Muñoz Vergara</t>
  </si>
  <si>
    <t>9.860.105-8</t>
  </si>
  <si>
    <t>CHRISTIAN MARCELO RAMIREZ VALLEJOS</t>
  </si>
  <si>
    <t>Constanza Javiera Inostroza Poblete</t>
  </si>
  <si>
    <t>18.916.699-0</t>
  </si>
  <si>
    <t>Djava Katherine Toledo Castillo</t>
  </si>
  <si>
    <t>16.108.009-8</t>
  </si>
  <si>
    <t>Paulina Andrea Valenzuela Cid</t>
  </si>
  <si>
    <t>12.848.763-8</t>
  </si>
  <si>
    <t>Inga Yaredla Palacios Pereira</t>
  </si>
  <si>
    <t>18.564.079-5</t>
  </si>
  <si>
    <t>Benito Antonio Donoso Morales</t>
  </si>
  <si>
    <t>9.190.114-5</t>
  </si>
  <si>
    <t>Osvaldo Díaz Gutiérrez</t>
  </si>
  <si>
    <t>12.851.367-1</t>
  </si>
  <si>
    <t>CARLOS JOSE</t>
  </si>
  <si>
    <t>DUQUE BLAIR</t>
  </si>
  <si>
    <t>6.622.453-8</t>
  </si>
  <si>
    <t>Rubén Andrés Guerra Navea</t>
  </si>
  <si>
    <t>17.620.015-4</t>
  </si>
  <si>
    <t>Francisca Andrea Tricot Alcarraz</t>
  </si>
  <si>
    <t>19.327.237-1</t>
  </si>
  <si>
    <t>Joimmy Alexander Ruiz Molina</t>
  </si>
  <si>
    <t>Martín Valenzuela Celedón</t>
  </si>
  <si>
    <t>19.438.290-1</t>
  </si>
  <si>
    <t>Antonia Anaís Reyes Del Canto</t>
  </si>
  <si>
    <t>22.035.689-2</t>
  </si>
  <si>
    <t>Francisca Elizabeth Palma Zamora</t>
  </si>
  <si>
    <t>20.448.634-4</t>
  </si>
  <si>
    <t>Claudio Enrique Zúñiga Saavedra</t>
  </si>
  <si>
    <t>17.471.721-4</t>
  </si>
  <si>
    <t>Franklin David Gonzalez Singer</t>
  </si>
  <si>
    <t>27.160.533-1</t>
  </si>
  <si>
    <t>Dominique Stephani Pomodoro Rojas</t>
  </si>
  <si>
    <t>21.984.836-6</t>
  </si>
  <si>
    <t>Marioly Alejandra Pérez Retamales</t>
  </si>
  <si>
    <t>19.153.742-4</t>
  </si>
  <si>
    <t>Keyleen Jeniffer Cordero Paredes</t>
  </si>
  <si>
    <t>20.845.012-3</t>
  </si>
  <si>
    <t>Mia Anahis Leiro Brignardello</t>
  </si>
  <si>
    <t>22.692.471-K</t>
  </si>
  <si>
    <t>Nayadeth Magdalena Contreras Arias</t>
  </si>
  <si>
    <t>20.479.481-2</t>
  </si>
  <si>
    <t>Makarenna Constanza Beltrán Escobar</t>
  </si>
  <si>
    <t>19.325.935-9</t>
  </si>
  <si>
    <t>Ignacio Alberto Díaz Aravena</t>
  </si>
  <si>
    <t>Damián Alejandro Acevedo Lagunas</t>
  </si>
  <si>
    <t>21.628.285-K</t>
  </si>
  <si>
    <t>Juan Carlos Castillo Cortés</t>
  </si>
  <si>
    <t>Matías Antonio Cárdenas Araya</t>
  </si>
  <si>
    <t>19.327.760-8</t>
  </si>
  <si>
    <t>Sofía Antonia Torres Vera</t>
  </si>
  <si>
    <t>22.290.242-8</t>
  </si>
  <si>
    <t>Jean Franco Lema Flores</t>
  </si>
  <si>
    <t>Sara De Las Mercedes Zúñiga Ortega</t>
  </si>
  <si>
    <t>16.758.520-5</t>
  </si>
  <si>
    <t>Daniel Benjamín Ortiz Abarza</t>
  </si>
  <si>
    <t>Matías Alejandro Cruz Sandoval</t>
  </si>
  <si>
    <t>22.487.392-1</t>
  </si>
  <si>
    <t>Gabriela Andreas Carrasco Liberona</t>
  </si>
  <si>
    <t>20.941.051-6</t>
  </si>
  <si>
    <t>Ignacia Carolina Capelli Arancibia</t>
  </si>
  <si>
    <t>Jonathan Andrés Cisternas Novoa</t>
  </si>
  <si>
    <t>21.572.132-9</t>
  </si>
  <si>
    <t>Matías Ignacio Miranda Díaz</t>
  </si>
  <si>
    <t>20.181.907-5</t>
  </si>
  <si>
    <t>Tomás Alberto Villarroel Elgueta</t>
  </si>
  <si>
    <t>22.781.574-4</t>
  </si>
  <si>
    <t>Marcelo Andrés Adones Fernández</t>
  </si>
  <si>
    <t>21.228.196-4</t>
  </si>
  <si>
    <t>Dilehy Ignacia Durán Zamora</t>
  </si>
  <si>
    <t>20.477.678-4</t>
  </si>
  <si>
    <t>Angelo Adrián Castillo Fuentes</t>
  </si>
  <si>
    <t>20.185.089-4</t>
  </si>
  <si>
    <t>Ignacio Andrés Estay Labarca</t>
  </si>
  <si>
    <t>18.567.705-2</t>
  </si>
  <si>
    <t>Martín Simón Astete Guajardo</t>
  </si>
  <si>
    <t>19.977.644-4</t>
  </si>
  <si>
    <t>Franklin Daniel Jauregui Cedeño</t>
  </si>
  <si>
    <t>26.568.480-7</t>
  </si>
  <si>
    <t>Gerardo Antonio Tapia Henriquez</t>
  </si>
  <si>
    <t>10.300.675-9</t>
  </si>
  <si>
    <t>David Salomón Rebolledo Hernández</t>
  </si>
  <si>
    <t>13.464.461-3</t>
  </si>
  <si>
    <t>Sebastián Rodrigo Arias Valle</t>
  </si>
  <si>
    <t>20.175.262-0</t>
  </si>
  <si>
    <t>Ximena Soledad Escobar Urra</t>
  </si>
  <si>
    <t>16.483.584-7</t>
  </si>
  <si>
    <t>Javiera Paz Viladoms Krebs</t>
  </si>
  <si>
    <t>20.325.522-5</t>
  </si>
  <si>
    <t>Javier Alejandro Calbún Letelier</t>
  </si>
  <si>
    <t>Boris Esteban Yaikin Calderón</t>
  </si>
  <si>
    <t>15.332.725-4</t>
  </si>
  <si>
    <t>Javiera Paulina Fanjul Peñaloza</t>
  </si>
  <si>
    <t>18.121.111-3</t>
  </si>
  <si>
    <t>Gustavo Ariel Escobar Sepúlveda</t>
  </si>
  <si>
    <t>19.336.934-0</t>
  </si>
  <si>
    <t>Sofía Catalina Mansilla Osorio</t>
  </si>
  <si>
    <t>20.761.157-3</t>
  </si>
  <si>
    <t>Manuel Hugo</t>
  </si>
  <si>
    <t>Navia Galardo</t>
  </si>
  <si>
    <t>13.025.448-9</t>
  </si>
  <si>
    <t>ANITA DE LAS MERCEDES GÓMEZ CARRASCO</t>
  </si>
  <si>
    <t>13.999.629-1</t>
  </si>
  <si>
    <t>MÓNICA ROXANA DEL CARMEN MOLINA LEAL</t>
  </si>
  <si>
    <t>10.390.636-9</t>
  </si>
  <si>
    <t>JONATTAN FABIÁN AGUIRRE COLOMA</t>
  </si>
  <si>
    <t>16.753.826-6</t>
  </si>
  <si>
    <t>Matías Nicolás Anjaris Briceño</t>
  </si>
  <si>
    <t>20.478.897-9</t>
  </si>
  <si>
    <t>Rodrigo David Olmos Vásquez</t>
  </si>
  <si>
    <t>15.753.603-6</t>
  </si>
  <si>
    <t>Delia Florclara Galaz Aravena</t>
  </si>
  <si>
    <t>10.228.000-8</t>
  </si>
  <si>
    <t>Erick Ignacio Farfán Gutiérrez</t>
  </si>
  <si>
    <t>15.122.507-1</t>
  </si>
  <si>
    <t>Mariano Francisco Muñoz Canales</t>
  </si>
  <si>
    <t>18.269.725-7</t>
  </si>
  <si>
    <t>Janyt Dolores Carvajal Barrionuevo</t>
  </si>
  <si>
    <t>13.222.686-5</t>
  </si>
  <si>
    <t>Susana Esmeralda Filidei Rodríguez</t>
  </si>
  <si>
    <t>Lissette Viviana Lineros Vargas</t>
  </si>
  <si>
    <t>13.879.431-8</t>
  </si>
  <si>
    <t>Jason Steven Saavedra Muñoz</t>
  </si>
  <si>
    <t>20.476.529-4</t>
  </si>
  <si>
    <t>Franco Edisson Valdivia Cortés</t>
  </si>
  <si>
    <t>15.005.877-5</t>
  </si>
  <si>
    <t>AXEL LEANDRO Parra SILVA</t>
  </si>
  <si>
    <t>17.474.068-2</t>
  </si>
  <si>
    <t>Paula Elizabeth Guerrero Russell</t>
  </si>
  <si>
    <t>16.142.731-4</t>
  </si>
  <si>
    <t>Mauricio Alejandro Kuperman Hanff</t>
  </si>
  <si>
    <t>6.809.462-3</t>
  </si>
  <si>
    <t>Ana María Umaña Lisboa</t>
  </si>
  <si>
    <t>8.066.259-9</t>
  </si>
  <si>
    <t>Leticia Del Carmen Veas Villalobos</t>
  </si>
  <si>
    <t>11.221.202-7</t>
  </si>
  <si>
    <t>Williams Giovanni Cabrera Pontio</t>
  </si>
  <si>
    <t>18.269.666-8</t>
  </si>
  <si>
    <t>Hugo Roberto García Escalona</t>
  </si>
  <si>
    <t>9.428.886-K</t>
  </si>
  <si>
    <t>María Luisa Astorga Orellana</t>
  </si>
  <si>
    <t>12.848.516-3</t>
  </si>
  <si>
    <t>Samuel Elías Pardo Alvarado</t>
  </si>
  <si>
    <t>17.178.803-K</t>
  </si>
  <si>
    <t>Elisabet Betania Correa Morriz</t>
  </si>
  <si>
    <t>16.615.254-2</t>
  </si>
  <si>
    <t>Maribel Antonieta Herrera Garrido</t>
  </si>
  <si>
    <t>Valery Constanza Carvallo Lucero</t>
  </si>
  <si>
    <t>19.015.062-3</t>
  </si>
  <si>
    <t>Nayaret Nicol Betancur Fuentes</t>
  </si>
  <si>
    <t>16.480.264-7</t>
  </si>
  <si>
    <t>Margarita Nilda Cabrera Gutiérrez</t>
  </si>
  <si>
    <t>6.235.681-2</t>
  </si>
  <si>
    <t>Nicole Estefani Rojas Gaete</t>
  </si>
  <si>
    <t>18.033.217-0</t>
  </si>
  <si>
    <t>JIMENEZ RAMOS</t>
  </si>
  <si>
    <t>9.184.543-1</t>
  </si>
  <si>
    <t>JORGE ALEJANDRO REYES GARZO</t>
  </si>
  <si>
    <t>Esau Alejandro Ruiz Aldunce</t>
  </si>
  <si>
    <t>19.773.798-0</t>
  </si>
  <si>
    <t>Jonnatan Andres Salinas Guerrero</t>
  </si>
  <si>
    <t>16.487.922-4</t>
  </si>
  <si>
    <t>Nadin Nesset Herrera Ortega</t>
  </si>
  <si>
    <t>Alicia Jeannette Añasco Chavarría</t>
  </si>
  <si>
    <t>Genesi Daniela Mancilla Cifuentes</t>
  </si>
  <si>
    <t>22.412.692-1</t>
  </si>
  <si>
    <t>Patricia Margarita Quezada González</t>
  </si>
  <si>
    <t>Diego Ernesto Fernández Gajardo</t>
  </si>
  <si>
    <t>20.343.263-1</t>
  </si>
  <si>
    <t>Felipe Esteban Rojas Lara</t>
  </si>
  <si>
    <t>19.490.878-4</t>
  </si>
  <si>
    <t>María Isabel Cecilia Suazo Mancilla</t>
  </si>
  <si>
    <t>12.625.798-8</t>
  </si>
  <si>
    <t>Juan Esteban Acevedo Labra</t>
  </si>
  <si>
    <t>15.751.709-0</t>
  </si>
  <si>
    <t>Mario Ilian Wauters Gil</t>
  </si>
  <si>
    <t>13.425.872-1</t>
  </si>
  <si>
    <t>Francisco Reinaldo Melville González</t>
  </si>
  <si>
    <t>10.189.025-2</t>
  </si>
  <si>
    <t>Ketty Del Carmen Riveros Cabrera</t>
  </si>
  <si>
    <t>13.878.473-8</t>
  </si>
  <si>
    <t>Mónica Loreto Mante Rojas</t>
  </si>
  <si>
    <t>15.752.055-5</t>
  </si>
  <si>
    <t>Luis Alberto Mosquera Beltrán</t>
  </si>
  <si>
    <t>7.257.768-K</t>
  </si>
  <si>
    <t>Fernando Vicente Alcántara Villegas</t>
  </si>
  <si>
    <t>8.679.950-2</t>
  </si>
  <si>
    <t>Luis Eduardo Valenzuela Reyes</t>
  </si>
  <si>
    <t>18.618.263-4</t>
  </si>
  <si>
    <t>Carlos Alberto Quezada López</t>
  </si>
  <si>
    <t>12.093.266-7</t>
  </si>
  <si>
    <t>Hernán Antonio Cuevas Escobar</t>
  </si>
  <si>
    <t>10.579.386-3</t>
  </si>
  <si>
    <t>Andres Orlando</t>
  </si>
  <si>
    <t>Cortés Cabrera</t>
  </si>
  <si>
    <t>Dolfan Ernesto Mendez</t>
  </si>
  <si>
    <t>28.065.282-2</t>
  </si>
  <si>
    <t>Narella Belén Hohmstron Benavides</t>
  </si>
  <si>
    <t>22.736.418-1</t>
  </si>
  <si>
    <t>PABLO ALEJANDRO TOLEDO PONCE</t>
  </si>
  <si>
    <t>10.761.438-9</t>
  </si>
  <si>
    <t>Alonso Leandro Bravo Chaparro</t>
  </si>
  <si>
    <t>Omar Eduardo Caimanque Vivar</t>
  </si>
  <si>
    <t>21.261.464-5</t>
  </si>
  <si>
    <t>Jose Alberto Calderon Cortez</t>
  </si>
  <si>
    <t>Marcelo Iván Seguel Bravo</t>
  </si>
  <si>
    <t>20.028.896-3</t>
  </si>
  <si>
    <t>Martín Ignacio Alexis Aguilera Olivares</t>
  </si>
  <si>
    <t>22.685.478-9</t>
  </si>
  <si>
    <t>Sebastián Alejandro Pizarro Pérez</t>
  </si>
  <si>
    <t>19.191.639-5</t>
  </si>
  <si>
    <t>Arelly Madelaine Astudillo Díaz</t>
  </si>
  <si>
    <t>Paola Andrea Aranis Ochoa</t>
  </si>
  <si>
    <t>19.772.714-4</t>
  </si>
  <si>
    <t>Jhojandris Adonay Doria Oviedo</t>
  </si>
  <si>
    <t>26.941.096-5</t>
  </si>
  <si>
    <t>Leandro Abel González Herrera</t>
  </si>
  <si>
    <t>21.557.159-9</t>
  </si>
  <si>
    <t>Javier Orlando Henríquez Antibilo</t>
  </si>
  <si>
    <t>12.627.475-0</t>
  </si>
  <si>
    <t>Ingrid María Cavieres Núñez</t>
  </si>
  <si>
    <t>16.969.212-2</t>
  </si>
  <si>
    <t>Ninoska Patricia Aracena Aracena</t>
  </si>
  <si>
    <t>17.808.754-1</t>
  </si>
  <si>
    <t>Claudia Andrea Pascal Calderón</t>
  </si>
  <si>
    <t>18.843.161-5</t>
  </si>
  <si>
    <t>Jaime Eduardo Cancino Robles</t>
  </si>
  <si>
    <t>9.436.889-8</t>
  </si>
  <si>
    <t>Macarena Andrea Rojas Lagos</t>
  </si>
  <si>
    <t>18.916.602-8</t>
  </si>
  <si>
    <t>Nahra Javiera Chamorro Larraín</t>
  </si>
  <si>
    <t>19.775.421-4</t>
  </si>
  <si>
    <t>Carlos Manuel Alegría Pérez</t>
  </si>
  <si>
    <t>19.774.036-1</t>
  </si>
  <si>
    <t>Manuel Jesús Aranda Véliz</t>
  </si>
  <si>
    <t>20.174.420-2</t>
  </si>
  <si>
    <t>Cristopher Andrés Gárate Cifuentes</t>
  </si>
  <si>
    <t>20.652.587-8</t>
  </si>
  <si>
    <t>Noemí Del Mar Mundaca De La Iglesia</t>
  </si>
  <si>
    <t>20.482.887-3</t>
  </si>
  <si>
    <t>Benjamín Vergara Otárola</t>
  </si>
  <si>
    <t>Muriel Fernanda Herrera Arce</t>
  </si>
  <si>
    <t>18.359.426-5</t>
  </si>
  <si>
    <t>EDUARDO RUBÉN GARRIDO GONZÁLEZ</t>
  </si>
  <si>
    <t>11.623.833-0</t>
  </si>
  <si>
    <t>GRANEROS</t>
  </si>
  <si>
    <t>DANILO SEGUNDO SAAVEDRA RIQUELME</t>
  </si>
  <si>
    <t>9.947.340-1</t>
  </si>
  <si>
    <t>Jocelyn Monserrath Rojo Crespo</t>
  </si>
  <si>
    <t>19.776.306-K</t>
  </si>
  <si>
    <t>Jhon Jairo Riascos Suarez</t>
  </si>
  <si>
    <t>25.497.478-1</t>
  </si>
  <si>
    <t>Alexis Alfredo Yáñez Osses</t>
  </si>
  <si>
    <t>16.887.172-4</t>
  </si>
  <si>
    <t>Diego Fernando Carrazana Bazaes</t>
  </si>
  <si>
    <t>17.752.632-0</t>
  </si>
  <si>
    <t>María Ignacia Morales Cabezas</t>
  </si>
  <si>
    <t>20.279.489-0</t>
  </si>
  <si>
    <t>NELSON ANTONIO SEPÚLVEDA ESPINOZA</t>
  </si>
  <si>
    <t>Angel Francisco Apablaza Almarza</t>
  </si>
  <si>
    <t>22.483.706-2</t>
  </si>
  <si>
    <t>Valentina Paz Muñoz Araya</t>
  </si>
  <si>
    <t>17.995.772-8</t>
  </si>
  <si>
    <t>Allisen Benni Sánchez</t>
  </si>
  <si>
    <t>19.153.713-0</t>
  </si>
  <si>
    <t>Ismael ESTEBAN ROBINSON IBÁÑEZ</t>
  </si>
  <si>
    <t>20.402.987-3</t>
  </si>
  <si>
    <t>Leopoldo Enrique Vidal Bernal</t>
  </si>
  <si>
    <t>13.994.866-1</t>
  </si>
  <si>
    <t>Felipe Andrés Neira Urrutia</t>
  </si>
  <si>
    <t>20.830.169-1</t>
  </si>
  <si>
    <t>Matías Ignacio Riffo Rebolledo</t>
  </si>
  <si>
    <t>20.478.216-4</t>
  </si>
  <si>
    <t>LOREDANA ANDREA DÍAZ OGNIO</t>
  </si>
  <si>
    <t>13.652.793-2</t>
  </si>
  <si>
    <t>DAVID ORLANDO AHUMADA VEGA</t>
  </si>
  <si>
    <t>benjamin lucas</t>
  </si>
  <si>
    <t>gomez rodriguez</t>
  </si>
  <si>
    <t>21.792.436-7</t>
  </si>
  <si>
    <t>Bernardo Andrés Medina Cruz</t>
  </si>
  <si>
    <t>19.011.731-6</t>
  </si>
  <si>
    <t>HERNAN RICARDO ARANCIBIA CERDA</t>
  </si>
  <si>
    <t>6.239.557-5</t>
  </si>
  <si>
    <t>Cristóbal Ignacio Lillo Canales</t>
  </si>
  <si>
    <t>18.612.457-K</t>
  </si>
  <si>
    <t>Eliseo Alexander Peña González</t>
  </si>
  <si>
    <t>16.665.011-9</t>
  </si>
  <si>
    <t>Miguel Genaro Fierro González</t>
  </si>
  <si>
    <t>10.516.806-3</t>
  </si>
  <si>
    <t>Iván Bernardo Pulgar Silva</t>
  </si>
  <si>
    <t>8.640.060-K</t>
  </si>
  <si>
    <t>Andrea Fernanda Toledo Iriarte</t>
  </si>
  <si>
    <t>16.200.669-K</t>
  </si>
  <si>
    <t>ROBERTO DANIEL NAVARRETE VARGAS</t>
  </si>
  <si>
    <t>10.218.203-0</t>
  </si>
  <si>
    <t>Manuel Alfredo Ogaz Godoy</t>
  </si>
  <si>
    <t>12.035.316-0</t>
  </si>
  <si>
    <t>Reinaldo Edmundo Sepúlveda Castillo</t>
  </si>
  <si>
    <t>4.290.340-K</t>
  </si>
  <si>
    <t>Paulina Fernanda Erazo Rubiño</t>
  </si>
  <si>
    <t>18.564.790-0</t>
  </si>
  <si>
    <t>Juan Andrés Herrera Rodríguez</t>
  </si>
  <si>
    <t>18.914.885-2</t>
  </si>
  <si>
    <t>Yasmina Johana González Flores</t>
  </si>
  <si>
    <t>12.441.789-9</t>
  </si>
  <si>
    <t>20.477.198-7</t>
  </si>
  <si>
    <t>Paola Cristina Palacios Araya</t>
  </si>
  <si>
    <t>12.519.680-2</t>
  </si>
  <si>
    <t>Iván Gustavo Elgueta Couch</t>
  </si>
  <si>
    <t>7.987.667-4</t>
  </si>
  <si>
    <t>Jorge Isaac Masso Cáceres</t>
  </si>
  <si>
    <t>19.016.219-2</t>
  </si>
  <si>
    <t>Jorge Luis González Fuentes</t>
  </si>
  <si>
    <t>7.620.702-K</t>
  </si>
  <si>
    <t>Cristian Ivo Salvo Karstulovic</t>
  </si>
  <si>
    <t>18.565.591-1</t>
  </si>
  <si>
    <t>María José Garrido Lara</t>
  </si>
  <si>
    <t>18.566.167-9</t>
  </si>
  <si>
    <t>Alexander Davinson Coros Galdames</t>
  </si>
  <si>
    <t>21.543.226-2</t>
  </si>
  <si>
    <t>José Segundo Soto Mery</t>
  </si>
  <si>
    <t>jaime ignacio torres milla</t>
  </si>
  <si>
    <t>20.942.866-0</t>
  </si>
  <si>
    <t>Angel Antonio Nieto Celis</t>
  </si>
  <si>
    <t>21.993.729-6</t>
  </si>
  <si>
    <t>Linda Kristy Magan Carriel</t>
  </si>
  <si>
    <t>15.951.070-0</t>
  </si>
  <si>
    <t>Kadel Deya Quiroz Mendoza</t>
  </si>
  <si>
    <t>19.154.668-7</t>
  </si>
  <si>
    <t>Carlos Eduardo Díaz Venegas</t>
  </si>
  <si>
    <t>18.685.808-5</t>
  </si>
  <si>
    <t>Reinaldo Alexis Fornes Vicuña</t>
  </si>
  <si>
    <t>Matías Ignacio Fuentes Cuevas</t>
  </si>
  <si>
    <t>17.754.473-6</t>
  </si>
  <si>
    <t>Ariel Andrés Gutiérrez Lara</t>
  </si>
  <si>
    <t>13.609.012-7</t>
  </si>
  <si>
    <t>Antonio Agusto Rojas Bórquez</t>
  </si>
  <si>
    <t>14.592.960-1</t>
  </si>
  <si>
    <t>Danny Patricio Poblete Baleizan</t>
  </si>
  <si>
    <t>17.944.636-7</t>
  </si>
  <si>
    <t>Sara Belén Millanao Raipán</t>
  </si>
  <si>
    <t>19.838.351-1</t>
  </si>
  <si>
    <t>Héctor Alejandro Zamorano Farías</t>
  </si>
  <si>
    <t>12.849.040-K</t>
  </si>
  <si>
    <t>Cristóbal Andrés Gallegos Trujillo</t>
  </si>
  <si>
    <t>16.066.062-7</t>
  </si>
  <si>
    <t>Luis Eduardo Le blanc Tapia</t>
  </si>
  <si>
    <t>12.607.534-0</t>
  </si>
  <si>
    <t>Constanza Valentina Olavarría Barría</t>
  </si>
  <si>
    <t>18.038.736-6</t>
  </si>
  <si>
    <t>Fernanda Michelle Meneses Guzmán</t>
  </si>
  <si>
    <t>22.616.507-K</t>
  </si>
  <si>
    <t>Marco Antonio Palomo Segovia</t>
  </si>
  <si>
    <t>21.154.520-8</t>
  </si>
  <si>
    <t>Kevin Osvaldo Vries Collao</t>
  </si>
  <si>
    <t>Javiera Ignacia Ramírez Aeschlimann</t>
  </si>
  <si>
    <t>22.022.142-3</t>
  </si>
  <si>
    <t>Paola Dennise Soto Cárdenas</t>
  </si>
  <si>
    <t>18.703.499-K</t>
  </si>
  <si>
    <t>Vaytiare Katalina Pesce Bustamante</t>
  </si>
  <si>
    <t>21.011.155-7</t>
  </si>
  <si>
    <t>Jorge Sebastián Castro López</t>
  </si>
  <si>
    <t>21.381.428-1</t>
  </si>
  <si>
    <t>Bastián Axel Oyarzún Mancilla</t>
  </si>
  <si>
    <t>22.448.744-4</t>
  </si>
  <si>
    <t>Cinthia Maritza Tapia Méndez</t>
  </si>
  <si>
    <t>18.917.599-K</t>
  </si>
  <si>
    <t>MIREYA ANDREA OSORIO NAVARRO</t>
  </si>
  <si>
    <t>Oscar Martín Araya Loyola</t>
  </si>
  <si>
    <t>10.675.465-9</t>
  </si>
  <si>
    <t>Yoan Zambrano Chia</t>
  </si>
  <si>
    <t>25.296.195-K</t>
  </si>
  <si>
    <t>Maryorie Andrea Alveal Salazar</t>
  </si>
  <si>
    <t>16.968.704-8</t>
  </si>
  <si>
    <t>Andrés Francisco Marabolí Castro</t>
  </si>
  <si>
    <t>21.832.145-3</t>
  </si>
  <si>
    <t>Teresa Victoria Escobar Silva</t>
  </si>
  <si>
    <t>14.002.156-3</t>
  </si>
  <si>
    <t>Ariel Alonso Marchant Morales</t>
  </si>
  <si>
    <t>22.266.699-6</t>
  </si>
  <si>
    <t>Javier Nicolás Iturra Carrasco</t>
  </si>
  <si>
    <t>20.171.443-5</t>
  </si>
  <si>
    <t>Máximo Ariel Bravo Jerez</t>
  </si>
  <si>
    <t>Matías Ignacio Henríquez Jara</t>
  </si>
  <si>
    <t>Jean Paul Serrano Rodríguez</t>
  </si>
  <si>
    <t>20.782.466-6</t>
  </si>
  <si>
    <t>Francisca Maritza Martínez Guerra</t>
  </si>
  <si>
    <t>13.432.045-1</t>
  </si>
  <si>
    <t>Jorge Diego Andrés González Contreras</t>
  </si>
  <si>
    <t>20.183.093-1</t>
  </si>
  <si>
    <t>Fernanda Paulina Mandiola Melo</t>
  </si>
  <si>
    <t>20.479.782-K</t>
  </si>
  <si>
    <t>Benjamin Jesús Rojas Rojas</t>
  </si>
  <si>
    <t>22.186.461-1</t>
  </si>
  <si>
    <t>Edisson Antonio Briante Baez</t>
  </si>
  <si>
    <t>Rodrigo Antonio Contador Careaga</t>
  </si>
  <si>
    <t>21.945.538-0</t>
  </si>
  <si>
    <t>Marcos Patricio Miranda Gula</t>
  </si>
  <si>
    <t>21.202.942-4</t>
  </si>
  <si>
    <t>Miguel Alejandro Barahona Torres</t>
  </si>
  <si>
    <t>15.752.922-6</t>
  </si>
  <si>
    <t>Tamara Alejandra Torres Olivares</t>
  </si>
  <si>
    <t>19.954.459-4</t>
  </si>
  <si>
    <t>Andrés José Thorsoe Uribe</t>
  </si>
  <si>
    <t>22.694.488-5</t>
  </si>
  <si>
    <t>Matías Ignacio Campos Cabezas</t>
  </si>
  <si>
    <t>18.931.669-0</t>
  </si>
  <si>
    <t>Cristian Alexis Mateluna Schneider</t>
  </si>
  <si>
    <t>17.472.057-6</t>
  </si>
  <si>
    <t>Jean Pierre Jacob Olivares</t>
  </si>
  <si>
    <t>22.351.540-1</t>
  </si>
  <si>
    <t>Zuly Violeta Gajardo Arias</t>
  </si>
  <si>
    <t>23.325.038-4</t>
  </si>
  <si>
    <t>Alessandro Antonio Maggini Carretero</t>
  </si>
  <si>
    <t>21.380.969-5</t>
  </si>
  <si>
    <t>Daniella Teresa Guerra Galleguillos</t>
  </si>
  <si>
    <t>15.095.700-1</t>
  </si>
  <si>
    <t>Matías Ignacio Darrouy Cozano</t>
  </si>
  <si>
    <t>19.035.824-0</t>
  </si>
  <si>
    <t>Andrés Guillermo Abarca Lobos</t>
  </si>
  <si>
    <t>Diego Andrés Andrade Canales</t>
  </si>
  <si>
    <t>15.097.212-4</t>
  </si>
  <si>
    <t>Alfonso Daniel Fernández Marchant</t>
  </si>
  <si>
    <t>16.077.416-9</t>
  </si>
  <si>
    <t>Olga Margarita Concha Soto</t>
  </si>
  <si>
    <t>13.544.302-6</t>
  </si>
  <si>
    <t>José Estefano Maturana Escudero</t>
  </si>
  <si>
    <t>12.173.333-1</t>
  </si>
  <si>
    <t>Sofía Paz Muñoz Tascheri</t>
  </si>
  <si>
    <t>16.885.831-0</t>
  </si>
  <si>
    <t>Marcelo Eduardo Parra Muñoz</t>
  </si>
  <si>
    <t>14.572.437-6</t>
  </si>
  <si>
    <t>Matías Alejandro Muñoz Molina</t>
  </si>
  <si>
    <t>20.486.958-8</t>
  </si>
  <si>
    <t>Melany Daniela Ahumada Ahumada</t>
  </si>
  <si>
    <t>21.431.602-1</t>
  </si>
  <si>
    <t>GERARDP MARCELINO PEREZ PEREZ</t>
  </si>
  <si>
    <t>5.669.602-4</t>
  </si>
  <si>
    <t>Alexander Nicolás Muñoz Herrera</t>
  </si>
  <si>
    <t>Alejandro Andrés Sepúlveda Burgos</t>
  </si>
  <si>
    <t>15.081.197-K</t>
  </si>
  <si>
    <t>Paola Andrea Alfonso Oyarzo</t>
  </si>
  <si>
    <t>15.580.383-5</t>
  </si>
  <si>
    <t>Elsa Yesenia Mella Bravo</t>
  </si>
  <si>
    <t>10.612.953-3</t>
  </si>
  <si>
    <t>Ruth Elizabeth Olguín Guerra</t>
  </si>
  <si>
    <t>16.778.182-9</t>
  </si>
  <si>
    <t>Marta Elena Arriaza Bruna</t>
  </si>
  <si>
    <t>7.169.259-0</t>
  </si>
  <si>
    <t>Paulina Andrea Aguilera Roblero</t>
  </si>
  <si>
    <t>14.000.148-1</t>
  </si>
  <si>
    <t>Víctor Alberto Sáez Espíndola</t>
  </si>
  <si>
    <t>12.851.352-3</t>
  </si>
  <si>
    <t>Ignacio Quevedo Barrera</t>
  </si>
  <si>
    <t>19.663.989-6</t>
  </si>
  <si>
    <t>José Mauricio Troncoso Castro</t>
  </si>
  <si>
    <t>11.674.335-3</t>
  </si>
  <si>
    <t>Daniel Alejandro Tobar Aravena</t>
  </si>
  <si>
    <t>16.754.689-7</t>
  </si>
  <si>
    <t>Santiago David Quilodrán Silva</t>
  </si>
  <si>
    <t>7.797.075-4</t>
  </si>
  <si>
    <t>Angel Josue Hernandez Aguilera</t>
  </si>
  <si>
    <t>26.000.080-2</t>
  </si>
  <si>
    <t>Franco Andrés Montalbán Alvarado</t>
  </si>
  <si>
    <t>15.073.965-9</t>
  </si>
  <si>
    <t>Mauricio Daniel Rojas Rojas</t>
  </si>
  <si>
    <t>15.752.660-K</t>
  </si>
  <si>
    <t>Felipe Ignacio Ortiz Leiva</t>
  </si>
  <si>
    <t>Juan Carlos Vera Díaz</t>
  </si>
  <si>
    <t>14.041.523-5</t>
  </si>
  <si>
    <t>Juan Alberto Ambite Duran</t>
  </si>
  <si>
    <t>23.964.171-7</t>
  </si>
  <si>
    <t>Jorge Alfredo Vera Gallardo</t>
  </si>
  <si>
    <t>8.816.433-4</t>
  </si>
  <si>
    <t>Kenny Alberto Vilches Muñoz</t>
  </si>
  <si>
    <t>17.610.677-8</t>
  </si>
  <si>
    <t>José Bernardino Gomez Aravena</t>
  </si>
  <si>
    <t>11.332.091-5</t>
  </si>
  <si>
    <t>Anthony Ulises Sáez Uribe</t>
  </si>
  <si>
    <t>12.851.639-5</t>
  </si>
  <si>
    <t>David Leopoldo Mori López</t>
  </si>
  <si>
    <t>13.878.701-K</t>
  </si>
  <si>
    <t>Jorge Rodrigo Maturana Yáñez</t>
  </si>
  <si>
    <t>13.225.611-K</t>
  </si>
  <si>
    <t>Yovannka Franccesca Cristofori Ferrada</t>
  </si>
  <si>
    <t>17.141.920-4</t>
  </si>
  <si>
    <t>Mitchel Hernán Aguilera Basualto</t>
  </si>
  <si>
    <t>20.774.779-3</t>
  </si>
  <si>
    <t>Daniela Francia Olivares Piña</t>
  </si>
  <si>
    <t>Jorge Félix Marchant Correa</t>
  </si>
  <si>
    <t>7.566.403-6</t>
  </si>
  <si>
    <t>Pedro Manuel Lotina Almarza</t>
  </si>
  <si>
    <t>13.995.323-1</t>
  </si>
  <si>
    <t>Edson Alejandro Chávez Severino</t>
  </si>
  <si>
    <t>16.264.617-6</t>
  </si>
  <si>
    <t>Luis Bernardo Antonio Pablo Montenegro Vásquez</t>
  </si>
  <si>
    <t>9.819.612-9</t>
  </si>
  <si>
    <t>Oscar Alejandro Flores Acevedo</t>
  </si>
  <si>
    <t>10.041.560-7</t>
  </si>
  <si>
    <t>Jaime Iván Campos Pontio</t>
  </si>
  <si>
    <t>17.140.403-7</t>
  </si>
  <si>
    <t>Marlenne Teresa Álvarez Jiménez</t>
  </si>
  <si>
    <t>18.034.295-8</t>
  </si>
  <si>
    <t>LUIS HERNAN PARADA DELGADO</t>
  </si>
  <si>
    <t>7.691.030-8</t>
  </si>
  <si>
    <t>Cristofer Gilbert Alba Martínez</t>
  </si>
  <si>
    <t>17.142.556-5</t>
  </si>
  <si>
    <t>benjamin cortes</t>
  </si>
  <si>
    <t>21.336.715-3</t>
  </si>
  <si>
    <t>Antonio Segundo Bustos Planetta</t>
  </si>
  <si>
    <t>Javier Andrés Miranda Cáceres</t>
  </si>
  <si>
    <t>16.754.953-5</t>
  </si>
  <si>
    <t>Jonathan Javier Pino Bolados</t>
  </si>
  <si>
    <t>20.994.774-9</t>
  </si>
  <si>
    <t>Josefa Ignacia Apparcel Cañulef</t>
  </si>
  <si>
    <t>22.416.286-3</t>
  </si>
  <si>
    <t>SARAI BETSABET</t>
  </si>
  <si>
    <t>INFANTE PONCE</t>
  </si>
  <si>
    <t>16.969.723-K</t>
  </si>
  <si>
    <t>VALENCIA SANCHEZ</t>
  </si>
  <si>
    <t>17.857.024-2</t>
  </si>
  <si>
    <t>ARENS</t>
  </si>
  <si>
    <t>LOBE CANALES</t>
  </si>
  <si>
    <t>17.471.803-2</t>
  </si>
  <si>
    <t>MUÑOZ ROJAS</t>
  </si>
  <si>
    <t>13.651.375-3</t>
  </si>
  <si>
    <t>JOSHUA</t>
  </si>
  <si>
    <t>SANCHEZ ARAOS</t>
  </si>
  <si>
    <t>19.776.141-5</t>
  </si>
  <si>
    <t>Katherine Eileen González Lizama</t>
  </si>
  <si>
    <t>16.485.533-3</t>
  </si>
  <si>
    <t>Makarena Paola Castillo Martínez</t>
  </si>
  <si>
    <t>Luis Antonio Barraza Riveros</t>
  </si>
  <si>
    <t>20.494.966-2</t>
  </si>
  <si>
    <t>Daniel Esteban Fuentes Roa</t>
  </si>
  <si>
    <t>20.810.994-4</t>
  </si>
  <si>
    <t>Claudio Antonio Inda Rivera</t>
  </si>
  <si>
    <t>15.717.702-8</t>
  </si>
  <si>
    <t>Rodolfo Alfredo Jaramillo Guzmán</t>
  </si>
  <si>
    <t>19.176.362-9</t>
  </si>
  <si>
    <t>Javiera Catalina De Los Angeles Lazo Santana</t>
  </si>
  <si>
    <t>19.082.515-9</t>
  </si>
  <si>
    <t>Benjamín Antonio Moyano Fernández</t>
  </si>
  <si>
    <t>21.820.235-7</t>
  </si>
  <si>
    <t>Melany Andrea Guerra Vásquez</t>
  </si>
  <si>
    <t>20.476.711-4</t>
  </si>
  <si>
    <t>Raúl Andrés Aguilera Castillo</t>
  </si>
  <si>
    <t>Lucas Paolo Miranda Lantaño</t>
  </si>
  <si>
    <t>21.259.238-2</t>
  </si>
  <si>
    <t>Melissa Belén Figueroa Barrios</t>
  </si>
  <si>
    <t>22.392.943-5</t>
  </si>
  <si>
    <t>Diego Emilio Astudillo Zamorano</t>
  </si>
  <si>
    <t>19.673.296-9</t>
  </si>
  <si>
    <t>Francisco Javier Vega Villar</t>
  </si>
  <si>
    <t>Bastián Alejandro Castillo Correa</t>
  </si>
  <si>
    <t>21.800.112-2</t>
  </si>
  <si>
    <t>Valentina Fernanda Adrover Cerda</t>
  </si>
  <si>
    <t>Nallely Belén González Clavijo</t>
  </si>
  <si>
    <t>22.020.751-K</t>
  </si>
  <si>
    <t>Diego Alonso Morales Barrales</t>
  </si>
  <si>
    <t>18.270.298-6</t>
  </si>
  <si>
    <t>Sebastian Alonso Orellana Lillo</t>
  </si>
  <si>
    <t>22.070.339-8</t>
  </si>
  <si>
    <t>Leonardo Franchesco Despecci López</t>
  </si>
  <si>
    <t>19.776.091-5</t>
  </si>
  <si>
    <t>Catalina Constanza Monserrat Vásquez Díaz</t>
  </si>
  <si>
    <t>20.986.705-2</t>
  </si>
  <si>
    <t>Joaquín Ignacio Ramírez Heise</t>
  </si>
  <si>
    <t>19.946.353-5</t>
  </si>
  <si>
    <t>Felipe Andrés López Moreno</t>
  </si>
  <si>
    <t>21.763.310-9</t>
  </si>
  <si>
    <t>Kevin Javier Celedón Candia</t>
  </si>
  <si>
    <t>20.688.592-0</t>
  </si>
  <si>
    <t>Pablo Andrés Sepúlveda Farías</t>
  </si>
  <si>
    <t>22.827.806-8</t>
  </si>
  <si>
    <t>Bayron Francisco Tobar Soto</t>
  </si>
  <si>
    <t>20.778.175-4</t>
  </si>
  <si>
    <t>Constanza Antonia Gamboa Tapia</t>
  </si>
  <si>
    <t>Juan Ignacio Vargas Tapia</t>
  </si>
  <si>
    <t>20.936.319-4</t>
  </si>
  <si>
    <t>Elisa Macarena Geissbuhler Fernández</t>
  </si>
  <si>
    <t>OSCAR ENRIQUE BARRIOS CORREA</t>
  </si>
  <si>
    <t>RENATO VICENTE PIÑA QUIOZA</t>
  </si>
  <si>
    <t>22.259.808-7</t>
  </si>
  <si>
    <t>PATRICIO ALEJANDRO BERNAL VERGARA</t>
  </si>
  <si>
    <t>Eumy Gerisus Martinez Bustillos</t>
  </si>
  <si>
    <t>25.956.345-3</t>
  </si>
  <si>
    <t>Vicente Adriano Gajardo Rojas</t>
  </si>
  <si>
    <t>18.475.669-2</t>
  </si>
  <si>
    <t>Erick Eduardo Ríos Reyes</t>
  </si>
  <si>
    <t>16.967.850-2</t>
  </si>
  <si>
    <t>Carlos Javier Pinto Belmar</t>
  </si>
  <si>
    <t>18.380.148-1</t>
  </si>
  <si>
    <t>Carlos René Bustamante Rosas</t>
  </si>
  <si>
    <t>20.484.635-9</t>
  </si>
  <si>
    <t>Nicolás Alberto Castillo Contreras</t>
  </si>
  <si>
    <t>19.788.292-1</t>
  </si>
  <si>
    <t>Cristian Adolfo Seguel Galleguillos</t>
  </si>
  <si>
    <t>17.439.499-7</t>
  </si>
  <si>
    <t>Cristóbal Ignacio Barril Ortiz</t>
  </si>
  <si>
    <t>20.315.031-8</t>
  </si>
  <si>
    <t>Lorena Beatriz Rojas Donoso</t>
  </si>
  <si>
    <t>17.560.774-9</t>
  </si>
  <si>
    <t>Rodrigo Orlando Órdenes Retamales</t>
  </si>
  <si>
    <t>15.096.697-3</t>
  </si>
  <si>
    <t>Matías Jesús Osvaldo Páez Mesías</t>
  </si>
  <si>
    <t>20.173.773-7</t>
  </si>
  <si>
    <t>Rodrigo Hernán Escobar Mella</t>
  </si>
  <si>
    <t>13.050.130-3</t>
  </si>
  <si>
    <t>Leonardo Javier De La Maza Dorion</t>
  </si>
  <si>
    <t>15.068.322-K</t>
  </si>
  <si>
    <t>Cristian Osvaldo Venegas Droguett</t>
  </si>
  <si>
    <t>15.660.962-5</t>
  </si>
  <si>
    <t>César Bruno Guazzoni Rovirosa</t>
  </si>
  <si>
    <t>14.168.803-0</t>
  </si>
  <si>
    <t>Francisco Javier AlarcÃ³n SÃ¡ez</t>
  </si>
  <si>
    <t>16.353.653-6</t>
  </si>
  <si>
    <t>David Esteban Ponce Medina</t>
  </si>
  <si>
    <t>15.751.949-2</t>
  </si>
  <si>
    <t>HERNAN IGNACIO UBILLA ROJAS</t>
  </si>
  <si>
    <t>19.774.142-2</t>
  </si>
  <si>
    <t>Víctor Antonio Lagos Rivas</t>
  </si>
  <si>
    <t>17.400.914-7</t>
  </si>
  <si>
    <t>Matías Andrés Tapia Santana</t>
  </si>
  <si>
    <t>16.700.582-9</t>
  </si>
  <si>
    <t>MARCO ANTONIO MATTA JUACIDA</t>
  </si>
  <si>
    <t>8.049.885-3</t>
  </si>
  <si>
    <t>RAUL EDUARDO MUNDACA CAPETILLO</t>
  </si>
  <si>
    <t>12.005.137-7</t>
  </si>
  <si>
    <t>ROSA ELVIRA HERRERA MORALES</t>
  </si>
  <si>
    <t>5.968.179-6</t>
  </si>
  <si>
    <t>HUGO ANTONIO LATOJA PALMA</t>
  </si>
  <si>
    <t>8.058.357-5</t>
  </si>
  <si>
    <t>FRANCO ALEXIS CAUSA PARISI</t>
  </si>
  <si>
    <t>18.585.455-8</t>
  </si>
  <si>
    <t>JORGE EDINSON DIAZ YAÃ‘EZ</t>
  </si>
  <si>
    <t>5.039.733-5</t>
  </si>
  <si>
    <t>Maleny Francisca González Loncón</t>
  </si>
  <si>
    <t>18.205.731-2</t>
  </si>
  <si>
    <t>Omar Manuel Carlini González</t>
  </si>
  <si>
    <t>13.996.926-K</t>
  </si>
  <si>
    <t>Héctor Hipómenes Reyes Valenzuela</t>
  </si>
  <si>
    <t>5.936.460-K</t>
  </si>
  <si>
    <t>Rodrigo Gonzalo Veas Vega</t>
  </si>
  <si>
    <t>16.813.308-1</t>
  </si>
  <si>
    <t>RAMON ARTURO MELLA ASTORGA</t>
  </si>
  <si>
    <t>9.814.553-2</t>
  </si>
  <si>
    <t>Sebastián Miguel Gallardo León</t>
  </si>
  <si>
    <t>19.774.493-6</t>
  </si>
  <si>
    <t>Priscila Alejandra Escobar Leiva</t>
  </si>
  <si>
    <t>15.752.188-8</t>
  </si>
  <si>
    <t>Miguel Enrique Guerra Serey</t>
  </si>
  <si>
    <t>10.783.181-9</t>
  </si>
  <si>
    <t>Hugo Gonzalo Gutiérrez Carreño</t>
  </si>
  <si>
    <t>7.630.923-K</t>
  </si>
  <si>
    <t>Felipe Andrés Pérez Villegas</t>
  </si>
  <si>
    <t>20.090.625-K</t>
  </si>
  <si>
    <t>Javier Esteban Arias Maldonado</t>
  </si>
  <si>
    <t>16.754.901-2</t>
  </si>
  <si>
    <t>Jessica Marcela Quiroga Quiroga</t>
  </si>
  <si>
    <t>16.753.185-7</t>
  </si>
  <si>
    <t>ALEXIS ALEJANDRO GALLARDO TAPIA</t>
  </si>
  <si>
    <t>13.432.304-3</t>
  </si>
  <si>
    <t>Claudio Isaías Vega Sánchez</t>
  </si>
  <si>
    <t>13.994.991-9</t>
  </si>
  <si>
    <t>Verónica Cecilia Brown Bahamondes</t>
  </si>
  <si>
    <t>15.830.750-2</t>
  </si>
  <si>
    <t>Francisco Antonio Tejo Laplace</t>
  </si>
  <si>
    <t>16.483.630-4</t>
  </si>
  <si>
    <t>Rubén Gerardo Meza Gutiérrez</t>
  </si>
  <si>
    <t>7.338.857-0</t>
  </si>
  <si>
    <t>Iván Alexander Docmac Walkowiak</t>
  </si>
  <si>
    <t>15.364.555-8</t>
  </si>
  <si>
    <t>Bayron Andrés Mery Saldes</t>
  </si>
  <si>
    <t>Rodrigo Nicolás Balbontín Sanhueza</t>
  </si>
  <si>
    <t>20.657.098-9</t>
  </si>
  <si>
    <t>Jordan Sebastian Caifal Yañez</t>
  </si>
  <si>
    <t>21.445.946-9</t>
  </si>
  <si>
    <t>Juan Carlos Fernández Canelo</t>
  </si>
  <si>
    <t>18.565.900-3</t>
  </si>
  <si>
    <t>Steven Alejandro Carvajal Matamala</t>
  </si>
  <si>
    <t>Daniel Alejandro Toledo Sánchez</t>
  </si>
  <si>
    <t>19.940.047-9</t>
  </si>
  <si>
    <t>Cristian Javier Carlin Peralta</t>
  </si>
  <si>
    <t>17.201.941-2</t>
  </si>
  <si>
    <t>KARINA ANDREA MADRID VALDIVIA</t>
  </si>
  <si>
    <t>16.664.685-5</t>
  </si>
  <si>
    <t>Francisca Ignacia Ramírez Berríos</t>
  </si>
  <si>
    <t>19.772.625-3</t>
  </si>
  <si>
    <t>Ismael Eduardo Tapia Ortega</t>
  </si>
  <si>
    <t>19.015.852-7</t>
  </si>
  <si>
    <t>Guillermo Patricio Avendaño Campos</t>
  </si>
  <si>
    <t>16.047.395-9</t>
  </si>
  <si>
    <t>JUAN MANUEL ROJAS CASTILLO</t>
  </si>
  <si>
    <t>HUGO ALEJANDRO TORO MANSILLA</t>
  </si>
  <si>
    <t>cristobal andres</t>
  </si>
  <si>
    <t>vargas huerta</t>
  </si>
  <si>
    <t>garrido vera</t>
  </si>
  <si>
    <t>7.729.613-1</t>
  </si>
  <si>
    <t>marquez castillo</t>
  </si>
  <si>
    <t>20.011.796-4</t>
  </si>
  <si>
    <t>mayckol jesus</t>
  </si>
  <si>
    <t>santi muñoz</t>
  </si>
  <si>
    <t>18.567.134-8</t>
  </si>
  <si>
    <t>Nicolás Alejandro Vásquez Madariaga</t>
  </si>
  <si>
    <t>18.584.227-4</t>
  </si>
  <si>
    <t>Javiera Alexandra Pizarro Aravena</t>
  </si>
  <si>
    <t>19.329.568-1</t>
  </si>
  <si>
    <t>Daniel Alexis Silva Rivera</t>
  </si>
  <si>
    <t>18.271.946-3</t>
  </si>
  <si>
    <t>Felipe Andrés Puentes Gutiérrez</t>
  </si>
  <si>
    <t>15.999.956-4</t>
  </si>
  <si>
    <t>Ian Bastian Hernández Araya</t>
  </si>
  <si>
    <t>21.945.933-5</t>
  </si>
  <si>
    <t>Martín Ariel Becar Neira</t>
  </si>
  <si>
    <t>Marcelo Jesús Vargas Soto</t>
  </si>
  <si>
    <t>18.032.092-K</t>
  </si>
  <si>
    <t>Benjamin Maximiliano Torreblanca Pradel</t>
  </si>
  <si>
    <t>22.063.755-7</t>
  </si>
  <si>
    <t>Eric Albert Tare Canelo</t>
  </si>
  <si>
    <t>18.159.009-2</t>
  </si>
  <si>
    <t>Alejandro Andrés León Amador</t>
  </si>
  <si>
    <t>Daniela Eliana Beiza Beiza</t>
  </si>
  <si>
    <t>Yerko Ignacio Frías Ponce</t>
  </si>
  <si>
    <t>20.882.783-9</t>
  </si>
  <si>
    <t>Daniela Fernanda Arriola Aravena</t>
  </si>
  <si>
    <t>21.225.948-9</t>
  </si>
  <si>
    <t>Jorge Jamir Ulloa Astorga</t>
  </si>
  <si>
    <t>21.576.005-7</t>
  </si>
  <si>
    <t>Carla Natalia Chelme Rivera</t>
  </si>
  <si>
    <t>17.574.910-1</t>
  </si>
  <si>
    <t>Esteban Alonso López Estay</t>
  </si>
  <si>
    <t>21.367.299-1</t>
  </si>
  <si>
    <t>Basthian Alonso González Rojas</t>
  </si>
  <si>
    <t>21.907.709-2</t>
  </si>
  <si>
    <t>Maximiliano Felipe Montenegro Gómez</t>
  </si>
  <si>
    <t>17.619.363-8</t>
  </si>
  <si>
    <t>Abigail Karina Olivares Avaria</t>
  </si>
  <si>
    <t>20.776.504-K</t>
  </si>
  <si>
    <t>Benjamin Damian González Ríos</t>
  </si>
  <si>
    <t>Alexis Joseph Morales Santis</t>
  </si>
  <si>
    <t>21.022.435-1</t>
  </si>
  <si>
    <t>Mateo Agustín López Medina</t>
  </si>
  <si>
    <t>22.467.122-9</t>
  </si>
  <si>
    <t>Samuel Ignacio Lepe Araya</t>
  </si>
  <si>
    <t>Carolina Fernanda Soto Jiménez</t>
  </si>
  <si>
    <t>17.559.368-3</t>
  </si>
  <si>
    <t>Alexis Fernando Calderón González</t>
  </si>
  <si>
    <t>22.356.966-8</t>
  </si>
  <si>
    <t>Javiera Paz Navea Rodríguez</t>
  </si>
  <si>
    <t>21.655.519-8</t>
  </si>
  <si>
    <t>Sebastián Ignacio Díaz González</t>
  </si>
  <si>
    <t>21.915.693-6</t>
  </si>
  <si>
    <t>Sofía Fernanda Carroza Riquelme</t>
  </si>
  <si>
    <t>20.825.143-0</t>
  </si>
  <si>
    <t>Ivonne Scarleth Navarro Estay</t>
  </si>
  <si>
    <t>20.529.024-9</t>
  </si>
  <si>
    <t>Nicolás Eduardo Molina Vilches</t>
  </si>
  <si>
    <t>19.954.846-8</t>
  </si>
  <si>
    <t>Denisse Nicole Cañas Pastén</t>
  </si>
  <si>
    <t>16.573.297-9</t>
  </si>
  <si>
    <t>Claudio Adonis Gumera Veas</t>
  </si>
  <si>
    <t>19.471.324-K</t>
  </si>
  <si>
    <t>EMILIA DEL CARMEN APABLAZA LOPEZ</t>
  </si>
  <si>
    <t>16.057.120-9</t>
  </si>
  <si>
    <t>Andrés Alejandro Soto Donoso</t>
  </si>
  <si>
    <t>16.550.802-5</t>
  </si>
  <si>
    <t>Alex Marcelo Toro López</t>
  </si>
  <si>
    <t>18.914.494-6</t>
  </si>
  <si>
    <t>Marlene Denisse Simonsen Pérez</t>
  </si>
  <si>
    <t>17.993.439-6</t>
  </si>
  <si>
    <t>Yerko Andrés Salazar Zamora</t>
  </si>
  <si>
    <t>20.181.636-K</t>
  </si>
  <si>
    <t>Miguel Angel Zamorano Saure</t>
  </si>
  <si>
    <t>15.592.990-1</t>
  </si>
  <si>
    <t>Juan Cristóbal Salinas De La Maza</t>
  </si>
  <si>
    <t>16.770.614-2</t>
  </si>
  <si>
    <t>Lilian Margarita Villena Gutiérrez</t>
  </si>
  <si>
    <t>8.027.761-K</t>
  </si>
  <si>
    <t>Ignacio Javier Ojeda Horr</t>
  </si>
  <si>
    <t>16.402.616-7</t>
  </si>
  <si>
    <t>Marco Antonio González Gajardo</t>
  </si>
  <si>
    <t>14.596.288-9</t>
  </si>
  <si>
    <t>CONCÓN</t>
  </si>
  <si>
    <t>Loreto Verónica Salazar Lorca</t>
  </si>
  <si>
    <t>13.851.980-5</t>
  </si>
  <si>
    <t>Marisol Andrea Quintana Pino</t>
  </si>
  <si>
    <t>15.738.019-2</t>
  </si>
  <si>
    <t>José Abraham Valenzuela Burgos</t>
  </si>
  <si>
    <t>18.038.391-3</t>
  </si>
  <si>
    <t>Gamalier Alfredo Yefi Solís</t>
  </si>
  <si>
    <t>16.486.214-3</t>
  </si>
  <si>
    <t>Rocío Noemí Torres Tobar</t>
  </si>
  <si>
    <t>20.689.957-3</t>
  </si>
  <si>
    <t>ARTURO JOSE CABELLO VILLAGRAN</t>
  </si>
  <si>
    <t>17.753.237-1</t>
  </si>
  <si>
    <t>PELARCO</t>
  </si>
  <si>
    <t>RICARDO ANTONIO ARELLANO CACERES</t>
  </si>
  <si>
    <t>9.467.349-6</t>
  </si>
  <si>
    <t>Yari Andrea Rivera Rejas</t>
  </si>
  <si>
    <t>13.023.024-5</t>
  </si>
  <si>
    <t>Carlos John Johnson Riquelme</t>
  </si>
  <si>
    <t>10.885.560-6</t>
  </si>
  <si>
    <t>Valentín Demetrio Tobar Quezada</t>
  </si>
  <si>
    <t>13.023.443-7</t>
  </si>
  <si>
    <t>LUIS ANTONIO ARAVENA CASTILLO</t>
  </si>
  <si>
    <t>Eric Henry Leighton Aracena</t>
  </si>
  <si>
    <t>16.968.174-0</t>
  </si>
  <si>
    <t>Álvaro Javier Gómez Torres</t>
  </si>
  <si>
    <t>14.161.398-7</t>
  </si>
  <si>
    <t>Aldo Guillermo Pérez Gallardo</t>
  </si>
  <si>
    <t>7.332.363-0</t>
  </si>
  <si>
    <t>Gabriel Erwin Flores Escobar</t>
  </si>
  <si>
    <t>10.300.711-9</t>
  </si>
  <si>
    <t>Nicolás Jesús Villarreal Rodríguez</t>
  </si>
  <si>
    <t>20.477.034-4</t>
  </si>
  <si>
    <t>Nicolás Patricio Falcón Cueto</t>
  </si>
  <si>
    <t>13.229.007-5</t>
  </si>
  <si>
    <t>Emanuel Andrés Vera Parra</t>
  </si>
  <si>
    <t>17.807.491-1</t>
  </si>
  <si>
    <t>Jesús Moisés Núñez Moya</t>
  </si>
  <si>
    <t>13.652.799-1</t>
  </si>
  <si>
    <t>Francisco Javier Salas Quiñones</t>
  </si>
  <si>
    <t>11.620.837-7</t>
  </si>
  <si>
    <t>Eliseo Del Carmen Henríquez Álvarez</t>
  </si>
  <si>
    <t>10.821.557-7</t>
  </si>
  <si>
    <t>Julián Alejandro Mellado O'shee</t>
  </si>
  <si>
    <t>11.377.731-1</t>
  </si>
  <si>
    <t>Yasna Andrea Gutiérrez Leiva</t>
  </si>
  <si>
    <t>17.806.012-0</t>
  </si>
  <si>
    <t>Héctor Iván González López</t>
  </si>
  <si>
    <t>17.793.042-3</t>
  </si>
  <si>
    <t>José Segundo Hidalgo Abrigo</t>
  </si>
  <si>
    <t>Berta Adelina Scarpello Zamora</t>
  </si>
  <si>
    <t>8.060.327-4</t>
  </si>
  <si>
    <t>Rodrigo Antonio Troncoso Navarrete</t>
  </si>
  <si>
    <t>15.963.579-1</t>
  </si>
  <si>
    <t>Camila Marion Ruiz Macaya</t>
  </si>
  <si>
    <t>17.621.630-1</t>
  </si>
  <si>
    <t>Kelly Rosse Cortés Rojas</t>
  </si>
  <si>
    <t>17.143.454-8</t>
  </si>
  <si>
    <t>Gabriela Yolanda Emparán Spargo</t>
  </si>
  <si>
    <t>8.628.453-7</t>
  </si>
  <si>
    <t>Felipe Andrés Tacul Yáñez</t>
  </si>
  <si>
    <t>20.013.552-0</t>
  </si>
  <si>
    <t>Mario Ignacio Solís Pizarro</t>
  </si>
  <si>
    <t>18.268.747-2</t>
  </si>
  <si>
    <t>Rodrigo Alejandro Vallejo Jil</t>
  </si>
  <si>
    <t>Edgardo Antonio Sánchez Gaalag</t>
  </si>
  <si>
    <t>13.651.313-3</t>
  </si>
  <si>
    <t>Carlos Archibaldo Pino Saldías</t>
  </si>
  <si>
    <t>12.955.757-5</t>
  </si>
  <si>
    <t>ELIZABETH GONZALEZ DE BERTONI</t>
  </si>
  <si>
    <t>25.563.565-4</t>
  </si>
  <si>
    <t>PABLO BELARMINO NAVIA MALDONADO</t>
  </si>
  <si>
    <t>8.492.679-5</t>
  </si>
  <si>
    <t>Ruben Mauricio Mendez Delgado</t>
  </si>
  <si>
    <t>12.452.199-8</t>
  </si>
  <si>
    <t>VICENTE ANDRÉS CALDERÓN ARANCIBIA</t>
  </si>
  <si>
    <t>22.155.278-4</t>
  </si>
  <si>
    <t>GONZALO FELIPE GANDOLFO ASTUDILLO</t>
  </si>
  <si>
    <t>17.983.911-3</t>
  </si>
  <si>
    <t>SANDRA CECILIA SOSSDORF GONZALEZ</t>
  </si>
  <si>
    <t>8.682.277-6</t>
  </si>
  <si>
    <t>DANIEL MARCELO</t>
  </si>
  <si>
    <t>CRAIG GALEAZZI</t>
  </si>
  <si>
    <t>15.071.558-K</t>
  </si>
  <si>
    <t>CAMILO GERMAN</t>
  </si>
  <si>
    <t>QUIROGA AGUILERA</t>
  </si>
  <si>
    <t>FUENZALIDA GONZALEZ</t>
  </si>
  <si>
    <t>19.012.701-K</t>
  </si>
  <si>
    <t>ESTEBAN OROZ PUSIC</t>
  </si>
  <si>
    <t>16.574.551-5</t>
  </si>
  <si>
    <t>MARIO ALEJANDRO</t>
  </si>
  <si>
    <t>AREVALO FIGUEROA</t>
  </si>
  <si>
    <t>13.881.455-6</t>
  </si>
  <si>
    <t>EMILY BELEN</t>
  </si>
  <si>
    <t>GARCIA</t>
  </si>
  <si>
    <t>21.088.682-6</t>
  </si>
  <si>
    <t>Ernesto Patricio Calderón Dondero</t>
  </si>
  <si>
    <t>15.720.338-K</t>
  </si>
  <si>
    <t>Juan Carlos Bravo Soto</t>
  </si>
  <si>
    <t>7.356.094-2</t>
  </si>
  <si>
    <t>ALEJANDRO MARCELO FUENTES PRADENAS</t>
  </si>
  <si>
    <t>15.828.102-3</t>
  </si>
  <si>
    <t>Roberto Francisco Crawford Muñoz</t>
  </si>
  <si>
    <t>17.120.736-3</t>
  </si>
  <si>
    <t>Renata Belén Coloma López</t>
  </si>
  <si>
    <t>21.666.570-8</t>
  </si>
  <si>
    <t>Fernando José Fonseca Lillo</t>
  </si>
  <si>
    <t>15.827.915-0</t>
  </si>
  <si>
    <t>Claudia Rocío Araya Gutiérrez</t>
  </si>
  <si>
    <t>18.273.145-5</t>
  </si>
  <si>
    <t>Ana Cristina Leiva Hidalgo</t>
  </si>
  <si>
    <t>19.180.805-3</t>
  </si>
  <si>
    <t>Alexia Andrea Arias Del Valle</t>
  </si>
  <si>
    <t>17.139.784-7</t>
  </si>
  <si>
    <t>Diego Ignacio Trejos Chacc</t>
  </si>
  <si>
    <t>Gabriel Isaac Flores Rojas</t>
  </si>
  <si>
    <t>16.487.166-5</t>
  </si>
  <si>
    <t>Camila De Nazareth Sumarett Díaz</t>
  </si>
  <si>
    <t>17.202.674-5</t>
  </si>
  <si>
    <t>Habacuc Asseus</t>
  </si>
  <si>
    <t>26.628.925-1</t>
  </si>
  <si>
    <t>Clernide Lormeus</t>
  </si>
  <si>
    <t>26.491.739-5</t>
  </si>
  <si>
    <t>Divenson Elistin</t>
  </si>
  <si>
    <t>Gladimy Valcin</t>
  </si>
  <si>
    <t>26.364.198-1</t>
  </si>
  <si>
    <t>Catalina Belén Marín Monsálvez</t>
  </si>
  <si>
    <t>21.559.758-K</t>
  </si>
  <si>
    <t>Jorge Adrián Pizarro Herrera</t>
  </si>
  <si>
    <t>11.831.790-4</t>
  </si>
  <si>
    <t>Amelie Constanza Reyes Huerta</t>
  </si>
  <si>
    <t>22.506.081-9</t>
  </si>
  <si>
    <t>Paloma Paz Fernández González</t>
  </si>
  <si>
    <t>20.975.927-6</t>
  </si>
  <si>
    <t>Yaxir Jose Kunkel Rodriguez</t>
  </si>
  <si>
    <t>26.966.242-5</t>
  </si>
  <si>
    <t>Francisca Scarlett Espinoza Pastén</t>
  </si>
  <si>
    <t>20.175.258-2</t>
  </si>
  <si>
    <t>Fabio Andrés Castañeda Ossandón</t>
  </si>
  <si>
    <t>Matías Adolfo Martis Apablaza</t>
  </si>
  <si>
    <t>16.814.406-7</t>
  </si>
  <si>
    <t>Javiera Fernanda Alvarado Moreno</t>
  </si>
  <si>
    <t>15.077.022-K</t>
  </si>
  <si>
    <t>Patricio Andrés Valencia Jaime</t>
  </si>
  <si>
    <t>19.011.878-9</t>
  </si>
  <si>
    <t>Karem Andrea Voss Arce</t>
  </si>
  <si>
    <t>15.078.814-5</t>
  </si>
  <si>
    <t>Pía Almendra Delgadillo González</t>
  </si>
  <si>
    <t>21.528.540-5</t>
  </si>
  <si>
    <t>Guiteau Jean Baptiste</t>
  </si>
  <si>
    <t>Aslesi Cristal Elgueta Barraza</t>
  </si>
  <si>
    <t>17.804.633-0</t>
  </si>
  <si>
    <t>Yerson Edgardo León Jofré</t>
  </si>
  <si>
    <t>18.784.775-3</t>
  </si>
  <si>
    <t>Antonella Monserrat Garcés Moraga</t>
  </si>
  <si>
    <t>22.444.314-5</t>
  </si>
  <si>
    <t>Alyson De Lourdes Barría Toro</t>
  </si>
  <si>
    <t>19.775.721-3</t>
  </si>
  <si>
    <t>Ronald Yuri Quevedo Navarro</t>
  </si>
  <si>
    <t>18.034.386-5</t>
  </si>
  <si>
    <t>Daniela Alejandra Santander Elgueta</t>
  </si>
  <si>
    <t>15.738.302-7</t>
  </si>
  <si>
    <t>HUALPÉN</t>
  </si>
  <si>
    <t>Pablo Andrés Collío Muñoz</t>
  </si>
  <si>
    <t>16.484.648-2</t>
  </si>
  <si>
    <t>Graciela Francisca Contreras Mendoza</t>
  </si>
  <si>
    <t>17.313.475-4</t>
  </si>
  <si>
    <t>Sergio David Rodríguez Morales</t>
  </si>
  <si>
    <t>17.062.592-7</t>
  </si>
  <si>
    <t>Lorena Piera Giovanetti Tapia</t>
  </si>
  <si>
    <t>17.559.904-5</t>
  </si>
  <si>
    <t>Marcos Nicolás González Alfaro</t>
  </si>
  <si>
    <t>16.196.656-8</t>
  </si>
  <si>
    <t>Zwanimir Tomás Alberto Calderón Delgado</t>
  </si>
  <si>
    <t>19.775.766-3</t>
  </si>
  <si>
    <t>SANDRO ANTONIO ROJAS AVALOS</t>
  </si>
  <si>
    <t>8.196.777-6</t>
  </si>
  <si>
    <t>YURI LEONARDO CERON GUZMAN</t>
  </si>
  <si>
    <t>11.330.710-2</t>
  </si>
  <si>
    <t>NATALIA ESTELA SZANTAY MOLNAR JARUFE</t>
  </si>
  <si>
    <t>18.956.234-9</t>
  </si>
  <si>
    <t>Eduardo Nicolás Román Correa</t>
  </si>
  <si>
    <t>18.426.653-9</t>
  </si>
  <si>
    <t>DANKEY ALEJANDRO SUAREZ MALDONADO</t>
  </si>
  <si>
    <t>25.614.237-6</t>
  </si>
  <si>
    <t>FERNANDO JAVIER BRUNA RECABARREN</t>
  </si>
  <si>
    <t>18.299.939-3</t>
  </si>
  <si>
    <t>Bárbara Andrea Araya Ancapichún</t>
  </si>
  <si>
    <t>17.804.478-8</t>
  </si>
  <si>
    <t>Roberto Carlos García Vizcarra</t>
  </si>
  <si>
    <t>12.849.324-7</t>
  </si>
  <si>
    <t>David Alexis Gallardo Cerpa</t>
  </si>
  <si>
    <t>12.225.630-8</t>
  </si>
  <si>
    <t>Juan Gastón Ortiz Escudero</t>
  </si>
  <si>
    <t>17.804.250-5</t>
  </si>
  <si>
    <t>JOCEBAN MAURICIO DROGUETT DONOSO</t>
  </si>
  <si>
    <t>18.031.773-2</t>
  </si>
  <si>
    <t>PAULO CESAR ORTEGA CORDOVA</t>
  </si>
  <si>
    <t>11.846.563-6</t>
  </si>
  <si>
    <t>VANESSA ESMERALDA ARCE GAMBOA</t>
  </si>
  <si>
    <t>12.846.260-0</t>
  </si>
  <si>
    <t>eduardo narciso veloz ruz</t>
  </si>
  <si>
    <t>8.419.100-0</t>
  </si>
  <si>
    <t>KATHLEEN DENISSE DONOSO VILCHES</t>
  </si>
  <si>
    <t>16.969.313-7</t>
  </si>
  <si>
    <t>GABRIEL ALEJANDRO GATICA BULMAN</t>
  </si>
  <si>
    <t>18.915.719-3</t>
  </si>
  <si>
    <t>MAICOL ALEXIS DIAZ ALMONACID</t>
  </si>
  <si>
    <t>18.564.599-1</t>
  </si>
  <si>
    <t>Jonathan Michel Vargas López</t>
  </si>
  <si>
    <t>18.568.211-0</t>
  </si>
  <si>
    <t>Marta Paola Riquelme Poblete</t>
  </si>
  <si>
    <t>13.226.316-7</t>
  </si>
  <si>
    <t>Carolina Teresa Carrera Airola</t>
  </si>
  <si>
    <t>16.141.726-2</t>
  </si>
  <si>
    <t>Arturo Alejandro Novoa Navarrete</t>
  </si>
  <si>
    <t>17.807.584-5</t>
  </si>
  <si>
    <t>Claudio Sebastián Cueto Vargas</t>
  </si>
  <si>
    <t>15.762.446-6</t>
  </si>
  <si>
    <t>Doris Albina Suenzen Monsalve</t>
  </si>
  <si>
    <t>10.597.742-5</t>
  </si>
  <si>
    <t>Raquel Noemí Montero Hormazábal</t>
  </si>
  <si>
    <t>11.120.900-6</t>
  </si>
  <si>
    <t>Erika De Las Mercedes Cruz Mendoza</t>
  </si>
  <si>
    <t>10.546.228-K</t>
  </si>
  <si>
    <t>Patricio Armando Jiménez Lobos</t>
  </si>
  <si>
    <t>12.625.324-9</t>
  </si>
  <si>
    <t>Paula Constanza Quezada Campos</t>
  </si>
  <si>
    <t>19.150.746-0</t>
  </si>
  <si>
    <t>Daniel Maximiliano Jofré Fuentes</t>
  </si>
  <si>
    <t>17.984.105-3</t>
  </si>
  <si>
    <t>Paolo Fabrizio Vivanco Toro</t>
  </si>
  <si>
    <t>17.805.882-7</t>
  </si>
  <si>
    <t>Ítalo Alfredo Gnecco Cordero</t>
  </si>
  <si>
    <t>19.616.669-6</t>
  </si>
  <si>
    <t>Jorge Guillermo Reyes Martínez</t>
  </si>
  <si>
    <t>10.168.508-K</t>
  </si>
  <si>
    <t>Raúl Germán Hayvar Sepúlveda</t>
  </si>
  <si>
    <t>Carlos Mauricio Alejandro Segura López</t>
  </si>
  <si>
    <t>13.879.363-K</t>
  </si>
  <si>
    <t>Emilio  Rocca</t>
  </si>
  <si>
    <t>26.756.008-0</t>
  </si>
  <si>
    <t>Carmen Paz Orellana Jorquera</t>
  </si>
  <si>
    <t>15.070.098-1</t>
  </si>
  <si>
    <t>Brenda Estefanía Martínez Montecinos</t>
  </si>
  <si>
    <t>19.772.427-7</t>
  </si>
  <si>
    <t>Geovanni Alexis Mandiola Flores</t>
  </si>
  <si>
    <t>17.807.352-4</t>
  </si>
  <si>
    <t>Franco Ygnacio Araos García</t>
  </si>
  <si>
    <t>22.306.697-6</t>
  </si>
  <si>
    <t>FRANCISCO IVAN RAMOS PURIZACA</t>
  </si>
  <si>
    <t>Robert Advers Nordenflycht Bruna</t>
  </si>
  <si>
    <t>18.271.622-7</t>
  </si>
  <si>
    <t>Javier Ignacio Collao Segota</t>
  </si>
  <si>
    <t>19.340.256-9</t>
  </si>
  <si>
    <t>Cristian David Sandoval Ovelar</t>
  </si>
  <si>
    <t>28.890.160-0</t>
  </si>
  <si>
    <t>Maximiliano Gabriel Aguilera Valencia</t>
  </si>
  <si>
    <t>21.186.380-3</t>
  </si>
  <si>
    <t>Martín Ignacio Fernández Refusta</t>
  </si>
  <si>
    <t>19.359.997-4</t>
  </si>
  <si>
    <t>Alberto Manuel Lebuy Aguirre</t>
  </si>
  <si>
    <t>8.168.967-9</t>
  </si>
  <si>
    <t>JULIO MATAMALA OLIVARES</t>
  </si>
  <si>
    <t>5.682.422-7</t>
  </si>
  <si>
    <t>Diego Andrés Carvallo Reyes</t>
  </si>
  <si>
    <t>20.067.354-9</t>
  </si>
  <si>
    <t>Daniel Rafael Polanco Jimenez</t>
  </si>
  <si>
    <t>27.365.698-7</t>
  </si>
  <si>
    <t>Tatiana Elizabeth Villegas Smolko</t>
  </si>
  <si>
    <t>13.587.029-3</t>
  </si>
  <si>
    <t>LUKAS LUIS WILSON ESTEBAN</t>
  </si>
  <si>
    <t>20.478.673-9</t>
  </si>
  <si>
    <t>LUKAS GABRIEL</t>
  </si>
  <si>
    <t>BUSTAMANTE AGUILAR</t>
  </si>
  <si>
    <t>21.787.374-6</t>
  </si>
  <si>
    <t>ELIZABETH REGINA</t>
  </si>
  <si>
    <t>BARAHONA SALDIVIA</t>
  </si>
  <si>
    <t>11.001.365-5</t>
  </si>
  <si>
    <t>MARIO EDMUNDO</t>
  </si>
  <si>
    <t>8.411.014-0</t>
  </si>
  <si>
    <t>eliseo abraham</t>
  </si>
  <si>
    <t>mendez escobar</t>
  </si>
  <si>
    <t>18.271.253-1</t>
  </si>
  <si>
    <t>maldonado lazo</t>
  </si>
  <si>
    <t>11.433.557-6</t>
  </si>
  <si>
    <t>Madelaine Paola Valenzuela Araya</t>
  </si>
  <si>
    <t>17.619.738-2</t>
  </si>
  <si>
    <t>Ariazna Pilar Vergara Araneda</t>
  </si>
  <si>
    <t>19.914.247-K</t>
  </si>
  <si>
    <t>LESLIER GLORIA</t>
  </si>
  <si>
    <t>STREETER SAN MARTIN</t>
  </si>
  <si>
    <t>13.653.202-2</t>
  </si>
  <si>
    <t>Samuel Alonso Farías Olivares</t>
  </si>
  <si>
    <t>20.723.397-8</t>
  </si>
  <si>
    <t>Danitssa Estephany Varela Rodríguez</t>
  </si>
  <si>
    <t>19.339.350-0</t>
  </si>
  <si>
    <t>Alexander Antonio Álvarez Muñoz</t>
  </si>
  <si>
    <t>21.007.247-0</t>
  </si>
  <si>
    <t>Raziel Arantxa Araya Velásquez</t>
  </si>
  <si>
    <t>20.973.372-2</t>
  </si>
  <si>
    <t>Juan Manuel Sebastián Olivares Espinoza</t>
  </si>
  <si>
    <t>22.266.422-5</t>
  </si>
  <si>
    <t>Marcelo Iván Mateluna Schneider</t>
  </si>
  <si>
    <t>18.268.862-2</t>
  </si>
  <si>
    <t>Elías Alexis Aguilera Araya</t>
  </si>
  <si>
    <t>20.953.606-4</t>
  </si>
  <si>
    <t>Jaime Eduardo Seura Ramírez</t>
  </si>
  <si>
    <t>Maximiliano Andrés Riquelme Parra</t>
  </si>
  <si>
    <t>21.660.782-1</t>
  </si>
  <si>
    <t>Isaac Fernando Agustín Del Río Olguín</t>
  </si>
  <si>
    <t>21.984.654-1</t>
  </si>
  <si>
    <t>Francisca Ivette Palacios Reyes</t>
  </si>
  <si>
    <t>9.518.758-7</t>
  </si>
  <si>
    <t>Joan Pierre Alexander Gabrie Navarro</t>
  </si>
  <si>
    <t>21.561.196-5</t>
  </si>
  <si>
    <t>Alexander De Jesus Bohorquez Puche</t>
  </si>
  <si>
    <t>Maximiliano Antonio Reyes Tapia</t>
  </si>
  <si>
    <t>21.629.776-8</t>
  </si>
  <si>
    <t>Diego Ignacio Vargas Vargas</t>
  </si>
  <si>
    <t>20.479.046-9</t>
  </si>
  <si>
    <t>Cecilia Maccarena Quintana Zamorano</t>
  </si>
  <si>
    <t>10.317.793-6</t>
  </si>
  <si>
    <t>Sebastián Antonio Yáñez Ugarte</t>
  </si>
  <si>
    <t>18.565.081-2</t>
  </si>
  <si>
    <t>Yerko Andrés Leiro Delgado</t>
  </si>
  <si>
    <t>20.774.704-1</t>
  </si>
  <si>
    <t>José Luis Antiguay Hormazábal</t>
  </si>
  <si>
    <t>Cristóbal Andrés Moscoso Escalona</t>
  </si>
  <si>
    <t>Sofía Rayén Delgado Muñoz</t>
  </si>
  <si>
    <t>21.727.093-6</t>
  </si>
  <si>
    <t>Adilsson Angelo Latin Núñez</t>
  </si>
  <si>
    <t>21.125.251-0</t>
  </si>
  <si>
    <t>Zelaya Alonso Eduardo Aguilera</t>
  </si>
  <si>
    <t>22.524.379-4</t>
  </si>
  <si>
    <t>Karla De Lourdes Manzo Oyarzún</t>
  </si>
  <si>
    <t>20.325.652-3</t>
  </si>
  <si>
    <t>Pablo Ignacio Rotter Donoso</t>
  </si>
  <si>
    <t>21.780.305-5</t>
  </si>
  <si>
    <t>Fabián Andrés Cabrera Madariaga</t>
  </si>
  <si>
    <t>21.387.808-5</t>
  </si>
  <si>
    <t>Lucas Allen Martínez Ramos</t>
  </si>
  <si>
    <t>20.844.557-K</t>
  </si>
  <si>
    <t>Javier Ignacio Mateluna Tagle</t>
  </si>
  <si>
    <t>22.327.561-3</t>
  </si>
  <si>
    <t>Fabiola Jacqueline Ortega Barrera</t>
  </si>
  <si>
    <t>11.401.110-K</t>
  </si>
  <si>
    <t>Natalia Paola Orrego Orrego</t>
  </si>
  <si>
    <t>16.551.266-9</t>
  </si>
  <si>
    <t>COLOMBA PAZ LÓPEZ MANCILLA</t>
  </si>
  <si>
    <t>IGNACIO ANDRÉS CARVAJAL PONCE</t>
  </si>
  <si>
    <t>22.007.198-7</t>
  </si>
  <si>
    <t>Jorge Ignacio Barrera Peretti</t>
  </si>
  <si>
    <t>18.842.262-4</t>
  </si>
  <si>
    <t>Pablo René Jeldez Olivares</t>
  </si>
  <si>
    <t>ANDREA DORYAN TAPIA COPPA</t>
  </si>
  <si>
    <t>7.365.923-K</t>
  </si>
  <si>
    <t>LUIS ALFREDO PAVEZ NUÑEZ</t>
  </si>
  <si>
    <t>3.270.305-4</t>
  </si>
  <si>
    <t>CARLOS EDUARDO VALDEBENITO VALDEBENITO</t>
  </si>
  <si>
    <t>8.725.816-5</t>
  </si>
  <si>
    <t>CAMILO ALEJANDRO ARANDA ALVEAR</t>
  </si>
  <si>
    <t>17.210.561-0</t>
  </si>
  <si>
    <t>Paola Andrea Díaz Ramírez</t>
  </si>
  <si>
    <t>20.171.502-4</t>
  </si>
  <si>
    <t>Daniela Alejandra Sandoval Acevedo</t>
  </si>
  <si>
    <t>15.076.210-3</t>
  </si>
  <si>
    <t>PATRICIO ERNESTO SAGREDO SAGREDO</t>
  </si>
  <si>
    <t>Ignacio Andrés Clavijo Córdoba</t>
  </si>
  <si>
    <t>20.176.294-4</t>
  </si>
  <si>
    <t>Héctor José Ahumada Díaz</t>
  </si>
  <si>
    <t>9.428.929-7</t>
  </si>
  <si>
    <t>MARCO ANTONIO FLORES CABRALES</t>
  </si>
  <si>
    <t>11.827.959-K</t>
  </si>
  <si>
    <t>ÁLVARO ESTEBAN MONTENEGRO PLAZA</t>
  </si>
  <si>
    <t>16.812.879-7</t>
  </si>
  <si>
    <t>FRANCISCO ENRIQUE MORAGA GUERRERO</t>
  </si>
  <si>
    <t>12.625.934-4</t>
  </si>
  <si>
    <t>NICOLÁS ROBERTO FONSECA FONSECA</t>
  </si>
  <si>
    <t>18.994.004-1</t>
  </si>
  <si>
    <t>DANILO SERGIO CASTRO VILLARROEL</t>
  </si>
  <si>
    <t>8.975.345-7</t>
  </si>
  <si>
    <t>SANDRA ROSA RAMÍREZ OYARZO</t>
  </si>
  <si>
    <t>9.087.369-5</t>
  </si>
  <si>
    <t>YURI MARCELO TOBAR BRUNA</t>
  </si>
  <si>
    <t>14.629.560-6</t>
  </si>
  <si>
    <t>MARCELA ALEJANDRA OLMOS CARIMÁN</t>
  </si>
  <si>
    <t>12.453.064-4</t>
  </si>
  <si>
    <t>CÉSAR RODRIGO VALLEJO JIL</t>
  </si>
  <si>
    <t>13.654.081-5</t>
  </si>
  <si>
    <t>MARIO ENRIQUE ALTAMIRANO VELÁSQUEZ</t>
  </si>
  <si>
    <t>9.810.951-K</t>
  </si>
  <si>
    <t>AMADA MARIANELA GARRIDO VILLAR</t>
  </si>
  <si>
    <t>6.573.398-6</t>
  </si>
  <si>
    <t>CRISTIAN ENRIQUE ABARCA SOTO</t>
  </si>
  <si>
    <t>16.813.151-8</t>
  </si>
  <si>
    <t>NATALIA FRANCISCA ABARCA FLORES</t>
  </si>
  <si>
    <t>17.523.831-K</t>
  </si>
  <si>
    <t>ELIZABETH VALERIA GODOY POBLETE</t>
  </si>
  <si>
    <t>13.881.806-3</t>
  </si>
  <si>
    <t>MARISOL FARFÁN ROJAS</t>
  </si>
  <si>
    <t>CRISTIAN ESTEBAN BENÍTEZ VALLEJOS</t>
  </si>
  <si>
    <t>13.878.376-6</t>
  </si>
  <si>
    <t>NICOLÁS MATÍAS HERNÁNDEZ TORO</t>
  </si>
  <si>
    <t>20.172.332-9</t>
  </si>
  <si>
    <t>CARLA PIERINNA MASCAREÑO LEIGHTON</t>
  </si>
  <si>
    <t>15.096.991-3</t>
  </si>
  <si>
    <t>JULIO HUMBERTO LÓPEZ MONZÓN</t>
  </si>
  <si>
    <t>8.932.759-8</t>
  </si>
  <si>
    <t>CAMILO ADRIÁN CORTÉS BRIONES</t>
  </si>
  <si>
    <t>YAZNA NINOSKA VÁSQUEZ MONTAÑO</t>
  </si>
  <si>
    <t>JORGE ANTONIO URBINA MIRANDA</t>
  </si>
  <si>
    <t>10.390.385-8</t>
  </si>
  <si>
    <t>ALLISON VERÓNICA ÁLVAREZ VILCHES</t>
  </si>
  <si>
    <t>17.472.153-K</t>
  </si>
  <si>
    <t>FRANCO ESTEBAN BRUNA MOLINA</t>
  </si>
  <si>
    <t>TAMARA ANDREA MERCADO DÍAZ</t>
  </si>
  <si>
    <t>12.225.987-0</t>
  </si>
  <si>
    <t>Domingo Fernando Díaz Fredes</t>
  </si>
  <si>
    <t>9.319.360-1</t>
  </si>
  <si>
    <t>César Rodrigo Zamora Álvarez</t>
  </si>
  <si>
    <t>12.796.406-8</t>
  </si>
  <si>
    <t>Erika Andrea Schwarz Figueroa</t>
  </si>
  <si>
    <t>15.524.525-5</t>
  </si>
  <si>
    <t>Manuel Patricio Vargas Olivares</t>
  </si>
  <si>
    <t>9.996.984-9</t>
  </si>
  <si>
    <t>Joel Ignacio Ponce Aranda</t>
  </si>
  <si>
    <t>19.151.262-6</t>
  </si>
  <si>
    <t>Álvaro Ignacio Lártiga Pinilla</t>
  </si>
  <si>
    <t>15.353.673-2</t>
  </si>
  <si>
    <t>María LORETO PIZARRO ARTIGAS</t>
  </si>
  <si>
    <t>13.435.887-4</t>
  </si>
  <si>
    <t>James Valcourt</t>
  </si>
  <si>
    <t>25.862.867-5</t>
  </si>
  <si>
    <t>Marcelo Antonio Latoja Andrade</t>
  </si>
  <si>
    <t>12.849.702-1</t>
  </si>
  <si>
    <t>Jorge Patricio Salvador Cancino</t>
  </si>
  <si>
    <t>11.826.327-8</t>
  </si>
  <si>
    <t>Jaime Alejandro Cáceres Pinto</t>
  </si>
  <si>
    <t>18.271.031-8</t>
  </si>
  <si>
    <t>Felipe Andrés Gatica Silva</t>
  </si>
  <si>
    <t>21.217.715-6</t>
  </si>
  <si>
    <t>JUAN JEREMÍAS CARRASCO CASTRO</t>
  </si>
  <si>
    <t>13.654.560-4</t>
  </si>
  <si>
    <t>Daniel Esteban Molina Jiménez</t>
  </si>
  <si>
    <t>15.717.848-2</t>
  </si>
  <si>
    <t>Javier Eduardo Cifuentes Valenzuela</t>
  </si>
  <si>
    <t>18.566.885-1</t>
  </si>
  <si>
    <t>Enrique Alfonso Gil Ramírez</t>
  </si>
  <si>
    <t>15.717.791-5</t>
  </si>
  <si>
    <t>CRISTIAN FERNANDO CARRASCO ORREGO</t>
  </si>
  <si>
    <t>11.401.992-5</t>
  </si>
  <si>
    <t>ELBA IRIS RODRIGUEZ IBARRA</t>
  </si>
  <si>
    <t>6.523.161-1</t>
  </si>
  <si>
    <t>DAVID ANTONIO GONZALEZ ENRIQUEZ</t>
  </si>
  <si>
    <t>JOHAN ANTONIO VIVAR NORMAN</t>
  </si>
  <si>
    <t>SEBASTIAN ALBERTO</t>
  </si>
  <si>
    <t>FUENTEALBA ZUÑIGA</t>
  </si>
  <si>
    <t>20.010.827-2</t>
  </si>
  <si>
    <t>Tomás Efrén Sepúlveda Vásquez</t>
  </si>
  <si>
    <t>21.456.730-K</t>
  </si>
  <si>
    <t>Jonathan Alexander Valenzuela Jorquera</t>
  </si>
  <si>
    <t>18.036.998-8</t>
  </si>
  <si>
    <t>Roberto Carlos Arcos Saavedra</t>
  </si>
  <si>
    <t>Estefanía Alejandra Farfán Farfán</t>
  </si>
  <si>
    <t>19.327.843-4</t>
  </si>
  <si>
    <t>Maria Cecilia Villamizar Niño</t>
  </si>
  <si>
    <t>Janira Analis Martínez Carmona</t>
  </si>
  <si>
    <t>21.251.994-4</t>
  </si>
  <si>
    <t>Leyla Sofía González San Martín</t>
  </si>
  <si>
    <t>19.773.348-9</t>
  </si>
  <si>
    <t>Michell Alejandra Rodriguez Villamizar</t>
  </si>
  <si>
    <t>28.376.501-6</t>
  </si>
  <si>
    <t>Rubén Darío Vásquez Murgueitio</t>
  </si>
  <si>
    <t>22.365.022-8</t>
  </si>
  <si>
    <t>Nicolás Ignacio Estay Espejo</t>
  </si>
  <si>
    <t>20.731.034-4</t>
  </si>
  <si>
    <t>Celia Clara Olivares Samit</t>
  </si>
  <si>
    <t>15.556.624-8</t>
  </si>
  <si>
    <t>Beatriz Alejandra Díaz Valdivia</t>
  </si>
  <si>
    <t>22.130.096-3</t>
  </si>
  <si>
    <t>Bastián Alejandro Torres Aranda</t>
  </si>
  <si>
    <t>Jean Paul Alexander Gómez Uribe</t>
  </si>
  <si>
    <t>18.034.256-7</t>
  </si>
  <si>
    <t>Harian Amaru Ulloa Astorga</t>
  </si>
  <si>
    <t>21.916.054-2</t>
  </si>
  <si>
    <t>Daniela Andrea Pulgar Escárate</t>
  </si>
  <si>
    <t>20.484.819-K</t>
  </si>
  <si>
    <t>Josefa Ignacia Santander Moreno</t>
  </si>
  <si>
    <t>18.927.910-8</t>
  </si>
  <si>
    <t>Ruben Marco González Reyes</t>
  </si>
  <si>
    <t>22.082.953-7</t>
  </si>
  <si>
    <t>Fernando Andrés Quezada Gajardo</t>
  </si>
  <si>
    <t>17.807.799-6</t>
  </si>
  <si>
    <t>Pablo Andrés Pino Sagredo</t>
  </si>
  <si>
    <t>15.558.435-1</t>
  </si>
  <si>
    <t>Constanza Alejandra Fernández Garay</t>
  </si>
  <si>
    <t>21.012.833-6</t>
  </si>
  <si>
    <t>Yamileth Ayline Troncoso Lara</t>
  </si>
  <si>
    <t>21.055.233-2</t>
  </si>
  <si>
    <t>María Isabel Troncoso Ravello</t>
  </si>
  <si>
    <t>13.653.702-4</t>
  </si>
  <si>
    <t>Jordaniha Belén Del Campo Flores</t>
  </si>
  <si>
    <t>20.478.389-6</t>
  </si>
  <si>
    <t>Sebastián Andrés Zambrano Zárate</t>
  </si>
  <si>
    <t>19.542.722-4</t>
  </si>
  <si>
    <t>Claudio Nicolas Torres Tapia</t>
  </si>
  <si>
    <t>Luis Manuel Arrieche Gonzalez</t>
  </si>
  <si>
    <t>26.500.088-6</t>
  </si>
  <si>
    <t>Constanza Catalina Espinoza Barriga</t>
  </si>
  <si>
    <t>19.646.685-1</t>
  </si>
  <si>
    <t>Christopher Roberto Ogaz Ogaz</t>
  </si>
  <si>
    <t>18.269.455-K</t>
  </si>
  <si>
    <t>Bastián Henry Villarroel Barahona</t>
  </si>
  <si>
    <t>20.846.890-1</t>
  </si>
  <si>
    <t>Iván Gustavo Arancibia Lazcano</t>
  </si>
  <si>
    <t>17.300.656-K</t>
  </si>
  <si>
    <t>Áurea Valentina Hernández Pérez</t>
  </si>
  <si>
    <t>16.019.845-1</t>
  </si>
  <si>
    <t>FABIAN ERNESTO GONZALEZ MANSILLA</t>
  </si>
  <si>
    <t>16.968.045-0</t>
  </si>
  <si>
    <t>Juan Francisco Araya Gómez</t>
  </si>
  <si>
    <t>18.790.860-4</t>
  </si>
  <si>
    <t>Jorge Antonio Pareja Ayala</t>
  </si>
  <si>
    <t>15.124.113-1</t>
  </si>
  <si>
    <t>Jean Pablo Zúñiga Warles</t>
  </si>
  <si>
    <t>17.809.093-3</t>
  </si>
  <si>
    <t>Javier Adolfo Fuentealba Neira</t>
  </si>
  <si>
    <t>Yochohan Raúl Gamboa González</t>
  </si>
  <si>
    <t>20.478.517-1</t>
  </si>
  <si>
    <t>Eduardo Andrés Acevedo Bahamondes</t>
  </si>
  <si>
    <t>16.337.290-8</t>
  </si>
  <si>
    <t>macul</t>
  </si>
  <si>
    <t>Yasmín Karina Valdenegro León</t>
  </si>
  <si>
    <t>19.782.688-6</t>
  </si>
  <si>
    <t>Aurelio Próspero Montiel Garrido</t>
  </si>
  <si>
    <t>8.584.443-1</t>
  </si>
  <si>
    <t>Makarena Jacqueline Díaz Cáceres</t>
  </si>
  <si>
    <t>16.441.692-5</t>
  </si>
  <si>
    <t>Mauricio Alejandro Benavides Baeza</t>
  </si>
  <si>
    <t>14.002.212-8</t>
  </si>
  <si>
    <t>Nicole Aída Henríquez Sánchez</t>
  </si>
  <si>
    <t>17.474.897-7</t>
  </si>
  <si>
    <t>MARITZA CAROLINA Orellana CARRASCO</t>
  </si>
  <si>
    <t>16.300.665-0</t>
  </si>
  <si>
    <t>Carlos Andrés Alba Martínez</t>
  </si>
  <si>
    <t>15.752.388-0</t>
  </si>
  <si>
    <t>Paul Nicolás Silva Jaime</t>
  </si>
  <si>
    <t>18.381.193-2</t>
  </si>
  <si>
    <t>Luis Armando Gonzalez Guerrero</t>
  </si>
  <si>
    <t>8.256.634-1</t>
  </si>
  <si>
    <t>Berta Denise Meza Tapia</t>
  </si>
  <si>
    <t>8.818.296-0</t>
  </si>
  <si>
    <t>Manuel Antonio Cartes Velásquez</t>
  </si>
  <si>
    <t>10.727.000-0</t>
  </si>
  <si>
    <t>Christian Iván Barraza Darcangeli</t>
  </si>
  <si>
    <t>12.849.412-K</t>
  </si>
  <si>
    <t>Alexander Rodolfo Collins Mondaca</t>
  </si>
  <si>
    <t>12.115.297-5</t>
  </si>
  <si>
    <t>Angelo Santiago Raiteri Cea</t>
  </si>
  <si>
    <t>13.425.951-5</t>
  </si>
  <si>
    <t>Aaron Jesús Aguayo Segovia</t>
  </si>
  <si>
    <t>german segundo carrasco johansen</t>
  </si>
  <si>
    <t>5.913.280-6</t>
  </si>
  <si>
    <t>Benjamín Alberto Marchant Cofré</t>
  </si>
  <si>
    <t>20.477.093-K</t>
  </si>
  <si>
    <t>Rubén Raúl Vicente Hernández Alvarado</t>
  </si>
  <si>
    <t>11.825.585-2</t>
  </si>
  <si>
    <t>Nicasio Armando Díaz Garay</t>
  </si>
  <si>
    <t>9.292.911-6</t>
  </si>
  <si>
    <t>Juan Patricio Henríquez Carreño</t>
  </si>
  <si>
    <t>7.706.532-6</t>
  </si>
  <si>
    <t>Brayan Alejandro Contreras Rojas</t>
  </si>
  <si>
    <t>18.567.240-9</t>
  </si>
  <si>
    <t>Sergio Bahamondes Bustamante</t>
  </si>
  <si>
    <t>5.053.783-8</t>
  </si>
  <si>
    <t>Nicole Andrea Vargas Hidalgo</t>
  </si>
  <si>
    <t>17.142.289-2</t>
  </si>
  <si>
    <t>Eduardo Guillermo Veloso Arellano</t>
  </si>
  <si>
    <t>10.540.552-9</t>
  </si>
  <si>
    <t>Claudio Enrique Míguez Contreras</t>
  </si>
  <si>
    <t>14.392.889-6</t>
  </si>
  <si>
    <t>PEDRO PABLO GARRIDO ESCOBAR</t>
  </si>
  <si>
    <t>6.189.160-9</t>
  </si>
  <si>
    <t>Mauricio Sebastián Luke Cabello</t>
  </si>
  <si>
    <t>16.970.661-1</t>
  </si>
  <si>
    <t>Felipe Francisco Parraguez Borgoño</t>
  </si>
  <si>
    <t>18.383.648-K</t>
  </si>
  <si>
    <t>Guillermo Joaquín González Carreño</t>
  </si>
  <si>
    <t>21.961.208-7</t>
  </si>
  <si>
    <t>Lucía Andrea Toledo López</t>
  </si>
  <si>
    <t>16.200.720-3</t>
  </si>
  <si>
    <t>Arturo Ignacio González Paez</t>
  </si>
  <si>
    <t>Evelyn Aylin Briceño Buzeta</t>
  </si>
  <si>
    <t>18.916.862-4</t>
  </si>
  <si>
    <t>Carol Elizabeth Mora Pedersen</t>
  </si>
  <si>
    <t>16.678.192-2</t>
  </si>
  <si>
    <t>Monserrat Fernanda Toledo Jara</t>
  </si>
  <si>
    <t>19.542.144-7</t>
  </si>
  <si>
    <t>GIOVANNI FERNANDO BARBOZA PEREZ</t>
  </si>
  <si>
    <t>13.193.794-6</t>
  </si>
  <si>
    <t>Franco Elías Miranda Torres</t>
  </si>
  <si>
    <t>Ihann Carlos Bernal Espinoza</t>
  </si>
  <si>
    <t>21.909.700-K</t>
  </si>
  <si>
    <t>Marjorie Estefanía Neira Ortega</t>
  </si>
  <si>
    <t>16.844.864-3</t>
  </si>
  <si>
    <t>Cristóbal Claudio Torreblanca Tobar</t>
  </si>
  <si>
    <t>17.472.026-6</t>
  </si>
  <si>
    <t>Daniel Enrique Potthoff Pereda</t>
  </si>
  <si>
    <t>21.142.186-K</t>
  </si>
  <si>
    <t>Karla Macarena Uribe Cabrera</t>
  </si>
  <si>
    <t>17.141.203-K</t>
  </si>
  <si>
    <t>Ricardo Felipe Olguín Fernández</t>
  </si>
  <si>
    <t>17.993.076-5</t>
  </si>
  <si>
    <t>LUIS ALBERTO MANZANO GALAZ</t>
  </si>
  <si>
    <t>12.460.328-5</t>
  </si>
  <si>
    <t>Karem Elizabeth Ulloa Novoa</t>
  </si>
  <si>
    <t>17.355.399-4</t>
  </si>
  <si>
    <t>barbieri</t>
  </si>
  <si>
    <t>3.672.730-6</t>
  </si>
  <si>
    <t>Valentina Fernanda Jofré González</t>
  </si>
  <si>
    <t>20.476.704-1</t>
  </si>
  <si>
    <t>PÍA MASSIEL OYANEDEL COLLAO</t>
  </si>
  <si>
    <t>19.548.521-6</t>
  </si>
  <si>
    <t>RODRIGO ANTONIO GONZÁLEZ NÚÑEZ</t>
  </si>
  <si>
    <t>16.665.504-8</t>
  </si>
  <si>
    <t>maria jovita</t>
  </si>
  <si>
    <t>pacheco jorquera</t>
  </si>
  <si>
    <t>Richard Guillermo Jeria Basualto</t>
  </si>
  <si>
    <t>12.049.093-1</t>
  </si>
  <si>
    <t>Miguel Angel Camus Lobos</t>
  </si>
  <si>
    <t>17.162.209-3</t>
  </si>
  <si>
    <t>Karol Manuela Cordoba Hernandez</t>
  </si>
  <si>
    <t>26.229.698-9</t>
  </si>
  <si>
    <t>Manuel Alejandro Cerda Mella</t>
  </si>
  <si>
    <t>18.843.126-7</t>
  </si>
  <si>
    <t>Roberto CARLOS ESTAY IBÁÑEZ</t>
  </si>
  <si>
    <t>13.545.604-7</t>
  </si>
  <si>
    <t>Diego Andrés Álvarez González</t>
  </si>
  <si>
    <t>20.478.274-1</t>
  </si>
  <si>
    <t>Samantha Valentina Rojas Villarroel</t>
  </si>
  <si>
    <t>21.323.543-5</t>
  </si>
  <si>
    <t>Marcelo Ignacio Sandoval Marabolí</t>
  </si>
  <si>
    <t>17.479.016-7</t>
  </si>
  <si>
    <t>Alanisse Javiera Bobadilla Saa</t>
  </si>
  <si>
    <t>19.773.119-2</t>
  </si>
  <si>
    <t>Nathalie Francis Fabius Venegas</t>
  </si>
  <si>
    <t>Yanella Arlett Henríquez Toro</t>
  </si>
  <si>
    <t>Jonathan Rolando Allende Martínez</t>
  </si>
  <si>
    <t>16.775.289-6</t>
  </si>
  <si>
    <t>Ignacio Enrique Elgueta Vargas</t>
  </si>
  <si>
    <t>19.287.509-9</t>
  </si>
  <si>
    <t>Nicolás Esteban Ibáñez Morgado</t>
  </si>
  <si>
    <t>19.330.112-6</t>
  </si>
  <si>
    <t>Mattias Nicolás Duce Vicente</t>
  </si>
  <si>
    <t>Alejandro Alberto Bustos Marín</t>
  </si>
  <si>
    <t>17.202.635-4</t>
  </si>
  <si>
    <t>Helena Amor Rojas</t>
  </si>
  <si>
    <t>20.522.531-5</t>
  </si>
  <si>
    <t>Scarlette Ariel Gatica Jiménez</t>
  </si>
  <si>
    <t>19.564.379-2</t>
  </si>
  <si>
    <t>Amaro Ignacio García Contreras</t>
  </si>
  <si>
    <t>22.489.812-6</t>
  </si>
  <si>
    <t>Mario Andrés Briones Quezada</t>
  </si>
  <si>
    <t>18.914.887-9</t>
  </si>
  <si>
    <t>Catalina Ignacia Cisternas Henríquez</t>
  </si>
  <si>
    <t>21.243.791-3</t>
  </si>
  <si>
    <t>César Brian Huerta Jopia</t>
  </si>
  <si>
    <t>18.564.011-6</t>
  </si>
  <si>
    <t>Giancarlo Piazze Medina</t>
  </si>
  <si>
    <t>21.719.915-8</t>
  </si>
  <si>
    <t>Gabriela Michelle Curiqueo Ilabaca</t>
  </si>
  <si>
    <t>Antonio Víctor Alfonso Olave Muñoz</t>
  </si>
  <si>
    <t>Mery Alejandra Hernández Vega</t>
  </si>
  <si>
    <t>14.620.046-K</t>
  </si>
  <si>
    <t>Mariela Beatriz Villalón Rojas</t>
  </si>
  <si>
    <t>17.619.751-K</t>
  </si>
  <si>
    <t>Alejandro Emilio Paredes Gatica</t>
  </si>
  <si>
    <t>15.100.072-K</t>
  </si>
  <si>
    <t>Consuelo Andrea Silva Cabrera</t>
  </si>
  <si>
    <t>17.619.508-8</t>
  </si>
  <si>
    <t>Matías Bernabé Valenzuela Vargas</t>
  </si>
  <si>
    <t>20.837.983-6</t>
  </si>
  <si>
    <t>Benjamín Fernando Soto Salas</t>
  </si>
  <si>
    <t>22.278.003-9</t>
  </si>
  <si>
    <t>Daniel Alejandro Ibáñez Vega</t>
  </si>
  <si>
    <t>20.502.461-1</t>
  </si>
  <si>
    <t>Eduardo Arturo Díaz Vega</t>
  </si>
  <si>
    <t>Diego Elías Ibani Ovalle</t>
  </si>
  <si>
    <t>20.657.255-8</t>
  </si>
  <si>
    <t>Paulo César Ogalde González</t>
  </si>
  <si>
    <t>22.327.623-7</t>
  </si>
  <si>
    <t>Jaime Mario Briones Vergara</t>
  </si>
  <si>
    <t>7.827.425-5</t>
  </si>
  <si>
    <t>Gonzalo Esteban Mena Menares</t>
  </si>
  <si>
    <t>16.989.256-3</t>
  </si>
  <si>
    <t>Leandro Miguel Marchant Ávalos</t>
  </si>
  <si>
    <t>15.683.901-9</t>
  </si>
  <si>
    <t>Carla Romina Tapia Olivares</t>
  </si>
  <si>
    <t>Alfredo Ernesto Álvarez Cortés</t>
  </si>
  <si>
    <t>10.637.000-1</t>
  </si>
  <si>
    <t>Carlos Alejandro Hernández Molina</t>
  </si>
  <si>
    <t>15.081.689-0</t>
  </si>
  <si>
    <t>Claudio Leonel Ortega Vásquez</t>
  </si>
  <si>
    <t>15.719.403-8</t>
  </si>
  <si>
    <t>Darío ALFONSO ZÁRATE GALINDO</t>
  </si>
  <si>
    <t>12.824.170-1</t>
  </si>
  <si>
    <t>Matías Andrés Marchant Gonzalez</t>
  </si>
  <si>
    <t>19.619.584-K</t>
  </si>
  <si>
    <t>Joanna Andrea Cerda Neira</t>
  </si>
  <si>
    <t>13.766.405-4</t>
  </si>
  <si>
    <t>Franco Ítalo Vattuone Rojas</t>
  </si>
  <si>
    <t>19.615.698-4</t>
  </si>
  <si>
    <t>Daniel Enrique Narváez Canales</t>
  </si>
  <si>
    <t>19.201.363-1</t>
  </si>
  <si>
    <t>José Alejandro Cordero Nitor</t>
  </si>
  <si>
    <t>11.832.362-9</t>
  </si>
  <si>
    <t>dante robin jopia sanhueza</t>
  </si>
  <si>
    <t>11.399.881-4</t>
  </si>
  <si>
    <t>Juana Ruth Vásquez Espinoza</t>
  </si>
  <si>
    <t>13.997.446-8</t>
  </si>
  <si>
    <t>Claudio Ramiro Vilches RamÃ­rez</t>
  </si>
  <si>
    <t>17.807.342-7</t>
  </si>
  <si>
    <t>Danae Georgina Faraldo González</t>
  </si>
  <si>
    <t>12.229.710-1</t>
  </si>
  <si>
    <t>Patricio Rodrigo Lazo González</t>
  </si>
  <si>
    <t>10.402.134-4</t>
  </si>
  <si>
    <t>Katherine Hajelen Navarrete Covarrubias</t>
  </si>
  <si>
    <t>Juana María Vergara González</t>
  </si>
  <si>
    <t>11.830.939-1</t>
  </si>
  <si>
    <t>Pablo Andrés Oyarzún Montoya</t>
  </si>
  <si>
    <t>20.481.207-1</t>
  </si>
  <si>
    <t>Alan Fabrizio Romero Carvajal</t>
  </si>
  <si>
    <t>17.475.963-4</t>
  </si>
  <si>
    <t>Hugo Leonardo Droguett Zamora</t>
  </si>
  <si>
    <t>6.030.727-K</t>
  </si>
  <si>
    <t>Thiare Pollet Loyola Osorio</t>
  </si>
  <si>
    <t>18.034.525-6</t>
  </si>
  <si>
    <t>Giovanna De Las Nieves Saa Carrillo</t>
  </si>
  <si>
    <t>13.023.059-8</t>
  </si>
  <si>
    <t>Javiera Constanza Orellana Adriazola</t>
  </si>
  <si>
    <t>19.775.925-9</t>
  </si>
  <si>
    <t>Siomara Franchesca Araos Torreblanca</t>
  </si>
  <si>
    <t>19.016.140-4</t>
  </si>
  <si>
    <t>Antonieta De Las Mercedes Mansure Corral</t>
  </si>
  <si>
    <t>9.258.853-K</t>
  </si>
  <si>
    <t>Alba Karina García Allende</t>
  </si>
  <si>
    <t>12.718.329-5</t>
  </si>
  <si>
    <t>Juan Carlos Rocano Palacios</t>
  </si>
  <si>
    <t>26.383.714-2</t>
  </si>
  <si>
    <t>Gabriela Alejandra González Díaz</t>
  </si>
  <si>
    <t>Bastián Esteban Sossdorf Sossdorf</t>
  </si>
  <si>
    <t>21.482.258-K</t>
  </si>
  <si>
    <t>QUINCHAO</t>
  </si>
  <si>
    <t>Bastián Ignacio Fuentealba Santana</t>
  </si>
  <si>
    <t>21.872.545-7</t>
  </si>
  <si>
    <t>Mariela del Carmen Pérez González</t>
  </si>
  <si>
    <t>13.019.563-6</t>
  </si>
  <si>
    <t>RANSAY ELGAR ARAOS ROJAS</t>
  </si>
  <si>
    <t>SERGIO ALFONSO MARTÍNEZ VALENZUELA</t>
  </si>
  <si>
    <t>EFREN FELIPE MARQUEZ MARQUEZ</t>
  </si>
  <si>
    <t>27.376.687-1</t>
  </si>
  <si>
    <t>HÉCTOR MANUEL MUÑOZ CIFUENTES</t>
  </si>
  <si>
    <t>9.417.379-5</t>
  </si>
  <si>
    <t>PABLO ANTONIO NÚÑEZ VALENZUELA</t>
  </si>
  <si>
    <t>12.226.121-2</t>
  </si>
  <si>
    <t>JOSÉ ARMANDO DONOSO SOTO</t>
  </si>
  <si>
    <t>17.808.625-1</t>
  </si>
  <si>
    <t>SKARLET NATALIE ANDRADES RIQUELME</t>
  </si>
  <si>
    <t>17.472.587-K</t>
  </si>
  <si>
    <t>PAULA DEL CARMEN ÁLVAREZ LÓPEZ</t>
  </si>
  <si>
    <t>12.851.492-9</t>
  </si>
  <si>
    <t>KIM LUCCA HURTADO JELDRES</t>
  </si>
  <si>
    <t>18.246.799-5</t>
  </si>
  <si>
    <t>ENZO NICOLÁS REYES MELO</t>
  </si>
  <si>
    <t>18.662.465-3</t>
  </si>
  <si>
    <t>JAVIER ADOLFO ROMÁN ARANCIBIA</t>
  </si>
  <si>
    <t>9.029.997-2</t>
  </si>
  <si>
    <t>ALEJANDRA MARCELA MÉNDEZ MÉNDEZ</t>
  </si>
  <si>
    <t>13.020.054-0</t>
  </si>
  <si>
    <t>CRISTIAN PABLO CORNEJO MOYA</t>
  </si>
  <si>
    <t>16.759.325-9</t>
  </si>
  <si>
    <t>DANIELA ANDREA VERAGUA GUZMÁN</t>
  </si>
  <si>
    <t>JOAQUÍN TOMÁS SEPÚLVEDA GALEA</t>
  </si>
  <si>
    <t>20.173.113-5</t>
  </si>
  <si>
    <t>ALEJANDRO ALBERTO ARCE VASQUEZ</t>
  </si>
  <si>
    <t>10.649.682-K</t>
  </si>
  <si>
    <t>JUAN LUIS DE LA TORRE BALBOA</t>
  </si>
  <si>
    <t>19.014.963-3</t>
  </si>
  <si>
    <t>MAULE</t>
  </si>
  <si>
    <t>IGNACIA CAMILA MARTÍNEZ NÚÑEZ</t>
  </si>
  <si>
    <t>16.731.804-5</t>
  </si>
  <si>
    <t>LIVIA RAQUEL CERDA LABARCA</t>
  </si>
  <si>
    <t>11.548.076-6</t>
  </si>
  <si>
    <t>VALENTINA IGNACIA RIOSECO CASTILLO</t>
  </si>
  <si>
    <t>18.388.092-6</t>
  </si>
  <si>
    <t>Fabián Andrés González Candia</t>
  </si>
  <si>
    <t>14.001.271-8</t>
  </si>
  <si>
    <t>Angel Camilo Contreras Noguerol</t>
  </si>
  <si>
    <t>17.806.466-5</t>
  </si>
  <si>
    <t>Sebastián Emmanuel Zamora Navarro</t>
  </si>
  <si>
    <t>19.773.181-8</t>
  </si>
  <si>
    <t>Mauricio Alejandro Torres Aros</t>
  </si>
  <si>
    <t>15.557.741-K</t>
  </si>
  <si>
    <t>LUIS ALBERTO PALMA ESPARZA</t>
  </si>
  <si>
    <t>18.910.516-9</t>
  </si>
  <si>
    <t>MANUEL ALEJANDRO CACERES ROJAS</t>
  </si>
  <si>
    <t>15.865.969-7</t>
  </si>
  <si>
    <t>JORGE ALEJANDRO CORTES VALDES</t>
  </si>
  <si>
    <t>13.988.360-8</t>
  </si>
  <si>
    <t>Jorge Mitchell</t>
  </si>
  <si>
    <t>Romo Mondaca</t>
  </si>
  <si>
    <t>15.580.614-1</t>
  </si>
  <si>
    <t>michael daniel</t>
  </si>
  <si>
    <t>gerardo osvaldo</t>
  </si>
  <si>
    <t>vidal valladares</t>
  </si>
  <si>
    <t>7.274.739-9</t>
  </si>
  <si>
    <t>Pedro francisco</t>
  </si>
  <si>
    <t>saavedra gonzalez</t>
  </si>
  <si>
    <t>6.475.069-0</t>
  </si>
  <si>
    <t>ugalde bruna</t>
  </si>
  <si>
    <t>12.846.560-k</t>
  </si>
  <si>
    <t>Marco Antonio Cáceres Moraga</t>
  </si>
  <si>
    <t>16.972.050-9</t>
  </si>
  <si>
    <t>Boris Aldo Rosales Gutiérrez</t>
  </si>
  <si>
    <t>13.625.308-5</t>
  </si>
  <si>
    <t>Claudia Marcela Silva Astudillo</t>
  </si>
  <si>
    <t>12.626.868-8</t>
  </si>
  <si>
    <t>José Pablo Agüero Donoso</t>
  </si>
  <si>
    <t>20.361.027-0</t>
  </si>
  <si>
    <t>Javiera Consuelo Miangolarra Lobos</t>
  </si>
  <si>
    <t>21.487.420-2</t>
  </si>
  <si>
    <t>Sebastián Alexis Oyarzún Luke</t>
  </si>
  <si>
    <t>19.014.346-5</t>
  </si>
  <si>
    <t>Franco Henry Vinets Vergara</t>
  </si>
  <si>
    <t>21.010.949-8</t>
  </si>
  <si>
    <t>Alejandro Antonio De La Cuadra Adonis</t>
  </si>
  <si>
    <t>17.152.372-9</t>
  </si>
  <si>
    <t>Benjamín Andrés Ulloa Castro</t>
  </si>
  <si>
    <t>21.385.704-5</t>
  </si>
  <si>
    <t>Eduardo Elian Muñoz Bravo</t>
  </si>
  <si>
    <t>20.643.032-K</t>
  </si>
  <si>
    <t>Jean Paul Alexis Astudillo Venenciano</t>
  </si>
  <si>
    <t>22.356.477-1</t>
  </si>
  <si>
    <t>Bastián Ignacio Silva Cascales</t>
  </si>
  <si>
    <t>Javiera Fernanda Laborda Jofré</t>
  </si>
  <si>
    <t>21.192.387-3</t>
  </si>
  <si>
    <t>Maximiliano Antonio Fuentes Palma</t>
  </si>
  <si>
    <t>20.787.479-5</t>
  </si>
  <si>
    <t>Diego Ignacio Valencia González</t>
  </si>
  <si>
    <t>Ricardo Benjamín Estay Fredes</t>
  </si>
  <si>
    <t>22.438.004-6</t>
  </si>
  <si>
    <t>Ignacio Alonso González Martínez</t>
  </si>
  <si>
    <t>22.486.496-5</t>
  </si>
  <si>
    <t>Nayarett Alejandra Puebla Becker</t>
  </si>
  <si>
    <t>20.782.814-9</t>
  </si>
  <si>
    <t>Joel Ernesto Hormazabal Fonseca</t>
  </si>
  <si>
    <t>25.099.478-8</t>
  </si>
  <si>
    <t>Vicente Ignacio Gálvez Garay</t>
  </si>
  <si>
    <t>21.225.933-0</t>
  </si>
  <si>
    <t>Nicolás Francisco Núñez Chacón</t>
  </si>
  <si>
    <t>19.490.711-7</t>
  </si>
  <si>
    <t>Emilio Ignacio Vejares Flies</t>
  </si>
  <si>
    <t>20.401.316-0</t>
  </si>
  <si>
    <t>Ivonne Karina Sepúlveda Morán</t>
  </si>
  <si>
    <t>12.167.769-5</t>
  </si>
  <si>
    <t>Gian Alessander Navarro Toro</t>
  </si>
  <si>
    <t>22.211.381-4</t>
  </si>
  <si>
    <t>Matías Alejandro Órdenes Arqueros</t>
  </si>
  <si>
    <t>20.831.979-5</t>
  </si>
  <si>
    <t xml:space="preserve">MELIPILLA </t>
  </si>
  <si>
    <t>Ignacio Alfredo Saavedra Pimentel</t>
  </si>
  <si>
    <t>16.500.544-9</t>
  </si>
  <si>
    <t>Gerardo ANDRÉS OVALLE NÚÑEZ</t>
  </si>
  <si>
    <t>12.603.305-2</t>
  </si>
  <si>
    <t>Fernando José Levín Monsalves</t>
  </si>
  <si>
    <t>20.965.947-6</t>
  </si>
  <si>
    <t>Tanya Pamela Muñoz Valdebenito</t>
  </si>
  <si>
    <t>20.183.969-6</t>
  </si>
  <si>
    <t>Constanza Monserrat Alejandra Cortes Astorga</t>
  </si>
  <si>
    <t>17.815.023-5</t>
  </si>
  <si>
    <t>ISLA DE MAIPO</t>
  </si>
  <si>
    <t>Igor Claudio JimÃ©nez Barrera</t>
  </si>
  <si>
    <t>11.883.655-3</t>
  </si>
  <si>
    <t>Virginia Karime Cáceres González</t>
  </si>
  <si>
    <t>18.818.019-1</t>
  </si>
  <si>
    <t>Miriam Jeannette Vásquez Vicuña</t>
  </si>
  <si>
    <t>11.331.900-3</t>
  </si>
  <si>
    <t>Sebastián Alexander Riveros Patelli</t>
  </si>
  <si>
    <t>16.968.332-8</t>
  </si>
  <si>
    <t>Dagoberto Ovando Le-cerf</t>
  </si>
  <si>
    <t>20.476.553-7</t>
  </si>
  <si>
    <t>Manuel Abelardo Victoriano Santillana</t>
  </si>
  <si>
    <t>13.878.277-8</t>
  </si>
  <si>
    <t>Ricardo Humberto Soto ManrÃ­quez</t>
  </si>
  <si>
    <t>Felipe Alexis Apablaza Escalona</t>
  </si>
  <si>
    <t>16.107.578-7</t>
  </si>
  <si>
    <t>Martha Alejandrina Tapia HernÃ¡ndez</t>
  </si>
  <si>
    <t>12.221.653-5</t>
  </si>
  <si>
    <t>BenjamÃ­n Antonio Marambio Figueroa</t>
  </si>
  <si>
    <t>20.479.260-7</t>
  </si>
  <si>
    <t>Jorge NicolÃ¡s Navarro QuiÃ±ones</t>
  </si>
  <si>
    <t>19.455.834-1</t>
  </si>
  <si>
    <t>Esteban Efraín Yáñez Molina</t>
  </si>
  <si>
    <t>Jorge Del Carmen Bustamante Valladares</t>
  </si>
  <si>
    <t>9.551.467-7</t>
  </si>
  <si>
    <t>Verónica Esperanza Jubal Martínez</t>
  </si>
  <si>
    <t>17.805.406-6</t>
  </si>
  <si>
    <t>Williams Alejandro Bolados Montenegro</t>
  </si>
  <si>
    <t>17.474.075-5</t>
  </si>
  <si>
    <t>Miguel Angel Suárez Zamora</t>
  </si>
  <si>
    <t>7.425.490-K</t>
  </si>
  <si>
    <t>Lorena Minerva Ibáñez Rosales</t>
  </si>
  <si>
    <t>11.436.849-0</t>
  </si>
  <si>
    <t>Pedro Hernán Gaete Stern</t>
  </si>
  <si>
    <t>16.680.915-0</t>
  </si>
  <si>
    <t>Sebastián Alexis Garrido Barrera</t>
  </si>
  <si>
    <t>18.997.480-9</t>
  </si>
  <si>
    <t>Nelson Mauricio Cáceres Morales</t>
  </si>
  <si>
    <t>13.997.673-8</t>
  </si>
  <si>
    <t>Jonathan Mitchel Cartagena Sarmiento</t>
  </si>
  <si>
    <t>13.024.914-0</t>
  </si>
  <si>
    <t>David Antonio González Vega</t>
  </si>
  <si>
    <t>16.778.450-K</t>
  </si>
  <si>
    <t>Catherine Joyce Luna Gallardo</t>
  </si>
  <si>
    <t>10.798.156-K</t>
  </si>
  <si>
    <t>Claudia Andrea Méndez Herrera</t>
  </si>
  <si>
    <t>15.753.560-9</t>
  </si>
  <si>
    <t>Cristian Ramón Rosales Cepeda</t>
  </si>
  <si>
    <t>12.625.373-7</t>
  </si>
  <si>
    <t>WILLIAMS ANTONIO VERA SEPULVEDA</t>
  </si>
  <si>
    <t>12.228.073-K</t>
  </si>
  <si>
    <t>Adolfo Segundo Vega Vallejo</t>
  </si>
  <si>
    <t>9.506.710-7</t>
  </si>
  <si>
    <t>JUAN CARLOS REYES RODRIGUEZ</t>
  </si>
  <si>
    <t>12.452.401-6</t>
  </si>
  <si>
    <t>MARJORIE VERÓNICA ARIAS VILLEGAS</t>
  </si>
  <si>
    <t>15.555.778-8</t>
  </si>
  <si>
    <t>CRISTIAN DANIEL ARÉVALO PÉREZ</t>
  </si>
  <si>
    <t>13.326.248-2</t>
  </si>
  <si>
    <t>SANTOS FREDDY CANALES FARÍAS</t>
  </si>
  <si>
    <t>8.030.901-5</t>
  </si>
  <si>
    <t>MANOLO CARDONA MENCO</t>
  </si>
  <si>
    <t>28.966.142-5</t>
  </si>
  <si>
    <t>BRENDA SOLEDAD REBOLLEDO MALGUE</t>
  </si>
  <si>
    <t>8.356.145-9</t>
  </si>
  <si>
    <t>ANTONIO JOSÉ ZAMORA GAC</t>
  </si>
  <si>
    <t>14.132.954-5</t>
  </si>
  <si>
    <t>SANDRA GLORIA ARÉVALO GALLEGUILLOS</t>
  </si>
  <si>
    <t>8.487.582-1</t>
  </si>
  <si>
    <t>DIONISIO GÁLVEZ ROJAS</t>
  </si>
  <si>
    <t>JAIME MARIO FLORES PINTO</t>
  </si>
  <si>
    <t>OMAR ALEJANDRO LEÓN OLIVA</t>
  </si>
  <si>
    <t>9.742.544-2</t>
  </si>
  <si>
    <t>FELIPE IGNACIO AGUIRRE FERNÁNDEZ</t>
  </si>
  <si>
    <t>18.783.726-K</t>
  </si>
  <si>
    <t>KATIUSKA ANTONINI GAINZA</t>
  </si>
  <si>
    <t>23.014.677-2</t>
  </si>
  <si>
    <t>ELIZABETH ALINA CHICATA CASTRO</t>
  </si>
  <si>
    <t>23.131.994-8</t>
  </si>
  <si>
    <t>ARTURO ENRIQUE REYES RECABARREN</t>
  </si>
  <si>
    <t>19.158.365-5</t>
  </si>
  <si>
    <t>HANS IGNACIO ZÚÑIGA PAREDES</t>
  </si>
  <si>
    <t>20.773.882-4</t>
  </si>
  <si>
    <t>CAMILA FERNANDA ÁVALOS CARVAJAL</t>
  </si>
  <si>
    <t>18.505.988-K</t>
  </si>
  <si>
    <t>Pedro Luis Orellana Soto</t>
  </si>
  <si>
    <t>15.752.468-2</t>
  </si>
  <si>
    <t>Bastián Alexis Pérez Díaz</t>
  </si>
  <si>
    <t>20.820.215-4</t>
  </si>
  <si>
    <t>Gustavo Alexander Orellana Castro</t>
  </si>
  <si>
    <t>21.630.212-5</t>
  </si>
  <si>
    <t>Jacob Moisés Villarroel González</t>
  </si>
  <si>
    <t>20.884.239-0</t>
  </si>
  <si>
    <t>Benjamín Alejandro Rodríguez Valderrama</t>
  </si>
  <si>
    <t>MAURICIO SANHUEZA PERALTA</t>
  </si>
  <si>
    <t>9.083.995-0</t>
  </si>
  <si>
    <t>JORGE ANTONIO CACERES AMAYA</t>
  </si>
  <si>
    <t>5.090.470-9</t>
  </si>
  <si>
    <t>Juan Antonio Rojas Ramírez</t>
  </si>
  <si>
    <t>11.547.072-8</t>
  </si>
  <si>
    <t>juan jose</t>
  </si>
  <si>
    <t>araya gonzalez</t>
  </si>
  <si>
    <t>9.755.456-0</t>
  </si>
  <si>
    <t>claudio julio</t>
  </si>
  <si>
    <t>lopez valdenegro</t>
  </si>
  <si>
    <t>10.756.743-7</t>
  </si>
  <si>
    <t>isaias andres</t>
  </si>
  <si>
    <t>blanco zarate</t>
  </si>
  <si>
    <t>16.573.140-9</t>
  </si>
  <si>
    <t>Andrés Esteban López Núñez</t>
  </si>
  <si>
    <t>20.172.699-9</t>
  </si>
  <si>
    <t>Nersio Iván Leiva Canales</t>
  </si>
  <si>
    <t>17.576.793-2</t>
  </si>
  <si>
    <t>Adelino Cabrejos Flores</t>
  </si>
  <si>
    <t>Mario Andrés Ramírez Arredondo</t>
  </si>
  <si>
    <t>21.179.139-K</t>
  </si>
  <si>
    <t>Felipe Ignacio Herrera Salazar</t>
  </si>
  <si>
    <t>21.535.066-5</t>
  </si>
  <si>
    <t>Michelle Valentina Marschhausen Ahumada</t>
  </si>
  <si>
    <t>21.906.072-6</t>
  </si>
  <si>
    <t>Kimberlyn Constanza Meneses Magno</t>
  </si>
  <si>
    <t>19.328.160-5</t>
  </si>
  <si>
    <t>Ronny Ariel Ramírez Valencia</t>
  </si>
  <si>
    <t>21.886.835-5</t>
  </si>
  <si>
    <t>Darwin Jose Puerta Gomez</t>
  </si>
  <si>
    <t>Carola Wismania Águila Ibáñez</t>
  </si>
  <si>
    <t>12.936.909-4</t>
  </si>
  <si>
    <t>Angela Gabriela Jiménez Cerda</t>
  </si>
  <si>
    <t>21.522.674-3</t>
  </si>
  <si>
    <t>Maikel Andrés Vera Caifal</t>
  </si>
  <si>
    <t>20.174.300-1</t>
  </si>
  <si>
    <t>Lian Andrés Mate Muñoz</t>
  </si>
  <si>
    <t>20.175.737-1</t>
  </si>
  <si>
    <t>Luz Karime Tosse Urbano</t>
  </si>
  <si>
    <t>27.358.930-9</t>
  </si>
  <si>
    <t>Margarita Soledad Ahumada Céspedes</t>
  </si>
  <si>
    <t>20.782.107-1</t>
  </si>
  <si>
    <t>Andrea De Fatima Mancilla Quinde</t>
  </si>
  <si>
    <t>28.810.055-1</t>
  </si>
  <si>
    <t>Jonathan Jeremias Tapia Espinoza</t>
  </si>
  <si>
    <t>22.017.118-3</t>
  </si>
  <si>
    <t>Agustín Elías Contreras Vilches</t>
  </si>
  <si>
    <t>21.887.260-3</t>
  </si>
  <si>
    <t>Karen Alicia Ramírez Toro</t>
  </si>
  <si>
    <t>15.505.574-K</t>
  </si>
  <si>
    <t>Giovani Aaron Crespo Arriagada</t>
  </si>
  <si>
    <t>20.358.413-K</t>
  </si>
  <si>
    <t>Sebastián Enrique Olivares Gómez</t>
  </si>
  <si>
    <t>17.783.029-1</t>
  </si>
  <si>
    <t>Marcela Belén Jadue Palma</t>
  </si>
  <si>
    <t>16.576.064-6</t>
  </si>
  <si>
    <t>Carla Daniela Olguín Salas</t>
  </si>
  <si>
    <t>16.887.866-4</t>
  </si>
  <si>
    <t>Brian Omar Reyes Muñoz</t>
  </si>
  <si>
    <t>19.997.641-9</t>
  </si>
  <si>
    <t>Marcelo Alejandro Vera Vergara</t>
  </si>
  <si>
    <t>13.429.258-K</t>
  </si>
  <si>
    <t>Jorge Andrés Walters Salas</t>
  </si>
  <si>
    <t>17.157.081-6</t>
  </si>
  <si>
    <t>Manuel Alejandro López Meza</t>
  </si>
  <si>
    <t>16.028.974-0</t>
  </si>
  <si>
    <t>Andrea Lissette Riveros Flores</t>
  </si>
  <si>
    <t>13.021.023-6</t>
  </si>
  <si>
    <t>Jonathan Elías Suazo Araya</t>
  </si>
  <si>
    <t>17.807.381-8</t>
  </si>
  <si>
    <t>Arturo Rodolfo BerrÃ­os Valenzuela</t>
  </si>
  <si>
    <t>6.527.686-0</t>
  </si>
  <si>
    <t>Martina Loreto Moltedo Fonzo</t>
  </si>
  <si>
    <t>20.912.580-3</t>
  </si>
  <si>
    <t>Cristian Albino González Mera</t>
  </si>
  <si>
    <t>13.192.667-7</t>
  </si>
  <si>
    <t>Julio Andrés Cuadra Sandoval</t>
  </si>
  <si>
    <t>20.172.975-0</t>
  </si>
  <si>
    <t>Luis Osvaldo FernÃ¡ndez GonzÃ¡lez</t>
  </si>
  <si>
    <t>7.867.161-0</t>
  </si>
  <si>
    <t>Arturo Eduardo Cerda Espinoza</t>
  </si>
  <si>
    <t>Ramón Gabriel Correa López</t>
  </si>
  <si>
    <t>Fabián Matías Saldivia Bravo</t>
  </si>
  <si>
    <t>17.560.818-4</t>
  </si>
  <si>
    <t>Julio Segundo Sánchez Ramírez</t>
  </si>
  <si>
    <t>8.911.655-4</t>
  </si>
  <si>
    <t>Héctor Eduardo Zúñiga Miranda</t>
  </si>
  <si>
    <t>17.475.241-9</t>
  </si>
  <si>
    <t>Marta Katherine Vargas Tapia</t>
  </si>
  <si>
    <t>12.226.577-3</t>
  </si>
  <si>
    <t>Claudio Andrés Moreno Córdova</t>
  </si>
  <si>
    <t>15.077.824-7</t>
  </si>
  <si>
    <t>Karla Paola Huerta Martínez</t>
  </si>
  <si>
    <t>17.138.237-8</t>
  </si>
  <si>
    <t>Kevin Marcelo Echeverría Molina</t>
  </si>
  <si>
    <t>Marco Antonio Saavedra Saavedra</t>
  </si>
  <si>
    <t>Kevin Alejandro Alvarez Ojeda</t>
  </si>
  <si>
    <t>21.294.540-4</t>
  </si>
  <si>
    <t>NicolÃ¡s Ignacio Sanfuentes Diez</t>
  </si>
  <si>
    <t>19.616.842-7</t>
  </si>
  <si>
    <t>Jimmy Andrés Burgos Acuña</t>
  </si>
  <si>
    <t>15.460.453-7</t>
  </si>
  <si>
    <t>Angélica Patricia Araya González</t>
  </si>
  <si>
    <t>10.649.890-3</t>
  </si>
  <si>
    <t>Roberto Patricio Ponce Araya</t>
  </si>
  <si>
    <t>16.058.890-K</t>
  </si>
  <si>
    <t>Walter Rosenthal Navarro</t>
  </si>
  <si>
    <t>13.226.062-1</t>
  </si>
  <si>
    <t>Nelson Andrés Toledo Leal</t>
  </si>
  <si>
    <t>16.484.932-5</t>
  </si>
  <si>
    <t>Rodrigo Alfredo Yépez Tapia</t>
  </si>
  <si>
    <t>10.821.539-9</t>
  </si>
  <si>
    <t>Fabián Andrés Saldivia Martínez</t>
  </si>
  <si>
    <t>20.773.351-2</t>
  </si>
  <si>
    <t>Sebastián Alejandro Silva Benítez</t>
  </si>
  <si>
    <t>17.474.651-6</t>
  </si>
  <si>
    <t>Antonio Tiago De Almeida Oyanedel</t>
  </si>
  <si>
    <t>20.360.384-3</t>
  </si>
  <si>
    <t>Gonzalo Andrés Rivera Vera</t>
  </si>
  <si>
    <t>15.830.846-0</t>
  </si>
  <si>
    <t>Lucía Francisca Tapia Rojas</t>
  </si>
  <si>
    <t>18.254.706-9</t>
  </si>
  <si>
    <t>Juan Arturo Santibáñez Arrizaga</t>
  </si>
  <si>
    <t>16.548.916-0</t>
  </si>
  <si>
    <t>LUIS ALEJANDRO GODOY GODOY</t>
  </si>
  <si>
    <t>RENE ALBERTO MIERES CACERES</t>
  </si>
  <si>
    <t>6.978.215-9</t>
  </si>
  <si>
    <t>Esteban Luis Muñoz Bernal</t>
  </si>
  <si>
    <t>20.774.012-8</t>
  </si>
  <si>
    <t>Fabián Alejandro Contreras Silva</t>
  </si>
  <si>
    <t>17.793.187-K</t>
  </si>
  <si>
    <t>LUIS EDUARDO SEPULVEDA CACERES</t>
  </si>
  <si>
    <t>10.904.398-2</t>
  </si>
  <si>
    <t>Pedro Antonio Santana Díaz</t>
  </si>
  <si>
    <t>Jose Andres Triviño Dominguez</t>
  </si>
  <si>
    <t>25.723.381-2</t>
  </si>
  <si>
    <t>RODRIGO CESAR CARTAJENA ALVARADO</t>
  </si>
  <si>
    <t>12.623.132-6</t>
  </si>
  <si>
    <t>Patricio Ignacio Namur Baeza</t>
  </si>
  <si>
    <t>18.565.950-k</t>
  </si>
  <si>
    <t>GABRIEL EDUARDO SOTOMAYOR ASTUDILLO</t>
  </si>
  <si>
    <t>17.476.185-K</t>
  </si>
  <si>
    <t>PAOLA ALEJANDRA TORRES MONTANARES</t>
  </si>
  <si>
    <t>15.558.176-K</t>
  </si>
  <si>
    <t>Silvio Paolo Lucciano Grimaldi González</t>
  </si>
  <si>
    <t>18.998.141-4</t>
  </si>
  <si>
    <t>Juan Pablo Ojier Arrau</t>
  </si>
  <si>
    <t>17.141.930-1</t>
  </si>
  <si>
    <t>MAURICIO SEPULVEDA NUÑEZ</t>
  </si>
  <si>
    <t>JORGE AURELIO LOPEZ PINTO</t>
  </si>
  <si>
    <t>10.246.295-5</t>
  </si>
  <si>
    <t>LUIS EUGENIO TORREALBA MARTINEZ</t>
  </si>
  <si>
    <t>10.432.083-K</t>
  </si>
  <si>
    <t>Sebastián Rodrigo Fuentes Vásquez</t>
  </si>
  <si>
    <t>21.061.862-7</t>
  </si>
  <si>
    <t>Pedro Claudio Vega Muñoz</t>
  </si>
  <si>
    <t>Nicolás Gonzalo Matías Escobar Espina</t>
  </si>
  <si>
    <t>19.160.006-1</t>
  </si>
  <si>
    <t>Marco Antonio Montero Lara</t>
  </si>
  <si>
    <t>15.335.321-2</t>
  </si>
  <si>
    <t>Bastián Andrés Fernández Delgado</t>
  </si>
  <si>
    <t>18.799.286-9</t>
  </si>
  <si>
    <t>Guillermo Bastián Aaron Rodríguez Luengo</t>
  </si>
  <si>
    <t>22.308.331-5</t>
  </si>
  <si>
    <t>Alexander Martin Guillén Mora</t>
  </si>
  <si>
    <t>21.944.948-8</t>
  </si>
  <si>
    <t>MARITZA DE LOS ANGELES ILIGARAY BRUNA</t>
  </si>
  <si>
    <t>7.325.005-6</t>
  </si>
  <si>
    <t>Laura Andrea</t>
  </si>
  <si>
    <t>Paredes Castro</t>
  </si>
  <si>
    <t>19.016.454-3</t>
  </si>
  <si>
    <t>GUAJARDO SILVA</t>
  </si>
  <si>
    <t>12.624.254-9</t>
  </si>
  <si>
    <t>PAULO MATIAS</t>
  </si>
  <si>
    <t>ROJAS FIGUEROA</t>
  </si>
  <si>
    <t>18.136.153-0</t>
  </si>
  <si>
    <t>ERIK LUIS</t>
  </si>
  <si>
    <t>TRIVIÑO OLIVARES</t>
  </si>
  <si>
    <t>19.777.168-2</t>
  </si>
  <si>
    <t>EWDUIN NEOMAR</t>
  </si>
  <si>
    <t>REYEZ AGRAEZ</t>
  </si>
  <si>
    <t>26.556.700-2</t>
  </si>
  <si>
    <t>Miguel Angel Jesus Vergara Sanchez</t>
  </si>
  <si>
    <t>21.801.650-2</t>
  </si>
  <si>
    <t>Roberts Alexis Figueroa Orrego</t>
  </si>
  <si>
    <t>21.551.866-3</t>
  </si>
  <si>
    <t>Francisco Andrés Riquelme Roldán</t>
  </si>
  <si>
    <t>19.542.464-0</t>
  </si>
  <si>
    <t>Isabel Jimena Ahumada Sánchez</t>
  </si>
  <si>
    <t>12.231.123-6</t>
  </si>
  <si>
    <t>Yolanda Lorena González Cortez</t>
  </si>
  <si>
    <t>18.564.622-K</t>
  </si>
  <si>
    <t>Emilia Alejandra Díaz Barraza</t>
  </si>
  <si>
    <t>22.103.530-5</t>
  </si>
  <si>
    <t>Aranza Sue Almendra Valdés Fernández</t>
  </si>
  <si>
    <t>22.425.607-8</t>
  </si>
  <si>
    <t>RIO BUENO</t>
  </si>
  <si>
    <t>Jordhan Yeremi Pérez González</t>
  </si>
  <si>
    <t>19.751.157-5</t>
  </si>
  <si>
    <t>Ana María Castro Castro</t>
  </si>
  <si>
    <t>12.847.833-7</t>
  </si>
  <si>
    <t>María Inés Villegas Zamora</t>
  </si>
  <si>
    <t>17.807.438-5</t>
  </si>
  <si>
    <t>Miguel Angel Pérez Caball</t>
  </si>
  <si>
    <t>13.074.300-5</t>
  </si>
  <si>
    <t>Karim Valentina Valenzuela Oyarce</t>
  </si>
  <si>
    <t>Pablo Sebastián Cajales Sanhueza</t>
  </si>
  <si>
    <t>15.949.468-3</t>
  </si>
  <si>
    <t>Martin Rafael Molina Abarca</t>
  </si>
  <si>
    <t>21.968.349-9</t>
  </si>
  <si>
    <t>Marco Antonio Lara Garrido</t>
  </si>
  <si>
    <t>17.473.371-6</t>
  </si>
  <si>
    <t>Gabriel Alejandro Cegarra Paredes</t>
  </si>
  <si>
    <t>26.092.496-6</t>
  </si>
  <si>
    <t>Benjamín Eleazar Rodríguez Jeria</t>
  </si>
  <si>
    <t>22.126.465-7</t>
  </si>
  <si>
    <t>Benjamín Esteban González Martínez</t>
  </si>
  <si>
    <t>22.087.813-9</t>
  </si>
  <si>
    <t>María José Calizto Sepúlveda</t>
  </si>
  <si>
    <t>22.364.218-7</t>
  </si>
  <si>
    <t>Salvador Alen Cerpa Anjaris</t>
  </si>
  <si>
    <t>12.621.294-1</t>
  </si>
  <si>
    <t>Jonathan Andrés Hidalgo Zúñiga</t>
  </si>
  <si>
    <t>16.753.103-2</t>
  </si>
  <si>
    <t>Israel Abelardo Cáceres Iturriaga</t>
  </si>
  <si>
    <t>15.950.702-5</t>
  </si>
  <si>
    <t>David Francisco Saavedra Escobar</t>
  </si>
  <si>
    <t>12.454.159-K</t>
  </si>
  <si>
    <t>Leonel Alberto Ríos Torres</t>
  </si>
  <si>
    <t>Ignacia Munizaga Rosas</t>
  </si>
  <si>
    <t>20.182.483-4</t>
  </si>
  <si>
    <t>Emilio Patricio Molina Baeza</t>
  </si>
  <si>
    <t>19.337.493-K</t>
  </si>
  <si>
    <t>Atalia Viviarry Wachtendorff Cáceres</t>
  </si>
  <si>
    <t>20.174.314-1</t>
  </si>
  <si>
    <t>Humberto Eugenio Cancino Rojas</t>
  </si>
  <si>
    <t>9.228.376-3</t>
  </si>
  <si>
    <t>Alejandra Nicol Molina Véliz</t>
  </si>
  <si>
    <t>21.492.122-7</t>
  </si>
  <si>
    <t>Camila Fernanda Merfil Centellas Díaz</t>
  </si>
  <si>
    <t>18.826.504-9</t>
  </si>
  <si>
    <t>Oliver Andrés Pino Benavides</t>
  </si>
  <si>
    <t>20.653.281-5</t>
  </si>
  <si>
    <t>Marcela Andrea Maldonado Olea</t>
  </si>
  <si>
    <t>15.950.553-7</t>
  </si>
  <si>
    <t>Samuel Martín Cofré Villegas</t>
  </si>
  <si>
    <t>21.792.356-5</t>
  </si>
  <si>
    <t>Fabiana Valentina Sotelo Flores</t>
  </si>
  <si>
    <t>20.904.138-3</t>
  </si>
  <si>
    <t>Zandi Denis Rojas Gutiérrez</t>
  </si>
  <si>
    <t>18.269.771-0</t>
  </si>
  <si>
    <t>Axel Esteban Román Herrera</t>
  </si>
  <si>
    <t>13.460.713-0</t>
  </si>
  <si>
    <t>Gabriela Andrea Pizarro Saavedra</t>
  </si>
  <si>
    <t>18.383.064-3</t>
  </si>
  <si>
    <t>Edith Del Carmen Barrera Martínez</t>
  </si>
  <si>
    <t>16.201.155-3</t>
  </si>
  <si>
    <t>Yarko Andrés Opazo Padilla</t>
  </si>
  <si>
    <t>16.376.542-K</t>
  </si>
  <si>
    <t>GUILLERMO MAURICIO GUTIERREZ SILVA</t>
  </si>
  <si>
    <t>6.967.513-1</t>
  </si>
  <si>
    <t>Isaac Ismael Villalón Gómez</t>
  </si>
  <si>
    <t>22.370.574-K</t>
  </si>
  <si>
    <t>Marcela Edith Zúñiga Donoso</t>
  </si>
  <si>
    <t>16.488.010-9</t>
  </si>
  <si>
    <t>Sebastián Andree Jara Vilches</t>
  </si>
  <si>
    <t>16.812.585-2</t>
  </si>
  <si>
    <t>Teresa Ivonne Segura Retamales</t>
  </si>
  <si>
    <t>17.476.272-4</t>
  </si>
  <si>
    <t>Felipe Andrés Vergara Cabrera</t>
  </si>
  <si>
    <t>18.268.953-K</t>
  </si>
  <si>
    <t>Luciano Ignacio Opazo Díaz</t>
  </si>
  <si>
    <t>22.309.612-3</t>
  </si>
  <si>
    <t>MIGUEL RENE GONZALEZ VALDIVIA</t>
  </si>
  <si>
    <t>Waldo Januario Cabezas Silva</t>
  </si>
  <si>
    <t>10.492.233-3</t>
  </si>
  <si>
    <t>LLAY-LLAY</t>
  </si>
  <si>
    <t>Luis Rodrigo Saavedra Huerta</t>
  </si>
  <si>
    <t>13.754.438-5</t>
  </si>
  <si>
    <t>Lucy Milena Garrido Godoy</t>
  </si>
  <si>
    <t>13.878.611-0</t>
  </si>
  <si>
    <t>Andrea Natalie Basso Valladares</t>
  </si>
  <si>
    <t>16.301.131-6</t>
  </si>
  <si>
    <t>Karen Viviana Valdivia Pinto</t>
  </si>
  <si>
    <t>14.513.982-1</t>
  </si>
  <si>
    <t>Jorge Alex Rojas Campos</t>
  </si>
  <si>
    <t>Florian Alexis López Henríquez</t>
  </si>
  <si>
    <t>11.829.556-0</t>
  </si>
  <si>
    <t>Gonzalo Gabriel Astorga Lazcano</t>
  </si>
  <si>
    <t>16.990.386-7</t>
  </si>
  <si>
    <t>Alexis Cristóbal Martel Covarrubias</t>
  </si>
  <si>
    <t>15.339.910-7</t>
  </si>
  <si>
    <t>EVELYN KARINA RIVERA FOO</t>
  </si>
  <si>
    <t>13.880.285-K</t>
  </si>
  <si>
    <t>Maritza Del Tránsito Lombardo Villagrán</t>
  </si>
  <si>
    <t>6.851.392-8</t>
  </si>
  <si>
    <t>María Daniella Monserrat Vergara Gómez</t>
  </si>
  <si>
    <t>20.658.275-8</t>
  </si>
  <si>
    <t>Amanda Francisca Ávila Tolra</t>
  </si>
  <si>
    <t>21.721.185-9</t>
  </si>
  <si>
    <t>Pablo Ignacio Contreras Cuadros</t>
  </si>
  <si>
    <t>19.014.079-2</t>
  </si>
  <si>
    <t>Rafael Ignacio Rivera Rivera</t>
  </si>
  <si>
    <t>20.479.153-8</t>
  </si>
  <si>
    <t>Ronald Brian Rodríguez Hernández</t>
  </si>
  <si>
    <t>13.877.425-2</t>
  </si>
  <si>
    <t>Nicolás Andrés Simon Mauriz</t>
  </si>
  <si>
    <t>19.809.399-8</t>
  </si>
  <si>
    <t>Scarlett Constanza Sánchez Mardones</t>
  </si>
  <si>
    <t>19.774.557-6</t>
  </si>
  <si>
    <t>Alejandra Ina Abarca Pavez</t>
  </si>
  <si>
    <t>9.421.117-4</t>
  </si>
  <si>
    <t>Marco Antonio Salinas Uriona</t>
  </si>
  <si>
    <t>13.021.741-9</t>
  </si>
  <si>
    <t>Yerko Milovan Eldan Eldan</t>
  </si>
  <si>
    <t>15.338.053-8</t>
  </si>
  <si>
    <t>Stephanie Constanza González Klug</t>
  </si>
  <si>
    <t>17.901.735-0</t>
  </si>
  <si>
    <t>Javier Alonso Fuentes Micaly</t>
  </si>
  <si>
    <t>22.233.510-8</t>
  </si>
  <si>
    <t>Vicente Ignacio Cid Soto</t>
  </si>
  <si>
    <t>21.224.197-0</t>
  </si>
  <si>
    <t>Rodolfo Ignacio Alvarez Fierro</t>
  </si>
  <si>
    <t>20.777.896-6</t>
  </si>
  <si>
    <t>Francisco Nicolás Cuminao Cáceres</t>
  </si>
  <si>
    <t>19.645.311-3</t>
  </si>
  <si>
    <t>Daniela Chamorro Alvial</t>
  </si>
  <si>
    <t>16.108.221-K</t>
  </si>
  <si>
    <t>Nora Rafaela Contreras Castro</t>
  </si>
  <si>
    <t>17.142.881-5</t>
  </si>
  <si>
    <t>Christian David Gibert Morales</t>
  </si>
  <si>
    <t>Francisca Valentina Valenzuela Soto</t>
  </si>
  <si>
    <t>18.269.982-9</t>
  </si>
  <si>
    <t>Marco Antonio Cortez Saldivar</t>
  </si>
  <si>
    <t>10.458.419-5</t>
  </si>
  <si>
    <t>Jose Javier Casado Vellisca</t>
  </si>
  <si>
    <t>29.041.405-9</t>
  </si>
  <si>
    <t>ROBINSON TITO CACERES SAA</t>
  </si>
  <si>
    <t>6.119.484-3</t>
  </si>
  <si>
    <t>Miguel Angel Aravena Allendes</t>
  </si>
  <si>
    <t>18.673.166-2</t>
  </si>
  <si>
    <t>MARCELO RODRIGO MIRANDA ARANCIBIA</t>
  </si>
  <si>
    <t>12.849.344-1</t>
  </si>
  <si>
    <t>Álvaro David Ulloa Espinoza</t>
  </si>
  <si>
    <t>15.753.309-6</t>
  </si>
  <si>
    <t>Ibzán Agustín Orellana Miranda</t>
  </si>
  <si>
    <t>21.942.014-5</t>
  </si>
  <si>
    <t>CHRISTEL GABRIELE ARREDONDO ALVAREZ</t>
  </si>
  <si>
    <t>14.450.571-9</t>
  </si>
  <si>
    <t>Marlen Del Pilar Pino Stegmann</t>
  </si>
  <si>
    <t>8.437.826-7</t>
  </si>
  <si>
    <t>Alejandro Enrique Ojeda Constanzo</t>
  </si>
  <si>
    <t>19.326.033-0</t>
  </si>
  <si>
    <t>Gustavo Andrés Guzmán Díaz</t>
  </si>
  <si>
    <t>20.905.275-K</t>
  </si>
  <si>
    <t>Sebastián Marcelo Núñez Chacón</t>
  </si>
  <si>
    <t>19.152.150-1</t>
  </si>
  <si>
    <t>Lucas Enrique Machuca Polanco</t>
  </si>
  <si>
    <t>7.643.048-9</t>
  </si>
  <si>
    <t>José Manuel Rodríguez Faúndez</t>
  </si>
  <si>
    <t>17.745.295-5</t>
  </si>
  <si>
    <t>Fidel Adolfo Solorzano Arias</t>
  </si>
  <si>
    <t>27.907.956-6</t>
  </si>
  <si>
    <t>PEDRO ENRIQUE GUTIERREZ OYARCE</t>
  </si>
  <si>
    <t>8.674.934-3</t>
  </si>
  <si>
    <t>ERICA DEL CARMEN</t>
  </si>
  <si>
    <t>LIZANA SEPULVEDA</t>
  </si>
  <si>
    <t>7.897.664-0</t>
  </si>
  <si>
    <t>MAURICIO CRISTOBAL</t>
  </si>
  <si>
    <t>GARRIDO PINO</t>
  </si>
  <si>
    <t>15.719.488-7</t>
  </si>
  <si>
    <t>ANDREA NATALIE</t>
  </si>
  <si>
    <t>BASSO VALLADARES</t>
  </si>
  <si>
    <t>16.301.231-6</t>
  </si>
  <si>
    <t>NICOLAS SAMUEL</t>
  </si>
  <si>
    <t>DEL PINO</t>
  </si>
  <si>
    <t>22.129.223-5</t>
  </si>
  <si>
    <t>Andres Eduardo Lopez Coronel</t>
  </si>
  <si>
    <t>19.655.248-0</t>
  </si>
  <si>
    <t>Maite Francisca Valenzuela Young</t>
  </si>
  <si>
    <t>20.777.693-9</t>
  </si>
  <si>
    <t>Javier Enrique Herrera Vargas</t>
  </si>
  <si>
    <t>18.032.405-4</t>
  </si>
  <si>
    <t>José Miguel Olivares Verdejo</t>
  </si>
  <si>
    <t>9.560.247-9</t>
  </si>
  <si>
    <t>Norma Delfina Parada Torres</t>
  </si>
  <si>
    <t>7.963.868-4</t>
  </si>
  <si>
    <t>Patricia Andrea Cortés Alvarado</t>
  </si>
  <si>
    <t>19.319.142-8</t>
  </si>
  <si>
    <t>Jorge Andrés Rivera Torres</t>
  </si>
  <si>
    <t>13.856.232-8</t>
  </si>
  <si>
    <t>Freddy Ricardo Morales Montoya</t>
  </si>
  <si>
    <t>7.754.537-9</t>
  </si>
  <si>
    <t>Christian Andrés Delgado Avendaño</t>
  </si>
  <si>
    <t>16.414.103-9</t>
  </si>
  <si>
    <t>Tomás Esteban Bruna Navarrete</t>
  </si>
  <si>
    <t>17.807.222-6</t>
  </si>
  <si>
    <t>Verónica Patricia Millao Fuentes</t>
  </si>
  <si>
    <t>16.533.109-5</t>
  </si>
  <si>
    <t>John Daniel Matta Olivares</t>
  </si>
  <si>
    <t>Edison Rodrigo Reyes Olivares</t>
  </si>
  <si>
    <t>16.485.916-9</t>
  </si>
  <si>
    <t>Franco Ignacio Gómez Ahumada</t>
  </si>
  <si>
    <t>21.825.604-K</t>
  </si>
  <si>
    <t>Noemí Valeska González Mateluna</t>
  </si>
  <si>
    <t>17.143.775-K</t>
  </si>
  <si>
    <t>Cristina Estefanía Graciela Gondos Galdames</t>
  </si>
  <si>
    <t>17.475.313-K</t>
  </si>
  <si>
    <t>Carlos Humberto Silva Silva</t>
  </si>
  <si>
    <t>12.122.779-7</t>
  </si>
  <si>
    <t>Raul Eduardo Junior Parraguez Toledo</t>
  </si>
  <si>
    <t>17.021.455-2</t>
  </si>
  <si>
    <t>Fernanda Javiera Astudillo Tapia</t>
  </si>
  <si>
    <t>18.297.361-0</t>
  </si>
  <si>
    <t>Karolay Rosemary Cáceres Poblete</t>
  </si>
  <si>
    <t>Javiera Constanza Ramos Vergara</t>
  </si>
  <si>
    <t>19.338.691-1</t>
  </si>
  <si>
    <t>Vicente Enrique Jorquera Vega</t>
  </si>
  <si>
    <t>Alejandra Paulina Silva Barraza</t>
  </si>
  <si>
    <t>Gerald Gervasio Álvarez Marroqui</t>
  </si>
  <si>
    <t>22.352.455-9</t>
  </si>
  <si>
    <t>Renzo Alberto Varela Rojas</t>
  </si>
  <si>
    <t>16.753.543-7</t>
  </si>
  <si>
    <t>Abraham ANTONIO RUBINA PONCE</t>
  </si>
  <si>
    <t>16.778.607-3</t>
  </si>
  <si>
    <t>María Joana Granifo Cisterna</t>
  </si>
  <si>
    <t>Juan Francisco Acuña Contreras</t>
  </si>
  <si>
    <t>16.547.412-0</t>
  </si>
  <si>
    <t>Esteban Isaac Vargas Rivas</t>
  </si>
  <si>
    <t>20.054.010-7</t>
  </si>
  <si>
    <t>Estefanie Patricia Zárate Fernández</t>
  </si>
  <si>
    <t>18.033.834-9</t>
  </si>
  <si>
    <t>CLAUDIO ANDRES ARAYA PEREZ</t>
  </si>
  <si>
    <t>Diana Lorenza Torreblanca Tobar</t>
  </si>
  <si>
    <t>20.173.884-9</t>
  </si>
  <si>
    <t>Laura Verónica Pietrantoni Novoa</t>
  </si>
  <si>
    <t>21.891.907-3</t>
  </si>
  <si>
    <t>Cristian Alfonso Morales Lecaros</t>
  </si>
  <si>
    <t>17.943.897-6</t>
  </si>
  <si>
    <t>Antonella De Ferrari Aguirre</t>
  </si>
  <si>
    <t>21.768.527-3</t>
  </si>
  <si>
    <t>Johann Andrés Muñoz Cisternas</t>
  </si>
  <si>
    <t>21.791.934-7</t>
  </si>
  <si>
    <t>Farial Fernando Albornoz Vergara</t>
  </si>
  <si>
    <t>Fabián Ignacio Olivares Hormazábal</t>
  </si>
  <si>
    <t>22.664.686-8</t>
  </si>
  <si>
    <t>Nicolás Matías Jaime Manríquez</t>
  </si>
  <si>
    <t>21157121-7</t>
  </si>
  <si>
    <t>Mateo André Cáceres Yaryes</t>
  </si>
  <si>
    <t>22.727.863-3</t>
  </si>
  <si>
    <t>SANDRA DEL CARMEN DONOSO FUENTES</t>
  </si>
  <si>
    <t>6.507.511-3</t>
  </si>
  <si>
    <t>Marcelo Alejandro Fierro Cornejo</t>
  </si>
  <si>
    <t>19.014.247-7</t>
  </si>
  <si>
    <t>Camila Paz Zapata Espinoza</t>
  </si>
  <si>
    <t>Ignacio Elioenay Díaz Tejo</t>
  </si>
  <si>
    <t>21.558.508-5</t>
  </si>
  <si>
    <t>Gustavo Jovino Colipí Torres</t>
  </si>
  <si>
    <t>15.978.895-4</t>
  </si>
  <si>
    <t>Manuel Isaac Riquelme Acevedo</t>
  </si>
  <si>
    <t>13.774.241-1</t>
  </si>
  <si>
    <t>Ricardo Arturo Montes Quintana</t>
  </si>
  <si>
    <t>16.219.957-9</t>
  </si>
  <si>
    <t>Claudia Andrea Tapia Cubillos</t>
  </si>
  <si>
    <t>15.023.106-K</t>
  </si>
  <si>
    <t>Ayleen Catalina Cid Paz</t>
  </si>
  <si>
    <t>21.080.041-7</t>
  </si>
  <si>
    <t>Marlene Francesca Dávila Dí­az</t>
  </si>
  <si>
    <t>18.642.946-K</t>
  </si>
  <si>
    <t>Andrés Alonso Triviño Angulo</t>
  </si>
  <si>
    <t>8.066.536-9</t>
  </si>
  <si>
    <t>Franz Henry Bautista Claros</t>
  </si>
  <si>
    <t>Pedro Mauricio Becerra Caroca</t>
  </si>
  <si>
    <t>9.042.122-0</t>
  </si>
  <si>
    <t>Carlos Alfonso Fleming Cortés</t>
  </si>
  <si>
    <t>17.805.870-3</t>
  </si>
  <si>
    <t>Ignacio Ismael Vicencio Jatib</t>
  </si>
  <si>
    <t>21.695.196-4</t>
  </si>
  <si>
    <t>Cristian Roberto Zamora Astudillo</t>
  </si>
  <si>
    <t>12.848.769-7</t>
  </si>
  <si>
    <t>Patricio Hernán Órdenes Morales</t>
  </si>
  <si>
    <t>Pedro Micelli Rubio</t>
  </si>
  <si>
    <t>9.388.353-5</t>
  </si>
  <si>
    <t>Karetza Soledad Medina Espinoza</t>
  </si>
  <si>
    <t>13.997.247-3</t>
  </si>
  <si>
    <t>José Luis Ahumada Acevedo</t>
  </si>
  <si>
    <t>12.140.337-4</t>
  </si>
  <si>
    <t>Katty Myriam Mayne Albornoz</t>
  </si>
  <si>
    <t>9.780.627-6</t>
  </si>
  <si>
    <t>Jaime Andrés Rodillo Fernández</t>
  </si>
  <si>
    <t>15.384.131-4</t>
  </si>
  <si>
    <t>Carolin Andrea Catalán Parra</t>
  </si>
  <si>
    <t>18.067.522-1</t>
  </si>
  <si>
    <t>Leonardo Enrique Seguel Acuña</t>
  </si>
  <si>
    <t>15.718.034-7</t>
  </si>
  <si>
    <t>Camilo Andrés Díaz Carmona</t>
  </si>
  <si>
    <t>9.926.701-1</t>
  </si>
  <si>
    <t>Eduardo Ramiro Cruz Barahona</t>
  </si>
  <si>
    <t>15.720.226-K</t>
  </si>
  <si>
    <t>Daniel Andrés Núñez Fuentes</t>
  </si>
  <si>
    <t>Eduardo Segundo Tapia Henríquez</t>
  </si>
  <si>
    <t>10.350.454-6</t>
  </si>
  <si>
    <t>Joseph Fabricio Mella Espinoza</t>
  </si>
  <si>
    <t>José Ignacio Canales Sotelo</t>
  </si>
  <si>
    <t>20.175.401-1</t>
  </si>
  <si>
    <t>Emilio Benjamín Orellana Aro</t>
  </si>
  <si>
    <t>10.080.803-K</t>
  </si>
  <si>
    <t>Mauricio Osvaldo Sanguinetti Riquelme</t>
  </si>
  <si>
    <t>14.546.838-8</t>
  </si>
  <si>
    <t>Nicolás Ignacio Chocair Jamett</t>
  </si>
  <si>
    <t>20.718.006-8</t>
  </si>
  <si>
    <t>Sylvana Orellana Jélvez</t>
  </si>
  <si>
    <t>12.621.737-4</t>
  </si>
  <si>
    <t>Wladimir Andrés Valenzuela Salcedo</t>
  </si>
  <si>
    <t>18.272.095-K</t>
  </si>
  <si>
    <t>Talia Alejandra Salazar González</t>
  </si>
  <si>
    <t>17.577.971-K</t>
  </si>
  <si>
    <t>Mauricio Alberto Díaz Fuenzalida</t>
  </si>
  <si>
    <t>25.194.041-K</t>
  </si>
  <si>
    <t>Bárbara Camila Durán Tapia</t>
  </si>
  <si>
    <t>18.457.511-6</t>
  </si>
  <si>
    <t>Marcelo Abraham Arancibia Navarro</t>
  </si>
  <si>
    <t>20.974.956-4</t>
  </si>
  <si>
    <t>Emilio Francisco Cubillos Castro</t>
  </si>
  <si>
    <t>13.991.983-1</t>
  </si>
  <si>
    <t>Sergio Gabriel Castillo Andrade</t>
  </si>
  <si>
    <t>14.396.170-2</t>
  </si>
  <si>
    <t>Sebastián Felipe Loyola Méndez</t>
  </si>
  <si>
    <t>Javier Alfonso Cayo Castillo</t>
  </si>
  <si>
    <t>19.303.189-7</t>
  </si>
  <si>
    <t>Juan Osvaldo Segundo González Sánchez</t>
  </si>
  <si>
    <t>12.625.757-0</t>
  </si>
  <si>
    <t>Juan Carlos Manríquez Peñailillo</t>
  </si>
  <si>
    <t>9.932.548-8</t>
  </si>
  <si>
    <t>Leandro Jesús Durán Poblete</t>
  </si>
  <si>
    <t>21.696.734-8</t>
  </si>
  <si>
    <t>Juan Patricio Ortiz Ortiz</t>
  </si>
  <si>
    <t>11.661.882-6</t>
  </si>
  <si>
    <t>Daniela Andrea Muñoz Gajardo</t>
  </si>
  <si>
    <t>17.120.772-K</t>
  </si>
  <si>
    <t>Christhofer Fabián Jara Pacheco</t>
  </si>
  <si>
    <t>19.612.326-1</t>
  </si>
  <si>
    <t>Julián Ignacio Pezoa Gamboni</t>
  </si>
  <si>
    <t>21.005.412-K</t>
  </si>
  <si>
    <t>Anthony Andrés Rivera Flores</t>
  </si>
  <si>
    <t>21.500.456-2</t>
  </si>
  <si>
    <t>Ivan Enrique Patiño Cardoza</t>
  </si>
  <si>
    <t>26.810.597-2</t>
  </si>
  <si>
    <t>Cristopher Ariel Méndez Maldonado</t>
  </si>
  <si>
    <t>20.938.655-0</t>
  </si>
  <si>
    <t>Javier Alexi Fuentes Arriagada</t>
  </si>
  <si>
    <t>14.213.336-5</t>
  </si>
  <si>
    <t>Francisca Nicol Almonacid Pizarro</t>
  </si>
  <si>
    <t>Héctor Guillermo Vergara Lucero</t>
  </si>
  <si>
    <t>11.400.212-7</t>
  </si>
  <si>
    <t>Sebastián Ignacio Herrera Poblete</t>
  </si>
  <si>
    <t>21.320.316-9</t>
  </si>
  <si>
    <t>Felipe Salvador Muñoz Acevedo</t>
  </si>
  <si>
    <t>20.280.639-2</t>
  </si>
  <si>
    <t>Bruno Felipe Adonis Medel Venegas</t>
  </si>
  <si>
    <t>19.705.749-1</t>
  </si>
  <si>
    <t>Álvaro Neil Riffo Zamora</t>
  </si>
  <si>
    <t>15.078.813-7</t>
  </si>
  <si>
    <t>Nidia Jasmín Vergara Gómez</t>
  </si>
  <si>
    <t>19.776.764-2</t>
  </si>
  <si>
    <t>Judith Alejandra González Fuenzalida</t>
  </si>
  <si>
    <t>Luis Rodrigo Arredondo Pérez</t>
  </si>
  <si>
    <t>13.019.729-9</t>
  </si>
  <si>
    <t>Luis Arturo Jiménez Reyes</t>
  </si>
  <si>
    <t>10.808.577-0</t>
  </si>
  <si>
    <t>Mauricio Andrés Lillo Orellana</t>
  </si>
  <si>
    <t>18.914.963-8</t>
  </si>
  <si>
    <t>Catherine María Pérez Valenzuela</t>
  </si>
  <si>
    <t>17.643.145-8</t>
  </si>
  <si>
    <t>Marcelo Andrés Montoya Montes</t>
  </si>
  <si>
    <t>16.107.854-9</t>
  </si>
  <si>
    <t>Benjamín Alexander Urbina Cautivo</t>
  </si>
  <si>
    <t>21.865.072-4</t>
  </si>
  <si>
    <t>Gonzalo Alonso Campos Moreno</t>
  </si>
  <si>
    <t>Katrina Lissette Miranda González</t>
  </si>
  <si>
    <t>20.785.107-8</t>
  </si>
  <si>
    <t>Gloria Emerita Araujo Matamoros</t>
  </si>
  <si>
    <t>Ignacio Andrés Paredes Morales</t>
  </si>
  <si>
    <t>Constanza Pizarro Cortés</t>
  </si>
  <si>
    <t>18.031.635-3</t>
  </si>
  <si>
    <t>Bastián Ignacio Fischer Aguilar</t>
  </si>
  <si>
    <t>20.479.094-9</t>
  </si>
  <si>
    <t>Marjorie Betzabeth Bolbarán Rojas</t>
  </si>
  <si>
    <t>12.849.005-1</t>
  </si>
  <si>
    <t>Paula Antonia Catrihual Montenegro</t>
  </si>
  <si>
    <t>21.253.437-4</t>
  </si>
  <si>
    <t>Pamela Nadia Oyarzo Fredes</t>
  </si>
  <si>
    <t>16.968.187-2</t>
  </si>
  <si>
    <t>DANIEL AROS ALEGRIA</t>
  </si>
  <si>
    <t>6.947.020-3</t>
  </si>
  <si>
    <t>Javiera Paz Ortega Rodriguez</t>
  </si>
  <si>
    <t>19.774.331-K</t>
  </si>
  <si>
    <t>Mackarena Scarlett Bravo Da Silva</t>
  </si>
  <si>
    <t>19.012.905-5</t>
  </si>
  <si>
    <t>Dangelo Francisco García Fuenzalida</t>
  </si>
  <si>
    <t>Josue Ignacio Andrades Carvajal</t>
  </si>
  <si>
    <t>19.328.541-4</t>
  </si>
  <si>
    <t>Jorge Armando Martínez Yáñez</t>
  </si>
  <si>
    <t>15.752.764-9</t>
  </si>
  <si>
    <t>Renato Alonso Henríquez Berríos</t>
  </si>
  <si>
    <t>21.380.267-4</t>
  </si>
  <si>
    <t>Aldo Boris Fuentes Martínez</t>
  </si>
  <si>
    <t>Susana Andrea Pozo Pérez</t>
  </si>
  <si>
    <t>15.080.569-4</t>
  </si>
  <si>
    <t>Juan Pablo Vega González</t>
  </si>
  <si>
    <t>21.405.269-5</t>
  </si>
  <si>
    <t>Isaías Francisco Bahamondes Bustos</t>
  </si>
  <si>
    <t>20.989.705-9</t>
  </si>
  <si>
    <t>Jean Marie Bavoneir Rojas</t>
  </si>
  <si>
    <t>19.776.641-7</t>
  </si>
  <si>
    <t>Cristóbal Ignacio Montupin Rojas</t>
  </si>
  <si>
    <t>19.814.874-1</t>
  </si>
  <si>
    <t>HUGO RODOLFO GARAT ARANCIBIA</t>
  </si>
  <si>
    <t>7.283.354-6</t>
  </si>
  <si>
    <t>Carolina Alejandra Bugueño Ulloa</t>
  </si>
  <si>
    <t>15.828.302-6</t>
  </si>
  <si>
    <t>Catalina Cristal Jara Stefoni</t>
  </si>
  <si>
    <t>14.144.824-2</t>
  </si>
  <si>
    <t>Michelle Aída Rubilar Galarce</t>
  </si>
  <si>
    <t>18.907.757-2</t>
  </si>
  <si>
    <t>VALERIA ANDREA REBECO URREA</t>
  </si>
  <si>
    <t>RAUL ENRIQUE LOPEZ HENRIQUEZ</t>
  </si>
  <si>
    <t>13.431.036-7</t>
  </si>
  <si>
    <t>Johnny Esteban Jara Tudela</t>
  </si>
  <si>
    <t>13.880.733-9</t>
  </si>
  <si>
    <t>JUAN CARLOS ROCANO PALACIOS</t>
  </si>
  <si>
    <t>MICHEL ORLANDO</t>
  </si>
  <si>
    <t>CAMPILLAY CAÑAS</t>
  </si>
  <si>
    <t>10.946.355-8</t>
  </si>
  <si>
    <t>KAREN FABIOLA</t>
  </si>
  <si>
    <t>SALAS SILVA</t>
  </si>
  <si>
    <t>13.767.408-4</t>
  </si>
  <si>
    <t>PEDRO ANTONIO</t>
  </si>
  <si>
    <t>GARAY RAMIREZ</t>
  </si>
  <si>
    <t>20.479.105-8</t>
  </si>
  <si>
    <t>ALVARO GUSTAVO</t>
  </si>
  <si>
    <t>AROS VARELA</t>
  </si>
  <si>
    <t>11.426.452-0</t>
  </si>
  <si>
    <t>javier alexi</t>
  </si>
  <si>
    <t>fuentes arriagada</t>
  </si>
  <si>
    <t>14.213.369-5</t>
  </si>
  <si>
    <t>Natalia Lorena</t>
  </si>
  <si>
    <t>Cerda Díaz</t>
  </si>
  <si>
    <t>16.814.721-k</t>
  </si>
  <si>
    <t>Josseila Carolina Vegas Gutierrez</t>
  </si>
  <si>
    <t>26.946.260-4</t>
  </si>
  <si>
    <t>Bruno Amaro Garcia-jove Arancibia</t>
  </si>
  <si>
    <t>20.477.504-4</t>
  </si>
  <si>
    <t>Rodrigo ANDRÉS SALDÍAS AMIGO</t>
  </si>
  <si>
    <t>15.072.320-5</t>
  </si>
  <si>
    <t>María José Fernández Huerta</t>
  </si>
  <si>
    <t>15.949.010-6</t>
  </si>
  <si>
    <t>Luis David Parra Inostroza</t>
  </si>
  <si>
    <t>19.001.313-8</t>
  </si>
  <si>
    <t>Jordán Alejandro Cabello Muñoz</t>
  </si>
  <si>
    <t>Natalia Belén Sagredo Poblete</t>
  </si>
  <si>
    <t>María Alejandra Soto Bustamante</t>
  </si>
  <si>
    <t>RAMON CORREA OLIVARES</t>
  </si>
  <si>
    <t>9.168.695-3</t>
  </si>
  <si>
    <t>David Arturo Placencio Bart</t>
  </si>
  <si>
    <t>16.968.539-8</t>
  </si>
  <si>
    <t>Rose Marie Martínez Valdivia</t>
  </si>
  <si>
    <t>Michael Giovanni Albornoz Troncoso</t>
  </si>
  <si>
    <t>19.255.344-K</t>
  </si>
  <si>
    <t>Patricio Alejandro Arancibia Moreno</t>
  </si>
  <si>
    <t>13.876.861-9</t>
  </si>
  <si>
    <t>Patricio Carlos Valenzuela Hernández</t>
  </si>
  <si>
    <t>8.192.506-2</t>
  </si>
  <si>
    <t>Tomás Juan Reinaldo Aroca Escobar</t>
  </si>
  <si>
    <t>21.282.520-4</t>
  </si>
  <si>
    <t>Javiera Alexandra Bueno Quiroga</t>
  </si>
  <si>
    <t>18.565.355-2</t>
  </si>
  <si>
    <t>Mathias Humberto Abarca Caro</t>
  </si>
  <si>
    <t>22.775.054-5</t>
  </si>
  <si>
    <t>Enrique Andrés Reyes Rojas</t>
  </si>
  <si>
    <t>18.237.234-K</t>
  </si>
  <si>
    <t>Yeanko Paolo Baez Escobar</t>
  </si>
  <si>
    <t>19.488.335-8</t>
  </si>
  <si>
    <t>Nadia Angélica Cordero Mora</t>
  </si>
  <si>
    <t>Constanza Viviana Arenas Álvarez</t>
  </si>
  <si>
    <t>18.270.316-8</t>
  </si>
  <si>
    <t>Sonia María Lillo Figueroa</t>
  </si>
  <si>
    <t>9.509.679-4</t>
  </si>
  <si>
    <t>Diego Alonso Poblete Saavedra</t>
  </si>
  <si>
    <t>16.107.771-2</t>
  </si>
  <si>
    <t>Apolonia Del Pilar Loezar Martínez</t>
  </si>
  <si>
    <t>14.599.044-0</t>
  </si>
  <si>
    <t>Pablo Cervilla Sologuren</t>
  </si>
  <si>
    <t>14.167.344-0</t>
  </si>
  <si>
    <t>María Paz Vidal Sepúlveda</t>
  </si>
  <si>
    <t>15.077.343-1</t>
  </si>
  <si>
    <t>Esteban Ignacio Inostroza Bailles</t>
  </si>
  <si>
    <t>20.777.659-9</t>
  </si>
  <si>
    <t>Camilo Fernando Pizarro Magno</t>
  </si>
  <si>
    <t>18.270.868-2</t>
  </si>
  <si>
    <t>Tomás Enrique Gandara Quintero</t>
  </si>
  <si>
    <t>9.228.706-8</t>
  </si>
  <si>
    <t>Guido Mauricio Tapia Menares</t>
  </si>
  <si>
    <t>13.881.061-5</t>
  </si>
  <si>
    <t>Mariel Lumy Leiva Ponce</t>
  </si>
  <si>
    <t>17.388.551-2</t>
  </si>
  <si>
    <t>Daybe Andrés Pizarro Pavez</t>
  </si>
  <si>
    <t>17.806.075-9</t>
  </si>
  <si>
    <t>Sergio Alejandro Milla Milla</t>
  </si>
  <si>
    <t>12.805.564-9</t>
  </si>
  <si>
    <t>Luis Alfonso Daniel Vergara Lazcano</t>
  </si>
  <si>
    <t>13.997.978-8</t>
  </si>
  <si>
    <t>Marcelo Antonio Fuentes Fernández</t>
  </si>
  <si>
    <t>9.956.301-K</t>
  </si>
  <si>
    <t>LUIS IGNACIO GONZALEZ CONTRERAS</t>
  </si>
  <si>
    <t>22.296.920-4</t>
  </si>
  <si>
    <t>Nicolás Manuel Fernández González</t>
  </si>
  <si>
    <t>19.203.708-5</t>
  </si>
  <si>
    <t>Sebastián Patricio Muñoz Sánchez</t>
  </si>
  <si>
    <t>Tania Danitza Navarro Pereira</t>
  </si>
  <si>
    <t>20.788.997-0</t>
  </si>
  <si>
    <t>Ricardo Norberto Ayala Aedo</t>
  </si>
  <si>
    <t>10.337.589-4</t>
  </si>
  <si>
    <t>José Miguel De La Maza Dorion</t>
  </si>
  <si>
    <t>13.226.850-9</t>
  </si>
  <si>
    <t>Ximena Alejandra Valdés Brito</t>
  </si>
  <si>
    <t>16.108.108-6</t>
  </si>
  <si>
    <t>Maikol Andrés Menay Sánchez</t>
  </si>
  <si>
    <t>18.914.997-2</t>
  </si>
  <si>
    <t>Matias Nicolas Araya Vera</t>
  </si>
  <si>
    <t>21.967.972-6</t>
  </si>
  <si>
    <t>Alexis Benjamin Salas Calanche</t>
  </si>
  <si>
    <t>22.151.816-0</t>
  </si>
  <si>
    <t>Vicente Mauricio Alejandro Sánchez Adasme</t>
  </si>
  <si>
    <t>22.032.499-0</t>
  </si>
  <si>
    <t>Andrés Osorio González</t>
  </si>
  <si>
    <t>Marcelo Cristian De Jesús Barahona Cornejo</t>
  </si>
  <si>
    <t>8.670.309-2</t>
  </si>
  <si>
    <t>Alejandro Ignacio Arias Palma</t>
  </si>
  <si>
    <t>21.533.391-4</t>
  </si>
  <si>
    <t>Bastian Alejandro Ramos Román</t>
  </si>
  <si>
    <t>22.058.393-7</t>
  </si>
  <si>
    <t>Soledad Aracely Herrera Vilches</t>
  </si>
  <si>
    <t>16.573.003-8</t>
  </si>
  <si>
    <t>Jorge Esteban Escobar Órdenes</t>
  </si>
  <si>
    <t>16.752.724-8</t>
  </si>
  <si>
    <t>Alexander Giovanny Casoni Guerrero</t>
  </si>
  <si>
    <t>21.982.638-9</t>
  </si>
  <si>
    <t>Maikol Benjamin Rebolledo Poblete</t>
  </si>
  <si>
    <t>22.117.545-K</t>
  </si>
  <si>
    <t>Jescica Leticia Acevedo Guzmán</t>
  </si>
  <si>
    <t>10.814.508-0</t>
  </si>
  <si>
    <t>MIGUEL ANGEL JARA GONZALEZ</t>
  </si>
  <si>
    <t>PEDRO LUIS HERNANDEZ DURAN</t>
  </si>
  <si>
    <t>8.656.757-1</t>
  </si>
  <si>
    <t>Hernán Domingo Arancibia Marengo</t>
  </si>
  <si>
    <t>8.246.510-3</t>
  </si>
  <si>
    <t>Valentina Franchesca Cartajena Arraño</t>
  </si>
  <si>
    <t>20.994.509-6</t>
  </si>
  <si>
    <t>Helen Valentina Valenzuela Leiva</t>
  </si>
  <si>
    <t>21.568.021-5</t>
  </si>
  <si>
    <t>Nicolás Alejandro Santibáñez Martínez</t>
  </si>
  <si>
    <t>20.280.603-1</t>
  </si>
  <si>
    <t>Emily Constanza Olivares Veas</t>
  </si>
  <si>
    <t>21.543.756-6</t>
  </si>
  <si>
    <t>Brenda Del Carmen Quezada Pastor</t>
  </si>
  <si>
    <t>12.627.455-6</t>
  </si>
  <si>
    <t>María Cecilia Campos Alarcón</t>
  </si>
  <si>
    <t>17.925.723-8</t>
  </si>
  <si>
    <t>Elizabeth Ignacia González Araya</t>
  </si>
  <si>
    <t>Hans Andre Burgos Sáez</t>
  </si>
  <si>
    <t>20.403.625-K</t>
  </si>
  <si>
    <t>Luis Isaias Alarcón González</t>
  </si>
  <si>
    <t>22.212.513-8</t>
  </si>
  <si>
    <t>Jazmin Estrella Duque Concha</t>
  </si>
  <si>
    <t>20.985.408-2</t>
  </si>
  <si>
    <t>Linda Karla Bravo Velásquez</t>
  </si>
  <si>
    <t>18.568.508-K</t>
  </si>
  <si>
    <t>Martina Ignacia Hernández Lorca</t>
  </si>
  <si>
    <t>22.158.133-4</t>
  </si>
  <si>
    <t>Corina Alejandra Correa Veas</t>
  </si>
  <si>
    <t>17.806.213-1</t>
  </si>
  <si>
    <t>Marcelo Hernán Moyano Ottermann</t>
  </si>
  <si>
    <t>11.634.029-1</t>
  </si>
  <si>
    <t>Jhoan Jesus Archile Pariguan</t>
  </si>
  <si>
    <t>26.338.280-3</t>
  </si>
  <si>
    <t>Fernando José Carrasco González</t>
  </si>
  <si>
    <t>9.432.334-7</t>
  </si>
  <si>
    <t>Matías Valdés Bowen</t>
  </si>
  <si>
    <t>7.071.445-0</t>
  </si>
  <si>
    <t>Marcelo Antonio Ayala Jara</t>
  </si>
  <si>
    <t>12.809.682-5</t>
  </si>
  <si>
    <t>Norma Adán Ramírez</t>
  </si>
  <si>
    <t>5.313.577-3</t>
  </si>
  <si>
    <t>Rodrigo Eduardo Marchant Durán</t>
  </si>
  <si>
    <t>16.487.254-8</t>
  </si>
  <si>
    <t>Jacqueline De Las Mercedes Salinas Gallardo</t>
  </si>
  <si>
    <t>10.567.015-K</t>
  </si>
  <si>
    <t>Claudio Patricio Poloni Izeta</t>
  </si>
  <si>
    <t>15.828.586-K</t>
  </si>
  <si>
    <t>Carlos Andrés Rojas Arredondo</t>
  </si>
  <si>
    <t>12.089.750-0</t>
  </si>
  <si>
    <t>Rossana Fabiola Muñoz Orellana</t>
  </si>
  <si>
    <t>9.173.511-3</t>
  </si>
  <si>
    <t>Claudia Andrea Escárate Rodríguez</t>
  </si>
  <si>
    <t>15.751.326-5</t>
  </si>
  <si>
    <t>Jhetro Iván Varas Carrasco</t>
  </si>
  <si>
    <t>17.474.309-6</t>
  </si>
  <si>
    <t>Genaro Enrique Baeza Vera</t>
  </si>
  <si>
    <t>DOMINGO GERARDO FLORES LIZAMA</t>
  </si>
  <si>
    <t>8.265.029-6</t>
  </si>
  <si>
    <t>PELLUHUE</t>
  </si>
  <si>
    <t>Omar Andrés Flores Díaz</t>
  </si>
  <si>
    <t>17.669.855-1</t>
  </si>
  <si>
    <t>Rafael Alejandro González Silva</t>
  </si>
  <si>
    <t>10.970.632-9</t>
  </si>
  <si>
    <t>Daniela Alejandra Sagredo Jerez</t>
  </si>
  <si>
    <t>18.567.682-K</t>
  </si>
  <si>
    <t>Alejandro Romo Romo</t>
  </si>
  <si>
    <t>16.079.846-7</t>
  </si>
  <si>
    <t>Monserrat Andrea Jara Altamirano</t>
  </si>
  <si>
    <t>22.701.519-5</t>
  </si>
  <si>
    <t>Alejandro Paolo Gederlini Pizarro</t>
  </si>
  <si>
    <t>16.814.753-8</t>
  </si>
  <si>
    <t>Efradys Del Llano Jimenez Colmenares</t>
  </si>
  <si>
    <t>26.008.006-7</t>
  </si>
  <si>
    <t>Leonardo Antonio Diaz</t>
  </si>
  <si>
    <t>26.608.989-9</t>
  </si>
  <si>
    <t>Francisca Del Carmen Sobarzo Olivares</t>
  </si>
  <si>
    <t>16.812.921-1</t>
  </si>
  <si>
    <t>Mario Enrique Lazcano Chandía</t>
  </si>
  <si>
    <t>7.085.892-4</t>
  </si>
  <si>
    <t>Nathaly Andrea Tapia Silva</t>
  </si>
  <si>
    <t>16.664.790-8</t>
  </si>
  <si>
    <t>Francisco Raúl Marín Orrego</t>
  </si>
  <si>
    <t>20.605.468-9</t>
  </si>
  <si>
    <t>Marcela Inés Ramírez Colman</t>
  </si>
  <si>
    <t>16.936.759-0</t>
  </si>
  <si>
    <t>Fernando Ricardo Flores Sepúlveda</t>
  </si>
  <si>
    <t>Carlos Eduardo Silva Pulgar</t>
  </si>
  <si>
    <t>17.209.633-6</t>
  </si>
  <si>
    <t>Gabriel Anton Coloma Saiter</t>
  </si>
  <si>
    <t>15.072.252-7</t>
  </si>
  <si>
    <t>Sebastián Andrés Hasbún Briceño</t>
  </si>
  <si>
    <t>17.088.151-6</t>
  </si>
  <si>
    <t>SAN VICENTE</t>
  </si>
  <si>
    <t>Cristian Ignacio Galleguillos Toloza</t>
  </si>
  <si>
    <t>20.338.962-0</t>
  </si>
  <si>
    <t>Lidia Eliana Toledo Carvacho</t>
  </si>
  <si>
    <t>13.987.011-5</t>
  </si>
  <si>
    <t>Juan Ernesto Valencia Allar</t>
  </si>
  <si>
    <t>8.958.972-K</t>
  </si>
  <si>
    <t>Bárbara Elizabeth Oyarzún Navarro</t>
  </si>
  <si>
    <t>15.080.179-6</t>
  </si>
  <si>
    <t>Melissa Angélica Marambio González</t>
  </si>
  <si>
    <t>16.161.664-8</t>
  </si>
  <si>
    <t>Ivanna Sudaney Zuanic Líbano</t>
  </si>
  <si>
    <t>18.268.847-9</t>
  </si>
  <si>
    <t>Angelo Andrés Piraíno Jerez</t>
  </si>
  <si>
    <t>Abel Eduardo Valverde Aravena</t>
  </si>
  <si>
    <t>17.835.100-1</t>
  </si>
  <si>
    <t>JUAN FRANCISCO PINO TRUJILLO</t>
  </si>
  <si>
    <t>7.782.563-0</t>
  </si>
  <si>
    <t>CESAR ESTEBAN RUIZ CARO</t>
  </si>
  <si>
    <t>8.817.130-6</t>
  </si>
  <si>
    <t>LOS ANGELES</t>
  </si>
  <si>
    <t>Matias Enrique Hernandez Villalon</t>
  </si>
  <si>
    <t>20.317.839-5</t>
  </si>
  <si>
    <t>Felipe Ignacio Contreras Miranda</t>
  </si>
  <si>
    <t>22.068.945-K</t>
  </si>
  <si>
    <t>Alberto Jose Pozo Benitez</t>
  </si>
  <si>
    <t>27.415.124-2</t>
  </si>
  <si>
    <t>CRISTIAN LEONARDO</t>
  </si>
  <si>
    <t>PEREZ MANZANO</t>
  </si>
  <si>
    <t>15.067.433-6</t>
  </si>
  <si>
    <t>CONSTANZA NICOLE</t>
  </si>
  <si>
    <t>CANTILLANO DONOSO</t>
  </si>
  <si>
    <t>MAURICIO ANDRES</t>
  </si>
  <si>
    <t>17.477.875-2</t>
  </si>
  <si>
    <t>CARLOS ALBERTO MUÑOZ IBARRA</t>
  </si>
  <si>
    <t>Darwin Alejandro Olivares Escalona</t>
  </si>
  <si>
    <t>21.251.868-9</t>
  </si>
  <si>
    <t>Jairo Ignacio Pérez Silva</t>
  </si>
  <si>
    <t>20.477.555-9</t>
  </si>
  <si>
    <t>Alicia Andrea Amaya Matus</t>
  </si>
  <si>
    <t>15.078.129-9</t>
  </si>
  <si>
    <t>Laura Martina Vergara Mora</t>
  </si>
  <si>
    <t>21.009.915-8</t>
  </si>
  <si>
    <t>Matías Isaac Antiguay Carrera</t>
  </si>
  <si>
    <t>20.478.493-0</t>
  </si>
  <si>
    <t>Nicolás Isaac Montoya Tognia</t>
  </si>
  <si>
    <t>18.272.624-9</t>
  </si>
  <si>
    <t>Alessandro Amaru Espinoza Flores</t>
  </si>
  <si>
    <t>22.154.588-5</t>
  </si>
  <si>
    <t>Anderson Jose Guadarrama Cañizalez</t>
  </si>
  <si>
    <t>27.041.368-4</t>
  </si>
  <si>
    <t>Marcela Leticia Vargas San Martín</t>
  </si>
  <si>
    <t>12.451.369-3</t>
  </si>
  <si>
    <t>Francisco Felipe Faúndes Vásquez</t>
  </si>
  <si>
    <t>Avelina del Carmen Zapata López</t>
  </si>
  <si>
    <t>15.081.486-3</t>
  </si>
  <si>
    <t>Julio Alejandro Pizarro Bustamante</t>
  </si>
  <si>
    <t>Carolina Ignacia Cartagena Salazar</t>
  </si>
  <si>
    <t>17.980.097-9</t>
  </si>
  <si>
    <t>Juan Renaldo González Soto</t>
  </si>
  <si>
    <t>CASRLOS JOSE LUKE MUÑOZ</t>
  </si>
  <si>
    <t>10.595.310-0</t>
  </si>
  <si>
    <t>Verónica Cristina Gajardo Arriola</t>
  </si>
  <si>
    <t>9.046.221-0</t>
  </si>
  <si>
    <t>Andrea Del Pilar Sáez Espíndola</t>
  </si>
  <si>
    <t>15.557.981-1</t>
  </si>
  <si>
    <t>Eric Alejandro Vergara Allen</t>
  </si>
  <si>
    <t>13.635.579-1</t>
  </si>
  <si>
    <t>Anderson Hernan Albarran Bastidas</t>
  </si>
  <si>
    <t>26.610.868-0</t>
  </si>
  <si>
    <t>Ignacio Esteban Armando Inostroza Urrutia</t>
  </si>
  <si>
    <t>19.450.323-7</t>
  </si>
  <si>
    <t>Constanza Arlette Valladares Ceballos</t>
  </si>
  <si>
    <t>20.479.002-7</t>
  </si>
  <si>
    <t>Acsa Antonia Martina Escalona Carvajal</t>
  </si>
  <si>
    <t>22.497.061-7</t>
  </si>
  <si>
    <t>Leonardo Gastón Salinas Carrasco</t>
  </si>
  <si>
    <t>19.326.167-1</t>
  </si>
  <si>
    <t>Benjamín Guillermo Saavedra Pastene</t>
  </si>
  <si>
    <t>23.184.815-0</t>
  </si>
  <si>
    <t>Amaro Nicolás Tapia Herrera</t>
  </si>
  <si>
    <t>21.812.381-3</t>
  </si>
  <si>
    <t>Olkin Mauricio Bustos Bravo</t>
  </si>
  <si>
    <t>Mario Germán García Allende</t>
  </si>
  <si>
    <t>11.620.532-7</t>
  </si>
  <si>
    <t>Luis Alberto Bunney Tunacca</t>
  </si>
  <si>
    <t>6.704.097-K</t>
  </si>
  <si>
    <t>Felipe Alejandro Moncada Vinet</t>
  </si>
  <si>
    <t>18.747.260-1</t>
  </si>
  <si>
    <t>Diego Armando Hormazábal Maldonado</t>
  </si>
  <si>
    <t>17.685.771-4</t>
  </si>
  <si>
    <t>Samuel Antonio Oyarzún Valenzuela</t>
  </si>
  <si>
    <t>21.913.541-6</t>
  </si>
  <si>
    <t>Solange Karina Figueroa Foo</t>
  </si>
  <si>
    <t>14.000.554-1</t>
  </si>
  <si>
    <t>Pablo Andrés Salinas Salinas</t>
  </si>
  <si>
    <t>20.476.276-7</t>
  </si>
  <si>
    <t>Valentina Fernanda Barrera Rojas</t>
  </si>
  <si>
    <t>20.708.278-3</t>
  </si>
  <si>
    <t>Patricio Bernardo González Velis</t>
  </si>
  <si>
    <t>10.341.815-1</t>
  </si>
  <si>
    <t>Paulo Christian Fuica Bustamante</t>
  </si>
  <si>
    <t>13.226.377-9</t>
  </si>
  <si>
    <t>Antonio Ítalo Fornoni Santis</t>
  </si>
  <si>
    <t>7.716.704-8</t>
  </si>
  <si>
    <t>María Elena Lorca Lorca</t>
  </si>
  <si>
    <t>10.153.485-5</t>
  </si>
  <si>
    <t>Javier Matías Vásquez Valverde</t>
  </si>
  <si>
    <t>21.306.050-3</t>
  </si>
  <si>
    <t>Andrea Solange Cifuentes Meza</t>
  </si>
  <si>
    <t>17.474.027-5</t>
  </si>
  <si>
    <t>Brian Alejandro Díaz Morales</t>
  </si>
  <si>
    <t>20.477.222-3</t>
  </si>
  <si>
    <t>Jusseppe Mora Wiuckstern</t>
  </si>
  <si>
    <t>21.778.997-4</t>
  </si>
  <si>
    <t>Daniela Alejandra Letelier Salazar</t>
  </si>
  <si>
    <t>18.918.093-4</t>
  </si>
  <si>
    <t>Ann Margareth Lizbeth Oyanadel Ramírez</t>
  </si>
  <si>
    <t>18.971.940-K</t>
  </si>
  <si>
    <t>Gino Lorenzo Bononato Montoya</t>
  </si>
  <si>
    <t>19.016.098-K</t>
  </si>
  <si>
    <t>Alejandro Andrés Navarro Pompeya</t>
  </si>
  <si>
    <t>15.075.128-4</t>
  </si>
  <si>
    <t>Francisco José Barrios Becerra</t>
  </si>
  <si>
    <t>17.833.516-2</t>
  </si>
  <si>
    <t>Lorena Elizabeth Navea Rives</t>
  </si>
  <si>
    <t>16.230.349-K</t>
  </si>
  <si>
    <t>Darwin Francisco Cabezas Lillo</t>
  </si>
  <si>
    <t>19.776.131-8</t>
  </si>
  <si>
    <t>José Ignacio Arenas Bastidas</t>
  </si>
  <si>
    <t>21.175.249-1</t>
  </si>
  <si>
    <t>Isamar Andrea González Escobar</t>
  </si>
  <si>
    <t>18.376.702-K</t>
  </si>
  <si>
    <t>Ximena Andrea Vilches Díaz</t>
  </si>
  <si>
    <t>19.537.904-1</t>
  </si>
  <si>
    <t>Flavio Patricio Ramírez Ortiz</t>
  </si>
  <si>
    <t>19.344.108-4</t>
  </si>
  <si>
    <t>Camila Fernanda Ramírez Díaz</t>
  </si>
  <si>
    <t>19.328.445-0</t>
  </si>
  <si>
    <t>Stevens Vicente Urbina Rojas</t>
  </si>
  <si>
    <t>JORGE RENE ALVAREZ ALVAREZ</t>
  </si>
  <si>
    <t>6.544.129-2</t>
  </si>
  <si>
    <t>Carol Andrea Letelier Guerrero</t>
  </si>
  <si>
    <t>Victoria Montenegro Streeter</t>
  </si>
  <si>
    <t>Vannia Alexcia Carrasco Gálvez</t>
  </si>
  <si>
    <t>20.844.840-4</t>
  </si>
  <si>
    <t>Jorge Fernando Gallegos Arancibia</t>
  </si>
  <si>
    <t>19.328.765-4</t>
  </si>
  <si>
    <t>Jean Carlos Silva García</t>
  </si>
  <si>
    <t>19.012.181-K</t>
  </si>
  <si>
    <t>Dyana Paulina Locier Contreras</t>
  </si>
  <si>
    <t>16.969.962-3</t>
  </si>
  <si>
    <t>Yocelyn Andrea Barrios Baigorria</t>
  </si>
  <si>
    <t>Juan Ramón Rojas Romo</t>
  </si>
  <si>
    <t>10.537.630-8</t>
  </si>
  <si>
    <t>José Antonio Morales Cortés</t>
  </si>
  <si>
    <t>10.944.302-6</t>
  </si>
  <si>
    <t>Manuel David Arteaga Sandoval</t>
  </si>
  <si>
    <t>17.142.749-5</t>
  </si>
  <si>
    <t>Cristian Javier Maldonado Rojas</t>
  </si>
  <si>
    <t>13.864.005-1</t>
  </si>
  <si>
    <t>Brian Esteban Olivares Oyarzún</t>
  </si>
  <si>
    <t>17.475.438-1</t>
  </si>
  <si>
    <t>Cristian Marcelo Antezana Pizarro</t>
  </si>
  <si>
    <t>15.981.735-0</t>
  </si>
  <si>
    <t>Jairo Alessander Añasco Nocetti</t>
  </si>
  <si>
    <t>18.565.641-1</t>
  </si>
  <si>
    <t>María Rosa Morandé Sánchez</t>
  </si>
  <si>
    <t>11.755.367-1</t>
  </si>
  <si>
    <t>Claudia Margarita De Los Angeles Hidalgo Olivares</t>
  </si>
  <si>
    <t>10.406.566-K</t>
  </si>
  <si>
    <t>José Antonio Savignone Escobar</t>
  </si>
  <si>
    <t>17.472.632-9</t>
  </si>
  <si>
    <t>Manuel Federico Espósito Carrasco</t>
  </si>
  <si>
    <t>5.711.080-5</t>
  </si>
  <si>
    <t>Katherine Del Rosario Antiguay Salas</t>
  </si>
  <si>
    <t>13.999.933-9</t>
  </si>
  <si>
    <t>Sebastián Ezequiel Rodríguez Purcell</t>
  </si>
  <si>
    <t>20.476.258-9</t>
  </si>
  <si>
    <t>Claudia Valeria Correa Canelo</t>
  </si>
  <si>
    <t>15.717.159-3</t>
  </si>
  <si>
    <t>Camilo Orlando Cabrera Ruiz</t>
  </si>
  <si>
    <t>18.270.634-5</t>
  </si>
  <si>
    <t>Iván Mauricio Díaz Peña</t>
  </si>
  <si>
    <t>8.621.165-3</t>
  </si>
  <si>
    <t>Lucas Bastián Matus González</t>
  </si>
  <si>
    <t>21.022.277-4</t>
  </si>
  <si>
    <t>Jorge Humberto Cavieres Carreño</t>
  </si>
  <si>
    <t>18.706.494-5</t>
  </si>
  <si>
    <t>Angel Alberto Urbina Ortegano</t>
  </si>
  <si>
    <t>26.409.200-0</t>
  </si>
  <si>
    <t>Humberto Ignacio Álvarez Olmos</t>
  </si>
  <si>
    <t>16.560.559-4</t>
  </si>
  <si>
    <t>Leandro Raul Bravo Guerrero</t>
  </si>
  <si>
    <t>22.006.725-4</t>
  </si>
  <si>
    <t>Alberto Darío Peregrin Flores</t>
  </si>
  <si>
    <t>9.260.194-3</t>
  </si>
  <si>
    <t>Adriano Sebastian Arturo Fernandez Chang</t>
  </si>
  <si>
    <t>24.136.064-4</t>
  </si>
  <si>
    <t>Alexander Salvador Ramírez Varas</t>
  </si>
  <si>
    <t>19.884.341-5</t>
  </si>
  <si>
    <t>Jean Pierre Henry Arguelaz Palacios</t>
  </si>
  <si>
    <t>18.705.204-1</t>
  </si>
  <si>
    <t>Gabriela Francisca Rozas Beltrán</t>
  </si>
  <si>
    <t>19.710.156-3</t>
  </si>
  <si>
    <t>Carlos Alejandro Hormazábal Rubina</t>
  </si>
  <si>
    <t>15.557.910-2</t>
  </si>
  <si>
    <t>Raquel Inés Valencia Cerezo</t>
  </si>
  <si>
    <t>4.142.067-7</t>
  </si>
  <si>
    <t>Enrique Andrés Mura Carramiñana</t>
  </si>
  <si>
    <t>20.184.669-2</t>
  </si>
  <si>
    <t>Iván Edgardo Pérez Saldes</t>
  </si>
  <si>
    <t>18.271.275-2</t>
  </si>
  <si>
    <t>María De Los Angeles Cofré Pinto</t>
  </si>
  <si>
    <t>15.719.208-6</t>
  </si>
  <si>
    <t>Maxi Murel Bravo Lozada</t>
  </si>
  <si>
    <t>27.697.705-9</t>
  </si>
  <si>
    <t>José Miguel Mera Adasme</t>
  </si>
  <si>
    <t>16.163.085-3</t>
  </si>
  <si>
    <t>Claudio Andrés Tapia Simon</t>
  </si>
  <si>
    <t>12.566.459-8</t>
  </si>
  <si>
    <t>Estivalia Melissa Oyarzún Navarro</t>
  </si>
  <si>
    <t>Rodrigo Alejandro Rozas Baquedano</t>
  </si>
  <si>
    <t>15.082.111-8</t>
  </si>
  <si>
    <t>Patricio Javier Medina Cáceres</t>
  </si>
  <si>
    <t>18.382.397-3</t>
  </si>
  <si>
    <t>Johan José Zavala Espinoza</t>
  </si>
  <si>
    <t>20.943.325-7</t>
  </si>
  <si>
    <t>María Paz Sánchez Vega</t>
  </si>
  <si>
    <t>22.458.225-0</t>
  </si>
  <si>
    <t>Leonardo Andrés Calquín Rojas</t>
  </si>
  <si>
    <t>16.174.855-2</t>
  </si>
  <si>
    <t>Kevin Nicolás Duatt Romero</t>
  </si>
  <si>
    <t>18.567.199-2</t>
  </si>
  <si>
    <t>Felipe Patricio Guzmán Vilches</t>
  </si>
  <si>
    <t>18.036.017-4</t>
  </si>
  <si>
    <t>Marién Soledad Jara De Hostos Hidalgo</t>
  </si>
  <si>
    <t>18.926.318-k</t>
  </si>
  <si>
    <t>KURT ALEJANDRO LUNDIN BRINGAS</t>
  </si>
  <si>
    <t>7.691.368-4</t>
  </si>
  <si>
    <t>Mateo Benjamín Campos Morales</t>
  </si>
  <si>
    <t>22.267.162-0</t>
  </si>
  <si>
    <t>Javier Osvaldo López Verdugo</t>
  </si>
  <si>
    <t>20.172.721-9</t>
  </si>
  <si>
    <t>Melissa Belén Pérez Figueroa</t>
  </si>
  <si>
    <t>18.210.145-1</t>
  </si>
  <si>
    <t>ANGEL ENRIQUE VIZCARRA CAYCHO</t>
  </si>
  <si>
    <t>14.738.735-0</t>
  </si>
  <si>
    <t>JOSE MIGUEL FUENTES ALVAREZ</t>
  </si>
  <si>
    <t>12.848.203-2</t>
  </si>
  <si>
    <t>Ciro Alberto Arias Colillan</t>
  </si>
  <si>
    <t>10.392.002-7</t>
  </si>
  <si>
    <t>Germán Ignacio Gallardo Meyer</t>
  </si>
  <si>
    <t>19.542.695-3</t>
  </si>
  <si>
    <t>benjamin cristobal</t>
  </si>
  <si>
    <t>ghiringhelli araya</t>
  </si>
  <si>
    <t>19.617.345-5</t>
  </si>
  <si>
    <t>christian rodrigo</t>
  </si>
  <si>
    <t>farías castro</t>
  </si>
  <si>
    <t>10.413.452-1</t>
  </si>
  <si>
    <t>ariel andres</t>
  </si>
  <si>
    <t>ortega avilés</t>
  </si>
  <si>
    <t>21.452.961-0</t>
  </si>
  <si>
    <t>gabriel dario</t>
  </si>
  <si>
    <t>figueroa migueles</t>
  </si>
  <si>
    <t>17.202.107-7</t>
  </si>
  <si>
    <t>aguilera madariaga</t>
  </si>
  <si>
    <t>18.798.709-1</t>
  </si>
  <si>
    <t>gonzalo emiliano</t>
  </si>
  <si>
    <t>meneses araya</t>
  </si>
  <si>
    <t>22.731.803-1</t>
  </si>
  <si>
    <t>luciano jesus</t>
  </si>
  <si>
    <t>veloz morales</t>
  </si>
  <si>
    <t>20.174.283-8</t>
  </si>
  <si>
    <t>isabella martina</t>
  </si>
  <si>
    <t>escobar torres</t>
  </si>
  <si>
    <t>20.481.606-9</t>
  </si>
  <si>
    <t>Katalina Andrea Núñez Moreno</t>
  </si>
  <si>
    <t>17.598.992-7</t>
  </si>
  <si>
    <t>Romina Paz Saldívar Farías</t>
  </si>
  <si>
    <t>16.363.157-1</t>
  </si>
  <si>
    <t>Martín Enrique Bernal Isler</t>
  </si>
  <si>
    <t>8.428.201-4</t>
  </si>
  <si>
    <t>Reynaldo Andrés Silva Lagos</t>
  </si>
  <si>
    <t>14.318.873-6</t>
  </si>
  <si>
    <t>Alcides Ernesto Peralta Santibáñez</t>
  </si>
  <si>
    <t>8.648.645-8</t>
  </si>
  <si>
    <t>Cristian Alfonso Santos Abarca</t>
  </si>
  <si>
    <t>20.481.395-7</t>
  </si>
  <si>
    <t>Marisol Del Carmen Vergara Salazar</t>
  </si>
  <si>
    <t>15.083.610-7</t>
  </si>
  <si>
    <t>Nayadeth Marisol Abarca Vergara</t>
  </si>
  <si>
    <t>21.028.051-0</t>
  </si>
  <si>
    <t>Rodrigo Ignacio Valdez Vergara</t>
  </si>
  <si>
    <t>22.563.739-3</t>
  </si>
  <si>
    <t>FRANCISCO HUMBERTO ALONSO CARTAJENA</t>
  </si>
  <si>
    <t>8.996.051-7</t>
  </si>
  <si>
    <t>Matías Arturo Pérez Gatica</t>
  </si>
  <si>
    <t>20.250.137-0</t>
  </si>
  <si>
    <t>José Jefferson Díaz Muñoz</t>
  </si>
  <si>
    <t>15.951.107-3</t>
  </si>
  <si>
    <t>Pedro Antonio Ramón Solís Silva</t>
  </si>
  <si>
    <t>11.192.299-3</t>
  </si>
  <si>
    <t>Elder Alfredo Pérez Ahumada</t>
  </si>
  <si>
    <t>12.774.002-K</t>
  </si>
  <si>
    <t>Marie Emilia Pirela Garcia</t>
  </si>
  <si>
    <t>26.642.442-6</t>
  </si>
  <si>
    <t>José Manuel Campos Jara</t>
  </si>
  <si>
    <t>21.407.489-3</t>
  </si>
  <si>
    <t>Benjamín Marcelo Monsalve Pardo</t>
  </si>
  <si>
    <t>21.829.940-7</t>
  </si>
  <si>
    <t>Jonatan Andres Cordero González</t>
  </si>
  <si>
    <t>Hugo Eduardo Perez Rojas</t>
  </si>
  <si>
    <t>Leonardo Alexis Valdebenito Salinas</t>
  </si>
  <si>
    <t>14.619.980-1</t>
  </si>
  <si>
    <t>Camilo Arturo Ramírez Reyes</t>
  </si>
  <si>
    <t>20.300.343-9</t>
  </si>
  <si>
    <t>Rosa De Las Mercedes López Neida</t>
  </si>
  <si>
    <t>18.566.967-K</t>
  </si>
  <si>
    <t>José Benicio Canales Garnahm</t>
  </si>
  <si>
    <t>13.024.405-K</t>
  </si>
  <si>
    <t>Yeimy Alicia Latorre Carrasco</t>
  </si>
  <si>
    <t>18.567.978-0</t>
  </si>
  <si>
    <t>Juan Carlos Mauricio Valdebenito Rodríguez</t>
  </si>
  <si>
    <t>18.033.494-7</t>
  </si>
  <si>
    <t>Pablo Antonio Rojas Alcayaga</t>
  </si>
  <si>
    <t>15.073.331-6</t>
  </si>
  <si>
    <t>Freddy Antonio González Valdés</t>
  </si>
  <si>
    <t>5.704.375-K</t>
  </si>
  <si>
    <t>Verónica Carolina Cabezas Marín</t>
  </si>
  <si>
    <t>17.506.495-8</t>
  </si>
  <si>
    <t>Mauro Marcelo González Bermúdez</t>
  </si>
  <si>
    <t>10.595.307-0</t>
  </si>
  <si>
    <t>Adolfo Enrique Vergara Pino</t>
  </si>
  <si>
    <t>9.395.764-4</t>
  </si>
  <si>
    <t>Oscar Eduardo Santa María Fonseca</t>
  </si>
  <si>
    <t>15.939.456-5</t>
  </si>
  <si>
    <t>Oscar Iván Pérez Yáñez</t>
  </si>
  <si>
    <t>Katherine Genoveva Evelyn Lagos Díaz</t>
  </si>
  <si>
    <t>11.400.509-6</t>
  </si>
  <si>
    <t>Francisca Patricia Tobella Estay</t>
  </si>
  <si>
    <t>16.485.615-1</t>
  </si>
  <si>
    <t>Mayza Evelyn Plaza Lagos</t>
  </si>
  <si>
    <t>19.201.160-4</t>
  </si>
  <si>
    <t>ANTONIO RIVERA GONZALEZ</t>
  </si>
  <si>
    <t>6.318.721-6</t>
  </si>
  <si>
    <t>Michel Roland Ohaco Pfeiffer</t>
  </si>
  <si>
    <t>16.468.705-8</t>
  </si>
  <si>
    <t>Jaime Roddy Pulgar Gutiérrez</t>
  </si>
  <si>
    <t>16.107.001-7</t>
  </si>
  <si>
    <t>Marcelo Andrés O''shee Rivera</t>
  </si>
  <si>
    <t>13.544.332-8</t>
  </si>
  <si>
    <t>PANGUIPULLI</t>
  </si>
  <si>
    <t>CRISTIAN ALEJANDRO REBOLLEDO SEPULVEDA</t>
  </si>
  <si>
    <t>16.872.307-5</t>
  </si>
  <si>
    <t>Francisco Javier Valdivia Valdivia</t>
  </si>
  <si>
    <t>13.367.224-9</t>
  </si>
  <si>
    <t>Alexander Antonio Bustos Coronado</t>
  </si>
  <si>
    <t>17.274.696-9</t>
  </si>
  <si>
    <t>ADOLFO ENRIQUE VALLADARES HERNANDEZ</t>
  </si>
  <si>
    <t>6.334.618-7</t>
  </si>
  <si>
    <t>Alessandra Valeria Silva Gardella</t>
  </si>
  <si>
    <t>19.154.044-1</t>
  </si>
  <si>
    <t>Alex Deyby Muñoz Parra</t>
  </si>
  <si>
    <t>21.042.917-4</t>
  </si>
  <si>
    <t>Álvaro Javier Araya Espinoza</t>
  </si>
  <si>
    <t>19.154.077-8</t>
  </si>
  <si>
    <t>Álvaro Mathias Monje González</t>
  </si>
  <si>
    <t>19.615.950-9</t>
  </si>
  <si>
    <t>Antonia Ignacia Abarzúa Díaz</t>
  </si>
  <si>
    <t>19.981.760-4</t>
  </si>
  <si>
    <t>Antonio Lorenzo Araos Ortiz</t>
  </si>
  <si>
    <t>9.426.267-4</t>
  </si>
  <si>
    <t>Bárbara Tatiana Beltrán Sepúlveda</t>
  </si>
  <si>
    <t>19.773.484-1</t>
  </si>
  <si>
    <t>Belén Ankara Pacheco Del Canto</t>
  </si>
  <si>
    <t>18.272.544-7</t>
  </si>
  <si>
    <t>Carlos Marcelo Olguín Arancibia</t>
  </si>
  <si>
    <t>17.474.374-6</t>
  </si>
  <si>
    <t>CECILIA DE LAS MERCEDES ARANCIBIA PINTO</t>
  </si>
  <si>
    <t>8.977.092-0</t>
  </si>
  <si>
    <t>Constanza María Canales Astudillo</t>
  </si>
  <si>
    <t>20.824.235-0</t>
  </si>
  <si>
    <t>Cynthia Margarita De Lourdes Riveros Cabrera</t>
  </si>
  <si>
    <t>16.102.844-4</t>
  </si>
  <si>
    <t>Esteban Isaias Mancilla Castro</t>
  </si>
  <si>
    <t>22.349.226-6</t>
  </si>
  <si>
    <t>Gabriel Andrés Vega Gutiérrez</t>
  </si>
  <si>
    <t>15.671.702-9</t>
  </si>
  <si>
    <t>GABRIEL PALACIOS AROSTICA</t>
  </si>
  <si>
    <t>5.721.555-0</t>
  </si>
  <si>
    <t>Gabriela Belén Pérez Ramírez</t>
  </si>
  <si>
    <t>20.014.151-2</t>
  </si>
  <si>
    <t>Genesis Milagro Cárcamo Frez</t>
  </si>
  <si>
    <t>18.997.681-K</t>
  </si>
  <si>
    <t>Gustavo Ignacio Martínez Quezada</t>
  </si>
  <si>
    <t>Iván Luis Baez Silva</t>
  </si>
  <si>
    <t>19.776.822-3</t>
  </si>
  <si>
    <t>Jannier Patricio Flores Varas</t>
  </si>
  <si>
    <t>19.775.570-9</t>
  </si>
  <si>
    <t>Javiera Catalina Roco Castillo</t>
  </si>
  <si>
    <t>19.352.255-6</t>
  </si>
  <si>
    <t>Jazmín Marlene Cancino Erquiaga</t>
  </si>
  <si>
    <t>17.807.598-5</t>
  </si>
  <si>
    <t>JOSE FELIX VERA ANTIGUAY</t>
  </si>
  <si>
    <t>6.750.868-8</t>
  </si>
  <si>
    <t>JUAN ALEJANDRO VERA MUÑOZ</t>
  </si>
  <si>
    <t>10.701.740-2</t>
  </si>
  <si>
    <t>Juan Francisco Peña Perez</t>
  </si>
  <si>
    <t>27.334.774-7</t>
  </si>
  <si>
    <t>Juan Orlando Cisternas Mora</t>
  </si>
  <si>
    <t>15.071.583-0</t>
  </si>
  <si>
    <t>Juan Pablo Aballay Medina</t>
  </si>
  <si>
    <t>19.327.959-7</t>
  </si>
  <si>
    <t>Linda Raquel Gálvez Alvarado</t>
  </si>
  <si>
    <t>13.876.991-7</t>
  </si>
  <si>
    <t>Luis Vicente Yáñez Fernández</t>
  </si>
  <si>
    <t>22.331.473-2</t>
  </si>
  <si>
    <t>MIGUEL ANGEL RAGGI GONZALEZ</t>
  </si>
  <si>
    <t>5.919.242-6</t>
  </si>
  <si>
    <t>Myriam Fernanda Martínez Álvarez</t>
  </si>
  <si>
    <t>13.229.072-5</t>
  </si>
  <si>
    <t>Nayaret Marie-ann Órdenes Iturra</t>
  </si>
  <si>
    <t>20.477.482-K</t>
  </si>
  <si>
    <t>NELSON RODOLFO SALAS ARANEDA</t>
  </si>
  <si>
    <t>11.437.176-9</t>
  </si>
  <si>
    <t>Nicolás Alexis Oyarzo Lazcano</t>
  </si>
  <si>
    <t>20.173.830-K</t>
  </si>
  <si>
    <t>OSCAR LUCIANO PEÑA CACERES</t>
  </si>
  <si>
    <t>17.475.090-4</t>
  </si>
  <si>
    <t>Ramón Ricardo Palma Retamal</t>
  </si>
  <si>
    <t>8.082.777-6</t>
  </si>
  <si>
    <t>Robinson Guillermo Ortega Cortés</t>
  </si>
  <si>
    <t>Sebastián Elías Segovia Figueroa</t>
  </si>
  <si>
    <t>16.775.032-K</t>
  </si>
  <si>
    <t>Thamar Dayan Villalobos Bravo</t>
  </si>
  <si>
    <t>17.480.816-3</t>
  </si>
  <si>
    <t>Danitza Romaneth Bernal Flores</t>
  </si>
  <si>
    <t>19.012.407-k</t>
  </si>
  <si>
    <t>Felipe Ignacio Román López</t>
  </si>
  <si>
    <t>18.916.914-0</t>
  </si>
  <si>
    <t>Rodolfo Daniel Guerrero Cisterna</t>
  </si>
  <si>
    <t>Anney Tamar Muñoz Yévenes</t>
  </si>
  <si>
    <t>20.172.469-4</t>
  </si>
  <si>
    <t>Rovilio Jose Barrios Castillo</t>
  </si>
  <si>
    <t>ROSSANA DE LOURDES DONOSO PACHECO</t>
  </si>
  <si>
    <t>Zoanny Coromoto Gonzalez Vera</t>
  </si>
  <si>
    <t>26.839.796-5</t>
  </si>
  <si>
    <t>Christopher José Nieto García</t>
  </si>
  <si>
    <t>16.812.272-1</t>
  </si>
  <si>
    <t>José Luis Castañeda Donoso</t>
  </si>
  <si>
    <t>8.966.892-1</t>
  </si>
  <si>
    <t>Elizabeth Abigail González Painén</t>
  </si>
  <si>
    <t>21.479.469-1</t>
  </si>
  <si>
    <t>Edgardo Elied Parra Hernández</t>
  </si>
  <si>
    <t>17.807.162-9</t>
  </si>
  <si>
    <t>Cilka Brejcha Jiménez</t>
  </si>
  <si>
    <t>20.173.875-k</t>
  </si>
  <si>
    <t>Víctor Leonardo Castro Pereira</t>
  </si>
  <si>
    <t>13.880.634-0</t>
  </si>
  <si>
    <t>Guido Andrés González Riveros</t>
  </si>
  <si>
    <t>19.216.660-8</t>
  </si>
  <si>
    <t>Roberto Ignacio Moraga Barahona</t>
  </si>
  <si>
    <t>20.148.243-7</t>
  </si>
  <si>
    <t>Keriam Andre López Olea</t>
  </si>
  <si>
    <t>17.140.470-3</t>
  </si>
  <si>
    <t>Cristian Gabriel Sanhueza Magno</t>
  </si>
  <si>
    <t>18.449.461-2</t>
  </si>
  <si>
    <t>Froilán Jesús Molina Cancino</t>
  </si>
  <si>
    <t>8.635.567-1</t>
  </si>
  <si>
    <t>ALEXANDER MELENDEZ</t>
  </si>
  <si>
    <t>Gonzalo Esteban Toro Díaz</t>
  </si>
  <si>
    <t>17.804.369-2</t>
  </si>
  <si>
    <t>CESAR IVAN VERGARA GAETE</t>
  </si>
  <si>
    <t>13.650.829-6</t>
  </si>
  <si>
    <t>José Miguel Alfaro Olivares</t>
  </si>
  <si>
    <t>15.074.150-5</t>
  </si>
  <si>
    <t>Freddy Mauricio Torres Sarmiento</t>
  </si>
  <si>
    <t>16.664.742-8</t>
  </si>
  <si>
    <t>Aaron Isaac Ponce Cordero</t>
  </si>
  <si>
    <t>9.513.432-7</t>
  </si>
  <si>
    <t>Carolina Rocío Gómez Lizama</t>
  </si>
  <si>
    <t>18.618.048-8</t>
  </si>
  <si>
    <t>Nancy Janet Guerra Ramírez</t>
  </si>
  <si>
    <t>7.426.949-4</t>
  </si>
  <si>
    <t>Natalia Raquel Olivares Pivet</t>
  </si>
  <si>
    <t>11.620.452-5</t>
  </si>
  <si>
    <t>VICTOR ANDRÉ BUENO BARRA</t>
  </si>
  <si>
    <t>15.836.626-6</t>
  </si>
  <si>
    <t>JAVIER ANDRES FERREIRA AGUIRRE</t>
  </si>
  <si>
    <t>Guelis Darío Montenegro Zamora</t>
  </si>
  <si>
    <t>17.202.227-8</t>
  </si>
  <si>
    <t>Manuela Paz Venegas Silva</t>
  </si>
  <si>
    <t>16.485.499-k</t>
  </si>
  <si>
    <t>Víctor Andrés Calderón Espinoza</t>
  </si>
  <si>
    <t>12.823.978-2</t>
  </si>
  <si>
    <t>Pedro Antonio Muñoz Ballier</t>
  </si>
  <si>
    <t>19.262.549-1</t>
  </si>
  <si>
    <t>José Luis Zambra Parra</t>
  </si>
  <si>
    <t>14.537.823-0</t>
  </si>
  <si>
    <t>SIMON LUCIANO CIFUENTES MAUREIRA</t>
  </si>
  <si>
    <t>22.630.808-3</t>
  </si>
  <si>
    <t>johny claudio</t>
  </si>
  <si>
    <t>pantoja vera</t>
  </si>
  <si>
    <t>8.195.978-1</t>
  </si>
  <si>
    <t>ismael fernando</t>
  </si>
  <si>
    <t>arredondo pinto</t>
  </si>
  <si>
    <t>21.320.004-6</t>
  </si>
  <si>
    <t>pierangela francesca</t>
  </si>
  <si>
    <t>lagomarsino lencioni</t>
  </si>
  <si>
    <t>13.995.570-6</t>
  </si>
  <si>
    <t>REMICIO MARCELO</t>
  </si>
  <si>
    <t>SILVA LARA</t>
  </si>
  <si>
    <t>11.915.462-6</t>
  </si>
  <si>
    <t>Paula Aroca Muñoz</t>
  </si>
  <si>
    <t>17.808.038-5</t>
  </si>
  <si>
    <t>Elvis Jonathan Vega Herrera</t>
  </si>
  <si>
    <t>18.034.963-4</t>
  </si>
  <si>
    <t>Raúl Ignacio Durán Pontino</t>
  </si>
  <si>
    <t>19.013.220-K</t>
  </si>
  <si>
    <t>Oscar Emilio Miranda González</t>
  </si>
  <si>
    <t>12.223.363-4</t>
  </si>
  <si>
    <t>Boris Samuel Aracena González</t>
  </si>
  <si>
    <t>13.019.917-8</t>
  </si>
  <si>
    <t>Andrés Alejandro López Orellana</t>
  </si>
  <si>
    <t>14.173.524-1</t>
  </si>
  <si>
    <t>Hans Gerardo Zamorano Fernández</t>
  </si>
  <si>
    <t>14.092.594-2</t>
  </si>
  <si>
    <t>José Enrique Valenzuela Toro</t>
  </si>
  <si>
    <t>15.357.275-5</t>
  </si>
  <si>
    <t>Antonio Maximiliano Aguilar Gajardo</t>
  </si>
  <si>
    <t>16.856.755-3</t>
  </si>
  <si>
    <t>Katherin Yoely Órdenes Huerta</t>
  </si>
  <si>
    <t>18.568.406-7</t>
  </si>
  <si>
    <t>Willfredo Aníbal Baeza Grandón</t>
  </si>
  <si>
    <t>17.895.048-7</t>
  </si>
  <si>
    <t>María Loreto De la fuente Garay</t>
  </si>
  <si>
    <t>13.846.490-3</t>
  </si>
  <si>
    <t>Nelson Francisco Castro Rodríguez</t>
  </si>
  <si>
    <t>15.073.668-4</t>
  </si>
  <si>
    <t>Sussy Natalia Atalah Mc Donald</t>
  </si>
  <si>
    <t>10.516.612-5</t>
  </si>
  <si>
    <t>Sofía Natalia Cabrera Atalah</t>
  </si>
  <si>
    <t>20.011.053-6</t>
  </si>
  <si>
    <t>Martina Natalia Cabrera Atalah</t>
  </si>
  <si>
    <t>20.838.982-3</t>
  </si>
  <si>
    <t>Wilson Alfonso Leiva Flores</t>
  </si>
  <si>
    <t>19.613.122-1</t>
  </si>
  <si>
    <t>Melissa Gabriela Rejano Vergara</t>
  </si>
  <si>
    <t>17.120.306-6</t>
  </si>
  <si>
    <t>José Antonio Fermandois Álvarez</t>
  </si>
  <si>
    <t>15.557.408-9</t>
  </si>
  <si>
    <t>Angela Carolina Soto Díaz</t>
  </si>
  <si>
    <t>16.526.482-7</t>
  </si>
  <si>
    <t>Pablo Sebastián Cañas Méndez</t>
  </si>
  <si>
    <t>20.730.069-1</t>
  </si>
  <si>
    <t>Claudio Andrés Saa Urquieta</t>
  </si>
  <si>
    <t>14.515.148-1</t>
  </si>
  <si>
    <t>Luis Fernando Martínez Sains</t>
  </si>
  <si>
    <t>10.884.474-4</t>
  </si>
  <si>
    <t>Wladimir Ariel Bugueño Carvajal</t>
  </si>
  <si>
    <t>15.102.246-4</t>
  </si>
  <si>
    <t>Daniel Felipe Tudela Staub</t>
  </si>
  <si>
    <t>18.160.727-0</t>
  </si>
  <si>
    <t>Susana Graciela Parraguez Olivares</t>
  </si>
  <si>
    <t>Vicente José Rejano Gatica</t>
  </si>
  <si>
    <t>7.730.513-0</t>
  </si>
  <si>
    <t>Valentina Eyllen Velásquez Soto</t>
  </si>
  <si>
    <t>18.994.429-2</t>
  </si>
  <si>
    <t>Patricio Alejandro Urrutia Placencio</t>
  </si>
  <si>
    <t>14.377.564-K</t>
  </si>
  <si>
    <t>Antonia Ainara Barrientos Núñez</t>
  </si>
  <si>
    <t>Martina Eulalia González Hueicha</t>
  </si>
  <si>
    <t>13.409.420-6</t>
  </si>
  <si>
    <t>Erasmo Antonio Fuentes Verdejo</t>
  </si>
  <si>
    <t>16.196.645-2</t>
  </si>
  <si>
    <t>Roberto David Silva Tognia</t>
  </si>
  <si>
    <t>10.216.679-5</t>
  </si>
  <si>
    <t>Marcela Joan Vargas Vicuña</t>
  </si>
  <si>
    <t>GABRIEL ANTONIO SANDOVAL NUÑEZ</t>
  </si>
  <si>
    <t>11.436.518-1</t>
  </si>
  <si>
    <t>Camilo Roberto González Álvarez</t>
  </si>
  <si>
    <t>17.053.119-1</t>
  </si>
  <si>
    <t>Rocío Alejandra Lechuga Guerrero</t>
  </si>
  <si>
    <t>16.937.114-8</t>
  </si>
  <si>
    <t>Pamela Yunis Guzmán Valenzuela</t>
  </si>
  <si>
    <t>20.730.480-8</t>
  </si>
  <si>
    <t>Jaime Eduardo Parra Torrejón</t>
  </si>
  <si>
    <t>9.847.934-1</t>
  </si>
  <si>
    <t>René Octavio Roco Parra</t>
  </si>
  <si>
    <t>Caterine Alexandra Solano Cortés</t>
  </si>
  <si>
    <t>13.644.148-5</t>
  </si>
  <si>
    <t>Carlos Julio Vallejos Villar</t>
  </si>
  <si>
    <t>Jonathan Moisés Allendes Navarro</t>
  </si>
  <si>
    <t>9.617.818-2</t>
  </si>
  <si>
    <t>Teresa Victoria Valdebenito Larenas</t>
  </si>
  <si>
    <t>12.079.553-8</t>
  </si>
  <si>
    <t>Yasna Nicole Reyes González</t>
  </si>
  <si>
    <t>17.472.531-4</t>
  </si>
  <si>
    <t>Andrés Ignacio Yuivar Santana</t>
  </si>
  <si>
    <t>18.618.976-0</t>
  </si>
  <si>
    <t>JULIA ELENA Rojas LAGOS</t>
  </si>
  <si>
    <t>12.131.021-K</t>
  </si>
  <si>
    <t>Marjorye Andrea Álvarez Oviedo</t>
  </si>
  <si>
    <t>13.998.331-9</t>
  </si>
  <si>
    <t>Teresa DEL CARMEN ROJAS SOTO</t>
  </si>
  <si>
    <t>11.135.813-3</t>
  </si>
  <si>
    <t>Andrea Evelyn Serrano Díaz</t>
  </si>
  <si>
    <t>Felipe Ignacio Montenegro Ramírez</t>
  </si>
  <si>
    <t>18.681.152-6</t>
  </si>
  <si>
    <t>Macarena Edith Oliveros Aguilar</t>
  </si>
  <si>
    <t>Juan Carlos Serrano Aguayo</t>
  </si>
  <si>
    <t>16.106.982-5</t>
  </si>
  <si>
    <t>Andrés Humberto Valenzuela Caszely</t>
  </si>
  <si>
    <t>13.331.631-0</t>
  </si>
  <si>
    <t>José Matías Vásquez Balbontín</t>
  </si>
  <si>
    <t>17.141.651-5</t>
  </si>
  <si>
    <t>Denisse Lucie Bellenger Gutiérrez</t>
  </si>
  <si>
    <t>14.594.288-8</t>
  </si>
  <si>
    <t>Daniela Marlene Núñez Burgos</t>
  </si>
  <si>
    <t>16.574.304-0</t>
  </si>
  <si>
    <t>Valeria Yeilin Silva Carvajal</t>
  </si>
  <si>
    <t>18.998.240-2</t>
  </si>
  <si>
    <t>Jonathan Alfred Peralta Yelicich</t>
  </si>
  <si>
    <t>16.108.039-K</t>
  </si>
  <si>
    <t>Salomé Romina Cárdenas Llaguel</t>
  </si>
  <si>
    <t>19.989.547-8</t>
  </si>
  <si>
    <t>Mathias Ignacio Toloza Herrera</t>
  </si>
  <si>
    <t>20.768.415-5</t>
  </si>
  <si>
    <t>José Odilio Oyarzo Barría</t>
  </si>
  <si>
    <t>7.972.985-K</t>
  </si>
  <si>
    <t>Katherine Elizabeth Herrera Sáez</t>
  </si>
  <si>
    <t>17.478.734-4</t>
  </si>
  <si>
    <t>Ignacio Gabriel Martínez Astudillo</t>
  </si>
  <si>
    <t>12.846.312-7</t>
  </si>
  <si>
    <t>Carolina Denise Montoya Carter</t>
  </si>
  <si>
    <t>15.075.210-8</t>
  </si>
  <si>
    <t>Marcia Bertina Jofré Vidal</t>
  </si>
  <si>
    <t>5.628.942-9</t>
  </si>
  <si>
    <t>Samuel Alfredo Guajardo Torres</t>
  </si>
  <si>
    <t>15.696.974-5</t>
  </si>
  <si>
    <t>Leslye Andrea González Moraga</t>
  </si>
  <si>
    <t>19.014.207-8</t>
  </si>
  <si>
    <t>Constanza Consuelo Carmen Arancibia Silva</t>
  </si>
  <si>
    <t>17.118.430-4</t>
  </si>
  <si>
    <t>Raúl Alexander Riquelme Guajardo</t>
  </si>
  <si>
    <t>17.472.982-4</t>
  </si>
  <si>
    <t>Pamela Angelina Toledo Carvajal</t>
  </si>
  <si>
    <t>11.733.741-3</t>
  </si>
  <si>
    <t>Elizabeth Andrea Riquelme Gutiérrez</t>
  </si>
  <si>
    <t>19.011.833-9</t>
  </si>
  <si>
    <t>José Manuel Villablanca Díaz</t>
  </si>
  <si>
    <t>16.235.740-9</t>
  </si>
  <si>
    <t>Alejandro Iván Roco Ramírez</t>
  </si>
  <si>
    <t>Sebastián Andrés Cruz Zubicueta</t>
  </si>
  <si>
    <t>18.565.712-4</t>
  </si>
  <si>
    <t>Sofía Isabel Catalina Díaz Pérez</t>
  </si>
  <si>
    <t>20.605.357-7</t>
  </si>
  <si>
    <t>Nelson Andree Martínez Hodde</t>
  </si>
  <si>
    <t>18.033.185-9</t>
  </si>
  <si>
    <t>Lisette Carolina Vigouroux Venegas</t>
  </si>
  <si>
    <t>16.764.591-7</t>
  </si>
  <si>
    <t>Diego Andrés Mansilla Tapia</t>
  </si>
  <si>
    <t>17.791.840-7</t>
  </si>
  <si>
    <t>Mauricio Antonio Vásquez Ortega</t>
  </si>
  <si>
    <t>16.357.485-3</t>
  </si>
  <si>
    <t>Betzabé Andrea Biggio Rubio</t>
  </si>
  <si>
    <t>15.071.438-9</t>
  </si>
  <si>
    <t>Ariel Sebastián López Arancibia</t>
  </si>
  <si>
    <t>17.142.625-1</t>
  </si>
  <si>
    <t>Sergio Adolfo Arancibia García</t>
  </si>
  <si>
    <t>10.051.860-0</t>
  </si>
  <si>
    <t>Eduardo Rodrigo Palma Órdenes</t>
  </si>
  <si>
    <t>8.834.154-6</t>
  </si>
  <si>
    <t>Rodrigo Enrique Palma Schiller</t>
  </si>
  <si>
    <t>20.182.747-7</t>
  </si>
  <si>
    <t>Diego Espinoza Moreno</t>
  </si>
  <si>
    <t>17.996.207-1</t>
  </si>
  <si>
    <t>Bastián Hernán Aranda Baltra</t>
  </si>
  <si>
    <t>18.235.840-1</t>
  </si>
  <si>
    <t>Felipe Ignacio Salinas Olivares</t>
  </si>
  <si>
    <t>15.642.421-8</t>
  </si>
  <si>
    <t>Sussy Paola Hernández Campos</t>
  </si>
  <si>
    <t>9.729.302-3</t>
  </si>
  <si>
    <t>Marcelo Esteban Rojas Villenas</t>
  </si>
  <si>
    <t>12.127.307-1</t>
  </si>
  <si>
    <t>Sebastián Alfredo Bustos Pérez</t>
  </si>
  <si>
    <t>18.460.705-0</t>
  </si>
  <si>
    <t>Carlos Daniel González Ibáñez</t>
  </si>
  <si>
    <t>18.982.276-6</t>
  </si>
  <si>
    <t>Sergio De La Cruz Aravena Aravena</t>
  </si>
  <si>
    <t>Antonio Enrique Ambiado Garrido</t>
  </si>
  <si>
    <t>14.065.114-1</t>
  </si>
  <si>
    <t>Alex Jean-Piere Cáceres Zurita</t>
  </si>
  <si>
    <t>20.774.991-5</t>
  </si>
  <si>
    <t>Alejandro Humberto Vera Aguilera</t>
  </si>
  <si>
    <t>7.679.994-6</t>
  </si>
  <si>
    <t>Roberto Valentín Ruiz Espinoza</t>
  </si>
  <si>
    <t>Javier Andrés Gutiérrez Gallardo</t>
  </si>
  <si>
    <t>13.022.812-7</t>
  </si>
  <si>
    <t>Rene Antonio Camara Cordova</t>
  </si>
  <si>
    <t>10.393.855-4</t>
  </si>
  <si>
    <t>Valeria del Pilar</t>
  </si>
  <si>
    <t>Lopez Zamora</t>
  </si>
  <si>
    <t>14.520.693-6</t>
  </si>
  <si>
    <t>Luis Alberto Cabezas Reyes</t>
  </si>
  <si>
    <t>12.449.026-k</t>
  </si>
  <si>
    <t>Claudio Andrés San Martín Cajas</t>
  </si>
  <si>
    <t>15.358.695-0</t>
  </si>
  <si>
    <t>Felipe Javier Mery Mena</t>
  </si>
  <si>
    <t>17.995.658-6</t>
  </si>
  <si>
    <t>Patricia del Carmen Valladares Rosales</t>
  </si>
  <si>
    <t>15.117.219-9</t>
  </si>
  <si>
    <t>Ricardo Nicolás Cornejo Bustos</t>
  </si>
  <si>
    <t>15.076.519-6</t>
  </si>
  <si>
    <t>Marcela Alejandra Molina Pedernera</t>
  </si>
  <si>
    <t>14.414.135-0</t>
  </si>
  <si>
    <t>María Eugenia Vallejos Pérez</t>
  </si>
  <si>
    <t>10.964.499-4</t>
  </si>
  <si>
    <t>María Teresa Paredes Saavedra</t>
  </si>
  <si>
    <t>16.182.564-6</t>
  </si>
  <si>
    <t>Daniel Orlando Cuadra Herrera</t>
  </si>
  <si>
    <t>20.361.023-8</t>
  </si>
  <si>
    <t>Ricardo Javier Díaz de Valdés Molina</t>
  </si>
  <si>
    <t>15.106.329-2</t>
  </si>
  <si>
    <t>Paloma Camila Ramírez Sepúlveda</t>
  </si>
  <si>
    <t>16.107.558-2</t>
  </si>
  <si>
    <t>Danilo Segundo Saavedra Riquelme</t>
  </si>
  <si>
    <t>Claudia Rossina Carrasco Rojas</t>
  </si>
  <si>
    <t>12.625.085-1</t>
  </si>
  <si>
    <t>Juan Enrique Ibáñez Tobar</t>
  </si>
  <si>
    <t>13.023.163-2</t>
  </si>
  <si>
    <t>Gabriel Hernán Manríquez Saavedra</t>
  </si>
  <si>
    <t>15.754.024-6</t>
  </si>
  <si>
    <t>Bryan Derek Donoso Belmar</t>
  </si>
  <si>
    <t>17.944.168-3</t>
  </si>
  <si>
    <t>Javier Alejandro Germain Vandewijngaerden</t>
  </si>
  <si>
    <t>17.199.505-1</t>
  </si>
  <si>
    <t>Eugenio Osvaldo Flores Guerrero</t>
  </si>
  <si>
    <t>15.717.927-6</t>
  </si>
  <si>
    <t>Carolina Paula Martinangeli Flores</t>
  </si>
  <si>
    <t>16.484.505-2</t>
  </si>
  <si>
    <t>Cristofher Hugo Vargas Catrilef</t>
  </si>
  <si>
    <t>Mauricio Francisco Gutiérrez Bravo</t>
  </si>
  <si>
    <t>16.813.391-K</t>
  </si>
  <si>
    <t>Macarena Monserrat Figueroa Donoso</t>
  </si>
  <si>
    <t>19.146.870-8</t>
  </si>
  <si>
    <t>Hilary Marian Leon Colmenares</t>
  </si>
  <si>
    <t>26.893.516-9</t>
  </si>
  <si>
    <t>Luis Atilio Flores Arenas</t>
  </si>
  <si>
    <t>15.752.273-6</t>
  </si>
  <si>
    <t>Miguel Rodolfo Urbina Cautivo</t>
  </si>
  <si>
    <t>16.486.139-2</t>
  </si>
  <si>
    <t>Osvaldo Mauricio Maldonado Molina</t>
  </si>
  <si>
    <t>9.338.473-3</t>
  </si>
  <si>
    <t>Sebastián Ignacio Covarrubias Alarcón</t>
  </si>
  <si>
    <t>19.152.908-1</t>
  </si>
  <si>
    <t>Adrián Enrique Moreno Torres</t>
  </si>
  <si>
    <t>11.621.673-6</t>
  </si>
  <si>
    <t>Luciano Milenko Bravo Peñaloza</t>
  </si>
  <si>
    <t>Rodolfo Leonardo Valencia Tapia</t>
  </si>
  <si>
    <t>16.486.967-9</t>
  </si>
  <si>
    <t>Constanza Belén Letelier Tejada</t>
  </si>
  <si>
    <t>20.477.621-0</t>
  </si>
  <si>
    <t>Nayen Vania Riveros Saavedra</t>
  </si>
  <si>
    <t>17.140.709-5</t>
  </si>
  <si>
    <t>Soughi Camila Méndez Vicencio</t>
  </si>
  <si>
    <t>19.961.925-K</t>
  </si>
  <si>
    <t>Rodrigo Andrés Mendoza Rojas</t>
  </si>
  <si>
    <t>12.448.587-8</t>
  </si>
  <si>
    <t>Diego Andrés Alegría Mesías</t>
  </si>
  <si>
    <t>17.316.802-0</t>
  </si>
  <si>
    <t>DIANELLA OVIEDO MORALES</t>
  </si>
  <si>
    <t>13.253.078-5</t>
  </si>
  <si>
    <t>Alex Dagoberto Mora Carvallo</t>
  </si>
  <si>
    <t>9.447.280-6</t>
  </si>
  <si>
    <t>Carlos Alberto Madariaga González</t>
  </si>
  <si>
    <t>Gonzalo Alamiro Huerta Órdenes</t>
  </si>
  <si>
    <t>10.917.573-0</t>
  </si>
  <si>
    <t>Mauricio Ricardo Briceño Letelier</t>
  </si>
  <si>
    <t>10.272.752-5</t>
  </si>
  <si>
    <t>Alexis Antonio Funes Ojeda</t>
  </si>
  <si>
    <t>15.556.798-8</t>
  </si>
  <si>
    <t>Carlos Gregorio Gajardo Molina</t>
  </si>
  <si>
    <t>10.495.957-1</t>
  </si>
  <si>
    <t>Franchesca Makarena Gajardo Román</t>
  </si>
  <si>
    <t>18.568.745-7</t>
  </si>
  <si>
    <t>Claudia ANDREA ORREGO GONZÁLEZ</t>
  </si>
  <si>
    <t>13.652.625-1</t>
  </si>
  <si>
    <t>Claudia Isabel Cerda Jara</t>
  </si>
  <si>
    <t>13.133.306-4</t>
  </si>
  <si>
    <t>José Angel Gallegos Carrasco</t>
  </si>
  <si>
    <t>8.603.316-K</t>
  </si>
  <si>
    <t>Yuri Salomón Maturana Arenas</t>
  </si>
  <si>
    <t>12.448.628-9</t>
  </si>
  <si>
    <t>Miguel Alejandro Fuentes Rivera</t>
  </si>
  <si>
    <t>13.652.345-7</t>
  </si>
  <si>
    <t>Christian Adolfo Bravo Arroyo</t>
  </si>
  <si>
    <t>15.326.238-1</t>
  </si>
  <si>
    <t>Marcos Ely Cavero Bórquez</t>
  </si>
  <si>
    <t>10.411.158-0</t>
  </si>
  <si>
    <t>Rosa Verónica Aguilera González</t>
  </si>
  <si>
    <t>Valentina Elizabeth Quiñones González</t>
  </si>
  <si>
    <t>Jonathan Darío Olivares Martínez</t>
  </si>
  <si>
    <t>15.754.653-8</t>
  </si>
  <si>
    <t>Yorka Jennifer Lobos Martínez</t>
  </si>
  <si>
    <t>13.999.362-4</t>
  </si>
  <si>
    <t>Sebastián Mauricio Fajardo Mateluna</t>
  </si>
  <si>
    <t>16.234.277-0</t>
  </si>
  <si>
    <t>Carlos Felipe Alvarado Flores</t>
  </si>
  <si>
    <t>9.899.084-4</t>
  </si>
  <si>
    <t>Eduardo Antonio Aguilera Morales</t>
  </si>
  <si>
    <t>15.763.877-7</t>
  </si>
  <si>
    <t>YARESLA BETSABETH CASTILLO ARAYA</t>
  </si>
  <si>
    <t>17.295.685-8</t>
  </si>
  <si>
    <t>FREDDY RODRIGO COLLAO ROJAS</t>
  </si>
  <si>
    <t>10.029.807-4</t>
  </si>
  <si>
    <t>ISABEL DE FATIMA CRUZ OLEA</t>
  </si>
  <si>
    <t>17.161.698-0</t>
  </si>
  <si>
    <t>SOLEDAD ARIADNA RIQUELME BORQUEZ</t>
  </si>
  <si>
    <t>19.124.519-9</t>
  </si>
  <si>
    <t>RODRIGO SEBASTIAN ROJAS ROJAS</t>
  </si>
  <si>
    <t>13.994.120-9</t>
  </si>
  <si>
    <t>JOSE SEBASTIAN ALBORNOZ BASTIAS</t>
  </si>
  <si>
    <t>19.015.896-9</t>
  </si>
  <si>
    <t>Javier Ignacio Toro Perez</t>
  </si>
  <si>
    <t>Bianca Carolina Campos Allende</t>
  </si>
  <si>
    <t>15.727.518-6</t>
  </si>
  <si>
    <t>Freddy Mauricio Guerrero Salazar</t>
  </si>
  <si>
    <t>12.448.983-0</t>
  </si>
  <si>
    <t>José Ignacio Quiroga Villarroel</t>
  </si>
  <si>
    <t>Julio Andrés Maspero Villalobos</t>
  </si>
  <si>
    <t>15.068.415-3</t>
  </si>
  <si>
    <t>Herman Eric Bustamante Madariaga</t>
  </si>
  <si>
    <t>16.820.042-0</t>
  </si>
  <si>
    <t>Marcela Victoria San Martín Abarca</t>
  </si>
  <si>
    <t>16.103.260-3</t>
  </si>
  <si>
    <t>Enrique Octavio Barat Guajardo</t>
  </si>
  <si>
    <t>16.574.656-2</t>
  </si>
  <si>
    <t>Miriam Elena Pérez Atenas</t>
  </si>
  <si>
    <t>12.911.627-7</t>
  </si>
  <si>
    <t>Cristian Alfredo Morales Calderon</t>
  </si>
  <si>
    <t>10.331.461-5</t>
  </si>
  <si>
    <t>DANIELA FRANCISCA DEMARCO VERGARA</t>
  </si>
  <si>
    <t>BRYAN OSVALDO GONZÁLEZ MANSILLA</t>
  </si>
  <si>
    <t>16.107.676-7</t>
  </si>
  <si>
    <t>JANICE FRANCISCA MIRANDA URREJOLA</t>
  </si>
  <si>
    <t>17.943.932-8</t>
  </si>
  <si>
    <t>LUIS ROBINSON RODRÍGUEZ RAMÍREZ</t>
  </si>
  <si>
    <t>7.844.433-9</t>
  </si>
  <si>
    <t>PAULA ANDREA FUENTES VAZON</t>
  </si>
  <si>
    <t>12.439.259-4</t>
  </si>
  <si>
    <t>ALDO MARCOS BRITO ESPINOZA</t>
  </si>
  <si>
    <t>10.494.574-0</t>
  </si>
  <si>
    <t>SUSANA BEATRIZ CABRERA GUERRERO</t>
  </si>
  <si>
    <t>12.621.596-7</t>
  </si>
  <si>
    <t>FRANCISCO JAVIER MUÑOZ VALDÉS</t>
  </si>
  <si>
    <t>13.429.870-7</t>
  </si>
  <si>
    <t>MARISOL ANGÉLICA MÁRQUEZ SILVA</t>
  </si>
  <si>
    <t>14.460.378-8</t>
  </si>
  <si>
    <t>PABLO ANDRÉS CÁRDENAS SANHUEZA</t>
  </si>
  <si>
    <t>15.215.936-6</t>
  </si>
  <si>
    <t>JOHN ESTEBAN CANO TAPIA</t>
  </si>
  <si>
    <t>CLAUDIO RAÚL BRAUCHY CASTILLO</t>
  </si>
  <si>
    <t>6.629.031-K</t>
  </si>
  <si>
    <t>VÍCTOR HUGO LAGOS PASTÉN</t>
  </si>
  <si>
    <t>16.226.959-3</t>
  </si>
  <si>
    <t>CRISTÓBAL ANTONIO MONSERRAT MORALES</t>
  </si>
  <si>
    <t>15.200.794-9</t>
  </si>
  <si>
    <t>JONATHAN ANDRÉS VALDÉS HINOJOSA</t>
  </si>
  <si>
    <t>17.815.365-K</t>
  </si>
  <si>
    <t>LUIS FELIPE PEREIRA ARANCIBIA</t>
  </si>
  <si>
    <t>18.781.815-K</t>
  </si>
  <si>
    <t>RODRIGO DAVID BARAHONA LLORE</t>
  </si>
  <si>
    <t>18.305.949-1</t>
  </si>
  <si>
    <t>BENITO SEGUNDO LEE-CHONG PINILLA</t>
  </si>
  <si>
    <t>5.206.324-8</t>
  </si>
  <si>
    <t>CARLOS MAURICIO VERDUGO AMAYA</t>
  </si>
  <si>
    <t>13.229.542-5</t>
  </si>
  <si>
    <t>ROMAIN YVON PAUL CORRE</t>
  </si>
  <si>
    <t>22.787.777-4</t>
  </si>
  <si>
    <t>JENNY BEATRIZ RIVERA MEENEN</t>
  </si>
  <si>
    <t>15.068.629-6</t>
  </si>
  <si>
    <t>JOSELYN PAMELA BRAVO ROMERO</t>
  </si>
  <si>
    <t>15.068.164-2</t>
  </si>
  <si>
    <t>CARLOS MARIO FERNÁNDEZ RIFFO</t>
  </si>
  <si>
    <t>16.283.336-2</t>
  </si>
  <si>
    <t>CARMEN ABIGAIL ROBLEDO COFRÉ</t>
  </si>
  <si>
    <t>DAVISON JESÚS ZÁRATE SEPÚLVEDA</t>
  </si>
  <si>
    <t>17.789.262-9</t>
  </si>
  <si>
    <t>BÁRBARA ALEJANDRA CONTRERAS MUÑOZ</t>
  </si>
  <si>
    <t>HILARY MARIAN LEON COLMENARES</t>
  </si>
  <si>
    <t>HEBER AGUSTÍN AHUMADA GONZÁLEZ</t>
  </si>
  <si>
    <t>17.993.560-0</t>
  </si>
  <si>
    <t>JOSÉ LUIS FERNÁNDEZ PARRA</t>
  </si>
  <si>
    <t>5.919.244-2</t>
  </si>
  <si>
    <t>Luis Tapia Cueto</t>
  </si>
  <si>
    <t>19.013.887-9</t>
  </si>
  <si>
    <t>Humberto Juan Nú{ez Podea</t>
  </si>
  <si>
    <t>17.140.555-6</t>
  </si>
  <si>
    <t>Alejandro Mauricio Vallejos Santibañez</t>
  </si>
  <si>
    <t>13.228.350-8</t>
  </si>
  <si>
    <t>YERKO HARUL GARCÍA ZAMORANO</t>
  </si>
  <si>
    <t>20.713.290-K</t>
  </si>
  <si>
    <t>SEBASTIÁN ALEJANDRO AGUILAR ALCAIDE</t>
  </si>
  <si>
    <t>16.777.718-K</t>
  </si>
  <si>
    <t>CARMEN LUZ LUCERO GONZA</t>
  </si>
  <si>
    <t>10.328.690-5</t>
  </si>
  <si>
    <t>JAVIER IGNACIO CÁCERES ZAMORA</t>
  </si>
  <si>
    <t>ROBERTO ANTONIO ARAYA MORENO</t>
  </si>
  <si>
    <t>8.979.468-4</t>
  </si>
  <si>
    <t>FABIÁN ABEL PINTO GONZÁLEZ</t>
  </si>
  <si>
    <t>20.172.841-K</t>
  </si>
  <si>
    <t>MANUEL JOSÉ CORREA FARÍAS</t>
  </si>
  <si>
    <t>7.940.706-2</t>
  </si>
  <si>
    <t>PATRICIA ISABEL MENAY LAGOS</t>
  </si>
  <si>
    <t>15.772.377-4</t>
  </si>
  <si>
    <t>NICOLÁS ALEXIS SOTO CASTRO</t>
  </si>
  <si>
    <t>18.567.686-2</t>
  </si>
  <si>
    <t>JOHANN ERNESTO REYES GARAVENTA</t>
  </si>
  <si>
    <t>19.542.316-4</t>
  </si>
  <si>
    <t>MAURICIO GUSTAVO MANCILLA VARGAS</t>
  </si>
  <si>
    <t>14.517.247-0</t>
  </si>
  <si>
    <t>VÍCTOR JUAN GAJARDO REPETTO</t>
  </si>
  <si>
    <t>9.144.641-3</t>
  </si>
  <si>
    <t>EDUARDO ANTONIO TORRES VENEGAS</t>
  </si>
  <si>
    <t>13.427.035-7</t>
  </si>
  <si>
    <t>ALEJANDRO OCTAVIO ARAYA LEÓN</t>
  </si>
  <si>
    <t>16.485.397-7</t>
  </si>
  <si>
    <t>ALDO ENRIQUE FORNO NAVIA</t>
  </si>
  <si>
    <t>18.299.378-6</t>
  </si>
  <si>
    <t>ENZO PATRICIO ORTÚZAR MORENO</t>
  </si>
  <si>
    <t>13.227.365-0</t>
  </si>
  <si>
    <t>VASCO PATRICIO NÚÑEZ BASCUÑÁN</t>
  </si>
  <si>
    <t>ANGELO JEAN-PIERRE MARTÍNEZ ROJAS</t>
  </si>
  <si>
    <t>16.665.048-8</t>
  </si>
  <si>
    <t>FELIPE ANDRÉS AGUILERA LÓPEZ</t>
  </si>
  <si>
    <t>17.480.158-4</t>
  </si>
  <si>
    <t>CLAUDIO ALEJANDRO VALDÉS JORQUERA</t>
  </si>
  <si>
    <t>10.374.683-3</t>
  </si>
  <si>
    <t>JUAN ALEX PACHECO UMAÑA</t>
  </si>
  <si>
    <t>11.831.264-3</t>
  </si>
  <si>
    <t>FABIÁN ANDRÉS MEDINA GONZÁLEZ</t>
  </si>
  <si>
    <t>16.488.462-7</t>
  </si>
  <si>
    <t>VALENTINA PAZ ARACENA MEYER</t>
  </si>
  <si>
    <t>21.036.440-4</t>
  </si>
  <si>
    <t>ISRAEL ISAAC VALLEJOS VALDERRAMA</t>
  </si>
  <si>
    <t>HERNÁN ENRIQUE PALACIOS SALAZAR</t>
  </si>
  <si>
    <t>7.809.867-8</t>
  </si>
  <si>
    <t>JOSÉ MIGUEL VALDÉS SANHUEZA</t>
  </si>
  <si>
    <t>10.090.212-5</t>
  </si>
  <si>
    <t>TERESITA EUGENIA DÍAZ ACEVEDO</t>
  </si>
  <si>
    <t>16.622.277-K</t>
  </si>
  <si>
    <t>GUSTAVO ADRIÁN ZÚÑIGA GONZÁLEZ</t>
  </si>
  <si>
    <t>17.118.633-1</t>
  </si>
  <si>
    <t>ANA LUISA PARRA MANCILLA</t>
  </si>
  <si>
    <t>12.845.811-5</t>
  </si>
  <si>
    <t>DANITZA ESTEFANI CORTÉS MATURANA</t>
  </si>
  <si>
    <t>15.557.855-6</t>
  </si>
  <si>
    <t>HARALD ANDRÉS URBINA CÓRDOVA</t>
  </si>
  <si>
    <t>Patricia José Muñoz Pascual</t>
  </si>
  <si>
    <t>16.323.607-9</t>
  </si>
  <si>
    <t>Sofía Alejandra Valdivia Zepeda</t>
  </si>
  <si>
    <t>19.668.087-K</t>
  </si>
  <si>
    <t>Daniela Soledad Pérez Rojas</t>
  </si>
  <si>
    <t>18.300.638-K</t>
  </si>
  <si>
    <t>Andrés Mauricio Díaz Colarte</t>
  </si>
  <si>
    <t>Rodrigo Herrera Leiva</t>
  </si>
  <si>
    <t>8.754.744-2</t>
  </si>
  <si>
    <t>Roberto EDUARDO CHÁVEZ GUERRA</t>
  </si>
  <si>
    <t>13.995.332-0</t>
  </si>
  <si>
    <t>Patricio Rodrigo Espinoza Cortés</t>
  </si>
  <si>
    <t>11.547.389-1</t>
  </si>
  <si>
    <t>Alejandro Hernán González Olavarría</t>
  </si>
  <si>
    <t>15.747.271-2</t>
  </si>
  <si>
    <t>Leonardo Alejandro Kutscher Guiorguiadez</t>
  </si>
  <si>
    <t>13.225.362-5</t>
  </si>
  <si>
    <t>Gonzalo Andrés Alvarado Erazo</t>
  </si>
  <si>
    <t>Franchezca Karin Toro Tobar</t>
  </si>
  <si>
    <t>17.807.382-6</t>
  </si>
  <si>
    <t>Katherina Paola Guajardo Troncoso</t>
  </si>
  <si>
    <t>18.684.430-0</t>
  </si>
  <si>
    <t>Camila Daniela Ruiz Ruiz</t>
  </si>
  <si>
    <t>16.651.613-7</t>
  </si>
  <si>
    <t>Juan Francisco García Castillo</t>
  </si>
  <si>
    <t>13.650.539-4</t>
  </si>
  <si>
    <t>Rosa Amelia Paredes Soto</t>
  </si>
  <si>
    <t>11.502.898-7</t>
  </si>
  <si>
    <t>Frank Williams Carvacho Jorquera</t>
  </si>
  <si>
    <t>15.396.007-0</t>
  </si>
  <si>
    <t>Mayron Felipe Pizarro Covarrubias</t>
  </si>
  <si>
    <t>18.568.195-5</t>
  </si>
  <si>
    <t>Jocelyn Laritza Lazo Calderón</t>
  </si>
  <si>
    <t>15.065.761-K</t>
  </si>
  <si>
    <t>ABNER ESTEBAN PEREZ CODELIA</t>
  </si>
  <si>
    <t>18.237.572-1</t>
  </si>
  <si>
    <t>Diego Rodrigo Torrejón Caballería</t>
  </si>
  <si>
    <t>15.070.948-2</t>
  </si>
  <si>
    <t>GRACE MARGARET URRUTIA MORALES</t>
  </si>
  <si>
    <t>12.889.050-5</t>
  </si>
  <si>
    <t>Cristóbal Alberto Román Escalante</t>
  </si>
  <si>
    <t>18.161.815-9</t>
  </si>
  <si>
    <t>Sebastián Orlando Saint jean Godoy</t>
  </si>
  <si>
    <t>19.613.434-4</t>
  </si>
  <si>
    <t>Luis Armando Arriagada Vidal</t>
  </si>
  <si>
    <t>9.890.332-1</t>
  </si>
  <si>
    <t>Rocío Marina Álvarez Villalobos</t>
  </si>
  <si>
    <t>7.937.101-7</t>
  </si>
  <si>
    <t>Manuel Pacífico Campos Abarzúa</t>
  </si>
  <si>
    <t>8.621.863-1</t>
  </si>
  <si>
    <t>JUAN CARLOS MALUK MANZANO</t>
  </si>
  <si>
    <t>6.269.680-k</t>
  </si>
  <si>
    <t>Andrés Inti Rodrigo Jiménez Carrasco</t>
  </si>
  <si>
    <t>13.633.910-9</t>
  </si>
  <si>
    <t>María Consuelo Toro Muga</t>
  </si>
  <si>
    <t>10.223.062-0</t>
  </si>
  <si>
    <t>Miguel Angel Vargas Toro</t>
  </si>
  <si>
    <t>Patricia Diana Pascual Gianoni</t>
  </si>
  <si>
    <t>7.040.642-K</t>
  </si>
  <si>
    <t>Waleschka Xiomara Teresa Mayor Mandiola</t>
  </si>
  <si>
    <t>17.203.265-6</t>
  </si>
  <si>
    <t>Brayan Gonzalez Mansilla</t>
  </si>
  <si>
    <t>Sofia Valdivia Zepeda</t>
  </si>
  <si>
    <t>19.668.087-k</t>
  </si>
  <si>
    <t>CLAUDIA PAOLA BAEZA ÁVILA</t>
  </si>
  <si>
    <t>13.193.000-3</t>
  </si>
  <si>
    <t>ROMUALDO SEGUNDO COMTRERAS ARANEDA</t>
  </si>
  <si>
    <t>10.836.554-4</t>
  </si>
  <si>
    <t>María De Lourdes Lorca Plotz</t>
  </si>
  <si>
    <t>8.648.683-0</t>
  </si>
  <si>
    <t>Ernesto Segundo Sáez Alvarado</t>
  </si>
  <si>
    <t>10.641.108-5</t>
  </si>
  <si>
    <t>María Isabel Nuñez Bustos</t>
  </si>
  <si>
    <t>15.483.363-3</t>
  </si>
  <si>
    <t>Eileen Carolina Yesenia Torrealba Farías</t>
  </si>
  <si>
    <t>16.026.932-4</t>
  </si>
  <si>
    <t>Hugo Alberto Arriagada Mardones</t>
  </si>
  <si>
    <t>11.965.600-1</t>
  </si>
  <si>
    <t>María Soledad Gallegos Carvallo</t>
  </si>
  <si>
    <t>17.265.470-3</t>
  </si>
  <si>
    <t>Andrea Lorena Reyes Miranda</t>
  </si>
  <si>
    <t>12.621.696-3</t>
  </si>
  <si>
    <t>Nicolás Patricio Briceño Durán</t>
  </si>
  <si>
    <t>20.477.179-0</t>
  </si>
  <si>
    <t>Pamela Andrea Ocariz Retamal</t>
  </si>
  <si>
    <t>12.222.224-1</t>
  </si>
  <si>
    <t>Andrés Abraham Sánchez Vargas</t>
  </si>
  <si>
    <t>16.968.777-3</t>
  </si>
  <si>
    <t>PICHIDEGUA</t>
  </si>
  <si>
    <t>Gonzalo Adrián Alfaro Lazo</t>
  </si>
  <si>
    <t>15.086.026-1</t>
  </si>
  <si>
    <t>Karem Alejandra Marín Arenas</t>
  </si>
  <si>
    <t>12.622.036-7</t>
  </si>
  <si>
    <t>Rodrigo Hernán Villanueva Vilches</t>
  </si>
  <si>
    <t>17.985.468-6</t>
  </si>
  <si>
    <t>Jorge Alejandro Müller Cartes</t>
  </si>
  <si>
    <t>15.220.605-4</t>
  </si>
  <si>
    <t>Julián Rodolfo Torres Iturrieta</t>
  </si>
  <si>
    <t>16.917.305-2</t>
  </si>
  <si>
    <t>Daniel Antonio Rojas Cataldo</t>
  </si>
  <si>
    <t>12.448.771-4</t>
  </si>
  <si>
    <t>Bastián Alejandro Verdugo Montecinos</t>
  </si>
  <si>
    <t>19.193.266-8</t>
  </si>
  <si>
    <t>José Miguel Astaburuaga Gutiérrez</t>
  </si>
  <si>
    <t>6.888.496-9</t>
  </si>
  <si>
    <t>Cristian Patricio Lillo Anabalón</t>
  </si>
  <si>
    <t>14.506.123-7</t>
  </si>
  <si>
    <t>Nicolás Ignacio De Martino Plaza</t>
  </si>
  <si>
    <t>17.519.209-3</t>
  </si>
  <si>
    <t>Luis Alfredo Vicencio Alarcón</t>
  </si>
  <si>
    <t>16.665.357-6</t>
  </si>
  <si>
    <t>Francisco Javier Espinola Blanco</t>
  </si>
  <si>
    <t>16.201.259-2</t>
  </si>
  <si>
    <t>Matías Ignacio Zúñiga Sepúlveda</t>
  </si>
  <si>
    <t>18.785.196-3</t>
  </si>
  <si>
    <t>Renato Andrés Oñate Oñate</t>
  </si>
  <si>
    <t>19.387.391-k</t>
  </si>
  <si>
    <t>Sebastián Andrés Garay Arumi</t>
  </si>
  <si>
    <t>16.814.636-1</t>
  </si>
  <si>
    <t>Dafne Betzabeth Méndez Vicencio</t>
  </si>
  <si>
    <t>18.641.482-9</t>
  </si>
  <si>
    <t>Daltier Cristóbal Canaves López</t>
  </si>
  <si>
    <t>17.459.954-8</t>
  </si>
  <si>
    <t>Ricardo Omar Escobar Ponce</t>
  </si>
  <si>
    <t>11.401.430-3</t>
  </si>
  <si>
    <t>Pilar Andrea Lobos Méndez</t>
  </si>
  <si>
    <t>17.031.968-0</t>
  </si>
  <si>
    <t>Adrián Lautaro Silva Urbina</t>
  </si>
  <si>
    <t>20.344.176-2</t>
  </si>
  <si>
    <t>Claudio Gonzalo Guerra Collao</t>
  </si>
  <si>
    <t>17.471.975-6</t>
  </si>
  <si>
    <t>Mauricio Iván Marcelo Concha Salas</t>
  </si>
  <si>
    <t>15.930.452-3</t>
  </si>
  <si>
    <t>Rosario Beatriz Martínez Castro</t>
  </si>
  <si>
    <t>20.271.764-0</t>
  </si>
  <si>
    <t>Héctor Wladimir Soto Muñoz</t>
  </si>
  <si>
    <t>11.353.071-5</t>
  </si>
  <si>
    <t>Milena Valeria Alarcón Bernal</t>
  </si>
  <si>
    <t>16.969.029-4</t>
  </si>
  <si>
    <t>Olga Lizette Gutiérrez Cárdenas</t>
  </si>
  <si>
    <t>15.178.934-K</t>
  </si>
  <si>
    <t>Omar Muñoz Iglesias</t>
  </si>
  <si>
    <t>5.142.987-7</t>
  </si>
  <si>
    <t>Rodrigo Marcelo Ormazábal Garrido</t>
  </si>
  <si>
    <t>13.553.156-1</t>
  </si>
  <si>
    <t>Osvaldo Antonio Jiménez Leiva</t>
  </si>
  <si>
    <t>13.023.816-5</t>
  </si>
  <si>
    <t>Juan Francisco González González</t>
  </si>
  <si>
    <t>13.722.491-7</t>
  </si>
  <si>
    <t>María José Uribe Donoso</t>
  </si>
  <si>
    <t>15.966.677-8</t>
  </si>
  <si>
    <t>Jurgen Andreas Betzhold Formigli</t>
  </si>
  <si>
    <t>13.922.653-4</t>
  </si>
  <si>
    <t>Felipe Rodrigo Lara Pinto</t>
  </si>
  <si>
    <t>13.876.955-0</t>
  </si>
  <si>
    <t>Lidia Gimenez Reyes</t>
  </si>
  <si>
    <t>28.387.020-0</t>
  </si>
  <si>
    <t>Rodrigo Javier Miranda Castillo</t>
  </si>
  <si>
    <t>13.011.798-8</t>
  </si>
  <si>
    <t>Telma Del Carmen Sánchez Burgos</t>
  </si>
  <si>
    <t>13.119.636-9</t>
  </si>
  <si>
    <t>Salazar Myriam Margarita Salgado</t>
  </si>
  <si>
    <t>10.529.821-8</t>
  </si>
  <si>
    <t>Nelson Enrique Aravena Aravena</t>
  </si>
  <si>
    <t>11.712.951-9</t>
  </si>
  <si>
    <t>Pablo Felipe Johnson Ramos</t>
  </si>
  <si>
    <t>17.202.367-3</t>
  </si>
  <si>
    <t>Vanessa Victoria Hernández Bahamondes</t>
  </si>
  <si>
    <t>13.995.562-5</t>
  </si>
  <si>
    <t>Sebastián Rodrigo Cantillana Aros</t>
  </si>
  <si>
    <t>18.673.596-K</t>
  </si>
  <si>
    <t>Boris Fabián Ávalos Ampuero</t>
  </si>
  <si>
    <t>19.469.480-6</t>
  </si>
  <si>
    <t>Pamela Karina Morales Contreras</t>
  </si>
  <si>
    <t>12.229.152-9</t>
  </si>
  <si>
    <t>Ever Said Ascanio Salcedo</t>
  </si>
  <si>
    <t>25.805.631-0</t>
  </si>
  <si>
    <t>Adams Paul Miranda Cid</t>
  </si>
  <si>
    <t>13.433.289-1</t>
  </si>
  <si>
    <t>Juan Antonio Paredes Gómez</t>
  </si>
  <si>
    <t>9.367.094-9</t>
  </si>
  <si>
    <t>Daniel Alejandro Espíndola Carrasco</t>
  </si>
  <si>
    <t>16.230.744-4</t>
  </si>
  <si>
    <t>CÉSAR ANTONIO</t>
  </si>
  <si>
    <t>VASQUEZ ERAZO</t>
  </si>
  <si>
    <t>13.431.281-5</t>
  </si>
  <si>
    <t>Tatiana Carolina Del Carmen Vega Órdenes</t>
  </si>
  <si>
    <t>13.456.688-4</t>
  </si>
  <si>
    <t>Patricio Javier Duarte Molina</t>
  </si>
  <si>
    <t>12.623.285-3</t>
  </si>
  <si>
    <t>Andrés Eduardo González Fillippi</t>
  </si>
  <si>
    <t>17.792.092-4</t>
  </si>
  <si>
    <t>LIA SONIA GARRIDO HENRIQUEZ</t>
  </si>
  <si>
    <t>7.135.384-2</t>
  </si>
  <si>
    <t>PATRICIO ANTONIO LISBOA ZÚÑIGA</t>
  </si>
  <si>
    <t>13.779.828-K</t>
  </si>
  <si>
    <t>Christopher Alan Castro Neuman</t>
  </si>
  <si>
    <t>20.777.476-6</t>
  </si>
  <si>
    <t>JOAQUIN ALEJANDRO PARDO CABRERA</t>
  </si>
  <si>
    <t>Nelson Gabriel Vidal Carrasco</t>
  </si>
  <si>
    <t>13.388.491-2</t>
  </si>
  <si>
    <t>Enrique Alejandro Núñez Droguett</t>
  </si>
  <si>
    <t>8.853.045-4</t>
  </si>
  <si>
    <t>Lorena Patricia Mancilla Tapia</t>
  </si>
  <si>
    <t>10.430.988-7</t>
  </si>
  <si>
    <t>Pía Andrea Gajardo Contreras</t>
  </si>
  <si>
    <t>Fabiola CONSTANZA SEÑORET RIVEROS</t>
  </si>
  <si>
    <t>15.573.384-5</t>
  </si>
  <si>
    <t>Enrique César Cabrera Guerrero</t>
  </si>
  <si>
    <t>12.227.595-7</t>
  </si>
  <si>
    <t>Marcelo Esteban Riquelme Ahumada</t>
  </si>
  <si>
    <t>9.779.530-4</t>
  </si>
  <si>
    <t>Juan Luis Pérez Guerrero</t>
  </si>
  <si>
    <t>11.832.923-6</t>
  </si>
  <si>
    <t>Victoria Alejandra Véliz Tobar</t>
  </si>
  <si>
    <t>13.463.384-0</t>
  </si>
  <si>
    <t>David Ignacio Madrid Yáñez</t>
  </si>
  <si>
    <t>16.104.611-6</t>
  </si>
  <si>
    <t>Rolando Mauricio Rojas Agurto</t>
  </si>
  <si>
    <t>14.282.683-6</t>
  </si>
  <si>
    <t>José Luis Bustamante Gómez</t>
  </si>
  <si>
    <t>15.974.692-5</t>
  </si>
  <si>
    <t>Mitzi Caroline Guzmán Valenzuela</t>
  </si>
  <si>
    <t>17.144.057-2</t>
  </si>
  <si>
    <t>Daniela ALEJANDRA CÁRDENAS GÓMEZ</t>
  </si>
  <si>
    <t>17.619.284-4</t>
  </si>
  <si>
    <t>Isol Francisca Griselda Labbé Apablaza</t>
  </si>
  <si>
    <t>BENJAMIN RUBEN VARGAS LOBO</t>
  </si>
  <si>
    <t>6.627.074-2</t>
  </si>
  <si>
    <t>Francisco Sebastián Loyola Godoy</t>
  </si>
  <si>
    <t>15.334.189-3</t>
  </si>
  <si>
    <t>José Daniel Malbrán Águila</t>
  </si>
  <si>
    <t>8.062.118-3</t>
  </si>
  <si>
    <t>Moisés Elías Soto Reyes</t>
  </si>
  <si>
    <t>9.337.069-4</t>
  </si>
  <si>
    <t>Gloria Ximena Garay Talento</t>
  </si>
  <si>
    <t>10.500.718-3</t>
  </si>
  <si>
    <t>Eric Alberto Ponce Droguett</t>
  </si>
  <si>
    <t>8.655.287-6</t>
  </si>
  <si>
    <t>Patricio Alejandro Velásquez Suárez</t>
  </si>
  <si>
    <t>13.407.239-3</t>
  </si>
  <si>
    <t>José Eulogio Vargas Vargas</t>
  </si>
  <si>
    <t>13.537.504-7</t>
  </si>
  <si>
    <t>Fernando Javier Figueroa Cañete</t>
  </si>
  <si>
    <t>15.068.010-7</t>
  </si>
  <si>
    <t>Rosa Aurelia González Rojas</t>
  </si>
  <si>
    <t>6.938.080-8</t>
  </si>
  <si>
    <t>Álvaro Fabricio Muñoz Fernández</t>
  </si>
  <si>
    <t>17.189.428-k</t>
  </si>
  <si>
    <t>Valeska Liliana Elgueta Peña</t>
  </si>
  <si>
    <t>10.758.124-3</t>
  </si>
  <si>
    <t>María Jesús Morales Zepeda</t>
  </si>
  <si>
    <t>15.714.839-7</t>
  </si>
  <si>
    <t>Paola Alejandra Pawahton Parra</t>
  </si>
  <si>
    <t>9.940.718-2</t>
  </si>
  <si>
    <t>Angel Oscar Carreño Riquelme</t>
  </si>
  <si>
    <t>4.546.290-0</t>
  </si>
  <si>
    <t>Francisco Sebastián Contreras Estay</t>
  </si>
  <si>
    <t>18.561.826-9</t>
  </si>
  <si>
    <t>Yissakhar Shwartz Gómez</t>
  </si>
  <si>
    <t>19.489.665-4</t>
  </si>
  <si>
    <t>Osmán Marcelo Medina Muñoz</t>
  </si>
  <si>
    <t>11.745.683-8</t>
  </si>
  <si>
    <t>Luis Joel Cortés Tovar</t>
  </si>
  <si>
    <t>13.413.830-0</t>
  </si>
  <si>
    <t>Alexander Rodrigo Molina Flores</t>
  </si>
  <si>
    <t>16.088.744-3</t>
  </si>
  <si>
    <t>Robert Alexandro De Nazareth Campos Arvelo</t>
  </si>
  <si>
    <t>25.868.492-3</t>
  </si>
  <si>
    <t>Xavier Eduardo Richards Soto</t>
  </si>
  <si>
    <t>15.560.533-2</t>
  </si>
  <si>
    <t>Daphne Michelle Vargas Bravo</t>
  </si>
  <si>
    <t>20.182.530-k</t>
  </si>
  <si>
    <t>Alejandro Alberto Arias Olivares</t>
  </si>
  <si>
    <t>17.202.606-0</t>
  </si>
  <si>
    <t>LUIS ENRIQUE SILVA BRITO</t>
  </si>
  <si>
    <t>15.974.220-2</t>
  </si>
  <si>
    <t>Gustavo Adrián Zúñiga González</t>
  </si>
  <si>
    <t>Alexander Jesús Durán Montero</t>
  </si>
  <si>
    <t>18.619.405-5</t>
  </si>
  <si>
    <t>Abrahan Moises Rojas Castro</t>
  </si>
  <si>
    <t>9.246.550-0</t>
  </si>
  <si>
    <t>Victoria Alejandra Cea Salvatierra</t>
  </si>
  <si>
    <t>13.915.026-0</t>
  </si>
  <si>
    <t>Ashlie D'ahianna Lizama Jara</t>
  </si>
  <si>
    <t>Lady Johana Escobar Chepulich</t>
  </si>
  <si>
    <t>13.995.792-k</t>
  </si>
  <si>
    <t>Isaac Josias García Pérez</t>
  </si>
  <si>
    <t>20.012.837-0</t>
  </si>
  <si>
    <t>Carlos Felipe Astudillo Torres</t>
  </si>
  <si>
    <t>10.403.822-0</t>
  </si>
  <si>
    <t>Tomás Luciano Escobar Reyes</t>
  </si>
  <si>
    <t>20.444.618-0</t>
  </si>
  <si>
    <t>Rodrigo Javier Núñez Masafierro</t>
  </si>
  <si>
    <t>17.556.406-3</t>
  </si>
  <si>
    <t>Juana María Del Carmen Barahona Jerez</t>
  </si>
  <si>
    <t>8.748.487-4</t>
  </si>
  <si>
    <t>Jaime Ernesto Torreblanca San Martín</t>
  </si>
  <si>
    <t>15.595.185-0</t>
  </si>
  <si>
    <t>Martina Consuelo Valencia Narbona</t>
  </si>
  <si>
    <t>Jorge Eduardo Barra Espinoza</t>
  </si>
  <si>
    <t>14.000.355-7</t>
  </si>
  <si>
    <t>Andrés Gilberto Moreno Sánchez</t>
  </si>
  <si>
    <t>12.584.607-6</t>
  </si>
  <si>
    <t>CONTULMO</t>
  </si>
  <si>
    <t>Montserrat Marcela Rivas Fuenzalida</t>
  </si>
  <si>
    <t>18.965.516-9</t>
  </si>
  <si>
    <t>Marcela Paz Castro Rosales</t>
  </si>
  <si>
    <t>16.301.452-1</t>
  </si>
  <si>
    <t>Daniela Astrid Reyes Olguín</t>
  </si>
  <si>
    <t>15.948.941-8</t>
  </si>
  <si>
    <t>Nicole Stephanie Olivares Canelo</t>
  </si>
  <si>
    <t>16.778.478-K</t>
  </si>
  <si>
    <t>Oscar Andrés Chacana Ortega</t>
  </si>
  <si>
    <t>15.541.938-5</t>
  </si>
  <si>
    <t>Nicolás Patricio Lara Figueroa</t>
  </si>
  <si>
    <t>20.172.571-2</t>
  </si>
  <si>
    <t>Sebastián Ignacio Pimentel Bernal</t>
  </si>
  <si>
    <t>18.552.465-5</t>
  </si>
  <si>
    <t>MARCO ESTEBAN CHAPPA INOSTROZA</t>
  </si>
  <si>
    <t>13.634.324-6</t>
  </si>
  <si>
    <t>Isidora Sofía Belén León Rojas</t>
  </si>
  <si>
    <t>19.124.742-6</t>
  </si>
  <si>
    <t>Diego Alfredo Méndez Altimiras</t>
  </si>
  <si>
    <t>20.531.196-3</t>
  </si>
  <si>
    <t>Marcelo Alberto Pizarro Miralles</t>
  </si>
  <si>
    <t>10.037.237-1</t>
  </si>
  <si>
    <t>Cecilia Rosa Inzulza Vásquez</t>
  </si>
  <si>
    <t>10.167.932-2</t>
  </si>
  <si>
    <t>Daniel Alejandro Serrano Díaz</t>
  </si>
  <si>
    <t>13.636.352-2</t>
  </si>
  <si>
    <t>Hernando Cristian Valenzuela Muñoz</t>
  </si>
  <si>
    <t>9.393.749-K</t>
  </si>
  <si>
    <t>Nora Margarita Amparo Raya Palma</t>
  </si>
  <si>
    <t>6.621.607-1</t>
  </si>
  <si>
    <t>Yoel Lorenzo Rodríguez Lucero</t>
  </si>
  <si>
    <t>Enrique Alexis Medina Aedo</t>
  </si>
  <si>
    <t>12.046.134-6</t>
  </si>
  <si>
    <t>Jorge Enrique Muñoz Álvarez</t>
  </si>
  <si>
    <t>8.308.780-3</t>
  </si>
  <si>
    <t>Fernando Patricio Rojas Palacios</t>
  </si>
  <si>
    <t>8.226.103-6</t>
  </si>
  <si>
    <t>Juan Pablo Albornoz Gatica</t>
  </si>
  <si>
    <t>15.987.491-5</t>
  </si>
  <si>
    <t>Ailin Xiomara Belén Saldías Rojas</t>
  </si>
  <si>
    <t>20.262.867-2</t>
  </si>
  <si>
    <t>Felipe Ignacio Hernández Jiménez</t>
  </si>
  <si>
    <t>18.598.369-2</t>
  </si>
  <si>
    <t>Wanrong Qiu</t>
  </si>
  <si>
    <t>14.738.613-3</t>
  </si>
  <si>
    <t>Alejandra Betsabé Oporto Barahona</t>
  </si>
  <si>
    <t>13.430.594-0</t>
  </si>
  <si>
    <t>Tansuani Samuel Gómez Waring</t>
  </si>
  <si>
    <t>9.049.501-1</t>
  </si>
  <si>
    <t>Eliana Pamela Menay Lagos</t>
  </si>
  <si>
    <t>12.448.725-0</t>
  </si>
  <si>
    <t>Priscilla Paulina Castro Barrera</t>
  </si>
  <si>
    <t>13.995.865-9</t>
  </si>
  <si>
    <t>Carolina Andrea Álvarez Díaz</t>
  </si>
  <si>
    <t>Rose Marie Cáceres Ramírez</t>
  </si>
  <si>
    <t>13.229.396-1</t>
  </si>
  <si>
    <t>María Ignacia López Rico</t>
  </si>
  <si>
    <t>19.124.475-3</t>
  </si>
  <si>
    <t>Alfredo Lagos Olivares</t>
  </si>
  <si>
    <t>11.828.031-8</t>
  </si>
  <si>
    <t>Carol Andrea Abarca Valero</t>
  </si>
  <si>
    <t>13.020.180-6</t>
  </si>
  <si>
    <t>Carla Myritza Valenzuela Morales</t>
  </si>
  <si>
    <t>16.108.151-5</t>
  </si>
  <si>
    <t>Liliana Marcela Devia Balbontín</t>
  </si>
  <si>
    <t>12.139.145-7</t>
  </si>
  <si>
    <t>Diana Angélica Aro Santander</t>
  </si>
  <si>
    <t>12.849.418-9</t>
  </si>
  <si>
    <t>Andrea Josefina Chapa Toledo</t>
  </si>
  <si>
    <t>Almendra Belén Aquea Neira</t>
  </si>
  <si>
    <t>19.140.746-6</t>
  </si>
  <si>
    <t>Emanuel Ulises Contreras Contreras</t>
  </si>
  <si>
    <t>17.807.170-k</t>
  </si>
  <si>
    <t>NANCAGUA</t>
  </si>
  <si>
    <t>ASTUDILLO ROJAS</t>
  </si>
  <si>
    <t>17.619.209-7</t>
  </si>
  <si>
    <t>GARRIDO STRELOW</t>
  </si>
  <si>
    <t>19.618.776-6</t>
  </si>
  <si>
    <t>DANIELA LOURDES CONTRERAS CISTERNAS</t>
  </si>
  <si>
    <t>Sebastián Ariel López Chacana</t>
  </si>
  <si>
    <t>20.174.563-2</t>
  </si>
  <si>
    <t>Elsa Del Rosario Retamal Punke</t>
  </si>
  <si>
    <t>9.932.194-6</t>
  </si>
  <si>
    <t>Elizabeth Cecilia García Albadiz</t>
  </si>
  <si>
    <t>7.820.125-8</t>
  </si>
  <si>
    <t>Mauricio Andrés Rivera Peñaloza</t>
  </si>
  <si>
    <t>Carlos Alejandro Erices Ríos</t>
  </si>
  <si>
    <t>19.380.847-6</t>
  </si>
  <si>
    <t>Héctor René Lagos Pulgar</t>
  </si>
  <si>
    <t>15.949.515-9</t>
  </si>
  <si>
    <t>Catalina Bernabett Galaz Díaz</t>
  </si>
  <si>
    <t>15.076.196-4</t>
  </si>
  <si>
    <t>Claudia Cybele Guerrero Valdés</t>
  </si>
  <si>
    <t>13.023.350-3</t>
  </si>
  <si>
    <t>19.773.289-k</t>
  </si>
  <si>
    <t>CLAUDIA YESENIA DELFINO CABRERA</t>
  </si>
  <si>
    <t>18.269.932-2</t>
  </si>
  <si>
    <t>Camila Belén Rojas Ramírez</t>
  </si>
  <si>
    <t>16.751.174-0</t>
  </si>
  <si>
    <t>Guillermo Guerrero Santana</t>
  </si>
  <si>
    <t>6.536.599-5</t>
  </si>
  <si>
    <t>Gabriela Alicia Moreno Cox</t>
  </si>
  <si>
    <t>10.357.253-3</t>
  </si>
  <si>
    <t>Rodrigo Alejandro Polanco Iturrieta</t>
  </si>
  <si>
    <t>12.624.972-1</t>
  </si>
  <si>
    <t>Sara María González Llanos</t>
  </si>
  <si>
    <t>6.606.975-3</t>
  </si>
  <si>
    <t>Patricia Elizabeth Pérez Milla</t>
  </si>
  <si>
    <t>8.528.035-k</t>
  </si>
  <si>
    <t>Pablo Enrique Molina Rozas</t>
  </si>
  <si>
    <t>Angel Enrique Bertinelli Urzúa</t>
  </si>
  <si>
    <t>7.978.814-7</t>
  </si>
  <si>
    <t>ROMULO DEL CARMEN DIAZ ORTIZ</t>
  </si>
  <si>
    <t>7.710.424-0</t>
  </si>
  <si>
    <t>Mauricio Andrés Pizarro Vásquez</t>
  </si>
  <si>
    <t>12.845.951-0</t>
  </si>
  <si>
    <t>Pablo Andrés Sandoval Cerda</t>
  </si>
  <si>
    <t>17.273.808-7</t>
  </si>
  <si>
    <t>Graciela Del Pilar Olivares González</t>
  </si>
  <si>
    <t>11.436.235-2</t>
  </si>
  <si>
    <t>Carlos Enrique Rojo Tapia</t>
  </si>
  <si>
    <t>13.653.141-7</t>
  </si>
  <si>
    <t>Bárbara Desire Basualto Oliva</t>
  </si>
  <si>
    <t>14.560.034-0</t>
  </si>
  <si>
    <t>Luis Sebastián Gómez Escárate</t>
  </si>
  <si>
    <t>17.619.398-0</t>
  </si>
  <si>
    <t>Jasmín Polette Oyanadel Guerra</t>
  </si>
  <si>
    <t>17.162.442-8</t>
  </si>
  <si>
    <t>Marco Antonio Espinoza Gálvez</t>
  </si>
  <si>
    <t>10.240.926-4</t>
  </si>
  <si>
    <t>Denis Rodrigo Martínez Arias</t>
  </si>
  <si>
    <t>13.878.851-2</t>
  </si>
  <si>
    <t>Víctor Eduardo Pulgar Álvarez</t>
  </si>
  <si>
    <t>16.205.815-0</t>
  </si>
  <si>
    <t>Cynthia Andrea Sereño Martínez</t>
  </si>
  <si>
    <t>17.475.227-3</t>
  </si>
  <si>
    <t>BULNES</t>
  </si>
  <si>
    <t>Denisse Gissele Sandoval Barriga</t>
  </si>
  <si>
    <t>17.350.461-6</t>
  </si>
  <si>
    <t>Pablo Andrés Carvajal Díaz</t>
  </si>
  <si>
    <t>9.291.373-2</t>
  </si>
  <si>
    <t>Alexi Jonatan Vargas Martínez</t>
  </si>
  <si>
    <t>13.995.146-8</t>
  </si>
  <si>
    <t>Juan Carlos Bart Hauser</t>
  </si>
  <si>
    <t>10.004.148-0</t>
  </si>
  <si>
    <t>Luis Antonio Toro García</t>
  </si>
  <si>
    <t>10.658.593-8</t>
  </si>
  <si>
    <t>Alexis Alejandro Prieto Soto</t>
  </si>
  <si>
    <t>13.879.141-6</t>
  </si>
  <si>
    <t>Leopoldo Iván Riquelme Alvarado</t>
  </si>
  <si>
    <t>7.175.603-3</t>
  </si>
  <si>
    <t>Valentina Pamela Vergara Lamelis</t>
  </si>
  <si>
    <t>20.182.782-5</t>
  </si>
  <si>
    <t>Guillermo Antonio Bustamante Rojas</t>
  </si>
  <si>
    <t>16.752.997-6</t>
  </si>
  <si>
    <t>Juan Carlos Aedo Cofré</t>
  </si>
  <si>
    <t>12.039.926-8</t>
  </si>
  <si>
    <t>Sandra Mireya Rojas González</t>
  </si>
  <si>
    <t>9.334.306-9</t>
  </si>
  <si>
    <t>Dennis Alberto Contreras Jiménez</t>
  </si>
  <si>
    <t>13.877.138-5</t>
  </si>
  <si>
    <t>Marcos Esteban Caripán Villarroel</t>
  </si>
  <si>
    <t>15.077.679-1</t>
  </si>
  <si>
    <t>Jocelyn Betzabeth Contreras Donoso</t>
  </si>
  <si>
    <t>17.804.501-6</t>
  </si>
  <si>
    <t>Sofía Yessenia Mondaca Suárez</t>
  </si>
  <si>
    <t>17.807.734-1</t>
  </si>
  <si>
    <t>Constanza Eliana Rojas Cortez</t>
  </si>
  <si>
    <t>18.852.701-9</t>
  </si>
  <si>
    <t>Rodrigo Enrique Bejarano Salinas</t>
  </si>
  <si>
    <t>15.077.504-3</t>
  </si>
  <si>
    <t>Mario Alfonso Gonzalez Portales</t>
  </si>
  <si>
    <t>21.728.057-5</t>
  </si>
  <si>
    <t>Emilio Enrique Chávez Alarcón</t>
  </si>
  <si>
    <t>15.047.243-1</t>
  </si>
  <si>
    <t>Ximena Viviana Martínez Cárdenas</t>
  </si>
  <si>
    <t>14.243.916-6</t>
  </si>
  <si>
    <t>Araceli Denise Vásquez Cerna</t>
  </si>
  <si>
    <t>18.915.971-4</t>
  </si>
  <si>
    <t>Claudio Sergio Bustos Fuentes</t>
  </si>
  <si>
    <t>8.829.142-5</t>
  </si>
  <si>
    <t>Mylenka Andrea Budrovich Villena</t>
  </si>
  <si>
    <t>15.948.686-9</t>
  </si>
  <si>
    <t>Claudio Andres Covarrubias Silva</t>
  </si>
  <si>
    <t>15.766.193-0</t>
  </si>
  <si>
    <t>Jorge Esteban Salgado Toledo</t>
  </si>
  <si>
    <t>Nila Salomé Leiva Saavedra</t>
  </si>
  <si>
    <t>14.908.961-6</t>
  </si>
  <si>
    <t>María Paulina Sepúlveda Ortega</t>
  </si>
  <si>
    <t>15.949.368-7</t>
  </si>
  <si>
    <t>Sigisfredo Fernando Belmar Cádiz</t>
  </si>
  <si>
    <t>13.431.966-6</t>
  </si>
  <si>
    <t>Carolina Elizabeth Mena Salvatierra</t>
  </si>
  <si>
    <t>8.687.886-0</t>
  </si>
  <si>
    <t>Arístides Alfredo Sánchez Rojas</t>
  </si>
  <si>
    <t>6.041.885-3</t>
  </si>
  <si>
    <t>Gonzalo Alberto González Guzmán</t>
  </si>
  <si>
    <t>13.878.750-8</t>
  </si>
  <si>
    <t>Marcel Christian Infante Mercado</t>
  </si>
  <si>
    <t>11.853.580-4</t>
  </si>
  <si>
    <t>Anllelo David Vega Fuenzalida</t>
  </si>
  <si>
    <t>16.331.748-6</t>
  </si>
  <si>
    <t>Claudio Enrique Silva Hidalgo</t>
  </si>
  <si>
    <t>15.951.453-6</t>
  </si>
  <si>
    <t>Pamela Alejandra Castro Rosales</t>
  </si>
  <si>
    <t>16.576.282-7</t>
  </si>
  <si>
    <t>Juan Pablo Vásquez Campalans</t>
  </si>
  <si>
    <t>18.617.877-7</t>
  </si>
  <si>
    <t>Carolina Del Carmen Espinoza Lazcano</t>
  </si>
  <si>
    <t>13.651.233-1</t>
  </si>
  <si>
    <t>Elfride Judith Villa Reyes</t>
  </si>
  <si>
    <t>16.200.931-1</t>
  </si>
  <si>
    <t>Matías Ignacio Alcapia Zumelzu</t>
  </si>
  <si>
    <t>20.776.279-2</t>
  </si>
  <si>
    <t>CAMILA PÉREZ GUILLÓN</t>
  </si>
  <si>
    <t>16.211.027-6</t>
  </si>
  <si>
    <t>Gabriel Alonso Orellana Avendaño</t>
  </si>
  <si>
    <t>17.808.082-2</t>
  </si>
  <si>
    <t>Ayleen Bessie Pool Rubio</t>
  </si>
  <si>
    <t>16.245.493-5</t>
  </si>
  <si>
    <t>Gonzalo Rodrigo Veas Escárate</t>
  </si>
  <si>
    <t>16.665.316-9</t>
  </si>
  <si>
    <t>Johny Claudio Pantoja Vera</t>
  </si>
  <si>
    <t>Sandra Arelli Muñoz Montané</t>
  </si>
  <si>
    <t>14.001.847-3</t>
  </si>
  <si>
    <t>Alejandro Esteban Guzmán Navarro</t>
  </si>
  <si>
    <t>17.143.927-2</t>
  </si>
  <si>
    <t>Silvia Johanna De La Paz Lagos González</t>
  </si>
  <si>
    <t>13.473.038-2</t>
  </si>
  <si>
    <t>Oriel Alejandro Olivares Jara</t>
  </si>
  <si>
    <t>16.483.121-3</t>
  </si>
  <si>
    <t>Katherine Andrea Maturana Ahumada</t>
  </si>
  <si>
    <t>16.485.825-1</t>
  </si>
  <si>
    <t>Ximena Ester Silva Donoso</t>
  </si>
  <si>
    <t>15.101.434-8</t>
  </si>
  <si>
    <t>Jocelyn Lourdes Severino Sandoval</t>
  </si>
  <si>
    <t>15.098.746-6</t>
  </si>
  <si>
    <t>Marjorie Pía Herrera Letelier</t>
  </si>
  <si>
    <t>17.091.914-9</t>
  </si>
  <si>
    <t>Argel Ricardo Coronado Rudolf</t>
  </si>
  <si>
    <t>17.648.690-2</t>
  </si>
  <si>
    <t>Karol Boris Aravena Herrera</t>
  </si>
  <si>
    <t>Javier Andrés Angel Castro</t>
  </si>
  <si>
    <t>13.019.525-3</t>
  </si>
  <si>
    <t>Camila Fernanda Ávalos Carvajal</t>
  </si>
  <si>
    <t>18.505.988-k</t>
  </si>
  <si>
    <t>Pía Ignacia Sepúlveda Olivares</t>
  </si>
  <si>
    <t>16.923.838-3</t>
  </si>
  <si>
    <t>Marcelo Adrián Oyarzún Cisternas</t>
  </si>
  <si>
    <t>10.432.638-2</t>
  </si>
  <si>
    <t>Rodolfo Luis Ajagan Lester</t>
  </si>
  <si>
    <t>5.131.536-7</t>
  </si>
  <si>
    <t>Alejandro Augusto Bascuñán Barosso</t>
  </si>
  <si>
    <t>10.590.540-8</t>
  </si>
  <si>
    <t>Carlos Sergio Bravo Méndez</t>
  </si>
  <si>
    <t>7.759.260-1</t>
  </si>
  <si>
    <t>David Giovanni López Jiménez</t>
  </si>
  <si>
    <t>16.108.004-7</t>
  </si>
  <si>
    <t>Natalie Walezka Reyes Chacana</t>
  </si>
  <si>
    <t>16.103.273-5</t>
  </si>
  <si>
    <t>Karla Alejandra González Mejías</t>
  </si>
  <si>
    <t>15.752.645-6</t>
  </si>
  <si>
    <t>Ana Alejandra Guerra Olivares</t>
  </si>
  <si>
    <t>13.634.326-2</t>
  </si>
  <si>
    <t>Bruno Alfredo Martínez Vial</t>
  </si>
  <si>
    <t>18.051.577-1</t>
  </si>
  <si>
    <t>BRAULIO CARVAJAL LIRA</t>
  </si>
  <si>
    <t>17.807.555-1</t>
  </si>
  <si>
    <t>RAUL FUENTES ORELLANA</t>
  </si>
  <si>
    <t>CESAR RODRIGUEZ DANYAU</t>
  </si>
  <si>
    <t>15.178.623-5</t>
  </si>
  <si>
    <t>CRISTIAN BETH PAREDES</t>
  </si>
  <si>
    <t>12.823.811-5</t>
  </si>
  <si>
    <t>GERALD SEPULVEDA JERIA</t>
  </si>
  <si>
    <t>HUMBERTO HUERTA UNDURRAGA</t>
  </si>
  <si>
    <t>9.515.216-3</t>
  </si>
  <si>
    <t>JUAN ORDENES GALLARDO</t>
  </si>
  <si>
    <t>17.472.876-3</t>
  </si>
  <si>
    <t>THIARE ALLENDES OSORIO</t>
  </si>
  <si>
    <t>jose tapia vera</t>
  </si>
  <si>
    <t>12.625.536-5</t>
  </si>
  <si>
    <t>Luis Alejandro Caickay Polit</t>
  </si>
  <si>
    <t>10.163.627-5</t>
  </si>
  <si>
    <t>VICTOR ENRIQUE SILVA ESCOBEDO</t>
  </si>
  <si>
    <t>JUAN CHAPPA MARQUEZ</t>
  </si>
  <si>
    <t>7.171.300-8</t>
  </si>
  <si>
    <t>ALEXIS OSORIO CAMPOY</t>
  </si>
  <si>
    <t>16.753.059-1</t>
  </si>
  <si>
    <t>CRISTIAN SALVO KARSTULOVIC</t>
  </si>
  <si>
    <t>JACQUELINE PEREZ LETELIER</t>
  </si>
  <si>
    <t>9.453.503-4</t>
  </si>
  <si>
    <t>LADY RUSELL LAZO</t>
  </si>
  <si>
    <t>17.805.563-1</t>
  </si>
  <si>
    <t>HUMBERTO ARMANDO HERRERA JIMENEZ</t>
  </si>
  <si>
    <t>13.229.298-1</t>
  </si>
  <si>
    <t>ANDRES SALINERO MARTINEZ</t>
  </si>
  <si>
    <t>ALEJANDRO VERA AGUILERA</t>
  </si>
  <si>
    <t>KATHIA ALVAREZ RIVERA</t>
  </si>
  <si>
    <t>16.331.170-4</t>
  </si>
  <si>
    <t>CONSTANZA JEREZ BALMACEDA</t>
  </si>
  <si>
    <t>15.564.157-6</t>
  </si>
  <si>
    <t>TAMARA MESIAS LABRIN</t>
  </si>
  <si>
    <t>13.999.161-3</t>
  </si>
  <si>
    <t>RUBEN AGUINACO</t>
  </si>
  <si>
    <t>21.279.706-5</t>
  </si>
  <si>
    <t>CAROLINA VASQUEZ OLIVARES</t>
  </si>
  <si>
    <t>17.560.066-3</t>
  </si>
  <si>
    <t>DIEGO VARGAS SOTO</t>
  </si>
  <si>
    <t>19.016.099-8</t>
  </si>
  <si>
    <t>CHERIE ANGELICA FUENZALIDA CHACON</t>
  </si>
  <si>
    <t>14.479.817-1</t>
  </si>
  <si>
    <t>GUILLERMO JAVIER TAPIA SILVA</t>
  </si>
  <si>
    <t>13.997.612-6</t>
  </si>
  <si>
    <t>DINO ALEXIS RIOS GODOY</t>
  </si>
  <si>
    <t>10.505.498-k</t>
  </si>
  <si>
    <t>JULIA ANDREA</t>
  </si>
  <si>
    <t>GARCIA ZARATE</t>
  </si>
  <si>
    <t>13.654.192-7</t>
  </si>
  <si>
    <t>jorge alexis</t>
  </si>
  <si>
    <t>alarcon barrera</t>
  </si>
  <si>
    <t>18.551.587-7</t>
  </si>
  <si>
    <t>fernando manuel</t>
  </si>
  <si>
    <t>adam lobos</t>
  </si>
  <si>
    <t>10.514.901-8</t>
  </si>
  <si>
    <t>F8</t>
  </si>
  <si>
    <t>FERNANDA KELLY</t>
  </si>
  <si>
    <t>ROJAS PUENTE</t>
  </si>
  <si>
    <t>17.144.303-2</t>
  </si>
  <si>
    <t>CARLOS ALBERTO DROGUETT CERDA</t>
  </si>
  <si>
    <t>11.833.094-3</t>
  </si>
  <si>
    <t>Eliacer Fernando Saavedra Freire</t>
  </si>
  <si>
    <t>15.710.275-3</t>
  </si>
  <si>
    <t>Francisco Orlando Durán Contreras</t>
  </si>
  <si>
    <t>19.330.432-K</t>
  </si>
  <si>
    <t>José Andrés Navarro Constanzo</t>
  </si>
  <si>
    <t>13.980.651-4</t>
  </si>
  <si>
    <t>MARIO EDUARDO MUÑOZ MUÑOZ</t>
  </si>
  <si>
    <t>11.750.600-2</t>
  </si>
  <si>
    <t>DIEGO DIAZ ARAYA</t>
  </si>
  <si>
    <t>19.424.931-4</t>
  </si>
  <si>
    <t>ROBERTO URBINA RIVAS</t>
  </si>
  <si>
    <t>15.075.615-4</t>
  </si>
  <si>
    <t>ALFREDO FONSECA MARIN</t>
  </si>
  <si>
    <t>MIRKO AGUAYO MOYA</t>
  </si>
  <si>
    <t>16.488.164-4</t>
  </si>
  <si>
    <t>FERNANDO RODRIGUEZ GALVEZ</t>
  </si>
  <si>
    <t>5.868.447-3</t>
  </si>
  <si>
    <t>DANIEL SEGUNDO ORELLANA HERNANDEZ</t>
  </si>
  <si>
    <t>13.995.311-8</t>
  </si>
  <si>
    <t>LUIS DAVID CORREA ADASME</t>
  </si>
  <si>
    <t>10.427.646-6</t>
  </si>
  <si>
    <t>LUIS HUMBERTO HERRERA MASSU</t>
  </si>
  <si>
    <t>6.354.894-4</t>
  </si>
  <si>
    <t>Gustavo Ignacio Quilamán Ancamilla</t>
  </si>
  <si>
    <t>20.366.080-4</t>
  </si>
  <si>
    <t>JUAN CARLOS MUÑOZ VEGA</t>
  </si>
  <si>
    <t>10.652.081-K</t>
  </si>
  <si>
    <t>ALBERTO ALEJANDRO RETAMALES AHUMADA</t>
  </si>
  <si>
    <t>13.991.717-0</t>
  </si>
  <si>
    <t>claudio andres casanova marilicán</t>
  </si>
  <si>
    <t>13.966.705-0</t>
  </si>
  <si>
    <t>enrique hernan gallardo bravo</t>
  </si>
  <si>
    <t>8.060.455-6</t>
  </si>
  <si>
    <t>KAREN GUERRERO FUENTES</t>
  </si>
  <si>
    <t>12.231.643-2</t>
  </si>
  <si>
    <t>HERNAN PONCE REYES</t>
  </si>
  <si>
    <t>13.650.736-2</t>
  </si>
  <si>
    <t>GUILLERMO VALENZUELA SOLIS</t>
  </si>
  <si>
    <t>13.498.830-4</t>
  </si>
  <si>
    <t>CARLOS VIO ORELLANA</t>
  </si>
  <si>
    <t>17.533.725-3</t>
  </si>
  <si>
    <t>MANUEL GARATE PEREZ</t>
  </si>
  <si>
    <t>10.290.208-4</t>
  </si>
  <si>
    <t>MAURICIO CARDENAS HUENTELEO</t>
  </si>
  <si>
    <t>15.684.622-8</t>
  </si>
  <si>
    <t>MAURICIO LUKE CABELLO</t>
  </si>
  <si>
    <t>CHRISTIAN ZAMORA RIFFO</t>
  </si>
  <si>
    <t>15.727.713-8</t>
  </si>
  <si>
    <t>CRISTIAN BRAVO ARANCIBIA</t>
  </si>
  <si>
    <t>13.877.988-2</t>
  </si>
  <si>
    <t>MANUEL VARGAS REYES</t>
  </si>
  <si>
    <t>6.032.725-4</t>
  </si>
  <si>
    <t>MARCOS ALVAREZ BRICEÑO</t>
  </si>
  <si>
    <t>13.545.335-8</t>
  </si>
  <si>
    <t>EMILY CATHALINAT GARCIA</t>
  </si>
  <si>
    <t>16.367.841-1</t>
  </si>
  <si>
    <t>DAEWIN MUÑOZ GUTIERREZ</t>
  </si>
  <si>
    <t>14.329.018-2</t>
  </si>
  <si>
    <t>KATTY MAYNE ALBORNOZ</t>
  </si>
  <si>
    <t>JAIME RAMIREZ MOLINA</t>
  </si>
  <si>
    <t>15.353.536-1</t>
  </si>
  <si>
    <t>ENRIQUE MARTINEZ ARANCIBIA</t>
  </si>
  <si>
    <t>5.793.575-8</t>
  </si>
  <si>
    <t>ALEJANDRO CISTERNAS CORTEZ</t>
  </si>
  <si>
    <t>7.861.402-1</t>
  </si>
  <si>
    <t>DANIEL LOPEZ BUSTAMANTE</t>
  </si>
  <si>
    <t>10.513.425-8</t>
  </si>
  <si>
    <t>claudio rene</t>
  </si>
  <si>
    <t>perez arancibia</t>
  </si>
  <si>
    <t>16.753.465-1</t>
  </si>
  <si>
    <t>SANCHEZ MARTINEZ</t>
  </si>
  <si>
    <t>19.326.530-8</t>
  </si>
  <si>
    <t>MORALES FAUNDEZ</t>
  </si>
  <si>
    <t>7.115.364-9</t>
  </si>
  <si>
    <t>CERRO CACERES</t>
  </si>
  <si>
    <t>12.406.076-1</t>
  </si>
  <si>
    <t>Raúl Antonio Araos ábalos</t>
  </si>
  <si>
    <t>9.434.994-K</t>
  </si>
  <si>
    <t>Fernando Antonio Garrido Soto</t>
  </si>
  <si>
    <t>19.016.138-2</t>
  </si>
  <si>
    <t>Camilo Andrés Fonseca Guerra</t>
  </si>
  <si>
    <t>18.270.353-2</t>
  </si>
  <si>
    <t>Carlos Eduardo Pinochet Rivera</t>
  </si>
  <si>
    <t>7.922.400-6</t>
  </si>
  <si>
    <t>Mauricio Enrique Godoy Melo</t>
  </si>
  <si>
    <t>12.260.771-2</t>
  </si>
  <si>
    <t>Guillermo Marcello Álvarez Loyola</t>
  </si>
  <si>
    <t>10.913.039-7</t>
  </si>
  <si>
    <t>Luis Ernesto Arancibia Vicencio</t>
  </si>
  <si>
    <t>9.276.265-3</t>
  </si>
  <si>
    <t>Oscar Alonso Henríquez Soto</t>
  </si>
  <si>
    <t>17.142.829-7</t>
  </si>
  <si>
    <t>Víctor Christians Aranda López</t>
  </si>
  <si>
    <t>RODOLFO LUIS VALLE OJEDA</t>
  </si>
  <si>
    <t>6.547.391-7</t>
  </si>
  <si>
    <t>Johan Andrés Constanzo Trujillo</t>
  </si>
  <si>
    <t>Luis Antonio Jorquera Navarro</t>
  </si>
  <si>
    <t>10.200.348-9</t>
  </si>
  <si>
    <t>Cecilia De La Purísima Rivero Flores</t>
  </si>
  <si>
    <t>10.470.088-8</t>
  </si>
  <si>
    <t>José Alejandro Lertora Concha</t>
  </si>
  <si>
    <t>16.103.872-5</t>
  </si>
  <si>
    <t>Elvis Esteban Véliz Caballero</t>
  </si>
  <si>
    <t>14.154.802-6</t>
  </si>
  <si>
    <t>Rubén Marcos Reyes Arias</t>
  </si>
  <si>
    <t>9.644.309-9</t>
  </si>
  <si>
    <t>Claudio Javier Briones Pastene</t>
  </si>
  <si>
    <t>16.231.325-8</t>
  </si>
  <si>
    <t>Marcelo Alexis Díaz Díaz</t>
  </si>
  <si>
    <t>15.075.423-2</t>
  </si>
  <si>
    <t>Michael Andrés Jiménez Estrada</t>
  </si>
  <si>
    <t>14.212.937-K</t>
  </si>
  <si>
    <t>Claudia Andrea Blanco Granifo</t>
  </si>
  <si>
    <t>13.998.935-K</t>
  </si>
  <si>
    <t>Claudia Madelina Teresa Vallejos Hugueño</t>
  </si>
  <si>
    <t>9.022.089-6</t>
  </si>
  <si>
    <t>Claudio Antonio Soto Vicencio</t>
  </si>
  <si>
    <t>15.067.839-0</t>
  </si>
  <si>
    <t>Mónica Andrea Gianti Alvares</t>
  </si>
  <si>
    <t>16.529.115-8</t>
  </si>
  <si>
    <t>RENE OSVALDO PLAZA MARTINEZ</t>
  </si>
  <si>
    <t>10.724.000-4</t>
  </si>
  <si>
    <t>Elías Frederix Mauricio Vásquez Gajardo</t>
  </si>
  <si>
    <t>12.850.461-3</t>
  </si>
  <si>
    <t>Luis Arturo Mancilla Chacana</t>
  </si>
  <si>
    <t>15.073.880-6</t>
  </si>
  <si>
    <t>Bayron Ignacio Montero Baeza</t>
  </si>
  <si>
    <t>18.704.400-6</t>
  </si>
  <si>
    <t>Felipe Francisco Sarro Figueroa</t>
  </si>
  <si>
    <t>16.232.707-0</t>
  </si>
  <si>
    <t>Gerardo Matías Odales Delgado</t>
  </si>
  <si>
    <t>19.012.062-7</t>
  </si>
  <si>
    <t>NIBALDO JOEL CEPEDA MOYA</t>
  </si>
  <si>
    <t>10.524.505-k</t>
  </si>
  <si>
    <t>Carolina Cecilia Vargas Aguayo</t>
  </si>
  <si>
    <t>12.549.472-2</t>
  </si>
  <si>
    <t>Carlos Aníbal Fonseca Díaz</t>
  </si>
  <si>
    <t>9.378.609-2</t>
  </si>
  <si>
    <t>Luis Andrés Gutiérrez Grez</t>
  </si>
  <si>
    <t>17.567.454-3</t>
  </si>
  <si>
    <t>Ciro Andrés Concha Espinoza</t>
  </si>
  <si>
    <t>12.724.988-1</t>
  </si>
  <si>
    <t>Rocío Esperanza Silva Zúñiga</t>
  </si>
  <si>
    <t>20.724.049-4</t>
  </si>
  <si>
    <t>Jesús Abraham Lobos Barría</t>
  </si>
  <si>
    <t>20.777.406-5</t>
  </si>
  <si>
    <t>Carlos Andrés Rojas Colipí</t>
  </si>
  <si>
    <t>13.652.591-3</t>
  </si>
  <si>
    <t>Esteban Enrique Yáñez Richter</t>
  </si>
  <si>
    <t>16.785.904-6</t>
  </si>
  <si>
    <t>René Alejandro Alarcón Valenzuela</t>
  </si>
  <si>
    <t>16.574.752-6</t>
  </si>
  <si>
    <t>Damián Antonio Navarrete Fuentes</t>
  </si>
  <si>
    <t>22.259.445-6</t>
  </si>
  <si>
    <t>Juan Carlos Jorquera Jara</t>
  </si>
  <si>
    <t>Francisco Javier Alarcón Sáez</t>
  </si>
  <si>
    <t>Nico Page Vela</t>
  </si>
  <si>
    <t>19.672.166-5</t>
  </si>
  <si>
    <t>Claudia Marcela Acevedo Villegas</t>
  </si>
  <si>
    <t>13.055.393-1</t>
  </si>
  <si>
    <t>Juan Franklin Cisnero Matus</t>
  </si>
  <si>
    <t>16.105.365-1</t>
  </si>
  <si>
    <t>Diego Ignacio Vega Vidal</t>
  </si>
  <si>
    <t>18.915.892-0</t>
  </si>
  <si>
    <t>Sergio Armando Farías Leiva</t>
  </si>
  <si>
    <t>14.620.037-0</t>
  </si>
  <si>
    <t>FLORENCE LEBUY BELTRAN</t>
  </si>
  <si>
    <t>19.777.076-7</t>
  </si>
  <si>
    <t>LUCIANO CARRIZO BELTRAN</t>
  </si>
  <si>
    <t>21.524.737-6</t>
  </si>
  <si>
    <t>Ricardo Patricio Quintanilla Osses</t>
  </si>
  <si>
    <t>17.228.060-9</t>
  </si>
  <si>
    <t>Natalia Paulina Diomedi Acevedo</t>
  </si>
  <si>
    <t>Fernanda Michelle Villarroel Gutiérrez</t>
  </si>
  <si>
    <t>Iván Andrés Méndez Muñoz</t>
  </si>
  <si>
    <t>19.562.655-3</t>
  </si>
  <si>
    <t>Daniel Ignacio Bernales Atenas</t>
  </si>
  <si>
    <t>20.730.767-K</t>
  </si>
  <si>
    <t>Jocelyn Andrea Zagal Villarroel</t>
  </si>
  <si>
    <t>13.998.470-6</t>
  </si>
  <si>
    <t>Ninoska Mackarena Díaz Romero</t>
  </si>
  <si>
    <t>Francisca Elizabeth Barros Herrera</t>
  </si>
  <si>
    <t>17.143.719-9</t>
  </si>
  <si>
    <t>Vicente Andrés Ortiz Higueras</t>
  </si>
  <si>
    <t>22.224.745-4</t>
  </si>
  <si>
    <t>Cristian Sergio Uribe Sepúlveda</t>
  </si>
  <si>
    <t>12.518.035-3</t>
  </si>
  <si>
    <t>Branco Andrés Coria Cárdenas</t>
  </si>
  <si>
    <t>21.872.194-K</t>
  </si>
  <si>
    <t>María Esther Tapia Vasquez</t>
  </si>
  <si>
    <t>22.8710.69-5</t>
  </si>
  <si>
    <t>Francisca Belén Muñoz Rubio</t>
  </si>
  <si>
    <t>20.726.387-7</t>
  </si>
  <si>
    <t>Raúl Eduardo Malfanti Videla</t>
  </si>
  <si>
    <t>21.891.059-9</t>
  </si>
  <si>
    <t>Catalina Beatriz Ramírez Vidal</t>
  </si>
  <si>
    <t>20.479.523-1</t>
  </si>
  <si>
    <t>Daniel Alejandro Campos Jabre</t>
  </si>
  <si>
    <t>18.068.288-0</t>
  </si>
  <si>
    <t>Daniela Alejandra Atherton Arellano</t>
  </si>
  <si>
    <t>18.298.233-4</t>
  </si>
  <si>
    <t>Luckas Matías Tucapel Reyes</t>
  </si>
  <si>
    <t>20.750.666-4</t>
  </si>
  <si>
    <t>Javiera Constanza Sanzana Flores</t>
  </si>
  <si>
    <t>19.699.162-K</t>
  </si>
  <si>
    <t>Annais Belén Pais Arellano</t>
  </si>
  <si>
    <t>20.657.436-4</t>
  </si>
  <si>
    <t>Gabriela Ignacia Arestizábal Robledo</t>
  </si>
  <si>
    <t>22.111.264-4</t>
  </si>
  <si>
    <t>Daniel Alexis Madrid Illanes</t>
  </si>
  <si>
    <t>20.271.935-K</t>
  </si>
  <si>
    <t>Luis Gustavo Allende Lazcano</t>
  </si>
  <si>
    <t>17.159.728-5</t>
  </si>
  <si>
    <t>Nicole Teresa Vidal Salamanca</t>
  </si>
  <si>
    <t>17.473.939-0</t>
  </si>
  <si>
    <t>Danitza Makarena Mena Reinoso</t>
  </si>
  <si>
    <t>18.566.713-8</t>
  </si>
  <si>
    <t>Ninoska Andrea Abarca Lorca</t>
  </si>
  <si>
    <t>18.917.531-0</t>
  </si>
  <si>
    <t>Paula Anastasia Billiard González</t>
  </si>
  <si>
    <t>20.911.720-7</t>
  </si>
  <si>
    <t>Alessandra Belén Marengo Fuente-alba</t>
  </si>
  <si>
    <t>20.658.261-8</t>
  </si>
  <si>
    <t>Isaac Eduardo Tello Aros</t>
  </si>
  <si>
    <t>21.302.633-K</t>
  </si>
  <si>
    <t>Sebastián Alejandro Méndez Ávila</t>
  </si>
  <si>
    <t>14.393.267-2</t>
  </si>
  <si>
    <t>Leonardo Andrés Quezada Godoy</t>
  </si>
  <si>
    <t>16.488.279-9</t>
  </si>
  <si>
    <t>José Luis Silva Gamboa</t>
  </si>
  <si>
    <t>15.078.632-0</t>
  </si>
  <si>
    <t>Javiera Constanza Florido Arenas</t>
  </si>
  <si>
    <t>19.873.165-K</t>
  </si>
  <si>
    <t>Paula Andrea Gallardo Muñoz</t>
  </si>
  <si>
    <t>15.493.482-0</t>
  </si>
  <si>
    <t>Bryans Adán Cid Cid</t>
  </si>
  <si>
    <t>16.167.780-9</t>
  </si>
  <si>
    <t>Iván Sebastián García Bobadilla</t>
  </si>
  <si>
    <t>15.076.130-1</t>
  </si>
  <si>
    <t>Daniel Eduardo Rodríguez Ortiz</t>
  </si>
  <si>
    <t>18.617.805-K</t>
  </si>
  <si>
    <t>Macarena Camila Müller Silva</t>
  </si>
  <si>
    <t>18.617.836-K</t>
  </si>
  <si>
    <t>Cristofher Alexander López Fuentes</t>
  </si>
  <si>
    <t>20.184.351-0</t>
  </si>
  <si>
    <t>Bastián Alejandro Moreno Ñaulen</t>
  </si>
  <si>
    <t>21.766.347-4</t>
  </si>
  <si>
    <t>Patricia Del Carmen Beltrán Silva</t>
  </si>
  <si>
    <t>9.682.751-2</t>
  </si>
  <si>
    <t>Elizabeth Andrea Rojas Peralta</t>
  </si>
  <si>
    <t>17.140.340-5</t>
  </si>
  <si>
    <t>Israel Felipe Torres Lagos</t>
  </si>
  <si>
    <t>19.015.584-6</t>
  </si>
  <si>
    <t>Javiera Andrea Riquelme González</t>
  </si>
  <si>
    <t>20.825.757-9</t>
  </si>
  <si>
    <t>Arnaldo Andrés Campos Neira</t>
  </si>
  <si>
    <t>15.958.367-8</t>
  </si>
  <si>
    <t>JORGE PATRICIO LEWIS MARDONES</t>
  </si>
  <si>
    <t>Tomás Francisco Calquín Campos</t>
  </si>
  <si>
    <t>19.084.290-8</t>
  </si>
  <si>
    <t>RICARDO JORGE DE LA FUENTE GONZALEZ</t>
  </si>
  <si>
    <t>Stefano Tomas Guerricabeitia Faúndes</t>
  </si>
  <si>
    <t>22.207.422-3</t>
  </si>
  <si>
    <t>Genesis Liset Pulgar Pacheco</t>
  </si>
  <si>
    <t>18.272.004-6</t>
  </si>
  <si>
    <t>Geralld Fabrizzio Antonio Vigo Sobrados</t>
  </si>
  <si>
    <t>22.185.252-4</t>
  </si>
  <si>
    <t>FRANCISCO ALEJANDRO</t>
  </si>
  <si>
    <t>MAUREIRA MARTINEZ</t>
  </si>
  <si>
    <t>16.485.856-1</t>
  </si>
  <si>
    <t>BUJANDA RUFFAT</t>
  </si>
  <si>
    <t>DYLAN CRISTONAL</t>
  </si>
  <si>
    <t>AZUA GAJARDO</t>
  </si>
  <si>
    <t>22.580.817-1</t>
  </si>
  <si>
    <t>Paola Andrea Leiva Moreno</t>
  </si>
  <si>
    <t>14.198.594-9</t>
  </si>
  <si>
    <t>Carlos Andrés Oróstica Wormald</t>
  </si>
  <si>
    <t>10.758.359-9</t>
  </si>
  <si>
    <t>FRANCO MAURICIO FLORES ESCOBAR</t>
  </si>
  <si>
    <t>16.776.680-3</t>
  </si>
  <si>
    <t>Kareen Andrea Schiappacasse González</t>
  </si>
  <si>
    <t>8.586.147-6</t>
  </si>
  <si>
    <t>Angelo Fernando Arellano Valdés</t>
  </si>
  <si>
    <t>9.928.969-4</t>
  </si>
  <si>
    <t>Jorge Antonio Garrido Godoy</t>
  </si>
  <si>
    <t>11.829.579-K</t>
  </si>
  <si>
    <t>Fabián Fernando Zambrano Jiménez</t>
  </si>
  <si>
    <t>18.563.890-1</t>
  </si>
  <si>
    <t>Luis Antonio Valenzuela Araya</t>
  </si>
  <si>
    <t>17.203.310-5</t>
  </si>
  <si>
    <t>Mauricio Alejandro Aeschilimann Bustamante</t>
  </si>
  <si>
    <t>18.781.959-8</t>
  </si>
  <si>
    <t>Sergio Esteban Fredes Fernández</t>
  </si>
  <si>
    <t>16.665.121-2</t>
  </si>
  <si>
    <t>Claudio Patricio Figueroa Nolan</t>
  </si>
  <si>
    <t>17.143.546-3</t>
  </si>
  <si>
    <t>Jacqueline Elizabeth Herrera Sherman</t>
  </si>
  <si>
    <t>10.765.664-2</t>
  </si>
  <si>
    <t>JORGE ANDRES PARRAGUEZ BELLO</t>
  </si>
  <si>
    <t>8.069.191-2</t>
  </si>
  <si>
    <t>Alex Antonio Astete Navarrete</t>
  </si>
  <si>
    <t>16.037.191-9</t>
  </si>
  <si>
    <t>Vincenzo Andre Sessarego Bahamonde</t>
  </si>
  <si>
    <t>20.768.118-0</t>
  </si>
  <si>
    <t>Luis Antonio Rodríguez Leiva</t>
  </si>
  <si>
    <t>12.231.314-k</t>
  </si>
  <si>
    <t>Germán Gustavo Ahumada Díaz</t>
  </si>
  <si>
    <t>11.622.743-6</t>
  </si>
  <si>
    <t>Rodrigo Fernando Azócar Donoso</t>
  </si>
  <si>
    <t>16.077.309-K</t>
  </si>
  <si>
    <t>Valentina Isabel Oyarzún Montoya</t>
  </si>
  <si>
    <t>19.940.526-8</t>
  </si>
  <si>
    <t>Cherie Andrea Arce Cortés</t>
  </si>
  <si>
    <t>13.426.669-4</t>
  </si>
  <si>
    <t>Iván Arturo Ibacache Pizarro</t>
  </si>
  <si>
    <t>10.177.260-8</t>
  </si>
  <si>
    <t>César Andrés López Carrillo</t>
  </si>
  <si>
    <t>16.230.590-5</t>
  </si>
  <si>
    <t>Katherine Ayleen Lafarga Burgos</t>
  </si>
  <si>
    <t>Waldo Alberto Lara Chacana</t>
  </si>
  <si>
    <t>9.077.928-1</t>
  </si>
  <si>
    <t>Marcelo Francisco Escobar Contreras</t>
  </si>
  <si>
    <t>11.833.176-1</t>
  </si>
  <si>
    <t>Andrea Esther Zamora Fernández</t>
  </si>
  <si>
    <t>11.620.458-4</t>
  </si>
  <si>
    <t>Juan Pablo Andonie Yany</t>
  </si>
  <si>
    <t>14.243.648-5</t>
  </si>
  <si>
    <t>Lidia Inés Muñoz Salgado</t>
  </si>
  <si>
    <t>11.647.165-5</t>
  </si>
  <si>
    <t>Reynaldo Octaviano Salinas Orellana</t>
  </si>
  <si>
    <t>7.560.867-5</t>
  </si>
  <si>
    <t>Nelson Patricio Toledo Miñan</t>
  </si>
  <si>
    <t>8.859.704-4</t>
  </si>
  <si>
    <t>Christian Eduardo Araya Badilla</t>
  </si>
  <si>
    <t>16.488.196-2</t>
  </si>
  <si>
    <t>Luis Orlando Ortiz García</t>
  </si>
  <si>
    <t>11.828.843-2</t>
  </si>
  <si>
    <t>Francisco Javier Farías Reyes</t>
  </si>
  <si>
    <t>12.227.910-3</t>
  </si>
  <si>
    <t>Claudio Andrés Waghorn Olave</t>
  </si>
  <si>
    <t>10.023.415-7</t>
  </si>
  <si>
    <t>Víctor Mauricio Navarro Jaramillo</t>
  </si>
  <si>
    <t>17.805.170-9</t>
  </si>
  <si>
    <t>Guillermina Del Carmen Rozas Quezada</t>
  </si>
  <si>
    <t>11.831.383-6</t>
  </si>
  <si>
    <t>Sergio Rodrigo Riquelme Gutiérrez</t>
  </si>
  <si>
    <t>13.192.337-6</t>
  </si>
  <si>
    <t>Pamela Del Carmen Arancibia Flores</t>
  </si>
  <si>
    <t>11.624.434-9</t>
  </si>
  <si>
    <t>Cecilia Del Carmen Rojas Palma</t>
  </si>
  <si>
    <t>6.771.589-6</t>
  </si>
  <si>
    <t>HERNAN OSCAR ALVAREZ OLIVARES</t>
  </si>
  <si>
    <t>8.507.193-9</t>
  </si>
  <si>
    <t>Isabel Paulina Maureira Leiva</t>
  </si>
  <si>
    <t>14.367.476-2</t>
  </si>
  <si>
    <t>José Miguel Contreras Aguilera</t>
  </si>
  <si>
    <t>9.869.550-8</t>
  </si>
  <si>
    <t>Emerson Sebastián Gutiérrez Moreno</t>
  </si>
  <si>
    <t>19.616.799-4</t>
  </si>
  <si>
    <t>Manuel Ernesto Aguirre Duarte</t>
  </si>
  <si>
    <t>12.045.313-0</t>
  </si>
  <si>
    <t>Alexis Yamil Naranjo Vera</t>
  </si>
  <si>
    <t>12.226.062-3</t>
  </si>
  <si>
    <t>Marco Antonio Troncoso Guajardo</t>
  </si>
  <si>
    <t>9.939.850-7</t>
  </si>
  <si>
    <t>DANIELA PAZ MUÑOZ GARCIA</t>
  </si>
  <si>
    <t>19.788.488-6</t>
  </si>
  <si>
    <t>Andrés Agustín Díaz Montenegro</t>
  </si>
  <si>
    <t>18.640.580-3</t>
  </si>
  <si>
    <t>Angie Carolina Araos Tobar</t>
  </si>
  <si>
    <t>15.752.394-5</t>
  </si>
  <si>
    <t>Sebastián Adolfo Barahona Romero</t>
  </si>
  <si>
    <t>22.295.458-4</t>
  </si>
  <si>
    <t>Felipe Rodolfo Guerrero Villegas</t>
  </si>
  <si>
    <t>19.887.784-0</t>
  </si>
  <si>
    <t>Franco Luciano Gómez Briganti</t>
  </si>
  <si>
    <t>Fernando Alexander Baldrich Maldonado</t>
  </si>
  <si>
    <t>Juan Carlos Pizarro Villegas</t>
  </si>
  <si>
    <t>8.756.237-9</t>
  </si>
  <si>
    <t>Jorge Nicolás Gavilán Villegas</t>
  </si>
  <si>
    <t>18.205.064-4</t>
  </si>
  <si>
    <t>Sebastián Brando Schudeck Núñez</t>
  </si>
  <si>
    <t>Mayleen Fernanda Reyes Zepeda</t>
  </si>
  <si>
    <t>21.000.925-6</t>
  </si>
  <si>
    <t>Angélica Velásquez Arancibia</t>
  </si>
  <si>
    <t>11.621.241-2</t>
  </si>
  <si>
    <t>Martina Ignacia Améstica Gamboni</t>
  </si>
  <si>
    <t>22.659.948-7</t>
  </si>
  <si>
    <t>Marcelo Ignacio Ojeda Martínez</t>
  </si>
  <si>
    <t>19.790.056-3</t>
  </si>
  <si>
    <t>Monserrat Noelia Durán Gómez</t>
  </si>
  <si>
    <t>22.224.467-6</t>
  </si>
  <si>
    <t>Felipe Esteban Guajardo Olguín</t>
  </si>
  <si>
    <t>Daniel Javier Bajoit Corral</t>
  </si>
  <si>
    <t>15.318.621-9</t>
  </si>
  <si>
    <t>Joaquín Antonio Salazar Hernández</t>
  </si>
  <si>
    <t>22.632.077-6</t>
  </si>
  <si>
    <t>Angel Alfredo Silva Gallardo</t>
  </si>
  <si>
    <t>18.915.106-3</t>
  </si>
  <si>
    <t>Álvaro Javier Muñoz Tapia</t>
  </si>
  <si>
    <t>18.916.107-7</t>
  </si>
  <si>
    <t>Valentina Melissa Ariza Matamala</t>
  </si>
  <si>
    <t>20.011.719-0</t>
  </si>
  <si>
    <t>Enzo Paolo Figueroa León</t>
  </si>
  <si>
    <t>Omega maría guacolda  Salado García</t>
  </si>
  <si>
    <t>18.037.800-6</t>
  </si>
  <si>
    <t>José Ignacio Verdugo Ibaceta</t>
  </si>
  <si>
    <t>22.171.681-7</t>
  </si>
  <si>
    <t>Kevin Alejandro Ramírez Ramírez</t>
  </si>
  <si>
    <t>17.983.998-9</t>
  </si>
  <si>
    <t>Bárbara Consuelo Vera Guzmán</t>
  </si>
  <si>
    <t>Matías Alexander Cerpa Torres</t>
  </si>
  <si>
    <t>Matias Alonso Ignacio Semann Aros</t>
  </si>
  <si>
    <t>22.016.400-4</t>
  </si>
  <si>
    <t>Jesús Aaron González Avendaño</t>
  </si>
  <si>
    <t>20.418.572-7</t>
  </si>
  <si>
    <t>Felipe Amaro Calderón Garrido</t>
  </si>
  <si>
    <t>22.220.793-2</t>
  </si>
  <si>
    <t>Christian Manuel Rodríguez Alarcón</t>
  </si>
  <si>
    <t>18.782.221-1</t>
  </si>
  <si>
    <t>Jorge Andrés Cerda Subercaseux</t>
  </si>
  <si>
    <t>22.667.580-9</t>
  </si>
  <si>
    <t>Luis Andrés Ossa Fuentes</t>
  </si>
  <si>
    <t>16.321.709-0</t>
  </si>
  <si>
    <t>Paola Andrea Aliaga Arancibia</t>
  </si>
  <si>
    <t>10.980.840-7</t>
  </si>
  <si>
    <t>Evelyn Andrea González Delgado</t>
  </si>
  <si>
    <t>12.041.230-2</t>
  </si>
  <si>
    <t>Alejandra Pamela Azócar Catalán</t>
  </si>
  <si>
    <t>15.828.659-9</t>
  </si>
  <si>
    <t>Sergio Francisco Romero Sepúlveda</t>
  </si>
  <si>
    <t>8.206.446-k</t>
  </si>
  <si>
    <t>Diego Ignacio Rodríguez Otárola</t>
  </si>
  <si>
    <t>21.025.864-7</t>
  </si>
  <si>
    <t>Paulina Paz Jorquera Salvatierra</t>
  </si>
  <si>
    <t>16.753.366-3</t>
  </si>
  <si>
    <t>Constanza Isabel Serón Nenen</t>
  </si>
  <si>
    <t>20.182.022-7</t>
  </si>
  <si>
    <t>Francisco David San Martín Maldonado</t>
  </si>
  <si>
    <t>21.904.975-7</t>
  </si>
  <si>
    <t>Bernardita De Lourdes Pizarro Amaya</t>
  </si>
  <si>
    <t>9.783.389-3</t>
  </si>
  <si>
    <t>Nathalie De Las Mercedes Vallejos Calderón</t>
  </si>
  <si>
    <t>12.226.396-7</t>
  </si>
  <si>
    <t>Juan Ramón Cortés Villarroel</t>
  </si>
  <si>
    <t>11.643.097-5</t>
  </si>
  <si>
    <t>Maximiliano Alonso Marihuán Flores</t>
  </si>
  <si>
    <t>22.988.502-2</t>
  </si>
  <si>
    <t>Bianca Paulette Bascour Maulén</t>
  </si>
  <si>
    <t>22.013.665-5</t>
  </si>
  <si>
    <t>Marcelo Ignacio Leal Tapia</t>
  </si>
  <si>
    <t>19.542.328-8</t>
  </si>
  <si>
    <t>Daniel Isaías Olivares Vargas</t>
  </si>
  <si>
    <t>14.445.056-6</t>
  </si>
  <si>
    <t>Claudio Antonio Concha Castro</t>
  </si>
  <si>
    <t>Juan Manuel Guevara Olguín</t>
  </si>
  <si>
    <t>16.459.686-9</t>
  </si>
  <si>
    <t>Edgar Jose Robles Robles</t>
  </si>
  <si>
    <t>26.360.421-0</t>
  </si>
  <si>
    <t>Javier Eduardo Amezquita Jaimes</t>
  </si>
  <si>
    <t>28.945.949-9</t>
  </si>
  <si>
    <t>Laura Beatriz Cifuentes Cuadra</t>
  </si>
  <si>
    <t>12.451.087-2</t>
  </si>
  <si>
    <t>Edgar Daniel Robles Hernandez</t>
  </si>
  <si>
    <t>26.480.627-5</t>
  </si>
  <si>
    <t>Juan Pablo Veas Véliz</t>
  </si>
  <si>
    <t>22.583.915-8</t>
  </si>
  <si>
    <t>Thomas Jesús Núñez Mitchell</t>
  </si>
  <si>
    <t>21.556.118-6</t>
  </si>
  <si>
    <t>Mauricio Andrés Muñoz Vargas</t>
  </si>
  <si>
    <t>17.691.481-5</t>
  </si>
  <si>
    <t>Sebastián Uris Jara Cortés</t>
  </si>
  <si>
    <t>18.223.846-5</t>
  </si>
  <si>
    <t>Genesis Leonor Mora Carrasco</t>
  </si>
  <si>
    <t>Ana Karen Thais Fernández Escudero</t>
  </si>
  <si>
    <t>20.837.092-8</t>
  </si>
  <si>
    <t>Bastián Ignacio Montejo Estay</t>
  </si>
  <si>
    <t>21.807.727-7</t>
  </si>
  <si>
    <t>hector ivan</t>
  </si>
  <si>
    <t>gonzalez lopez</t>
  </si>
  <si>
    <t>MICHAEL GIOVANNI ALBORNOZ TRONCOSO</t>
  </si>
  <si>
    <t>LUIS GERARDO LAZO MALBRÁN</t>
  </si>
  <si>
    <t>13.183.031-9</t>
  </si>
  <si>
    <t>PATRICIO ALEJANDRO MILLA DÍAZ</t>
  </si>
  <si>
    <t>14.908.695-1</t>
  </si>
  <si>
    <t>JAVIER ANDRÉS DE LA CRUZ LORCA</t>
  </si>
  <si>
    <t>17.619.736-6</t>
  </si>
  <si>
    <t>SANDRA GEOVANNA ROJAS PEREZ</t>
  </si>
  <si>
    <t>11.826.036-8</t>
  </si>
  <si>
    <t>NACIMIENTO</t>
  </si>
  <si>
    <t>William Andrés Contreras Grandón</t>
  </si>
  <si>
    <t>19.913.467-1</t>
  </si>
  <si>
    <t>Giovanni Andrés Garnett Araya</t>
  </si>
  <si>
    <t>20.775.273-8</t>
  </si>
  <si>
    <t>Yunyun Xu</t>
  </si>
  <si>
    <t>24.836.539-0</t>
  </si>
  <si>
    <t>Jeison ERNESTO DONAIRE ZAMORA</t>
  </si>
  <si>
    <t>19.013.148-3</t>
  </si>
  <si>
    <t>Natalia Macarena Gordillo Jorquera</t>
  </si>
  <si>
    <t>16.813.525-4</t>
  </si>
  <si>
    <t>Cristian René Baeza Aránguiz</t>
  </si>
  <si>
    <t>12.450.915-7</t>
  </si>
  <si>
    <t>Karin Isabel Aburto Garrido</t>
  </si>
  <si>
    <t>19.776.599-2</t>
  </si>
  <si>
    <t>Camila Andrea Saavedra Meza</t>
  </si>
  <si>
    <t>15.076.893-4</t>
  </si>
  <si>
    <t>Jessica Ivonne Aravena Vera</t>
  </si>
  <si>
    <t>20.940.909-7</t>
  </si>
  <si>
    <t>Héctor Manuel Lucero Figueroa</t>
  </si>
  <si>
    <t>11.545.771-3</t>
  </si>
  <si>
    <t>FERNANDO ANTONIO JIMENEZ CHINCHON</t>
  </si>
  <si>
    <t>8.149.662-5</t>
  </si>
  <si>
    <t>Antonio Alejandro Páez Aguilar</t>
  </si>
  <si>
    <t>16.469.803-3</t>
  </si>
  <si>
    <t>Juan Pablo Otárola Ponce</t>
  </si>
  <si>
    <t>17.521.880-7</t>
  </si>
  <si>
    <t>SANDRA CECILIA FAUNDEZ LETELIER</t>
  </si>
  <si>
    <t>8.393.250-3</t>
  </si>
  <si>
    <t>DAVID ALVARADO ALVAREZ</t>
  </si>
  <si>
    <t>9.698.639-4</t>
  </si>
  <si>
    <t>Karen Mónica Galarce Muñoz</t>
  </si>
  <si>
    <t>15.784.155-6</t>
  </si>
  <si>
    <t>Rodrigo Andrés Hellec Peña</t>
  </si>
  <si>
    <t>13.999.422-1</t>
  </si>
  <si>
    <t>Gustavo Ignacio Elgueta Lillo</t>
  </si>
  <si>
    <t>19.869.389-8</t>
  </si>
  <si>
    <t>Yosselinne Niskania Navarro Yáñez</t>
  </si>
  <si>
    <t>Rosa Del Carmen Ibarra Marcano</t>
  </si>
  <si>
    <t>27.128.493-4</t>
  </si>
  <si>
    <t>Marco Antonio Urra Munita</t>
  </si>
  <si>
    <t>13.880.148-9</t>
  </si>
  <si>
    <t>Javier Ignacio Beltrán Arancibia</t>
  </si>
  <si>
    <t>21.224.080-K</t>
  </si>
  <si>
    <t>eduardo ignacio</t>
  </si>
  <si>
    <t>llanos jara</t>
  </si>
  <si>
    <t>19.326.396-8</t>
  </si>
  <si>
    <t>Sebastián Andrés Canales Rivero</t>
  </si>
  <si>
    <t>18.915.071-7</t>
  </si>
  <si>
    <t>Enel Romain</t>
  </si>
  <si>
    <t>26.096.680-4</t>
  </si>
  <si>
    <t>Julián Andrés Ramírez Cerón</t>
  </si>
  <si>
    <t>Tamara Valeska Arteaga Quiñones</t>
  </si>
  <si>
    <t>19.773.871-5</t>
  </si>
  <si>
    <t>Benjamín Nicolás Barraza Salas</t>
  </si>
  <si>
    <t>21.662.665-6</t>
  </si>
  <si>
    <t>Benjamín Alexis Tapia Hernández</t>
  </si>
  <si>
    <t>22.021.999-2</t>
  </si>
  <si>
    <t>Diego Salomon Alvarado Castro</t>
  </si>
  <si>
    <t>28.617.265-2</t>
  </si>
  <si>
    <t>Maximiliano Andrés Falcón Álvarez</t>
  </si>
  <si>
    <t>22.629.950-5</t>
  </si>
  <si>
    <t>Gerald Antonio Aguilera Bozo</t>
  </si>
  <si>
    <t>22.422.863-5</t>
  </si>
  <si>
    <t>Ana María Jorquera Meza</t>
  </si>
  <si>
    <t>17.808.032-6</t>
  </si>
  <si>
    <t>Francisco Javier Palacios Alvarado</t>
  </si>
  <si>
    <t>19.329.648-3</t>
  </si>
  <si>
    <t>Vicente Isaias Fuentes Cuevas</t>
  </si>
  <si>
    <t>22.127.887-9</t>
  </si>
  <si>
    <t>Jean Patrick Donoso Camus</t>
  </si>
  <si>
    <t>19.013.031-2</t>
  </si>
  <si>
    <t>Martín Fernando Mora Calisto</t>
  </si>
  <si>
    <t>21.611.755-7</t>
  </si>
  <si>
    <t>Valentina Monserrat Gómez Farías</t>
  </si>
  <si>
    <t>20.851.100-9</t>
  </si>
  <si>
    <t>Karina Francisca Guerrero De La Fuente</t>
  </si>
  <si>
    <t>20.174.817-8</t>
  </si>
  <si>
    <t>Daniel Provence</t>
  </si>
  <si>
    <t>Francisco Freddy Vicencio Núñez</t>
  </si>
  <si>
    <t>11.824.584-9</t>
  </si>
  <si>
    <t>Christian Del Rio</t>
  </si>
  <si>
    <t>17.806.156-9</t>
  </si>
  <si>
    <t>Marco Antonio Zepeda Arriagada</t>
  </si>
  <si>
    <t>13.992.718-4</t>
  </si>
  <si>
    <t>Daniel Ignacio Astudillo Tapia</t>
  </si>
  <si>
    <t>Marialina Soto Cerda</t>
  </si>
  <si>
    <t>16.774.789-2</t>
  </si>
  <si>
    <t>Ricardo Milko Montalván Barrios</t>
  </si>
  <si>
    <t>22.689.141-2</t>
  </si>
  <si>
    <t>Nicolás Felipe Fuentes Castro</t>
  </si>
  <si>
    <t>18.034.170-6</t>
  </si>
  <si>
    <t>Andrea Alejandra Quagliotti Perucci</t>
  </si>
  <si>
    <t>16.575.502-2</t>
  </si>
  <si>
    <t>Ervaldo ANDRÉS REBOLLEDO CONSTANZO</t>
  </si>
  <si>
    <t>Michelle Fernanda Ravest Celedón</t>
  </si>
  <si>
    <t>19.013.151-3</t>
  </si>
  <si>
    <t>Claudia Carol Montenegro Maruri</t>
  </si>
  <si>
    <t>9.455.285-0</t>
  </si>
  <si>
    <t>Andrés GONZALO CONCHA QUINTANILLA</t>
  </si>
  <si>
    <t>15.954.160-6</t>
  </si>
  <si>
    <t>Matías Felipe Cáceres Ugalde</t>
  </si>
  <si>
    <t>21.314.369-7</t>
  </si>
  <si>
    <t>Alejandro Isaac Ojeda Saldaña</t>
  </si>
  <si>
    <t>16.485.772-7</t>
  </si>
  <si>
    <t>Víctor Lucas Díaz Vergara</t>
  </si>
  <si>
    <t>20.133.018-1</t>
  </si>
  <si>
    <t>Marcia Valeska Oyarzún Quezada</t>
  </si>
  <si>
    <t>12.997.895-3</t>
  </si>
  <si>
    <t>Blanca Stella Mery Navia</t>
  </si>
  <si>
    <t>13.332.891-2</t>
  </si>
  <si>
    <t>Nicolás Andrés Espina Bocic</t>
  </si>
  <si>
    <t>8.450.311-8</t>
  </si>
  <si>
    <t>EDUARDO MOISES ALVARADO MARTINEZ</t>
  </si>
  <si>
    <t>10.734.833-6</t>
  </si>
  <si>
    <t>Diego Andrés Catalán Figueroa</t>
  </si>
  <si>
    <t>19.843.897-9</t>
  </si>
  <si>
    <t>Mauricio Gabriel Armijo Robles</t>
  </si>
  <si>
    <t>21.087.297-3</t>
  </si>
  <si>
    <t>Armando Vladimir Cusicanqui Hanssen</t>
  </si>
  <si>
    <t>14.610.487-8</t>
  </si>
  <si>
    <t>Matías Rodrigo Córdova Zapata</t>
  </si>
  <si>
    <t>20.939.160-0</t>
  </si>
  <si>
    <t>Karen Andrea Urtubia Quintupurai</t>
  </si>
  <si>
    <t>20.774.022-5</t>
  </si>
  <si>
    <t>Pablo Andrés Flores Miranda</t>
  </si>
  <si>
    <t>17.671.498-0</t>
  </si>
  <si>
    <t xml:space="preserve">VILLA ALEMANA </t>
  </si>
  <si>
    <t>Jim Osvaldo Machuca Jerez</t>
  </si>
  <si>
    <t>9.505.992-9</t>
  </si>
  <si>
    <t>Esteban Jesús Carreño Muñoz</t>
  </si>
  <si>
    <t>21.147.990-6</t>
  </si>
  <si>
    <t>Melissa Del Valle Villarroel Frasquillo</t>
  </si>
  <si>
    <t>26.553.700-6</t>
  </si>
  <si>
    <t>Sebastián Andrés Romero Zurita</t>
  </si>
  <si>
    <t>17.475.150-1</t>
  </si>
  <si>
    <t>Donovan Brandon Alejandro González Núñez</t>
  </si>
  <si>
    <t>22.723.088-6</t>
  </si>
  <si>
    <t>Marcela Mylen Villanueva Andrade</t>
  </si>
  <si>
    <t>16.921.491-3</t>
  </si>
  <si>
    <t>Eduardo Antonio Barrera Ketterer</t>
  </si>
  <si>
    <t>13.851.948-1</t>
  </si>
  <si>
    <t>Nelson Bladimir Bórquez Gutiérrez</t>
  </si>
  <si>
    <t>12.803.594-K</t>
  </si>
  <si>
    <t>Maximiliano Alonso San Martín Garrido</t>
  </si>
  <si>
    <t>22.291.889-8</t>
  </si>
  <si>
    <t>Javiera Francisca Ramos Stuardo</t>
  </si>
  <si>
    <t>15.076.506-4</t>
  </si>
  <si>
    <t>Ricardo Ignacio Poblete Gálvez</t>
  </si>
  <si>
    <t>19.777.167-4</t>
  </si>
  <si>
    <t>Abraham Burgos Aguilera</t>
  </si>
  <si>
    <t>19.772.584-2</t>
  </si>
  <si>
    <t>Luis Sebastián Allendes Correa</t>
  </si>
  <si>
    <t>20.957.698-8</t>
  </si>
  <si>
    <t>Benjamín Ignacio Sepúlveda Abarza</t>
  </si>
  <si>
    <t>22.122.698-4</t>
  </si>
  <si>
    <t>Diego Andrés Araya Araya</t>
  </si>
  <si>
    <t>Benjamín Leonel Valladares Fredes</t>
  </si>
  <si>
    <t>22.160.915-8</t>
  </si>
  <si>
    <t>Alexander Matías Arancibia Araya</t>
  </si>
  <si>
    <t>Sergio Andrés Valdés Arias</t>
  </si>
  <si>
    <t>17.669.962-0</t>
  </si>
  <si>
    <t>Amanda Rocío Venegas Arias</t>
  </si>
  <si>
    <t>20.781.724-4</t>
  </si>
  <si>
    <t>Dominique Perrot Tabilo</t>
  </si>
  <si>
    <t>16.887.027-2</t>
  </si>
  <si>
    <t>Christian Eduardo Mieles Baptista</t>
  </si>
  <si>
    <t>26.124.880-8</t>
  </si>
  <si>
    <t>Rolando José Cristi Rojas</t>
  </si>
  <si>
    <t>6.916.988-0</t>
  </si>
  <si>
    <t>José Enrique Vergara Vera</t>
  </si>
  <si>
    <t>18.565.245-9</t>
  </si>
  <si>
    <t>David Nicolás Bustios Armijo</t>
  </si>
  <si>
    <t>18.273.083-1</t>
  </si>
  <si>
    <t>Ricardo Fabián Oyarzún Inalef</t>
  </si>
  <si>
    <t>15.796.026-1</t>
  </si>
  <si>
    <t>César Antonio Cuevas Pradenas</t>
  </si>
  <si>
    <t>15.750.997-7</t>
  </si>
  <si>
    <t>Rodrigo Fernando Mendizábal Yáñez</t>
  </si>
  <si>
    <t>13.335.627-4</t>
  </si>
  <si>
    <t>CRISTIAN MANUEL BASTIAS SEPULVEDA</t>
  </si>
  <si>
    <t>12.224.178-5</t>
  </si>
  <si>
    <t>franchesca nicole</t>
  </si>
  <si>
    <t>pacheco silva</t>
  </si>
  <si>
    <t>18.980.695-7</t>
  </si>
  <si>
    <t>Sebastián Fernando Varas Suárez</t>
  </si>
  <si>
    <t>13.765.987-5</t>
  </si>
  <si>
    <t>José Alfredo López Vergara</t>
  </si>
  <si>
    <t>17.141.620-5</t>
  </si>
  <si>
    <t>Haldrin Santiago Vega Badilla</t>
  </si>
  <si>
    <t>9.761.186-6</t>
  </si>
  <si>
    <t>Pedro Francisco Hernández Serey</t>
  </si>
  <si>
    <t>11.121.128-0</t>
  </si>
  <si>
    <t>Enrique Alejandro Varas Rodríguez</t>
  </si>
  <si>
    <t>8.911.656-2</t>
  </si>
  <si>
    <t>Juan Carlos Vidal Toro</t>
  </si>
  <si>
    <t>12.230.370-5</t>
  </si>
  <si>
    <t>Axel Pablo Koch Serey</t>
  </si>
  <si>
    <t>17.560.216-k</t>
  </si>
  <si>
    <t>María Soledad Pressac Moya</t>
  </si>
  <si>
    <t>8.251.242-k</t>
  </si>
  <si>
    <t>Valdir Ernesto Jesús Briones Espinoza</t>
  </si>
  <si>
    <t>17.474.119-0</t>
  </si>
  <si>
    <t>Franco Sebastián Pizarro Ayala</t>
  </si>
  <si>
    <t>18.268.628-k</t>
  </si>
  <si>
    <t>Esteban Nicolás Gómez Guerrero</t>
  </si>
  <si>
    <t>17.559.549-k</t>
  </si>
  <si>
    <t>Andrea Jacqueline Riquelme Ríos</t>
  </si>
  <si>
    <t>16.107.025-4</t>
  </si>
  <si>
    <t>Cecilia Del Carmen Pontio Molina</t>
  </si>
  <si>
    <t>8.691.466-2</t>
  </si>
  <si>
    <t>Cristian Antonio Villarroel Santibáñez</t>
  </si>
  <si>
    <t>13.024.899-3</t>
  </si>
  <si>
    <t>Bastián Ignacio Astorga González</t>
  </si>
  <si>
    <t>21.306.861-k</t>
  </si>
  <si>
    <t>Bernardo Martínez Valencia</t>
  </si>
  <si>
    <t>8.901.630-4</t>
  </si>
  <si>
    <t>JORGE FERNANDO HORMAZABAL MATELUNA</t>
  </si>
  <si>
    <t>7.650.163-7</t>
  </si>
  <si>
    <t>Carlos Fernando García Arenas</t>
  </si>
  <si>
    <t>12.452.795-3</t>
  </si>
  <si>
    <t>Rosa Valesca Sáez Loayza</t>
  </si>
  <si>
    <t>19.192.781-8</t>
  </si>
  <si>
    <t>Andrés Enrique González Gutiérrez</t>
  </si>
  <si>
    <t>18.160.101-9</t>
  </si>
  <si>
    <t>Eduardo Adrián Angel Castillo</t>
  </si>
  <si>
    <t>12.624.852-0</t>
  </si>
  <si>
    <t>Ema Verónica Henríquez Etcheverry</t>
  </si>
  <si>
    <t>8.014.833-k</t>
  </si>
  <si>
    <t>Leonardo Andrés Illanes Guerra</t>
  </si>
  <si>
    <t>Constanza Jannira Gómez Bizama</t>
  </si>
  <si>
    <t>19.012.638-2</t>
  </si>
  <si>
    <t>Jessica Karen Pizarro Flores</t>
  </si>
  <si>
    <t>17.474.044-5</t>
  </si>
  <si>
    <t>Lucas David Calderón Pulgar</t>
  </si>
  <si>
    <t>12.352.499-3</t>
  </si>
  <si>
    <t>Manuel Jesús Ramírez Alvarado</t>
  </si>
  <si>
    <t>6.882.266-1</t>
  </si>
  <si>
    <t>CARLOS ENRIQUE FISCHER JARA</t>
  </si>
  <si>
    <t>8.175.911-1</t>
  </si>
  <si>
    <t>ANNE SILVIA CACERES ESPINOZA</t>
  </si>
  <si>
    <t>6.015.967-k</t>
  </si>
  <si>
    <t>JORGE ENRIQUE VANNI VALENZUELA</t>
  </si>
  <si>
    <t>Luis Edmundo Lopez Espinoza</t>
  </si>
  <si>
    <t>10.330.903-4</t>
  </si>
  <si>
    <t>iñaki martin</t>
  </si>
  <si>
    <t>miquelarena galleguillos</t>
  </si>
  <si>
    <t>22.520.899-9</t>
  </si>
  <si>
    <t>Mario Francisco Bartolucci Johnston</t>
  </si>
  <si>
    <t>5.863.724-6</t>
  </si>
  <si>
    <t>César Antonio Arza Ortiz</t>
  </si>
  <si>
    <t>14.051.566-3</t>
  </si>
  <si>
    <t>Leonardo Marcelo Contreras Cataldo</t>
  </si>
  <si>
    <t>22.165.317-3</t>
  </si>
  <si>
    <t>Damián Alex Reyes Vásquez</t>
  </si>
  <si>
    <t>21.104.061-0</t>
  </si>
  <si>
    <t>María Elizabeth Becerra Ulloa</t>
  </si>
  <si>
    <t>17.238.533-8</t>
  </si>
  <si>
    <t>Cristian Daniel Oros Leniz</t>
  </si>
  <si>
    <t>27.972.998-6</t>
  </si>
  <si>
    <t>Javier Ignacio Santana Contreras</t>
  </si>
  <si>
    <t>21.626.626-9</t>
  </si>
  <si>
    <t>Matías Benjamín Roberto Fuentes Castillo</t>
  </si>
  <si>
    <t>22.687.443-7</t>
  </si>
  <si>
    <t>Fernando Andrés Domínguez Espinoza</t>
  </si>
  <si>
    <t>18.272.896-9</t>
  </si>
  <si>
    <t>Christopher Jesús Reyes Sáez</t>
  </si>
  <si>
    <t>20.476.373-9</t>
  </si>
  <si>
    <t>Braulio Mauricio Martínez Riquelme</t>
  </si>
  <si>
    <t>20.972.192-9</t>
  </si>
  <si>
    <t>Víctor Manuel Echeverría Sanhueza</t>
  </si>
  <si>
    <t>20.439.870-4</t>
  </si>
  <si>
    <t>Renzo Leandro Honorato Tebes</t>
  </si>
  <si>
    <t>21.698.280-0</t>
  </si>
  <si>
    <t>César Alejandro Carvajal Consuegra</t>
  </si>
  <si>
    <t>19.015.115-8</t>
  </si>
  <si>
    <t>Felipe Alberto González Guzmán</t>
  </si>
  <si>
    <t>Deibiz Leonel Ferrer Garcia</t>
  </si>
  <si>
    <t>28.946.335-6</t>
  </si>
  <si>
    <t>Violeta Ayari Ayala Marey</t>
  </si>
  <si>
    <t>18.567.170-4</t>
  </si>
  <si>
    <t>Grace Andrea Berríos Alvial</t>
  </si>
  <si>
    <t>19.329.509-6</t>
  </si>
  <si>
    <t>Jorge Antonio Giudice Coronado</t>
  </si>
  <si>
    <t>19.664.573-K</t>
  </si>
  <si>
    <t>Maite Millaray Alvarado Ibarra</t>
  </si>
  <si>
    <t>21.844.844-5</t>
  </si>
  <si>
    <t>Luis Roberto Sánchez Castro</t>
  </si>
  <si>
    <t>19.615.041-2</t>
  </si>
  <si>
    <t>Ignacio Alfonso Orrego Hidalgo</t>
  </si>
  <si>
    <t>19.013.650-7</t>
  </si>
  <si>
    <t>Eliz Carina Arias Guzman</t>
  </si>
  <si>
    <t>Luis Eduardo Muñoz Marchant</t>
  </si>
  <si>
    <t>20.478.212-1</t>
  </si>
  <si>
    <t>Matías Ignacio Olivares Abarza</t>
  </si>
  <si>
    <t>21.802.479-3</t>
  </si>
  <si>
    <t>Camila Rahab Alarcón Cubillos</t>
  </si>
  <si>
    <t>Daniel Baltazar González Salas</t>
  </si>
  <si>
    <t>20.175.621-9</t>
  </si>
  <si>
    <t>Leandro GABRIEL CHAVARRÍA TERRERO</t>
  </si>
  <si>
    <t>21.106.982-1</t>
  </si>
  <si>
    <t>Zhiaren Nicolett Suy Bernal</t>
  </si>
  <si>
    <t>17.139.974-2</t>
  </si>
  <si>
    <t>Alime Jaddet Arenas Cáceres</t>
  </si>
  <si>
    <t>21.144.708-7</t>
  </si>
  <si>
    <t>Aracelly Constanza González Matus</t>
  </si>
  <si>
    <t>20.175.937-4</t>
  </si>
  <si>
    <t>Diego Bastian Rojas Romero</t>
  </si>
  <si>
    <t>21.149.230-9</t>
  </si>
  <si>
    <t>Valeska Estela Jopia Valencia</t>
  </si>
  <si>
    <t>16.058.314-2</t>
  </si>
  <si>
    <t>Omar Alejandro Matamala Albornoz</t>
  </si>
  <si>
    <t>18.567.445-2</t>
  </si>
  <si>
    <t>Francisco Ricardo Salgado Mela</t>
  </si>
  <si>
    <t>Cristian Ignacio Fuenzalida Astudillo</t>
  </si>
  <si>
    <t>18.722.789-5</t>
  </si>
  <si>
    <t>Gierlla Nylla Schiappacassi Pizarro</t>
  </si>
  <si>
    <t>Estefany Escarlet Gallardo González</t>
  </si>
  <si>
    <t>19.252.832-1</t>
  </si>
  <si>
    <t>Claudio Andrés Julia Gallardo</t>
  </si>
  <si>
    <t>12.465.547-1</t>
  </si>
  <si>
    <t>Vasco Andres Bartolo Toledo</t>
  </si>
  <si>
    <t>22.015.417-3</t>
  </si>
  <si>
    <t>Matías Alejandro Saavedra Soto</t>
  </si>
  <si>
    <t>19.932.029-7</t>
  </si>
  <si>
    <t>Oscar Ignacio Melik Jamett Rojas</t>
  </si>
  <si>
    <t>21.646.194-0</t>
  </si>
  <si>
    <t>Alfredo Berchiel Mejías Vielma</t>
  </si>
  <si>
    <t>19.230.901-8</t>
  </si>
  <si>
    <t>JUAN PATRICIO POBLETE PAEZ</t>
  </si>
  <si>
    <t>9.734.402-7</t>
  </si>
  <si>
    <t>Alexis Danilo Zenteno Figueroa</t>
  </si>
  <si>
    <t>13.189.836-3</t>
  </si>
  <si>
    <t>Guillermo Rodrigo Gutiérrez Bórquez</t>
  </si>
  <si>
    <t>21.285.919-2</t>
  </si>
  <si>
    <t>Rodrigo Antonio Valdés García</t>
  </si>
  <si>
    <t>15.079.612-1</t>
  </si>
  <si>
    <t>Sebastián Jesús Hakim Selman</t>
  </si>
  <si>
    <t>15.899.248-5</t>
  </si>
  <si>
    <t>Marco Antonio Rodríguez Pinochet</t>
  </si>
  <si>
    <t>19.489.390-6</t>
  </si>
  <si>
    <t>Cristóbal Andrés Cáceres González</t>
  </si>
  <si>
    <t>22.735.199-3</t>
  </si>
  <si>
    <t>Bruno Fredy Cabrera Rementería</t>
  </si>
  <si>
    <t>21.415.759-4</t>
  </si>
  <si>
    <t>Héctor Matías Olivares Troncoso</t>
  </si>
  <si>
    <t>17.945.411-4</t>
  </si>
  <si>
    <t>CABRERO</t>
  </si>
  <si>
    <t>Wladimir Eduardo Carrillo Cid</t>
  </si>
  <si>
    <t>19.715.371-7</t>
  </si>
  <si>
    <t>Antonio Alexis Norambuena Pacheco</t>
  </si>
  <si>
    <t>16.143.089-7</t>
  </si>
  <si>
    <t>WILLIAM CESAR GONZALEZ GUERRA</t>
  </si>
  <si>
    <t>Keila Alanis Barria Hernández</t>
  </si>
  <si>
    <t>21.547.430-5</t>
  </si>
  <si>
    <t>Robert Michael Green Gómez</t>
  </si>
  <si>
    <t>15.951.600-8</t>
  </si>
  <si>
    <t>Sebastián Rodrigo Opazo Oliva</t>
  </si>
  <si>
    <t>21.781.917-2</t>
  </si>
  <si>
    <t>FRUTILLAR</t>
  </si>
  <si>
    <t>MANUEL JESUS MARTINEZ ZAMORANO</t>
  </si>
  <si>
    <t>5.356.512-3</t>
  </si>
  <si>
    <t>Anthony Luis Ramírez González</t>
  </si>
  <si>
    <t>13.045.987-0</t>
  </si>
  <si>
    <t>José Luis Escudero Gonzalez</t>
  </si>
  <si>
    <t>PUCÓN</t>
  </si>
  <si>
    <t>Patricio Eugenio Melis Hidalgo</t>
  </si>
  <si>
    <t>10.280.324-8</t>
  </si>
  <si>
    <t>Félix Eduardo Mora Castillo</t>
  </si>
  <si>
    <t>20.382.406-8</t>
  </si>
  <si>
    <t>Franciss Juliette Molina Carrasco</t>
  </si>
  <si>
    <t>22.483.936-7</t>
  </si>
  <si>
    <t>DIEGO NICOLAS</t>
  </si>
  <si>
    <t>RAMOS LAGOS</t>
  </si>
  <si>
    <t>21.403.079-9</t>
  </si>
  <si>
    <t>nelson mauricio</t>
  </si>
  <si>
    <t>caceres morales</t>
  </si>
  <si>
    <t>juana rosa</t>
  </si>
  <si>
    <t>carreño arquero</t>
  </si>
  <si>
    <t>12.454.440-8</t>
  </si>
  <si>
    <t>Bastian Andres Herrera Carrasco</t>
  </si>
  <si>
    <t>19.014.590-5</t>
  </si>
  <si>
    <t>Carla Jianira Álvarez Álvarez</t>
  </si>
  <si>
    <t>Ariel Ernesto Ehijo Vásquez</t>
  </si>
  <si>
    <t>SEERGIO AVELINO IBARRA ARIAS</t>
  </si>
  <si>
    <t>5.648.224-5</t>
  </si>
  <si>
    <t>Felipe Andrés Espinoza Alarcón</t>
  </si>
  <si>
    <t>17.472.930-1</t>
  </si>
  <si>
    <t>Andrea Belén Sánchez Riquelme</t>
  </si>
  <si>
    <t>18.556.694-3</t>
  </si>
  <si>
    <t>KIMBERLY MACARENA VILLALÓN SOTO</t>
  </si>
  <si>
    <t>18.567.835-0</t>
  </si>
  <si>
    <t>Juan Patricio Opazo Gómez</t>
  </si>
  <si>
    <t>9.526.224-4</t>
  </si>
  <si>
    <t>Hipólito Edmundo Navarrete Gómez</t>
  </si>
  <si>
    <t>7.803.472-6</t>
  </si>
  <si>
    <t>MARTA INES ULLOA INZULZA</t>
  </si>
  <si>
    <t>6.948.028-4</t>
  </si>
  <si>
    <t>Daniel Alejandro Olate Arancibia</t>
  </si>
  <si>
    <t>16.967.727-1</t>
  </si>
  <si>
    <t>Juan Bernardo Herrera Candia</t>
  </si>
  <si>
    <t>13.431.327-7</t>
  </si>
  <si>
    <t>Luis Alberto Abrigo Núñez</t>
  </si>
  <si>
    <t>8.731.571-1</t>
  </si>
  <si>
    <t>Francisco Javier Vilches Ulloa</t>
  </si>
  <si>
    <t>12.449.618-7</t>
  </si>
  <si>
    <t>Danilo Alejandro Puente Pinto</t>
  </si>
  <si>
    <t>16.201.421-8</t>
  </si>
  <si>
    <t>Miguel Andrés Pérez Prado</t>
  </si>
  <si>
    <t>16.760.109-k</t>
  </si>
  <si>
    <t>Katherine Daniela Valenzuela Montana</t>
  </si>
  <si>
    <t>16.754.190-9</t>
  </si>
  <si>
    <t>Paola Del Carmen Duarte Montero</t>
  </si>
  <si>
    <t>12.130.055-9</t>
  </si>
  <si>
    <t>Carlos Andrés González González</t>
  </si>
  <si>
    <t>16.487.600-4</t>
  </si>
  <si>
    <t>LUIS VASQUEZ PONCE</t>
  </si>
  <si>
    <t>7.855.465-7</t>
  </si>
  <si>
    <t>Paula Andrea Pizarro Sotomayor</t>
  </si>
  <si>
    <t>10.703.411-0</t>
  </si>
  <si>
    <t>Juan Pablo Salvador Mollo Castro</t>
  </si>
  <si>
    <t>15.938.942-1</t>
  </si>
  <si>
    <t>Karen Francisca Carrasco Olivares</t>
  </si>
  <si>
    <t>17.807.419-9</t>
  </si>
  <si>
    <t>Daniel Antonio Bujes Vera</t>
  </si>
  <si>
    <t>16.484.124-3</t>
  </si>
  <si>
    <t>Raúl Antonio Márquez Alvarado</t>
  </si>
  <si>
    <t>13.778.957-4</t>
  </si>
  <si>
    <t>Erika Ordoñez Gonzalez</t>
  </si>
  <si>
    <t>25.624.581-7</t>
  </si>
  <si>
    <t>José Manuel Henríquez Riquelme</t>
  </si>
  <si>
    <t>16.234.585-0</t>
  </si>
  <si>
    <t>María Soledad Rosa Zapapa Piddo</t>
  </si>
  <si>
    <t>8.195.612-K</t>
  </si>
  <si>
    <t>Francisca Ximena Muñoz Salinas</t>
  </si>
  <si>
    <t>18.619.471-3</t>
  </si>
  <si>
    <t>Esteban ALEJANDRO MACÍAS TAVOLARI</t>
  </si>
  <si>
    <t>16.487.163-0</t>
  </si>
  <si>
    <t>Susana Del Carmen Leiva Muñoz</t>
  </si>
  <si>
    <t>CLAUDIO PEREZ ARANCIBIA</t>
  </si>
  <si>
    <t>Claudio Andrés Guerra Contreras</t>
  </si>
  <si>
    <t>15.752.565-4</t>
  </si>
  <si>
    <t>Danae Thalia Ortiz Chávez</t>
  </si>
  <si>
    <t>18.273.144-7</t>
  </si>
  <si>
    <t>Luis Eduardo Muñoz Jélvez</t>
  </si>
  <si>
    <t>20.173.848-2</t>
  </si>
  <si>
    <t>Emanuel ANTONIO VILLEGAS JÉLVEZ</t>
  </si>
  <si>
    <t>16.484.199-5</t>
  </si>
  <si>
    <t>Karina Roxana Figueroa Herrera</t>
  </si>
  <si>
    <t>15.973.292-4</t>
  </si>
  <si>
    <t>Eduardo Andrés Ovando Catalán</t>
  </si>
  <si>
    <t>15.073.144-5</t>
  </si>
  <si>
    <t>Natalia Javiera Carvajal Ponce</t>
  </si>
  <si>
    <t>15.076.863-2</t>
  </si>
  <si>
    <t>Pía Carolina Zamora Guevara</t>
  </si>
  <si>
    <t>15.557.986-2</t>
  </si>
  <si>
    <t>LINA ABIGAIL BOLADOS VEGA</t>
  </si>
  <si>
    <t>8.844.820-0</t>
  </si>
  <si>
    <t>María Clara Mancilla Argel</t>
  </si>
  <si>
    <t>8.816.262-5</t>
  </si>
  <si>
    <t>Pedro Del Carmen Echeverría Catalán</t>
  </si>
  <si>
    <t>6.451.637-k</t>
  </si>
  <si>
    <t>Macarena Fabiana Jaime Barra</t>
  </si>
  <si>
    <t>16.103.689-7</t>
  </si>
  <si>
    <t>Gabriela Paulina Ladrón De Guevara Díaz</t>
  </si>
  <si>
    <t>10.579.875-K</t>
  </si>
  <si>
    <t>JOSE MIGUEL ROMERO CASTRO</t>
  </si>
  <si>
    <t>13.022.607-8</t>
  </si>
  <si>
    <t>Eduardo Abner Jara Arismendi</t>
  </si>
  <si>
    <t>15.579.961-7</t>
  </si>
  <si>
    <t>SOTO DIAZ</t>
  </si>
  <si>
    <t>12.448.783-8</t>
  </si>
  <si>
    <t>HECTOR ALEJANDRO</t>
  </si>
  <si>
    <t>MORALES CARRASCO</t>
  </si>
  <si>
    <t>10.100.708-1</t>
  </si>
  <si>
    <t>dennise del rosario</t>
  </si>
  <si>
    <t>prado varas</t>
  </si>
  <si>
    <t>10.832.538-0</t>
  </si>
  <si>
    <t>christian andrés</t>
  </si>
  <si>
    <t>urrea constanzo</t>
  </si>
  <si>
    <t>16.104.603-5</t>
  </si>
  <si>
    <t>Hernán Eduardo Cid Ventura</t>
  </si>
  <si>
    <t>9.196.420-1</t>
  </si>
  <si>
    <t>Gonzalo Miguel Fredes Vargas</t>
  </si>
  <si>
    <t>15.714.759-5</t>
  </si>
  <si>
    <t>Gloria Alejandra Lizama Olivares</t>
  </si>
  <si>
    <t>Adriana Farias De Castro Buzio</t>
  </si>
  <si>
    <t>27.669.339-5</t>
  </si>
  <si>
    <t>Ian Josue Hermosilla Pereira</t>
  </si>
  <si>
    <t>20.477.516-8</t>
  </si>
  <si>
    <t>Natalia Eliana Salcedo Silva</t>
  </si>
  <si>
    <t>17.559.580-5</t>
  </si>
  <si>
    <t>Vicente Edder Contreras Gatica</t>
  </si>
  <si>
    <t>Nathali Alejandra Salinas Castillo</t>
  </si>
  <si>
    <t>15.075.125-K</t>
  </si>
  <si>
    <t>Roberto Jesús Segura Bahamonde</t>
  </si>
  <si>
    <t>19.329.598-3</t>
  </si>
  <si>
    <t>Francisca Natalia González López</t>
  </si>
  <si>
    <t>21.310.124-2</t>
  </si>
  <si>
    <t>Nino Iván Álvarez Cataldo</t>
  </si>
  <si>
    <t>18.916.660-5</t>
  </si>
  <si>
    <t>Ronal Aníbal Contreras Araya</t>
  </si>
  <si>
    <t>20.384.237-6</t>
  </si>
  <si>
    <t>Constanza Nicole Salas Flamm</t>
  </si>
  <si>
    <t>18.917.018-1</t>
  </si>
  <si>
    <t>Kimberly Tifany Reina Catalán Cornejo</t>
  </si>
  <si>
    <t>19.143.320-3</t>
  </si>
  <si>
    <t>Jacqueline Alicia Cruz Letelier</t>
  </si>
  <si>
    <t>10.975.485-4</t>
  </si>
  <si>
    <t>Tamara Alejandra Solís Bahamondes</t>
  </si>
  <si>
    <t>19.358.430-6</t>
  </si>
  <si>
    <t>Gabriel Antonio Toledo Rivas</t>
  </si>
  <si>
    <t>Thomas Edel Rojas Gutiérrez</t>
  </si>
  <si>
    <t>22.352.064-2</t>
  </si>
  <si>
    <t>Lilibeth Maria Sanchez Gonzalez</t>
  </si>
  <si>
    <t>26.423.298-8</t>
  </si>
  <si>
    <t>Lian Hugo Hidalgo Rebolledo</t>
  </si>
  <si>
    <t>22.653.481-4</t>
  </si>
  <si>
    <t>Martin Andres Pineda Viera</t>
  </si>
  <si>
    <t>22.141.898-0</t>
  </si>
  <si>
    <t>Cristian Alberto Toledo Yáñez</t>
  </si>
  <si>
    <t>Esteban Felipe Cabello Díaz</t>
  </si>
  <si>
    <t>22.665.073-3</t>
  </si>
  <si>
    <t>Nadia Katerina Abarzúa Quiñones</t>
  </si>
  <si>
    <t>18.782.679-9</t>
  </si>
  <si>
    <t>Ayleen Constanza Arredondo Moreno</t>
  </si>
  <si>
    <t>18.566.666-2</t>
  </si>
  <si>
    <t>Yoel Gonzalez Diaz</t>
  </si>
  <si>
    <t>28.219.571-2</t>
  </si>
  <si>
    <t>Antonella Catalina Araya Briones</t>
  </si>
  <si>
    <t>21.711.246-K</t>
  </si>
  <si>
    <t>Francisco Andrés Contenla Flores</t>
  </si>
  <si>
    <t>Catalina Paz Munizaga Carrera</t>
  </si>
  <si>
    <t>21.315.435-4</t>
  </si>
  <si>
    <t>Ignacio Isaac Ramírez Gutiérrez</t>
  </si>
  <si>
    <t>22.105.977-8</t>
  </si>
  <si>
    <t>José Ignacio López Guzmán</t>
  </si>
  <si>
    <t>20.175.698-7</t>
  </si>
  <si>
    <t>Carlos Felipe Pincheira Pincheira</t>
  </si>
  <si>
    <t>20.155.517-5</t>
  </si>
  <si>
    <t>Byron Brian Canales Salazar</t>
  </si>
  <si>
    <t>21.448.798-5</t>
  </si>
  <si>
    <t>Sebastián Cartier Tapia Alarcón</t>
  </si>
  <si>
    <t>19.329.738-2</t>
  </si>
  <si>
    <t>Daniel Ignacio Blanco Parra</t>
  </si>
  <si>
    <t>21.008.513-0</t>
  </si>
  <si>
    <t>Daniela Guillermina Araos González</t>
  </si>
  <si>
    <t>17.144.154-4</t>
  </si>
  <si>
    <t>Gricelda Gloria Baez Saavedra</t>
  </si>
  <si>
    <t>11.623.609-5</t>
  </si>
  <si>
    <t>Gustavo Enrique Lazo Maldonado</t>
  </si>
  <si>
    <t>11.127.569-6</t>
  </si>
  <si>
    <t>Francisca Antonia Salinas Alvear</t>
  </si>
  <si>
    <t>20.729.178-1</t>
  </si>
  <si>
    <t>Enger Olguín Urbina</t>
  </si>
  <si>
    <t>CRISTIAN NIBALDO RIQUELME GONZALEZ</t>
  </si>
  <si>
    <t>12.625.150-5</t>
  </si>
  <si>
    <t>bastian alexander ocaranza bahamondez</t>
  </si>
  <si>
    <t>FRANCO ADRIAN PASQUIER</t>
  </si>
  <si>
    <t>28.777.471-0</t>
  </si>
  <si>
    <t>Jairo Daniel Alexander Avilés Vicencio</t>
  </si>
  <si>
    <t>Gloria Laura Muñoz González</t>
  </si>
  <si>
    <t>16.752.412-5</t>
  </si>
  <si>
    <t>JORGE MAURICIO ESCOBAR LILLO</t>
  </si>
  <si>
    <t>11.121.415-8</t>
  </si>
  <si>
    <t>María Lorena Albertina Cueto Bernal</t>
  </si>
  <si>
    <t>13.024.724-5</t>
  </si>
  <si>
    <t>Danilo Alejandro Fuentes Soto</t>
  </si>
  <si>
    <t>Felipe Andrés Hernández Saavedra</t>
  </si>
  <si>
    <t>17.184.973-K</t>
  </si>
  <si>
    <t>Cristian Gabriel Plotz Inostroza</t>
  </si>
  <si>
    <t>17.560.605-k</t>
  </si>
  <si>
    <t>Daniel Enrique Aros Ubeda</t>
  </si>
  <si>
    <t>13.682.923-8</t>
  </si>
  <si>
    <t>Macarena Solange Echeverría Marambio</t>
  </si>
  <si>
    <t>16.968.005-1</t>
  </si>
  <si>
    <t>Allan Rodrigo Nieto Rivera</t>
  </si>
  <si>
    <t>Claudio Andrés Anwandter Villarroel</t>
  </si>
  <si>
    <t>17.474.455-6</t>
  </si>
  <si>
    <t>Oscar Boris Acuña Rivas</t>
  </si>
  <si>
    <t>18.937.031-8</t>
  </si>
  <si>
    <t>CHRISTIAN ROBERTO LOPEZ COVARRUBIAS</t>
  </si>
  <si>
    <t>SERGIO ANDRES JIMENEZ ILLANES</t>
  </si>
  <si>
    <t>15.095.170-4</t>
  </si>
  <si>
    <t>Jeiner Alexis Micolta Colorado</t>
  </si>
  <si>
    <t>28.394.457-3</t>
  </si>
  <si>
    <t>Annais Karina Cisternas Vildósola</t>
  </si>
  <si>
    <t>20.838.705-7</t>
  </si>
  <si>
    <t>Antonia Francisca Escobar Molina</t>
  </si>
  <si>
    <t>20.812.111-1</t>
  </si>
  <si>
    <t>Angelo Antonio José Castelletto Olavarría</t>
  </si>
  <si>
    <t>20.360.924-8</t>
  </si>
  <si>
    <t>Sebastián Alejandro Santis Martínez</t>
  </si>
  <si>
    <t>Joel Alexis Nahuelanca Rodríguez</t>
  </si>
  <si>
    <t>21.187.116-4</t>
  </si>
  <si>
    <t>Carlos Javier Rivero Azuaje</t>
  </si>
  <si>
    <t>28.389.727-3</t>
  </si>
  <si>
    <t>Cristopher Alexis Pacheco Cifuentes</t>
  </si>
  <si>
    <t>19.391.435-7</t>
  </si>
  <si>
    <t>ELSA PAOLA FUENTES ESPINOSA</t>
  </si>
  <si>
    <t>18.564.834-6</t>
  </si>
  <si>
    <t>Sabka Antonella Garay Vergara</t>
  </si>
  <si>
    <t>22.181.368-5</t>
  </si>
  <si>
    <t>Constanza Estefanía Hasan Carrasco</t>
  </si>
  <si>
    <t>19.134.382-4</t>
  </si>
  <si>
    <t>Kevin Nicolás González Moena</t>
  </si>
  <si>
    <t>19.836.314-6</t>
  </si>
  <si>
    <t>Isabel ROXANA VERA ARAYA</t>
  </si>
  <si>
    <t>Víctor Andrés González Castro</t>
  </si>
  <si>
    <t>BERNARDO SIGIFREDO CARO MUÑOZ</t>
  </si>
  <si>
    <t>9.812.914-6</t>
  </si>
  <si>
    <t>Julio Guido Arbulu Villalón</t>
  </si>
  <si>
    <t>13.545.066-9</t>
  </si>
  <si>
    <t>Romina Scarlett Carvajal Villagra</t>
  </si>
  <si>
    <t>20.173.963-2</t>
  </si>
  <si>
    <t>Jeremy Norman Araya Bahamondes</t>
  </si>
  <si>
    <t>22.605.220-8</t>
  </si>
  <si>
    <t>César Manuel Espinoza Vergara</t>
  </si>
  <si>
    <t>12.850.983-6</t>
  </si>
  <si>
    <t>andrea loreto</t>
  </si>
  <si>
    <t>gonzalez conca</t>
  </si>
  <si>
    <t>15.382.001-5</t>
  </si>
  <si>
    <t>nicolas antonio</t>
  </si>
  <si>
    <t>ramos ortega</t>
  </si>
  <si>
    <t>20.726.942-5</t>
  </si>
  <si>
    <t>MAXIMO ALEJANDRO</t>
  </si>
  <si>
    <t>MIRANDA PICARDI</t>
  </si>
  <si>
    <t>8.158.428-1</t>
  </si>
  <si>
    <t>MARIO ARMANDO</t>
  </si>
  <si>
    <t>DURAN ARAYA</t>
  </si>
  <si>
    <t>6.156.581-7</t>
  </si>
  <si>
    <t>ROBERTO FERNANDO</t>
  </si>
  <si>
    <t>DIAZ BUSTAMANTE</t>
  </si>
  <si>
    <t>12.452.876-3</t>
  </si>
  <si>
    <t>Pablo Andrés Alvarado Olivares</t>
  </si>
  <si>
    <t>18.031.979-4</t>
  </si>
  <si>
    <t>Sofia Rodriguez Mafe</t>
  </si>
  <si>
    <t>21.524.193-9</t>
  </si>
  <si>
    <t>Christian Alejandro Mondaca Romero</t>
  </si>
  <si>
    <t>13.432.506-2</t>
  </si>
  <si>
    <t>Constanza Cecilia Lombardo Cortés</t>
  </si>
  <si>
    <t>Javier Antonio Tapia Alarcón</t>
  </si>
  <si>
    <t>9.861.990-9</t>
  </si>
  <si>
    <t>PIA AMADA ALVAREZ MORROS</t>
  </si>
  <si>
    <t>6.507.290-4</t>
  </si>
  <si>
    <t>Blanquita Gabriela Vásquez Arévalo</t>
  </si>
  <si>
    <t>13.654.068-8</t>
  </si>
  <si>
    <t>Juan Carlos Santiago Barriga Correa</t>
  </si>
  <si>
    <t>10.385.089-4</t>
  </si>
  <si>
    <t>Jorge Luis Espinoza Rojas</t>
  </si>
  <si>
    <t>11.622.965-k</t>
  </si>
  <si>
    <t>FRANCISCO JAVIER AZAOLA LOBOS</t>
  </si>
  <si>
    <t>5.930.293-0</t>
  </si>
  <si>
    <t>Matías Fernando Rodríguez Ríos</t>
  </si>
  <si>
    <t>19.772.697-0</t>
  </si>
  <si>
    <t>José Antonio Bruna Sepúlveda</t>
  </si>
  <si>
    <t>12.848.277-6</t>
  </si>
  <si>
    <t>Nicolás Gonzalo Monsálvez Arellano</t>
  </si>
  <si>
    <t>15.949.047-5</t>
  </si>
  <si>
    <t>Alessandra Olivi</t>
  </si>
  <si>
    <t>21.291.859-8</t>
  </si>
  <si>
    <t>Emilio Jose Sanchez</t>
  </si>
  <si>
    <t>27.276.595-2</t>
  </si>
  <si>
    <t>Iván Mario Jara Silva</t>
  </si>
  <si>
    <t>13.229.843-2</t>
  </si>
  <si>
    <t>Vanessa Leslie Salazar Riquelme</t>
  </si>
  <si>
    <t>18.568.731-7</t>
  </si>
  <si>
    <t>Mario Andrés Arenas Mella</t>
  </si>
  <si>
    <t>11.828.854-8</t>
  </si>
  <si>
    <t>Alejandro Mario Da Silva Silva</t>
  </si>
  <si>
    <t>16.182.964-1</t>
  </si>
  <si>
    <t>Camila Andrea Díaz Honorato</t>
  </si>
  <si>
    <t>16.886.838-3</t>
  </si>
  <si>
    <t>Catalina Lucero Zeas</t>
  </si>
  <si>
    <t>20.173.272-7</t>
  </si>
  <si>
    <t>Sandra Paola Alvarado Gaete</t>
  </si>
  <si>
    <t>11.222.990-6</t>
  </si>
  <si>
    <t>Jorge Hernán Ramírez Jiménez</t>
  </si>
  <si>
    <t>8.814.708-1</t>
  </si>
  <si>
    <t>PATRICIO LEONARDO FIGUEROA ROJAS</t>
  </si>
  <si>
    <t>Andrés Sebastián Arancibia Venegas</t>
  </si>
  <si>
    <t>15.782.824-K</t>
  </si>
  <si>
    <t>ALBERTO SEITH GUTIERREZ</t>
  </si>
  <si>
    <t>5.533.170-7</t>
  </si>
  <si>
    <t>Jose Pablo TARABINI</t>
  </si>
  <si>
    <t>21.492.449-8</t>
  </si>
  <si>
    <t>Edith Soledad Bórquez Castillo</t>
  </si>
  <si>
    <t>10.990.955-6</t>
  </si>
  <si>
    <t>PABLO LUPERCIO BUSTAMANTE LOBOS</t>
  </si>
  <si>
    <t>9.460.274-2</t>
  </si>
  <si>
    <t>Susana Marisol Miranda Pizarro</t>
  </si>
  <si>
    <t>Jefferson Antonio Góngora Martínez</t>
  </si>
  <si>
    <t>19.328.671-2</t>
  </si>
  <si>
    <t>Alejandro Guillermo Apablaza Soto</t>
  </si>
  <si>
    <t>16.813.943-8</t>
  </si>
  <si>
    <t>Luis Alberto Medina Troncoso</t>
  </si>
  <si>
    <t>6.917.454-K</t>
  </si>
  <si>
    <t>Yerko Ignacio Rojas Peñailillo</t>
  </si>
  <si>
    <t>19.773.127-3</t>
  </si>
  <si>
    <t>Daniela Fernanda Barraza Osorio</t>
  </si>
  <si>
    <t>18.023.472-1</t>
  </si>
  <si>
    <t>kevin williams</t>
  </si>
  <si>
    <t>tejo campos</t>
  </si>
  <si>
    <t>19.702.500-k</t>
  </si>
  <si>
    <t>geovanni leandro</t>
  </si>
  <si>
    <t>pontio</t>
  </si>
  <si>
    <t>17.144.345-8</t>
  </si>
  <si>
    <t>domingo segundo</t>
  </si>
  <si>
    <t>risco aguirre</t>
  </si>
  <si>
    <t>7.665.931-1</t>
  </si>
  <si>
    <t>Daniela Fernanda Olivares Ramírez</t>
  </si>
  <si>
    <t>18.782.828-7</t>
  </si>
  <si>
    <t>Patricio Juan Sáez Almonacid</t>
  </si>
  <si>
    <t>19.693-477-4</t>
  </si>
  <si>
    <t>Jaime Giuliano Neculman Perez</t>
  </si>
  <si>
    <t>18.438.602-K</t>
  </si>
  <si>
    <t>Felipe Ignacio Ávila Ogaz</t>
  </si>
  <si>
    <t>21.896.434-6</t>
  </si>
  <si>
    <t>LUIS ANDRES TORRES ZELADA</t>
  </si>
  <si>
    <t>9.307.616-8</t>
  </si>
  <si>
    <t>Pedro Casas-cordero González</t>
  </si>
  <si>
    <t>22.734.302-8</t>
  </si>
  <si>
    <t>Dionisio Ignasio Gálvez Riquelme</t>
  </si>
  <si>
    <t>19.777.049-K</t>
  </si>
  <si>
    <t>Carolina Andrea Moreno Carrasco</t>
  </si>
  <si>
    <t>16.483.532-4</t>
  </si>
  <si>
    <t>SAN NICOLAS</t>
  </si>
  <si>
    <t>Matías Alejandro Cid Hidalgo</t>
  </si>
  <si>
    <t>20.116.312-9</t>
  </si>
  <si>
    <t>Kevin Andrés Escudero Rodríguez</t>
  </si>
  <si>
    <t>19.772.365-3</t>
  </si>
  <si>
    <t>Luis Felipe Pereira Arancibia</t>
  </si>
  <si>
    <t>Dante Giovanni Pietrantoni Novoa</t>
  </si>
  <si>
    <t>19.014.554-9</t>
  </si>
  <si>
    <t>Horacio Benjamín Arias Abril</t>
  </si>
  <si>
    <t>22.705.419-0</t>
  </si>
  <si>
    <t>Luis Alejandro Zúñiga Quezada</t>
  </si>
  <si>
    <t>17.027.223-4</t>
  </si>
  <si>
    <t>Aaron Natanael Escalona Fernández</t>
  </si>
  <si>
    <t>Ricardo Víctor Jofré Durán</t>
  </si>
  <si>
    <t>20.476.353-4</t>
  </si>
  <si>
    <t>Bárbara Giovanna Katherine Torres Ponce</t>
  </si>
  <si>
    <t>15.750.178-K</t>
  </si>
  <si>
    <t>Carla Rita Bustamante Monte</t>
  </si>
  <si>
    <t>19.014.111-K</t>
  </si>
  <si>
    <t>Alvaro Jose Valera Salazar</t>
  </si>
  <si>
    <t>27.137.865-3</t>
  </si>
  <si>
    <t>Nicolás Ignacio Guerrero Cornejo</t>
  </si>
  <si>
    <t>21.691.340-K</t>
  </si>
  <si>
    <t>Juan Carlos Bustos Bustos</t>
  </si>
  <si>
    <t>21.463.057-5</t>
  </si>
  <si>
    <t>Limer Andres Gomez Gutierrez</t>
  </si>
  <si>
    <t>28.523.090-K</t>
  </si>
  <si>
    <t>Víctor Alexis Quintana Vera</t>
  </si>
  <si>
    <t>16.488.411-2</t>
  </si>
  <si>
    <t>Vanessa Francesca Uribe Mondaca</t>
  </si>
  <si>
    <t>19.774.420-0</t>
  </si>
  <si>
    <t>Pedro Marcelo Gómez Brandt</t>
  </si>
  <si>
    <t>12.622.702-7</t>
  </si>
  <si>
    <t>Constanza Antonia Hernández Correa</t>
  </si>
  <si>
    <t>21.211.347-6</t>
  </si>
  <si>
    <t>Alejandro Javier Melipillán Contreras</t>
  </si>
  <si>
    <t>21.514.707-K</t>
  </si>
  <si>
    <t>Máximo Ignacio Álvarez Villar</t>
  </si>
  <si>
    <t>22.659.405-1</t>
  </si>
  <si>
    <t>Caroline Alexandra Tapia Silva</t>
  </si>
  <si>
    <t>20.938.284-9</t>
  </si>
  <si>
    <t>Orlando Teobaldo Lona Araya</t>
  </si>
  <si>
    <t>17.176.367-3</t>
  </si>
  <si>
    <t>Annick Rombouts Parra</t>
  </si>
  <si>
    <t>22.528.921-2</t>
  </si>
  <si>
    <t>Javiera Carolina Huerta Caris</t>
  </si>
  <si>
    <t>19.325.891-3</t>
  </si>
  <si>
    <t>Jorge Nicolás Bórquez Pinto</t>
  </si>
  <si>
    <t>Juan Luis Rodríguez Chávez</t>
  </si>
  <si>
    <t>11.406.558-7</t>
  </si>
  <si>
    <t>Janis Belén Astudillo Uribe</t>
  </si>
  <si>
    <t>21.639.030-K</t>
  </si>
  <si>
    <t>Álvaro Marcelo Morales Cisterna</t>
  </si>
  <si>
    <t>Demian Franco Aravena López</t>
  </si>
  <si>
    <t>Javier Ignacio Retamal Schell</t>
  </si>
  <si>
    <t>19.956.129-4</t>
  </si>
  <si>
    <t>Alexis Gamalier Sanabria Baeza</t>
  </si>
  <si>
    <t>18.941.985-6</t>
  </si>
  <si>
    <t>Ashley MEBAHEL RAZIEL JARA GOICOVICH</t>
  </si>
  <si>
    <t>19.878.014-6</t>
  </si>
  <si>
    <t>Andrea Verónica Aránguiz Arias</t>
  </si>
  <si>
    <t>13.651.144-0</t>
  </si>
  <si>
    <t>Felipe Ignacio Del Canto Muñoz</t>
  </si>
  <si>
    <t>21.228.275-8</t>
  </si>
  <si>
    <t>Danitza Makarena Rojas Morales</t>
  </si>
  <si>
    <t>20.707.908-1</t>
  </si>
  <si>
    <t>Álvaro Marcelo Hormazábal Pérez</t>
  </si>
  <si>
    <t>16.484.386-6</t>
  </si>
  <si>
    <t>Sayeññ Ashley Núñez Zárate</t>
  </si>
  <si>
    <t>21.239.710-5</t>
  </si>
  <si>
    <t>Lucía Del Pilar Ahumada Casanova</t>
  </si>
  <si>
    <t>Brandon Andrés Lee Jerez</t>
  </si>
  <si>
    <t>22.127.078-9</t>
  </si>
  <si>
    <t>María Jesús Núñez Morales</t>
  </si>
  <si>
    <t>14.543.859-4</t>
  </si>
  <si>
    <t>Fresia De Las Mercedes Ellis Reyes</t>
  </si>
  <si>
    <t>16.331.213-1</t>
  </si>
  <si>
    <t>Javier Alejandro Salinas Ahumada</t>
  </si>
  <si>
    <t>19.327.460-9</t>
  </si>
  <si>
    <t>Diego Javier Contreras Rodríguez</t>
  </si>
  <si>
    <t>19.043.780-9</t>
  </si>
  <si>
    <t>Marco Antonio Troncoso Muñoz</t>
  </si>
  <si>
    <t>16.458.357-0</t>
  </si>
  <si>
    <t>María Inés Mardones Muñoz</t>
  </si>
  <si>
    <t>12.144.266-3</t>
  </si>
  <si>
    <t>Francisco Roberto Carvacho Jara</t>
  </si>
  <si>
    <t>8.283.627-6</t>
  </si>
  <si>
    <t>Ítalo Jean Cáceres Silva</t>
  </si>
  <si>
    <t>13.430.663-7</t>
  </si>
  <si>
    <t>Fernando Vera Quezada</t>
  </si>
  <si>
    <t>13.426.354-7</t>
  </si>
  <si>
    <t>15.556.069-k</t>
  </si>
  <si>
    <t>Juan Pablo Valenzuela Carrasco</t>
  </si>
  <si>
    <t>17.325.862-3</t>
  </si>
  <si>
    <t>Constanza Nicol Torreblanca Parada</t>
  </si>
  <si>
    <t>16.015.689-9</t>
  </si>
  <si>
    <t>Javier Abraham Castro Muñoz</t>
  </si>
  <si>
    <t>10.696.742-3</t>
  </si>
  <si>
    <t>MARIA VERONICA HOGER CONTRERAS</t>
  </si>
  <si>
    <t>9.031.961-2</t>
  </si>
  <si>
    <t>Luis Alberto Colque Lerici</t>
  </si>
  <si>
    <t>8.091.646-9</t>
  </si>
  <si>
    <t>Daniel Alejandro Araya Godoy</t>
  </si>
  <si>
    <t>20.174.476-8</t>
  </si>
  <si>
    <t>Joann Stefphanie Mau Guesarazo</t>
  </si>
  <si>
    <t>18.457.754-2</t>
  </si>
  <si>
    <t>Nancy Jeanette Silva Cabrera</t>
  </si>
  <si>
    <t>8.937.896-6</t>
  </si>
  <si>
    <t>Cristian Andrés Silva González</t>
  </si>
  <si>
    <t>18.781.951-2</t>
  </si>
  <si>
    <t>Alejandro Máximo Henríquez Carreño</t>
  </si>
  <si>
    <t>12.448.365-4</t>
  </si>
  <si>
    <t>Luis Mauricio González Alarcón</t>
  </si>
  <si>
    <t>12.208.106-0</t>
  </si>
  <si>
    <t>Mónica Brunilda Bravo Pérez</t>
  </si>
  <si>
    <t>16.484.341-6</t>
  </si>
  <si>
    <t>Pablo Esteban Yáñez Riquelme</t>
  </si>
  <si>
    <t>18.457.462-4</t>
  </si>
  <si>
    <t>Nelson Gonzalo Cabrera Cornejo</t>
  </si>
  <si>
    <t>Cristina Liliana Gutiérrez Morales</t>
  </si>
  <si>
    <t>12.849.697-1</t>
  </si>
  <si>
    <t>Erick Rodrigo Grawe Poch</t>
  </si>
  <si>
    <t>13.448.000-9</t>
  </si>
  <si>
    <t>José Eduardo Rocha Espinoza</t>
  </si>
  <si>
    <t>14.434.773-0</t>
  </si>
  <si>
    <t>Marco Antonio Moya Baez</t>
  </si>
  <si>
    <t>Diego Ignacio Molina Contreras</t>
  </si>
  <si>
    <t>19.773.894-4</t>
  </si>
  <si>
    <t>Beatriz María Eugenia Donoso Toro</t>
  </si>
  <si>
    <t>15.555.557-2</t>
  </si>
  <si>
    <t>Germán Andrés Herrera Letelier</t>
  </si>
  <si>
    <t>20.176.170-0</t>
  </si>
  <si>
    <t>SYLVIA ELIZABETH REYES VELIZ</t>
  </si>
  <si>
    <t>8.581.983-6</t>
  </si>
  <si>
    <t>Raúl Roberto Zúñiga Hidalgo</t>
  </si>
  <si>
    <t>13.652.816-5</t>
  </si>
  <si>
    <t>Gustavo Enrique Arévalo Rivera</t>
  </si>
  <si>
    <t>9.607.174-4</t>
  </si>
  <si>
    <t>Pablo Gabriel Herrera Herrera</t>
  </si>
  <si>
    <t>16.499.646-8</t>
  </si>
  <si>
    <t>Diego Antonio Ruiz Krainz</t>
  </si>
  <si>
    <t>16.574.227-3</t>
  </si>
  <si>
    <t>Sergio Saddy Aguayo Arce</t>
  </si>
  <si>
    <t>8.927.185-1</t>
  </si>
  <si>
    <t>José Alex Pino Almonacid</t>
  </si>
  <si>
    <t>11.401.946-1</t>
  </si>
  <si>
    <t>HECTOR SERGIO BURGOS GARRIDO</t>
  </si>
  <si>
    <t>ALEX REINALDO ESCARATE CEREZO</t>
  </si>
  <si>
    <t>12.625.039-8</t>
  </si>
  <si>
    <t>Eric Gonzalo Almonte Duque</t>
  </si>
  <si>
    <t>13.634.972-4</t>
  </si>
  <si>
    <t>ALEX AVENDAÑO MARCHANT</t>
  </si>
  <si>
    <t>12.622.216-5</t>
  </si>
  <si>
    <t>abraham arevalo arenas</t>
  </si>
  <si>
    <t>6.074.098-4</t>
  </si>
  <si>
    <t>david francisco alexander meza varas</t>
  </si>
  <si>
    <t>20.171.514-8</t>
  </si>
  <si>
    <t>jaime alejandro silva plaza</t>
  </si>
  <si>
    <t>15.557.405-4</t>
  </si>
  <si>
    <t>Ricardo Emilio Fernando Álvarez Sánchez</t>
  </si>
  <si>
    <t>15.716.916-5</t>
  </si>
  <si>
    <t>Paz Gabriela Cayazzo</t>
  </si>
  <si>
    <t>23.182.577-0</t>
  </si>
  <si>
    <t>Javiera Ignacia Toledo Pérez</t>
  </si>
  <si>
    <t>21.881.604-5</t>
  </si>
  <si>
    <t>Ernesto Patricio Saavedra Saavedra</t>
  </si>
  <si>
    <t>17.806.492-4</t>
  </si>
  <si>
    <t>Diego Nicolás Flores Pérez</t>
  </si>
  <si>
    <t>20.483.374-5</t>
  </si>
  <si>
    <t>Yoni Danny Ringo Díaz Mancilla</t>
  </si>
  <si>
    <t>21.645.342-5</t>
  </si>
  <si>
    <t>Benjamín Alonso Gutiérrez Soto</t>
  </si>
  <si>
    <t>21.567.182-8</t>
  </si>
  <si>
    <t>Rodrigo Alfredo Cáceres González</t>
  </si>
  <si>
    <t>14.459.505-K</t>
  </si>
  <si>
    <t>Claudia Elisabeth Pacheco Ascencio</t>
  </si>
  <si>
    <t>13.020.257-8</t>
  </si>
  <si>
    <t>Nicolás Ignacio Tamarín Rojas</t>
  </si>
  <si>
    <t>22.223.368-2</t>
  </si>
  <si>
    <t>Alejandro Ignacio Ojeda Ortiz</t>
  </si>
  <si>
    <t>21.456.104-2</t>
  </si>
  <si>
    <t>Bastián Alejandro Huenchual Arredondo</t>
  </si>
  <si>
    <t>Nycholas Chris Cerna Carrasco</t>
  </si>
  <si>
    <t>22.746.786-K</t>
  </si>
  <si>
    <t>Jeremy Osvaldo Loyola Concha</t>
  </si>
  <si>
    <t>20.723.268-8</t>
  </si>
  <si>
    <t>Javiera Valentina Hormazábal Orellana</t>
  </si>
  <si>
    <t>22.325.525-6</t>
  </si>
  <si>
    <t>Marco Antonio Brito Cheuquihuala</t>
  </si>
  <si>
    <t>19.094.218-K</t>
  </si>
  <si>
    <t>SANTA BARBARA</t>
  </si>
  <si>
    <t>Roberto Carlo Lopez Berrueta</t>
  </si>
  <si>
    <t>25.621.579-9</t>
  </si>
  <si>
    <t>David Alejandro Cea Valenzuela</t>
  </si>
  <si>
    <t>18.365.759-3</t>
  </si>
  <si>
    <t>Constanza Estefanía Soto Álvarez</t>
  </si>
  <si>
    <t>21.691.984-K</t>
  </si>
  <si>
    <t>Bastián Andrés Peralta Canipane</t>
  </si>
  <si>
    <t>21.232.814-6</t>
  </si>
  <si>
    <t>Felipe Ignacio Véliz Valverde</t>
  </si>
  <si>
    <t>17.354.330-1</t>
  </si>
  <si>
    <t>David Jordano Muñoz Concha</t>
  </si>
  <si>
    <t>22.329.601-7</t>
  </si>
  <si>
    <t>Josue Ezequiel Jaquetti Navarro</t>
  </si>
  <si>
    <t>Juan Fernando Aballay Lillo</t>
  </si>
  <si>
    <t>15.556.996-4</t>
  </si>
  <si>
    <t>Likan Cib-naui Vargas Aravena</t>
  </si>
  <si>
    <t>21.868.441-6</t>
  </si>
  <si>
    <t>Pablo Enrique Barrera Pozo</t>
  </si>
  <si>
    <t>22.667.897-2</t>
  </si>
  <si>
    <t>Leonel Antonio Acosta Quiroz</t>
  </si>
  <si>
    <t>19.752.194-5</t>
  </si>
  <si>
    <t>Javier Andrés Salinas Galdames</t>
  </si>
  <si>
    <t>20.358.926-3</t>
  </si>
  <si>
    <t>Tony Javier Yanez Garcia</t>
  </si>
  <si>
    <t>Muriel Fernanda García Bulman</t>
  </si>
  <si>
    <t>Jean Franco Pietrantoni Novoa</t>
  </si>
  <si>
    <t>19.773..117-6</t>
  </si>
  <si>
    <t>David Patricio Apablaza Bascuñán</t>
  </si>
  <si>
    <t>14.548.391-3</t>
  </si>
  <si>
    <t>Josue Ignacio Espinoza Orellana</t>
  </si>
  <si>
    <t>22.739-501-k</t>
  </si>
  <si>
    <t>Benjamín Alejandro Jara Aravena</t>
  </si>
  <si>
    <t>21.391.319-0</t>
  </si>
  <si>
    <t>Jessica Raquel Fuenzalida Aliaga</t>
  </si>
  <si>
    <t>13.052.215-7</t>
  </si>
  <si>
    <t>Matías Andrés Araya Ferrada</t>
  </si>
  <si>
    <t>Yorge Luis Oropeza Oropeza</t>
  </si>
  <si>
    <t>27.923.758-7</t>
  </si>
  <si>
    <t>Oscar Pablo Pichilaf Zapata</t>
  </si>
  <si>
    <t>22.662.444-9</t>
  </si>
  <si>
    <t>Magdalena José Lock Cyrano</t>
  </si>
  <si>
    <t>19.776.644-1</t>
  </si>
  <si>
    <t>Kimberly Stefania Seemann Chávez</t>
  </si>
  <si>
    <t>17.983.901-6</t>
  </si>
  <si>
    <t>Cristóbal Enrique Toledo Ramírez</t>
  </si>
  <si>
    <t>21.733.018-1</t>
  </si>
  <si>
    <t>Alexandra Karina Cabezas Gómez</t>
  </si>
  <si>
    <t>17.805.501-1</t>
  </si>
  <si>
    <t>Rammir Salomon Colina Rincon</t>
  </si>
  <si>
    <t>26.453.639-1</t>
  </si>
  <si>
    <t>Jesús Enrique Fernández Brito</t>
  </si>
  <si>
    <t>21.272.026-7</t>
  </si>
  <si>
    <t>Bairon Alejandro Bahamondes Véliz</t>
  </si>
  <si>
    <t>20.185.101-7</t>
  </si>
  <si>
    <t>Gabriela Sarai Apolinar Zambrano</t>
  </si>
  <si>
    <t>27.041.337-4</t>
  </si>
  <si>
    <t>Marcela Andrea Miranda Quezada</t>
  </si>
  <si>
    <t>18.563.937-1</t>
  </si>
  <si>
    <t>Jordán Antonio Aguilera González</t>
  </si>
  <si>
    <t>20.258.899-9</t>
  </si>
  <si>
    <t>Romina Soledad Álvarez Vial</t>
  </si>
  <si>
    <t>13.226.997-1</t>
  </si>
  <si>
    <t>MARGARITA NILDA CABRERA GUTIERREZ</t>
  </si>
  <si>
    <t>ISABELA DEL CARMEN SILVA CABRERA</t>
  </si>
  <si>
    <t>6.966.639-6</t>
  </si>
  <si>
    <t>Felipe Andrés Ramos Decidel</t>
  </si>
  <si>
    <t>18.996.906-6</t>
  </si>
  <si>
    <t>Benjamin Nicolas Miranda Gómez</t>
  </si>
  <si>
    <t>21.325.866-4</t>
  </si>
  <si>
    <t>Rodrigo Alexander Peña Marchant</t>
  </si>
  <si>
    <t>15.753.248-0</t>
  </si>
  <si>
    <t>Francisco Nicolás González Meléndez</t>
  </si>
  <si>
    <t>19.775.487-7</t>
  </si>
  <si>
    <t>Isabella Carolina Núñez Segovia</t>
  </si>
  <si>
    <t>20.539.420-6</t>
  </si>
  <si>
    <t>Lorman Ariel Castillo Gutiérrez</t>
  </si>
  <si>
    <t>19.924.000-5</t>
  </si>
  <si>
    <t>melany constanza villalobos saavedra</t>
  </si>
  <si>
    <t>21.547.236-1</t>
  </si>
  <si>
    <t>FELIPE JAVIER PACHECO VERA</t>
  </si>
  <si>
    <t>20.360.030-5</t>
  </si>
  <si>
    <t>Matías Fernando Anjarí Estay</t>
  </si>
  <si>
    <t>19.014.984-6</t>
  </si>
  <si>
    <t>Camilo Fernando Cartajena Cueto</t>
  </si>
  <si>
    <t>19.326.782-3</t>
  </si>
  <si>
    <t>Paulo Andrés Riquelme Sáez</t>
  </si>
  <si>
    <t>18.476.066-5</t>
  </si>
  <si>
    <t>Luis Henry Núñez Rojas</t>
  </si>
  <si>
    <t>11.559.504-0</t>
  </si>
  <si>
    <t>Javiera Constanza Donoso Carvajal</t>
  </si>
  <si>
    <t>19.665.048-2</t>
  </si>
  <si>
    <t>MARIA CAROLINA SEPULVEDA SILVA</t>
  </si>
  <si>
    <t>8.720.846-K</t>
  </si>
  <si>
    <t>Rosa Emilia Riquelme Núñez</t>
  </si>
  <si>
    <t>6.948.511-1</t>
  </si>
  <si>
    <t>Luis Francisco Villarroel Santibáñez</t>
  </si>
  <si>
    <t>12.848.665-8</t>
  </si>
  <si>
    <t>Manuel Ramón Alarcón Briones</t>
  </si>
  <si>
    <t>13.230.219-7</t>
  </si>
  <si>
    <t>Leonardo Michel Peña Godoy</t>
  </si>
  <si>
    <t>16.485.717-4</t>
  </si>
  <si>
    <t>Rodrigo Marcelo Martínez Herrera</t>
  </si>
  <si>
    <t>11.620.048-1</t>
  </si>
  <si>
    <t>Danny Esteban Antilef Barra</t>
  </si>
  <si>
    <t>19.015.009-7</t>
  </si>
  <si>
    <t>Jaime Andrés Hidalgo Valenzuela</t>
  </si>
  <si>
    <t>15.123.904-8</t>
  </si>
  <si>
    <t>Monserrath Jaqueline Romann Apablaza</t>
  </si>
  <si>
    <t>21.469.909-5</t>
  </si>
  <si>
    <t>Pedro David Campos Puebla</t>
  </si>
  <si>
    <t>17.142.724-K</t>
  </si>
  <si>
    <t>Angelo Fabrizio Patrone Salgado</t>
  </si>
  <si>
    <t>13.226.227-6</t>
  </si>
  <si>
    <t>María De Las Mercedes Cofré Torres</t>
  </si>
  <si>
    <t>5.833.561-4</t>
  </si>
  <si>
    <t>Carmen Victoria Ortiz Villarroel</t>
  </si>
  <si>
    <t>9.719.807-1</t>
  </si>
  <si>
    <t>John Emilio Tapia Vera</t>
  </si>
  <si>
    <t>15.075.415-1</t>
  </si>
  <si>
    <t>Horan Ignacio Martínez Carmona</t>
  </si>
  <si>
    <t>17.560.081-7</t>
  </si>
  <si>
    <t>ORIETTA DEL CARMEN</t>
  </si>
  <si>
    <t>SALAZAR FUENTEALBA</t>
  </si>
  <si>
    <t>6.530.776-6</t>
  </si>
  <si>
    <t>aranda ficero</t>
  </si>
  <si>
    <t>15.717.057-0</t>
  </si>
  <si>
    <t>Ignacio Luciano Burgos Carrasco</t>
  </si>
  <si>
    <t>19.487.617-3</t>
  </si>
  <si>
    <t>Loreto Andrea Vergara Soto</t>
  </si>
  <si>
    <t>13.999.675-5</t>
  </si>
  <si>
    <t>Sebastián Ignacio Pérez Flores</t>
  </si>
  <si>
    <t>20.501.548-5</t>
  </si>
  <si>
    <t>Andrew Cristian Alastayr Hazard Díaz</t>
  </si>
  <si>
    <t>21.237.346-K</t>
  </si>
  <si>
    <t>Arley Ortiz Parada</t>
  </si>
  <si>
    <t>28.585.455-5</t>
  </si>
  <si>
    <t>Kristian Andres Sarabia Camacaro</t>
  </si>
  <si>
    <t>26.898.982-K</t>
  </si>
  <si>
    <t>Willian Da Silva</t>
  </si>
  <si>
    <t>Felipe Andrés Montalbán Pereira</t>
  </si>
  <si>
    <t>21.315.899-6</t>
  </si>
  <si>
    <t>Eduardo Alejandro Quevedo Torres</t>
  </si>
  <si>
    <t>12.848.692-5</t>
  </si>
  <si>
    <t>LITUECHE</t>
  </si>
  <si>
    <t>Víctor Jairo Cuellar Catalán</t>
  </si>
  <si>
    <t>21.589.134-8</t>
  </si>
  <si>
    <t>Martín Rigoberto Hormazábal Reyes</t>
  </si>
  <si>
    <t>20.511.730-K</t>
  </si>
  <si>
    <t>Martín Antonio Arias Torres</t>
  </si>
  <si>
    <t>22.045.039-2</t>
  </si>
  <si>
    <t>Scarlen Yelipsa Pérez Pérez</t>
  </si>
  <si>
    <t>18.566.662-K</t>
  </si>
  <si>
    <t>Dominique Hertes Plotz Ramírez</t>
  </si>
  <si>
    <t>19.490.357-K</t>
  </si>
  <si>
    <t>Manuel Alejandro Araya Aguilar</t>
  </si>
  <si>
    <t>16.436.931-5</t>
  </si>
  <si>
    <t>Alexander Gabriel Silva Carrasco</t>
  </si>
  <si>
    <t>17.983.515-0</t>
  </si>
  <si>
    <t>Ignacio Antonio González Pacheco</t>
  </si>
  <si>
    <t>17.983.690-4</t>
  </si>
  <si>
    <t>Nicolás Mauricio Barahona López</t>
  </si>
  <si>
    <t>Benjamín Ignacio Castro Padilla</t>
  </si>
  <si>
    <t>18.917.956-1</t>
  </si>
  <si>
    <t>José Luis María Escobar Luyten</t>
  </si>
  <si>
    <t>18.743.825-K</t>
  </si>
  <si>
    <t>Jennifer CAROLINA AMAYA BALLADARES</t>
  </si>
  <si>
    <t>16.104.559-4</t>
  </si>
  <si>
    <t>Felipe Mauricio Mena Muñoz</t>
  </si>
  <si>
    <t>18.269.961-6</t>
  </si>
  <si>
    <t>María Belén Hurtado Soto</t>
  </si>
  <si>
    <t>Daniela Giselle Tapia Olivos</t>
  </si>
  <si>
    <t>16.233.978-8</t>
  </si>
  <si>
    <t>Joaquín Alberto Díaz Navarrete</t>
  </si>
  <si>
    <t>22.662.691-3</t>
  </si>
  <si>
    <t>Richard Alfredo Moya Miranda</t>
  </si>
  <si>
    <t>Mauricio Alejandro Rojo Celedón</t>
  </si>
  <si>
    <t>20.183.813-4</t>
  </si>
  <si>
    <t>Heidy Patricia Peña Rojas</t>
  </si>
  <si>
    <t>24.716.782-K</t>
  </si>
  <si>
    <t>Javiera Fernanda Gutiérrez Morales</t>
  </si>
  <si>
    <t>20.173.796-6</t>
  </si>
  <si>
    <t>Daniel Jesús Salazar Parraguez</t>
  </si>
  <si>
    <t>22.221.900-0</t>
  </si>
  <si>
    <t>Alejandro Orlando Solís Condemarín</t>
  </si>
  <si>
    <t>16.034.809-7</t>
  </si>
  <si>
    <t>Ricardo Benjamín Cerda Pérez</t>
  </si>
  <si>
    <t>22.472.816-6</t>
  </si>
  <si>
    <t>Camilo Ignacio Las Casas Leiro</t>
  </si>
  <si>
    <t>21.353.231-6</t>
  </si>
  <si>
    <t>Braulio Alexsander Muñoz Marambio</t>
  </si>
  <si>
    <t>21.201.878-3</t>
  </si>
  <si>
    <t>David Alonso Diaz</t>
  </si>
  <si>
    <t>28.845.037-4</t>
  </si>
  <si>
    <t>Javiera Estefany Azúa Calderón</t>
  </si>
  <si>
    <t>21.147.583-8</t>
  </si>
  <si>
    <t>Constanza Paz Rocco Palacios</t>
  </si>
  <si>
    <t>Kao Uriel Yuhang Riquelme Rojas</t>
  </si>
  <si>
    <t>21.855.647-7</t>
  </si>
  <si>
    <t>Javier Alexis Vega Valdebenito</t>
  </si>
  <si>
    <t>20.358.683-3</t>
  </si>
  <si>
    <t>Miguel Alberto Diaz Alvarado</t>
  </si>
  <si>
    <t>27.968.598-9</t>
  </si>
  <si>
    <t>Jorge Enrique Hardy Valdebenito</t>
  </si>
  <si>
    <t>12.065.544-2</t>
  </si>
  <si>
    <t>Nicolás Alejandro Pérez Moroni</t>
  </si>
  <si>
    <t>21.873.050-7</t>
  </si>
  <si>
    <t>Patricio Eduardo Toro Pinto</t>
  </si>
  <si>
    <t>18.564.765-K</t>
  </si>
  <si>
    <t>Jaime Roberto Olea Araya</t>
  </si>
  <si>
    <t>María Magdalena Zapata Espina</t>
  </si>
  <si>
    <t>16.375.009-0</t>
  </si>
  <si>
    <t>Blanca Eugenia Smith Melo</t>
  </si>
  <si>
    <t>21.385.847-0</t>
  </si>
  <si>
    <t>Giovani Mauricio Tobar Tobar</t>
  </si>
  <si>
    <t>Marcelo Andrés Bastías Navia</t>
  </si>
  <si>
    <t>Maykol Francisco Castillo Espinoza</t>
  </si>
  <si>
    <t>19.327.387-4</t>
  </si>
  <si>
    <t>Luis Orlando Angel Salas</t>
  </si>
  <si>
    <t>15.457.318-6</t>
  </si>
  <si>
    <t>Christian Alejandro Meza Castro</t>
  </si>
  <si>
    <t>16.968.485-5</t>
  </si>
  <si>
    <t>GUILLERMO ENRIQUE JUBAL SALAZAR</t>
  </si>
  <si>
    <t>6.740.987-6</t>
  </si>
  <si>
    <t>Mauricio Alejandro Ortiz Arriaza</t>
  </si>
  <si>
    <t>Ivan Alexi Acevedo Plaza</t>
  </si>
  <si>
    <t>Nicolás Javier Pacheco Pontio</t>
  </si>
  <si>
    <t>22.728.066-2</t>
  </si>
  <si>
    <t>Franco Geovanni Poblete Riquelme</t>
  </si>
  <si>
    <t>20.222.746-5</t>
  </si>
  <si>
    <t>Jesús David Providel Albornoz</t>
  </si>
  <si>
    <t>Juan Pablo Cárdenas Calderón</t>
  </si>
  <si>
    <t>17.474.745-8</t>
  </si>
  <si>
    <t>Gabriel Alejandro Rusque Álvarez</t>
  </si>
  <si>
    <t>22.724.889-0</t>
  </si>
  <si>
    <t>Kevin Ariel Granda Vera</t>
  </si>
  <si>
    <t>29.062.730-3</t>
  </si>
  <si>
    <t>Rodrigo Alejandro Rioseco Díaz</t>
  </si>
  <si>
    <t>13.872.771-8</t>
  </si>
  <si>
    <t>MARCELO FERNANDO</t>
  </si>
  <si>
    <t>GONZALEZ VALDES</t>
  </si>
  <si>
    <t>11.400.000-0</t>
  </si>
  <si>
    <t>ROCIO CAROLINA</t>
  </si>
  <si>
    <t>CARCAMO TAPIA</t>
  </si>
  <si>
    <t>23.328.304-5</t>
  </si>
  <si>
    <t>erika del carmen</t>
  </si>
  <si>
    <t>bustamante godoy</t>
  </si>
  <si>
    <t>Cristian Andrés Mazquiaran Montecinos</t>
  </si>
  <si>
    <t>20.919.557-7</t>
  </si>
  <si>
    <t>Benjamín Esteban De Rodt Guerra</t>
  </si>
  <si>
    <t>21.478.458-0</t>
  </si>
  <si>
    <t>Enrique Ernesto Pizarro Bahamondes</t>
  </si>
  <si>
    <t>12.821.769-K</t>
  </si>
  <si>
    <t>Jorge Patricio Aguilera Manríquez</t>
  </si>
  <si>
    <t>13.879.699-K</t>
  </si>
  <si>
    <t>Francisco De Dios Meza Carrasco</t>
  </si>
  <si>
    <t>12.451.349-9</t>
  </si>
  <si>
    <t>Bernardita Del Carmen Mena Mena</t>
  </si>
  <si>
    <t>10.078.988-4</t>
  </si>
  <si>
    <t>Daniela Alejandra Salinas Casas</t>
  </si>
  <si>
    <t>13.827.478-0</t>
  </si>
  <si>
    <t>EDUARDO FERNANDO ZUÑIGA COLLET</t>
  </si>
  <si>
    <t>8.091.664-7</t>
  </si>
  <si>
    <t>SERGIO GONZALO LEDESMA OLIVARES</t>
  </si>
  <si>
    <t>6.601.867-9</t>
  </si>
  <si>
    <t>ANDRES ALONSO JORQUERA GUERRERO</t>
  </si>
  <si>
    <t>13.229.487-9</t>
  </si>
  <si>
    <t>Pablo Patricio Sarmiento Jarpa</t>
  </si>
  <si>
    <t>16.968.444-8</t>
  </si>
  <si>
    <t>Myriam Luz Torres Ávila</t>
  </si>
  <si>
    <t>9.440.229-8</t>
  </si>
  <si>
    <t>Felipe Anselmo Núñez La Rosa</t>
  </si>
  <si>
    <t>10.516.455-6</t>
  </si>
  <si>
    <t>Miguel Angel González Lavagnino</t>
  </si>
  <si>
    <t>7.353.315-5</t>
  </si>
  <si>
    <t>Patricio Esteban Sarmiento Allendes</t>
  </si>
  <si>
    <t>7.143.453-2</t>
  </si>
  <si>
    <t>Juan Carlos Olivares Lobos</t>
  </si>
  <si>
    <t>16.142.482-K</t>
  </si>
  <si>
    <t>Roberto Osvaldo Retamal Retamal</t>
  </si>
  <si>
    <t>5.516.742-7</t>
  </si>
  <si>
    <t>César Edison Vergara Rozas</t>
  </si>
  <si>
    <t>15.558.116-6</t>
  </si>
  <si>
    <t>Miguel Angel Espinoza Manzano</t>
  </si>
  <si>
    <t>16.968.469-3</t>
  </si>
  <si>
    <t>Juan Evaristo Núñez Bustos</t>
  </si>
  <si>
    <t>6.485.020-2</t>
  </si>
  <si>
    <t>Gabriela Andrea Cheuque Uribe</t>
  </si>
  <si>
    <t>19.773.742-5</t>
  </si>
  <si>
    <t>Rodrigo Alejandro Paredes Díaz</t>
  </si>
  <si>
    <t>13.880.873-4</t>
  </si>
  <si>
    <t>Pablo Segundo Gatica Ancavil</t>
  </si>
  <si>
    <t>11.399.533-5</t>
  </si>
  <si>
    <t>Mariana CECILIA TORRES OLMEDO</t>
  </si>
  <si>
    <t>13.998.898-1</t>
  </si>
  <si>
    <t>Boris Arturo Muñoz Molina</t>
  </si>
  <si>
    <t>7.552.687-3</t>
  </si>
  <si>
    <t>Milton Eduardo Parraguez Aranda</t>
  </si>
  <si>
    <t>12.849.298-4</t>
  </si>
  <si>
    <t>Carlos Atilio Corrales Pinto</t>
  </si>
  <si>
    <t>7.380.704-2</t>
  </si>
  <si>
    <t>Bastián Osiel Ugalde Meza</t>
  </si>
  <si>
    <t>18.917.151-K</t>
  </si>
  <si>
    <t>Patricia Andrea Córdova Oyarzo</t>
  </si>
  <si>
    <t>18.566.075-3</t>
  </si>
  <si>
    <t>Leandro Alfredo González Carocca</t>
  </si>
  <si>
    <t>18.915.405-4</t>
  </si>
  <si>
    <t>Denis Keits González León</t>
  </si>
  <si>
    <t>14.573.382-0</t>
  </si>
  <si>
    <t>Fernando Alejandro Cuevas Cuevas</t>
  </si>
  <si>
    <t>9.709.571-K</t>
  </si>
  <si>
    <t>Verónica Valeria Catalán Díaz</t>
  </si>
  <si>
    <t>16.758.419-5</t>
  </si>
  <si>
    <t>Rodrigo Andrés Cortés Calixto</t>
  </si>
  <si>
    <t>15.950.832-3</t>
  </si>
  <si>
    <t>Robin Ignacio Román Faúndez</t>
  </si>
  <si>
    <t>22.136.021-4</t>
  </si>
  <si>
    <t>Javier Andrés Vergara Caballería</t>
  </si>
  <si>
    <t>Kevin Alejandro Vergara Silva</t>
  </si>
  <si>
    <t>20.497.314-8</t>
  </si>
  <si>
    <t>Katia Andrea García Uribe</t>
  </si>
  <si>
    <t>20.479.633-5</t>
  </si>
  <si>
    <t>Catalina Fernanda Palma Duarte</t>
  </si>
  <si>
    <t>21.655.868-5</t>
  </si>
  <si>
    <t>Christian Daniel Sánchez Medina</t>
  </si>
  <si>
    <t>Manuel Osvaldo Escobar Fernández</t>
  </si>
  <si>
    <t>Claudia Antonia Álvarez Carrasco</t>
  </si>
  <si>
    <t>21.382.741-3</t>
  </si>
  <si>
    <t>Matías Antonio Mesa Bravo</t>
  </si>
  <si>
    <t>19.774.292-5</t>
  </si>
  <si>
    <t>Renato Alonso Parada Vásquez</t>
  </si>
  <si>
    <t>21.586.170-8</t>
  </si>
  <si>
    <t>Martina Jesús Valencia Núñez</t>
  </si>
  <si>
    <t>22.260.237-8</t>
  </si>
  <si>
    <t>Angélica María Aranda Collao</t>
  </si>
  <si>
    <t>17.808.349-K</t>
  </si>
  <si>
    <t>Joaquín Andrés Madrid Leyton</t>
  </si>
  <si>
    <t>20.725.781-8</t>
  </si>
  <si>
    <t>Nadia Valentina Riquelme Cáceres</t>
  </si>
  <si>
    <t>20.172.539-9</t>
  </si>
  <si>
    <t>Gabriela Andrea Vargas Fuentealba</t>
  </si>
  <si>
    <t>19.615.276-8</t>
  </si>
  <si>
    <t>Tomás Gabriel Oyarzún Valdenegro</t>
  </si>
  <si>
    <t>22.667.120-K</t>
  </si>
  <si>
    <t>Paula Alejandra Muñoz Roldán</t>
  </si>
  <si>
    <t>19.325.689-9</t>
  </si>
  <si>
    <t>Yubraska Yoselin Vargas Perez</t>
  </si>
  <si>
    <t>27.857.049-5</t>
  </si>
  <si>
    <t>Andrea Daniela Magliano Albornoz</t>
  </si>
  <si>
    <t>20.342.924-K</t>
  </si>
  <si>
    <t>Deyvid Jose Villarreal Angulo</t>
  </si>
  <si>
    <t>25.764.801-K</t>
  </si>
  <si>
    <t>Ian David Guzmán González</t>
  </si>
  <si>
    <t>22.287.178-6</t>
  </si>
  <si>
    <t>Lian Rodrigo Lara Carvajal</t>
  </si>
  <si>
    <t>22.514.125-8</t>
  </si>
  <si>
    <t>Catalina Franchesca Zamorano Ochoa</t>
  </si>
  <si>
    <t>18.032.117-9</t>
  </si>
  <si>
    <t>Diego Jesús Espinoza Bahamondes</t>
  </si>
  <si>
    <t>21.037.818-9</t>
  </si>
  <si>
    <t>Renato Ignacio Ramírez Olmos</t>
  </si>
  <si>
    <t>22.547.884-8</t>
  </si>
  <si>
    <t>Hugo Alejandro Rojas Pinto</t>
  </si>
  <si>
    <t>11.388.966-7</t>
  </si>
  <si>
    <t>Esteban Hans Totz Muñoz</t>
  </si>
  <si>
    <t>Vicente Rodrigo Orias Vega</t>
  </si>
  <si>
    <t>22.709.800-7</t>
  </si>
  <si>
    <t>Christopher Ignacio Espejo Fredes</t>
  </si>
  <si>
    <t>20.174.542-K</t>
  </si>
  <si>
    <t>ENZO LUCIANO ORTIZ MORA</t>
  </si>
  <si>
    <t>21.296.626-6</t>
  </si>
  <si>
    <t>Sofía Macarena Valdés Letelier</t>
  </si>
  <si>
    <t>20.479.015-9</t>
  </si>
  <si>
    <t>BRANDON FERNANDO BARADIT FIGUEROA</t>
  </si>
  <si>
    <t>Bastián Ignacio Geywitz Orellana</t>
  </si>
  <si>
    <t>20.360.206-5</t>
  </si>
  <si>
    <t>Stefania Karina Arancibia Gladinier</t>
  </si>
  <si>
    <t>19.016.385-7</t>
  </si>
  <si>
    <t>Santiago Montoya Rios</t>
  </si>
  <si>
    <t>24.849.435-2</t>
  </si>
  <si>
    <t>Katherine Genoveva Montecinos Velásquez</t>
  </si>
  <si>
    <t>20.613.498-4</t>
  </si>
  <si>
    <t>YUMBEL</t>
  </si>
  <si>
    <t>Rodrigo Alberto Echeverría Saavedra</t>
  </si>
  <si>
    <t>12.037.637-3</t>
  </si>
  <si>
    <t>Matías Esteban Díaz Robledo</t>
  </si>
  <si>
    <t>20.981.739-K</t>
  </si>
  <si>
    <t>Dominga Dinamarca Ibarra</t>
  </si>
  <si>
    <t>20.359.953-6</t>
  </si>
  <si>
    <t>Jonathan Damián Herrera Espinoza</t>
  </si>
  <si>
    <t>20.908.647-6</t>
  </si>
  <si>
    <t>Keysi Marianela Bernal Zamora</t>
  </si>
  <si>
    <t>19.016.460-8</t>
  </si>
  <si>
    <t>Joaquín Danilo Farías Olivares</t>
  </si>
  <si>
    <t>19.490.737-0</t>
  </si>
  <si>
    <t>Carolina Del Carmen Delgado Vidal</t>
  </si>
  <si>
    <t>13.461.298-3</t>
  </si>
  <si>
    <t>Daniel Martín González Sariego</t>
  </si>
  <si>
    <t>21.383.215-8</t>
  </si>
  <si>
    <t>Vanessa Constanza Rubilar Corvalán</t>
  </si>
  <si>
    <t>18.565.043-K</t>
  </si>
  <si>
    <t>Francisco Alejandro Mellado Aguilar</t>
  </si>
  <si>
    <t>18.173.529-5</t>
  </si>
  <si>
    <t>Juan Alberto Pérez Bruna</t>
  </si>
  <si>
    <t>15.835.920-0</t>
  </si>
  <si>
    <t>Breshell Samira Salinas Villanueva</t>
  </si>
  <si>
    <t>21.009.858-5</t>
  </si>
  <si>
    <t>Camila Vanessa Trujillo Henríquez</t>
  </si>
  <si>
    <t>Allison Ninoska Guerra Rojas</t>
  </si>
  <si>
    <t>20.968.125-0</t>
  </si>
  <si>
    <t>Faruk Alejandro Michea Hidalgo</t>
  </si>
  <si>
    <t>17.375.405-1</t>
  </si>
  <si>
    <t>Lubraika Yanely Fernandez Pernia</t>
  </si>
  <si>
    <t>26.980.659-1</t>
  </si>
  <si>
    <t>MANUEL EDGARDO PEREZ WOLF</t>
  </si>
  <si>
    <t>7.556.478-3</t>
  </si>
  <si>
    <t>Vicente Eduardo Reyes Cárdenas</t>
  </si>
  <si>
    <t>22.210.194-8</t>
  </si>
  <si>
    <t>Christian Andrés Rodríguez Cierpe</t>
  </si>
  <si>
    <t>15.829.013-8</t>
  </si>
  <si>
    <t>Nicolás Alfonso Arbona Molina</t>
  </si>
  <si>
    <t>13.989.764-1</t>
  </si>
  <si>
    <t>Daniel Rodrigo Vilches Fierro</t>
  </si>
  <si>
    <t>21.316.290-K</t>
  </si>
  <si>
    <t>Guillermo Gerardo Ulriksen Jolly</t>
  </si>
  <si>
    <t>4.605.165-3</t>
  </si>
  <si>
    <t>CAÑETE</t>
  </si>
  <si>
    <t>Matias Emerson Maricura Almendras</t>
  </si>
  <si>
    <t>20.364.744-1</t>
  </si>
  <si>
    <t>Chunlei SUN</t>
  </si>
  <si>
    <t>28.886.104-8</t>
  </si>
  <si>
    <t>Vannia Fernanda Freude Salgado</t>
  </si>
  <si>
    <t>20.540.470-8</t>
  </si>
  <si>
    <t>José Ignacio Rojas Villalobos</t>
  </si>
  <si>
    <t>16.955.290-8</t>
  </si>
  <si>
    <t>MELQUISEDEC GUILLERMO MORENO CUEVAS</t>
  </si>
  <si>
    <t>12.886.694-9</t>
  </si>
  <si>
    <t>Iron Tomás Brito Toro</t>
  </si>
  <si>
    <t>Sara Del Carmen Arancibia Morales</t>
  </si>
  <si>
    <t>Valentina Alejandra Barry Fortune</t>
  </si>
  <si>
    <t>18.586.360-3</t>
  </si>
  <si>
    <t>Jorge Gabriel Guajardo Valenzuela</t>
  </si>
  <si>
    <t>17.788.601-7</t>
  </si>
  <si>
    <t>Alan Sebastián Arriagada Muñoz</t>
  </si>
  <si>
    <t>17.144.259-1</t>
  </si>
  <si>
    <t>Amador Andrés Lazo Céspedes</t>
  </si>
  <si>
    <t>12.799.556-7</t>
  </si>
  <si>
    <t>SERGIO FREDDY</t>
  </si>
  <si>
    <t>PRADO ALVAREZ</t>
  </si>
  <si>
    <t>7.714.995-3</t>
  </si>
  <si>
    <t>VANNIA FERNANDA</t>
  </si>
  <si>
    <t>FREUDE SALGADO</t>
  </si>
  <si>
    <t>MARTIN ALESSANDRO</t>
  </si>
  <si>
    <t>CARREÑO ROJAS</t>
  </si>
  <si>
    <t>22.168.305-6</t>
  </si>
  <si>
    <t>Denilzon Xavi Tapia Villegas</t>
  </si>
  <si>
    <t>21.919.204-5</t>
  </si>
  <si>
    <t>Claudia Andrea Cárcamo Díaz</t>
  </si>
  <si>
    <t>13.252.859-4</t>
  </si>
  <si>
    <t>Claudia Marcela Espinoza Carramiñana</t>
  </si>
  <si>
    <t>11.993.296-3</t>
  </si>
  <si>
    <t>Héctor Francisco Ortiz Villarroel</t>
  </si>
  <si>
    <t>7.550.715-1</t>
  </si>
  <si>
    <t>Javier Alejandro Aros Scanu</t>
  </si>
  <si>
    <t>Froilán Antonio Briceño Briceño</t>
  </si>
  <si>
    <t>12.135.084-K</t>
  </si>
  <si>
    <t>Felipe Ignacio Rojas Guzmán</t>
  </si>
  <si>
    <t>20.486.857-3</t>
  </si>
  <si>
    <t>Genesis Bernarda Castillo González</t>
  </si>
  <si>
    <t>17.140.307-3</t>
  </si>
  <si>
    <t>Carolina De Las Rosas González Pimentel</t>
  </si>
  <si>
    <t>16.374.908-4</t>
  </si>
  <si>
    <t>Rodolfo Antonio Rivera Madariaga</t>
  </si>
  <si>
    <t>9.055.218-k</t>
  </si>
  <si>
    <t>Mario Salvador Silva Picón</t>
  </si>
  <si>
    <t>11.620.470-3</t>
  </si>
  <si>
    <t>VICTOR HUGO TORRES RUZ</t>
  </si>
  <si>
    <t>4.213.968-8</t>
  </si>
  <si>
    <t>Ismenia Del Carmen Escobar Villagrán</t>
  </si>
  <si>
    <t>6.509.257-3</t>
  </si>
  <si>
    <t>Nickol Vanessa Tapia Ibáñez</t>
  </si>
  <si>
    <t>16.104.200-5</t>
  </si>
  <si>
    <t>Maritza Lorena Calderón Díaz</t>
  </si>
  <si>
    <t>12.127.003-k</t>
  </si>
  <si>
    <t>Natasha Fabiola Del Carmen Aldana Ortiz</t>
  </si>
  <si>
    <t>10.786.668-k</t>
  </si>
  <si>
    <t>Carlos Patricio Leiva Hormazábal</t>
  </si>
  <si>
    <t>12.850.064-2</t>
  </si>
  <si>
    <t>Christian Mauricio Menares Maldonado</t>
  </si>
  <si>
    <t>10.587.670-k</t>
  </si>
  <si>
    <t>Eliana Mercedes Oquiz Oyarce</t>
  </si>
  <si>
    <t>8.648.536-2</t>
  </si>
  <si>
    <t>Luis Gabriel Montoya Rojas</t>
  </si>
  <si>
    <t>Guillermo Del Tránsito Pérez Rubio</t>
  </si>
  <si>
    <t>6.783.789-4</t>
  </si>
  <si>
    <t>Bernardo Del Carmen Zúñiga Illanes</t>
  </si>
  <si>
    <t>7.266.772-7</t>
  </si>
  <si>
    <t>Carla Soledad Esparza Valdovinos</t>
  </si>
  <si>
    <t>13.923.420-0</t>
  </si>
  <si>
    <t>Fabián Ricardo Nicolás Vergara Martínez</t>
  </si>
  <si>
    <t>16.484.541-9</t>
  </si>
  <si>
    <t>Jorge Agustín Henríquez Martínez</t>
  </si>
  <si>
    <t>Ronald Elías Fuentes Parra</t>
  </si>
  <si>
    <t>13.995.190-5</t>
  </si>
  <si>
    <t>Patricia Alejandra Caroca Parraguez</t>
  </si>
  <si>
    <t>15.097.296-5</t>
  </si>
  <si>
    <t>Miguel Hernán Sánchez Donoso</t>
  </si>
  <si>
    <t>12.453.182-9</t>
  </si>
  <si>
    <t>Rodolfo Antonio Toro Carrasco</t>
  </si>
  <si>
    <t>7.790.369-0</t>
  </si>
  <si>
    <t>Gonzalo Alberto Covarrubias Rodríguez</t>
  </si>
  <si>
    <t>10.412.596-4</t>
  </si>
  <si>
    <t>Juan Orlando Román Donoso</t>
  </si>
  <si>
    <t>12.226.357-6</t>
  </si>
  <si>
    <t>Exzequiel Ramón Luis Yáñez Vergara</t>
  </si>
  <si>
    <t>13.191.159-9</t>
  </si>
  <si>
    <t>TOMAS ENRIQUE GAJARDO BURGOS</t>
  </si>
  <si>
    <t>5.825.036-8</t>
  </si>
  <si>
    <t>Américo Emilio Duarte Alfaro</t>
  </si>
  <si>
    <t>12.367.174-0</t>
  </si>
  <si>
    <t>Alejandro Antonio Bermúdez Salinas</t>
  </si>
  <si>
    <t>13.999.381-0</t>
  </si>
  <si>
    <t>Salomé Monserrat Silva Ahumada</t>
  </si>
  <si>
    <t>16.968.926-1</t>
  </si>
  <si>
    <t>Patricio Arturo Arce Céspedes</t>
  </si>
  <si>
    <t>15.462.766-9</t>
  </si>
  <si>
    <t>Erick Andrés Rodríguez Rusque</t>
  </si>
  <si>
    <t>18.568.199-8</t>
  </si>
  <si>
    <t>Fabiola Pamela Aguirre García</t>
  </si>
  <si>
    <t>12.626.782-7</t>
  </si>
  <si>
    <t>BASTIAN FIGUEROA VASQUEZ</t>
  </si>
  <si>
    <t>18.703.375-6</t>
  </si>
  <si>
    <t>AMELIA TRINIDAD AMALIA MARTINEZ CHASSIN-TRUBERT</t>
  </si>
  <si>
    <t>Bárbara Yessenia Navarrete Rojas</t>
  </si>
  <si>
    <t>16.968.251-8</t>
  </si>
  <si>
    <t>Tabata Esperanza Aguirre Guerrero</t>
  </si>
  <si>
    <t>21.152.587-8</t>
  </si>
  <si>
    <t>Kimberly Guadalupe Marchant Iglesias</t>
  </si>
  <si>
    <t>Felipe Alejandro Torres Boassi</t>
  </si>
  <si>
    <t>ESTACIÓN CENTRAL</t>
  </si>
  <si>
    <t>Lorenzo Alejandro Hromic Cornejo</t>
  </si>
  <si>
    <t>17.959.511-7</t>
  </si>
  <si>
    <t>Carolina Alejandra Torres Pinto</t>
  </si>
  <si>
    <t>18.915.959-5</t>
  </si>
  <si>
    <t>Leonardo Hernán Morales Montero</t>
  </si>
  <si>
    <t>15.072.104-0</t>
  </si>
  <si>
    <t>Mauricio Andre Piñones Garay</t>
  </si>
  <si>
    <t>20.012.337-9</t>
  </si>
  <si>
    <t>Patricia Hortencia Correa Canelo</t>
  </si>
  <si>
    <t>15.071.658-6</t>
  </si>
  <si>
    <t>Viviana Patricia Farías Méndez</t>
  </si>
  <si>
    <t>Alexis Esteban Fuentes Carrasco</t>
  </si>
  <si>
    <t>17.985.843-6</t>
  </si>
  <si>
    <t>Eglysmar Egreibys Aramacuto Gonzalez</t>
  </si>
  <si>
    <t>Esteban Andrés Pacheco Pacheco</t>
  </si>
  <si>
    <t>16.488.199-7</t>
  </si>
  <si>
    <t>Jose Gervacio Salazar Corvo</t>
  </si>
  <si>
    <t>28.181.486-9</t>
  </si>
  <si>
    <t>Nylce Catalina Rojas Cortez</t>
  </si>
  <si>
    <t>17.808.118-7</t>
  </si>
  <si>
    <t>Martina Eliana Marcellini Yus</t>
  </si>
  <si>
    <t>21.965.801-K</t>
  </si>
  <si>
    <t>Kimberly Xiomara Silva Taconi</t>
  </si>
  <si>
    <t>21.076.264-7</t>
  </si>
  <si>
    <t>Joselin Andrea Perez Valencia</t>
  </si>
  <si>
    <t>21.870.638-K</t>
  </si>
  <si>
    <t>Ricardo Jorge Ruiz-tagle Pizarro</t>
  </si>
  <si>
    <t>17.475.019-K</t>
  </si>
  <si>
    <t>Felneith Tomas Gomez Robertiz</t>
  </si>
  <si>
    <t>28.298.863-1</t>
  </si>
  <si>
    <t>Nayarett Millaray Ramírez Yáñez</t>
  </si>
  <si>
    <t>20.985.062-1</t>
  </si>
  <si>
    <t>Jurgen Hunter Meyer Álvarez</t>
  </si>
  <si>
    <t>19.488.916-K</t>
  </si>
  <si>
    <t>Jorge Andrés Pérez Andaur</t>
  </si>
  <si>
    <t>21.699.390-K</t>
  </si>
  <si>
    <t>María Fernanda Mendoza Riffo</t>
  </si>
  <si>
    <t>19.337.985-0</t>
  </si>
  <si>
    <t>Christopher Patricio Hernández Valenzuela</t>
  </si>
  <si>
    <t>Pablo Esteban Gangas Toro</t>
  </si>
  <si>
    <t>20.958.175-2</t>
  </si>
  <si>
    <t>Miguel Alejandro Hernández Herrera</t>
  </si>
  <si>
    <t>Damaris Alejandra Castro Illanes</t>
  </si>
  <si>
    <t>17.282.441-2</t>
  </si>
  <si>
    <t>Ámaris Valentina González Castro</t>
  </si>
  <si>
    <t>22.254.822-5</t>
  </si>
  <si>
    <t>Héctor Benjamín Muñoz Veas</t>
  </si>
  <si>
    <t>22.778.576-4</t>
  </si>
  <si>
    <t>Claudia Bernardita Araya Moreno</t>
  </si>
  <si>
    <t>10.364.853-k</t>
  </si>
  <si>
    <t>Luis Alberto Torres Lara</t>
  </si>
  <si>
    <t>Karina Andrea Quiñones Silva</t>
  </si>
  <si>
    <t>14.550.275-6</t>
  </si>
  <si>
    <t>Camila Daniela Calderón Dosque</t>
  </si>
  <si>
    <t>17.118.315-4</t>
  </si>
  <si>
    <t>Jessica Elizabeth Ilufi Vielma</t>
  </si>
  <si>
    <t>16.967.567-8</t>
  </si>
  <si>
    <t>Raúl Esteban Cabrera Alvarado</t>
  </si>
  <si>
    <t>15.558.011-9</t>
  </si>
  <si>
    <t>Oscar Patricio Aravena Sáez</t>
  </si>
  <si>
    <t>19.280.010-2</t>
  </si>
  <si>
    <t>Jean Carlo Espejo Silva</t>
  </si>
  <si>
    <t>20.992.098-0</t>
  </si>
  <si>
    <t>Francisco Jesús Bernal Castillo</t>
  </si>
  <si>
    <t>Josefina Belén Oteíza Ulloa</t>
  </si>
  <si>
    <t>22.111.602-K</t>
  </si>
  <si>
    <t>Lederits Grace Castillo Varas</t>
  </si>
  <si>
    <t>18.917.512-4</t>
  </si>
  <si>
    <t>María José Pavez Álvarez</t>
  </si>
  <si>
    <t>19.775.819-8</t>
  </si>
  <si>
    <t>Benjamin Ignacio Espinoza Espinoza</t>
  </si>
  <si>
    <t>21.447.215-5</t>
  </si>
  <si>
    <t>León Narciso Márquez Garzón</t>
  </si>
  <si>
    <t>17.144.340-7</t>
  </si>
  <si>
    <t>Luis Guillermo Beltrán Rojas</t>
  </si>
  <si>
    <t>20.689.216-1</t>
  </si>
  <si>
    <t>Marcos Mauricio Norambuena Castro</t>
  </si>
  <si>
    <t>9.475.682-0</t>
  </si>
  <si>
    <t>Susana Alejandra Uribe Sanhueza</t>
  </si>
  <si>
    <t>11.291.640-7</t>
  </si>
  <si>
    <t>Ilsia Andrea Painefilo Soto</t>
  </si>
  <si>
    <t>Leontina Elizabeth Calderón Olivares</t>
  </si>
  <si>
    <t>Carla Lorena Álamos Garrido</t>
  </si>
  <si>
    <t>9.632.443-K</t>
  </si>
  <si>
    <t>Manuel Alberto Arias Garnahm</t>
  </si>
  <si>
    <t>10.896.047-7</t>
  </si>
  <si>
    <t>Eduardo Florentino Donoso Rosales</t>
  </si>
  <si>
    <t>8.732.864-3</t>
  </si>
  <si>
    <t>Héctor Alejandro Carvajal Clavero</t>
  </si>
  <si>
    <t>14.236.780-7</t>
  </si>
  <si>
    <t>Patricio Manuel Segundo Barrientos Huanchicay</t>
  </si>
  <si>
    <t>17.431.327-k</t>
  </si>
  <si>
    <t>Sergio Nicolás Torres Muñoz</t>
  </si>
  <si>
    <t>21.912.962-9</t>
  </si>
  <si>
    <t>Jepse Exequiel Gómez Apablaza</t>
  </si>
  <si>
    <t>18.235.858-4</t>
  </si>
  <si>
    <t>ANGELO BRUNO RIVAS RAMIREZ</t>
  </si>
  <si>
    <t>IGNACIO ABRAHAM BOULDRES VIELMA</t>
  </si>
  <si>
    <t>19.615.494-9</t>
  </si>
  <si>
    <t>Joaquín Santiago Valdés Jara</t>
  </si>
  <si>
    <t>22.477.295-5</t>
  </si>
  <si>
    <t>PIA ESCARLET PASSALACQUA CASTRO</t>
  </si>
  <si>
    <t>22.124.207-6</t>
  </si>
  <si>
    <t>Benito Francisco Órdenes Ramírez</t>
  </si>
  <si>
    <t>7.718.674-3</t>
  </si>
  <si>
    <t>CRISTOBAL HENRY NAVARRO ROMERO</t>
  </si>
  <si>
    <t>18.269.925-K</t>
  </si>
  <si>
    <t>Antonella Belén Guiller Aracena</t>
  </si>
  <si>
    <t>21.915.345-7</t>
  </si>
  <si>
    <t>Alan Eduardo León Cereceda</t>
  </si>
  <si>
    <t>20.479.017-5</t>
  </si>
  <si>
    <t>Daniel Fernando Villarroel García</t>
  </si>
  <si>
    <t>26.904.671-6</t>
  </si>
  <si>
    <t>Xaviera Belén Duarte López</t>
  </si>
  <si>
    <t>19.012.489-4</t>
  </si>
  <si>
    <t>Camilo Ignacio Ortiz Sepúlveda</t>
  </si>
  <si>
    <t>21.725.827-8</t>
  </si>
  <si>
    <t>Lobsang Luis Durney Sepúlveda</t>
  </si>
  <si>
    <t>8.777.289-6</t>
  </si>
  <si>
    <t>Víctor Jesús González Sánchez</t>
  </si>
  <si>
    <t>20.175.819-K</t>
  </si>
  <si>
    <t>Sandra Gabriela Iturra Robles</t>
  </si>
  <si>
    <t>Ignacio Juan González Rojas</t>
  </si>
  <si>
    <t>Aitana De La Luz Pérez Donoso</t>
  </si>
  <si>
    <t>19.980.966-0</t>
  </si>
  <si>
    <t>Sebastián Esteban Valencia Olivares</t>
  </si>
  <si>
    <t>20.495.642-1</t>
  </si>
  <si>
    <t>Macarena Nathalie López Cornejo</t>
  </si>
  <si>
    <t>13.879.641-8</t>
  </si>
  <si>
    <t>Dante Boris Campos Leiva</t>
  </si>
  <si>
    <t>13.635.595-3</t>
  </si>
  <si>
    <t>Rodrigo Ignacio Torres Fernández</t>
  </si>
  <si>
    <t>20.613.169-1</t>
  </si>
  <si>
    <t>Rocío Beatriz Godoy Cabello</t>
  </si>
  <si>
    <t>12.420.319-8</t>
  </si>
  <si>
    <t>ENZO ASTE ESCOBAR</t>
  </si>
  <si>
    <t>7.648.325-6</t>
  </si>
  <si>
    <t>JUAN GUILLERMO REYES PEREZ</t>
  </si>
  <si>
    <t>17.958.470-0</t>
  </si>
  <si>
    <t>DAVID ANTONIO VERGARA CARRASCO</t>
  </si>
  <si>
    <t>16.487.167-3</t>
  </si>
  <si>
    <t>Katherine Valeria González Alburquenque</t>
  </si>
  <si>
    <t>20.174.579-9</t>
  </si>
  <si>
    <t>Leonel Jesús Contreras Sánchez</t>
  </si>
  <si>
    <t>10.470.061-6</t>
  </si>
  <si>
    <t>Luis Francisco Osorio Manga</t>
  </si>
  <si>
    <t>26.405.136-3</t>
  </si>
  <si>
    <t>barbara vanessa</t>
  </si>
  <si>
    <t>mella orellana</t>
  </si>
  <si>
    <t>18.269.901-2</t>
  </si>
  <si>
    <t>kevin daniel</t>
  </si>
  <si>
    <t>cordero montenegro</t>
  </si>
  <si>
    <t>César Camilo Olguín López</t>
  </si>
  <si>
    <t>17.140.395-2</t>
  </si>
  <si>
    <t>Jorge Andrés Leiva Jiménez</t>
  </si>
  <si>
    <t>12.033.570-7</t>
  </si>
  <si>
    <t>Andro Nicolás Contreras Martínez</t>
  </si>
  <si>
    <t>18.781.797-8</t>
  </si>
  <si>
    <t>Marjorie Alexandra Pulgar Leiva</t>
  </si>
  <si>
    <t>17.818.794-5</t>
  </si>
  <si>
    <t>RUTH DEL CARMEN ARRIAGADA SANDOVAL</t>
  </si>
  <si>
    <t>7.461.198-2</t>
  </si>
  <si>
    <t>CLAUDIO AUGUSTO MARABOLI BURGOS</t>
  </si>
  <si>
    <t>11.330.984-9</t>
  </si>
  <si>
    <t>EDGARDO NORBERTO VALDIVIA ARCOS</t>
  </si>
  <si>
    <t>6.452.936-6</t>
  </si>
  <si>
    <t>HECTOR LEON GATILLON LOPEZ</t>
  </si>
  <si>
    <t>5.106.004-0</t>
  </si>
  <si>
    <t>BERNARDA DE LAS MERCEDES LOBOS MENDEZ</t>
  </si>
  <si>
    <t>9.478.185-k</t>
  </si>
  <si>
    <t>MARCELO LEONARDO OLIVARES SALAZAR</t>
  </si>
  <si>
    <t>9.893.683-1</t>
  </si>
  <si>
    <t>Luis Beltran Figueroa Perdomo</t>
  </si>
  <si>
    <t>27.456.554-3</t>
  </si>
  <si>
    <t>Caroll Nicoll Cuadros Villarroel</t>
  </si>
  <si>
    <t>20.085.850-6</t>
  </si>
  <si>
    <t>Juan Enrique Ponce Estay</t>
  </si>
  <si>
    <t>17.141.582-9</t>
  </si>
  <si>
    <t>Héctor Rogelio Lillo Venegas</t>
  </si>
  <si>
    <t>16.105.263-9</t>
  </si>
  <si>
    <t>Juan Carlos Montecinos Hernández</t>
  </si>
  <si>
    <t>8.838.598-5</t>
  </si>
  <si>
    <t>Mauricio Eduardo Foschino Cordero</t>
  </si>
  <si>
    <t>14.421.171-5</t>
  </si>
  <si>
    <t>Yordan Nix Ortiz Rojas</t>
  </si>
  <si>
    <t>Macarena Josefina Raffo Tironi</t>
  </si>
  <si>
    <t>17.533.437-8</t>
  </si>
  <si>
    <t>Sergio Andrés Lobos Benítez</t>
  </si>
  <si>
    <t>13.653.370-3</t>
  </si>
  <si>
    <t>Catalina Belén Chaparro Castillo</t>
  </si>
  <si>
    <t>20.182.978-K</t>
  </si>
  <si>
    <t>Diego Alexi Carvajal Toro</t>
  </si>
  <si>
    <t>21.831.418-k</t>
  </si>
  <si>
    <t>Nicolás Ignacio Silva Díaz</t>
  </si>
  <si>
    <t>21.681.148-8</t>
  </si>
  <si>
    <t>Anaiza Vannia Espinace Espinoza</t>
  </si>
  <si>
    <t>19.328.339-K</t>
  </si>
  <si>
    <t>Joaquín Ignacio Veloz Morales</t>
  </si>
  <si>
    <t>22.260.996-8</t>
  </si>
  <si>
    <t>Roxana Yolanda Vargas</t>
  </si>
  <si>
    <t>27.460.210-4</t>
  </si>
  <si>
    <t>Fredy Matías Guerrero Mateluna</t>
  </si>
  <si>
    <t>21.313.857-K</t>
  </si>
  <si>
    <t>Jeans Carlo Morales Jofré</t>
  </si>
  <si>
    <t>18.270.922-0</t>
  </si>
  <si>
    <t>Pedro Luis Brignardello Henríquez</t>
  </si>
  <si>
    <t>Axel Gabriel Aguilar Hernández</t>
  </si>
  <si>
    <t>22.053.186-4</t>
  </si>
  <si>
    <t>Constanza Macarena López Herrera</t>
  </si>
  <si>
    <t>17.475.288-5</t>
  </si>
  <si>
    <t>MAXIMILIANO VICENTE GONZALEZ MARTINEZ</t>
  </si>
  <si>
    <t>22.744.118-6</t>
  </si>
  <si>
    <t>Michel Alejandro Recabarren Páez</t>
  </si>
  <si>
    <t>PADRE LAS CASAS</t>
  </si>
  <si>
    <t>VICTOR DANIEL PAVEZ OSSES</t>
  </si>
  <si>
    <t>15.239.278-8</t>
  </si>
  <si>
    <t>Pablo Andrés Adonis Gutiérrez</t>
  </si>
  <si>
    <t>17.765.382-9</t>
  </si>
  <si>
    <t>Yilhian Aylyn Hidalgo Vargas</t>
  </si>
  <si>
    <t>22.175.229-5</t>
  </si>
  <si>
    <t>Claudio Mauricio Espinoza Rojas</t>
  </si>
  <si>
    <t>12.313.650-0</t>
  </si>
  <si>
    <t>Juan Guillermo Vicencio Cortés</t>
  </si>
  <si>
    <t>18.268.330-2</t>
  </si>
  <si>
    <t>Mathew Leonel Alejandro Troncoso Gómez</t>
  </si>
  <si>
    <t>21.617.214-0</t>
  </si>
  <si>
    <t>Sofía Liliana Pizzulic Mansilla</t>
  </si>
  <si>
    <t>Benjamín Guillermo Orellana Beltrán</t>
  </si>
  <si>
    <t>21.531.016-7</t>
  </si>
  <si>
    <t>Blanca María Canales Pino</t>
  </si>
  <si>
    <t>15.716.707-3</t>
  </si>
  <si>
    <t>Daniela Patricia Rodriguez Piña</t>
  </si>
  <si>
    <t>27.241.716-4</t>
  </si>
  <si>
    <t>Catalina Lucía Brito Loaiza</t>
  </si>
  <si>
    <t>20.174.329-k</t>
  </si>
  <si>
    <t>Jose Gabriel Sanchez Rojas</t>
  </si>
  <si>
    <t>27.907.603-6</t>
  </si>
  <si>
    <t>Karina Estrella Álvarez Jeldes</t>
  </si>
  <si>
    <t>22.647.870-1</t>
  </si>
  <si>
    <t>Alejandra Belén Villalón Jara</t>
  </si>
  <si>
    <t>20.089.377-8</t>
  </si>
  <si>
    <t>Ricardo Israel López Muñoz</t>
  </si>
  <si>
    <t>19.507.984-6</t>
  </si>
  <si>
    <t>José Benjamín Levi López Muñoz</t>
  </si>
  <si>
    <t>20.581.480-9</t>
  </si>
  <si>
    <t>Luis Leonardo Contreras Oyarzún</t>
  </si>
  <si>
    <t>12.677.661-6</t>
  </si>
  <si>
    <t>María Belén Camila Luco Roa</t>
  </si>
  <si>
    <t>20.781.387-7</t>
  </si>
  <si>
    <t>Nicolás Antonio Guzmán Díaz</t>
  </si>
  <si>
    <t>19.775.912-7</t>
  </si>
  <si>
    <t>Vicente Wladimir Céspedes Araus</t>
  </si>
  <si>
    <t>19.012.614-5</t>
  </si>
  <si>
    <t>Nicolás Eduardo Vargas Campos</t>
  </si>
  <si>
    <t>20.174.583-7</t>
  </si>
  <si>
    <t>Valentina Constanza Hidalgo Ibaceta</t>
  </si>
  <si>
    <t>Sebastián Andrés Soto Retamal</t>
  </si>
  <si>
    <t>13.767.429-7</t>
  </si>
  <si>
    <t>Gonzalo Alexander Rifo Varas</t>
  </si>
  <si>
    <t>21.795.104-6</t>
  </si>
  <si>
    <t>Cindy Paola Rebolledo Grondona</t>
  </si>
  <si>
    <t>17.476.587-1</t>
  </si>
  <si>
    <t>Fernando Cristóbal Carreño Molina</t>
  </si>
  <si>
    <t>21.592.768-7</t>
  </si>
  <si>
    <t>Carlos Andrés Heresmann Pérez</t>
  </si>
  <si>
    <t>22.793.700-9</t>
  </si>
  <si>
    <t>John Michael Cordero Baez</t>
  </si>
  <si>
    <t>19.773.783-2</t>
  </si>
  <si>
    <t>Sebastiàn Ignacio Valenzuela Escudero</t>
  </si>
  <si>
    <t>22.464.177-k</t>
  </si>
  <si>
    <t>Constanza Angela Isabel Martínez Michea</t>
  </si>
  <si>
    <t>22.138.308-7</t>
  </si>
  <si>
    <t>Giovanni Andrés Bonetti Pardo</t>
  </si>
  <si>
    <t>16.182.846-7</t>
  </si>
  <si>
    <t>Anayely Belén Tabilo Ramírez</t>
  </si>
  <si>
    <t>20.785.379-8</t>
  </si>
  <si>
    <t>Camilo Andrés Ulloa Vidal</t>
  </si>
  <si>
    <t>17.807.712-0</t>
  </si>
  <si>
    <t>Diego Ignacio Olivares Leiva</t>
  </si>
  <si>
    <t>20.172.991-2</t>
  </si>
  <si>
    <t>Giohjans Alexander Bórquez Carrasco</t>
  </si>
  <si>
    <t>21.123.719-8</t>
  </si>
  <si>
    <t>Sebastián Ignacio Zúñiga González</t>
  </si>
  <si>
    <t>21.577.467-8</t>
  </si>
  <si>
    <t>Agustina Ignacia Astudillo Valderrama</t>
  </si>
  <si>
    <t>22.648.515-5</t>
  </si>
  <si>
    <t>Ayelen Millaray Pérez Mancilla</t>
  </si>
  <si>
    <t>Nicolás Benjamín Letelier Rojas</t>
  </si>
  <si>
    <t>Alonso Jesús Bosagna Figueroa</t>
  </si>
  <si>
    <t>15.201.014-1</t>
  </si>
  <si>
    <t>Francisco Javier Muñoz Concha</t>
  </si>
  <si>
    <t>17.804.631-4</t>
  </si>
  <si>
    <t>Jesús Osvaldo Blanco Contreras</t>
  </si>
  <si>
    <t>20.272.037-4</t>
  </si>
  <si>
    <t>Bruno Abarzúa Valdés</t>
  </si>
  <si>
    <t>22.723.354-0</t>
  </si>
  <si>
    <t>Camilo Ignacio Henríquez Luna</t>
  </si>
  <si>
    <t>17.476.070-5</t>
  </si>
  <si>
    <t>Vicente Antonio Rivera Masso</t>
  </si>
  <si>
    <t>21.238.120-9</t>
  </si>
  <si>
    <t>Mario Andrés Urra Contreras</t>
  </si>
  <si>
    <t>13.544.385-9</t>
  </si>
  <si>
    <t>Ariel Andrés Muñoz Navarro</t>
  </si>
  <si>
    <t>Sandra Patricia Deila Basáez</t>
  </si>
  <si>
    <t>13.883.895-1</t>
  </si>
  <si>
    <t>Manuel Gregorio Gutiérrez Martínez</t>
  </si>
  <si>
    <t>12.449.197-5</t>
  </si>
  <si>
    <t>Luis Alberto Cid Moreno</t>
  </si>
  <si>
    <t>16.123.532-6</t>
  </si>
  <si>
    <t>Gomar Antonio Fernández Bosque</t>
  </si>
  <si>
    <t>Eduardo Esteban Lagos Díaz</t>
  </si>
  <si>
    <t>19.016.594-9</t>
  </si>
  <si>
    <t>JUAN JOSE SILVA OLMOS</t>
  </si>
  <si>
    <t>13.431.866-K</t>
  </si>
  <si>
    <t>Jose Gregorio Petit Goitia</t>
  </si>
  <si>
    <t>26.294.492-1</t>
  </si>
  <si>
    <t>ROSE MARIE DEL CARMEN MONTENEGRO CISTERNAS</t>
  </si>
  <si>
    <t>13.431.631-4</t>
  </si>
  <si>
    <t>Jorge Rafael Órdenes Orellana</t>
  </si>
  <si>
    <t>13.229.536-0</t>
  </si>
  <si>
    <t>Marcelo Eduardo Donoso Reveco</t>
  </si>
  <si>
    <t>Rodyd Adrián Astudillo Flores</t>
  </si>
  <si>
    <t>13.997.130-2</t>
  </si>
  <si>
    <t>Gregorio Quinto Aravena Espinoza</t>
  </si>
  <si>
    <t>16.200.990-7</t>
  </si>
  <si>
    <t>Juan Lizandro Osorio Contreras</t>
  </si>
  <si>
    <t>19.904.557-1</t>
  </si>
  <si>
    <t>Juan Pablo Romero Rojas</t>
  </si>
  <si>
    <t>13.995.925-6</t>
  </si>
  <si>
    <t>Luis Alberto Zamorata Llanos</t>
  </si>
  <si>
    <t>15.072.312-4</t>
  </si>
  <si>
    <t>Alexander Jhoel Marquez Hinojosa</t>
  </si>
  <si>
    <t>26.696.383-1</t>
  </si>
  <si>
    <t>Inge Marianne Hucke Vásquez</t>
  </si>
  <si>
    <t>19.135.406-0</t>
  </si>
  <si>
    <t>daniela isolina mattar campbell</t>
  </si>
  <si>
    <t>24.657.093-0</t>
  </si>
  <si>
    <t>Claudio Manuel Illanes Abarca</t>
  </si>
  <si>
    <t>12.624.111-9</t>
  </si>
  <si>
    <t>Daniela Paz Lam Valdés</t>
  </si>
  <si>
    <t>20.779.985-8</t>
  </si>
  <si>
    <t>Felipe Ignacio Orellana Galdame</t>
  </si>
  <si>
    <t>18.618.510-2</t>
  </si>
  <si>
    <t>Omar Alejandro Castro Vergara</t>
  </si>
  <si>
    <t>14.583.173-3</t>
  </si>
  <si>
    <t>Ignacio Andrés Gálvez Vásquez</t>
  </si>
  <si>
    <t>21.852.075-8</t>
  </si>
  <si>
    <t>Jorge Elías Brito Hasbún</t>
  </si>
  <si>
    <t>17.322.675-6</t>
  </si>
  <si>
    <t>Adolfo Maximiliano Vargas Arancibia</t>
  </si>
  <si>
    <t>21.855.089-4</t>
  </si>
  <si>
    <t>Juan Pablo Gatica Arriagada</t>
  </si>
  <si>
    <t>16.813.141-0</t>
  </si>
  <si>
    <t>Robert Jesús Sierra Galicia</t>
  </si>
  <si>
    <t>26.010.357-1</t>
  </si>
  <si>
    <t>Tania Millaray Argandoña Sánchez</t>
  </si>
  <si>
    <t>21.263.235-k</t>
  </si>
  <si>
    <t>sergio omar</t>
  </si>
  <si>
    <t>navia melgarejo</t>
  </si>
  <si>
    <t>20.643.352-3</t>
  </si>
  <si>
    <t>vergara diaz</t>
  </si>
  <si>
    <t>Javiera Isidora Carrera Madrid</t>
  </si>
  <si>
    <t>Martín Francisco Hormazábal Pérez</t>
  </si>
  <si>
    <t>22.404.539-5</t>
  </si>
  <si>
    <t>Héctor Enrique León Martínez</t>
  </si>
  <si>
    <t>15.103.238-9</t>
  </si>
  <si>
    <t>Jamil César Pizarro Cruz</t>
  </si>
  <si>
    <t>19.016.144-7</t>
  </si>
  <si>
    <t>Paola Alejandra Saguez González</t>
  </si>
  <si>
    <t>16.885.922-8</t>
  </si>
  <si>
    <t>Claudio Emilio Vergara Castillo</t>
  </si>
  <si>
    <t>8.188.168-5</t>
  </si>
  <si>
    <t>Miguel Angel Rosales Vergara</t>
  </si>
  <si>
    <t>18.582.762-3</t>
  </si>
  <si>
    <t>Alexis Ignacia López Herrera</t>
  </si>
  <si>
    <t>16.888.143-6</t>
  </si>
  <si>
    <t>Susana Carolina Jamett Giese</t>
  </si>
  <si>
    <t>18.541.097-8</t>
  </si>
  <si>
    <t>Krishna Belén González Hernández</t>
  </si>
  <si>
    <t>19.358.269-9</t>
  </si>
  <si>
    <t>Francisco Martín Fuentes Molina</t>
  </si>
  <si>
    <t>20.431.694-5</t>
  </si>
  <si>
    <t>Álvaro Javier Lagos García</t>
  </si>
  <si>
    <t>15.079.180-4</t>
  </si>
  <si>
    <t>ROBERTO ADAN MC KINLAY PINTO</t>
  </si>
  <si>
    <t>5.460.658-3</t>
  </si>
  <si>
    <t>Valeria Edith González Sepúlveda</t>
  </si>
  <si>
    <t>13.025.024-6</t>
  </si>
  <si>
    <t>Luis Reinaldo Verdugo Solís</t>
  </si>
  <si>
    <t>9.827.320-4</t>
  </si>
  <si>
    <t>Oscar Manuel Pérez Gómez</t>
  </si>
  <si>
    <t>12.125.911-7</t>
  </si>
  <si>
    <t>Luis Felipe Durand Ríos</t>
  </si>
  <si>
    <t>11.376.064-8</t>
  </si>
  <si>
    <t>Rigoberto Enrique Briceño Martínez</t>
  </si>
  <si>
    <t>4.250.145-K</t>
  </si>
  <si>
    <t>Eduardo Enrique Acuña Requena</t>
  </si>
  <si>
    <t>15.572.409-9</t>
  </si>
  <si>
    <t>Bastián Ignacio Mayer González</t>
  </si>
  <si>
    <t>19.325.885-9</t>
  </si>
  <si>
    <t>HERNAN ORLANDO AGUILERA RAMIREZ</t>
  </si>
  <si>
    <t>9.229.739-k</t>
  </si>
  <si>
    <t>Jeremías Andrés Díaz Aranis</t>
  </si>
  <si>
    <t>19.013.237-4</t>
  </si>
  <si>
    <t>Alejandra Paola Acevedo Padilla</t>
  </si>
  <si>
    <t>10.371.964-K</t>
  </si>
  <si>
    <t>Jovino Andrés Morales Contreras</t>
  </si>
  <si>
    <t>12.625.380-K</t>
  </si>
  <si>
    <t>Sebastián Esteban Monsalve Foti</t>
  </si>
  <si>
    <t>18.997.574-0</t>
  </si>
  <si>
    <t>HECTOR RICARDO NUÑEZ BRAVO</t>
  </si>
  <si>
    <t>18.563.924-K</t>
  </si>
  <si>
    <t>Sergio Patricio Acevedo Quijada</t>
  </si>
  <si>
    <t>17.316.545-5</t>
  </si>
  <si>
    <t>Cristian Alexis Albornoz Gatica</t>
  </si>
  <si>
    <t>17.807.267-6</t>
  </si>
  <si>
    <t>María Pilar Segura Rojas</t>
  </si>
  <si>
    <t>11.624.661-9</t>
  </si>
  <si>
    <t>Andrés Segundo Fernández Covarrubias</t>
  </si>
  <si>
    <t>9.687.443-K</t>
  </si>
  <si>
    <t>Gonzalo Alejandro Castillo Durán</t>
  </si>
  <si>
    <t>16.968.253-4</t>
  </si>
  <si>
    <t>Cristian Mauricio Acuña Vergara</t>
  </si>
  <si>
    <t>25.045.769-3</t>
  </si>
  <si>
    <t>Diego Alejandro Rodríguez Lagomarsino</t>
  </si>
  <si>
    <t>19.618.102-4</t>
  </si>
  <si>
    <t>Esteban David Pacheco González</t>
  </si>
  <si>
    <t>22.030.334-9</t>
  </si>
  <si>
    <t>Montserrat Danitza Canelo Umaña</t>
  </si>
  <si>
    <t>21.317.710-9</t>
  </si>
  <si>
    <t>Crystal Ortiz Rotten</t>
  </si>
  <si>
    <t>20.656.707-4</t>
  </si>
  <si>
    <t>Víctor Diego Benjamín Fuentes Sepúlveda</t>
  </si>
  <si>
    <t>22.072.085-3</t>
  </si>
  <si>
    <t>Teresa Elena Segura Toro</t>
  </si>
  <si>
    <t>11.353.386-2</t>
  </si>
  <si>
    <t>Tais Ninoska Zamorata Zelaya</t>
  </si>
  <si>
    <t>21.983.324-5</t>
  </si>
  <si>
    <t>Kihara Ignacia Soto Álvarez</t>
  </si>
  <si>
    <t>21.594.619-3</t>
  </si>
  <si>
    <t>Natalia Catalina Díaz Hills</t>
  </si>
  <si>
    <t>21.232.857-K</t>
  </si>
  <si>
    <t>Bryan Nicolás Barroilhet Pizarro</t>
  </si>
  <si>
    <t>20.484.839-4</t>
  </si>
  <si>
    <t>Constanza Andrea Figueroa Aguirre</t>
  </si>
  <si>
    <t>18.269.761-3</t>
  </si>
  <si>
    <t>Bastián Ignacio Núñez Yoshikawa</t>
  </si>
  <si>
    <t>Jonathan Alexander Avilés Díaz</t>
  </si>
  <si>
    <t>22.751.283-0</t>
  </si>
  <si>
    <t>Paulina Vanessa Muñoz Muñoz</t>
  </si>
  <si>
    <t>16.968.927-K</t>
  </si>
  <si>
    <t>Martín Adolfo Arroyo Cortés</t>
  </si>
  <si>
    <t>21.891.778-K</t>
  </si>
  <si>
    <t>Pía Ignacia Cabrera Rementería</t>
  </si>
  <si>
    <t>20.545.112-9</t>
  </si>
  <si>
    <t>Miguel Alejandro Cisterna Carrasco</t>
  </si>
  <si>
    <t>15.875.371-5</t>
  </si>
  <si>
    <t>Nicolás Ignacio Aguilera Zamora</t>
  </si>
  <si>
    <t>15.076.766-0</t>
  </si>
  <si>
    <t>Gustavo Andrés Meza Salinas</t>
  </si>
  <si>
    <t>René Osvaldo Comesaña Vera</t>
  </si>
  <si>
    <t>18.818.603-3</t>
  </si>
  <si>
    <t>Oscar Alirio Teran Yustiz</t>
  </si>
  <si>
    <t>27.240.267-1</t>
  </si>
  <si>
    <t>Antonio Ignacio Faúndez López</t>
  </si>
  <si>
    <t>22.515.291-8</t>
  </si>
  <si>
    <t>Brayan Esteban Avendaño Flores</t>
  </si>
  <si>
    <t>19.774.381-6</t>
  </si>
  <si>
    <t>Hector Jesus Mena Perez</t>
  </si>
  <si>
    <t>26.389.636-K</t>
  </si>
  <si>
    <t>Esteban Raimundo Briones Vergara</t>
  </si>
  <si>
    <t>9.275.155-4</t>
  </si>
  <si>
    <t>Garceran Alejandro Garcés Salinas</t>
  </si>
  <si>
    <t>18.564.084-1</t>
  </si>
  <si>
    <t>Diego Alfredo Barrutti Astorga</t>
  </si>
  <si>
    <t>19.776.175-K</t>
  </si>
  <si>
    <t>Romina Andrea Carvajal Lira</t>
  </si>
  <si>
    <t>18.031.787-2</t>
  </si>
  <si>
    <t>Eydan Neftali López Díaz</t>
  </si>
  <si>
    <t>22.095.043-3</t>
  </si>
  <si>
    <t>LO  ESPEJO</t>
  </si>
  <si>
    <t>Walter Boris Rodríguez Briceño</t>
  </si>
  <si>
    <t>9.282.326-1</t>
  </si>
  <si>
    <t>Javier Esteban Arredondo Jiménez</t>
  </si>
  <si>
    <t>20.478.619-4</t>
  </si>
  <si>
    <t>Gabriel Alfredo Paz Goitia</t>
  </si>
  <si>
    <t>Kevin Javier Rojas Angulo</t>
  </si>
  <si>
    <t>21.174.844-3</t>
  </si>
  <si>
    <t>Estiwer Jesus Colina Chirino</t>
  </si>
  <si>
    <t>26.509.041-9</t>
  </si>
  <si>
    <t>Marcelo Alexander Plotz Castro</t>
  </si>
  <si>
    <t>22.190.344-7</t>
  </si>
  <si>
    <t>Diego Marcelo Tapia Alvear</t>
  </si>
  <si>
    <t>21.445.134-4</t>
  </si>
  <si>
    <t>Francisca Andrea Jiménez Paredes</t>
  </si>
  <si>
    <t>18.038.118-K</t>
  </si>
  <si>
    <t>Manuel Alejandro Estay Muñoz</t>
  </si>
  <si>
    <t>19.339.889-8</t>
  </si>
  <si>
    <t>Emely Camila Navarro González</t>
  </si>
  <si>
    <t>21.748.914-8</t>
  </si>
  <si>
    <t>Paula Cristina Feliz Rodriguez</t>
  </si>
  <si>
    <t>Osbelis Lorena Beltran Diaz</t>
  </si>
  <si>
    <t>26.001.913-9</t>
  </si>
  <si>
    <t>Erickson Yeremy Flores Moraga</t>
  </si>
  <si>
    <t>20.915.045-K</t>
  </si>
  <si>
    <t>Luis Robinson Rodríguez Ramírez</t>
  </si>
  <si>
    <t>Paloma Antonella Olguín Araya</t>
  </si>
  <si>
    <t>21.588.153-9</t>
  </si>
  <si>
    <t>Juan Ramón Acuña Riquelme</t>
  </si>
  <si>
    <t>5.328.412-4</t>
  </si>
  <si>
    <t>Claudio Andrés Soto Verdejo</t>
  </si>
  <si>
    <t>12.949.348-8</t>
  </si>
  <si>
    <t>Cristian Roberto Moreno Silva</t>
  </si>
  <si>
    <t>12.849.890-7</t>
  </si>
  <si>
    <t>Eduardo Hernán Muñoz Calisto</t>
  </si>
  <si>
    <t>16.485.328-4</t>
  </si>
  <si>
    <t>JUAN JOSE RIQUELME VALLADARES</t>
  </si>
  <si>
    <t>5.809.561-3</t>
  </si>
  <si>
    <t>Francisco José Acevedo Espinoza</t>
  </si>
  <si>
    <t>17.322.476-1</t>
  </si>
  <si>
    <t>Cristian Francisco Rojas Cáceres</t>
  </si>
  <si>
    <t>12.230.093-5</t>
  </si>
  <si>
    <t>José Gonzalo Domínguez Carreño</t>
  </si>
  <si>
    <t>16.105.135-7</t>
  </si>
  <si>
    <t>Carolina Andrea Oyarzún Troncoso</t>
  </si>
  <si>
    <t>9.908.933-4</t>
  </si>
  <si>
    <t>Natalia Elena Yáñez Aravena</t>
  </si>
  <si>
    <t>15.077.561-2</t>
  </si>
  <si>
    <t>Hellen Ruth Ficher Araos</t>
  </si>
  <si>
    <t>12.955.876-8</t>
  </si>
  <si>
    <t>Ondina Liliana Román Gómez</t>
  </si>
  <si>
    <t>16.105.139-K</t>
  </si>
  <si>
    <t>María José Herrera Leiva</t>
  </si>
  <si>
    <t>15.828.849-4</t>
  </si>
  <si>
    <t>Ivan Alonso Zapata Copia</t>
  </si>
  <si>
    <t>22.332.209-3</t>
  </si>
  <si>
    <t>Felipe Matías Núñez Tapia</t>
  </si>
  <si>
    <t>18.236.576-9</t>
  </si>
  <si>
    <t>Alexander Benjamín López Neida</t>
  </si>
  <si>
    <t>18.566.968-8</t>
  </si>
  <si>
    <t>Carlos Armando Órdenes Galleguillos</t>
  </si>
  <si>
    <t>8.919.841-0</t>
  </si>
  <si>
    <t>Eladio Alejandro Las Casas Moya</t>
  </si>
  <si>
    <t>20.835.815-4</t>
  </si>
  <si>
    <t>Camilo Alfonso Vinagre Martínez</t>
  </si>
  <si>
    <t>16.812.786-3</t>
  </si>
  <si>
    <t>Pedro Nolasco Pizarro Ramos</t>
  </si>
  <si>
    <t>10.827.447-6</t>
  </si>
  <si>
    <t>Moisés Benjamín Sepúlveda Arancibia</t>
  </si>
  <si>
    <t>16.288.408-5</t>
  </si>
  <si>
    <t>Rodrigo Andrés Garrido Bustos</t>
  </si>
  <si>
    <t>13.256.293-8</t>
  </si>
  <si>
    <t>Gabriel Jesus Amaro Canabes</t>
  </si>
  <si>
    <t>22.171.336-2</t>
  </si>
  <si>
    <t>Diego Esteban Caballero Munizaga</t>
  </si>
  <si>
    <t>15.514.357-6</t>
  </si>
  <si>
    <t>Fabiola Ximena Parra Moreno</t>
  </si>
  <si>
    <t>17.700.301-8</t>
  </si>
  <si>
    <t>astudillo rojas</t>
  </si>
  <si>
    <t>8.457.016-8</t>
  </si>
  <si>
    <t>cristian reynaldo</t>
  </si>
  <si>
    <t>maturana garcia</t>
  </si>
  <si>
    <t>13.024.877-2</t>
  </si>
  <si>
    <t>meneses muñoz</t>
  </si>
  <si>
    <t>13.876.765-5</t>
  </si>
  <si>
    <t>francisco andrés</t>
  </si>
  <si>
    <t>chirino rojas</t>
  </si>
  <si>
    <t>16.353.206-9</t>
  </si>
  <si>
    <t>Martina Anastasia Monje Retamal</t>
  </si>
  <si>
    <t>21.809.890-8</t>
  </si>
  <si>
    <t>Pamela Giovanna Quirilao Pulgar</t>
  </si>
  <si>
    <t>14.447.212-8</t>
  </si>
  <si>
    <t>Matías Ignacio Órdenes Álvarez</t>
  </si>
  <si>
    <t>20.477.470-6</t>
  </si>
  <si>
    <t>OLGA ESTER SALAS ACUÑA</t>
  </si>
  <si>
    <t>7.978.242-4</t>
  </si>
  <si>
    <t>CARLOS ALBERTO MUÑOZ MORALES</t>
  </si>
  <si>
    <t>9.459.770-6</t>
  </si>
  <si>
    <t>Erik Patricio Gálvez Zamora</t>
  </si>
  <si>
    <t>18.568.712-0</t>
  </si>
  <si>
    <t>Gabriel Albert Olivares Baeza</t>
  </si>
  <si>
    <t>16.106.650-8</t>
  </si>
  <si>
    <t>Anairam Francesca Santis Arredondo</t>
  </si>
  <si>
    <t>18.034.362-8</t>
  </si>
  <si>
    <t>Sebastián Enrique Fuentes Alarcón</t>
  </si>
  <si>
    <t>20.175.385-6</t>
  </si>
  <si>
    <t>ALFREDO EDUARDO FLORES AROS</t>
  </si>
  <si>
    <t>8.211.659-1</t>
  </si>
  <si>
    <t>Sebastián Ignacio González Valladares</t>
  </si>
  <si>
    <t>20.050.104-7</t>
  </si>
  <si>
    <t>Juan Carlos Durán Verdugo</t>
  </si>
  <si>
    <t>6.699.514-3</t>
  </si>
  <si>
    <t>José Miguel Maulén Mancilla</t>
  </si>
  <si>
    <t>17.118.340-5</t>
  </si>
  <si>
    <t>Bastián Ignacio Aguilera Farías</t>
  </si>
  <si>
    <t>19.340.301-8</t>
  </si>
  <si>
    <t>Julián Darío Tapia Valencia</t>
  </si>
  <si>
    <t>15.791.974-1</t>
  </si>
  <si>
    <t>Ian Benjamín Figueroa González</t>
  </si>
  <si>
    <t>21.829.686-6</t>
  </si>
  <si>
    <t>MARCOS JOHANY ANDRES PEREZ PULGAR</t>
  </si>
  <si>
    <t>20.494.028-2</t>
  </si>
  <si>
    <t>Danixa Paola Briones Frex</t>
  </si>
  <si>
    <t>18.618.822-5</t>
  </si>
  <si>
    <t>Carlos Benjamín Vergara Zapata</t>
  </si>
  <si>
    <t>21.595.428-5</t>
  </si>
  <si>
    <t>Mario Enrique Olguín Negrón</t>
  </si>
  <si>
    <t>8.104.240-3</t>
  </si>
  <si>
    <t>Leandro Fabián Pinto Miranda</t>
  </si>
  <si>
    <t>21.357.215-6</t>
  </si>
  <si>
    <t>Selena Kinberleet Presmita Álvarez</t>
  </si>
  <si>
    <t>18.033.431-9</t>
  </si>
  <si>
    <t>Jacqueline Estefanía Santibáñez Bautista</t>
  </si>
  <si>
    <t>19.015.469-6</t>
  </si>
  <si>
    <t>Paula Ignacia Olavarría Contreras</t>
  </si>
  <si>
    <t>19.869.419-3</t>
  </si>
  <si>
    <t>Daniela María Madariaga Gallardo</t>
  </si>
  <si>
    <t>15.751.959-K</t>
  </si>
  <si>
    <t>Fabián Edgard Gutiérrez Ayala</t>
  </si>
  <si>
    <t>18.916.111-5</t>
  </si>
  <si>
    <t>Matías Alejandro Inostroza González</t>
  </si>
  <si>
    <t>22.734.141-6</t>
  </si>
  <si>
    <t>Catalina Antonia Núñez Valenzuela</t>
  </si>
  <si>
    <t>20.650.294-0</t>
  </si>
  <si>
    <t>Nicolás Alexander Peña Molina</t>
  </si>
  <si>
    <t>19.014.868-8</t>
  </si>
  <si>
    <t>Pedro Yanco Bahamondes Yáñez</t>
  </si>
  <si>
    <t>22.171.362-1</t>
  </si>
  <si>
    <t>Analleli Belén Vidal Canales</t>
  </si>
  <si>
    <t>20.744.536-3</t>
  </si>
  <si>
    <t>Benjamín Antonio Gómez Guerrero</t>
  </si>
  <si>
    <t>22.015.412-2</t>
  </si>
  <si>
    <t>Vanessa Andreina Peña Pacheco</t>
  </si>
  <si>
    <t>26.450.444-9</t>
  </si>
  <si>
    <t>Gilberto De La Cruz Arias Villarroel</t>
  </si>
  <si>
    <t>10.064.991-8</t>
  </si>
  <si>
    <t>Isidora Paz Freite Urzúa</t>
  </si>
  <si>
    <t>22.004.895-0</t>
  </si>
  <si>
    <t>Javiera Ignacia Baeza Aguilera</t>
  </si>
  <si>
    <t>20.185.700-7</t>
  </si>
  <si>
    <t>Aaron Diego Pérez San Martín</t>
  </si>
  <si>
    <t>18.269.320-0</t>
  </si>
  <si>
    <t>Carlos Andrés Carrillo Rey</t>
  </si>
  <si>
    <t>13.879.425-3</t>
  </si>
  <si>
    <t>Marcelo Alejandro Pavez Hidalgo</t>
  </si>
  <si>
    <t>21.219.105-1</t>
  </si>
  <si>
    <t>Jocelyn Paulina Castillo González</t>
  </si>
  <si>
    <t>18.271.674-K</t>
  </si>
  <si>
    <t>Alejandro Antonio Troncoso Molina</t>
  </si>
  <si>
    <t>21.592.543-9</t>
  </si>
  <si>
    <t>Sebastián Ignacio Jara Zenteno</t>
  </si>
  <si>
    <t>19.326.707-6</t>
  </si>
  <si>
    <t>Danitza Belén Faúndez López</t>
  </si>
  <si>
    <t>19.775.048-0</t>
  </si>
  <si>
    <t>Carlos Sergio Bombal Rivera</t>
  </si>
  <si>
    <t>Ignacio Alonso Valenzuela Muñoz</t>
  </si>
  <si>
    <t>21.705.400-1</t>
  </si>
  <si>
    <t>Ricardo Alonso Véliz Velásquez</t>
  </si>
  <si>
    <t>19.772.659-8</t>
  </si>
  <si>
    <t>Juan Pablo Antonio Bombal Rivera</t>
  </si>
  <si>
    <t>Jetro Daniel Castro Espinoza</t>
  </si>
  <si>
    <t>18.383.757-5</t>
  </si>
  <si>
    <t>Camila Andrea Hernández González</t>
  </si>
  <si>
    <t>19.773.886-3</t>
  </si>
  <si>
    <t>Jenderson Breiner Colina Villasmil</t>
  </si>
  <si>
    <t>27.334.749-6</t>
  </si>
  <si>
    <t>Fernando Fidel Cortés Pizarro</t>
  </si>
  <si>
    <t>15.740.480-6</t>
  </si>
  <si>
    <t>Marta Lorena Torres Pavez</t>
  </si>
  <si>
    <t>13.228.426-1</t>
  </si>
  <si>
    <t>Nicol Alejandra Durán Aravena</t>
  </si>
  <si>
    <t>Ayleen Javiera Muquillaza Cifuentes</t>
  </si>
  <si>
    <t>20.176.334-7</t>
  </si>
  <si>
    <t>Iris Geraldine Julio Espinoza</t>
  </si>
  <si>
    <t>17.392.909-9</t>
  </si>
  <si>
    <t>Juan Carlos Isaías Gutiérrez Reyes</t>
  </si>
  <si>
    <t>21.387.829-8</t>
  </si>
  <si>
    <t>Krishna Belén Sariego González</t>
  </si>
  <si>
    <t>21.045.366-0</t>
  </si>
  <si>
    <t>José Carlos Muñoz Gaete</t>
  </si>
  <si>
    <t>12.842.590-K</t>
  </si>
  <si>
    <t>Benjamin Exequiel Leiva Ayala</t>
  </si>
  <si>
    <t>22.134.680-7</t>
  </si>
  <si>
    <t>María Paz Jacqueline Paniagua Céspedes</t>
  </si>
  <si>
    <t>Cristian Patricio Landeros Flores</t>
  </si>
  <si>
    <t>12.227.956-1</t>
  </si>
  <si>
    <t>Pablo Fernando Castillo Quintupurai</t>
  </si>
  <si>
    <t>20.773.360-1</t>
  </si>
  <si>
    <t>Vicente Lucas Silva Albornoz</t>
  </si>
  <si>
    <t>20.211.445-8</t>
  </si>
  <si>
    <t>LONGAVÍ</t>
  </si>
  <si>
    <t>Antonio Alejandro López Sáez</t>
  </si>
  <si>
    <t>18.784.932-2</t>
  </si>
  <si>
    <t>Harold David Bejarano Andrade</t>
  </si>
  <si>
    <t>28.793.829-2</t>
  </si>
  <si>
    <t>Francisco Javier Reyes Astorga</t>
  </si>
  <si>
    <t>18.618.392-4</t>
  </si>
  <si>
    <t>Marcelo Gustavo Zamora Silva</t>
  </si>
  <si>
    <t>21.232.770-0</t>
  </si>
  <si>
    <t>Jorge Alejandro Corvalán Zumelzu</t>
  </si>
  <si>
    <t>21.225.785-0</t>
  </si>
  <si>
    <t>Cristian Alejandro Alarcón González</t>
  </si>
  <si>
    <t>15.766.139-6</t>
  </si>
  <si>
    <t>Karen Andrea Contreras Contreras</t>
  </si>
  <si>
    <t>15.066.573-6</t>
  </si>
  <si>
    <t>Ariel Andrés Ortega Avilés</t>
  </si>
  <si>
    <t>Leyla Angélica Rabanales Valenzuela</t>
  </si>
  <si>
    <t>Marjorie Violeta Campos Gómez</t>
  </si>
  <si>
    <t>16.201.422-6</t>
  </si>
  <si>
    <t>Daniella Sharon Núñez Salazar</t>
  </si>
  <si>
    <t>17.856.963-5</t>
  </si>
  <si>
    <t>ANGEL LEONARDO CARRASCO VILLALOBOS</t>
  </si>
  <si>
    <t>9.044.758-0</t>
  </si>
  <si>
    <t>Natalia Guillermina Lagos Miranda</t>
  </si>
  <si>
    <t>16.364.124-0</t>
  </si>
  <si>
    <t>FRANCISCO LEONARDO JOFRE GARCES</t>
  </si>
  <si>
    <t>9.330.137-4</t>
  </si>
  <si>
    <t>Vicente Aníbal Vilas Díaz</t>
  </si>
  <si>
    <t>19.152.589-2</t>
  </si>
  <si>
    <t>Mauricio Andrés Hernández Espejo</t>
  </si>
  <si>
    <t>13.864.301-8</t>
  </si>
  <si>
    <t>Ricardo Javier Gutierrez Flores</t>
  </si>
  <si>
    <t>26.404.586-K</t>
  </si>
  <si>
    <t>Pedro Sebastián Vásquez Becerra</t>
  </si>
  <si>
    <t>Claudio Raúl López Osorio</t>
  </si>
  <si>
    <t>10.814.624-9</t>
  </si>
  <si>
    <t>Joaquín Esteban Bahamondes Zelada</t>
  </si>
  <si>
    <t>22.177.196-6</t>
  </si>
  <si>
    <t>Daniela Mariluz Millas Hernández</t>
  </si>
  <si>
    <t>15.929.658-K</t>
  </si>
  <si>
    <t>Jocelyn Andrea Galaz Rojas</t>
  </si>
  <si>
    <t>16.888.453-2</t>
  </si>
  <si>
    <t>Aaron Caleb Pérez González</t>
  </si>
  <si>
    <t>20.173.463-0</t>
  </si>
  <si>
    <t>Isabel Inés Carrasco Ortega</t>
  </si>
  <si>
    <t>8.091.680-9</t>
  </si>
  <si>
    <t>Christian Emmanuel Vera Araya</t>
  </si>
  <si>
    <t>16.104.451-2</t>
  </si>
  <si>
    <t>Max Gabriel Luebert Gómez</t>
  </si>
  <si>
    <t>17.273.659-9</t>
  </si>
  <si>
    <t>Roberto Enrique Salazar Muñoz</t>
  </si>
  <si>
    <t>11.340.137-0</t>
  </si>
  <si>
    <t>Valeria Antonella Sabaini Valdés</t>
  </si>
  <si>
    <t>17.475.005-k</t>
  </si>
  <si>
    <t>MUÑOZ SEPULVEDA</t>
  </si>
  <si>
    <t>17.547.040-9</t>
  </si>
  <si>
    <t>VICTOR ANDRES</t>
  </si>
  <si>
    <t>RIVERA MORALES</t>
  </si>
  <si>
    <t>16.487.415-K</t>
  </si>
  <si>
    <t>JACQUELINE KARINA</t>
  </si>
  <si>
    <t>BERNAL ZUÑIGA</t>
  </si>
  <si>
    <t>16.967.742-5</t>
  </si>
  <si>
    <t>MONTECINOS SALINAS</t>
  </si>
  <si>
    <t>6.622.317-5</t>
  </si>
  <si>
    <t>LATIN NEIRA</t>
  </si>
  <si>
    <t>18.565.672-1</t>
  </si>
  <si>
    <t>Cristian Alejandro Carvajal Salas</t>
  </si>
  <si>
    <t>12.450.796-0</t>
  </si>
  <si>
    <t>kevin neemias</t>
  </si>
  <si>
    <t>19.527.029-5</t>
  </si>
  <si>
    <t>Oscar Cristian Ramírez Aranda</t>
  </si>
  <si>
    <t>10.816.798-k</t>
  </si>
  <si>
    <t>Lucas Enrique Terán Lira</t>
  </si>
  <si>
    <t>19.775.875-9</t>
  </si>
  <si>
    <t>Brayan Ignacio Lara Díaz</t>
  </si>
  <si>
    <t>20.782.663-4</t>
  </si>
  <si>
    <t>Carlos Javier Maldonado Becerra</t>
  </si>
  <si>
    <t>Claudio Antonio Becerra Pavez</t>
  </si>
  <si>
    <t>10.992.144-0</t>
  </si>
  <si>
    <t>Gustavo Nahuel Brizuela</t>
  </si>
  <si>
    <t>28.157.157-5</t>
  </si>
  <si>
    <t>Juan Pablo Gutiérrez Rojas</t>
  </si>
  <si>
    <t>15.078.475-1</t>
  </si>
  <si>
    <t>Jorge Alberto Camus Cuadra</t>
  </si>
  <si>
    <t>8.841.168-4</t>
  </si>
  <si>
    <t>Damaris Consuelo Pavez Vilches</t>
  </si>
  <si>
    <t>17.805.630-1</t>
  </si>
  <si>
    <t>Alexis Jonathan Barría Andrade</t>
  </si>
  <si>
    <t>13.431.452-4</t>
  </si>
  <si>
    <t>Mario Antonio Elgueta Pimentel</t>
  </si>
  <si>
    <t>16.795.911-3</t>
  </si>
  <si>
    <t>Ignacia Constanza López Montero</t>
  </si>
  <si>
    <t>20.779.610-7</t>
  </si>
  <si>
    <t>Heriberto Páez Valencia</t>
  </si>
  <si>
    <t>7.879.959-5</t>
  </si>
  <si>
    <t>Braulio Ariel Corvalán Monsalve</t>
  </si>
  <si>
    <t>Jeyson Andrés Vilches Figueroa</t>
  </si>
  <si>
    <t>18.567.404-5</t>
  </si>
  <si>
    <t>Vicente Martín Retamal Valenzuela</t>
  </si>
  <si>
    <t>Daniela Francisca Alarcón Álvarez</t>
  </si>
  <si>
    <t>15.080.969-K</t>
  </si>
  <si>
    <t>Manuel Ignacio López Díaz</t>
  </si>
  <si>
    <t>22.467.989-0</t>
  </si>
  <si>
    <t>Luz Violeta Marcano Rangel</t>
  </si>
  <si>
    <t>26.997.775-2</t>
  </si>
  <si>
    <t>Claudio Patricio Berna Monroy</t>
  </si>
  <si>
    <t>18.916.925-6</t>
  </si>
  <si>
    <t>María Cristina Carrasco Cautivo</t>
  </si>
  <si>
    <t>13.281.457-0</t>
  </si>
  <si>
    <t>Maureira José Rodrigo Oliva</t>
  </si>
  <si>
    <t>20.476.261-9</t>
  </si>
  <si>
    <t>Emanuel Andrés Fernández Mancilla</t>
  </si>
  <si>
    <t>22.591.828-7</t>
  </si>
  <si>
    <t>María Ignacia Silva Quevedo</t>
  </si>
  <si>
    <t>19.775.281-5</t>
  </si>
  <si>
    <t>Luis Adolfo Concha Guerrero</t>
  </si>
  <si>
    <t>18.914.337-0</t>
  </si>
  <si>
    <t>Paulina Constanza Espinoza Núñez</t>
  </si>
  <si>
    <t>15.752.504-2</t>
  </si>
  <si>
    <t>Mackarena Belén Chacón Rodríguez</t>
  </si>
  <si>
    <t>18.914.527-6</t>
  </si>
  <si>
    <t>Daniel Nicolás Baeza Cataldo</t>
  </si>
  <si>
    <t>17.159.772-2</t>
  </si>
  <si>
    <t>Christopher Alejandro Erices Pereira</t>
  </si>
  <si>
    <t>19.262.177-1</t>
  </si>
  <si>
    <t>Alfredo Ignacio Sebastián González Montenegro</t>
  </si>
  <si>
    <t>Felipe Alejandro Puga Ubilla</t>
  </si>
  <si>
    <t>21.894.266-0</t>
  </si>
  <si>
    <t>Esteban Alejandro Huerta Toro</t>
  </si>
  <si>
    <t>15.560.740-8</t>
  </si>
  <si>
    <t>Bastián Ignacio Gallardo Cornejo</t>
  </si>
  <si>
    <t>20.478.237-7</t>
  </si>
  <si>
    <t>Daniela Patricia Cortez Chavarría</t>
  </si>
  <si>
    <t>18.200.003-5</t>
  </si>
  <si>
    <t>Christopher Patricio Basualto Puebla</t>
  </si>
  <si>
    <t>19.542.612-0</t>
  </si>
  <si>
    <t>Gustavo Andrés Muñoz Valdovinos</t>
  </si>
  <si>
    <t>18.980.585-3</t>
  </si>
  <si>
    <t>Bastian Aaron Araya Herrera</t>
  </si>
  <si>
    <t>21.968.495-9</t>
  </si>
  <si>
    <t>Felipe Nicolàs Gallardo Fernández</t>
  </si>
  <si>
    <t>22.386.382-5</t>
  </si>
  <si>
    <t>Jean Franco Ignacio Cabrera Hernández</t>
  </si>
  <si>
    <t>21.280.898-9</t>
  </si>
  <si>
    <t>Jorge Alfredo Pacheco Puelma</t>
  </si>
  <si>
    <t>13.295.254-k</t>
  </si>
  <si>
    <t>Norma Andrea Henríquez Estay</t>
  </si>
  <si>
    <t>14.001.625-k</t>
  </si>
  <si>
    <t>Nicolás Andrés Ramos Audibert</t>
  </si>
  <si>
    <t>19.012.722-2</t>
  </si>
  <si>
    <t>Wladimir Antonio Jerez Soto</t>
  </si>
  <si>
    <t>21.692.509-2</t>
  </si>
  <si>
    <t>Cecilia Jeanette Donoso Sepúlveda</t>
  </si>
  <si>
    <t>10.315.739-0</t>
  </si>
  <si>
    <t>Valeria Sofía Avendaño Martin</t>
  </si>
  <si>
    <t>20.922.806-8</t>
  </si>
  <si>
    <t>Cristóbal Daniel Cifuentes Zárate</t>
  </si>
  <si>
    <t>22.232.743-1</t>
  </si>
  <si>
    <t>Roberto Andrés Torrejón Salas</t>
  </si>
  <si>
    <t>13.990.127-4</t>
  </si>
  <si>
    <t>Litto José Silva Lizama</t>
  </si>
  <si>
    <t>22.553.921-9</t>
  </si>
  <si>
    <t>Christian Elias Ortiz</t>
  </si>
  <si>
    <t>27.198.405-7</t>
  </si>
  <si>
    <t>Ninozka Cecilia Melgarejo Campos</t>
  </si>
  <si>
    <t>16.752.448-6</t>
  </si>
  <si>
    <t>Matías Alejandro Millalef Catalán</t>
  </si>
  <si>
    <t>22.646.597-9</t>
  </si>
  <si>
    <t>Bárbara Antonella Zamora Soto</t>
  </si>
  <si>
    <t>22.524.610-6</t>
  </si>
  <si>
    <t>Jerson Damián Pulido Cabrera</t>
  </si>
  <si>
    <t>21.479.022-K</t>
  </si>
  <si>
    <t>Adolfo Gonzalo Peñailillo Muñoz</t>
  </si>
  <si>
    <t>18.271.524-7</t>
  </si>
  <si>
    <t>Ruth Elizabeth Flores Rodríguez</t>
  </si>
  <si>
    <t>13.432.122-9</t>
  </si>
  <si>
    <t>Cristopher Mauricio Peñailillo Muñoz</t>
  </si>
  <si>
    <t>21.692.082-1</t>
  </si>
  <si>
    <t>Jocelyn Solange Zárate Vera</t>
  </si>
  <si>
    <t>10.780.897-3</t>
  </si>
  <si>
    <t>Ignacio Andrés Gómez Montenegro</t>
  </si>
  <si>
    <t>18.202.094-K</t>
  </si>
  <si>
    <t>JOSE NUÑEZ LIZAMA</t>
  </si>
  <si>
    <t>9.626.874-2</t>
  </si>
  <si>
    <t>Gonzalo Ignacio Castillo Vargas</t>
  </si>
  <si>
    <t>17.756.454-0</t>
  </si>
  <si>
    <t>Maximiliano Ariel Heresmann Rojas</t>
  </si>
  <si>
    <t>19.490.489-4</t>
  </si>
  <si>
    <t>RICARDO ABEL MENESES MOLINA</t>
  </si>
  <si>
    <t>6.548.351-3</t>
  </si>
  <si>
    <t>LUIS RIGOBERTO VALDES ZUÑIGA</t>
  </si>
  <si>
    <t>6.041.299-5</t>
  </si>
  <si>
    <t>Miguel Angel Villegas Olivera</t>
  </si>
  <si>
    <t>7.871.100-0</t>
  </si>
  <si>
    <t>Bárbara Saa Martel</t>
  </si>
  <si>
    <t>13.990.146-0</t>
  </si>
  <si>
    <t>Paola Alejandra Vergara Carrasco</t>
  </si>
  <si>
    <t>8.528.826-1</t>
  </si>
  <si>
    <t>Exequiel Antonio Urrutia Díaz</t>
  </si>
  <si>
    <t>21.877.214-5</t>
  </si>
  <si>
    <t>Claudia Alejandra Córdova Madrid</t>
  </si>
  <si>
    <t>15.751.948-4</t>
  </si>
  <si>
    <t>Marianela Ivonne Riquelme Aguilar</t>
  </si>
  <si>
    <t>11.948.981-4</t>
  </si>
  <si>
    <t>Josefa Monserrat Alvarado Ossandón</t>
  </si>
  <si>
    <t>21.853.609-3</t>
  </si>
  <si>
    <t>Sofía Victoria Jiménez Cofré</t>
  </si>
  <si>
    <t>20.484.571-9</t>
  </si>
  <si>
    <t>Esteban Rodrigo Espinoza Vega</t>
  </si>
  <si>
    <t>20.959.354-8</t>
  </si>
  <si>
    <t>Antonia Paz Vega Echeverría</t>
  </si>
  <si>
    <t>21.725.743-3</t>
  </si>
  <si>
    <t>Jacques Olivier Moreno Quezada</t>
  </si>
  <si>
    <t>8.715.569-2</t>
  </si>
  <si>
    <t>María Soledad González Neves</t>
  </si>
  <si>
    <t>7.831.899-6</t>
  </si>
  <si>
    <t>EDUARDO JESUS CACERES GONZALEZ</t>
  </si>
  <si>
    <t>4.945.165-2</t>
  </si>
  <si>
    <t>Julia Elena Hein Pérez</t>
  </si>
  <si>
    <t>13.332.562-K</t>
  </si>
  <si>
    <t>Juan Pablo Vallejo Cortés</t>
  </si>
  <si>
    <t>20.399.672-1</t>
  </si>
  <si>
    <t>Carlos Alberto Cornejo Alfaro</t>
  </si>
  <si>
    <t>13.020.439-2</t>
  </si>
  <si>
    <t>Germán Carlos Limarí Torres</t>
  </si>
  <si>
    <t>13.024.857-8</t>
  </si>
  <si>
    <t>Nathaly Andrea Soto Felvor</t>
  </si>
  <si>
    <t>Hans Gerhard Gunther Reyes</t>
  </si>
  <si>
    <t>20.706.951-5</t>
  </si>
  <si>
    <t>Viviana Elena Emma Olguín Vargas</t>
  </si>
  <si>
    <t>16.664.861-0</t>
  </si>
  <si>
    <t>Felipe Andrés González Latoja</t>
  </si>
  <si>
    <t>20.731.428-5</t>
  </si>
  <si>
    <t>Carlos David Pinto Paredes</t>
  </si>
  <si>
    <t>13.023.389-9</t>
  </si>
  <si>
    <t>Nicolás Patricio Guerra León</t>
  </si>
  <si>
    <t>20.521.999-4</t>
  </si>
  <si>
    <t>Camila Viviana Villalobos Rozas</t>
  </si>
  <si>
    <t>17.804.412-5</t>
  </si>
  <si>
    <t>Brenda Daniela Espinoza Morales</t>
  </si>
  <si>
    <t>Ercilia Rosa Alvear Zamorano</t>
  </si>
  <si>
    <t>8.489.009-k</t>
  </si>
  <si>
    <t>Héctor Manuel Torres Troncoso</t>
  </si>
  <si>
    <t>18.270.939-5</t>
  </si>
  <si>
    <t>LUCAS BENJAMIN</t>
  </si>
  <si>
    <t>SALAS GONZALEZ</t>
  </si>
  <si>
    <t>22.402.535-1</t>
  </si>
  <si>
    <t>Francisca Catalina González Alburquenque</t>
  </si>
  <si>
    <t>20.174.578-0</t>
  </si>
  <si>
    <t>ERICK GONZALO CARMONA BAEZ</t>
  </si>
  <si>
    <t>10.451.125-2</t>
  </si>
  <si>
    <t>Viviana Micaela Del Carmen Escobar Peña</t>
  </si>
  <si>
    <t>20.250.741-7</t>
  </si>
  <si>
    <t>Stefany Andrea Abayay Jiménez</t>
  </si>
  <si>
    <t>19.773.201-6</t>
  </si>
  <si>
    <t>Ignacio Andrés Valdovino Pedreros</t>
  </si>
  <si>
    <t>18.996.332-7</t>
  </si>
  <si>
    <t>Frank Ariel Flores Canales</t>
  </si>
  <si>
    <t>20.173.825-3</t>
  </si>
  <si>
    <t>Dafne Andrea Garrido Gutiérrez</t>
  </si>
  <si>
    <t>21.473.199-1</t>
  </si>
  <si>
    <t>Not Specified Yet</t>
  </si>
  <si>
    <t>21.542.707-2</t>
  </si>
  <si>
    <t>Carlos Alberto Montiel Sepulveda</t>
  </si>
  <si>
    <t>9.018.229-3</t>
  </si>
  <si>
    <t>Miguel Angel Rojas Bello</t>
  </si>
  <si>
    <t>15.950.270-8</t>
  </si>
  <si>
    <t>Ricardo Hernán Sandoval Páez</t>
  </si>
  <si>
    <t>12.065.045-9</t>
  </si>
  <si>
    <t>LUIS RODOLFO HENRIQUEZ JORQUERA</t>
  </si>
  <si>
    <t>8.141.197-2</t>
  </si>
  <si>
    <t>Renzo Luis Tobar López</t>
  </si>
  <si>
    <t>16.969.387-0</t>
  </si>
  <si>
    <t>Dubili Eliana Cofré Corvalán</t>
  </si>
  <si>
    <t>7.595.019-5</t>
  </si>
  <si>
    <t>Francisco Javier Prado Cataldo</t>
  </si>
  <si>
    <t>12.449.588-1</t>
  </si>
  <si>
    <t>Gonzalo Andrés Cristóbal Beltrán Urzúa</t>
  </si>
  <si>
    <t>13.454.332-9</t>
  </si>
  <si>
    <t>ORLANDO DOMINGO NEIRA PECHONANTE</t>
  </si>
  <si>
    <t>6.544.200-0</t>
  </si>
  <si>
    <t>Marco Antonio Niño Briones</t>
  </si>
  <si>
    <t>8.684.743-4</t>
  </si>
  <si>
    <t>Erika Sandra Bravo Reyes</t>
  </si>
  <si>
    <t>9.774.513-7</t>
  </si>
  <si>
    <t>Sergio Moisés Hurtado Vega</t>
  </si>
  <si>
    <t>13.230.662-1</t>
  </si>
  <si>
    <t>Juan Alberto Fernández Rosales</t>
  </si>
  <si>
    <t>7.440.391-3</t>
  </si>
  <si>
    <t>Jorge Enrique Castañeda Valenzuela</t>
  </si>
  <si>
    <t>12.956.112-2</t>
  </si>
  <si>
    <t>Daniela Alejandra Gómez Parraguez</t>
  </si>
  <si>
    <t>13.431.918-6</t>
  </si>
  <si>
    <t>OSCAR REGINO ESPINOZA NEIRA</t>
  </si>
  <si>
    <t>4.209.039-5</t>
  </si>
  <si>
    <t>HEIDY TAMARA MOREL DOMINGUEZ</t>
  </si>
  <si>
    <t>8.500.415-8</t>
  </si>
  <si>
    <t>Edison Alonso Paz Trujillo</t>
  </si>
  <si>
    <t>16.234.583-4</t>
  </si>
  <si>
    <t>Moisés Alejandro Gutiérrez Céspedes</t>
  </si>
  <si>
    <t>17.809.067-4</t>
  </si>
  <si>
    <t>Hugo Ariel González Barraza</t>
  </si>
  <si>
    <t>13.977.960-6</t>
  </si>
  <si>
    <t>Pedro Eduardo Calderón Ahumada</t>
  </si>
  <si>
    <t>9.062.257-9</t>
  </si>
  <si>
    <t>José Felipe Naranjo Gallardo</t>
  </si>
  <si>
    <t>10.475.843-6</t>
  </si>
  <si>
    <t>Betty Mafali Quiroz Argüello</t>
  </si>
  <si>
    <t>8.286.117-3</t>
  </si>
  <si>
    <t>Karol Guido Aravena Herrera</t>
  </si>
  <si>
    <t>7.888.706-0</t>
  </si>
  <si>
    <t>Andrés Diógenes Lauri Rozas</t>
  </si>
  <si>
    <t>10.314.925-8</t>
  </si>
  <si>
    <t>Violeta Glaria Saldamando</t>
  </si>
  <si>
    <t>14.132.070-K</t>
  </si>
  <si>
    <t>Nicole Viviana Velásquez González</t>
  </si>
  <si>
    <t>18.564.443-K</t>
  </si>
  <si>
    <t>ALBERTO EDUARDO SAUNERO ALVAREZ</t>
  </si>
  <si>
    <t>5.720.973-9</t>
  </si>
  <si>
    <t>Ricardo Soto González</t>
  </si>
  <si>
    <t>11.828.307-4</t>
  </si>
  <si>
    <t>PEDRO SEGUNDO VERGARA COVARRUBIAS</t>
  </si>
  <si>
    <t>8.018.973-7</t>
  </si>
  <si>
    <t>Siomara Marina Valencia Matus</t>
  </si>
  <si>
    <t>13.229.367-8</t>
  </si>
  <si>
    <t>Kai Montesinos Lopez De Santa Maria</t>
  </si>
  <si>
    <t>20.284.310-7</t>
  </si>
  <si>
    <t>Eric Copernico Estrada Vega</t>
  </si>
  <si>
    <t>Paolo Alexander Salinas Brito</t>
  </si>
  <si>
    <t>22.269.193-1</t>
  </si>
  <si>
    <t>Martín Alonso Silva Marchant</t>
  </si>
  <si>
    <t>Leandro Rodrigo Seguel Barrios</t>
  </si>
  <si>
    <t>13.230.544-7</t>
  </si>
  <si>
    <t>Juan Rolando Valdenegro Lara</t>
  </si>
  <si>
    <t>15.077.380-6</t>
  </si>
  <si>
    <t>Philipp Matías Alvarado Rodríguez</t>
  </si>
  <si>
    <t>21.020.642-6</t>
  </si>
  <si>
    <t>Paolo Esteban Moreno Constanzo</t>
  </si>
  <si>
    <t>18.033.072-0</t>
  </si>
  <si>
    <t>Angie Daniela Ormeño Wegener</t>
  </si>
  <si>
    <t>15.080.103-6</t>
  </si>
  <si>
    <t>GUILLERMO EDUARDO GATICA GATICA</t>
  </si>
  <si>
    <t>9.192.733-0</t>
  </si>
  <si>
    <t>Eduardo Andrés Cabrera Pinto</t>
  </si>
  <si>
    <t>16.107.172-2</t>
  </si>
  <si>
    <t>Kriss Belén Páez Leal</t>
  </si>
  <si>
    <t>Simón Eduardo Lazcano Escobar</t>
  </si>
  <si>
    <t>18.032.288-4</t>
  </si>
  <si>
    <t>Baitiare Andrea Barra Villarroel</t>
  </si>
  <si>
    <t>17.806.688-9</t>
  </si>
  <si>
    <t>Salem Ezer Arriagada Gaete</t>
  </si>
  <si>
    <t>20.706.766-0</t>
  </si>
  <si>
    <t>Martin Javier Sepúlveda Castro</t>
  </si>
  <si>
    <t>21.966.186-k</t>
  </si>
  <si>
    <t>Solange Andrea Abarzúa Miranda</t>
  </si>
  <si>
    <t>23.568.945-6</t>
  </si>
  <si>
    <t>Alejandro Andrés Cheuquepán Marzán</t>
  </si>
  <si>
    <t>20.199.146-3</t>
  </si>
  <si>
    <t>Tatiana Priscila Lazo Vargas</t>
  </si>
  <si>
    <t>15.072.339-6</t>
  </si>
  <si>
    <t>Nicolás Augusto Rojas Álvarez</t>
  </si>
  <si>
    <t>21.542.298-4</t>
  </si>
  <si>
    <t>Fernando Enrique Gutiérrez Carreño</t>
  </si>
  <si>
    <t>8.701.617-k</t>
  </si>
  <si>
    <t>Yuriksa Alexandra Gutiérrez Brantes</t>
  </si>
  <si>
    <t>21.848.422-0</t>
  </si>
  <si>
    <t>Byron Alexander Ossa Vega</t>
  </si>
  <si>
    <t>19.542.470-5</t>
  </si>
  <si>
    <t>Fernanda Verónica Ignacia Lagos Cortés</t>
  </si>
  <si>
    <t>20.174.120-3</t>
  </si>
  <si>
    <t>Giovanni Andrés González Díaz</t>
  </si>
  <si>
    <t>Luis Alejandro Jopia Aros</t>
  </si>
  <si>
    <t>13.230.284-7</t>
  </si>
  <si>
    <t>Kevin Daniel Alfonso Díaz Rojas</t>
  </si>
  <si>
    <t>Angel Daniel Alejandro Montes González</t>
  </si>
  <si>
    <t>22.777.811-3</t>
  </si>
  <si>
    <t>Scarlet Nicole Osorio Torres</t>
  </si>
  <si>
    <t>20.905.780-8</t>
  </si>
  <si>
    <t>Constanza Annais Aguirre Hidalgo</t>
  </si>
  <si>
    <t>20.977.066-0</t>
  </si>
  <si>
    <t>Vicente Antonio Moller Huerta</t>
  </si>
  <si>
    <t>22.624.347-k</t>
  </si>
  <si>
    <t>Catalina Natalia Arriagada Riquelme</t>
  </si>
  <si>
    <t>21.260.609-k</t>
  </si>
  <si>
    <t>Leandro Antonio Sánchez Aravena</t>
  </si>
  <si>
    <t>Luis Rafael Ubilla Fredes</t>
  </si>
  <si>
    <t>Francisca De Los Angeles Pérez Lazcano</t>
  </si>
  <si>
    <t>20.482.935-7</t>
  </si>
  <si>
    <t>Christopher Ignacio Levis Silva</t>
  </si>
  <si>
    <t>19.263.445-8</t>
  </si>
  <si>
    <t>Madeleine Alexandra Veas Jofré</t>
  </si>
  <si>
    <t>20.479.401-4</t>
  </si>
  <si>
    <t>Samuel David García Clavijo</t>
  </si>
  <si>
    <t>Martín Fabián Rivera Ceballos</t>
  </si>
  <si>
    <t>22.531.363-6</t>
  </si>
  <si>
    <t>Rodbeddy Argenis Legon Moreno</t>
  </si>
  <si>
    <t>27.045.626-K</t>
  </si>
  <si>
    <t>Emanuel ALEJANDRO VARGAS SAN MARTÍN</t>
  </si>
  <si>
    <t>19.327.362-9</t>
  </si>
  <si>
    <t>Camila Francisca Ortiz Díaz</t>
  </si>
  <si>
    <t>Carla Yarella Cisternas Zúñiga</t>
  </si>
  <si>
    <t>Alejandro Ismael Cortez Castillo</t>
  </si>
  <si>
    <t>15.717.251-4</t>
  </si>
  <si>
    <t>Dilan Javier Antonio Montero Castro</t>
  </si>
  <si>
    <t>Ignacio Andrés Zapata Díaz</t>
  </si>
  <si>
    <t>21.691.533-K</t>
  </si>
  <si>
    <t>Camila Roxana Parra Mendoza</t>
  </si>
  <si>
    <t>19.380.900-6</t>
  </si>
  <si>
    <t>Nicole Kimberly Figueroa Martínez</t>
  </si>
  <si>
    <t>19.013.360-5</t>
  </si>
  <si>
    <t>Francisca DANIELA SANTIBÁÑEZ BERENGUELA</t>
  </si>
  <si>
    <t>19.481.289-2</t>
  </si>
  <si>
    <t>María Verónica De Lourdes Leiva Orrego</t>
  </si>
  <si>
    <t>Juan Domingo Navarro Sandoval</t>
  </si>
  <si>
    <t>15.753.314-2</t>
  </si>
  <si>
    <t>Nicole Estefanie Riquelme Flores</t>
  </si>
  <si>
    <t>SAN RAMON</t>
  </si>
  <si>
    <t>Marjorie Juvitza Belén Donoso González</t>
  </si>
  <si>
    <t>19.015.751-2</t>
  </si>
  <si>
    <t>Jorge Antonio Vargas Collao</t>
  </si>
  <si>
    <t>18.034.070-K</t>
  </si>
  <si>
    <t>Guillermo Eduardo Díaz Vásquez</t>
  </si>
  <si>
    <t>14.396.226-1</t>
  </si>
  <si>
    <t>Christian Marco Núñez Grifferos</t>
  </si>
  <si>
    <t>9.895.929-7</t>
  </si>
  <si>
    <t>Luis Marcelo Lema Salazar</t>
  </si>
  <si>
    <t>8.699.404-6</t>
  </si>
  <si>
    <t>Bruno Maximiliano Zavala Núñez</t>
  </si>
  <si>
    <t>LUIS VICTOR VALENZUELA ROMERO</t>
  </si>
  <si>
    <t>7.407.837-0</t>
  </si>
  <si>
    <t>Felipe Marcelo Núñez Alvarado</t>
  </si>
  <si>
    <t>19.775.277-7</t>
  </si>
  <si>
    <t>Francisco Javier López Berríos</t>
  </si>
  <si>
    <t>13.997.776-9</t>
  </si>
  <si>
    <t>Francisco Javier Morales Muñoz</t>
  </si>
  <si>
    <t>13.633.855-2</t>
  </si>
  <si>
    <t>Diego Andrés González Saavedra</t>
  </si>
  <si>
    <t>21.063.814-8</t>
  </si>
  <si>
    <t>Cristian Andrés Chavarría Chavarría</t>
  </si>
  <si>
    <t>17.140.996-9</t>
  </si>
  <si>
    <t>Christian Eduardo Guerra Quinteros</t>
  </si>
  <si>
    <t>Alonso Felipe López Pardo</t>
  </si>
  <si>
    <t>21.666.259-8</t>
  </si>
  <si>
    <t>Franco Eduardo Rodríguez Ravest</t>
  </si>
  <si>
    <t>18.566.176-8</t>
  </si>
  <si>
    <t>Sheila Isabel Arias Echeverría</t>
  </si>
  <si>
    <t>15.492.777-8</t>
  </si>
  <si>
    <t>Matilda Antonia Acuña Lizama</t>
  </si>
  <si>
    <t>Ignacio Edmundo Cuevas Muñoz</t>
  </si>
  <si>
    <t>16.970.121-0</t>
  </si>
  <si>
    <t>Bruno Andrés Galdames Undurraga</t>
  </si>
  <si>
    <t>15.074.986-7</t>
  </si>
  <si>
    <t>Emerson Alexander Galaz Zamora</t>
  </si>
  <si>
    <t>19.327.122-7</t>
  </si>
  <si>
    <t>Benjamín Ignacio Pascual Meléndez</t>
  </si>
  <si>
    <t>21.718.143-7</t>
  </si>
  <si>
    <t>Matías Andrés González Tapia</t>
  </si>
  <si>
    <t>17.560.075-2</t>
  </si>
  <si>
    <t>Ignacio Omar Mora Arenas</t>
  </si>
  <si>
    <t>21.427.430-2</t>
  </si>
  <si>
    <t>Benjamín Andrés Muñoz Zúñiga</t>
  </si>
  <si>
    <t>20.484.068-7</t>
  </si>
  <si>
    <t>Felipe Andrés Silva Carrasco</t>
  </si>
  <si>
    <t>20.761.258-8</t>
  </si>
  <si>
    <t>Nilson Eric González Espinoza</t>
  </si>
  <si>
    <t>12.448.288-7</t>
  </si>
  <si>
    <t>DAVID MUÑOZ TAPIA</t>
  </si>
  <si>
    <t>10.525.270-6</t>
  </si>
  <si>
    <t>GABRIEL DEL ROSARIO OLIVARES OLIVARES</t>
  </si>
  <si>
    <t>6.513.317-2</t>
  </si>
  <si>
    <t>Luis René Durán Figueroa</t>
  </si>
  <si>
    <t>6.767.356-5</t>
  </si>
  <si>
    <t>Rubén Marcos Lizama Salazar</t>
  </si>
  <si>
    <t>12.531.365-5</t>
  </si>
  <si>
    <t>Humberto Gabriel Olivárez Ávila</t>
  </si>
  <si>
    <t>12.849.060-4</t>
  </si>
  <si>
    <t>Ramón Eduardo Molina Godoy</t>
  </si>
  <si>
    <t>17.804.988-7</t>
  </si>
  <si>
    <t>Silvana Carolina Huerta Carvajal</t>
  </si>
  <si>
    <t>18.032.491-7</t>
  </si>
  <si>
    <t>Dante Andrés Inostroza Madariaga</t>
  </si>
  <si>
    <t>18.917.427-6</t>
  </si>
  <si>
    <t>Jordano Estefhano Tapia Mudrovich</t>
  </si>
  <si>
    <t>18.842.585-2</t>
  </si>
  <si>
    <t>JUAN LUIS EDUARDO HERRERA RIVAS</t>
  </si>
  <si>
    <t>12.846.393-3</t>
  </si>
  <si>
    <t>Marcelo Eugenio Reyes Pinilla</t>
  </si>
  <si>
    <t>12.173.851-1</t>
  </si>
  <si>
    <t>VICTOR RENATO</t>
  </si>
  <si>
    <t>GALVEZ BUSTOS</t>
  </si>
  <si>
    <t>RUPERTO IGNACIO</t>
  </si>
  <si>
    <t>ROJAS JIMENEZ</t>
  </si>
  <si>
    <t>19.777.151-8</t>
  </si>
  <si>
    <t>Samuel David Solorzano Hernandez</t>
  </si>
  <si>
    <t>Fernanda Belén Sánchez González</t>
  </si>
  <si>
    <t>22.282.445-1</t>
  </si>
  <si>
    <t>Juan Pablo Hermosilla Varas</t>
  </si>
  <si>
    <t>12.221.371-4</t>
  </si>
  <si>
    <t>Carlos Alberto Abarca Chamorro</t>
  </si>
  <si>
    <t>15.340.660-k</t>
  </si>
  <si>
    <t>Juan Francisco Tomás Elgueta Gómez</t>
  </si>
  <si>
    <t>21.332.925-1</t>
  </si>
  <si>
    <t>Rodrigo Sebastián García Sanhueza</t>
  </si>
  <si>
    <t>11.900.096-3</t>
  </si>
  <si>
    <t>Paola Alejandra Barrera Jaña</t>
  </si>
  <si>
    <t>15.765.780-1</t>
  </si>
  <si>
    <t>Javiera Constanza Arancibia Mena</t>
  </si>
  <si>
    <t>19.176.501-K</t>
  </si>
  <si>
    <t>Dayra Georgett Magaña Burgos</t>
  </si>
  <si>
    <t>Myriam Teresa Del Pilar Gutiérrez Fuentes</t>
  </si>
  <si>
    <t>9.749.876-8</t>
  </si>
  <si>
    <t>José Luis Brito Suárez</t>
  </si>
  <si>
    <t>13.881.205-7</t>
  </si>
  <si>
    <t>Ramón Benito Lagos Toledo</t>
  </si>
  <si>
    <t>6.915.860-9</t>
  </si>
  <si>
    <t>Sebastián Michael Bravo Oyarzo</t>
  </si>
  <si>
    <t>Yasna Andrea Ruz Díaz</t>
  </si>
  <si>
    <t>13.226.339-6</t>
  </si>
  <si>
    <t>MAURICIO ALFONSO SILVA ZAPATA</t>
  </si>
  <si>
    <t>4.389.381-5</t>
  </si>
  <si>
    <t>Víctor Guillermo Contreras Osses</t>
  </si>
  <si>
    <t>11.623.273-1</t>
  </si>
  <si>
    <t>Eric Edgardo Serey Meza</t>
  </si>
  <si>
    <t>10.964.892-2</t>
  </si>
  <si>
    <t>Luis Joel Tapia Silva</t>
  </si>
  <si>
    <t>13.096.736-1</t>
  </si>
  <si>
    <t>Edinson Alexander Ampuero Osorio</t>
  </si>
  <si>
    <t>16.753.906-8</t>
  </si>
  <si>
    <t>Miguel Angel Amoretti Alfaro</t>
  </si>
  <si>
    <t>24.815.805-0</t>
  </si>
  <si>
    <t>Estefanía Roxana Díaz Guerra</t>
  </si>
  <si>
    <t>Javier Andrés Irarrázabal Pereira</t>
  </si>
  <si>
    <t>21.852.601-2</t>
  </si>
  <si>
    <t>Cristóbal Manuel Navea Valdés</t>
  </si>
  <si>
    <t>19.864.407-2</t>
  </si>
  <si>
    <t>Camila Ester Bruna Navarrete</t>
  </si>
  <si>
    <t>19.326.198-1</t>
  </si>
  <si>
    <t>Juan Pablo Alejandro Muñoz Andrade</t>
  </si>
  <si>
    <t>22.226.829-K</t>
  </si>
  <si>
    <t>Greisy Ariel Urriaga Montoya</t>
  </si>
  <si>
    <t>22.521.304-6</t>
  </si>
  <si>
    <t>Mackarena Andrea Salazar Osega</t>
  </si>
  <si>
    <t>18.914.646-9</t>
  </si>
  <si>
    <t>Paola Constanza Muñoz Mercado</t>
  </si>
  <si>
    <t>19.941.571-9</t>
  </si>
  <si>
    <t>Camila Francisca Jiménez Sanzana</t>
  </si>
  <si>
    <t>19612912-K</t>
  </si>
  <si>
    <t>Francisco Javier Orrego Guerrero</t>
  </si>
  <si>
    <t>17808579-4</t>
  </si>
  <si>
    <t>Feliciano Patricio Henríquez Lizama</t>
  </si>
  <si>
    <t>16755292-7</t>
  </si>
  <si>
    <t>Marco EMILIO ARCOS ALVIÑA</t>
  </si>
  <si>
    <t>18.583.768-8</t>
  </si>
  <si>
    <t>Bryant Jose Lossada Faneitte</t>
  </si>
  <si>
    <t>26.229.748-9</t>
  </si>
  <si>
    <t>Pablo Ignacio Tapia Muñoz</t>
  </si>
  <si>
    <t>18.269.893-8</t>
  </si>
  <si>
    <t>Lisandro Eduardo Toledo Vásquez</t>
  </si>
  <si>
    <t>19.776.233-0</t>
  </si>
  <si>
    <t>Karen Solange Acuña Delgado</t>
  </si>
  <si>
    <t>15.028.352-3</t>
  </si>
  <si>
    <t>Claudio Ernesto Tapia Catalán</t>
  </si>
  <si>
    <t>12.225.407-0</t>
  </si>
  <si>
    <t>Cristóbal Alejandro Olivares Gallardo</t>
  </si>
  <si>
    <t>19.773.924-K</t>
  </si>
  <si>
    <t>Natalie KHALIFE</t>
  </si>
  <si>
    <t>29.145.732-0</t>
  </si>
  <si>
    <t>Francisca Salomé Farfán González</t>
  </si>
  <si>
    <t>19.047.618-9</t>
  </si>
  <si>
    <t>Vicente Arturo Padilla Soto</t>
  </si>
  <si>
    <t>21.467.175-1</t>
  </si>
  <si>
    <t>Víctor Abel Imio Lagos</t>
  </si>
  <si>
    <t>14.225.360-7</t>
  </si>
  <si>
    <t>Fernando Antonio Figueroa Fuentes</t>
  </si>
  <si>
    <t>18.915.707-K</t>
  </si>
  <si>
    <t>Miguel Angel Alvarado Maimai</t>
  </si>
  <si>
    <t>18.550.539-1</t>
  </si>
  <si>
    <t>Constanza Ignacia Leiva Porta</t>
  </si>
  <si>
    <t>21.772.786-3</t>
  </si>
  <si>
    <t>Yeremy Alexander Baez Escobar</t>
  </si>
  <si>
    <t>20.905.534-1</t>
  </si>
  <si>
    <t>Pascal Alejandra Reyes Luna</t>
  </si>
  <si>
    <t>22.552.358-4</t>
  </si>
  <si>
    <t>CALLE LARGA</t>
  </si>
  <si>
    <t>Felipe Esteban Michaud Rosas</t>
  </si>
  <si>
    <t>13.916.551-9</t>
  </si>
  <si>
    <t>Juan Luis Silva Romero</t>
  </si>
  <si>
    <t>20.568.360-7</t>
  </si>
  <si>
    <t>Jose Ignacio Rodriguez Palma</t>
  </si>
  <si>
    <t>20.181.218-6</t>
  </si>
  <si>
    <t>Cristian Bernardo Droguett Cabrera</t>
  </si>
  <si>
    <t>10.664.918-9</t>
  </si>
  <si>
    <t>Mauricio Omar Hormazábal Figueroa</t>
  </si>
  <si>
    <t>15.556.944-1</t>
  </si>
  <si>
    <t>Juan Antonio Puente Campos</t>
  </si>
  <si>
    <t>18.064.177-7</t>
  </si>
  <si>
    <t>Fernando Percy Fredy Araneda Ríos</t>
  </si>
  <si>
    <t>19.776.607-7</t>
  </si>
  <si>
    <t>Jeison Exequiel Bravo Reyes</t>
  </si>
  <si>
    <t>19.119.183-8</t>
  </si>
  <si>
    <t>Douglas Abraham Letelier Angulo</t>
  </si>
  <si>
    <t>19.017.873-0</t>
  </si>
  <si>
    <t>Vicente Andrés Vargas Délano</t>
  </si>
  <si>
    <t>20.172.293-4</t>
  </si>
  <si>
    <t>Joel David Zúñiga Pérez</t>
  </si>
  <si>
    <t>13.024.758-K</t>
  </si>
  <si>
    <t>Isidora Belén Alvarado Calquín</t>
  </si>
  <si>
    <t>19.523.125-7</t>
  </si>
  <si>
    <t>Ayline Denisse Pérez Bustamante</t>
  </si>
  <si>
    <t>16.486.867-2</t>
  </si>
  <si>
    <t>Karina Verónica López Seco</t>
  </si>
  <si>
    <t>7.914.715-K</t>
  </si>
  <si>
    <t>Juan Pablo Aburto Martel</t>
  </si>
  <si>
    <t>11.703.469-0</t>
  </si>
  <si>
    <t>Alejandra Patricia Henríquez Acosta</t>
  </si>
  <si>
    <t>15.470.044-7</t>
  </si>
  <si>
    <t>Joaquín Andrés Fuentealba Garrido</t>
  </si>
  <si>
    <t>21.163.656-4</t>
  </si>
  <si>
    <t>Oriana Inés González Inzunza</t>
  </si>
  <si>
    <t>6.904.173-6</t>
  </si>
  <si>
    <t>Javier Osvaldo Ormeño Fernández</t>
  </si>
  <si>
    <t>12.947.749-0</t>
  </si>
  <si>
    <t>Carol Nicole Vargas Espinoza</t>
  </si>
  <si>
    <t>16.968.891-5</t>
  </si>
  <si>
    <t>Patricio Fernando De Jesús Gálvez Passalacqua</t>
  </si>
  <si>
    <t>17.619.541-k</t>
  </si>
  <si>
    <t>Alejandro Marcelo Rojas Fredes</t>
  </si>
  <si>
    <t>10.525.150-5</t>
  </si>
  <si>
    <t>Matías Francisco Castro Pulgar</t>
  </si>
  <si>
    <t>19.776.802-9</t>
  </si>
  <si>
    <t>José Ignacio Morales Cancino</t>
  </si>
  <si>
    <t>19.012.271-9</t>
  </si>
  <si>
    <t>Héctor Mairo Barrios Guajardo</t>
  </si>
  <si>
    <t>18.269.890-3</t>
  </si>
  <si>
    <t>Camilo Alonso Cáceres Parra</t>
  </si>
  <si>
    <t>17.559.345-4</t>
  </si>
  <si>
    <t>Andrea Nicolle Tapia Pereira</t>
  </si>
  <si>
    <t>17.157.317-3</t>
  </si>
  <si>
    <t>Manuel Jilberto Castro Collao</t>
  </si>
  <si>
    <t>16.104.746-5</t>
  </si>
  <si>
    <t>Mauro Estefano Reyes Villegas</t>
  </si>
  <si>
    <t>20.174.088-6</t>
  </si>
  <si>
    <t>Jaime Enrique Aguilera Ferreira</t>
  </si>
  <si>
    <t>David Henry Labraña Salas</t>
  </si>
  <si>
    <t>15.068.219-3</t>
  </si>
  <si>
    <t>Malcom Andrés Sanhueza Hernández</t>
  </si>
  <si>
    <t>10.365.335-5</t>
  </si>
  <si>
    <t>Aurelio Eleazar Cortez Alvarado</t>
  </si>
  <si>
    <t>7.728.320-k</t>
  </si>
  <si>
    <t>Alexis Enrique Olea Muñoz</t>
  </si>
  <si>
    <t>18.916.136-0</t>
  </si>
  <si>
    <t>Miguel Angel Carvajal Cid</t>
  </si>
  <si>
    <t>15.949.055-6</t>
  </si>
  <si>
    <t>Lina Ester Brito Aros</t>
  </si>
  <si>
    <t>15.950.356-9</t>
  </si>
  <si>
    <t>Camila Francisca Pereira Salazar</t>
  </si>
  <si>
    <t>16.665.240-5</t>
  </si>
  <si>
    <t>Joseph Esnaldo Aguayo Duatt</t>
  </si>
  <si>
    <t>13.879.485-7</t>
  </si>
  <si>
    <t>Iván Alejandro Roth Vargas</t>
  </si>
  <si>
    <t>17.568.924-9</t>
  </si>
  <si>
    <t>CRISTIAN EDUARDO ESCOBAR ALVAREZ</t>
  </si>
  <si>
    <t>17.804.390-0</t>
  </si>
  <si>
    <t>busq. pendiente</t>
  </si>
  <si>
    <t>SAMUEL ENRIQUE CANO GARCIA</t>
  </si>
  <si>
    <t>4.206.022-4</t>
  </si>
  <si>
    <t>Luciano Andrés Rodríguez Leyton</t>
  </si>
  <si>
    <t>13.993.145-9</t>
  </si>
  <si>
    <t>Wood Stanley DENIS</t>
  </si>
  <si>
    <t>28.182.066-4</t>
  </si>
  <si>
    <t>jose daniel huiman alvarado</t>
  </si>
  <si>
    <t>9.086.308-8</t>
  </si>
  <si>
    <t>RAMON JOSE PADILLA OVIEDO</t>
  </si>
  <si>
    <t>8.871.772-4</t>
  </si>
  <si>
    <t>Viviana Alejandra Estay Orrego</t>
  </si>
  <si>
    <t>13.995.373-8</t>
  </si>
  <si>
    <t>Leonardo Nelson Quezada Oyarzún</t>
  </si>
  <si>
    <t>7.967.202-5</t>
  </si>
  <si>
    <t>Alejandro Andrés Astorga Bernal</t>
  </si>
  <si>
    <t>19.012.018-k</t>
  </si>
  <si>
    <t>Ignacio Andrés González Aguilera</t>
  </si>
  <si>
    <t>19.542.465-9</t>
  </si>
  <si>
    <t>ROLANDO MICHEL CAMPOS MIRANDA</t>
  </si>
  <si>
    <t>10.977.499-5</t>
  </si>
  <si>
    <t>Gonzalo Gajardo Serrano</t>
  </si>
  <si>
    <t>8.339.134-0</t>
  </si>
  <si>
    <t>Katherine JACQUELINE PINO MORA</t>
  </si>
  <si>
    <t>16.919.638-9</t>
  </si>
  <si>
    <t>FRANCISCO ANDRES OPAZO CACERES</t>
  </si>
  <si>
    <t>19.697.131-9</t>
  </si>
  <si>
    <t>Isidora Sofía Molina Martínez</t>
  </si>
  <si>
    <t>21.465.013-4</t>
  </si>
  <si>
    <t>Milenka Camila Bernal Fuenzalida</t>
  </si>
  <si>
    <t>17.476.223-6</t>
  </si>
  <si>
    <t>Carlos Emilio Porras Pacheco</t>
  </si>
  <si>
    <t>25.221.035-0</t>
  </si>
  <si>
    <t>Dana Alejandra Oteíza Cáceres</t>
  </si>
  <si>
    <t>20.328.791-7</t>
  </si>
  <si>
    <t>Felipe Andre Ramírez Molina</t>
  </si>
  <si>
    <t>Diego Esteban Hernández Díaz</t>
  </si>
  <si>
    <t>Carlos Giovanni Cataldo Sage</t>
  </si>
  <si>
    <t>18.564.993-8</t>
  </si>
  <si>
    <t>Andrés Darío Apablaza Bastías</t>
  </si>
  <si>
    <t>9.688.514-8</t>
  </si>
  <si>
    <t>Raúl Moisés Montoya Candia</t>
  </si>
  <si>
    <t>13.426.721-6</t>
  </si>
  <si>
    <t>Gladys Patricia Lobos Moreno</t>
  </si>
  <si>
    <t>9.171.017-K</t>
  </si>
  <si>
    <t>Cinthia Denisse Carvajal Gálvez</t>
  </si>
  <si>
    <t>17.292.725-4</t>
  </si>
  <si>
    <t>Jean Mauro Santiago Palominos Saldaño</t>
  </si>
  <si>
    <t>22.184.279-0</t>
  </si>
  <si>
    <t>Macarena Del Carmen Salas Badilla</t>
  </si>
  <si>
    <t>20.224.293-6</t>
  </si>
  <si>
    <t>López Leandro Hernán Aravena</t>
  </si>
  <si>
    <t>22.554.752-1</t>
  </si>
  <si>
    <t>Oliver Patricio Díaz Fritz</t>
  </si>
  <si>
    <t>Jenifer Marlene Muñoz Zúñiga</t>
  </si>
  <si>
    <t>20.643.663-8</t>
  </si>
  <si>
    <t>Felipe Alexander Fernández Escobar</t>
  </si>
  <si>
    <t>19.330.170-3</t>
  </si>
  <si>
    <t>Claudio Agustín Enrique Eguiguren Ramírez</t>
  </si>
  <si>
    <t>22.590.964-4</t>
  </si>
  <si>
    <t>Benjamín Patricio Lillo Olmedo</t>
  </si>
  <si>
    <t>22.347.157-9</t>
  </si>
  <si>
    <t>Nikcolas Alejandro Bernal Johnson</t>
  </si>
  <si>
    <t>20.174.506-3</t>
  </si>
  <si>
    <t>Carlos Alessandro Quevedo Salinas</t>
  </si>
  <si>
    <t>22.329.738-2</t>
  </si>
  <si>
    <t>Issavo Luciana Issabella González Pacheco</t>
  </si>
  <si>
    <t>21.743.477-7</t>
  </si>
  <si>
    <t>Joana Irma Aedo Torres</t>
  </si>
  <si>
    <t>13.997.403-4</t>
  </si>
  <si>
    <t>Maríajosé Belén Riquelme Ávila</t>
  </si>
  <si>
    <t>20.707.404-7</t>
  </si>
  <si>
    <t>Carlos Sebastián Cortés Vargas</t>
  </si>
  <si>
    <t>18.565.145-2</t>
  </si>
  <si>
    <t>María De Los Angeles Salazar Álvarez</t>
  </si>
  <si>
    <t>15.713.408-6</t>
  </si>
  <si>
    <t>Ismael Alejandro Fuentes Santander</t>
  </si>
  <si>
    <t>17.475.539-6</t>
  </si>
  <si>
    <t>Joel Jean Piere Morales Bravo</t>
  </si>
  <si>
    <t>21.408.995-5</t>
  </si>
  <si>
    <t>María Patricia Leiva Aguilera</t>
  </si>
  <si>
    <t>15.073.682-k</t>
  </si>
  <si>
    <t>Sebastián Alfredo Maturana León</t>
  </si>
  <si>
    <t>20.029.290-1</t>
  </si>
  <si>
    <t>Francisco Luis Muñoz Escudero</t>
  </si>
  <si>
    <t>15.752.894-7</t>
  </si>
  <si>
    <t>Álvaro Ignacio Gallardo Lobe</t>
  </si>
  <si>
    <t>Ingrid Andrea Muñoz Flores</t>
  </si>
  <si>
    <t>17.472.058-4</t>
  </si>
  <si>
    <t>Nicolas Gabriel Bruna González</t>
  </si>
  <si>
    <t>Raúl Andrés Alegre Carvajal</t>
  </si>
  <si>
    <t>16.110.249-0</t>
  </si>
  <si>
    <t>Dominique Andrea Lebuy Contreras</t>
  </si>
  <si>
    <t>21.074.377-4</t>
  </si>
  <si>
    <t>Álvaro Rodrigo Díaz Donoso</t>
  </si>
  <si>
    <t>12.846.182-5</t>
  </si>
  <si>
    <t>José Ignacio Díaz Valdebenito</t>
  </si>
  <si>
    <t>19.772.957-0</t>
  </si>
  <si>
    <t>Yherundy Grissett Peña Ruiz</t>
  </si>
  <si>
    <t>18.566.280-2</t>
  </si>
  <si>
    <t>Adrian Arturo Briceño Nava</t>
  </si>
  <si>
    <t>26.029.844-5</t>
  </si>
  <si>
    <t>Bruno Marcelo Brito Sánchez</t>
  </si>
  <si>
    <t>22.076.681-0</t>
  </si>
  <si>
    <t>Diane Stephany Camus Flores</t>
  </si>
  <si>
    <t>15.069.781-6</t>
  </si>
  <si>
    <t>Sebastián Andrés Echeverría Rojas</t>
  </si>
  <si>
    <t>22.816.862-9</t>
  </si>
  <si>
    <t>Daniel Alejandro Balladares Sánchez</t>
  </si>
  <si>
    <t>21.066.600-1</t>
  </si>
  <si>
    <t>Francisco DAVID LÓPEZ AGUIRRE</t>
  </si>
  <si>
    <t>17.805.835-5</t>
  </si>
  <si>
    <t>Manuel Ignacio Vidal Guenuman</t>
  </si>
  <si>
    <t>Marisol Natalia Montecinos Yáñez</t>
  </si>
  <si>
    <t>19.012.862-8</t>
  </si>
  <si>
    <t>Maritza Soledad Del Carmen Yáñez Orellana</t>
  </si>
  <si>
    <t>7.858.663-K</t>
  </si>
  <si>
    <t>Matías Cristóbal Armijo Cisterna</t>
  </si>
  <si>
    <t>19.432.151-1</t>
  </si>
  <si>
    <t>María José Tolosa Bustos</t>
  </si>
  <si>
    <t>20.502.406-9</t>
  </si>
  <si>
    <t>Elizabeth Noemí Santander Vidal</t>
  </si>
  <si>
    <t>18.417.290-9</t>
  </si>
  <si>
    <t>Camila Gabriela Robledo González</t>
  </si>
  <si>
    <t>19.513.703-K</t>
  </si>
  <si>
    <t>Macarena Andrea Ponce Silva</t>
  </si>
  <si>
    <t>16.485.953-3</t>
  </si>
  <si>
    <t>Christian Andrés Muñoz Illanes</t>
  </si>
  <si>
    <t>Natalia Andrea Font De La Vall Lutfy</t>
  </si>
  <si>
    <t>16.676.807-1</t>
  </si>
  <si>
    <t>Geraldine Ingrid Ellwanger Walbaum</t>
  </si>
  <si>
    <t>18.784.826-1</t>
  </si>
  <si>
    <t>Alexis Enrique Velásquez Segovia</t>
  </si>
  <si>
    <t>9.017.569-6</t>
  </si>
  <si>
    <t>Luis Jesús Carrasco Fritz</t>
  </si>
  <si>
    <t>24.255.817-0</t>
  </si>
  <si>
    <t>Mauricio Andrés Mora Riveros</t>
  </si>
  <si>
    <t>13.431.661-6</t>
  </si>
  <si>
    <t>ANTONIO VALENZUELA LOPEZ</t>
  </si>
  <si>
    <t>20.173.183-6</t>
  </si>
  <si>
    <t>Daisy Maribel Castro Álvarez</t>
  </si>
  <si>
    <t>14.904.392-6</t>
  </si>
  <si>
    <t>VALENTIN ARNOLDO LAGOS CABRERA</t>
  </si>
  <si>
    <t>GUILLERMO ENRIQUE MORALES ULLOA</t>
  </si>
  <si>
    <t>11.339.543-5</t>
  </si>
  <si>
    <t>Benjamín Ignacio Salgado Cisterna</t>
  </si>
  <si>
    <t>Bárbara Andrea González Oteíza</t>
  </si>
  <si>
    <t>13.652.642-1</t>
  </si>
  <si>
    <t>MICHEL ALEXANDER HUERTA ILIGARAY</t>
  </si>
  <si>
    <t>18.565.423-0</t>
  </si>
  <si>
    <t>Valentina Javiera Lewis Vidal</t>
  </si>
  <si>
    <t>18.618.641-9</t>
  </si>
  <si>
    <t>Camila Paz Loyola Ugarte</t>
  </si>
  <si>
    <t>17.144.605-8</t>
  </si>
  <si>
    <t>Raynier Antonio Luzon Escobar</t>
  </si>
  <si>
    <t>27.213.058-2</t>
  </si>
  <si>
    <t>Ricardo Félix Jara Bernal</t>
  </si>
  <si>
    <t>13.023.520-4</t>
  </si>
  <si>
    <t>Cristian Rodrigo Olivos Bravo</t>
  </si>
  <si>
    <t>9.981.436-5</t>
  </si>
  <si>
    <t>Marcela Torres Collao</t>
  </si>
  <si>
    <t>17.560.248-8</t>
  </si>
  <si>
    <t>Claudio Ignacio Núñez Torres</t>
  </si>
  <si>
    <t>19.339.867-7</t>
  </si>
  <si>
    <t>Bastián Ignacio Arenas Venegas</t>
  </si>
  <si>
    <t>20.784.813-1</t>
  </si>
  <si>
    <t>Daniel Wladimir Sepúlveda Cofré</t>
  </si>
  <si>
    <t>12.531.024-9</t>
  </si>
  <si>
    <t>PABLO ANDRES HERNANDEZ ZUÑIGA</t>
  </si>
  <si>
    <t>10.991.788-5</t>
  </si>
  <si>
    <t>Andrés Ignacio Silva Villalobos</t>
  </si>
  <si>
    <t>16.201.022-0</t>
  </si>
  <si>
    <t>Víctor Arturo Sarmiento Vallejos</t>
  </si>
  <si>
    <t>Mauricio Alejandro López Benítez</t>
  </si>
  <si>
    <t>19.618.558-5</t>
  </si>
  <si>
    <t>Diego Eduardo Quintana González</t>
  </si>
  <si>
    <t>19.961.245-K</t>
  </si>
  <si>
    <t>Karla Andrea Montecinos Lafian</t>
  </si>
  <si>
    <t>15.077.899-9</t>
  </si>
  <si>
    <t>Ariel Elías Fuenzalida Verdejo</t>
  </si>
  <si>
    <t>17.856.973-2</t>
  </si>
  <si>
    <t>Cristopher Andrés Muñoz Rodríguez</t>
  </si>
  <si>
    <t>18.583.892-7</t>
  </si>
  <si>
    <t>Francisco Segundo Zamora Peña</t>
  </si>
  <si>
    <t>12.229.750-0</t>
  </si>
  <si>
    <t>Alberto René Fernández Salinas</t>
  </si>
  <si>
    <t>8.872.598-0</t>
  </si>
  <si>
    <t>Rodrigo Andrés Riquelme Riquelme</t>
  </si>
  <si>
    <t>13.229.792-4</t>
  </si>
  <si>
    <t>Nicolás Ignacio Garrido Torres</t>
  </si>
  <si>
    <t>21.214.335-9</t>
  </si>
  <si>
    <t>Ricardo Valenzuela Miranda</t>
  </si>
  <si>
    <t>21.869.983-9</t>
  </si>
  <si>
    <t>Elizabeth Alejandra Carvajal Troncoso</t>
  </si>
  <si>
    <t>19.330.473-7</t>
  </si>
  <si>
    <t>Francisca Andrea Villagra Fernández</t>
  </si>
  <si>
    <t>20.306.504-3</t>
  </si>
  <si>
    <t>Josefa Andrea Aravena Tejada</t>
  </si>
  <si>
    <t>Luis Daniel Castro Huaiquil</t>
  </si>
  <si>
    <t>Jaime Juan Pablo Leyton Tobar</t>
  </si>
  <si>
    <t>12.450.458-9</t>
  </si>
  <si>
    <t>Carlos Samuel Erick Cortés Guajardo</t>
  </si>
  <si>
    <t>Francisco Javier Carrasco Bustos</t>
  </si>
  <si>
    <t>21.474.037-0</t>
  </si>
  <si>
    <t>Ninoska Marlene Larraín Uribe</t>
  </si>
  <si>
    <t>17.471.981-0</t>
  </si>
  <si>
    <t>Maykol Andrés Vásquez Valdés</t>
  </si>
  <si>
    <t>20.705.440-2</t>
  </si>
  <si>
    <t>Jasna Tamara Blackwood Meléndez</t>
  </si>
  <si>
    <t>18.563.849-9</t>
  </si>
  <si>
    <t>Jonathan Manuel Chávez González</t>
  </si>
  <si>
    <t>19272931-9</t>
  </si>
  <si>
    <t>Daniela Paz Pietrantoni Novoa</t>
  </si>
  <si>
    <t>20.175.221-3</t>
  </si>
  <si>
    <t>Claudia Victoria Camus Pizarro</t>
  </si>
  <si>
    <t>18.152.654-8</t>
  </si>
  <si>
    <t>David Ignacio Bustamante Yáñez</t>
  </si>
  <si>
    <t>17.674.331-K</t>
  </si>
  <si>
    <t>Martín Ignacio Sariego González</t>
  </si>
  <si>
    <t>22.674.646-3</t>
  </si>
  <si>
    <t>Zorka Farro Correa</t>
  </si>
  <si>
    <t>23.835.043-3</t>
  </si>
  <si>
    <t>Adrian Jose Colmenarez Toro</t>
  </si>
  <si>
    <t>27.756.481-5</t>
  </si>
  <si>
    <t>Benjamín Eduardo Muñoz Mendoza</t>
  </si>
  <si>
    <t>21.502.713-9</t>
  </si>
  <si>
    <t>Ingrid Estefania Álvarez Mulchi</t>
  </si>
  <si>
    <t>26.527.512-5</t>
  </si>
  <si>
    <t>Rodrigo Nicolás Cataldo Pérez</t>
  </si>
  <si>
    <t>17.807.082-7</t>
  </si>
  <si>
    <t>Valeska Fabiola Olave Aguayo</t>
  </si>
  <si>
    <t>18.564.173-2</t>
  </si>
  <si>
    <t>Florencio Pedro Hills Díaz</t>
  </si>
  <si>
    <t>6.036.187-8</t>
  </si>
  <si>
    <t>Katherine Camila Olmedo Parra</t>
  </si>
  <si>
    <t>21.529.671-7</t>
  </si>
  <si>
    <t>Fernando Andrés Salazar Silva</t>
  </si>
  <si>
    <t>18.564.143-0</t>
  </si>
  <si>
    <t>Sergio Adrián Rojas Rojas</t>
  </si>
  <si>
    <t>22.458.070-3</t>
  </si>
  <si>
    <t>Benjamín Antonio Bahamondes Martínez</t>
  </si>
  <si>
    <t>19.980.512-6</t>
  </si>
  <si>
    <t>Andrés Sony Lobos Canet</t>
  </si>
  <si>
    <t>17.560.537-1</t>
  </si>
  <si>
    <t>Sebastián Abedul Rojas Morales</t>
  </si>
  <si>
    <t>19.345.096-2</t>
  </si>
  <si>
    <t>Estefanía De Lourdes Hueichapán Miranda</t>
  </si>
  <si>
    <t>17.374.074-3</t>
  </si>
  <si>
    <t>Camila Andrea López Escobar</t>
  </si>
  <si>
    <t>19.012.848-2</t>
  </si>
  <si>
    <t>Jonathan Kevin Rojas</t>
  </si>
  <si>
    <t>18.911.096-0</t>
  </si>
  <si>
    <t>Michelle Valentina Bravo Arias</t>
  </si>
  <si>
    <t>20.919.942-4</t>
  </si>
  <si>
    <t>Mauricio Jesús Vergara Núñez</t>
  </si>
  <si>
    <t>23.001.186-9</t>
  </si>
  <si>
    <t>Josefina Belén Muñoz Soto</t>
  </si>
  <si>
    <t>19.773.903-7</t>
  </si>
  <si>
    <t>Mayra Ailyn Carvajal Escobar</t>
  </si>
  <si>
    <t>19.772.372-6</t>
  </si>
  <si>
    <t>Manuel Jesús Igor Pacheco</t>
  </si>
  <si>
    <t>17.144.509-4</t>
  </si>
  <si>
    <t>Francisca Alejandra Brito Mella</t>
  </si>
  <si>
    <t>Fabio Alberto Muñoz Leiva</t>
  </si>
  <si>
    <t>20.172.194-6</t>
  </si>
  <si>
    <t>Cristóbal Julián Lorca Jara</t>
  </si>
  <si>
    <t>21.706.137-7</t>
  </si>
  <si>
    <t>Bastián Manuel Orellana Carmona</t>
  </si>
  <si>
    <t>21.783.748-0</t>
  </si>
  <si>
    <t>Miranda Cruz Chacana</t>
  </si>
  <si>
    <t>19.773.132-K</t>
  </si>
  <si>
    <t>Etnan Enrique Paredes Jorquera</t>
  </si>
  <si>
    <t>20.917.137-6</t>
  </si>
  <si>
    <t>Renato Eduardo Troncoso Gómez</t>
  </si>
  <si>
    <t>21.271.481-K</t>
  </si>
  <si>
    <t>Natalia Pamela Soto Soto</t>
  </si>
  <si>
    <t>16.414.249-3</t>
  </si>
  <si>
    <t>Marcelo Alejandro Poblete Gálvez</t>
  </si>
  <si>
    <t>16.068.142-K</t>
  </si>
  <si>
    <t>Paul Alejandro Castro Bustos</t>
  </si>
  <si>
    <t>15.088.629-5</t>
  </si>
  <si>
    <t>Jaime Álvaro Antúnez Paredes</t>
  </si>
  <si>
    <t>6.748.388-K</t>
  </si>
  <si>
    <t>Catalina Valeska Plaza Rojas</t>
  </si>
  <si>
    <t>17.609.427-3</t>
  </si>
  <si>
    <t>Matías Sebastián Hernández Baquedano</t>
  </si>
  <si>
    <t>17.857.530-9</t>
  </si>
  <si>
    <t>Mónica Lorena Gallegos Magaña</t>
  </si>
  <si>
    <t>10.984.269-9</t>
  </si>
  <si>
    <t>Peter Emilio Contreras Perez</t>
  </si>
  <si>
    <t>27.524.590-9</t>
  </si>
  <si>
    <t>JOSE ORLANDO OBREQUE SAGREDO</t>
  </si>
  <si>
    <t>9.590.340-1</t>
  </si>
  <si>
    <t>Shisley Daniela Varas Paredes</t>
  </si>
  <si>
    <t>19.542.409-8</t>
  </si>
  <si>
    <t>JOSE LUIS ROJAS JIMENEZ</t>
  </si>
  <si>
    <t>7.447.357-1</t>
  </si>
  <si>
    <t>LEONARDO ALEJANDRO BELMAR BAEZA</t>
  </si>
  <si>
    <t>20.341.277-0</t>
  </si>
  <si>
    <t>Steevent Alexander Barrera Riquelme</t>
  </si>
  <si>
    <t>22.844.933-4</t>
  </si>
  <si>
    <t>Eder Julian Rozo Vaca</t>
  </si>
  <si>
    <t>26.774.621-4</t>
  </si>
  <si>
    <t>Scarlet Vanessa Huerta Fuentes</t>
  </si>
  <si>
    <t>20.173.448-7</t>
  </si>
  <si>
    <t>Matías Ignacio Figueroa Berríos</t>
  </si>
  <si>
    <t>21.623.187-2</t>
  </si>
  <si>
    <t>Mauricio Eduardo Lillo Cavagnaro</t>
  </si>
  <si>
    <t>10.411.591-8</t>
  </si>
  <si>
    <t>Silvio Antonio Gori Massa</t>
  </si>
  <si>
    <t>14.431.613-4</t>
  </si>
  <si>
    <t>Gabriela Arlette Galindo Ponce</t>
  </si>
  <si>
    <t>20.656.636-1</t>
  </si>
  <si>
    <t>Cristian Alonso Tejos Vidal</t>
  </si>
  <si>
    <t>Camila José Rodríguez Basualdo</t>
  </si>
  <si>
    <t>17.202.804-7</t>
  </si>
  <si>
    <t>Victoria Lorens Vera Pérez</t>
  </si>
  <si>
    <t>15.717.101-1</t>
  </si>
  <si>
    <t>Patricio Antonio Seco Astroza</t>
  </si>
  <si>
    <t>15.068.800-0</t>
  </si>
  <si>
    <t>Enrique Orlando Núñez Pizarro</t>
  </si>
  <si>
    <t>8.933.340-7</t>
  </si>
  <si>
    <t>Joao Andrés Gutiérrez Muñoz</t>
  </si>
  <si>
    <t>Camilo Cristóbal Santana Rebolledo</t>
  </si>
  <si>
    <t>Marcia Andrea Aravena Villanueva</t>
  </si>
  <si>
    <t>15.073.496-7</t>
  </si>
  <si>
    <t>Michelle Gabriela Riquelme Rubio</t>
  </si>
  <si>
    <t>19.727.829-3</t>
  </si>
  <si>
    <t>Jorge Ítalo Vargas Navarro</t>
  </si>
  <si>
    <t>17.619.673-4</t>
  </si>
  <si>
    <t>Melissa Yasmín Lazcano Alvarado</t>
  </si>
  <si>
    <t>16.753.368-k</t>
  </si>
  <si>
    <t>Franco Samuel Araya Bascuñán</t>
  </si>
  <si>
    <t>20.481.914-9</t>
  </si>
  <si>
    <t>Andrés Joaquín Escobar Díaz</t>
  </si>
  <si>
    <t>19.616.992-k</t>
  </si>
  <si>
    <t>Yafeth Abraham Núñez Vargas</t>
  </si>
  <si>
    <t>17.162.239-5</t>
  </si>
  <si>
    <t>Felipe Iván Hernández Taucana</t>
  </si>
  <si>
    <t>21.210.312-8</t>
  </si>
  <si>
    <t>LORETO SOLANGE CASTILLO AGUILERA</t>
  </si>
  <si>
    <t>DILAN JESUS PALMA CERDA</t>
  </si>
  <si>
    <t>22.607.507-0</t>
  </si>
  <si>
    <t>Richard Robinson Martínez Jiménez</t>
  </si>
  <si>
    <t>10.292.297-2</t>
  </si>
  <si>
    <t>Maycol Joseth Zamorano Dinamarca</t>
  </si>
  <si>
    <t>21.132.405-8</t>
  </si>
  <si>
    <t>Paloma Carlota Zepeda Sánchez</t>
  </si>
  <si>
    <t>17559783-2</t>
  </si>
  <si>
    <t>Lucas Ismael Lagunas González</t>
  </si>
  <si>
    <t>21.191.539-0</t>
  </si>
  <si>
    <t>Diego Armando Contreras Vera</t>
  </si>
  <si>
    <t>21.645.133-3</t>
  </si>
  <si>
    <t>Antonia Esperanza Reyes Vallejos</t>
  </si>
  <si>
    <t>22.051.327-0</t>
  </si>
  <si>
    <t>Ana María Pacheco Alvarado</t>
  </si>
  <si>
    <t>21.477.347-3</t>
  </si>
  <si>
    <t>Mike Alejandro Aqueveque Sánchez</t>
  </si>
  <si>
    <t>19.832.214-8</t>
  </si>
  <si>
    <t>Andris Gabriel Lopez Sevilla</t>
  </si>
  <si>
    <t>26.750.101-7</t>
  </si>
  <si>
    <t>Andrés Ismael Chávez Olave</t>
  </si>
  <si>
    <t>16.105.891-2</t>
  </si>
  <si>
    <t>Sergio Enrique Pérez Molina</t>
  </si>
  <si>
    <t>19.760.179-5</t>
  </si>
  <si>
    <t>Fabián Ignacio Muñoz Jara</t>
  </si>
  <si>
    <t>22.611.196-4</t>
  </si>
  <si>
    <t>Franco Antonio Domínguez Vargas</t>
  </si>
  <si>
    <t>22.014.925-0</t>
  </si>
  <si>
    <t>Nicole Andrea Miranda Lara</t>
  </si>
  <si>
    <t>16.921.803-k</t>
  </si>
  <si>
    <t>Héctor Nicolás Recabarren Mimica</t>
  </si>
  <si>
    <t>22.658.462-5</t>
  </si>
  <si>
    <t>Luna Belén Venegas Huidobro</t>
  </si>
  <si>
    <t>20.007.011-9</t>
  </si>
  <si>
    <t>Christian Isaac Acuña Coñocar</t>
  </si>
  <si>
    <t>21.395.430-K</t>
  </si>
  <si>
    <t>Alexander Javier Rojas Rojas</t>
  </si>
  <si>
    <t>19.016.488-8</t>
  </si>
  <si>
    <t>Jocelyn Angélica Guzmán Cordano</t>
  </si>
  <si>
    <t>15.075.228-0</t>
  </si>
  <si>
    <t>Manuel Patricio Gaete Águila</t>
  </si>
  <si>
    <t>19.329.174-0</t>
  </si>
  <si>
    <t>Priscilla Daniela Segura Gallardo</t>
  </si>
  <si>
    <t>18566965-3</t>
  </si>
  <si>
    <t>Noemí Ayelén Galindo Aprosio</t>
  </si>
  <si>
    <t>21.812.481-K</t>
  </si>
  <si>
    <t>Cristian Alejandro Rojas Sánchez</t>
  </si>
  <si>
    <t>18.269.142-9</t>
  </si>
  <si>
    <t>Fernanda Johansen Sáez</t>
  </si>
  <si>
    <t>19.327.316-5</t>
  </si>
  <si>
    <t>Raúl Alex Meza Zambrano</t>
  </si>
  <si>
    <t>14.000.539-8</t>
  </si>
  <si>
    <t>Nathalie Alexandra Flores Tapia</t>
  </si>
  <si>
    <t>16.102.946-7</t>
  </si>
  <si>
    <t>Ítalo Luis Villarroel Cavero</t>
  </si>
  <si>
    <t>Nicolás Alexander Vilches Maldonado</t>
  </si>
  <si>
    <t>19.665.839-4</t>
  </si>
  <si>
    <t>Daniel Andrés Pizarro Zambrano</t>
  </si>
  <si>
    <t>21.077.882-9</t>
  </si>
  <si>
    <t>Jocelyn Andrea González Fernández</t>
  </si>
  <si>
    <t>17.753.229-0</t>
  </si>
  <si>
    <t>Elkjaer Ander Maltrain Núñez</t>
  </si>
  <si>
    <t>21.467.981-7</t>
  </si>
  <si>
    <t>Lina Marcela Diaz Aguirre</t>
  </si>
  <si>
    <t>26.431.417-8</t>
  </si>
  <si>
    <t>Bárbara Natalia Arias Vega</t>
  </si>
  <si>
    <t>18.568.074-6</t>
  </si>
  <si>
    <t>Shenoa Arantzazu Bragazzi Soto</t>
  </si>
  <si>
    <t>21.470.768-3</t>
  </si>
  <si>
    <t>Jaime Florentino Erazo Navarro</t>
  </si>
  <si>
    <t>7.857.133-0</t>
  </si>
  <si>
    <t>Valeska Andaur Arriagada</t>
  </si>
  <si>
    <t>13.996.456-K</t>
  </si>
  <si>
    <t>Fernando Patricio Carrillo Morales</t>
  </si>
  <si>
    <t>19.772.874-4</t>
  </si>
  <si>
    <t>Violeta Valeria Villarroel Ahumada</t>
  </si>
  <si>
    <t>13.230.599-4</t>
  </si>
  <si>
    <t>Víctor Aclicio Palma Alfaro</t>
  </si>
  <si>
    <t>Adrián Norman Castillo Cea</t>
  </si>
  <si>
    <t>10.657.715-3</t>
  </si>
  <si>
    <t>Carmen De Las Mercedes Opazo Cuadros</t>
  </si>
  <si>
    <t>8.528.266-2</t>
  </si>
  <si>
    <t>Gianlucas Osiris Galindo Cáceres</t>
  </si>
  <si>
    <t>19.379.211-1</t>
  </si>
  <si>
    <t>SANTIAGO EDUARDO TRUGEDA PAIS</t>
  </si>
  <si>
    <t>Magaly Del Carmen Yáñez Moya</t>
  </si>
  <si>
    <t>13.879.524-1</t>
  </si>
  <si>
    <t>Claudio Agustín Morales Norambuena</t>
  </si>
  <si>
    <t>Juan Antonio Basáez Robles</t>
  </si>
  <si>
    <t>18.273.059-9</t>
  </si>
  <si>
    <t>SEBASTIAN AGUSTIN RUZ MONDACA</t>
  </si>
  <si>
    <t>21.849.847-7</t>
  </si>
  <si>
    <t>Aldo Enrique Aro Rojas</t>
  </si>
  <si>
    <t>9.775.800-k</t>
  </si>
  <si>
    <t>Mauricio Alfredo González Adonis</t>
  </si>
  <si>
    <t>12.450.270-5</t>
  </si>
  <si>
    <t>Esteban Ignacio Calquín Villalobos</t>
  </si>
  <si>
    <t>21.643.976-7</t>
  </si>
  <si>
    <t>RICARDO HERIBERTO BARCELO LATTU</t>
  </si>
  <si>
    <t>8.269.936-8</t>
  </si>
  <si>
    <t>MARIO GUILLERMO LINEROS HORMAZABAL</t>
  </si>
  <si>
    <t>8.903.751-4</t>
  </si>
  <si>
    <t>SILVIA REBECA GATICA JORQUERA</t>
  </si>
  <si>
    <t>10.487.543-2</t>
  </si>
  <si>
    <t>RAQUEL DEL PILAR REYES NAVARRETE</t>
  </si>
  <si>
    <t>11.570.332-3</t>
  </si>
  <si>
    <t>CHRISTIAN FERNANDO CASTRO MARTINEZ</t>
  </si>
  <si>
    <t>19.013.097-5</t>
  </si>
  <si>
    <t>GERARDO ANDRES SALINAS DONOSO</t>
  </si>
  <si>
    <t>13.880.610-3</t>
  </si>
  <si>
    <t>Kevin Abdón Rozas Ávila</t>
  </si>
  <si>
    <t>20.172.946-7</t>
  </si>
  <si>
    <t>MIGUEL SANTOS ALFARO MADARIAGA</t>
  </si>
  <si>
    <t>8.609.602-1</t>
  </si>
  <si>
    <t>Luis Bernardo Segovia Camus</t>
  </si>
  <si>
    <t>15.097.428-3</t>
  </si>
  <si>
    <t>Yanitza Andrea Pulgar Molina</t>
  </si>
  <si>
    <t>20.483.919-0</t>
  </si>
  <si>
    <t>LUIS GUILLERMO LUCO GUEVARA</t>
  </si>
  <si>
    <t>7.729.679-4</t>
  </si>
  <si>
    <t>Marcela Del Pilar Martínez Correa</t>
  </si>
  <si>
    <t>15.458.060-3</t>
  </si>
  <si>
    <t>Anaís Millaray Espinoza Pino</t>
  </si>
  <si>
    <t>21.038.912-1</t>
  </si>
  <si>
    <t>Fabián Alexander Araya Guerrero</t>
  </si>
  <si>
    <t>20.175.380-5</t>
  </si>
  <si>
    <t>María Fernanda Illanes Zúñiga</t>
  </si>
  <si>
    <t>19.012.874-1</t>
  </si>
  <si>
    <t>Fabrizio Andrés Rubio Vargas</t>
  </si>
  <si>
    <t>16.969.386-2</t>
  </si>
  <si>
    <t>Maicol Benjamín Vargas Orellana</t>
  </si>
  <si>
    <t>21.122.096-1</t>
  </si>
  <si>
    <t>SEBASTIAN ANDRES CONTRERAS HERRERA</t>
  </si>
  <si>
    <t>19.328.035-8</t>
  </si>
  <si>
    <t>Pablo Alejandro Toledo Ponce</t>
  </si>
  <si>
    <t>Miguel Francisco Valencia Tello</t>
  </si>
  <si>
    <t>19.016.311-3</t>
  </si>
  <si>
    <t>MAURICIO OSVALDO CORNEJO VALDES</t>
  </si>
  <si>
    <t>10.524.371-5</t>
  </si>
  <si>
    <t>RODRIGO GUSTAVO GARCIA JAMETT</t>
  </si>
  <si>
    <t>14.601.350-3</t>
  </si>
  <si>
    <t>JOSE ANTONIO VARGAS ZAMORA</t>
  </si>
  <si>
    <t>12.623.578-K</t>
  </si>
  <si>
    <t>ARTURO ELIAS TAPIA AGUILAR</t>
  </si>
  <si>
    <t>25.640.660-8</t>
  </si>
  <si>
    <t>IGNACIO GUILLERMO BAEZ BRITO</t>
  </si>
  <si>
    <t>16.969.742-6</t>
  </si>
  <si>
    <t>FABIAN MARCELO SOTO CORTES</t>
  </si>
  <si>
    <t>21.035.707-6</t>
  </si>
  <si>
    <t>MARIO ALEX MUÑOZ MATUS</t>
  </si>
  <si>
    <t>13.990.690-k</t>
  </si>
  <si>
    <t>NICOLAS AUGUSTO VALDIVIA OLIVIA</t>
  </si>
  <si>
    <t>20.848.672-1</t>
  </si>
  <si>
    <t>MANUEL HELIO CORONADO CORREA</t>
  </si>
  <si>
    <t>Macarena Silva Cárcamo</t>
  </si>
  <si>
    <t>18.567.043-0</t>
  </si>
  <si>
    <t>Nicole Romané Labra Gutiérrez</t>
  </si>
  <si>
    <t>17.162.717-6</t>
  </si>
  <si>
    <t>Yoselyn Del Carmen Flores Garrido</t>
  </si>
  <si>
    <t>16.753.141-5</t>
  </si>
  <si>
    <t>Harry Jason Archer</t>
  </si>
  <si>
    <t>27.741.829-0</t>
  </si>
  <si>
    <t>Michelle Catalina Arancibia Matta</t>
  </si>
  <si>
    <t>21.261.303-7</t>
  </si>
  <si>
    <t>Angelo Andrés Mora Hurtado</t>
  </si>
  <si>
    <t>16.106.111-5</t>
  </si>
  <si>
    <t>Camilo René Ibacache Ahumada</t>
  </si>
  <si>
    <t>18.706.139-3</t>
  </si>
  <si>
    <t>Paloma Katalina Fernández San Juan</t>
  </si>
  <si>
    <t>21.126.691-0</t>
  </si>
  <si>
    <t>Omar Esteban Valenzuela Fernández</t>
  </si>
  <si>
    <t>18269548-3</t>
  </si>
  <si>
    <t>Sara Abigail León Rojas</t>
  </si>
  <si>
    <t>20476958-3</t>
  </si>
  <si>
    <t>25931022-9</t>
  </si>
  <si>
    <t>Joaquín Belisario Jaramillo Chamorro</t>
  </si>
  <si>
    <t>10.674.080-1</t>
  </si>
  <si>
    <t>Raúl Eduardo Gómez Fuentes</t>
  </si>
  <si>
    <t>20175865-3</t>
  </si>
  <si>
    <t>Nicolás Sebastián Ceballos Valdivia</t>
  </si>
  <si>
    <t>21139548-6</t>
  </si>
  <si>
    <t>María Pamela Guerrero Guerrero</t>
  </si>
  <si>
    <t>Gerardo Felipe Serfaty Caldera</t>
  </si>
  <si>
    <t>27.800.451-1</t>
  </si>
  <si>
    <t>William Rodolfo Guerra Oliva</t>
  </si>
  <si>
    <t>22.030.741-7</t>
  </si>
  <si>
    <t>Leslie Constanza Jara Escobar</t>
  </si>
  <si>
    <t>21.198.750-2</t>
  </si>
  <si>
    <t>Miguel Angel Mori Balmaceda</t>
  </si>
  <si>
    <t>17.053.505-7</t>
  </si>
  <si>
    <t>Francisco Guillermo Astudillo Gutiérrez</t>
  </si>
  <si>
    <t>13.880.783-5</t>
  </si>
  <si>
    <t>Alexander Germán Patiño Tapia</t>
  </si>
  <si>
    <t>10.347.408-6</t>
  </si>
  <si>
    <t>Mirta Mónica Lizama Salazar</t>
  </si>
  <si>
    <t>10.566.169-K</t>
  </si>
  <si>
    <t>Manuel Ramón Rojas Pérez</t>
  </si>
  <si>
    <t>7.830.410-3</t>
  </si>
  <si>
    <t>Juan Rodrigo Vergara Collins</t>
  </si>
  <si>
    <t>13.229.858-0</t>
  </si>
  <si>
    <t>Erika Del Carmen Cárdenas Hormazábal</t>
  </si>
  <si>
    <t>9.295.041-7</t>
  </si>
  <si>
    <t>Sandra Mariette Herrera Herrera</t>
  </si>
  <si>
    <t>10.878.456-3</t>
  </si>
  <si>
    <t>RICARDO MIGUEL VIDELA OSORIO</t>
  </si>
  <si>
    <t>Alexander Leonardo Pereo Ascencio</t>
  </si>
  <si>
    <t>17.396.147-2</t>
  </si>
  <si>
    <t>Héctor Marcelo Vergara Araos</t>
  </si>
  <si>
    <t>13.190.621-8</t>
  </si>
  <si>
    <t>María Teresa De Lourdes Vallejos Marchant</t>
  </si>
  <si>
    <t>14.243.948-4</t>
  </si>
  <si>
    <t>Cecilia Elizabeth María Guerra Urzúa</t>
  </si>
  <si>
    <t>9.291.950-1</t>
  </si>
  <si>
    <t>Claudio ARIEL GONZÁLEZ MIRANDA</t>
  </si>
  <si>
    <t>11.749.438-1</t>
  </si>
  <si>
    <t>Marion Catalina González Cortez</t>
  </si>
  <si>
    <t>17.202.242-1</t>
  </si>
  <si>
    <t>Patricio Andrés Muñoz Aranda</t>
  </si>
  <si>
    <t>12.229.122-7</t>
  </si>
  <si>
    <t>Julio Héctor Olguín Albornoz</t>
  </si>
  <si>
    <t>8.657.587-6</t>
  </si>
  <si>
    <t>Jonathan Andre Degelon Bernal</t>
  </si>
  <si>
    <t>12.449.095-2</t>
  </si>
  <si>
    <t>Esteban Alexis Soto Délano</t>
  </si>
  <si>
    <t>ADOLFO JUAN SEPULVEDA GODOY</t>
  </si>
  <si>
    <t>14.536.049-8</t>
  </si>
  <si>
    <t>Vicente Ignacio Rojas Astargo</t>
  </si>
  <si>
    <t>Manuel David Edgardo Díaz Balladares</t>
  </si>
  <si>
    <t>6.804.709-9</t>
  </si>
  <si>
    <t>Alessandra ROSSI</t>
  </si>
  <si>
    <t>24.218.260-K</t>
  </si>
  <si>
    <t>Gabriela Paz Sanhueza Oyanedel</t>
  </si>
  <si>
    <t>13.426.121-8</t>
  </si>
  <si>
    <t>Maximo Arturo Lazcano Farías</t>
  </si>
  <si>
    <t>22.217.332-9</t>
  </si>
  <si>
    <t>David Luis Sánchez Fuenzalida</t>
  </si>
  <si>
    <t>19.774.155-4</t>
  </si>
  <si>
    <t>Paula Fernanda Hills Pérez</t>
  </si>
  <si>
    <t>18.564.365-4</t>
  </si>
  <si>
    <t>Mauricio Alfonso Guerra Pizarro</t>
  </si>
  <si>
    <t>19.529.873-4</t>
  </si>
  <si>
    <t>Maximiliano Alexander Alvarado Saavedra</t>
  </si>
  <si>
    <t>22.318.876-1</t>
  </si>
  <si>
    <t>Roberto Alexis Zúñiga Martínez</t>
  </si>
  <si>
    <t>10.033.562-k</t>
  </si>
  <si>
    <t>Javiera Elena Campos Olmos</t>
  </si>
  <si>
    <t>19.775.554-7</t>
  </si>
  <si>
    <t>David Andrés Cordero Veloz</t>
  </si>
  <si>
    <t>21.002.605-3</t>
  </si>
  <si>
    <t>Catalina Belén Morales Bruna</t>
  </si>
  <si>
    <t>21.253.084-0</t>
  </si>
  <si>
    <t>Sebastián Alexis Marchant Sandoval</t>
  </si>
  <si>
    <t>17.805.424-4</t>
  </si>
  <si>
    <t>Mathias Ignacio Silva Pinochet</t>
  </si>
  <si>
    <t>19.915.820-1</t>
  </si>
  <si>
    <t>Ruth Debora Piutrín Cayupán</t>
  </si>
  <si>
    <t>17.049.521-7</t>
  </si>
  <si>
    <t>Javiera Belén Poblete Farías</t>
  </si>
  <si>
    <t>Juan Andrés Barrera Fuentes</t>
  </si>
  <si>
    <t>9.469.233-4</t>
  </si>
  <si>
    <t>GUILLERMO ALFONSO GUTIERREZ SOLIS</t>
  </si>
  <si>
    <t>9.040.134-3</t>
  </si>
  <si>
    <t>JUANA VICTORIA VERGARA LLANTEN</t>
  </si>
  <si>
    <t>7.854.023-0</t>
  </si>
  <si>
    <t>RODRIGO ALEXIS ARAYA URETA</t>
  </si>
  <si>
    <t>13.024.182-4</t>
  </si>
  <si>
    <t>CRISTIAN YERMIN SUAREZ GONZALEZ</t>
  </si>
  <si>
    <t>12.453.613-8</t>
  </si>
  <si>
    <t>ERNESTO OMAR MOLINA MARTINEZ</t>
  </si>
  <si>
    <t>7.463.026-K</t>
  </si>
  <si>
    <t>GUSTAVO ISAAC RODRIGUEZ CABRERA</t>
  </si>
  <si>
    <t>10.103.556-5</t>
  </si>
  <si>
    <t>SAMUEL A. BARAHONA DE LA FUENTE</t>
  </si>
  <si>
    <t>JOCELYN MAGDALENA NUÑEZ HERNANDEZ</t>
  </si>
  <si>
    <t>ALBERTO ENRIQUE DERAMOND ALONSO</t>
  </si>
  <si>
    <t>9.273.852-3</t>
  </si>
  <si>
    <t>Gervasio Bernabé Peña Soto</t>
  </si>
  <si>
    <t>Juan Pablo Gaete Benítez</t>
  </si>
  <si>
    <t>18.917.620-1</t>
  </si>
  <si>
    <t>Alondra Javiera Delgado Sánchez</t>
  </si>
  <si>
    <t>19.773.730-1</t>
  </si>
  <si>
    <t>Zamir Estefano Correa Flores</t>
  </si>
  <si>
    <t>21.148.755-0</t>
  </si>
  <si>
    <t>Angelo Patrick Flores Góngora</t>
  </si>
  <si>
    <t>16.548.988-8</t>
  </si>
  <si>
    <t>Tracy Izadora Tobar Miranda</t>
  </si>
  <si>
    <t>19.326.201-5</t>
  </si>
  <si>
    <t>Monserrat Iriel Ignacia Calderón Cornejo</t>
  </si>
  <si>
    <t>15.201.009-5</t>
  </si>
  <si>
    <t>Isaias Salomón Burgos Alvayay</t>
  </si>
  <si>
    <t>22.671.615-7</t>
  </si>
  <si>
    <t>Maria Magdalena Reyes Gonzalez</t>
  </si>
  <si>
    <t>26.774.338-k</t>
  </si>
  <si>
    <t>Ana Belén Muñoz Barrientos</t>
  </si>
  <si>
    <t>19.675.243-9</t>
  </si>
  <si>
    <t>Florencia Valentina Maturana Roco</t>
  </si>
  <si>
    <t>20.830.951-K</t>
  </si>
  <si>
    <t>Yoaho Sebastián González Antúnez</t>
  </si>
  <si>
    <t>17.142.546-8</t>
  </si>
  <si>
    <t>Yanara Liu Tunaca Zúñiga</t>
  </si>
  <si>
    <t>19.015.301-0</t>
  </si>
  <si>
    <t>Yianina Antonella Menghini Villalón</t>
  </si>
  <si>
    <t>17.983.532-0</t>
  </si>
  <si>
    <t>Laissemoine Deniscat</t>
  </si>
  <si>
    <t>26.675.313-6</t>
  </si>
  <si>
    <t>Kiddie Andrés Calderón Cáceres</t>
  </si>
  <si>
    <t>17.619.943-1</t>
  </si>
  <si>
    <t>Edwin Josue Mejias Melean</t>
  </si>
  <si>
    <t>26.702.810-9</t>
  </si>
  <si>
    <t>Jorge Alfredo Zurita Arcos</t>
  </si>
  <si>
    <t>22.488.860-0</t>
  </si>
  <si>
    <t>Javier Andrés Valdés Añasco</t>
  </si>
  <si>
    <t>19.015.582-K</t>
  </si>
  <si>
    <t>Sixto Alejandro Ayala López</t>
  </si>
  <si>
    <t>21.193.365-8</t>
  </si>
  <si>
    <t>Nicolás Alejandro Bascuñán Plaza</t>
  </si>
  <si>
    <t>Bruno Alexis Alonso Montenegro</t>
  </si>
  <si>
    <t>22.612.694-5</t>
  </si>
  <si>
    <t>Ricardo Javier Sandoval Poblete</t>
  </si>
  <si>
    <t>17.105.517-2</t>
  </si>
  <si>
    <t>Maximiliano Osvaldo Rocha Núñez</t>
  </si>
  <si>
    <t>18.618.855-1</t>
  </si>
  <si>
    <t>Liliana Del Carmen Cole Díaz</t>
  </si>
  <si>
    <t>4.705.446-K</t>
  </si>
  <si>
    <t>Juan German Rojas Correa</t>
  </si>
  <si>
    <t>26.624.787-7</t>
  </si>
  <si>
    <t>Camila Andrea Llanos Álvarez</t>
  </si>
  <si>
    <t>21.764.571-9</t>
  </si>
  <si>
    <t>Vicente Antonio Quezada Osorio</t>
  </si>
  <si>
    <t>María Fernanda Ulloa Maricoi</t>
  </si>
  <si>
    <t>21.192.640-6</t>
  </si>
  <si>
    <t>Pablo José Avendaño Gutiérrez</t>
  </si>
  <si>
    <t>10.644.176-6</t>
  </si>
  <si>
    <t>Matías Gabriel Colina Molina</t>
  </si>
  <si>
    <t>17.995.308-0</t>
  </si>
  <si>
    <t>Felipe Esteban Godoy Bustos</t>
  </si>
  <si>
    <t>17.904.693-8</t>
  </si>
  <si>
    <t>Pablo Jesús Urbina Zúñiga</t>
  </si>
  <si>
    <t>19.618.093-1</t>
  </si>
  <si>
    <t>Eric Brayan Díaz Albornoz</t>
  </si>
  <si>
    <t>18.705.305-6</t>
  </si>
  <si>
    <t>Angela Lidia Maulén Cárdenas</t>
  </si>
  <si>
    <t>19.328.624-0</t>
  </si>
  <si>
    <t>Daniel Eduardo Villarroel Bravo</t>
  </si>
  <si>
    <t>16.287.877-8</t>
  </si>
  <si>
    <t>Leslie Anaís Ulloa Campos</t>
  </si>
  <si>
    <t>20.479.120-1</t>
  </si>
  <si>
    <t>Byron Alejandro Barrientos Bustamante</t>
  </si>
  <si>
    <t>20.625.185-9</t>
  </si>
  <si>
    <t>Enrique Mauricio Olguín Santillana</t>
  </si>
  <si>
    <t>14.443.199-5</t>
  </si>
  <si>
    <t>Martín Fabián Poirrier Pinto</t>
  </si>
  <si>
    <t>20.483.284-6</t>
  </si>
  <si>
    <t>Giovanni Orlando Andia Ortiz</t>
  </si>
  <si>
    <t>15.073.779-6</t>
  </si>
  <si>
    <t>Nicole Pastene Sanguinetti</t>
  </si>
  <si>
    <t>16.483.682-7</t>
  </si>
  <si>
    <t>Carolina Andrea Del Carmen Osorio Leiva</t>
  </si>
  <si>
    <t>13.979.725-6</t>
  </si>
  <si>
    <t>Carlos Felipe Guerrero Martínez</t>
  </si>
  <si>
    <t>18.794.197-0</t>
  </si>
  <si>
    <t>Rodrigo Gabriel Olmos Cancino</t>
  </si>
  <si>
    <t>11.828.366-K</t>
  </si>
  <si>
    <t>René Pablo Costela Arancibia</t>
  </si>
  <si>
    <t>16.968.941-5</t>
  </si>
  <si>
    <t>Stefany Lisette Fernández Lindsay</t>
  </si>
  <si>
    <t>17.806.607-2</t>
  </si>
  <si>
    <t>Luis Hernán Guzmán González</t>
  </si>
  <si>
    <t>Felipe Rodrigo Benítez Maulén</t>
  </si>
  <si>
    <t>Sergio Alfredo Yépez Arancibia</t>
  </si>
  <si>
    <t>Esteban Luciano Coloma Véliz</t>
  </si>
  <si>
    <t>16.968.629-7</t>
  </si>
  <si>
    <t>Roberto Jesús Contreras Flores</t>
  </si>
  <si>
    <t>17.567.764-k</t>
  </si>
  <si>
    <t>Ignacio Sepúlveda Pinto</t>
  </si>
  <si>
    <t>18.102.936-6</t>
  </si>
  <si>
    <t>Gonzalo Andrés San Martin Meneses</t>
  </si>
  <si>
    <t>José Agustín Vergara Pacheco</t>
  </si>
  <si>
    <t>6.521.304-4</t>
  </si>
  <si>
    <t>Miguel Exequiel Palacios Quiñones</t>
  </si>
  <si>
    <t>10.164.977-6</t>
  </si>
  <si>
    <t>AGUSTIN SEGUNDO ROJAS DIAZ</t>
  </si>
  <si>
    <t>8.854.887-6</t>
  </si>
  <si>
    <t>Freddy Eaúl Belmar Ramos</t>
  </si>
  <si>
    <t>Pablo Andre Mora Ortiz</t>
  </si>
  <si>
    <t>17.475.851-4</t>
  </si>
  <si>
    <t>Patricio Alejandro Maldonado Guzmán</t>
  </si>
  <si>
    <t>13.634.767-5</t>
  </si>
  <si>
    <t>Elizabeth Roxana Berríos Jofré</t>
  </si>
  <si>
    <t>12.849.198-8</t>
  </si>
  <si>
    <t>Katherine Macarena Gutiérrez Jiraldo</t>
  </si>
  <si>
    <t>16.103.681-1</t>
  </si>
  <si>
    <t>Salom Hernán Marchantt Guzmán</t>
  </si>
  <si>
    <t>18.584.056-5</t>
  </si>
  <si>
    <t>Guillermo Isidro Flores Briones</t>
  </si>
  <si>
    <t>7.850.061-1</t>
  </si>
  <si>
    <t>Militza Lissette Valdés Amaya</t>
  </si>
  <si>
    <t>18.997.903-7</t>
  </si>
  <si>
    <t>Elizabeth Del Carmen García Cataldo</t>
  </si>
  <si>
    <t>10.455.771-6</t>
  </si>
  <si>
    <t>Miguel Angel Quijada Brito</t>
  </si>
  <si>
    <t>13.228.928-k</t>
  </si>
  <si>
    <t>Angela Eugenia Carrasco Jofré</t>
  </si>
  <si>
    <t>16.201.029-8</t>
  </si>
  <si>
    <t>Diego Andrés Cortés Puebla</t>
  </si>
  <si>
    <t>19.941.215-9</t>
  </si>
  <si>
    <t>Ariel Araya Salinas</t>
  </si>
  <si>
    <t>13.777.691-k</t>
  </si>
  <si>
    <t>Mitzi Eugenia Lizama Martínez</t>
  </si>
  <si>
    <t>14.582.821-k</t>
  </si>
  <si>
    <t>Melissa Amara Jorquera Vega</t>
  </si>
  <si>
    <t>19.015.528-5</t>
  </si>
  <si>
    <t>Hernán Andrés Lizama Martínez</t>
  </si>
  <si>
    <t>11.256.846-8</t>
  </si>
  <si>
    <t>Ronald Eduardo Guerra Franco</t>
  </si>
  <si>
    <t>20.172.685-9</t>
  </si>
  <si>
    <t>Danilo Alejandro Toledo Pugas</t>
  </si>
  <si>
    <t>15.075.437-2</t>
  </si>
  <si>
    <t>Oscar Gonzalo Jamett Muñoz</t>
  </si>
  <si>
    <t>18.032.862-9</t>
  </si>
  <si>
    <t>Karina María José Cortés Basques</t>
  </si>
  <si>
    <t>15.769.438-3</t>
  </si>
  <si>
    <t>Luis Fernando Calquín Vergara</t>
  </si>
  <si>
    <t>19.422.292-0</t>
  </si>
  <si>
    <t>Ricardo Antonio Rubio Mena</t>
  </si>
  <si>
    <t>13.652.502-6</t>
  </si>
  <si>
    <t>Daniella Andrea Caro Espinoza</t>
  </si>
  <si>
    <t>17.061.351-1</t>
  </si>
  <si>
    <t>Gloria Ester Retes Ribalta</t>
  </si>
  <si>
    <t>7.330.517-9</t>
  </si>
  <si>
    <t>Julián Andrés Veglia Acuña</t>
  </si>
  <si>
    <t>19.406.043-2</t>
  </si>
  <si>
    <t>Sergio Andrés Aranda Muñoz</t>
  </si>
  <si>
    <t>15.073.455-k</t>
  </si>
  <si>
    <t>Oscar Raúl Paillacar Carrillo</t>
  </si>
  <si>
    <t>16.677.213-3</t>
  </si>
  <si>
    <t>Hugo Héctor Hills Faúndez</t>
  </si>
  <si>
    <t>17.806.722-2</t>
  </si>
  <si>
    <t>Bastian andres</t>
  </si>
  <si>
    <t>Murua strelow</t>
  </si>
  <si>
    <t>16.201.080-8</t>
  </si>
  <si>
    <t>Brissa Valentina Pacheco Marín</t>
  </si>
  <si>
    <t>16.750.126-5</t>
  </si>
  <si>
    <t>Jorge Manuel Orrego López</t>
  </si>
  <si>
    <t>14.425.704-9</t>
  </si>
  <si>
    <t>Mariela Kimberley Jara Rosales</t>
  </si>
  <si>
    <t>17.032.571-0</t>
  </si>
  <si>
    <t>Elizabeth Magali Soto Sobarzo</t>
  </si>
  <si>
    <t>16.012.091-6</t>
  </si>
  <si>
    <t>Gladys Del Carmen Toledo Atkin</t>
  </si>
  <si>
    <t>6.840.721-4</t>
  </si>
  <si>
    <t>Margarita Del Carmen Díaz Estay</t>
  </si>
  <si>
    <t>12.476.836-5</t>
  </si>
  <si>
    <t>Karen Fabiola Cabezas Bahamondes</t>
  </si>
  <si>
    <t>17.475.878-6</t>
  </si>
  <si>
    <t>Paula Mariela Ruz Moreno</t>
  </si>
  <si>
    <t>15.501.869-0</t>
  </si>
  <si>
    <t>Alcibiades Esteban Corona Leal</t>
  </si>
  <si>
    <t>14.460.576-4</t>
  </si>
  <si>
    <t>Felipe Alejandro González Peralta</t>
  </si>
  <si>
    <t>18.201.794-9</t>
  </si>
  <si>
    <t>Karla Alejandra Binimelis Herrera</t>
  </si>
  <si>
    <t>15.078.967-2</t>
  </si>
  <si>
    <t>Jonathan Andrés Cruz Lucero</t>
  </si>
  <si>
    <t>18.567.929-2</t>
  </si>
  <si>
    <t>JOHNNY ENGERBER GÓMEZ STERQUEL</t>
  </si>
  <si>
    <t>16.665.169-7</t>
  </si>
  <si>
    <t>Jonatan Erik Escobar Castellano</t>
  </si>
  <si>
    <t>18.618.948-5</t>
  </si>
  <si>
    <t>José Andrés Gallardo Strelow</t>
  </si>
  <si>
    <t>18.617.710-K</t>
  </si>
  <si>
    <t>Piero Alejandro Gárate Rojas</t>
  </si>
  <si>
    <t>18.187.049-4</t>
  </si>
  <si>
    <t>Ornella Edith Casiccia Riquelme</t>
  </si>
  <si>
    <t>19.153.908-7</t>
  </si>
  <si>
    <t>Jesús Adrián Méndez Aránguiz</t>
  </si>
  <si>
    <t>19.525.087-1</t>
  </si>
  <si>
    <t>Jose Moises Ramirez Moran</t>
  </si>
  <si>
    <t>24.209.007-1</t>
  </si>
  <si>
    <t>José Luis Oliva Peña</t>
  </si>
  <si>
    <t>14.444.475-2</t>
  </si>
  <si>
    <t>Karla Joanna Rebolledo Rammsy</t>
  </si>
  <si>
    <t>Juan René Gómez Guerra</t>
  </si>
  <si>
    <t>13.878.248-4</t>
  </si>
  <si>
    <t>Cristian Andrés Rodríguez Pedernera</t>
  </si>
  <si>
    <t>16.774.758-2</t>
  </si>
  <si>
    <t>Guillermo Eduardo González Rodríguez</t>
  </si>
  <si>
    <t>7.286.788-2</t>
  </si>
  <si>
    <t>Javiera Valentina González Hidalgo</t>
  </si>
  <si>
    <t>20.172.687-5</t>
  </si>
  <si>
    <t>Katherine Beatriz Campos Sepúlveda</t>
  </si>
  <si>
    <t>Manuel Francisco Zárate Barría</t>
  </si>
  <si>
    <t>16.485.291-1</t>
  </si>
  <si>
    <t>Lilian Victoria Jiménez Rojas</t>
  </si>
  <si>
    <t>11.828.174-8</t>
  </si>
  <si>
    <t>César Eduardo Bugueño Arqueros</t>
  </si>
  <si>
    <t>16.053.433-8</t>
  </si>
  <si>
    <t>Carlos Andrés Serra Díaz</t>
  </si>
  <si>
    <t>20.779.846-0</t>
  </si>
  <si>
    <t>Magaly Victoria Sobarzo Chavarría</t>
  </si>
  <si>
    <t>8.140.486-0</t>
  </si>
  <si>
    <t>Isidora Gabriela Valderrama Astorga</t>
  </si>
  <si>
    <t>20.727.061-k</t>
  </si>
  <si>
    <t>Ignacio Andrés Astudillo Bustamante</t>
  </si>
  <si>
    <t>17.144.531-0</t>
  </si>
  <si>
    <t>Yazmín Soledad Barrientos Sánchez</t>
  </si>
  <si>
    <t>16.341.037-0</t>
  </si>
  <si>
    <t>Francesca Sofía Fedele Lorca</t>
  </si>
  <si>
    <t>17.984.057-k</t>
  </si>
  <si>
    <t>Alejandro Marcel Gutiérrez Oliva</t>
  </si>
  <si>
    <t>17.944.098-9</t>
  </si>
  <si>
    <t>Jose Manuel Padron Flores</t>
  </si>
  <si>
    <t>26.377.037-4</t>
  </si>
  <si>
    <t>Cristians Bernardo Bazaes Pérez</t>
  </si>
  <si>
    <t>13.020.152-0</t>
  </si>
  <si>
    <t>Valentina Ignacia Godoy Álvarez</t>
  </si>
  <si>
    <t>20.657.964-1</t>
  </si>
  <si>
    <t>Carlos Antonio Dante Vergara Celis</t>
  </si>
  <si>
    <t>7.203.620-4</t>
  </si>
  <si>
    <t>Marcela Del Pilar Jorquera Riveros</t>
  </si>
  <si>
    <t>Marcelo Iván Rodríguez Concha</t>
  </si>
  <si>
    <t>9.413.454-4</t>
  </si>
  <si>
    <t>Fabrizzio Alejandro Herrera Pezoa</t>
  </si>
  <si>
    <t>18.783.585-2</t>
  </si>
  <si>
    <t>MARIQUINA</t>
  </si>
  <si>
    <t>Luis Alberto Segura Vilches</t>
  </si>
  <si>
    <t>16.160.054-7</t>
  </si>
  <si>
    <t>Gonzalo Elías Saavedra Muñoz</t>
  </si>
  <si>
    <t>17.473.295-7</t>
  </si>
  <si>
    <t>Claudio César Humberto Lagomarsino Pusic</t>
  </si>
  <si>
    <t>15.074.928-K</t>
  </si>
  <si>
    <t>Mariel Rossina Montoya Pizarro</t>
  </si>
  <si>
    <t>10.783.804-K</t>
  </si>
  <si>
    <t>Máximo Alejandro Miranda Picardi</t>
  </si>
  <si>
    <t>Germán Arturo Villalón Hernández</t>
  </si>
  <si>
    <t>6.482.245-4</t>
  </si>
  <si>
    <t>Luis Antonio Cisternas Jorquera</t>
  </si>
  <si>
    <t>8.092.074-1</t>
  </si>
  <si>
    <t>Lucas Vittorio Carrasco Pérez</t>
  </si>
  <si>
    <t>18.128.696-2</t>
  </si>
  <si>
    <t>Carlos Andrés Ruz Herrera</t>
  </si>
  <si>
    <t>13.230.113-1</t>
  </si>
  <si>
    <t>Paula Monserrat Alarcón Álvarez</t>
  </si>
  <si>
    <t>15.075.920-K</t>
  </si>
  <si>
    <t>Francisco ESTEBAN URRUTIA ROJAS</t>
  </si>
  <si>
    <t>16.968.401-4</t>
  </si>
  <si>
    <t>Luis Alberto Cádiz Tapia</t>
  </si>
  <si>
    <t>15.072.379-5</t>
  </si>
  <si>
    <t>Gonzalo Alejandro Díaz Cid</t>
  </si>
  <si>
    <t>13.351.150-4</t>
  </si>
  <si>
    <t>Linda Rocío Arjel Fernández</t>
  </si>
  <si>
    <t>16.104.916-6</t>
  </si>
  <si>
    <t>ANDRES DEL CARMEN BIGGIO CUBILLOS</t>
  </si>
  <si>
    <t>8.677.693-6</t>
  </si>
  <si>
    <t>Juan Francisco Petit Beltrán</t>
  </si>
  <si>
    <t>14.519.858-5</t>
  </si>
  <si>
    <t>Marión Karin Pantoja Guerra</t>
  </si>
  <si>
    <t>13.633.787-4</t>
  </si>
  <si>
    <t>Alejandro Clemente Alvarado Herrera</t>
  </si>
  <si>
    <t>11.120.669-4</t>
  </si>
  <si>
    <t>Orlando Andrés Bascur Aguirre</t>
  </si>
  <si>
    <t>15.046.079-4</t>
  </si>
  <si>
    <t>Roberto Fernando Díaz Bustamante</t>
  </si>
  <si>
    <t>Josue Andrés Castillo Vera</t>
  </si>
  <si>
    <t>15.813.083-1</t>
  </si>
  <si>
    <t>Johan Guillermo Oliver Rodríguez Soza</t>
  </si>
  <si>
    <t>12.849.243-7</t>
  </si>
  <si>
    <t>Aurelio Esteban Molina Ramos</t>
  </si>
  <si>
    <t>13.392.617-8</t>
  </si>
  <si>
    <t>Braulio Ricardo Jiménez Cerda</t>
  </si>
  <si>
    <t>9.117.348-4</t>
  </si>
  <si>
    <t>Pablo David Millar Guzmán</t>
  </si>
  <si>
    <t>15.080.795-6</t>
  </si>
  <si>
    <t>MARLENE ALEJANDRA PALMA CASTRO</t>
  </si>
  <si>
    <t xml:space="preserve">MARLENE ALEJANDRA PALMA CASTRO </t>
  </si>
  <si>
    <t>Guillermo Antonio Barra Bustamante</t>
  </si>
  <si>
    <t>7.209.666-5</t>
  </si>
  <si>
    <t>Valeria Marinho Ojeda</t>
  </si>
  <si>
    <t>22.420.509-0</t>
  </si>
  <si>
    <t>Carlos Eduardo Tiznado Cabezas</t>
  </si>
  <si>
    <t>9.654.922-9</t>
  </si>
  <si>
    <t>Natalia Camila Mancilla Tello</t>
  </si>
  <si>
    <t>16.968.591-6</t>
  </si>
  <si>
    <t>José ANTONIO MORENO SARAVIA</t>
  </si>
  <si>
    <t>18.917.229-k</t>
  </si>
  <si>
    <t>Anibal Jose Diaz Roura</t>
  </si>
  <si>
    <t>25.999.944-8</t>
  </si>
  <si>
    <t>Estilio Benigno Cuadra Silva</t>
  </si>
  <si>
    <t>10.987.748-4</t>
  </si>
  <si>
    <t>inés cecilia</t>
  </si>
  <si>
    <t>martinez sanhueza</t>
  </si>
  <si>
    <t>9.506.022-6</t>
  </si>
  <si>
    <t>Melvin Kenneth Huggins Acedo</t>
  </si>
  <si>
    <t>25.785.799-9</t>
  </si>
  <si>
    <t>Gaspar Mateo Lagos López</t>
  </si>
  <si>
    <t>18.564.894-K</t>
  </si>
  <si>
    <t>Cecilia Del Carmen Terrazas Albornoz</t>
  </si>
  <si>
    <t>9.654.606-8</t>
  </si>
  <si>
    <t>Ricardo Andrés Martínez Ortiz</t>
  </si>
  <si>
    <t>16.814.414-8</t>
  </si>
  <si>
    <t>Nataly Alexandra Contreras Cisternas</t>
  </si>
  <si>
    <t>16.967.564-3</t>
  </si>
  <si>
    <t>Juan José Farías Gómez</t>
  </si>
  <si>
    <t>8.700.827-4</t>
  </si>
  <si>
    <t>Vanesa Stefany Graves Durán</t>
  </si>
  <si>
    <t>19.012.169-0</t>
  </si>
  <si>
    <t>Sergio Cristóbal Guerrero Contreras</t>
  </si>
  <si>
    <t>19.617.333-1</t>
  </si>
  <si>
    <t>Carol Ivonne Hernández Vega</t>
  </si>
  <si>
    <t>13.995.900-0</t>
  </si>
  <si>
    <t>Mauricio Ernesto Cádiz Jofré</t>
  </si>
  <si>
    <t>16.573.164-6</t>
  </si>
  <si>
    <t>Ezequiel Benjamín Cádiz Aravena</t>
  </si>
  <si>
    <t>Héctor Carlos Arancibia Ramírez</t>
  </si>
  <si>
    <t>7.493.195-2</t>
  </si>
  <si>
    <t>Esteban Andrés Pacheco Pontio</t>
  </si>
  <si>
    <t>16.485.736-0</t>
  </si>
  <si>
    <t>David Jonathan Fleming Alcayaga</t>
  </si>
  <si>
    <t>16.752.543-1</t>
  </si>
  <si>
    <t>Rafael Arturo De Jesús García López</t>
  </si>
  <si>
    <t>11.223.183-8</t>
  </si>
  <si>
    <t>Rodrigo Angel Figueroa Hernández</t>
  </si>
  <si>
    <t>13.879.312-5</t>
  </si>
  <si>
    <t>Pedro Gonzalo Ramírez Muñoz</t>
  </si>
  <si>
    <t>20.326.486-0</t>
  </si>
  <si>
    <t>Guillermo Alfonso Contreras Pérez</t>
  </si>
  <si>
    <t>17.619.621-1</t>
  </si>
  <si>
    <t>Daniela Alejandra Vergara Romero</t>
  </si>
  <si>
    <t>14.090.988-2</t>
  </si>
  <si>
    <t>Luis RODRIGO GALLARDO FERNÁNDEZ</t>
  </si>
  <si>
    <t>12.622.393-5</t>
  </si>
  <si>
    <t>Jean Williams Araya Ovalle</t>
  </si>
  <si>
    <t>15.077.947-2</t>
  </si>
  <si>
    <t>Astrid Alejandra Castillo Araya</t>
  </si>
  <si>
    <t>18.971.251-0</t>
  </si>
  <si>
    <t>Alberto Ignacio Pizarro Illanes</t>
  </si>
  <si>
    <t>16.142.266-5</t>
  </si>
  <si>
    <t>Marcela Francisca Philipps Ferrada</t>
  </si>
  <si>
    <t xml:space="preserve">MARCELA FRANCISCA PHILIPPS FERRADA </t>
  </si>
  <si>
    <t>Javier Andrés Palma Sánchez</t>
  </si>
  <si>
    <t>18.383.539-4</t>
  </si>
  <si>
    <t>David Eduardo Tramon Sepúlveda</t>
  </si>
  <si>
    <t>15.072.198-9</t>
  </si>
  <si>
    <t>Alejandra Angelina Lafertt Tapia</t>
  </si>
  <si>
    <t>13.993.132-7</t>
  </si>
  <si>
    <t>Luis Marcelo Vergara Concha</t>
  </si>
  <si>
    <t>11.734.520-3</t>
  </si>
  <si>
    <t>Nicolás Iván Poblete Zúñiga</t>
  </si>
  <si>
    <t>19.176.870-1</t>
  </si>
  <si>
    <t>Sandra Marcela Cambon Blanchard</t>
  </si>
  <si>
    <t>10.100.988-2</t>
  </si>
  <si>
    <t>Sandra Del Pilar Barrientos Medina</t>
  </si>
  <si>
    <t>12.844.880-2</t>
  </si>
  <si>
    <t>IVAN GASTON NAVARRO CARVAJAL</t>
  </si>
  <si>
    <t>13.877.507-0</t>
  </si>
  <si>
    <t>Camila Alejandra Barría Barría</t>
  </si>
  <si>
    <t>16.548.894-6</t>
  </si>
  <si>
    <t>Denis Alexis Carrizo Cerda</t>
  </si>
  <si>
    <t>13.424.044-K</t>
  </si>
  <si>
    <t>Iván Alexis Candia Cáceres</t>
  </si>
  <si>
    <t>13.258.424-9</t>
  </si>
  <si>
    <t>César Alejandro Barría Escobar</t>
  </si>
  <si>
    <t>15.764.748-2</t>
  </si>
  <si>
    <t>Edith Cecilia Cantellano Berríos</t>
  </si>
  <si>
    <t>7.310.972-8</t>
  </si>
  <si>
    <t>Daniela Monserrat Cáceres Núñez</t>
  </si>
  <si>
    <t>15.097.151-9</t>
  </si>
  <si>
    <t>Daniela Silvana Bustamante Reimán</t>
  </si>
  <si>
    <t>18.090.699-1</t>
  </si>
  <si>
    <t>Danilo Esteban Rodríguez Almonacid</t>
  </si>
  <si>
    <t>19.012.260-3</t>
  </si>
  <si>
    <t>Jonatan David Erba Mardones</t>
  </si>
  <si>
    <t>17.479.210-0</t>
  </si>
  <si>
    <t>Jorge Damián Aravena Navarrete</t>
  </si>
  <si>
    <t>13.153.321-7</t>
  </si>
  <si>
    <t>Héctor Alex Ariel Hernández Carvallo</t>
  </si>
  <si>
    <t>9.415.503-7</t>
  </si>
  <si>
    <t>PURÉN</t>
  </si>
  <si>
    <t>Hellen Jacqueline Spichiger Donoso</t>
  </si>
  <si>
    <t>18.782.689-6</t>
  </si>
  <si>
    <t>Alejandra Elena González Vega</t>
  </si>
  <si>
    <t>10.340.964-0</t>
  </si>
  <si>
    <t>Yohanna Andrea Uberuaga Riquelme</t>
  </si>
  <si>
    <t>12.846.846-3</t>
  </si>
  <si>
    <t>Mauricio Alejandro Becerra Castro</t>
  </si>
  <si>
    <t>13.654.400-4</t>
  </si>
  <si>
    <t>Ivonne Solange Pastén Contreras</t>
  </si>
  <si>
    <t>8.666.440-2</t>
  </si>
  <si>
    <t>Paul Enrique Montecinos Villagra</t>
  </si>
  <si>
    <t>12.849.513-4</t>
  </si>
  <si>
    <t>Cristian Sebastián Pérez Ignes</t>
  </si>
  <si>
    <t>18.564.593-2</t>
  </si>
  <si>
    <t>JESSICA ANDREA TOLEDO BRUNA</t>
  </si>
  <si>
    <t>12.229.574-5</t>
  </si>
  <si>
    <t>Dennis Alexis Carrasco Tello</t>
  </si>
  <si>
    <t>18.271.525-5</t>
  </si>
  <si>
    <t>Lorena Romanet Sanllehi San Martín</t>
  </si>
  <si>
    <t>12.228.851-K</t>
  </si>
  <si>
    <t>Marcelo Andrés Vásquez Morales</t>
  </si>
  <si>
    <t>9.202.342-7</t>
  </si>
  <si>
    <t>Marco Alejandro Soto Cataldo</t>
  </si>
  <si>
    <t>9.707.468-2</t>
  </si>
  <si>
    <t>Carlos Marcos Zúñiga Contreras</t>
  </si>
  <si>
    <t>Susana Verónica Bustos Jeria</t>
  </si>
  <si>
    <t>18.565.680-2</t>
  </si>
  <si>
    <t>Claudio Andrés González Fara</t>
  </si>
  <si>
    <t>13.188.888-0</t>
  </si>
  <si>
    <t>Cristian Andrés Vargas Martínez</t>
  </si>
  <si>
    <t>13.499.612-9</t>
  </si>
  <si>
    <t>Paula Solange Zavala Galarce</t>
  </si>
  <si>
    <t>13.878.972-1</t>
  </si>
  <si>
    <t>Rodrigo Enrique Torres Pino</t>
  </si>
  <si>
    <t>13.426.489-6</t>
  </si>
  <si>
    <t>María José Garín Soto</t>
  </si>
  <si>
    <t>17.176.097-6</t>
  </si>
  <si>
    <t>Miguel Angel Rodríguez Concha</t>
  </si>
  <si>
    <t>14.527.249-1</t>
  </si>
  <si>
    <t>Ema Lorena Soto Orozco</t>
  </si>
  <si>
    <t>11.437.035-5</t>
  </si>
  <si>
    <t>Matías Reinaldo Coloma Tapia</t>
  </si>
  <si>
    <t>20.725.120-8</t>
  </si>
  <si>
    <t>Ricardo Humberto Carminatti Bustamante</t>
  </si>
  <si>
    <t>6.919.711-6</t>
  </si>
  <si>
    <t>Rodrigo Andrés Lagos Sanzana</t>
  </si>
  <si>
    <t>Sergio Cornelio Rubilar Roca</t>
  </si>
  <si>
    <t>15.169.237-0</t>
  </si>
  <si>
    <t>Gustavo Enrique Guzmán Polanco</t>
  </si>
  <si>
    <t>6.620.906-7</t>
  </si>
  <si>
    <t>Francisco Genaro Ramírez Naranjo</t>
  </si>
  <si>
    <t xml:space="preserve"> 9.418.450-9</t>
  </si>
  <si>
    <t>MANUEL EDGARDO GARRIDO HENRIQUEZ</t>
  </si>
  <si>
    <t>8.196.671-0</t>
  </si>
  <si>
    <t>Ramón Fernando Muñoz Carrasco</t>
  </si>
  <si>
    <t>4.679.214-9</t>
  </si>
  <si>
    <t>Ana Luisa Sáez Saavedra</t>
  </si>
  <si>
    <t>12.229.733-0</t>
  </si>
  <si>
    <t>Cristian Eduardo Silva Cartagena</t>
  </si>
  <si>
    <t>16.801.767-7</t>
  </si>
  <si>
    <t>Jordy Alejandro Aliaga Bustamante</t>
  </si>
  <si>
    <t>15.951.165-0</t>
  </si>
  <si>
    <t>Eliseo Alonso Iturra Morales</t>
  </si>
  <si>
    <t>10.724.636-3</t>
  </si>
  <si>
    <t>Samuel Rolando Vargas Rojas</t>
  </si>
  <si>
    <t>18.565.251-3</t>
  </si>
  <si>
    <t>Luis Alfredo Melo Araneda</t>
  </si>
  <si>
    <t>16.968.862-1</t>
  </si>
  <si>
    <t>Marco Vicente González Maldonado</t>
  </si>
  <si>
    <t>16.664.743-6</t>
  </si>
  <si>
    <t>Gabriel Eduardo Arteaga Molina</t>
  </si>
  <si>
    <t>25.970.820-6</t>
  </si>
  <si>
    <t>Gabriel Alfonso Leal Pacheco</t>
  </si>
  <si>
    <t>10.922.714-5</t>
  </si>
  <si>
    <t>Soraya Francisca Urra Díaz</t>
  </si>
  <si>
    <t>17.616.647-9</t>
  </si>
  <si>
    <t>Jorge Andrés Del Río Tiffou</t>
  </si>
  <si>
    <t>9.429.542-4</t>
  </si>
  <si>
    <t>Paulina Andrea Guzmán Trujillo</t>
  </si>
  <si>
    <t>15.098.680-k</t>
  </si>
  <si>
    <t>Hugo Alejandro Vera Opazo</t>
  </si>
  <si>
    <t>10.376.507-2</t>
  </si>
  <si>
    <t>Verónica Jimena Montané Peñaloza</t>
  </si>
  <si>
    <t>9.288.612-3</t>
  </si>
  <si>
    <t>Alejandro Nicolás Emilio Henríquez Lobos</t>
  </si>
  <si>
    <t>18.785.282-k</t>
  </si>
  <si>
    <t>Susana Isabel Aguilar Aranda</t>
  </si>
  <si>
    <t>13.019.956-9</t>
  </si>
  <si>
    <t>José Miguel Orellana Cornejo</t>
  </si>
  <si>
    <t>11.528.811-3</t>
  </si>
  <si>
    <t>Juan Pablo Patricio González Plaza</t>
  </si>
  <si>
    <t>17.096.628-7</t>
  </si>
  <si>
    <t>Luciano Gerardo Cisternas León</t>
  </si>
  <si>
    <t>10.749.559-2</t>
  </si>
  <si>
    <t>Pascual Vergara Merino</t>
  </si>
  <si>
    <t>18.642.340-2</t>
  </si>
  <si>
    <t>Nelson Elid Palma Castillo</t>
  </si>
  <si>
    <t>8.831.963-K</t>
  </si>
  <si>
    <t>Luis Humberto Soto Galaz</t>
  </si>
  <si>
    <t>11.120.752-6</t>
  </si>
  <si>
    <t>Daniel Eduardo Fuenzalida Neira</t>
  </si>
  <si>
    <t>Catherine Soledad García Valenzuela</t>
  </si>
  <si>
    <t>12.824.378-K</t>
  </si>
  <si>
    <t>Sergio Enrique Arro Apablaza</t>
  </si>
  <si>
    <t>15.717.256-5</t>
  </si>
  <si>
    <t>Carolina Elena Peña Ramos</t>
  </si>
  <si>
    <t>10.601.634-8</t>
  </si>
  <si>
    <t>Pamela Andrea Cantuarias Garrido</t>
  </si>
  <si>
    <t>10.555.905-4</t>
  </si>
  <si>
    <t>Naoki Carlos Nieto Caroca</t>
  </si>
  <si>
    <t>12.624.670-6</t>
  </si>
  <si>
    <t>Carlos Gabriel Romero Obregón</t>
  </si>
  <si>
    <t>9.506.738-7</t>
  </si>
  <si>
    <t>Marjorie Alejandra Chacana Castro</t>
  </si>
  <si>
    <t>13.641.503-4</t>
  </si>
  <si>
    <t>Marcos Elías Cornejo Huechucura</t>
  </si>
  <si>
    <t>16.241.108-k</t>
  </si>
  <si>
    <t>Miguel Angel Barrera Silva</t>
  </si>
  <si>
    <t>17.469.227-0</t>
  </si>
  <si>
    <t>Daniel Alejandro Faúndez Cortés</t>
  </si>
  <si>
    <t>13.690.589-9</t>
  </si>
  <si>
    <t>Iván Alejandro Figueroa Ñancufil</t>
  </si>
  <si>
    <t>18.950.158-7</t>
  </si>
  <si>
    <t>Bastián Antonio González Urquía</t>
  </si>
  <si>
    <t>21.688.261-K</t>
  </si>
  <si>
    <t>Andrea Luisa Vergara Page</t>
  </si>
  <si>
    <t>12.240.273-8</t>
  </si>
  <si>
    <t>Jorge Benjamín Muñoz Tapia</t>
  </si>
  <si>
    <t>12.448.978-4</t>
  </si>
  <si>
    <t>Sergio Arturo Maturana Ortega</t>
  </si>
  <si>
    <t>13.880.526-3</t>
  </si>
  <si>
    <t>Félix Isaac Tovar Lanas</t>
  </si>
  <si>
    <t>21.106.390-4</t>
  </si>
  <si>
    <t>Vladimir Ignacio Toro Alvarado</t>
  </si>
  <si>
    <t>17.096.428-4</t>
  </si>
  <si>
    <t>Pablo Iván Matías Apablaza Donoso</t>
  </si>
  <si>
    <t>19.962.035-5</t>
  </si>
  <si>
    <t>Cristian Alejandro Morales Carrasco</t>
  </si>
  <si>
    <t>14.316.053-k</t>
  </si>
  <si>
    <t>Luis Carlos Oyarce Donoso</t>
  </si>
  <si>
    <t>13.879.300-1</t>
  </si>
  <si>
    <t>Rodrigo Andrés Hernández Cortez</t>
  </si>
  <si>
    <t>13.226.328-0</t>
  </si>
  <si>
    <t>Soledad Andrea Fernández Nanjari</t>
  </si>
  <si>
    <t>10.673.039-3</t>
  </si>
  <si>
    <t>Alan Andrés Ossa Jofré</t>
  </si>
  <si>
    <t>16.754.274-3</t>
  </si>
  <si>
    <t>Luis Alberto García Sepúlveda</t>
  </si>
  <si>
    <t>14.528.460-0</t>
  </si>
  <si>
    <t>Luis Mariano Arenas Duarte</t>
  </si>
  <si>
    <t>11.831.595-2</t>
  </si>
  <si>
    <t>Miguel Humberto Arriagada Soto</t>
  </si>
  <si>
    <t>11.389.524-1</t>
  </si>
  <si>
    <t>Rolando Segundo Bernal Arias</t>
  </si>
  <si>
    <t>10.841.972-5</t>
  </si>
  <si>
    <t>Edin John Gaete Luco</t>
  </si>
  <si>
    <t>13.999.079-k</t>
  </si>
  <si>
    <t>Esteban Osvaldo Navarrete Fernández</t>
  </si>
  <si>
    <t>15.829.073-1</t>
  </si>
  <si>
    <t>Juan Martín Castillo Silva</t>
  </si>
  <si>
    <t>4.802.329-0</t>
  </si>
  <si>
    <t>Jorge Andrés Brito Ramos</t>
  </si>
  <si>
    <t>18.914.404-0</t>
  </si>
  <si>
    <t>Bárbara Ignacia Olmos Tapia</t>
  </si>
  <si>
    <t>20.767.913-5</t>
  </si>
  <si>
    <t>Katherina Johanna Miranda Beltrán</t>
  </si>
  <si>
    <t>12.859.648-8</t>
  </si>
  <si>
    <t>Manuel Antonio Videla Torres</t>
  </si>
  <si>
    <t>10.370.920-2</t>
  </si>
  <si>
    <t>Javier Nicolás Torres Alveal</t>
  </si>
  <si>
    <t>20.655.256-5</t>
  </si>
  <si>
    <t>Enzo Armando Díaz Argandoña</t>
  </si>
  <si>
    <t>13.995.581-1</t>
  </si>
  <si>
    <t>Gabriela Soledad Valdés Moscoso</t>
  </si>
  <si>
    <t>14.518.019-8</t>
  </si>
  <si>
    <t>Oscar Alejandro Ochoa Espinosa</t>
  </si>
  <si>
    <t>12.014.851-6</t>
  </si>
  <si>
    <t>Maria Camila Martinez Roldan</t>
  </si>
  <si>
    <t>27.701.745-8</t>
  </si>
  <si>
    <t>Claudio Antonio Rojas Cortés</t>
  </si>
  <si>
    <t>10.461.674-7</t>
  </si>
  <si>
    <t>Lenka Carolina Elgueta Feuereisen</t>
  </si>
  <si>
    <t>13.067.523-9</t>
  </si>
  <si>
    <t>Francisco Javier San Martín Aranda</t>
  </si>
  <si>
    <t>17.143.659-1</t>
  </si>
  <si>
    <t>Katherine Denis Gutiérrez Sepúlveda</t>
  </si>
  <si>
    <t>19.176.352-1</t>
  </si>
  <si>
    <t>Angel Guillermo Valencia Álvarez</t>
  </si>
  <si>
    <t>11.635.830-1</t>
  </si>
  <si>
    <t>José Luis Vicencio Bermúdez</t>
  </si>
  <si>
    <t>12.165.976-K</t>
  </si>
  <si>
    <t>Daniela Alejandra Lizama Coronado</t>
  </si>
  <si>
    <t>16.500.416-7</t>
  </si>
  <si>
    <t>María Elena Rey García</t>
  </si>
  <si>
    <t>9.077.028-4</t>
  </si>
  <si>
    <t>Héctor Darío Torres Sandoval</t>
  </si>
  <si>
    <t>5.147.704-9</t>
  </si>
  <si>
    <t>Antonio Redulfo Sáez Urrea</t>
  </si>
  <si>
    <t>10.567.209-8</t>
  </si>
  <si>
    <t>Soledad Paz Cataldo Castro</t>
  </si>
  <si>
    <t>18.071.866-4</t>
  </si>
  <si>
    <t>Francisco Claudio Ramírez Martínez</t>
  </si>
  <si>
    <t>10.211.752-2</t>
  </si>
  <si>
    <t>Stefhania Alejandra Vargas Madariaga</t>
  </si>
  <si>
    <t>19.774.375-1</t>
  </si>
  <si>
    <t>Gabriel Andrés Sepúlveda Soto</t>
  </si>
  <si>
    <t>12.954.805-3</t>
  </si>
  <si>
    <t>Daniel Andrés Olivares Zamora</t>
  </si>
  <si>
    <t>11.620.559-9</t>
  </si>
  <si>
    <t>María José Ortega Pavez</t>
  </si>
  <si>
    <t>16.996.226-K</t>
  </si>
  <si>
    <t>Alejandro Antonio Aranda Arenas</t>
  </si>
  <si>
    <t>13.635.182-6</t>
  </si>
  <si>
    <t>José Santos González Morales</t>
  </si>
  <si>
    <t>Sandra Leonor Sepúlveda Rivera</t>
  </si>
  <si>
    <t>9.762.672-3</t>
  </si>
  <si>
    <t>Francisca Alejandra Marín Díaz</t>
  </si>
  <si>
    <t>16.969.582-2</t>
  </si>
  <si>
    <t>Benjamín Ignacio Rubio Chahuán</t>
  </si>
  <si>
    <t>20.326.116-0</t>
  </si>
  <si>
    <t>Guido Antonio Andaur Apablaza</t>
  </si>
  <si>
    <t>16.201.411-0</t>
  </si>
  <si>
    <t>Luis Sebastián Farías Marín</t>
  </si>
  <si>
    <t>17.560.223-2</t>
  </si>
  <si>
    <t>Jorge Luis Moraga Araya</t>
  </si>
  <si>
    <t>7.402.724-5</t>
  </si>
  <si>
    <t>Alicia Esperanza Álvarez Espejo</t>
  </si>
  <si>
    <t>16.968.618-1</t>
  </si>
  <si>
    <t>Nicolle Denisse Arenas Albornoz</t>
  </si>
  <si>
    <t>16.571.663-9</t>
  </si>
  <si>
    <t>Alfredo Andrés Aspee Gómez</t>
  </si>
  <si>
    <t>14.618.291-7</t>
  </si>
  <si>
    <t>Alexis Patricio Araya Arriagada</t>
  </si>
  <si>
    <t>12.110.581-0</t>
  </si>
  <si>
    <t>Roberto Sebastián De Jesús Pérez Carrillo</t>
  </si>
  <si>
    <t>19.048.169-7</t>
  </si>
  <si>
    <t>Natalia Andrea Pacheco Donoso</t>
  </si>
  <si>
    <t>17.479.551-7</t>
  </si>
  <si>
    <t>Rodrigo Alejandro Moraga Meza</t>
  </si>
  <si>
    <t>18.373.226-9</t>
  </si>
  <si>
    <t>Yennifer Elena Briceño Pallero</t>
  </si>
  <si>
    <t>18.309.614-1</t>
  </si>
  <si>
    <t>Adrián Alexis Olivares Riffo</t>
  </si>
  <si>
    <t>17.022.151-6</t>
  </si>
  <si>
    <t>Víctor Daniel Carvacho Contreras</t>
  </si>
  <si>
    <t>13.827.559-0</t>
  </si>
  <si>
    <t>Sandra Marcela Veas Soto</t>
  </si>
  <si>
    <t>13.652.344-9</t>
  </si>
  <si>
    <t>Christian Helmuth Fernández Sepúlveda</t>
  </si>
  <si>
    <t>13.855.834-7</t>
  </si>
  <si>
    <t>Héctor Guillermo Rifo Rifo</t>
  </si>
  <si>
    <t>7.335.998-8</t>
  </si>
  <si>
    <t>Roxana De Los Angeles Sepúlveda Zúñiga</t>
  </si>
  <si>
    <t>17.144.209-5</t>
  </si>
  <si>
    <t>HAIM YANIV COHEN MARTINEZ</t>
  </si>
  <si>
    <t>20.087.528-1</t>
  </si>
  <si>
    <t>Andrés Alejandro Omar Cortés Sylva</t>
  </si>
  <si>
    <t>7.962.881-6</t>
  </si>
  <si>
    <t>Karla Marina Avendaño Cortés</t>
  </si>
  <si>
    <t>15.930.382-9</t>
  </si>
  <si>
    <t>Rafael Del Tránsito Azócar Marín</t>
  </si>
  <si>
    <t>15.500.129-1</t>
  </si>
  <si>
    <t>Karina Valesca Jaña Fuentes</t>
  </si>
  <si>
    <t>15.828.483-9</t>
  </si>
  <si>
    <t>Jaime Alberto Salazar Iturriaga</t>
  </si>
  <si>
    <t>19.193.430-K</t>
  </si>
  <si>
    <t>Rolando Aliro Améstica Jara</t>
  </si>
  <si>
    <t>9.812.593-0</t>
  </si>
  <si>
    <t>Marcela Andrea Maggiolo Jorquera</t>
  </si>
  <si>
    <t>12.844.941--8</t>
  </si>
  <si>
    <t>FERNANDO HORACIO BARRIENTOS GAETE</t>
  </si>
  <si>
    <t>5.408.813-2</t>
  </si>
  <si>
    <t>Carol Andrea San Martín Lemus</t>
  </si>
  <si>
    <t>16.499.462-7</t>
  </si>
  <si>
    <t>Jimena Del Carmen Sandoval Luengo</t>
  </si>
  <si>
    <t>12.976.469-4</t>
  </si>
  <si>
    <t>DANIELA LIDIA Iturrieta SCHIVO</t>
  </si>
  <si>
    <t>10.363.279-k</t>
  </si>
  <si>
    <t>Luis Marcelo Canales Contreras</t>
  </si>
  <si>
    <t>12.774.777-6</t>
  </si>
  <si>
    <t>Claudia Angelina Miangolarra Vásquez</t>
  </si>
  <si>
    <t>10.857.782-7</t>
  </si>
  <si>
    <t>Francisco Ignacio Concha Muñoz</t>
  </si>
  <si>
    <t>16.754.401-0</t>
  </si>
  <si>
    <t>Pablo Ignacio Martin Saint-laurence</t>
  </si>
  <si>
    <t>Heriberto Ramón Quinteros Piña</t>
  </si>
  <si>
    <t>12.237.947-7</t>
  </si>
  <si>
    <t>Ricardo Mauricio Barraza Bórquez</t>
  </si>
  <si>
    <t>12.431.984-6</t>
  </si>
  <si>
    <t>Antonio Patricio Vera Sáez</t>
  </si>
  <si>
    <t>Juan Carlos Henríquez Pasquet</t>
  </si>
  <si>
    <t>9.014.188-0</t>
  </si>
  <si>
    <t>ERIC MAURICIO RAMIREZ VARAS</t>
  </si>
  <si>
    <t>12.846.932-K</t>
  </si>
  <si>
    <t>Carolina Diana San Martín Moreno</t>
  </si>
  <si>
    <t>13.999.910-K</t>
  </si>
  <si>
    <t>Claudia Thorsoe Osiadacz</t>
  </si>
  <si>
    <t>18.743.827-6</t>
  </si>
  <si>
    <t>HERNAN VICENTE ORTEGA ALIAGA</t>
  </si>
  <si>
    <t>Carlos Alex Campos Pulgar</t>
  </si>
  <si>
    <t>10.885.275-5</t>
  </si>
  <si>
    <t>Pedro Marcial Gordillo Casagrande</t>
  </si>
  <si>
    <t>9.562.477-4</t>
  </si>
  <si>
    <t>Carolina Del Carmen Gómez Bascuñán</t>
  </si>
  <si>
    <t>16.488.401-5</t>
  </si>
  <si>
    <t>Iris Teresita Del Carmen Barraza Marín</t>
  </si>
  <si>
    <t>6.577.932-3</t>
  </si>
  <si>
    <t>Diego Mauro Palma Rubio</t>
  </si>
  <si>
    <t>17.983.969-5</t>
  </si>
  <si>
    <t>Camila Andrea Gutiérrez Guajardo</t>
  </si>
  <si>
    <t>Diego Alberto Vásquez Leiva</t>
  </si>
  <si>
    <t>17.202.715-6</t>
  </si>
  <si>
    <t>Armando Omar Arriagada Bravo</t>
  </si>
  <si>
    <t>15.681.110-6</t>
  </si>
  <si>
    <t>Daniela Andrea Moreno Aravena</t>
  </si>
  <si>
    <t>18.268.897-5</t>
  </si>
  <si>
    <t>Patricia Eugenia Muñoz Castro</t>
  </si>
  <si>
    <t>6.540.545-8</t>
  </si>
  <si>
    <t>Ribaldo René Nanjari Valenzuela</t>
  </si>
  <si>
    <t>12.846.244-9</t>
  </si>
  <si>
    <t>Gerardo Santiago Núñez Oyarzo</t>
  </si>
  <si>
    <t>8.636.176-0</t>
  </si>
  <si>
    <t>Raúl Alexis Sanhueza Salas</t>
  </si>
  <si>
    <t>8.882.253-6</t>
  </si>
  <si>
    <t>Leonardo Andrés Klein Cea</t>
  </si>
  <si>
    <t>15.222.929-1</t>
  </si>
  <si>
    <t>LIESBETH ZAIRA</t>
  </si>
  <si>
    <t>LEVIS SOTO</t>
  </si>
  <si>
    <t>16.743.603-K</t>
  </si>
  <si>
    <t>GALASSI MORAGA</t>
  </si>
  <si>
    <t>15.556.033-9</t>
  </si>
  <si>
    <t>MARCELA IVONNE</t>
  </si>
  <si>
    <t>PACHECO ZUÑIGA</t>
  </si>
  <si>
    <t>10.961.464-5</t>
  </si>
  <si>
    <t>MAGNA MELLA</t>
  </si>
  <si>
    <t>15.079.181-2</t>
  </si>
  <si>
    <t>FLORES ESCOBAR</t>
  </si>
  <si>
    <t>BERNARDA DEL CARMEN CARDENAS GONZALEZ</t>
  </si>
  <si>
    <t>9.757.447-2</t>
  </si>
  <si>
    <t>MANUEL GUTIERREZ URBINA</t>
  </si>
  <si>
    <t>7.855.909-8</t>
  </si>
  <si>
    <t>PIERRE QUINTANA BALTIERRA</t>
  </si>
  <si>
    <t>13.651.414-8</t>
  </si>
  <si>
    <t>PAMELA RANCIBIA FLORES</t>
  </si>
  <si>
    <t>CLAUDIA GUERRERO VALDES</t>
  </si>
  <si>
    <t>LUCY HALYBURTON MOLINA</t>
  </si>
  <si>
    <t>ALLAN GALVEZ FERNANDEZ</t>
  </si>
  <si>
    <t>JORGE CARRILLO CARRERA</t>
  </si>
  <si>
    <t>13.024.671-0</t>
  </si>
  <si>
    <t>CRISTIAN REBOLLEDO SEPULVEDA</t>
  </si>
  <si>
    <t>LEONIDAS MUÑOZ DIABUNO</t>
  </si>
  <si>
    <t>6.014.305-6</t>
  </si>
  <si>
    <t>VICENTE SANCHEZ RAMOS</t>
  </si>
  <si>
    <t>20.915.363-7</t>
  </si>
  <si>
    <t>JORGE GONZALEZ PALMA</t>
  </si>
  <si>
    <t>13.230.951-5</t>
  </si>
  <si>
    <t>FABRICIO PAREDES POBLETE</t>
  </si>
  <si>
    <t>CAMILO FERNANDEZ VALIENTE</t>
  </si>
  <si>
    <t>17.439.450-4</t>
  </si>
  <si>
    <t>IXIA RIVERA ITURRA</t>
  </si>
  <si>
    <t>13.879.610-8</t>
  </si>
  <si>
    <t>RICARDO FIGUEROA PIQUE</t>
  </si>
  <si>
    <t>7.858.080-1</t>
  </si>
  <si>
    <t>ANGELICA DIAZ CASTRO</t>
  </si>
  <si>
    <t>9.665.515-0</t>
  </si>
  <si>
    <t>ERICK SCOTTI DONOSO</t>
  </si>
  <si>
    <t>18.567.396-0</t>
  </si>
  <si>
    <t>DANIEL DEL CARMEN FERRADA MENA</t>
  </si>
  <si>
    <t>8.283.770-1</t>
  </si>
  <si>
    <t>ALEJANDRO MAURICIO ROJAS LOPEZ</t>
  </si>
  <si>
    <t>11.827.864-k</t>
  </si>
  <si>
    <t>IVIS MORA MESIAS</t>
  </si>
  <si>
    <t>15.078.515-4</t>
  </si>
  <si>
    <t>CAMILO ARRIAGADA MAUREIRA</t>
  </si>
  <si>
    <t>10.902.878-9</t>
  </si>
  <si>
    <t>FELIPE EDUARDO CACERES RIOS</t>
  </si>
  <si>
    <t>8.508.004-0</t>
  </si>
  <si>
    <t>SEBASTIAN ANDRES LEON GONZALEZ</t>
  </si>
  <si>
    <t>16.487.269-6</t>
  </si>
  <si>
    <t>ANDRES HIDALGO CUEVAS</t>
  </si>
  <si>
    <t>12.167.293-6</t>
  </si>
  <si>
    <t>CLAUDIO GOMEZ CUBILLOS</t>
  </si>
  <si>
    <t>13.881.439-4</t>
  </si>
  <si>
    <t>JORGE HERRERA MANCILLA</t>
  </si>
  <si>
    <t>12.625.637-k</t>
  </si>
  <si>
    <t>FELIPE PACHECO VERA</t>
  </si>
  <si>
    <t>FERNANDA ALVEAR CANALE</t>
  </si>
  <si>
    <t>16.778.923-4</t>
  </si>
  <si>
    <t>CARLOS CABRERA ESPINOZA</t>
  </si>
  <si>
    <t>12.087.474-8</t>
  </si>
  <si>
    <t>FRANCISCO MATURANA LARA</t>
  </si>
  <si>
    <t>15.555.858-K</t>
  </si>
  <si>
    <t>manuela alejandro briones cordova</t>
  </si>
  <si>
    <t>IGNACIO ORELLANA ORELLANA</t>
  </si>
  <si>
    <t>16.485.418-3</t>
  </si>
  <si>
    <t>JOSE GONZALEZ BRAVO</t>
  </si>
  <si>
    <t>13.993.154-8</t>
  </si>
  <si>
    <t>FELIPE ANDRES CASTRO CASTRO</t>
  </si>
  <si>
    <t>20.176.466-1</t>
  </si>
  <si>
    <t>José Vicente barrera Rodríguez</t>
  </si>
  <si>
    <t>7.718.451-1</t>
  </si>
  <si>
    <t>CAMILO LEITON CONTRERAS</t>
  </si>
  <si>
    <t>ZUNILDA SOLORZA ESTUARDO</t>
  </si>
  <si>
    <t>9.732.878-1</t>
  </si>
  <si>
    <t>ANDRES GARRIDO MONTOYA</t>
  </si>
  <si>
    <t>15.074.252-8</t>
  </si>
  <si>
    <t>MANUEL PEREZ WOLF</t>
  </si>
  <si>
    <t>HANS NORAMBUENA FUENTES</t>
  </si>
  <si>
    <t>LUIS SUAREZ NAVARRO</t>
  </si>
  <si>
    <t>CHISTIAN  MORALES DURAN</t>
  </si>
  <si>
    <t>10.678.231-8</t>
  </si>
  <si>
    <t>IGNACIO GONZALEZ ABARCA</t>
  </si>
  <si>
    <t>16.486.087-6</t>
  </si>
  <si>
    <t>ALEJANDRO BERNAL MORENO</t>
  </si>
  <si>
    <t>12.450.631-k</t>
  </si>
  <si>
    <t>RUTH LORETO RAMIREZ TAPIA</t>
  </si>
  <si>
    <t>12.449.589-K</t>
  </si>
  <si>
    <t>OSVALDO CARRERA REYES</t>
  </si>
  <si>
    <t>10.524.330-8</t>
  </si>
  <si>
    <t>VICTOR PACHECO ALVAREZ</t>
  </si>
  <si>
    <t>16.487.730-2</t>
  </si>
  <si>
    <t>VIVIANA ROJAS HERRRERA</t>
  </si>
  <si>
    <t>21.083342-0</t>
  </si>
  <si>
    <t>CLAUDIO PATRICIO PACHECO POBLETE</t>
  </si>
  <si>
    <t>11.331.966-6</t>
  </si>
  <si>
    <t>JOSE ANTONIO POBLETE ANDRADE</t>
  </si>
  <si>
    <t>15.077.498-5</t>
  </si>
  <si>
    <t>MARCELO ECHEVERRIA BRITO</t>
  </si>
  <si>
    <t>17.476.170-1</t>
  </si>
  <si>
    <t>PRISCILLA VERGARA SOTO</t>
  </si>
  <si>
    <t>12.448.903-2</t>
  </si>
  <si>
    <t>ISIDORA ESCOBAR OLEA</t>
  </si>
  <si>
    <t>21.775.557-3</t>
  </si>
  <si>
    <t>SANDRA PIMENTEL DONOSO</t>
  </si>
  <si>
    <t>18.705.785-k</t>
  </si>
  <si>
    <t>MARCO ANTONIO POLANCO ORTIZ</t>
  </si>
  <si>
    <t>9.819.547-5</t>
  </si>
  <si>
    <t>MANUEL BRIONES CORDOVA</t>
  </si>
  <si>
    <t>10.935.371-K</t>
  </si>
  <si>
    <t>ALEJANDRO MARSH MIRANDA</t>
  </si>
  <si>
    <t>10.370.254-2</t>
  </si>
  <si>
    <t>EDITH ITURRA POBLETE</t>
  </si>
  <si>
    <t>9.504.523-5</t>
  </si>
  <si>
    <t>JORGE HERNANDEZ PLAZA</t>
  </si>
  <si>
    <t>6.072.744-9</t>
  </si>
  <si>
    <t>Christian Fernando Carrasco Ríos</t>
  </si>
  <si>
    <t>RAUL TOLEDO LOPEZ</t>
  </si>
  <si>
    <t>10.352.705-8</t>
  </si>
  <si>
    <t>LISALDO PIÑA SALAZAR</t>
  </si>
  <si>
    <t>6.158.336-k</t>
  </si>
  <si>
    <t>CATHERINE LOPEZ ASTUDILLO</t>
  </si>
  <si>
    <t>14.517.760-k</t>
  </si>
  <si>
    <t>MARIO DIAZ RIQUELME</t>
  </si>
  <si>
    <t>10.251.701-6</t>
  </si>
  <si>
    <t>CARLOS VARGAS GARCIA</t>
  </si>
  <si>
    <t>13.714.390-9</t>
  </si>
  <si>
    <t>Claudio Ivan Ramirez Aguilera</t>
  </si>
  <si>
    <t>6.848.048-5</t>
  </si>
  <si>
    <t>Roberto Segundo Mella Ugarte</t>
  </si>
  <si>
    <t>10.054.289-7</t>
  </si>
  <si>
    <t>ANGELO ANDRES ASTORGA CHAVEZ</t>
  </si>
  <si>
    <t>15.752.098-9</t>
  </si>
  <si>
    <t>LUIS MAXIMIANO POBLETE CACERES</t>
  </si>
  <si>
    <t>7.650.160-2</t>
  </si>
  <si>
    <t>Sebastián Andrés Martínez Ponce</t>
  </si>
  <si>
    <t>Fabián Eduardo Pizarro Jorquera</t>
  </si>
  <si>
    <t>17.805.649-2</t>
  </si>
  <si>
    <t>Hans Dadiere Fica Órdenes</t>
  </si>
  <si>
    <t>19.339.376-4</t>
  </si>
  <si>
    <t>Eduardo Rafael Vera Frías</t>
  </si>
  <si>
    <t>9.234.561-0</t>
  </si>
  <si>
    <t>Robi Sebastián Rives Saavedra</t>
  </si>
  <si>
    <t>13.827.740-2</t>
  </si>
  <si>
    <t>Walter José De Olivera Ponce</t>
  </si>
  <si>
    <t>22.734.108-4</t>
  </si>
  <si>
    <t>Dayan Alejandra Jeldes Valenzuela</t>
  </si>
  <si>
    <t>18.268.973-4</t>
  </si>
  <si>
    <t>Camila Ninoska Guevara Quiñones</t>
  </si>
  <si>
    <t>Peters Enrique Muga Muga</t>
  </si>
  <si>
    <t>11.622.028-8</t>
  </si>
  <si>
    <t>Fernando Alberto Saravia Echeverría</t>
  </si>
  <si>
    <t>Abigail Berenice Lizana Morales</t>
  </si>
  <si>
    <t>19.228.341-8</t>
  </si>
  <si>
    <t>Maximiliano Nicolás Sepúlveda Bustos</t>
  </si>
  <si>
    <t>22.790.958-7</t>
  </si>
  <si>
    <t>Carlos Armando Aguayo Yáñez</t>
  </si>
  <si>
    <t>13.877.368-k</t>
  </si>
  <si>
    <t>Tonaca Yassin Aguilera Aravena</t>
  </si>
  <si>
    <t>18.568.645-0</t>
  </si>
  <si>
    <t>Camila Scarlett Guajardo Ruiz</t>
  </si>
  <si>
    <t>Marcelo Ignacio Latoja Urrutia</t>
  </si>
  <si>
    <t>24.255.019-6</t>
  </si>
  <si>
    <t>Gabriel Nicolás Diaz Hott</t>
  </si>
  <si>
    <t>25.639.907-5</t>
  </si>
  <si>
    <t>Pablo Andrés Quiroga Bustamante</t>
  </si>
  <si>
    <t>20.979.615-5</t>
  </si>
  <si>
    <t>Alex Patrick Acevedo Ahumada</t>
  </si>
  <si>
    <t>9.756.468-k</t>
  </si>
  <si>
    <t>Fabián Jesús Campos Fernández</t>
  </si>
  <si>
    <t>ALFONSO DEL TRANSITO CANCINO GUTIERREZ</t>
  </si>
  <si>
    <t>9.198.500-4</t>
  </si>
  <si>
    <t>Natacha Macarena Alfaro Parra</t>
  </si>
  <si>
    <t>18.997.065-K</t>
  </si>
  <si>
    <t>Scarlett Andrea Figueroa Quezada</t>
  </si>
  <si>
    <t>Constanza Ariel Herrera Guerrero</t>
  </si>
  <si>
    <t>18.706.308-6</t>
  </si>
  <si>
    <t>Cristopher Jonathan Díaz Silva</t>
  </si>
  <si>
    <t>15.851.160-6</t>
  </si>
  <si>
    <t>Felipe Nicolás Leiva Torrejón</t>
  </si>
  <si>
    <t>20.657.261-2</t>
  </si>
  <si>
    <t>Nicolás Ignacio Parada Burgos</t>
  </si>
  <si>
    <t>19.776.343-4</t>
  </si>
  <si>
    <t>María José Paola Urrutia Vergara</t>
  </si>
  <si>
    <t>16.484.735-7</t>
  </si>
  <si>
    <t>Jonathan Alejandro Rojas Núñez</t>
  </si>
  <si>
    <t>22.117.697-9</t>
  </si>
  <si>
    <t>Hugo Gabriel Robles Blamey</t>
  </si>
  <si>
    <t>19.151.772-5</t>
  </si>
  <si>
    <t>Matías Ignacio Roa Lastra</t>
  </si>
  <si>
    <t>Javiera Nicole Abarca Piñones</t>
  </si>
  <si>
    <t>20.707.613-9</t>
  </si>
  <si>
    <t>Antonia Saray Olmos Jiménez</t>
  </si>
  <si>
    <t>22.151.959-0</t>
  </si>
  <si>
    <t>Johan Manuel Ahumada Rebolledo</t>
  </si>
  <si>
    <t>21.641.285-0</t>
  </si>
  <si>
    <t>Andres Eloy Antonio Davila Ramirez</t>
  </si>
  <si>
    <t>26.868.206-6</t>
  </si>
  <si>
    <t>Ieipzon Máximo González González</t>
  </si>
  <si>
    <t>17.791.413-4</t>
  </si>
  <si>
    <t>Javier Francisco Lara Palma</t>
  </si>
  <si>
    <t>Franco Andrés Valdivieso Valdivieso</t>
  </si>
  <si>
    <t>22.386.156-3</t>
  </si>
  <si>
    <t>Claudio Andrés Berríos Jara</t>
  </si>
  <si>
    <t>17.353.022-6</t>
  </si>
  <si>
    <t>Michael Dany Torrejón Bravo</t>
  </si>
  <si>
    <t>15.751.530-6</t>
  </si>
  <si>
    <t>Yasna Estrella Aguilera Lazcano</t>
  </si>
  <si>
    <t>17.475.015-7</t>
  </si>
  <si>
    <t>Paula Antonia Muñoz Contreras</t>
  </si>
  <si>
    <t>Matías Bartolomé Hurtado Manríquez</t>
  </si>
  <si>
    <t>21.903.718-K</t>
  </si>
  <si>
    <t>Ricardo Adrián Campos Muñoz</t>
  </si>
  <si>
    <t>13.996.737-2</t>
  </si>
  <si>
    <t>Ariadna Betsabé Reyes Pivet</t>
  </si>
  <si>
    <t>22.448.078-4</t>
  </si>
  <si>
    <t>Sergio Guillermo Galindo Tapia</t>
  </si>
  <si>
    <t>6.941.591-1</t>
  </si>
  <si>
    <t>Camila Francisca Guerrero Barrios</t>
  </si>
  <si>
    <t>16.484.839-6</t>
  </si>
  <si>
    <t>Gerardo Bastián Campaña Uribe</t>
  </si>
  <si>
    <t>16.230.475-5</t>
  </si>
  <si>
    <t>Cristóbal Ignacio Arancibia Arévalo</t>
  </si>
  <si>
    <t>20.914.716-5</t>
  </si>
  <si>
    <t>Lenin Yerko Pozo Monsalve</t>
  </si>
  <si>
    <t>16.967.676-3</t>
  </si>
  <si>
    <t>Gervacio Moises Osorio Rodriguez</t>
  </si>
  <si>
    <t>25.799.509-7</t>
  </si>
  <si>
    <t>Bárbara Alejandra Arce Vergara</t>
  </si>
  <si>
    <t>18.564.783-8</t>
  </si>
  <si>
    <t>Víctor Alonso Barra Fernández</t>
  </si>
  <si>
    <t>21.759.777-3</t>
  </si>
  <si>
    <t>Sofía Ingrid Donoso Herrera</t>
  </si>
  <si>
    <t>12.851.278-0</t>
  </si>
  <si>
    <t>Juan Pablo Monsalve Gutiérrez</t>
  </si>
  <si>
    <t>21.304.349-8</t>
  </si>
  <si>
    <t>Felipe Santiago Venegas Yáñez</t>
  </si>
  <si>
    <t>21.652.328-8</t>
  </si>
  <si>
    <t>Christopher Espinoza Navarro</t>
  </si>
  <si>
    <t>27.788.755-K</t>
  </si>
  <si>
    <t>Eduardo Andre Acevedo Moreno</t>
  </si>
  <si>
    <t>18.032.309-0</t>
  </si>
  <si>
    <t>Iván Luis Montecinos Pizarro</t>
  </si>
  <si>
    <t>21.129.117-6</t>
  </si>
  <si>
    <t>Javiera Ignacia Moya Carreño</t>
  </si>
  <si>
    <t>21.412.893-4</t>
  </si>
  <si>
    <t>Nicolás Javier Tapia Gutiérrez</t>
  </si>
  <si>
    <t>22.139.776-2</t>
  </si>
  <si>
    <t>FRANCISCO ANDRES SCHIAPPACASSE CASANOVA</t>
  </si>
  <si>
    <t>8.615.828-0</t>
  </si>
  <si>
    <t>Brian Oriel López Jancinas</t>
  </si>
  <si>
    <t>16.755.040-1</t>
  </si>
  <si>
    <t>ALFONSO JAIME CASTRO NUÑEZ</t>
  </si>
  <si>
    <t>8.018.985-0</t>
  </si>
  <si>
    <t>Pablo Angel Sandoval Delgado</t>
  </si>
  <si>
    <t>20.537.059-5</t>
  </si>
  <si>
    <t>Eileen Alejandra Mursell Barrios</t>
  </si>
  <si>
    <t>19.594.036-3</t>
  </si>
  <si>
    <t>Fabiana Renata Camiletti Catalán</t>
  </si>
  <si>
    <t>19.616.695-5</t>
  </si>
  <si>
    <t>Tanya Elisa Aranda Donoso</t>
  </si>
  <si>
    <t>20.013.026-K</t>
  </si>
  <si>
    <t>Luis Enrique Valdebenito Garai</t>
  </si>
  <si>
    <t>19.176.826-4</t>
  </si>
  <si>
    <t>Dafne Zuliet Páez Bascone</t>
  </si>
  <si>
    <t>Aymme Arabel Vega Fabres</t>
  </si>
  <si>
    <t>21.076.285-k</t>
  </si>
  <si>
    <t>Ariel Ignacio Guerrero Correa</t>
  </si>
  <si>
    <t>19.208.982-4</t>
  </si>
  <si>
    <t>Gabriela Valentina Ortiz Bustos</t>
  </si>
  <si>
    <t>19.404.779-7</t>
  </si>
  <si>
    <t>Emanuel Jesús Valdés Valdés</t>
  </si>
  <si>
    <t>21.043.186-1</t>
  </si>
  <si>
    <t>Benjamín Oscar Gómez Díaz</t>
  </si>
  <si>
    <t>21.450.757-9</t>
  </si>
  <si>
    <t>Valentina Andrea Martínez Figueroa</t>
  </si>
  <si>
    <t>19.284.784-2</t>
  </si>
  <si>
    <t>Romina Belén Arce Barriga</t>
  </si>
  <si>
    <t>20.494.688-4</t>
  </si>
  <si>
    <t>Antonella Carolina Petersen Paredes</t>
  </si>
  <si>
    <t>21.068.274-0</t>
  </si>
  <si>
    <t>Guillermo Alejandro Espinoza Tordecilla</t>
  </si>
  <si>
    <t>20.477.467-6</t>
  </si>
  <si>
    <t>Jercko Octavio Ramírez Montecinos</t>
  </si>
  <si>
    <t>19.775.913-5</t>
  </si>
  <si>
    <t>Yoselin Nicol Biasiori Ahumada</t>
  </si>
  <si>
    <t>Myriam Sabrina HIRT</t>
  </si>
  <si>
    <t>Matías Ignacio Rivera Robinson</t>
  </si>
  <si>
    <t>Aydemar Del Carmen Gonzalez Alcala</t>
  </si>
  <si>
    <t>23.720.142-6</t>
  </si>
  <si>
    <t>César Andrés Lira González</t>
  </si>
  <si>
    <t>19.013.140-8</t>
  </si>
  <si>
    <t>CHILLAN VIEJO</t>
  </si>
  <si>
    <t>Juan Antonio Pérez Rivas</t>
  </si>
  <si>
    <t>18.708.553-5</t>
  </si>
  <si>
    <t>Pablo Daniel Garai Fuentes</t>
  </si>
  <si>
    <t>15.560.321-6</t>
  </si>
  <si>
    <t>Luciano Andrés Moraga Boggiano</t>
  </si>
  <si>
    <t>21.176.667-0</t>
  </si>
  <si>
    <t>Samir Cristopher Giacaman Lagos</t>
  </si>
  <si>
    <t>15.077.078-5</t>
  </si>
  <si>
    <t>Benjamín Joseph Piñeda Reyes</t>
  </si>
  <si>
    <t>21.808.740-k</t>
  </si>
  <si>
    <t>Alejandro Damián Fabián Bernal Escobar</t>
  </si>
  <si>
    <t>22.652.219-0</t>
  </si>
  <si>
    <t>Benjamín Sebastián Jara Hermosilla</t>
  </si>
  <si>
    <t>21.661.648-0</t>
  </si>
  <si>
    <t>Ítalo Antonio Pessini Fernández</t>
  </si>
  <si>
    <t>21.229.875-1</t>
  </si>
  <si>
    <t>Sebastián Ignacio Reyes Retamales</t>
  </si>
  <si>
    <t>19.016.351-2</t>
  </si>
  <si>
    <t>Alan Ignacio Reinoso Triviño</t>
  </si>
  <si>
    <t>20.173.628-5</t>
  </si>
  <si>
    <t>Angie Cecilia Marchant Varas</t>
  </si>
  <si>
    <t>16.814.092-4</t>
  </si>
  <si>
    <t>Martin Jacob Carvajal Estay</t>
  </si>
  <si>
    <t>22.074.258-K</t>
  </si>
  <si>
    <t>Javiera Ignacia Orellana Hurtado</t>
  </si>
  <si>
    <t>19.775.757-4</t>
  </si>
  <si>
    <t>Michelle Alexandra Salinas Pino</t>
  </si>
  <si>
    <t>19.773.512-0</t>
  </si>
  <si>
    <t>Joaquín Ignacio Bruna González</t>
  </si>
  <si>
    <t>21.218.685-6</t>
  </si>
  <si>
    <t>Camilo Agustín Córdova Valencia</t>
  </si>
  <si>
    <t>20.777.744-7</t>
  </si>
  <si>
    <t>Kelly Allison Orellana Orellana</t>
  </si>
  <si>
    <t>19.328.177-K</t>
  </si>
  <si>
    <t>Luis Clemente Mancilla Arancibia</t>
  </si>
  <si>
    <t>15.716.905-K</t>
  </si>
  <si>
    <t>Sergio Rafael Vidal Alarcón</t>
  </si>
  <si>
    <t>16.665.384-3</t>
  </si>
  <si>
    <t>Erwin Jesús Huerta Briceño</t>
  </si>
  <si>
    <t>22.504.202-0</t>
  </si>
  <si>
    <t>Juan Ignacio Rojas Gallegos</t>
  </si>
  <si>
    <t>21.405.217-2</t>
  </si>
  <si>
    <t>Josefa Ignacia Aravena Cornejo</t>
  </si>
  <si>
    <t>21.841.903-8</t>
  </si>
  <si>
    <t>Benjamín Alonso Solís Vargas</t>
  </si>
  <si>
    <t>Rudy Andrés Álvarez Chávez</t>
  </si>
  <si>
    <t>17.891.619-K</t>
  </si>
  <si>
    <t>José Miguel Meza Lazo</t>
  </si>
  <si>
    <t>20.358.930-1</t>
  </si>
  <si>
    <t>Felipe Andrés Rojas Astudillo</t>
  </si>
  <si>
    <t>21.179.937-4</t>
  </si>
  <si>
    <t>Camila Andrea Chávez Pincheira</t>
  </si>
  <si>
    <t>Gabriel Christian Salgado Maldonado</t>
  </si>
  <si>
    <t>20.870.901-1</t>
  </si>
  <si>
    <t>Joaquín Ignacio Cárcamo Méndez</t>
  </si>
  <si>
    <t>21.165.095-8</t>
  </si>
  <si>
    <t>Felipe Ariel Huentemil Salinas</t>
  </si>
  <si>
    <t>15.187.608-0</t>
  </si>
  <si>
    <t>Melanie Valentina Becerra Ruiz</t>
  </si>
  <si>
    <t>19.614.971-6</t>
  </si>
  <si>
    <t>Fernanda Julieta Vera Aravena</t>
  </si>
  <si>
    <t>Mariela Isabel Crawford Cos</t>
  </si>
  <si>
    <t>17.141.455-5</t>
  </si>
  <si>
    <t>Jaime Antonio González Pradenas</t>
  </si>
  <si>
    <t>10.092.192-8</t>
  </si>
  <si>
    <t>Emilio Erik Donicke Segovia</t>
  </si>
  <si>
    <t>9.063.649-9</t>
  </si>
  <si>
    <t>RICHARD FLORENCIO VALENZUELA BECERRA</t>
  </si>
  <si>
    <t>JUAN ALFONSO VERGARA ALVAREZ</t>
  </si>
  <si>
    <t>7.444.222-6</t>
  </si>
  <si>
    <t>Francisco Javier Leiva Ahumada</t>
  </si>
  <si>
    <t>18.784.275-1</t>
  </si>
  <si>
    <t>Gabriela Alejandra Henríquez Rebolledo</t>
  </si>
  <si>
    <t>15.949.133-1</t>
  </si>
  <si>
    <t>Monica Mariana Burgos Zamora</t>
  </si>
  <si>
    <t>REINEDIO MIGUEL URRIAGA BRICEÑO</t>
  </si>
  <si>
    <t>4.800.081-9</t>
  </si>
  <si>
    <t>EMILY JAVIERA LOPEZ GUTIERREZ</t>
  </si>
  <si>
    <t>21.682.736-8</t>
  </si>
  <si>
    <t>GERARDO SANCHEZ RIVERA</t>
  </si>
  <si>
    <t>8.683.233-K</t>
  </si>
  <si>
    <t>GERARDO OCTAVIO SILVA DONOSO</t>
  </si>
  <si>
    <t>7.267.598-3</t>
  </si>
  <si>
    <t>Karla Andrea Ahrens Giesecke</t>
  </si>
  <si>
    <t>16.182.698-7</t>
  </si>
  <si>
    <t>Martín Alonso Romero Correa</t>
  </si>
  <si>
    <t>22.143.386-6</t>
  </si>
  <si>
    <t>Alfredo Nicolás Peña González</t>
  </si>
  <si>
    <t>17.472.346-K</t>
  </si>
  <si>
    <t>Paola Solange Polanco Silva</t>
  </si>
  <si>
    <t>14.589.869-2</t>
  </si>
  <si>
    <t>Juan Pablo Ignacio Arriagada Jeria</t>
  </si>
  <si>
    <t>21.696.174-9</t>
  </si>
  <si>
    <t>Johan Gonzalo Villavicencio Acuña</t>
  </si>
  <si>
    <t>21.605.546-2</t>
  </si>
  <si>
    <t>Mauricio Javier Reyes Quezada</t>
  </si>
  <si>
    <t>10.475.837-1</t>
  </si>
  <si>
    <t>Nicolás Andrés Aranda Gajardo</t>
  </si>
  <si>
    <t>17.805.385-K</t>
  </si>
  <si>
    <t>Alejandra Lorena Osorio Soto</t>
  </si>
  <si>
    <t>Gabriel Ignacio Monsalve Carvajal</t>
  </si>
  <si>
    <t>22.489.242-K</t>
  </si>
  <si>
    <t>Thalia Jazmín Cona Rivera</t>
  </si>
  <si>
    <t>19.558.395-1</t>
  </si>
  <si>
    <t>Luis Alejandro Madrid Muñoz</t>
  </si>
  <si>
    <t>7.311.679-1</t>
  </si>
  <si>
    <t>Angelo Alberto Gómez Mena</t>
  </si>
  <si>
    <t>19.612.306-7</t>
  </si>
  <si>
    <t>David Elías Galiano Cuneo</t>
  </si>
  <si>
    <t>Estefany Nicole Suárez Delgado</t>
  </si>
  <si>
    <t>18.582.591-4</t>
  </si>
  <si>
    <t>Johan Eduardo Baeza Bahamondes</t>
  </si>
  <si>
    <t>19.014.636-7</t>
  </si>
  <si>
    <t>Benjamín Francisco Jerez Araya</t>
  </si>
  <si>
    <t>22.247.517-1</t>
  </si>
  <si>
    <t>Christopher Alexander Aburto Astudillo</t>
  </si>
  <si>
    <t>21.722.552-3</t>
  </si>
  <si>
    <t>Adrián Antonio Ampuero Salinas</t>
  </si>
  <si>
    <t>15.753.575-7</t>
  </si>
  <si>
    <t>Luis Martín Kurt Hidalgo Fingerhut</t>
  </si>
  <si>
    <t>21.812.141-1</t>
  </si>
  <si>
    <t>Valeria Alejandra Pacheco González</t>
  </si>
  <si>
    <t>15.076.286-3</t>
  </si>
  <si>
    <t>Jorge Andrés Orellana Torres</t>
  </si>
  <si>
    <t>15.070.254-2</t>
  </si>
  <si>
    <t>Rodrigo Maximiliano Santibáñez Araya</t>
  </si>
  <si>
    <t>19.337.532-4</t>
  </si>
  <si>
    <t>Gustavo Alonso Escobar Cubillos</t>
  </si>
  <si>
    <t>17.472.265-K</t>
  </si>
  <si>
    <t>Benjamín Alberto Andrés Marín Rozas</t>
  </si>
  <si>
    <t>19.013.241-2</t>
  </si>
  <si>
    <t>Braulio Benito Ugarte Miranda</t>
  </si>
  <si>
    <t>13.880.660-K</t>
  </si>
  <si>
    <t>Diego Nehemías Galaz Elkins</t>
  </si>
  <si>
    <t>Guillermo Enrique Maluenda Pizarro</t>
  </si>
  <si>
    <t>17.015.658-7</t>
  </si>
  <si>
    <t>Sandra Catalina Astudillo Aceituno</t>
  </si>
  <si>
    <t>13.880.965-K</t>
  </si>
  <si>
    <t>Camila Fernanda Gutiérrez Araya</t>
  </si>
  <si>
    <t>19.013.456-3</t>
  </si>
  <si>
    <t>Soledad Ester Cabrera Mancilla</t>
  </si>
  <si>
    <t>18.566.875-4</t>
  </si>
  <si>
    <t>Valentina Eyleen Carrasco Brock</t>
  </si>
  <si>
    <t>Belén Sara Betsabé Caro Olivares</t>
  </si>
  <si>
    <t>20.964.170-4</t>
  </si>
  <si>
    <t>Sebastián Alejandro Henríquez Henríquez</t>
  </si>
  <si>
    <t>17.805.306-K</t>
  </si>
  <si>
    <t>Pedro Eusebio Godoy Troncoso</t>
  </si>
  <si>
    <t>10.036.627-4</t>
  </si>
  <si>
    <t>Gonzalo Alonso Tapia Núñez</t>
  </si>
  <si>
    <t>19.124.348-K</t>
  </si>
  <si>
    <t>Camila Andrea Contreras Zamorano</t>
  </si>
  <si>
    <t>Gonzalo Andrés Muñoz Santelices</t>
  </si>
  <si>
    <t>22.446.330-8</t>
  </si>
  <si>
    <t>Piero Ignacio Gutiérrez Vaccarezza</t>
  </si>
  <si>
    <t>22.876.853-7</t>
  </si>
  <si>
    <t>Giuseppe Ignacio Iribarren Contreras</t>
  </si>
  <si>
    <t>16.777.833-K</t>
  </si>
  <si>
    <t>Isabel Alejandra Vargas Collao</t>
  </si>
  <si>
    <t>18.034.069-6</t>
  </si>
  <si>
    <t>Marco Antonio Flamm Urbina</t>
  </si>
  <si>
    <t>18.269.433-9</t>
  </si>
  <si>
    <t>Michel Andrés Ossa Flores</t>
  </si>
  <si>
    <t>18.917.868-9</t>
  </si>
  <si>
    <t>Daniel Esteban Riquelme Marín</t>
  </si>
  <si>
    <t>16.776.590-4</t>
  </si>
  <si>
    <t>Luis Angel Arriagada Sepúlveda</t>
  </si>
  <si>
    <t>16.972.398-2</t>
  </si>
  <si>
    <t>Angel Jose Cañizalez Chinchilla</t>
  </si>
  <si>
    <t>26.538.981-3</t>
  </si>
  <si>
    <t>Brenda Luisa Correa Álvarez</t>
  </si>
  <si>
    <t>15.751.132-7</t>
  </si>
  <si>
    <t>Javiera Andrea Delgado Vivanco</t>
  </si>
  <si>
    <t>20.014.404-K</t>
  </si>
  <si>
    <t>FLOREAL AGUSTIN MARAMBIO VEGA</t>
  </si>
  <si>
    <t>9.781.753-7</t>
  </si>
  <si>
    <t>Enzo Iván Baigorria Fuentes</t>
  </si>
  <si>
    <t>18.910.666-1</t>
  </si>
  <si>
    <t>GUILLERMO MAURICIO FONCEA ORTIZ</t>
  </si>
  <si>
    <t>8.309.702-7</t>
  </si>
  <si>
    <t>Denisse Angelina Ramírez Adasme</t>
  </si>
  <si>
    <t>15.751.928-k</t>
  </si>
  <si>
    <t>Kevin Sebastián Angulo Castillo</t>
  </si>
  <si>
    <t>20.171.436-2</t>
  </si>
  <si>
    <t>Catherina Andrea Bravo Barrientos</t>
  </si>
  <si>
    <t>20.360.465-3</t>
  </si>
  <si>
    <t>Karina Nataly Saavedra Pacheco</t>
  </si>
  <si>
    <t>16.487.073-1</t>
  </si>
  <si>
    <t>Estefano Jesús Alexander Lizama Neira</t>
  </si>
  <si>
    <t>22.617.571-7</t>
  </si>
  <si>
    <t>Matías Andrés Yáñez Ferrada</t>
  </si>
  <si>
    <t>20.359.793-2</t>
  </si>
  <si>
    <t>Felipe Ignacio Jaque González</t>
  </si>
  <si>
    <t>17.808.836-K</t>
  </si>
  <si>
    <t>Luis Daniel Rojas Caro</t>
  </si>
  <si>
    <t>20.951.944-5</t>
  </si>
  <si>
    <t>Paola Alejandra Ramírez Farías</t>
  </si>
  <si>
    <t>9.362.076-3</t>
  </si>
  <si>
    <t>Patricia Del Carmen Moreno Baeza</t>
  </si>
  <si>
    <t>14.000.577-0</t>
  </si>
  <si>
    <t>Camila Alejandra Hidalgo Araya</t>
  </si>
  <si>
    <t>19.012.617-k</t>
  </si>
  <si>
    <t>KATHY VERONICA ESTER GONZALEZ GALLARDO</t>
  </si>
  <si>
    <t>7.067.449-1</t>
  </si>
  <si>
    <t>Carlos Alberto Iturrieta Muñoz</t>
  </si>
  <si>
    <t>12.850.503-2</t>
  </si>
  <si>
    <t>Tomás Patricio Figueroa Díaz</t>
  </si>
  <si>
    <t>Pedro Ignacio Gálvez Muñoz</t>
  </si>
  <si>
    <t>Gino Andrés Jerez Ávila</t>
  </si>
  <si>
    <t>16.247.890-7</t>
  </si>
  <si>
    <t>Manuel Alejandro Rojas Galeazzi</t>
  </si>
  <si>
    <t>13.429.452-3</t>
  </si>
  <si>
    <t>CARLOS HUMBERTO GUTIERREZ DELGADO</t>
  </si>
  <si>
    <t>7.284.968-k</t>
  </si>
  <si>
    <t>ELIZABETH VIRGINIA BUSTAMANTE BADILLA</t>
  </si>
  <si>
    <t>7.119.448-5</t>
  </si>
  <si>
    <t>Héctor Edulio Cheuque Zuñiga</t>
  </si>
  <si>
    <t>6.222.157-7</t>
  </si>
  <si>
    <t>Luis Andrés Díaz Jofré</t>
  </si>
  <si>
    <t>BENJAMIN REINALDO PULGAR GOMEZ</t>
  </si>
  <si>
    <t>6.353.293-2</t>
  </si>
  <si>
    <t>GABRIELA ALEJANDRA GODOY ORTEGA</t>
  </si>
  <si>
    <t>HERNAN PATRICIO VERGARA CORTES</t>
  </si>
  <si>
    <t>5.952.209-4</t>
  </si>
  <si>
    <t>Jeanete Cecilia Jorquera Pinto</t>
  </si>
  <si>
    <t>12.820.791-0</t>
  </si>
  <si>
    <t>Ricardo Enrique Villarroel Madrid</t>
  </si>
  <si>
    <t>3.857.284-9</t>
  </si>
  <si>
    <t>LARRY IVAN ARANCIBIA ZAMBRANO</t>
  </si>
  <si>
    <t>9.851.975-0</t>
  </si>
  <si>
    <t>ISMAEL JOSE BRAVO ARRATIA</t>
  </si>
  <si>
    <t>8.235.142-6</t>
  </si>
  <si>
    <t>NARCISO GERMAN OVALLE BERNAL</t>
  </si>
  <si>
    <t>9.205.198-6</t>
  </si>
  <si>
    <t>Brandon Alexander Guerra Contreras</t>
  </si>
  <si>
    <t>21.667.406-5</t>
  </si>
  <si>
    <t>PITRUFQUÉN</t>
  </si>
  <si>
    <t>VICTOR HERNAN QUIJON VILLENA</t>
  </si>
  <si>
    <t>16.485.616-k</t>
  </si>
  <si>
    <t>JUAN DANIEL NUÑEZ RIVEROS</t>
  </si>
  <si>
    <t>VICENTE IGNACIO MARTINEZ FARIAS</t>
  </si>
  <si>
    <t>22.057.309-5</t>
  </si>
  <si>
    <t>JOSE LEONIDAS VEGA BELTRAN</t>
  </si>
  <si>
    <t>8.045.496-1</t>
  </si>
  <si>
    <t>Diego Adolfo Mella Sotomayor</t>
  </si>
  <si>
    <t>18.271.168-3</t>
  </si>
  <si>
    <t>CESAR DARIO CACERES SANDOVAL</t>
  </si>
  <si>
    <t>5.296.051-7</t>
  </si>
  <si>
    <t>CLAUDIO EUGENIO TAPIA ALARCON</t>
  </si>
  <si>
    <t>9.363.258-3</t>
  </si>
  <si>
    <t>Cristian Enrique Moya Alegría</t>
  </si>
  <si>
    <t>10.998.438-8</t>
  </si>
  <si>
    <t>RICARDO YAÑEZ CONCHA</t>
  </si>
  <si>
    <t>6.606.941-9</t>
  </si>
  <si>
    <t>RAFAEL BALTAZAR VASQUEZ CABRERA</t>
  </si>
  <si>
    <t>6.991.672-4</t>
  </si>
  <si>
    <t>Fabián Andrés Carreño Palomino</t>
  </si>
  <si>
    <t>18.566.536-4</t>
  </si>
  <si>
    <t>JEANNETTE CHAMBERT VASQUEZ</t>
  </si>
  <si>
    <t>10.556.862-2</t>
  </si>
  <si>
    <t>PATRICIO HERIBERTO GATICA GARCIA</t>
  </si>
  <si>
    <t>11.831.010-1</t>
  </si>
  <si>
    <t>JAIME ANTONIO PINO RAMIREZ</t>
  </si>
  <si>
    <t>14.561.724-3</t>
  </si>
  <si>
    <t>GABRIEL IGNACIO NUÑEZ AROS</t>
  </si>
  <si>
    <t>18.564.424-3</t>
  </si>
  <si>
    <t>JORGE IGNACIO CABRERA TORO</t>
  </si>
  <si>
    <t>18.914.939-5</t>
  </si>
  <si>
    <t>CLAUDIO ANDRES CARCEY URZUA</t>
  </si>
  <si>
    <t>13.192.866-1</t>
  </si>
  <si>
    <t>DANILO ANDRES OLIVARES LABBE</t>
  </si>
  <si>
    <t>16.967.600-3</t>
  </si>
  <si>
    <t>ALEJANDRO JOSE OYARZO CORTES</t>
  </si>
  <si>
    <t>13.406.044-1</t>
  </si>
  <si>
    <t>GUILLERMO ANDRES REBOLLEDO GAJARDO</t>
  </si>
  <si>
    <t>15.772.637-4</t>
  </si>
  <si>
    <t>MATHIAS ALEJANDRO CARVAJAL FLORES</t>
  </si>
  <si>
    <t>20.149.817-1</t>
  </si>
  <si>
    <t>HERMAN ALEJANDRO REYES PAREDES</t>
  </si>
  <si>
    <t>15.073.692-7</t>
  </si>
  <si>
    <t>CHRISTIAN PATRICIO ESTAY ORMAZABAL</t>
  </si>
  <si>
    <t>13.428.829-9</t>
  </si>
  <si>
    <t>PEDRO ANTONIO BAEZ GONZALEZ</t>
  </si>
  <si>
    <t>12.230.969-K</t>
  </si>
  <si>
    <t>ANGELO PAOLO BARRIA TOLEDO</t>
  </si>
  <si>
    <t>21.316.513-5</t>
  </si>
  <si>
    <t>Lucas Benjamín Salas González</t>
  </si>
  <si>
    <t>MANUEL IGNACIO PULGAR CARREÑO</t>
  </si>
  <si>
    <t>20.175.198-5</t>
  </si>
  <si>
    <t>Marcela Adriana Arancibia Figueroa</t>
  </si>
  <si>
    <t>11.833.117-6</t>
  </si>
  <si>
    <t>HECTOR ALEJANDRO BOZO OLATE</t>
  </si>
  <si>
    <t>6.031.522-1</t>
  </si>
  <si>
    <t>SERGIO AGUSTIN BRAVO ALVARADO</t>
  </si>
  <si>
    <t>5.301.683-9</t>
  </si>
  <si>
    <t>LUIS CONTRERAS GARAY</t>
  </si>
  <si>
    <t>10.002.848-4</t>
  </si>
  <si>
    <t>HUGO MAURICIO REYES PLAZA</t>
  </si>
  <si>
    <t>6.234.457-1</t>
  </si>
  <si>
    <t>Jonathan Miguel Contreras Rodríguez</t>
  </si>
  <si>
    <t>15.074.932-8</t>
  </si>
  <si>
    <t>RODRIGO GABRIEL DAVID DIAZ INOSTROZA</t>
  </si>
  <si>
    <t>18.379.977-0</t>
  </si>
  <si>
    <t>OSCAR LUIS MIRANDA OSSA</t>
  </si>
  <si>
    <t>12.513.391-6</t>
  </si>
  <si>
    <t>HUGO ENRIQUE CORNEJO PEREZ</t>
  </si>
  <si>
    <t>14.409.770-k</t>
  </si>
  <si>
    <t>VIERGETA CEZAIRE</t>
  </si>
  <si>
    <t>26.166.775-4</t>
  </si>
  <si>
    <t>RAUL ANTONIO LAZCANO PARRA</t>
  </si>
  <si>
    <t>11.401.274-2</t>
  </si>
  <si>
    <t>ANGEL ARMANDO NUÑEZ MELVILLE</t>
  </si>
  <si>
    <t>Franco Adrián Videla Schejtman</t>
  </si>
  <si>
    <t>19.659.391-8</t>
  </si>
  <si>
    <t>VICTOR TEODORO ROMERO HUAMAN</t>
  </si>
  <si>
    <t>PRESNEL MONDESIR</t>
  </si>
  <si>
    <t>26.046.176-1</t>
  </si>
  <si>
    <t>JUAN EDUARDO DIAZ GAMBOA</t>
  </si>
  <si>
    <t>9.434.719-k</t>
  </si>
  <si>
    <t>DELIA FRANCISCA RAMOS NAVARRO</t>
  </si>
  <si>
    <t>22.272.150-4</t>
  </si>
  <si>
    <t>RAUL EDUARDO CONTRERAS ESPINDOLA</t>
  </si>
  <si>
    <t>6.165.675-8</t>
  </si>
  <si>
    <t>Raul Alberto Jopia Cifuentes</t>
  </si>
  <si>
    <t>6.031.910-3</t>
  </si>
  <si>
    <t>PEDRO RENAN CORTES TUDELA</t>
  </si>
  <si>
    <t>4.661.799-1</t>
  </si>
  <si>
    <t>MIREYA DEL CARMEN VALENZUELA HORTUVIA</t>
  </si>
  <si>
    <t>7.323.937-0</t>
  </si>
  <si>
    <t>JOSE MIGUEL CONTRERAS FOO</t>
  </si>
  <si>
    <t>7.024.447-0</t>
  </si>
  <si>
    <t>SERGIO FIGUEROA AHUMADA</t>
  </si>
  <si>
    <t>5.996.003-2</t>
  </si>
  <si>
    <t>MARGARITA OLGA JEREZ PARRAGUEZ</t>
  </si>
  <si>
    <t>6.594.033-7</t>
  </si>
  <si>
    <t>JUAN CARLOS QUIROZ QUIROZ</t>
  </si>
  <si>
    <t>12.978.387-7</t>
  </si>
  <si>
    <t>JUAN ALBERTO CASTRO ARMIJO</t>
  </si>
  <si>
    <t>5.256.152-3</t>
  </si>
  <si>
    <t>ARSENIA DEL CARMEN BURGOS ALVAREZ</t>
  </si>
  <si>
    <t>6.494.998-5</t>
  </si>
  <si>
    <t>ALVARO ANTONIO CANO QUEZADA</t>
  </si>
  <si>
    <t>13.653.800-4</t>
  </si>
  <si>
    <t>CAMILO ENRIQUE ESPINOZA GONZALEZ</t>
  </si>
  <si>
    <t>6.069.052-9</t>
  </si>
  <si>
    <t>LUIS GUILLERMO ARANCIBIA PIZARRO</t>
  </si>
  <si>
    <t>4.070.612-7</t>
  </si>
  <si>
    <t>Christian Paul Ulloa Moya</t>
  </si>
  <si>
    <t>12.851.450-3</t>
  </si>
  <si>
    <t>Gonzalo Rodrigo Cancino Pastén</t>
  </si>
  <si>
    <t>René Eduardo Fernández Riveros</t>
  </si>
  <si>
    <t>10.194.863-3</t>
  </si>
  <si>
    <t>Carlos Alejandro Guerrero Araya</t>
  </si>
  <si>
    <t>8.053.782-4</t>
  </si>
  <si>
    <t>José Eduardo Escobar Oliva</t>
  </si>
  <si>
    <t>16.231.021-6</t>
  </si>
  <si>
    <t>Jonathan Leonardo Noguerol Osorio</t>
  </si>
  <si>
    <t>16.034.518-7</t>
  </si>
  <si>
    <t>FECHA</t>
  </si>
  <si>
    <t>ESCANEADAS</t>
  </si>
  <si>
    <t>SUBIDAS</t>
  </si>
  <si>
    <t>PERSONAS AGENDADAS AV. ARGENTINA</t>
  </si>
  <si>
    <t>PERSONAS ATENDIDAS AV ARGENTINA</t>
  </si>
  <si>
    <t>ATENDIDOS AV ARGENTINA</t>
  </si>
  <si>
    <t>PERSONAS AGENDADAS PLACILLA</t>
  </si>
  <si>
    <t>PERSONAS ATENDIDAS PLACILLA</t>
  </si>
  <si>
    <t>ATENDIDOS PLACILLA</t>
  </si>
  <si>
    <t>PERSONAS AGENDADAS MERC. PUERTO</t>
  </si>
  <si>
    <t>PERSONAS ATENDIDAS MERC. PUERTO</t>
  </si>
  <si>
    <t>ATENDIDOS MERC. PUERTO</t>
  </si>
  <si>
    <t>Column 13</t>
  </si>
  <si>
    <t>J</t>
  </si>
  <si>
    <t>L</t>
  </si>
  <si>
    <t>M</t>
  </si>
  <si>
    <t>V</t>
  </si>
  <si>
    <t>PROMEDIO</t>
  </si>
  <si>
    <t>Municipio</t>
  </si>
  <si>
    <t>Correo</t>
  </si>
  <si>
    <t>MUNICIP/ALTO BIO BIO</t>
  </si>
  <si>
    <r>
      <rPr>
        <color rgb="FF1155CC"/>
        <u/>
      </rPr>
      <t>transito@munialtobiobio.cl</t>
    </r>
  </si>
  <si>
    <t>https://mail.munivalpo.cl/owa/auth/logon.aspx?replaceCurrent=1&amp;url=https%3a%2f%2fmail.munivalpo.cl%2fowa%2f</t>
  </si>
  <si>
    <t>MUNICIP/ALTO HOSPICIO</t>
  </si>
  <si>
    <r>
      <rPr>
        <color rgb="FF1155CC"/>
        <u/>
      </rPr>
      <t>nmolina@maho.cl</t>
    </r>
  </si>
  <si>
    <r>
      <rPr>
        <color rgb="FF1155CC"/>
        <u/>
      </rPr>
      <t>jorrego@maho.cl</t>
    </r>
  </si>
  <si>
    <t>MUNICIP/ANDACOLLO</t>
  </si>
  <si>
    <r>
      <rPr>
        <color rgb="FF1155CC"/>
        <u/>
      </rPr>
      <t>sebastian.espinoza@andacollochile.cl</t>
    </r>
  </si>
  <si>
    <r>
      <rPr>
        <color rgb="FF1155CC"/>
        <u/>
      </rPr>
      <t>yessica.veliz@andacollochile.cl</t>
    </r>
  </si>
  <si>
    <r>
      <rPr>
        <color rgb="FF1155CC"/>
        <u/>
      </rPr>
      <t>loreto.arancibia@andacollochile.cl</t>
    </r>
  </si>
  <si>
    <r>
      <rPr>
        <color rgb="FF1155CC"/>
        <u/>
      </rPr>
      <t>marcela.ortega@andacollochile.cl</t>
    </r>
  </si>
  <si>
    <t>MUNICIP/ANGOL</t>
  </si>
  <si>
    <r>
      <rPr>
        <color rgb="FF1155CC"/>
        <u/>
      </rPr>
      <t>cristian.neira@angol.cl</t>
    </r>
  </si>
  <si>
    <r>
      <rPr>
        <color rgb="FF1155CC"/>
        <u/>
      </rPr>
      <t>aglae.rivera@angol.cl</t>
    </r>
  </si>
  <si>
    <t>MUNICIP/ANTOFAGASTA</t>
  </si>
  <si>
    <t>rodrigo.munozo@imantof.cl</t>
  </si>
  <si>
    <t>MUNICIP/ARAUCO</t>
  </si>
  <si>
    <r>
      <rPr>
        <color rgb="FF1155CC"/>
        <u/>
      </rPr>
      <t>mretamal@muniarauco.cl</t>
    </r>
  </si>
  <si>
    <r>
      <rPr>
        <color rgb="FF1155CC"/>
        <u/>
      </rPr>
      <t>agonzalez@muniarauco.cl</t>
    </r>
  </si>
  <si>
    <t>MUNICIP/SAN ANTONIO</t>
  </si>
  <si>
    <t>hvera@sanantonio.cl</t>
  </si>
  <si>
    <r>
      <rPr>
        <color rgb="FF1155CC"/>
        <u/>
      </rPr>
      <t>mcanales@muniarauco.cl</t>
    </r>
  </si>
  <si>
    <t>MUNICIP/ARICA</t>
  </si>
  <si>
    <r>
      <rPr>
        <color rgb="FF1155CC"/>
        <u/>
      </rPr>
      <t>priscilla.viveros@municipalidadarica.cl</t>
    </r>
  </si>
  <si>
    <r>
      <rPr>
        <color rgb="FF1155CC"/>
        <u/>
      </rPr>
      <t>hermelindazarate@municipalidadarica.cl</t>
    </r>
  </si>
  <si>
    <t>MUNICIP/BUIN</t>
  </si>
  <si>
    <r>
      <rPr>
        <rFont val="&quot;Times New Roman&quot;,serif"/>
        <color rgb="FF1155CC"/>
        <sz val="12.0"/>
        <u/>
      </rPr>
      <t>expedienteslicenciasdeconducir@buin.cl</t>
    </r>
  </si>
  <si>
    <t>MUNICIP/BULNES</t>
  </si>
  <si>
    <r>
      <rPr>
        <color rgb="FF1155CC"/>
        <u/>
      </rPr>
      <t>transito@imb.cl</t>
    </r>
  </si>
  <si>
    <r>
      <rPr>
        <color rgb="FF1155CC"/>
        <u/>
      </rPr>
      <t>licencias@imb.cl</t>
    </r>
  </si>
  <si>
    <r>
      <rPr>
        <color rgb="FF1155CC"/>
        <u/>
      </rPr>
      <t>javiera.transito@imb.cl</t>
    </r>
  </si>
  <si>
    <r>
      <rPr>
        <color rgb="FF1155CC"/>
        <u/>
      </rPr>
      <t>hcontreras@imb.cl</t>
    </r>
  </si>
  <si>
    <t>MUNICIP/CABILDO</t>
  </si>
  <si>
    <r>
      <rPr>
        <color rgb="FF1155CC"/>
        <u/>
      </rPr>
      <t>andrea.jamen@municipiocabildo.cl</t>
    </r>
  </si>
  <si>
    <r>
      <rPr>
        <color rgb="FF1155CC"/>
        <u/>
      </rPr>
      <t>jfigueroa@municipiocabildo.cl</t>
    </r>
  </si>
  <si>
    <r>
      <rPr>
        <color rgb="FF1155CC"/>
        <u/>
      </rPr>
      <t>fsoriano@municipiocabildo.cl</t>
    </r>
  </si>
  <si>
    <r>
      <rPr>
        <color rgb="FF1155CC"/>
        <u/>
      </rPr>
      <t>jdonoso@municipiocabildo.cl</t>
    </r>
  </si>
  <si>
    <r>
      <rPr>
        <color rgb="FF1155CC"/>
        <u/>
      </rPr>
      <t>jgallardo@municipiocabildo.cl</t>
    </r>
  </si>
  <si>
    <t>MUNICIP/CABRERO</t>
  </si>
  <si>
    <r>
      <rPr>
        <color rgb="FF1155CC"/>
        <u/>
      </rPr>
      <t>jbarra@cabrero.cl</t>
    </r>
  </si>
  <si>
    <r>
      <rPr>
        <color rgb="FF1155CC"/>
        <u/>
      </rPr>
      <t>kburgos@cabrero.cl</t>
    </r>
  </si>
  <si>
    <t>MUNICIP/CALAMA</t>
  </si>
  <si>
    <r>
      <rPr>
        <color rgb="FF1155CC"/>
        <u/>
      </rPr>
      <t>mgutierrez@municipalidadcalama.cl</t>
    </r>
  </si>
  <si>
    <t>MUNICIP/CALBUCO</t>
  </si>
  <si>
    <r>
      <rPr>
        <color rgb="FF1155CC"/>
        <u/>
      </rPr>
      <t>katy.navarrete@municipalidadcalbuco.cl</t>
    </r>
  </si>
  <si>
    <r>
      <rPr>
        <color rgb="FF1155CC"/>
        <u/>
      </rPr>
      <t>transito@municipalidadcalbuco.cl</t>
    </r>
  </si>
  <si>
    <t>MUNICIP/CALDERA</t>
  </si>
  <si>
    <r>
      <rPr>
        <color rgb="FF1155CC"/>
        <u/>
      </rPr>
      <t>gramirez@caldera.cl</t>
    </r>
  </si>
  <si>
    <r>
      <rPr>
        <color rgb="FF1155CC"/>
        <u/>
      </rPr>
      <t>ltabilo@caldera.cl</t>
    </r>
  </si>
  <si>
    <t>MUNICIP/CALERA DE TANGO</t>
  </si>
  <si>
    <t>mbarrera@caleradetango.net</t>
  </si>
  <si>
    <t>licenciasdeconducir@caleradetango.net</t>
  </si>
  <si>
    <t>MUNICIP/CANELA</t>
  </si>
  <si>
    <r>
      <rPr>
        <color rgb="FF1155CC"/>
        <u/>
      </rPr>
      <t>raquel.tapia@canela.cl</t>
    </r>
  </si>
  <si>
    <t>MUNICIP/CAÑETE</t>
  </si>
  <si>
    <r>
      <rPr>
        <color rgb="FF1155CC"/>
        <u/>
      </rPr>
      <t>dagoberto.sanhueza@municanete.cl</t>
    </r>
  </si>
  <si>
    <r>
      <rPr>
        <color rgb="FF1155CC"/>
        <u/>
      </rPr>
      <t>alejandro.tiznado@municanete.cl</t>
    </r>
  </si>
  <si>
    <t>MUNICIP/CARTAGENA</t>
  </si>
  <si>
    <r>
      <rPr>
        <color rgb="FF1155CC"/>
        <u/>
      </rPr>
      <t>ctoro@municipalidaddecartagena.cl</t>
    </r>
  </si>
  <si>
    <r>
      <rPr>
        <color rgb="FF1155CC"/>
        <u/>
      </rPr>
      <t>jperez@municipalidaddecartagena.cl</t>
    </r>
  </si>
  <si>
    <t>MUNICIP/CASABLANCA</t>
  </si>
  <si>
    <r>
      <rPr>
        <color rgb="FF1155CC"/>
        <u/>
      </rPr>
      <t>lpacheco@municipalidadcasablanca.cl</t>
    </r>
  </si>
  <si>
    <r>
      <rPr>
        <color rgb="FF1155CC"/>
        <u/>
      </rPr>
      <t>ffarias@municipalidadcasablanca.cl</t>
    </r>
  </si>
  <si>
    <r>
      <rPr>
        <color rgb="FF1155CC"/>
        <u/>
      </rPr>
      <t>jsaavedra@municipalidadcasablanca.cl</t>
    </r>
  </si>
  <si>
    <t>MUNICIP/CASTRO</t>
  </si>
  <si>
    <r>
      <rPr>
        <rFont val="&quot;Arial&quot;,sans-serif"/>
        <color rgb="FF1155CC"/>
        <u/>
      </rPr>
      <t>edgard.weisser@municipalidadcastro.cl</t>
    </r>
  </si>
  <si>
    <r>
      <rPr>
        <rFont val="&quot;Arial&quot;,sans-serif"/>
        <color rgb="FF1155CC"/>
        <u/>
      </rPr>
      <t>transito@municipalidadcastro.cl</t>
    </r>
  </si>
  <si>
    <t>MUNICIP/CATEMU</t>
  </si>
  <si>
    <r>
      <rPr>
        <color rgb="FF1155CC"/>
        <u/>
      </rPr>
      <t>mgonzalezl@municatemu.cl</t>
    </r>
  </si>
  <si>
    <r>
      <rPr>
        <color rgb="FF1155CC"/>
        <u/>
      </rPr>
      <t>hlopezdematurana@municatemu.cl</t>
    </r>
  </si>
  <si>
    <t>MUNICIP/CAUQUENES</t>
  </si>
  <si>
    <r>
      <rPr>
        <color rgb="FF1155CC"/>
        <u/>
      </rPr>
      <t>transito@cauquenes.cl</t>
    </r>
  </si>
  <si>
    <r>
      <rPr>
        <color rgb="FF1155CC"/>
        <u/>
      </rPr>
      <t>director.transito@cauquenes.cl</t>
    </r>
  </si>
  <si>
    <t>MUNICIP/CERRILLOS</t>
  </si>
  <si>
    <r>
      <rPr>
        <color rgb="FF1155CC"/>
        <u/>
      </rPr>
      <t>licencias@mcerrillos.cl</t>
    </r>
  </si>
  <si>
    <t>MUNICIP/CERRONAVIA</t>
  </si>
  <si>
    <r>
      <rPr>
        <color rgb="FF1155CC"/>
        <u/>
      </rPr>
      <t>cristian.ebner@cerronavia.cl</t>
    </r>
  </si>
  <si>
    <r>
      <rPr>
        <color rgb="FF1155CC"/>
        <u/>
      </rPr>
      <t>leonel.abarzua@cerronavia.cl</t>
    </r>
  </si>
  <si>
    <r>
      <rPr>
        <color rgb="FF1155CC"/>
        <u/>
      </rPr>
      <t>angelica.baeza@cerronavia.cl</t>
    </r>
  </si>
  <si>
    <t>MUNICIP/CHAÑARAL</t>
  </si>
  <si>
    <r>
      <rPr>
        <color rgb="FF1155CC"/>
        <u/>
      </rPr>
      <t>fernando.alzamora@munichanaral.cl</t>
    </r>
  </si>
  <si>
    <r>
      <rPr>
        <color rgb="FF1155CC"/>
        <u/>
      </rPr>
      <t>licencias@munichanaral.cl</t>
    </r>
  </si>
  <si>
    <t>MUNICIP/CHEPICA</t>
  </si>
  <si>
    <r>
      <rPr>
        <color rgb="FF1155CC"/>
        <u/>
      </rPr>
      <t>transito@municipalidadchepica.cl</t>
    </r>
  </si>
  <si>
    <t>MUNICIP/CHIGUAYANTE</t>
  </si>
  <si>
    <r>
      <rPr>
        <color rgb="FF1155CC"/>
        <u/>
      </rPr>
      <t>jalcaino@chiguayante.cl</t>
    </r>
  </si>
  <si>
    <r>
      <rPr>
        <color rgb="FF1155CC"/>
        <u/>
      </rPr>
      <t>jacqueline.gourdet@munichiguayante.cl</t>
    </r>
  </si>
  <si>
    <r>
      <rPr>
        <color rgb="FF1155CC"/>
        <u/>
      </rPr>
      <t>geraldine.henriquez@munichiguayante.cl</t>
    </r>
  </si>
  <si>
    <t>MUNICIP/CHILLAN</t>
  </si>
  <si>
    <r>
      <rPr>
        <color rgb="FF1155CC"/>
        <u/>
      </rPr>
      <t>vmascareno@municipalidadchillan.cl</t>
    </r>
  </si>
  <si>
    <r>
      <rPr>
        <color rgb="FF1155CC"/>
        <u/>
      </rPr>
      <t>evalenzuela@municipalidadchillan.cl</t>
    </r>
  </si>
  <si>
    <t>MUNICIP/CHILLAN VIEJO</t>
  </si>
  <si>
    <r>
      <rPr>
        <color rgb="FF1155CC"/>
        <u/>
      </rPr>
      <t>ruth.alfaro@chillanviejo.cl</t>
    </r>
  </si>
  <si>
    <r>
      <rPr>
        <color rgb="FF1155CC"/>
        <u/>
      </rPr>
      <t>daniel.sepulveda@chillanviejo.cl</t>
    </r>
  </si>
  <si>
    <r>
      <rPr>
        <color rgb="FF1155CC"/>
        <u/>
      </rPr>
      <t>cesiah.ferrada@chillanviejo.cl</t>
    </r>
  </si>
  <si>
    <t>MUNICIP/CHIMBARONGO</t>
  </si>
  <si>
    <r>
      <rPr>
        <color rgb="FF1155CC"/>
        <u/>
      </rPr>
      <t>icerda@municipalidadchimbarongo.cl</t>
    </r>
  </si>
  <si>
    <r>
      <rPr>
        <color rgb="FF1155CC"/>
        <u/>
      </rPr>
      <t>orojas@municipalidadchimbarongo.cl</t>
    </r>
  </si>
  <si>
    <t>MUNICIP/CHUE</t>
  </si>
  <si>
    <r>
      <rPr>
        <color rgb="FF1155CC"/>
        <u/>
      </rPr>
      <t>luis.villalobos@munichue.cl</t>
    </r>
  </si>
  <si>
    <r>
      <rPr>
        <color rgb="FF1155CC"/>
        <u/>
      </rPr>
      <t>marilyn@munichue.cl</t>
    </r>
  </si>
  <si>
    <t>MUNICIP/COCHRANE</t>
  </si>
  <si>
    <r>
      <rPr>
        <color rgb="FF1155CC"/>
        <u/>
      </rPr>
      <t>transito@municochrane.cl</t>
    </r>
  </si>
  <si>
    <t>MUNICIP/CODEGUA</t>
  </si>
  <si>
    <r>
      <rPr>
        <color rgb="FF1155CC"/>
        <u/>
      </rPr>
      <t>d.gomez@mcodegua.cl</t>
    </r>
  </si>
  <si>
    <t>MUNICIP/COELEMU</t>
  </si>
  <si>
    <r>
      <rPr>
        <color rgb="FF1155CC"/>
        <u/>
      </rPr>
      <t>fcaamano@municoelemu.cl</t>
    </r>
  </si>
  <si>
    <r>
      <rPr>
        <color rgb="FF1155CC"/>
        <u/>
      </rPr>
      <t>restuardo@municoelemu.cl</t>
    </r>
  </si>
  <si>
    <t>MUNICIP/COIHUECO</t>
  </si>
  <si>
    <r>
      <rPr>
        <color rgb="FF1155CC"/>
        <u/>
      </rPr>
      <t>orodriguez@municoihueco.cl</t>
    </r>
  </si>
  <si>
    <r>
      <rPr>
        <color rgb="FF1155CC"/>
        <u/>
      </rPr>
      <t>hreyes@municoihueco.cl</t>
    </r>
  </si>
  <si>
    <r>
      <rPr>
        <color rgb="FF1155CC"/>
        <u/>
      </rPr>
      <t>mcifuentes@municoihueco.cl</t>
    </r>
  </si>
  <si>
    <t>MUNICIP/COINCO</t>
  </si>
  <si>
    <r>
      <rPr>
        <color rgb="FF1155CC"/>
        <u/>
      </rPr>
      <t>aramirez@municoinco.cl</t>
    </r>
  </si>
  <si>
    <r>
      <rPr>
        <color rgb="FF1155CC"/>
        <u/>
      </rPr>
      <t>transito@municoinco.cl</t>
    </r>
  </si>
  <si>
    <r>
      <rPr>
        <color rgb="FF1155CC"/>
        <u/>
      </rPr>
      <t>mgaray@municoinco.cl</t>
    </r>
  </si>
  <si>
    <t>MUNICIP/COLBUN</t>
  </si>
  <si>
    <r>
      <rPr>
        <color rgb="FF1155CC"/>
        <u/>
      </rPr>
      <t>libanez@municipalidadcolbun.cl</t>
    </r>
  </si>
  <si>
    <t>MUNICIP/COLCHANE</t>
  </si>
  <si>
    <r>
      <rPr>
        <color rgb="FF1155CC"/>
        <u/>
      </rPr>
      <t>transito@imcolchane.cl</t>
    </r>
  </si>
  <si>
    <r>
      <rPr>
        <color rgb="FF1155CC"/>
        <u/>
      </rPr>
      <t>licenciasdeconducir@imcolchane.cl</t>
    </r>
  </si>
  <si>
    <t>MUNICIP/COLINA</t>
  </si>
  <si>
    <r>
      <rPr>
        <color rgb="FF1155CC"/>
        <u/>
      </rPr>
      <t>luis.valenzuela@colina.cl</t>
    </r>
  </si>
  <si>
    <r>
      <rPr>
        <color rgb="FF1155CC"/>
        <u/>
      </rPr>
      <t>marianela.carrasco@colina.cl</t>
    </r>
  </si>
  <si>
    <r>
      <rPr>
        <color rgb="FF1155CC"/>
        <u/>
      </rPr>
      <t>viviana.arriagada@colina.cl</t>
    </r>
  </si>
  <si>
    <t>MUNICIP/COLLIPULLI</t>
  </si>
  <si>
    <r>
      <rPr>
        <color rgb="FF1155CC"/>
        <u/>
      </rPr>
      <t>transito@municollipulli.cl</t>
    </r>
  </si>
  <si>
    <t>MUNICIP/COLTAUCO</t>
  </si>
  <si>
    <r>
      <rPr>
        <color rgb="FF1155CC"/>
        <u/>
      </rPr>
      <t>pablo.vidal@coltauco.cl</t>
    </r>
  </si>
  <si>
    <r>
      <rPr>
        <color rgb="FF1155CC"/>
        <u/>
      </rPr>
      <t>rcavieres@coltauco.cl</t>
    </r>
  </si>
  <si>
    <t>MUNICIP/CONCECPION</t>
  </si>
  <si>
    <r>
      <rPr>
        <color rgb="FF1155CC"/>
        <u/>
      </rPr>
      <t>scortes@concepcion.cl</t>
    </r>
  </si>
  <si>
    <t>MUNICIP/CONCEPCION</t>
  </si>
  <si>
    <r>
      <rPr>
        <color rgb="FF1155CC"/>
        <u/>
      </rPr>
      <t>migutierrez@concepcion.cl</t>
    </r>
  </si>
  <si>
    <r>
      <rPr>
        <color rgb="FF1155CC"/>
        <u/>
      </rPr>
      <t>rdufeu@concepcion.cl</t>
    </r>
  </si>
  <si>
    <t>MUNICIP/CONCHALI</t>
  </si>
  <si>
    <r>
      <rPr>
        <color rgb="FF1155CC"/>
        <u/>
      </rPr>
      <t>cbravo@conchali.cl</t>
    </r>
  </si>
  <si>
    <r>
      <rPr>
        <color rgb="FF1155CC"/>
        <u/>
      </rPr>
      <t>jaraneda@conchali.cl</t>
    </r>
  </si>
  <si>
    <t>MUNICIP/CON CON</t>
  </si>
  <si>
    <r>
      <rPr>
        <color rgb="FF1155CC"/>
        <u/>
      </rPr>
      <t>licencias@concon.cl</t>
    </r>
  </si>
  <si>
    <t>MUNICIP/CONSTITUCION</t>
  </si>
  <si>
    <t>jcds327@gmail.com</t>
  </si>
  <si>
    <t>MUNICIP/COPIAPO</t>
  </si>
  <si>
    <r>
      <rPr>
        <color rgb="FF1155CC"/>
        <u/>
      </rPr>
      <t>jorge.cisternas@copiapo.cl</t>
    </r>
  </si>
  <si>
    <r>
      <rPr>
        <color rgb="FF1155CC"/>
        <u/>
      </rPr>
      <t>dmunoz@copiapo.cl</t>
    </r>
  </si>
  <si>
    <r>
      <rPr>
        <color rgb="FF1155CC"/>
        <u/>
      </rPr>
      <t>l.gonzalez@imcopiapo.cl</t>
    </r>
  </si>
  <si>
    <t>MUNICIP/COQUIMBO</t>
  </si>
  <si>
    <r>
      <rPr>
        <color rgb="FF1155CC"/>
        <u/>
      </rPr>
      <t>amontoya@municoquimbo.cl</t>
    </r>
  </si>
  <si>
    <r>
      <rPr>
        <color rgb="FF1155CC"/>
        <u/>
      </rPr>
      <t>jmontalvanl@municoquimbo.cl</t>
    </r>
  </si>
  <si>
    <r>
      <rPr>
        <color rgb="FF1155CC"/>
        <u/>
      </rPr>
      <t>israelahumada@municoquimbo.cl</t>
    </r>
  </si>
  <si>
    <t>MUNICIP/CUNCO</t>
  </si>
  <si>
    <r>
      <rPr>
        <color rgb="FF1155CC"/>
        <u/>
      </rPr>
      <t>licencias.conducir@municunco.cl</t>
    </r>
  </si>
  <si>
    <r>
      <rPr>
        <color rgb="FF1155CC"/>
        <u/>
      </rPr>
      <t>echihuailaf@municunco.cl</t>
    </r>
  </si>
  <si>
    <r>
      <rPr>
        <color rgb="FF1155CC"/>
        <u/>
      </rPr>
      <t>cblanco@municunco.cl</t>
    </r>
  </si>
  <si>
    <t>MUNICIP/CURACAUTIN</t>
  </si>
  <si>
    <r>
      <rPr>
        <color rgb="FF1155CC"/>
        <u/>
      </rPr>
      <t>transito@mcuracautin.cl</t>
    </r>
  </si>
  <si>
    <t>MUNICIP/CURACAVI</t>
  </si>
  <si>
    <r>
      <rPr>
        <color rgb="FF1155CC"/>
        <u/>
      </rPr>
      <t>j.diaz@municipalidadcuracavi.cl</t>
    </r>
  </si>
  <si>
    <r>
      <rPr>
        <color rgb="FF1155CC"/>
        <u/>
      </rPr>
      <t>s.obando@municipalidadcuracavi.cl</t>
    </r>
  </si>
  <si>
    <r>
      <rPr>
        <color rgb="FF1155CC"/>
        <u/>
      </rPr>
      <t>transito@municipalidadcuracavi.cl</t>
    </r>
  </si>
  <si>
    <t>MUNICIP/DIEGO DE ALMAGRO</t>
  </si>
  <si>
    <r>
      <rPr>
        <color rgb="FF1155CC"/>
        <u/>
      </rPr>
      <t>transito@imda.cl</t>
    </r>
  </si>
  <si>
    <t>MUNICIP/DOÑIHUE</t>
  </si>
  <si>
    <r>
      <rPr>
        <color rgb="FF1155CC"/>
        <u/>
      </rPr>
      <t>csantis@mdonihue.cl</t>
    </r>
  </si>
  <si>
    <r>
      <rPr>
        <color rgb="FF1155CC"/>
        <u/>
      </rPr>
      <t>mdiaz@mdonihue.cl</t>
    </r>
  </si>
  <si>
    <r>
      <rPr>
        <color rgb="FF1155CC"/>
        <u/>
      </rPr>
      <t>clabrana@mdonihue.cl</t>
    </r>
  </si>
  <si>
    <t>MUNICIP/EL BOSQUE</t>
  </si>
  <si>
    <r>
      <rPr>
        <color rgb="FF1155CC"/>
        <u/>
      </rPr>
      <t>alicia.carrasco@municipalidadelbosque.cl</t>
    </r>
  </si>
  <si>
    <r>
      <rPr>
        <color rgb="FF1155CC"/>
        <u/>
      </rPr>
      <t>david.hidalgo@municipalidadelbosque.cl</t>
    </r>
  </si>
  <si>
    <r>
      <rPr>
        <color rgb="FF1155CC"/>
        <u/>
      </rPr>
      <t>simon.veloso@municipalidadelbosque.cl</t>
    </r>
  </si>
  <si>
    <r>
      <rPr>
        <color rgb="FF1155CC"/>
        <u/>
      </rPr>
      <t>yarela.valdebenito@municipalidadelbosque.cl</t>
    </r>
  </si>
  <si>
    <t>MUNICIP/EL CARMEN</t>
  </si>
  <si>
    <r>
      <rPr>
        <color rgb="FF1155CC"/>
        <u/>
      </rPr>
      <t>licenciaconductor@munialtodelcarmen.cl</t>
    </r>
  </si>
  <si>
    <r>
      <rPr>
        <color rgb="FF1155CC"/>
        <u/>
      </rPr>
      <t>transito@municipalidadelcarmen.cl</t>
    </r>
  </si>
  <si>
    <t>MUNICIP/EL MONTE</t>
  </si>
  <si>
    <r>
      <rPr>
        <color rgb="FF1155CC"/>
        <u/>
      </rPr>
      <t>yarmijo@munielmonte.cl</t>
    </r>
  </si>
  <si>
    <r>
      <rPr>
        <color rgb="FF1155CC"/>
        <u/>
      </rPr>
      <t>mcarvajal@munielmonte.cl</t>
    </r>
  </si>
  <si>
    <t>MUNICIP/EL QUISCO</t>
  </si>
  <si>
    <r>
      <rPr>
        <color rgb="FF1155CC"/>
        <u/>
      </rPr>
      <t>dirtransito@elquisco.cl</t>
    </r>
  </si>
  <si>
    <r>
      <rPr>
        <color rgb="FF1155CC"/>
        <u/>
      </rPr>
      <t>ccabrera@elquisco.cl</t>
    </r>
  </si>
  <si>
    <t>MUNICIP/EL TABO</t>
  </si>
  <si>
    <r>
      <rPr>
        <color rgb="FF1155CC"/>
        <u/>
      </rPr>
      <t>m.ampuero@eltabo.cl</t>
    </r>
  </si>
  <si>
    <r>
      <rPr>
        <color rgb="FF1155CC"/>
        <u/>
      </rPr>
      <t>isabel.arevalo@eltabo.cl</t>
    </r>
  </si>
  <si>
    <t>MUNICIP/ESTACION CENTRAL</t>
  </si>
  <si>
    <r>
      <rPr>
        <color rgb="FF1155CC"/>
        <u/>
      </rPr>
      <t>juancarlosgalvez@ecentral.cl</t>
    </r>
  </si>
  <si>
    <r>
      <rPr>
        <color rgb="FF1155CC"/>
        <u/>
      </rPr>
      <t>jaimetoledo@ecentral.cl</t>
    </r>
  </si>
  <si>
    <t>MUNICIP/FLORIDA</t>
  </si>
  <si>
    <t>licencias@laflorida.cl</t>
  </si>
  <si>
    <t>MUNICIP/FREIRE</t>
  </si>
  <si>
    <r>
      <rPr>
        <color rgb="FF1155CC"/>
        <u/>
      </rPr>
      <t>transito@munifreire.cl</t>
    </r>
  </si>
  <si>
    <t>MUNICIP/FRUTILLAR</t>
  </si>
  <si>
    <r>
      <rPr>
        <color rgb="FF1155CC"/>
        <u/>
      </rPr>
      <t>suria_aleuy@munifrutillar.cl</t>
    </r>
  </si>
  <si>
    <r>
      <rPr>
        <color rgb="FF1155CC"/>
        <u/>
      </rPr>
      <t>sectransito@munifrutillar.cl</t>
    </r>
  </si>
  <si>
    <t>MUNICIP/FUTALEUFU</t>
  </si>
  <si>
    <r>
      <rPr>
        <color rgb="FF1155CC"/>
        <u/>
      </rPr>
      <t>catalina.hinostroza@futaleufu.cl</t>
    </r>
  </si>
  <si>
    <r>
      <rPr>
        <color rgb="FF1155CC"/>
        <u/>
      </rPr>
      <t>daniel.reyes@futaleufu.cl</t>
    </r>
  </si>
  <si>
    <r>
      <rPr>
        <color rgb="FF1155CC"/>
        <u/>
      </rPr>
      <t>transito@futaleufu.cl</t>
    </r>
  </si>
  <si>
    <t>MUNICIP/FUTRONO</t>
  </si>
  <si>
    <r>
      <rPr>
        <color rgb="FF1155CC"/>
        <u/>
      </rPr>
      <t>agonzalez@munifutrono.cl</t>
    </r>
  </si>
  <si>
    <r>
      <rPr>
        <color rgb="FF1155CC"/>
        <u/>
      </rPr>
      <t>jancalaf@munifutrono.cl</t>
    </r>
  </si>
  <si>
    <t>MUNICIP/GALVARINO</t>
  </si>
  <si>
    <r>
      <rPr>
        <color rgb="FF1155CC"/>
        <u/>
      </rPr>
      <t>nbustos@galvarinochile.cl</t>
    </r>
  </si>
  <si>
    <r>
      <rPr>
        <color rgb="FF1155CC"/>
        <u/>
      </rPr>
      <t>xgarrido@galvarinochile.cl</t>
    </r>
  </si>
  <si>
    <r>
      <rPr>
        <color rgb="FF1155CC"/>
        <u/>
      </rPr>
      <t>minaipil@galvarinochile.cl</t>
    </r>
  </si>
  <si>
    <r>
      <rPr>
        <color rgb="FF1155CC"/>
        <u/>
      </rPr>
      <t>alicia.morales@galvarinochile.cl</t>
    </r>
  </si>
  <si>
    <t>MUNICIP/GORBEA</t>
  </si>
  <si>
    <r>
      <rPr>
        <color rgb="FF1155CC"/>
        <u/>
      </rPr>
      <t>purrutia@municipalidadgorbea.cl</t>
    </r>
  </si>
  <si>
    <r>
      <rPr>
        <color rgb="FF1155CC"/>
        <u/>
      </rPr>
      <t>nvasquez@municipalidadgorbea.cl</t>
    </r>
  </si>
  <si>
    <r>
      <rPr>
        <color rgb="FF1155CC"/>
        <u/>
      </rPr>
      <t>equezada@municipalidadgorbea.cl</t>
    </r>
  </si>
  <si>
    <t>MUNICIP/GRANERO</t>
  </si>
  <si>
    <r>
      <rPr>
        <color rgb="FF1155CC"/>
        <u/>
      </rPr>
      <t>transito@municipalidadgraneros.cl</t>
    </r>
  </si>
  <si>
    <t>MUNICIP/GRANEROS</t>
  </si>
  <si>
    <r>
      <rPr>
        <color rgb="FF1155CC"/>
        <u/>
      </rPr>
      <t>transitof8@municipalidadgraneros.cl</t>
    </r>
  </si>
  <si>
    <t>MUNICIP/HIJUELAS</t>
  </si>
  <si>
    <t>jarenas@hijuelas.cl</t>
  </si>
  <si>
    <t>transito@hijuelas.cl</t>
  </si>
  <si>
    <t>MUNICIP/HUALAIHUE</t>
  </si>
  <si>
    <r>
      <rPr>
        <color rgb="FF1155CC"/>
        <u/>
      </rPr>
      <t>directortransito@mhualaihue.cl</t>
    </r>
  </si>
  <si>
    <t>MUNICIP/HUALAÑE</t>
  </si>
  <si>
    <r>
      <rPr>
        <color rgb="FF1155CC"/>
        <u/>
      </rPr>
      <t>rodrigo.moya@hualane.cl</t>
    </r>
  </si>
  <si>
    <r>
      <rPr>
        <color rgb="FF1155CC"/>
        <u/>
      </rPr>
      <t>paola.gaete@hualane.cl</t>
    </r>
  </si>
  <si>
    <r>
      <rPr>
        <color rgb="FF1155CC"/>
        <u/>
      </rPr>
      <t>erika.silva@hualane.cl</t>
    </r>
  </si>
  <si>
    <r>
      <rPr>
        <color rgb="FF1155CC"/>
        <u/>
      </rPr>
      <t>sebastian.tapia@hualane.cl</t>
    </r>
  </si>
  <si>
    <t>MUNICIP/HUALQUI</t>
  </si>
  <si>
    <r>
      <rPr>
        <color rgb="FF1155CC"/>
        <u/>
      </rPr>
      <t>direcciontransito@municipalidadhualqui.cl</t>
    </r>
  </si>
  <si>
    <t>MUNICIP/HUASCO</t>
  </si>
  <si>
    <r>
      <rPr>
        <color rgb="FF1155CC"/>
        <u/>
      </rPr>
      <t>oscaracevedo@imhuasco.cl</t>
    </r>
  </si>
  <si>
    <r>
      <rPr>
        <color rgb="FF1155CC"/>
        <u/>
      </rPr>
      <t>transito@imhuasco.cl</t>
    </r>
  </si>
  <si>
    <t>MUNICIP/HUECHURABA</t>
  </si>
  <si>
    <r>
      <rPr>
        <color rgb="FF1155CC"/>
        <u/>
      </rPr>
      <t>pablo.machuca@huechuraba.cl</t>
    </r>
  </si>
  <si>
    <r>
      <rPr>
        <color rgb="FF1155CC"/>
        <u/>
      </rPr>
      <t>aroa@huechuraba.cl</t>
    </r>
  </si>
  <si>
    <t>MUNICIP/INDEPENDENCIA</t>
  </si>
  <si>
    <r>
      <rPr>
        <color rgb="FF1155CC"/>
        <u/>
      </rPr>
      <t>anavarro@independencia.cl</t>
    </r>
  </si>
  <si>
    <r>
      <rPr>
        <color rgb="FF1155CC"/>
        <u/>
      </rPr>
      <t>gmunoz@independencia.cl</t>
    </r>
  </si>
  <si>
    <r>
      <rPr>
        <color rgb="FF1155CC"/>
        <u/>
      </rPr>
      <t>kdiaz@independencia.cl</t>
    </r>
  </si>
  <si>
    <t>MUNICIP/IQUIQUE</t>
  </si>
  <si>
    <t>F8@municipioiquique.cl</t>
  </si>
  <si>
    <t>MUNICIP/ISLA DE MAIPO</t>
  </si>
  <si>
    <r>
      <rPr>
        <color rgb="FF1155CC"/>
        <u/>
      </rPr>
      <t>ycelis@islademaipo.cl</t>
    </r>
  </si>
  <si>
    <r>
      <rPr>
        <color rgb="FF1155CC"/>
        <u/>
      </rPr>
      <t>ltardon@islademaipo.cl</t>
    </r>
  </si>
  <si>
    <t>MUNICIP/ISLA DE PASCUA</t>
  </si>
  <si>
    <r>
      <rPr>
        <color rgb="FF1155CC"/>
        <u/>
      </rPr>
      <t>jzasso@rapanui.net</t>
    </r>
  </si>
  <si>
    <r>
      <rPr>
        <color rgb="FF1155CC"/>
        <u/>
      </rPr>
      <t>cserey@rapanui.net</t>
    </r>
  </si>
  <si>
    <r>
      <rPr>
        <color rgb="FF1155CC"/>
        <u/>
      </rPr>
      <t>transito@rapanui.net</t>
    </r>
  </si>
  <si>
    <t>MUNICIP/LA CALERA</t>
  </si>
  <si>
    <r>
      <rPr>
        <color rgb="FF1155CC"/>
        <u/>
      </rPr>
      <t>agatica@lacalera.cl</t>
    </r>
  </si>
  <si>
    <t>MUNICIP/LA CISTERNA</t>
  </si>
  <si>
    <r>
      <rPr>
        <color rgb="FF1155CC"/>
        <u/>
      </rPr>
      <t>csanmartin@cisterna.cl</t>
    </r>
  </si>
  <si>
    <r>
      <rPr>
        <color rgb="FF1155CC"/>
        <u/>
      </rPr>
      <t>laraya@cisterna.cl</t>
    </r>
  </si>
  <si>
    <r>
      <rPr>
        <color rgb="FF1155CC"/>
        <u/>
      </rPr>
      <t>lconducir@cisterna.cl</t>
    </r>
  </si>
  <si>
    <t>MUNICIP/LA CRUZ</t>
  </si>
  <si>
    <t>transito@lacruz.cl</t>
  </si>
  <si>
    <t>MUNICIP/LA ESTRELLA</t>
  </si>
  <si>
    <r>
      <rPr>
        <color rgb="FF1155CC"/>
        <u/>
      </rPr>
      <t>hector.rubio@munilaestrella.cl</t>
    </r>
  </si>
  <si>
    <t>MUNICIP/LA FLORIDA</t>
  </si>
  <si>
    <t>floyola@laflorida.cl</t>
  </si>
  <si>
    <r>
      <rPr>
        <color rgb="FF1155CC"/>
        <u/>
      </rPr>
      <t>licencias@laflorida.cl</t>
    </r>
  </si>
  <si>
    <r>
      <rPr>
        <color rgb="FF1155CC"/>
        <u/>
      </rPr>
      <t>ffabres@laflorida.cl</t>
    </r>
  </si>
  <si>
    <t>MUNICIP/LA GRANJA</t>
  </si>
  <si>
    <r>
      <rPr>
        <color rgb="FF1155CC"/>
        <u/>
      </rPr>
      <t>cpulgar@mlagranja.cl</t>
    </r>
  </si>
  <si>
    <r>
      <rPr>
        <color rgb="FF1155CC"/>
        <u/>
      </rPr>
      <t>fleiva@mlagranja.cl</t>
    </r>
  </si>
  <si>
    <t>MUNICIP/LA LIGUA</t>
  </si>
  <si>
    <r>
      <rPr>
        <color rgb="FF1155CC"/>
        <u/>
      </rPr>
      <t>transito@laligua.cl</t>
    </r>
  </si>
  <si>
    <t>MUNICIP/LA PINTA</t>
  </si>
  <si>
    <r>
      <rPr>
        <color rgb="FF1155CC"/>
        <u/>
      </rPr>
      <t>lvalenzuelah@pintana.cl</t>
    </r>
  </si>
  <si>
    <t>MUNICIP/LA PINTANA</t>
  </si>
  <si>
    <r>
      <rPr>
        <color rgb="FF1155CC"/>
        <u/>
      </rPr>
      <t>cocares@pintana.cl</t>
    </r>
  </si>
  <si>
    <r>
      <rPr>
        <color rgb="FF1155CC"/>
        <u/>
      </rPr>
      <t>mitzi.yanez@pintana.cl</t>
    </r>
  </si>
  <si>
    <r>
      <rPr>
        <color rgb="FF1155CC"/>
        <u/>
      </rPr>
      <t>gabriel.martorell@pintana.cl</t>
    </r>
  </si>
  <si>
    <r>
      <rPr>
        <color rgb="FF1155CC"/>
        <u/>
      </rPr>
      <t>mvillena@pintana.cl</t>
    </r>
  </si>
  <si>
    <t>MUNICIP/LA REINA</t>
  </si>
  <si>
    <r>
      <rPr>
        <color rgb="FF1155CC"/>
        <u/>
      </rPr>
      <t>ccarrasco@mlareina.cl</t>
    </r>
  </si>
  <si>
    <r>
      <rPr>
        <color rgb="FF1155CC"/>
        <u/>
      </rPr>
      <t>mabalos@mlareina.cl</t>
    </r>
  </si>
  <si>
    <t>MUNICIP/LA SERENA</t>
  </si>
  <si>
    <r>
      <rPr>
        <color rgb="FF1155CC"/>
        <u/>
      </rPr>
      <t>daniel.araya@laserena.cl</t>
    </r>
  </si>
  <si>
    <r>
      <rPr>
        <color rgb="FF1155CC"/>
        <u/>
      </rPr>
      <t>archivaldo.rodriguez@laserena.cl</t>
    </r>
  </si>
  <si>
    <t>MUNICIP/LA UNION</t>
  </si>
  <si>
    <r>
      <rPr>
        <color rgb="FF1155CC"/>
        <u/>
      </rPr>
      <t>victor.noriega@munilaunion.cl</t>
    </r>
  </si>
  <si>
    <r>
      <rPr>
        <color rgb="FF1155CC"/>
        <u/>
      </rPr>
      <t>rcabezas@munilaunion.cl</t>
    </r>
  </si>
  <si>
    <t>MUNICIP/LACRUZ</t>
  </si>
  <si>
    <r>
      <rPr>
        <color rgb="FF1155CC"/>
        <u/>
      </rPr>
      <t>transito@lacruz.cl</t>
    </r>
  </si>
  <si>
    <t>MUNICIP/LAGO RANCO</t>
  </si>
  <si>
    <r>
      <rPr>
        <color rgb="FF1155CC"/>
        <u/>
      </rPr>
      <t>transito@lagoranco.cl</t>
    </r>
  </si>
  <si>
    <t>MUNICIP/LAGO VERDE</t>
  </si>
  <si>
    <r>
      <rPr>
        <color rgb="FF1155CC"/>
        <u/>
      </rPr>
      <t>transito@lagoverdeaysen.cl</t>
    </r>
  </si>
  <si>
    <r>
      <rPr>
        <color rgb="FF1155CC"/>
        <u/>
      </rPr>
      <t>l.bascunan@lagoverde.cl</t>
    </r>
  </si>
  <si>
    <t>MUNICIP/LAJA</t>
  </si>
  <si>
    <r>
      <rPr>
        <color rgb="FF1155CC"/>
        <u/>
      </rPr>
      <t>jorge.gonzalez@munilaja.cl</t>
    </r>
  </si>
  <si>
    <r>
      <rPr>
        <color rgb="FF1155CC"/>
        <u/>
      </rPr>
      <t>jescobar@munilaja.cl</t>
    </r>
  </si>
  <si>
    <r>
      <rPr>
        <color rgb="FF1155CC"/>
        <u/>
      </rPr>
      <t>imonsalve@munilaja.cl</t>
    </r>
  </si>
  <si>
    <t>MUNICIP/LAMPA</t>
  </si>
  <si>
    <r>
      <rPr>
        <color rgb="FF1155CC"/>
        <u/>
      </rPr>
      <t>acastro@lampa.cl</t>
    </r>
  </si>
  <si>
    <r>
      <rPr>
        <color rgb="FF1155CC"/>
        <u/>
      </rPr>
      <t>javiera.torres@lampa.cl</t>
    </r>
  </si>
  <si>
    <r>
      <rPr>
        <color rgb="FF1155CC"/>
        <u/>
      </rPr>
      <t>mj.santibanez@lampa.cl</t>
    </r>
  </si>
  <si>
    <r>
      <rPr>
        <color rgb="FF1155CC"/>
        <u/>
      </rPr>
      <t>carolina.sandoval@lampa.cl</t>
    </r>
  </si>
  <si>
    <r>
      <rPr>
        <color rgb="FF1155CC"/>
        <u/>
      </rPr>
      <t>licencias@lampa.cl</t>
    </r>
  </si>
  <si>
    <t>MUNICIP/LANCO</t>
  </si>
  <si>
    <r>
      <rPr>
        <color rgb="FF1155CC"/>
        <u/>
      </rPr>
      <t>anibal.moreno@munilanco.cl</t>
    </r>
  </si>
  <si>
    <r>
      <rPr>
        <color rgb="FF1155CC"/>
        <u/>
      </rPr>
      <t>transito@munilanco.cl</t>
    </r>
  </si>
  <si>
    <t>MUNICIP/LAS CABRAS</t>
  </si>
  <si>
    <r>
      <rPr>
        <color rgb="FF1155CC"/>
        <u/>
      </rPr>
      <t>transito@lascabrasmunicipalidad.cl</t>
    </r>
  </si>
  <si>
    <t>MUNICIP/LAS CONDES</t>
  </si>
  <si>
    <r>
      <rPr>
        <color rgb="FF1155CC"/>
        <u/>
      </rPr>
      <t>kcaceres@lascondes.cl</t>
    </r>
  </si>
  <si>
    <r>
      <rPr>
        <color rgb="FF1155CC"/>
        <u/>
      </rPr>
      <t>vmaureira@lascondes.cl</t>
    </r>
  </si>
  <si>
    <t>MUNICIP/LAUTARO</t>
  </si>
  <si>
    <r>
      <rPr>
        <color rgb="FF1155CC"/>
        <u/>
      </rPr>
      <t>jorgemunoz@munilautaro.cl</t>
    </r>
  </si>
  <si>
    <r>
      <rPr>
        <color rgb="FF1155CC"/>
        <u/>
      </rPr>
      <t>csoto@munilautaro.cl</t>
    </r>
  </si>
  <si>
    <r>
      <rPr>
        <color rgb="FF1155CC"/>
        <u/>
      </rPr>
      <t>pgatica@munilautaro.cl</t>
    </r>
  </si>
  <si>
    <r>
      <rPr>
        <color rgb="FF1155CC"/>
        <u/>
      </rPr>
      <t>lburgos@munilautaro.cl</t>
    </r>
  </si>
  <si>
    <t>MUNICIP/LICANTEN</t>
  </si>
  <si>
    <r>
      <rPr>
        <color rgb="FF1155CC"/>
        <u/>
      </rPr>
      <t>transito@mlicanten.cl</t>
    </r>
  </si>
  <si>
    <t>MUNICIP/LIMACHE</t>
  </si>
  <si>
    <r>
      <rPr>
        <color rgb="FF1155CC"/>
        <u/>
      </rPr>
      <t>carteaga@munilimache.cl</t>
    </r>
  </si>
  <si>
    <r>
      <rPr>
        <color rgb="FF1155CC"/>
        <u/>
      </rPr>
      <t>rfernandez@munilimache.cl</t>
    </r>
  </si>
  <si>
    <t>MUNICIP/LINARES</t>
  </si>
  <si>
    <r>
      <rPr>
        <color rgb="FF1155CC"/>
        <u/>
      </rPr>
      <t>angellogangas@corporacionlinares.cl</t>
    </r>
  </si>
  <si>
    <r>
      <rPr>
        <color rgb="FF1155CC"/>
        <u/>
      </rPr>
      <t>mauricioalegria@corporacionlinares.cl</t>
    </r>
  </si>
  <si>
    <t>MUNICIP/LITUECHE</t>
  </si>
  <si>
    <r>
      <rPr>
        <color rgb="FF1155CC"/>
        <u/>
      </rPr>
      <t>maria-ines@litueche.cl</t>
    </r>
  </si>
  <si>
    <r>
      <rPr>
        <color rgb="FF1155CC"/>
        <u/>
      </rPr>
      <t>pablo.vial@litueche.cl</t>
    </r>
  </si>
  <si>
    <t>MUNICIP/LLANQUIHUE</t>
  </si>
  <si>
    <r>
      <rPr>
        <color rgb="FF1155CC"/>
        <u/>
      </rPr>
      <t>transito@llanquihue.cl</t>
    </r>
  </si>
  <si>
    <r>
      <rPr>
        <color rgb="FF1155CC"/>
        <u/>
      </rPr>
      <t>dmancilla@llanquihue.cl</t>
    </r>
  </si>
  <si>
    <t>MUNICIP/LLAY LLAY</t>
  </si>
  <si>
    <r>
      <rPr>
        <color rgb="FF1155CC"/>
        <u/>
      </rPr>
      <t>dirtransito@municipalidadllayllay.cl</t>
    </r>
  </si>
  <si>
    <t>MUNICIP/LO BARNECHEA</t>
  </si>
  <si>
    <r>
      <rPr>
        <color rgb="FF1155CC"/>
        <u/>
      </rPr>
      <t>transito@lobarnechea.cl</t>
    </r>
  </si>
  <si>
    <t>MUNICIP/LO ESPEJO</t>
  </si>
  <si>
    <r>
      <rPr>
        <color rgb="FF1155CC"/>
        <u/>
      </rPr>
      <t>licenciaconducir@loespejo.cl</t>
    </r>
  </si>
  <si>
    <r>
      <rPr>
        <color rgb="FF1155CC"/>
        <u/>
      </rPr>
      <t>transito@loespejo.cl</t>
    </r>
  </si>
  <si>
    <r>
      <rPr>
        <color rgb="FF1155CC"/>
        <u/>
      </rPr>
      <t>ncaceres@loespejo.cl</t>
    </r>
  </si>
  <si>
    <t>MUNICIP/LO PRADO</t>
  </si>
  <si>
    <r>
      <rPr>
        <color rgb="FF1155CC"/>
        <u/>
      </rPr>
      <t>pcaceres@loprado.cl</t>
    </r>
  </si>
  <si>
    <r>
      <rPr>
        <color rgb="FF1155CC"/>
        <u/>
      </rPr>
      <t>otilio.fuenzalida@loprado.cl</t>
    </r>
  </si>
  <si>
    <r>
      <rPr>
        <color rgb="FF1155CC"/>
        <u/>
      </rPr>
      <t>eunice.lillo@loprado.cl</t>
    </r>
  </si>
  <si>
    <r>
      <rPr>
        <color rgb="FF1155CC"/>
        <u/>
      </rPr>
      <t>claudia.montalva@loprado.cl</t>
    </r>
  </si>
  <si>
    <t>MUNICIP/LONCOCHE</t>
  </si>
  <si>
    <r>
      <rPr>
        <color rgb="FF1155CC"/>
        <u/>
      </rPr>
      <t>gmella@muniloncoche.cl</t>
    </r>
  </si>
  <si>
    <r>
      <rPr>
        <color rgb="FF1155CC"/>
        <u/>
      </rPr>
      <t>transito@muniloncoche.cl</t>
    </r>
  </si>
  <si>
    <t>MUNICIP/LONGAVI</t>
  </si>
  <si>
    <r>
      <rPr>
        <color rgb="FF1155CC"/>
        <u/>
      </rPr>
      <t>cchamorro@municipalidadlongavi.cl</t>
    </r>
  </si>
  <si>
    <r>
      <rPr>
        <color rgb="FF1155CC"/>
        <u/>
      </rPr>
      <t>msaldias@municipalidadlongavi.cl</t>
    </r>
  </si>
  <si>
    <t>MUNICIP/LONQUIMAY</t>
  </si>
  <si>
    <r>
      <rPr>
        <color rgb="FF1155CC"/>
        <u/>
      </rPr>
      <t>transito@mlonquimay.cl</t>
    </r>
  </si>
  <si>
    <t>MUNICIP/LOS ANDES</t>
  </si>
  <si>
    <r>
      <rPr>
        <color rgb="FF1155CC"/>
        <u/>
      </rPr>
      <t>bcastro@munilosandes.cl</t>
    </r>
  </si>
  <si>
    <r>
      <rPr>
        <color rgb="FF1155CC"/>
        <u/>
      </rPr>
      <t>elepe@munilosandes.cl</t>
    </r>
  </si>
  <si>
    <r>
      <rPr>
        <color rgb="FF1155CC"/>
        <u/>
      </rPr>
      <t>sandrade@munilosandes.cl</t>
    </r>
  </si>
  <si>
    <t>MUNICIP/LOS ANGELES</t>
  </si>
  <si>
    <r>
      <rPr>
        <color rgb="FF1155CC"/>
        <u/>
      </rPr>
      <t>jcespedes@losangeles.cl</t>
    </r>
  </si>
  <si>
    <r>
      <rPr>
        <color rgb="FF1155CC"/>
        <u/>
      </rPr>
      <t>bmendoza@losangeles.cl</t>
    </r>
  </si>
  <si>
    <r>
      <rPr>
        <color rgb="FF1155CC"/>
        <u/>
      </rPr>
      <t>jmunozv@losangeles.cl</t>
    </r>
  </si>
  <si>
    <t>MUNICIP/LOS LAGOS</t>
  </si>
  <si>
    <r>
      <rPr>
        <color rgb="FF1155CC"/>
        <u/>
      </rPr>
      <t>nmera@muniloslagos.cl</t>
    </r>
  </si>
  <si>
    <r>
      <rPr>
        <color rgb="FF1155CC"/>
        <u/>
      </rPr>
      <t>vivanoff@muniloslagos.cl</t>
    </r>
  </si>
  <si>
    <t>MUNICIP/LOS VILOS</t>
  </si>
  <si>
    <r>
      <rPr>
        <color rgb="FF1155CC"/>
        <u/>
      </rPr>
      <t>mirigoyenl@munilosvilos.cl</t>
    </r>
  </si>
  <si>
    <r>
      <rPr>
        <color rgb="FF1155CC"/>
        <u/>
      </rPr>
      <t>oscar.pereira@munilosvilos.cl</t>
    </r>
  </si>
  <si>
    <r>
      <rPr>
        <color rgb="FF1155CC"/>
        <u/>
      </rPr>
      <t>patricia.araya@munilosvilos.cl</t>
    </r>
  </si>
  <si>
    <r>
      <rPr>
        <color rgb="FF1155CC"/>
        <u/>
      </rPr>
      <t>narky.aracena@munilosvilos.cl</t>
    </r>
  </si>
  <si>
    <r>
      <rPr>
        <color rgb="FF1155CC"/>
        <u/>
      </rPr>
      <t>transito@munilosvilos.cl</t>
    </r>
  </si>
  <si>
    <t>MUNICIP/LOTA</t>
  </si>
  <si>
    <r>
      <rPr>
        <color rgb="FF1155CC"/>
        <u/>
      </rPr>
      <t>licencias@lota.cl</t>
    </r>
  </si>
  <si>
    <r>
      <rPr>
        <color rgb="FF1155CC"/>
        <u/>
      </rPr>
      <t>herta.iturra@lota.cl</t>
    </r>
  </si>
  <si>
    <r>
      <rPr>
        <color rgb="FF1155CC"/>
        <u/>
      </rPr>
      <t>juan.suazo@lota.cl</t>
    </r>
  </si>
  <si>
    <t>MUNICIP/MACHALI</t>
  </si>
  <si>
    <r>
      <rPr>
        <color rgb="FF1155CC"/>
        <u/>
      </rPr>
      <t>hectormella@machali.cl</t>
    </r>
  </si>
  <si>
    <r>
      <rPr>
        <color rgb="FF1155CC"/>
        <u/>
      </rPr>
      <t>luzcerpa@machali.cl</t>
    </r>
  </si>
  <si>
    <t>MUNICIP/MACUL</t>
  </si>
  <si>
    <r>
      <rPr>
        <color rgb="FF1155CC"/>
        <u/>
      </rPr>
      <t>calfaro@munimacul.cl</t>
    </r>
  </si>
  <si>
    <t>MUNICIP/MAFIL</t>
  </si>
  <si>
    <r>
      <rPr>
        <color rgb="FF1155CC"/>
        <u/>
      </rPr>
      <t>sandro.bilbao@munimafil.cl</t>
    </r>
  </si>
  <si>
    <r>
      <rPr>
        <color rgb="FF1155CC"/>
        <u/>
      </rPr>
      <t>mrkraber@munimafil.cl</t>
    </r>
  </si>
  <si>
    <t>MUNICIP/MAIPU</t>
  </si>
  <si>
    <t>licenciasdeconducir@maipu.cl</t>
  </si>
  <si>
    <t>MUNICIP/MALLOA</t>
  </si>
  <si>
    <r>
      <rPr>
        <color rgb="FF1155CC"/>
        <u/>
      </rPr>
      <t>jefadetransito@munimalloa.cl</t>
    </r>
  </si>
  <si>
    <r>
      <rPr>
        <color rgb="FF1155CC"/>
        <u/>
      </rPr>
      <t>directoradetransito@munimalloa.cl</t>
    </r>
  </si>
  <si>
    <t>MUNICIP/MARCHIGUE</t>
  </si>
  <si>
    <r>
      <rPr>
        <color rgb="FF1155CC"/>
        <u/>
      </rPr>
      <t>transito@munimarchigue.cl</t>
    </r>
  </si>
  <si>
    <r>
      <rPr>
        <color rgb="FF1155CC"/>
        <u/>
      </rPr>
      <t>j.caceres@munimarchigue.cl</t>
    </r>
  </si>
  <si>
    <t>MUNICIP/MARIQUINA</t>
  </si>
  <si>
    <r>
      <rPr>
        <color rgb="FF1155CC"/>
        <u/>
      </rPr>
      <t>transito@munimariquina.cl</t>
    </r>
  </si>
  <si>
    <t>MUNICIP/MAULE</t>
  </si>
  <si>
    <r>
      <rPr>
        <color rgb="FF1155CC"/>
        <u/>
      </rPr>
      <t>directordetransito@comunademaule.cl</t>
    </r>
  </si>
  <si>
    <r>
      <rPr>
        <color rgb="FF1155CC"/>
        <u/>
      </rPr>
      <t>licenciadeconducir@comunademaule.cl</t>
    </r>
  </si>
  <si>
    <t>MUNICIP/MAULLIN</t>
  </si>
  <si>
    <r>
      <rPr>
        <color rgb="FF1155CC"/>
        <u/>
      </rPr>
      <t>felipe.barrera@munimaullin.cl</t>
    </r>
  </si>
  <si>
    <r>
      <rPr>
        <color rgb="FF1155CC"/>
        <u/>
      </rPr>
      <t>transito@munimaullin.cl</t>
    </r>
  </si>
  <si>
    <t>MUNICIP/MEJILLONES</t>
  </si>
  <si>
    <r>
      <rPr>
        <color rgb="FF1155CC"/>
        <u/>
      </rPr>
      <t>jsalinas@mejillones.cl</t>
    </r>
  </si>
  <si>
    <r>
      <rPr>
        <color rgb="FF1155CC"/>
        <u/>
      </rPr>
      <t>pacevedo@mejillones.cl</t>
    </r>
  </si>
  <si>
    <t>MUNICIP/MELIPILLA</t>
  </si>
  <si>
    <r>
      <rPr>
        <color rgb="FF1155CC"/>
        <u/>
      </rPr>
      <t>alejandra.carmona@munimelipilla.cl</t>
    </r>
  </si>
  <si>
    <t>MUNICIP/MONTE PATRIA</t>
  </si>
  <si>
    <r>
      <rPr>
        <color rgb="FF1155CC"/>
        <u/>
      </rPr>
      <t>juanangel@mpatria.cl</t>
    </r>
  </si>
  <si>
    <r>
      <rPr>
        <color rgb="FF1155CC"/>
        <u/>
      </rPr>
      <t>transito@mpatria.cl</t>
    </r>
  </si>
  <si>
    <t>MUNICIP/MULCHEN</t>
  </si>
  <si>
    <r>
      <rPr>
        <color rgb="FF1155CC"/>
        <u/>
      </rPr>
      <t>ruth.sandoval@munimulchen.cl</t>
    </r>
  </si>
  <si>
    <t>MUNICIP/NACIMIENTO</t>
  </si>
  <si>
    <r>
      <rPr>
        <color rgb="FF1155CC"/>
        <u/>
      </rPr>
      <t>karen.sanzana@nacimiento.cl</t>
    </r>
  </si>
  <si>
    <r>
      <rPr>
        <color rgb="FF1155CC"/>
        <u/>
      </rPr>
      <t>carlos.herrera@nacimiento.cl</t>
    </r>
  </si>
  <si>
    <t>MUNICIP/NANCAGUA</t>
  </si>
  <si>
    <t>claudio.araya@municipalidadnancagua.cl</t>
  </si>
  <si>
    <r>
      <rPr>
        <color rgb="FF1155CC"/>
        <u/>
      </rPr>
      <t>elsa.cucumides@municipalidadnancagua.cl</t>
    </r>
  </si>
  <si>
    <r>
      <rPr>
        <color rgb="FF1155CC"/>
        <u/>
      </rPr>
      <t>juana.encanilla@municipalidadnancagua.cl</t>
    </r>
  </si>
  <si>
    <t>MUNICIP/SALAMANCA</t>
  </si>
  <si>
    <t>binzunza@salamanca.cl</t>
  </si>
  <si>
    <t>MUNICIP/NATALES</t>
  </si>
  <si>
    <r>
      <rPr>
        <color rgb="FF1155CC"/>
        <u/>
      </rPr>
      <t>directora.transito@muninatales.cl</t>
    </r>
  </si>
  <si>
    <t>MUNICIP/NAVIDAD</t>
  </si>
  <si>
    <r>
      <rPr>
        <color rgb="FF1155CC"/>
        <u/>
      </rPr>
      <t>ian.larenas@muninavidad.cl</t>
    </r>
  </si>
  <si>
    <r>
      <rPr>
        <color rgb="FF1155CC"/>
        <u/>
      </rPr>
      <t>atoro@muninavidad.cl</t>
    </r>
  </si>
  <si>
    <r>
      <rPr>
        <color rgb="FF1155CC"/>
        <u/>
      </rPr>
      <t>csantibanez@muninavidad.cl</t>
    </r>
  </si>
  <si>
    <t>MUNICIP/NEGRETE</t>
  </si>
  <si>
    <r>
      <rPr>
        <color rgb="FF1155CC"/>
        <u/>
      </rPr>
      <t>transito@muninegrete.cl</t>
    </r>
  </si>
  <si>
    <r>
      <rPr>
        <color rgb="FF1155CC"/>
        <u/>
      </rPr>
      <t>pcv@muninegrete.cl</t>
    </r>
  </si>
  <si>
    <t>MUNICIP/NIQUEN</t>
  </si>
  <si>
    <r>
      <rPr>
        <color rgb="FF1155CC"/>
        <u/>
      </rPr>
      <t>yanine.olea@muniniquen.cl</t>
    </r>
  </si>
  <si>
    <r>
      <rPr>
        <color rgb="FF1155CC"/>
        <u/>
      </rPr>
      <t>cristian.salazar@muniniquen.cl</t>
    </r>
  </si>
  <si>
    <t>MUNICIP/NOGALES</t>
  </si>
  <si>
    <r>
      <rPr>
        <color rgb="FF1155CC"/>
        <u/>
      </rPr>
      <t>fabian.villalobos@muninogales.cl</t>
    </r>
  </si>
  <si>
    <r>
      <rPr>
        <color rgb="FF1155CC"/>
        <u/>
      </rPr>
      <t>victor.saavedra@muninogales.cl</t>
    </r>
  </si>
  <si>
    <t>MUNICIP/NUEVA IMPERIAL</t>
  </si>
  <si>
    <r>
      <rPr>
        <color rgb="FF1155CC"/>
        <u/>
      </rPr>
      <t>xlavin@nuevaimperial.cl</t>
    </r>
  </si>
  <si>
    <r>
      <rPr>
        <color rgb="FF1155CC"/>
        <u/>
      </rPr>
      <t>dkaba@nuevaimperial.cl</t>
    </r>
  </si>
  <si>
    <t>MUNICIP/ÑUÑOA</t>
  </si>
  <si>
    <r>
      <rPr>
        <color rgb="FF1155CC"/>
        <u/>
      </rPr>
      <t>dormeno@nunoa.cl</t>
    </r>
  </si>
  <si>
    <r>
      <rPr>
        <color rgb="FF1155CC"/>
        <u/>
      </rPr>
      <t>mbaeza@nunoa.cl</t>
    </r>
  </si>
  <si>
    <r>
      <rPr>
        <color rgb="FF1155CC"/>
        <u/>
      </rPr>
      <t>revisoresnunoalc@nunoa.cl</t>
    </r>
  </si>
  <si>
    <t>MUNICIP/OLIVAR</t>
  </si>
  <si>
    <r>
      <rPr>
        <color rgb="FF1155CC"/>
        <u/>
      </rPr>
      <t>directorfinanzas@muniolivar.cl</t>
    </r>
  </si>
  <si>
    <r>
      <rPr>
        <color rgb="FF1155CC"/>
        <u/>
      </rPr>
      <t>jefetransito@muniolivar.cl</t>
    </r>
  </si>
  <si>
    <t>MUNICIP/OLMUE</t>
  </si>
  <si>
    <r>
      <rPr>
        <color rgb="FF1155CC"/>
        <u/>
      </rPr>
      <t>yessikacisternas@olmue.cl</t>
    </r>
  </si>
  <si>
    <t>licenciasdeconducir@olmue.cl</t>
  </si>
  <si>
    <t>MUNICIP/OSORNO</t>
  </si>
  <si>
    <r>
      <rPr>
        <rFont val="Calibri, sans-serif, serif, EmojiFont"/>
        <color rgb="FF1155CC"/>
        <sz val="11.0"/>
        <u/>
      </rPr>
      <t>licenciaconducircentro@imo.cl</t>
    </r>
  </si>
  <si>
    <t>MUNICIP/OVALLE</t>
  </si>
  <si>
    <r>
      <rPr>
        <color rgb="FF1155CC"/>
        <u/>
      </rPr>
      <t>ralvarez@imovalle.cl</t>
    </r>
  </si>
  <si>
    <r>
      <rPr>
        <color rgb="FF1155CC"/>
        <u/>
      </rPr>
      <t>transito@imovalle.cl</t>
    </r>
  </si>
  <si>
    <t>MUNICIP/PADRE HURTADO</t>
  </si>
  <si>
    <r>
      <rPr>
        <color rgb="FF1155CC"/>
        <u/>
      </rPr>
      <t>hnavarrete@mph.cl</t>
    </r>
  </si>
  <si>
    <r>
      <rPr>
        <color rgb="FF1155CC"/>
        <u/>
      </rPr>
      <t>vmeirelles@mph.cl</t>
    </r>
  </si>
  <si>
    <t>MUNICIP/PADRE LAS CASAS</t>
  </si>
  <si>
    <r>
      <rPr>
        <color rgb="FF1155CC"/>
        <u/>
      </rPr>
      <t>rmelendrez@padrelascasas.cl</t>
    </r>
  </si>
  <si>
    <r>
      <rPr>
        <color rgb="FF1155CC"/>
        <u/>
      </rPr>
      <t>afuentesa@padrelascasas.cl</t>
    </r>
  </si>
  <si>
    <t>MUNICIP/PAILLACO</t>
  </si>
  <si>
    <r>
      <rPr>
        <color rgb="FF1155CC"/>
        <u/>
      </rPr>
      <t>transito@munipaillaco.cl</t>
    </r>
  </si>
  <si>
    <t>MUNICIP/PAINE</t>
  </si>
  <si>
    <r>
      <rPr>
        <color rgb="FF1155CC"/>
        <u/>
      </rPr>
      <t>rpavez@paine.cl</t>
    </r>
  </si>
  <si>
    <r>
      <rPr>
        <color rgb="FF1155CC"/>
        <u/>
      </rPr>
      <t>cherrera@paine.cl</t>
    </r>
  </si>
  <si>
    <t>MUNICIP/PALENA</t>
  </si>
  <si>
    <r>
      <rPr>
        <color rgb="FF1155CC"/>
        <u/>
      </rPr>
      <t>licencias@palena.cl</t>
    </r>
  </si>
  <si>
    <t>MUNICIP/PALMILLA</t>
  </si>
  <si>
    <r>
      <rPr>
        <color rgb="FF1155CC"/>
        <u/>
      </rPr>
      <t>mixi.galfdamez@munipalmilla.cl</t>
    </r>
  </si>
  <si>
    <r>
      <rPr>
        <color rgb="FF1155CC"/>
        <u/>
      </rPr>
      <t>michel.quezada@munipalmilla.cl</t>
    </r>
  </si>
  <si>
    <r>
      <rPr>
        <color rgb="FF1155CC"/>
        <u/>
      </rPr>
      <t>alejandrina.sandoval@munipalmilla.cl</t>
    </r>
  </si>
  <si>
    <t>MUNICIP/PANQUEHUE</t>
  </si>
  <si>
    <r>
      <rPr>
        <color rgb="FF1155CC"/>
        <u/>
      </rPr>
      <t>cesarsanhueza@impanquehue.cl</t>
    </r>
  </si>
  <si>
    <t>MUNICIP/PANQUIPULLE</t>
  </si>
  <si>
    <r>
      <rPr>
        <color rgb="FF1155CC"/>
        <u/>
      </rPr>
      <t>alvaro.valladares@munipangui.cl</t>
    </r>
  </si>
  <si>
    <r>
      <rPr>
        <color rgb="FF1155CC"/>
        <u/>
      </rPr>
      <t>claudia.alvarez@munipangui.cl</t>
    </r>
  </si>
  <si>
    <t>MUNICIP/PAREDONES</t>
  </si>
  <si>
    <r>
      <rPr>
        <color rgb="FF1155CC"/>
        <u/>
      </rPr>
      <t>transito@comunaparedones.cl</t>
    </r>
  </si>
  <si>
    <t>MUNICIP/PARRAL</t>
  </si>
  <si>
    <r>
      <rPr>
        <color rgb="FF1155CC"/>
        <u/>
      </rPr>
      <t>roberto.rosas@parral.cl</t>
    </r>
  </si>
  <si>
    <t>MUNICIP/PEDRO AGUIRRE CERDA</t>
  </si>
  <si>
    <r>
      <rPr>
        <color rgb="FF1155CC"/>
        <u/>
      </rPr>
      <t>mariaofeliaramirez@pedroaguirrecerda.cl</t>
    </r>
  </si>
  <si>
    <r>
      <rPr>
        <color rgb="FF1155CC"/>
        <u/>
      </rPr>
      <t>mveliz@pedroaguirrecerda.cl</t>
    </r>
  </si>
  <si>
    <r>
      <rPr>
        <color rgb="FF1155CC"/>
        <u/>
      </rPr>
      <t>rpereira@pedroaguirrecerda.cl</t>
    </r>
  </si>
  <si>
    <t>MUNICIP/PELARCO</t>
  </si>
  <si>
    <r>
      <rPr>
        <color rgb="FF1155CC"/>
        <u/>
      </rPr>
      <t>ycruzat@pelarco.cl</t>
    </r>
  </si>
  <si>
    <r>
      <rPr>
        <color rgb="FF1155CC"/>
        <u/>
      </rPr>
      <t>rruz@pelarco.cl</t>
    </r>
  </si>
  <si>
    <t>MUNICIP/PELLUHUE</t>
  </si>
  <si>
    <r>
      <rPr>
        <color rgb="FF1155CC"/>
        <u/>
      </rPr>
      <t>oficinatransito@munipelluhue.cl</t>
    </r>
  </si>
  <si>
    <t>MUNICIP/PEMUCO</t>
  </si>
  <si>
    <r>
      <rPr>
        <color rgb="FF1155CC"/>
        <u/>
      </rPr>
      <t>licencias@munipemuco.cl</t>
    </r>
  </si>
  <si>
    <r>
      <rPr>
        <color rgb="FF1155CC"/>
        <u/>
      </rPr>
      <t>transito@munipemuco.cl</t>
    </r>
  </si>
  <si>
    <t>MUNICIP/PENCAHUE</t>
  </si>
  <si>
    <r>
      <rPr>
        <color rgb="FF1155CC"/>
        <u/>
      </rPr>
      <t>Aavila@mpencahue.cl</t>
    </r>
  </si>
  <si>
    <r>
      <rPr>
        <color rgb="FF1155CC"/>
        <u/>
      </rPr>
      <t>projas@mpencahue.cl</t>
    </r>
  </si>
  <si>
    <r>
      <rPr>
        <color rgb="FF1155CC"/>
        <u/>
      </rPr>
      <t>licencias@mpencahue.cl</t>
    </r>
  </si>
  <si>
    <t>MUNICIP/PENCO</t>
  </si>
  <si>
    <r>
      <rPr>
        <color rgb="FF1155CC"/>
        <u/>
      </rPr>
      <t>hgrandon@penco.cl</t>
    </r>
  </si>
  <si>
    <r>
      <rPr>
        <color rgb="FF1155CC"/>
        <u/>
      </rPr>
      <t>ftorres@penco.cl</t>
    </r>
  </si>
  <si>
    <t>MUNICIP/PEÑAFLOR</t>
  </si>
  <si>
    <r>
      <rPr>
        <color rgb="FF1155CC"/>
        <u/>
      </rPr>
      <t>paola.ramos@penaflor.cl</t>
    </r>
  </si>
  <si>
    <r>
      <rPr>
        <color rgb="FF1155CC"/>
        <u/>
      </rPr>
      <t>marcela.navarro@penaflor.cl</t>
    </r>
  </si>
  <si>
    <r>
      <rPr>
        <color rgb="FF1155CC"/>
        <u/>
      </rPr>
      <t>pamela.fuentes@penaflor.cl</t>
    </r>
  </si>
  <si>
    <r>
      <rPr>
        <color rgb="FF1155CC"/>
        <u/>
      </rPr>
      <t>departamento.licencias@penaflor.cl</t>
    </r>
  </si>
  <si>
    <t>MUNICIP/PEÑALOLEN</t>
  </si>
  <si>
    <r>
      <rPr>
        <rFont val="&quot;Times New Roman&quot;,serif"/>
        <color rgb="FF1155CC"/>
        <sz val="11.0"/>
        <u/>
      </rPr>
      <t>carpetasconasetpenalolen@gmail.com</t>
    </r>
  </si>
  <si>
    <r>
      <rPr>
        <color rgb="FF1155CC"/>
        <u/>
      </rPr>
      <t>rnavea@penalolen.cl</t>
    </r>
  </si>
  <si>
    <t>MUNICIP/PERALILLO</t>
  </si>
  <si>
    <r>
      <rPr>
        <color rgb="FF1155CC"/>
        <u/>
      </rPr>
      <t>etoledo@muniperalillo.cl</t>
    </r>
  </si>
  <si>
    <r>
      <rPr>
        <color rgb="FF1155CC"/>
        <u/>
      </rPr>
      <t>rvilches@muniperalillo.cl</t>
    </r>
  </si>
  <si>
    <r>
      <rPr>
        <color rgb="FF1155CC"/>
        <u/>
      </rPr>
      <t>asanhueza@muniperalillo.cl</t>
    </r>
  </si>
  <si>
    <t>MUNICIP/PEUMO</t>
  </si>
  <si>
    <r>
      <rPr>
        <color rgb="FF1155CC"/>
        <u/>
      </rPr>
      <t>transito@mpeumo.cl</t>
    </r>
  </si>
  <si>
    <t>MUNICIP/PICHIDEGUA</t>
  </si>
  <si>
    <r>
      <rPr>
        <color rgb="FF1155CC"/>
        <u/>
      </rPr>
      <t>javiernunez@pichidegua.cl</t>
    </r>
  </si>
  <si>
    <r>
      <rPr>
        <color rgb="FF1155CC"/>
        <u/>
      </rPr>
      <t>juanitaescobar@pichidegua.cl</t>
    </r>
  </si>
  <si>
    <r>
      <rPr>
        <color rgb="FF1155CC"/>
        <u/>
      </rPr>
      <t>mariaisabelarellano@pichidegua.cl</t>
    </r>
  </si>
  <si>
    <r>
      <rPr>
        <color rgb="FF1155CC"/>
        <u/>
      </rPr>
      <t>veronicaaraya@pichidegua.cl</t>
    </r>
  </si>
  <si>
    <t>MUNICIP/PICHILEMU</t>
  </si>
  <si>
    <r>
      <rPr>
        <color rgb="FF1155CC"/>
        <u/>
      </rPr>
      <t>licencias@pichilemu.cl</t>
    </r>
  </si>
  <si>
    <t>MUNICIP/PINTO</t>
  </si>
  <si>
    <r>
      <rPr>
        <color rgb="FF1155CC"/>
        <u/>
      </rPr>
      <t>caguilera@munipinto.cl</t>
    </r>
  </si>
  <si>
    <r>
      <rPr>
        <color rgb="FF1155CC"/>
        <u/>
      </rPr>
      <t>mirrazabal@mpinto.cl</t>
    </r>
  </si>
  <si>
    <r>
      <rPr>
        <color rgb="FF1155CC"/>
        <u/>
      </rPr>
      <t>transito@munipinto.cl</t>
    </r>
  </si>
  <si>
    <r>
      <rPr>
        <color rgb="FF1155CC"/>
        <u/>
      </rPr>
      <t>ycaris@mpinto.cl</t>
    </r>
  </si>
  <si>
    <r>
      <rPr>
        <color rgb="FF1155CC"/>
        <u/>
      </rPr>
      <t>lpuga@munipinto.cl</t>
    </r>
  </si>
  <si>
    <r>
      <rPr>
        <color rgb="FF1155CC"/>
        <u/>
      </rPr>
      <t>licenciadigital@munipinto.cl</t>
    </r>
  </si>
  <si>
    <t>MUNICIP/PIRQUE</t>
  </si>
  <si>
    <r>
      <rPr>
        <color rgb="FF1155CC"/>
        <u/>
      </rPr>
      <t>nicole.fuenzalida@mpirque.cl</t>
    </r>
  </si>
  <si>
    <t>MUNICIP/PITRUFQUEN</t>
  </si>
  <si>
    <r>
      <rPr>
        <color rgb="FF1155CC"/>
        <u/>
      </rPr>
      <t>trasito@mpitrufquen.cl</t>
    </r>
  </si>
  <si>
    <r>
      <rPr>
        <color rgb="FF1155CC"/>
        <u/>
      </rPr>
      <t>nrebolledo@mpitrufquen.cl</t>
    </r>
  </si>
  <si>
    <r>
      <rPr>
        <color rgb="FF1155CC"/>
        <u/>
      </rPr>
      <t>lorenaleon@mpitrufquen.cl</t>
    </r>
  </si>
  <si>
    <t>MUNICIP/PLACILLA</t>
  </si>
  <si>
    <r>
      <rPr>
        <color rgb="FF1155CC"/>
        <u/>
      </rPr>
      <t>cristian.bravo@muniplacilla.cl</t>
    </r>
  </si>
  <si>
    <r>
      <rPr>
        <color rgb="FF1155CC"/>
        <u/>
      </rPr>
      <t>yasna.calderon@muniplacilla.cl</t>
    </r>
  </si>
  <si>
    <t>MUNICIP/PORTEZUELO</t>
  </si>
  <si>
    <r>
      <rPr>
        <color rgb="FF1155CC"/>
        <u/>
      </rPr>
      <t>transito@mportezuelo.cl</t>
    </r>
  </si>
  <si>
    <t>MUNICIP/PORVENIR</t>
  </si>
  <si>
    <r>
      <rPr>
        <color rgb="FF1155CC"/>
        <u/>
      </rPr>
      <t>eperez@muniporvenir.cl</t>
    </r>
  </si>
  <si>
    <r>
      <rPr>
        <color rgb="FF1155CC"/>
        <u/>
      </rPr>
      <t>dreusch@muniporvenir.cl</t>
    </r>
  </si>
  <si>
    <t>MUNICIP/POZO ALMONTE</t>
  </si>
  <si>
    <r>
      <rPr>
        <color rgb="FF1155CC"/>
        <u/>
      </rPr>
      <t>licenciasimpa@live.cl</t>
    </r>
  </si>
  <si>
    <r>
      <rPr>
        <color rgb="FF1155CC"/>
        <u/>
      </rPr>
      <t>director.transito@impa.gob.cl</t>
    </r>
  </si>
  <si>
    <t>MUNICIP/PROVIDENCIA</t>
  </si>
  <si>
    <t>solicitudexpediente@providencia.cl</t>
  </si>
  <si>
    <t>MUNICIP/PUCHUNCAVI</t>
  </si>
  <si>
    <r>
      <rPr>
        <color rgb="FF1155CC"/>
        <u/>
      </rPr>
      <t>patricia.arroyo@munipuchuncavi.cl</t>
    </r>
  </si>
  <si>
    <r>
      <rPr>
        <color rgb="FF1155CC"/>
        <u/>
      </rPr>
      <t>lconducir@munipuchuncavi.cl</t>
    </r>
  </si>
  <si>
    <t>MUNICIP/PUCON</t>
  </si>
  <si>
    <r>
      <rPr>
        <color rgb="FF1155CC"/>
        <u/>
      </rPr>
      <t>patricia.vasquez@municipalidadpucon.cl</t>
    </r>
  </si>
  <si>
    <r>
      <rPr>
        <color rgb="FF1155CC"/>
        <u/>
      </rPr>
      <t>mmayo@municipalidadpucon.cl</t>
    </r>
  </si>
  <si>
    <t>MUNICIP/PUDAHUEL</t>
  </si>
  <si>
    <r>
      <rPr>
        <color rgb="FF1155CC"/>
        <u/>
      </rPr>
      <t>sapablaza@mpudahuel.cl</t>
    </r>
  </si>
  <si>
    <r>
      <rPr>
        <color rgb="FF1155CC"/>
        <u/>
      </rPr>
      <t>klabrana@mpudahuel.cl</t>
    </r>
  </si>
  <si>
    <t>MUNICIP/PUENTE ALTO</t>
  </si>
  <si>
    <r>
      <rPr>
        <rFont val="&quot;Verdana&quot;,sans-serif"/>
        <color rgb="FF1155CC"/>
        <sz val="12.0"/>
        <u/>
      </rPr>
      <t>carlos.delapena@mpuentealto.cl</t>
    </r>
  </si>
  <si>
    <t>MUNICIP/PUERTO AYSEN</t>
  </si>
  <si>
    <r>
      <rPr>
        <color rgb="FF1155CC"/>
        <u/>
      </rPr>
      <t>mvelasquez@puertoaysen.cl</t>
    </r>
  </si>
  <si>
    <r>
      <rPr>
        <color rgb="FF1155CC"/>
        <u/>
      </rPr>
      <t>mauriciosilva@puertoaysen.cl</t>
    </r>
  </si>
  <si>
    <t>MUNICIP/PUERTO MONTT</t>
  </si>
  <si>
    <r>
      <rPr>
        <color rgb="FF1155CC"/>
        <u/>
      </rPr>
      <t>saul.cardenas@puertomontt.cl</t>
    </r>
  </si>
  <si>
    <r>
      <rPr>
        <color rgb="FF1155CC"/>
        <u/>
      </rPr>
      <t>gaudy.bahamonde@puertomontt.cl</t>
    </r>
  </si>
  <si>
    <t>MUNICIP/PUERTO OCTAY</t>
  </si>
  <si>
    <r>
      <rPr>
        <color rgb="FF1155CC"/>
        <u/>
      </rPr>
      <t>transito@munipuertoctay.cl</t>
    </r>
  </si>
  <si>
    <t>MUNICIP/PUERTO VARAS</t>
  </si>
  <si>
    <r>
      <rPr>
        <color rgb="FF1155CC"/>
        <u/>
      </rPr>
      <t>alex.aguilera@ptovaras.cl</t>
    </r>
  </si>
  <si>
    <r>
      <rPr>
        <color rgb="FF1155CC"/>
        <u/>
      </rPr>
      <t>victor.krause@ptovaras.cl</t>
    </r>
  </si>
  <si>
    <t>MUNICIP/PUMANQUE</t>
  </si>
  <si>
    <r>
      <rPr>
        <color rgb="FF1155CC"/>
        <u/>
      </rPr>
      <t>rramirez.transito@munipumanque.cl</t>
    </r>
  </si>
  <si>
    <t>MUNICIP/PUNITAQUI</t>
  </si>
  <si>
    <r>
      <rPr>
        <color rgb="FF1155CC"/>
        <u/>
      </rPr>
      <t>jalfaro@munipunitaqui.cl</t>
    </r>
  </si>
  <si>
    <t>MUNICIP/PUNTA ARENAS</t>
  </si>
  <si>
    <r>
      <rPr>
        <color rgb="FF1155CC"/>
        <u/>
      </rPr>
      <t>valeria.hernandez@e-puntaarenas.cl</t>
    </r>
  </si>
  <si>
    <t>MUNICIP/PUREN</t>
  </si>
  <si>
    <r>
      <rPr>
        <color rgb="FF1155CC"/>
        <u/>
      </rPr>
      <t>ifuentes@munipuren.cl</t>
    </r>
  </si>
  <si>
    <t>MUNICIP/PURRANQUE</t>
  </si>
  <si>
    <r>
      <rPr>
        <color rgb="FF1155CC"/>
        <u/>
      </rPr>
      <t>transito@purranque.cl</t>
    </r>
  </si>
  <si>
    <t>MUNICIP/PUTAENDO</t>
  </si>
  <si>
    <r>
      <rPr>
        <color rgb="FF1155CC"/>
        <u/>
      </rPr>
      <t>directordetransito@putaendo.cl</t>
    </r>
  </si>
  <si>
    <r>
      <rPr>
        <color rgb="FF1155CC"/>
        <u/>
      </rPr>
      <t>licenciasdeconducir@putaendo.cl</t>
    </r>
  </si>
  <si>
    <t>MUNICIP/QUELLON</t>
  </si>
  <si>
    <r>
      <rPr>
        <color rgb="FF1155CC"/>
        <u/>
      </rPr>
      <t>ecarcamo@muniquellon.cl</t>
    </r>
  </si>
  <si>
    <t>MUNICIP/QUILICURA</t>
  </si>
  <si>
    <t>solicitudcarpeta@quilicura.cl</t>
  </si>
  <si>
    <t>MUNICIP/QUILLOCO</t>
  </si>
  <si>
    <r>
      <rPr>
        <color rgb="FF1155CC"/>
        <u/>
      </rPr>
      <t>transito@municipalidadquilleco.cl</t>
    </r>
  </si>
  <si>
    <t>MUNICIP/QUILLON</t>
  </si>
  <si>
    <r>
      <rPr>
        <color rgb="FF1155CC"/>
        <u/>
      </rPr>
      <t>profesionaltransito@quillon.cl</t>
    </r>
  </si>
  <si>
    <r>
      <rPr>
        <color rgb="FF1155CC"/>
        <u/>
      </rPr>
      <t>transito@quillon.cl</t>
    </r>
  </si>
  <si>
    <t>MUNICIP/QUILLOTA</t>
  </si>
  <si>
    <r>
      <rPr>
        <color rgb="FF1155CC"/>
        <u/>
      </rPr>
      <t>angela.navarro@quillota.cl</t>
    </r>
  </si>
  <si>
    <t>MUNICIP/QUILPUE</t>
  </si>
  <si>
    <r>
      <rPr>
        <color rgb="FF1155CC"/>
        <u/>
      </rPr>
      <t>transito@quilpue.cl</t>
    </r>
  </si>
  <si>
    <t>cambiodedomicilio@muniquilpue.gob.cl</t>
  </si>
  <si>
    <t>MUNICIP/QUINCHAO</t>
  </si>
  <si>
    <r>
      <rPr>
        <color rgb="FF1155CC"/>
        <u/>
      </rPr>
      <t>pdiaz@municipalidadquinchao.cl</t>
    </r>
  </si>
  <si>
    <r>
      <rPr>
        <color rgb="FF1155CC"/>
        <u/>
      </rPr>
      <t>aonate@municipalidadquinchao.cl</t>
    </r>
  </si>
  <si>
    <t>MUNICIP/QUINTA NORMAL</t>
  </si>
  <si>
    <r>
      <rPr>
        <color rgb="FF1155CC"/>
        <u/>
      </rPr>
      <t>cynthia.veliz@quintanormal.cl</t>
    </r>
  </si>
  <si>
    <t>MUNICIP/QUINTERO</t>
  </si>
  <si>
    <r>
      <rPr>
        <color rgb="FF1155CC"/>
        <u/>
      </rPr>
      <t>licencias@muniquintero.cl</t>
    </r>
  </si>
  <si>
    <r>
      <rPr>
        <color rgb="FF1155CC"/>
        <u/>
      </rPr>
      <t>transito@muniquintero.cl</t>
    </r>
  </si>
  <si>
    <t>MUNICIP/QUIRIHUE</t>
  </si>
  <si>
    <r>
      <rPr>
        <color rgb="FF1155CC"/>
        <u/>
      </rPr>
      <t>asouto@muniquirihue.cl</t>
    </r>
  </si>
  <si>
    <r>
      <rPr>
        <color rgb="FF1155CC"/>
        <u/>
      </rPr>
      <t>atoro@muniquirihue.cl</t>
    </r>
  </si>
  <si>
    <t>MUNICIP/RANCAGUA</t>
  </si>
  <si>
    <r>
      <rPr>
        <color rgb="FF1155CC"/>
        <u/>
      </rPr>
      <t>fanny.espinoza@rancagua.cl</t>
    </r>
  </si>
  <si>
    <r>
      <rPr>
        <color rgb="FF1155CC"/>
        <u/>
      </rPr>
      <t>gustavo.ponce@rancagua.cl</t>
    </r>
  </si>
  <si>
    <t>MUNICIP/RECOLETA</t>
  </si>
  <si>
    <r>
      <rPr>
        <color rgb="FF1155CC"/>
        <u/>
      </rPr>
      <t>vcastillo@recoleta.cl</t>
    </r>
  </si>
  <si>
    <r>
      <rPr>
        <color rgb="FF1155CC"/>
        <u/>
      </rPr>
      <t>ivenegas@recoleta.cl</t>
    </r>
  </si>
  <si>
    <r>
      <rPr>
        <color rgb="FF1155CC"/>
        <u/>
      </rPr>
      <t>ccatalan@recoleta.cl</t>
    </r>
  </si>
  <si>
    <t>MUNICIP/RENAICO</t>
  </si>
  <si>
    <r>
      <rPr>
        <color rgb="FF1155CC"/>
        <u/>
      </rPr>
      <t>licenciasdeconducir@municipalidadrenaico.cl</t>
    </r>
  </si>
  <si>
    <t>MUNICIP/RENCA</t>
  </si>
  <si>
    <r>
      <rPr>
        <color rgb="FF1155CC"/>
        <u/>
      </rPr>
      <t>griselda.irribarra@renca.cl</t>
    </r>
  </si>
  <si>
    <r>
      <rPr>
        <color rgb="FF1155CC"/>
        <u/>
      </rPr>
      <t>hernan.aviles@renca.cl</t>
    </r>
  </si>
  <si>
    <r>
      <rPr>
        <color rgb="FF1155CC"/>
        <u/>
      </rPr>
      <t>ricardo.matus@renca.cl</t>
    </r>
  </si>
  <si>
    <t>MUNICIP/RENGO</t>
  </si>
  <si>
    <r>
      <rPr>
        <color rgb="FF1155CC"/>
        <u/>
      </rPr>
      <t>licencias@munirengo.cl</t>
    </r>
  </si>
  <si>
    <t>MUNICIP/REQUINOA</t>
  </si>
  <si>
    <t>licenciasf8requinoa@gmail.com</t>
  </si>
  <si>
    <t>MUNICIP/RETIRO</t>
  </si>
  <si>
    <r>
      <rPr>
        <color rgb="FF1155CC"/>
        <u/>
      </rPr>
      <t>fmeza@retiro.cl</t>
    </r>
  </si>
  <si>
    <t>MUNICIP/RINCONADA</t>
  </si>
  <si>
    <r>
      <rPr>
        <color rgb="FF1155CC"/>
        <u/>
      </rPr>
      <t>nite@munirinconada.cl</t>
    </r>
  </si>
  <si>
    <r>
      <rPr>
        <color rgb="FF1155CC"/>
        <u/>
      </rPr>
      <t>avillarroel@munirinconada.cl</t>
    </r>
  </si>
  <si>
    <t>MUNICIP/RIO BUENO</t>
  </si>
  <si>
    <r>
      <rPr>
        <color rgb="FF1155CC"/>
        <u/>
      </rPr>
      <t>transitorbno@muniriobueno.cl</t>
    </r>
  </si>
  <si>
    <t>MUNICIP/RIO CLARO</t>
  </si>
  <si>
    <r>
      <rPr>
        <color rgb="FF1155CC"/>
        <u/>
      </rPr>
      <t>mherrera@rioclaro.cl</t>
    </r>
  </si>
  <si>
    <r>
      <rPr>
        <color rgb="FF1155CC"/>
        <u/>
      </rPr>
      <t>franciscamc@rioclaro.cl</t>
    </r>
  </si>
  <si>
    <t>MUNICIP/RIO IBAÑEZ</t>
  </si>
  <si>
    <r>
      <rPr>
        <color rgb="FF1155CC"/>
        <u/>
      </rPr>
      <t>transito@rioibanez.cl</t>
    </r>
  </si>
  <si>
    <r>
      <rPr>
        <color rgb="FF1155CC"/>
        <u/>
      </rPr>
      <t>isabel.morales@rioibanez.cl</t>
    </r>
  </si>
  <si>
    <t>MUNICIP/RIO NEGRO</t>
  </si>
  <si>
    <r>
      <rPr>
        <color rgb="FF1155CC"/>
        <u/>
      </rPr>
      <t>milton.llanllan@rionegrochile.cl</t>
    </r>
  </si>
  <si>
    <r>
      <rPr>
        <color rgb="FF1155CC"/>
        <u/>
      </rPr>
      <t>transito@rionegrochile.cl</t>
    </r>
  </si>
  <si>
    <t>MUNICIP/SAGRADA FAMILIA</t>
  </si>
  <si>
    <r>
      <rPr>
        <color rgb="FF1155CC"/>
        <u/>
      </rPr>
      <t>alillo@sagradafamilia.cl</t>
    </r>
  </si>
  <si>
    <t>MUNICIP/SAN BERNARDO</t>
  </si>
  <si>
    <r>
      <rPr>
        <color rgb="FF1155CC"/>
        <u/>
      </rPr>
      <t>esuarez@sanbernardo.cl</t>
    </r>
  </si>
  <si>
    <r>
      <rPr>
        <color rgb="FF1155CC"/>
        <u/>
      </rPr>
      <t>Jramirez@sanbernardo.cl</t>
    </r>
  </si>
  <si>
    <t>MUNICIP/SAN CARLOS</t>
  </si>
  <si>
    <r>
      <rPr>
        <color rgb="FF1155CC"/>
        <u/>
      </rPr>
      <t>licenciasdeconducir@sancarlos.cl</t>
    </r>
  </si>
  <si>
    <t>MUNICIP/SAN CLEMENTE</t>
  </si>
  <si>
    <r>
      <rPr>
        <color rgb="FF1155CC"/>
        <u/>
      </rPr>
      <t>avasquez@sanclemente.cl</t>
    </r>
  </si>
  <si>
    <r>
      <rPr>
        <color rgb="FF1155CC"/>
        <u/>
      </rPr>
      <t>cvalenzuela@sanclemente.cl</t>
    </r>
  </si>
  <si>
    <t>MUNICIP/SAN ESTEBAN</t>
  </si>
  <si>
    <r>
      <rPr>
        <color rgb="FF1155CC"/>
        <u/>
      </rPr>
      <t>ruben.barraza@munisanesteban.cl</t>
    </r>
  </si>
  <si>
    <r>
      <rPr>
        <color rgb="FF1155CC"/>
        <u/>
      </rPr>
      <t>nallelyn.foncea@munisanesteban.cl</t>
    </r>
  </si>
  <si>
    <r>
      <rPr>
        <color rgb="FF1155CC"/>
        <u/>
      </rPr>
      <t>director.transito@munisanesteban.cl</t>
    </r>
  </si>
  <si>
    <t>MUNICIP/SAN FABIAN</t>
  </si>
  <si>
    <r>
      <rPr>
        <color rgb="FF1155CC"/>
        <u/>
      </rPr>
      <t>mario.diaz@sanfabian.cl</t>
    </r>
  </si>
  <si>
    <r>
      <rPr>
        <color rgb="FF1155CC"/>
        <u/>
      </rPr>
      <t>bastian.araya@sanfabian.cl</t>
    </r>
  </si>
  <si>
    <r>
      <rPr>
        <color rgb="FF1155CC"/>
        <u/>
      </rPr>
      <t>oliver.gaete@sanfabian.cl</t>
    </r>
  </si>
  <si>
    <t>MUNICIP/SAN FELIPE</t>
  </si>
  <si>
    <t>jcastro@munisanfelipe.cl</t>
  </si>
  <si>
    <t>MUNICIP/SAN JAVIER</t>
  </si>
  <si>
    <r>
      <rPr>
        <color rgb="FF1155CC"/>
        <u/>
      </rPr>
      <t>omar.garrido@imsanjavier.cl</t>
    </r>
  </si>
  <si>
    <r>
      <rPr>
        <color rgb="FF1155CC"/>
        <u/>
      </rPr>
      <t>transito@imsanjavier.cl</t>
    </r>
  </si>
  <si>
    <r>
      <rPr>
        <color rgb="FF1155CC"/>
        <u/>
      </rPr>
      <t>hernan.gonzalez@imsanjavier.cl</t>
    </r>
  </si>
  <si>
    <t>MUNICIP/SAN JOAQUIN</t>
  </si>
  <si>
    <r>
      <rPr>
        <rFont val="&quot;Verdana&quot;,sans-serif"/>
        <color rgb="FF1155CC"/>
        <u/>
      </rPr>
      <t>carpetaconductor@sanjoaquin.cl</t>
    </r>
  </si>
  <si>
    <t>MUNICIP/SAN JOSE DE MAIPO</t>
  </si>
  <si>
    <r>
      <rPr>
        <color rgb="FF1155CC"/>
        <u/>
      </rPr>
      <t>transito@sanjosedemaipo.cl</t>
    </r>
  </si>
  <si>
    <r>
      <rPr>
        <color rgb="FF1155CC"/>
        <u/>
      </rPr>
      <t>mperez@sanjosedemaipo.cl</t>
    </r>
  </si>
  <si>
    <t>MUNICIP/SAN MIGUEL</t>
  </si>
  <si>
    <r>
      <rPr>
        <color rgb="FF1155CC"/>
        <u/>
      </rPr>
      <t>alandaeta@sanmiguel.cl</t>
    </r>
  </si>
  <si>
    <r>
      <rPr>
        <color rgb="FF1155CC"/>
        <u/>
      </rPr>
      <t>icarrasco@sanmiguel.cl</t>
    </r>
  </si>
  <si>
    <r>
      <rPr>
        <color rgb="FF1155CC"/>
        <u/>
      </rPr>
      <t>scuminao@sanmiguel.cl</t>
    </r>
  </si>
  <si>
    <t>MUNICIP/SAN NICOLAS</t>
  </si>
  <si>
    <r>
      <rPr>
        <color rgb="FF1155CC"/>
        <u/>
      </rPr>
      <t>transito@municipalidadsannicolas.cl</t>
    </r>
  </si>
  <si>
    <t>MUNICIP/SAN PEDRO</t>
  </si>
  <si>
    <r>
      <rPr>
        <color rgb="FF1155CC"/>
        <u/>
      </rPr>
      <t>transito@munisanpedro.cl</t>
    </r>
  </si>
  <si>
    <t>MUNICIP/SAN PEDRO DE LA PAZ</t>
  </si>
  <si>
    <r>
      <rPr>
        <color rgb="FF1155CC"/>
        <u/>
      </rPr>
      <t>brodriguez@sanpedrodelapaz.cl</t>
    </r>
  </si>
  <si>
    <r>
      <rPr>
        <color rgb="FF1155CC"/>
        <u/>
      </rPr>
      <t>nmatus@sanpedrodelapaz.cl</t>
    </r>
  </si>
  <si>
    <r>
      <rPr>
        <color rgb="FF1155CC"/>
        <u/>
      </rPr>
      <t>francis.gonzalez@munispa.cl</t>
    </r>
  </si>
  <si>
    <r>
      <rPr>
        <color rgb="FF1155CC"/>
        <u/>
      </rPr>
      <t>jarroyo@sanpedrodelapaz.cl</t>
    </r>
  </si>
  <si>
    <r>
      <rPr>
        <color rgb="FF1155CC"/>
        <u/>
      </rPr>
      <t>g.santelices@sanpedrodelapaz.cl</t>
    </r>
  </si>
  <si>
    <r>
      <rPr>
        <color rgb="FF1155CC"/>
        <u/>
      </rPr>
      <t>ruben.zambra@munispa.cl</t>
    </r>
  </si>
  <si>
    <t>MUNICIP/SAN RAFAEL</t>
  </si>
  <si>
    <r>
      <rPr>
        <color rgb="FF1155CC"/>
        <u/>
      </rPr>
      <t>asalazarbravo@munisanrafael.cl</t>
    </r>
  </si>
  <si>
    <r>
      <rPr>
        <color rgb="FF1155CC"/>
        <u/>
      </rPr>
      <t>cnavarromorales@munisanrafael.cl</t>
    </r>
  </si>
  <si>
    <t>MUNICIP/SAN RAMON</t>
  </si>
  <si>
    <r>
      <rPr>
        <color rgb="FF1155CC"/>
        <u/>
      </rPr>
      <t>cgomez@municipalidadsanramon.cl</t>
    </r>
  </si>
  <si>
    <r>
      <rPr>
        <color rgb="FF1155CC"/>
        <u/>
      </rPr>
      <t>acontreras@municipalidadsanramon.cl</t>
    </r>
  </si>
  <si>
    <r>
      <rPr>
        <color rgb="FF1155CC"/>
        <u/>
      </rPr>
      <t>flavin@municipalidadsanramon.cl</t>
    </r>
  </si>
  <si>
    <t>MUNICIP/SANJOAQUIN</t>
  </si>
  <si>
    <r>
      <rPr>
        <color rgb="FF1155CC"/>
        <u/>
      </rPr>
      <t>ximenanavarrete@sanjoaquin.cl</t>
    </r>
  </si>
  <si>
    <t>MUNICIP/SANTA CRUZ</t>
  </si>
  <si>
    <r>
      <rPr>
        <color rgb="FF1155CC"/>
        <u/>
      </rPr>
      <t>transito@munisantacruz.cl</t>
    </r>
  </si>
  <si>
    <t>MUNICIP/SANTA JUANA</t>
  </si>
  <si>
    <r>
      <rPr>
        <color rgb="FF1155CC"/>
        <u/>
      </rPr>
      <t>jpezo@santajuana.cl</t>
    </r>
  </si>
  <si>
    <r>
      <rPr>
        <color rgb="FF1155CC"/>
        <u/>
      </rPr>
      <t>pchavez@santajuana.cl</t>
    </r>
  </si>
  <si>
    <t>MUNICIP/SANTA MARIA</t>
  </si>
  <si>
    <r>
      <rPr>
        <color rgb="FF1155CC"/>
        <u/>
      </rPr>
      <t>licencias@imsantamaria.cl</t>
    </r>
  </si>
  <si>
    <t>MUNICIP/SANTIAGO</t>
  </si>
  <si>
    <r>
      <rPr>
        <color rgb="FF1155CC"/>
        <u/>
      </rPr>
      <t>alopez@munistgo.cl</t>
    </r>
  </si>
  <si>
    <r>
      <rPr>
        <color rgb="FF1155CC"/>
        <u/>
      </rPr>
      <t>cecheverria@munistgo.cl</t>
    </r>
  </si>
  <si>
    <t>MUNICIP/SANVICENTE</t>
  </si>
  <si>
    <r>
      <rPr>
        <color rgb="FF1155CC"/>
        <u/>
      </rPr>
      <t>fernando.perez@msanvicente.cl</t>
    </r>
  </si>
  <si>
    <t>MUNICIP/SIERRA GORDA</t>
  </si>
  <si>
    <r>
      <rPr>
        <color rgb="FF1155CC"/>
        <u/>
      </rPr>
      <t>transito@munisg.cl</t>
    </r>
  </si>
  <si>
    <t>MUNICIP/TALAGANTE</t>
  </si>
  <si>
    <r>
      <rPr>
        <color rgb="FF1155CC"/>
        <u/>
      </rPr>
      <t>jolivares@munitalagante.cl</t>
    </r>
  </si>
  <si>
    <r>
      <rPr>
        <color rgb="FF1155CC"/>
        <u/>
      </rPr>
      <t>nduarte1@munitalagante.cl</t>
    </r>
  </si>
  <si>
    <r>
      <rPr>
        <color rgb="FF1155CC"/>
        <u/>
      </rPr>
      <t>acarreno@munitalagante.cl</t>
    </r>
  </si>
  <si>
    <r>
      <rPr>
        <color rgb="FF1155CC"/>
        <u/>
      </rPr>
      <t>gagutierrez@munitalagante.cl</t>
    </r>
  </si>
  <si>
    <r>
      <rPr>
        <color rgb="FF1155CC"/>
        <u/>
      </rPr>
      <t>npino@munitalagante.cl</t>
    </r>
  </si>
  <si>
    <t>MUNICIP/TALCA</t>
  </si>
  <si>
    <r>
      <rPr>
        <color rgb="FF1155CC"/>
        <u/>
      </rPr>
      <t>mtorresj@talca.cl</t>
    </r>
  </si>
  <si>
    <t>MUNICIP/TALCAHUANO</t>
  </si>
  <si>
    <r>
      <rPr>
        <color rgb="FF1155CC"/>
        <u/>
      </rPr>
      <t>glissette.briones@talcahuano.cl</t>
    </r>
  </si>
  <si>
    <r>
      <rPr>
        <color rgb="FF1155CC"/>
        <u/>
      </rPr>
      <t>marco.valenzuela@talcahuano.cl</t>
    </r>
  </si>
  <si>
    <r>
      <rPr>
        <color rgb="FF1155CC"/>
        <u/>
      </rPr>
      <t>jose.zurita@talcahuano.cl</t>
    </r>
  </si>
  <si>
    <r>
      <rPr>
        <color rgb="FF1155CC"/>
        <u/>
      </rPr>
      <t>cristina.vera@talcahuano.cl</t>
    </r>
  </si>
  <si>
    <t>MUNICIP/TEMUCO</t>
  </si>
  <si>
    <r>
      <rPr>
        <color rgb="FF1155CC"/>
        <u/>
      </rPr>
      <t>jmuller@temuco.cl</t>
    </r>
  </si>
  <si>
    <r>
      <rPr>
        <color rgb="FF1155CC"/>
        <u/>
      </rPr>
      <t>glincoleo@temuco.cl</t>
    </r>
  </si>
  <si>
    <t>MUNICIP/TENO</t>
  </si>
  <si>
    <r>
      <rPr>
        <color rgb="FF1155CC"/>
        <u/>
      </rPr>
      <t>nancy.padilla@teno.cl</t>
    </r>
  </si>
  <si>
    <r>
      <rPr>
        <color rgb="FF1155CC"/>
        <u/>
      </rPr>
      <t>transito@teno.cl</t>
    </r>
  </si>
  <si>
    <t>MUNICIP/TEODORO</t>
  </si>
  <si>
    <r>
      <rPr>
        <color rgb="FF1155CC"/>
        <u/>
      </rPr>
      <t>licencias@muniteodoro.cl</t>
    </r>
  </si>
  <si>
    <t>MUNICIP/TIERRA AMARILLA</t>
  </si>
  <si>
    <r>
      <rPr>
        <color rgb="FF1155CC"/>
        <u/>
      </rPr>
      <t>marlon.rosel@tierramarilla.com</t>
    </r>
  </si>
  <si>
    <t>MUNICIP/TIERRA AMERILLA</t>
  </si>
  <si>
    <r>
      <rPr>
        <color rgb="FF1155CC"/>
        <u/>
      </rPr>
      <t>directora.transito@tierramarilla.com</t>
    </r>
  </si>
  <si>
    <t>MUNICIP/TIL TIL</t>
  </si>
  <si>
    <r>
      <rPr>
        <color rgb="FF1155CC"/>
        <u/>
      </rPr>
      <t>licencias@tiltil.cl</t>
    </r>
  </si>
  <si>
    <r>
      <rPr>
        <color rgb="FF1155CC"/>
        <u/>
      </rPr>
      <t>jalvarez@tiltil.cl</t>
    </r>
  </si>
  <si>
    <t>MUNICIP/TIRUA</t>
  </si>
  <si>
    <r>
      <rPr>
        <color rgb="FF1155CC"/>
        <u/>
      </rPr>
      <t>transito@munitirua.com</t>
    </r>
  </si>
  <si>
    <t>MUNICIP/TOCOPILLA</t>
  </si>
  <si>
    <r>
      <rPr>
        <color rgb="FF1155CC"/>
        <u/>
      </rPr>
      <t>mpena@imtocopilla.cl</t>
    </r>
  </si>
  <si>
    <r>
      <rPr>
        <color rgb="FF1155CC"/>
        <u/>
      </rPr>
      <t>jcarmona@imtocopilla.cl</t>
    </r>
  </si>
  <si>
    <r>
      <rPr>
        <color rgb="FF1155CC"/>
        <u/>
      </rPr>
      <t>krojas@imtocopilla.cl</t>
    </r>
  </si>
  <si>
    <r>
      <rPr>
        <color rgb="FF1155CC"/>
        <u/>
      </rPr>
      <t>esantander@imtocopilla.cl</t>
    </r>
  </si>
  <si>
    <t>MUNICIP/TOLTEN</t>
  </si>
  <si>
    <r>
      <rPr>
        <color rgb="FF1155CC"/>
        <u/>
      </rPr>
      <t>marcela.orrego@tolten.cl</t>
    </r>
  </si>
  <si>
    <r>
      <rPr>
        <color rgb="FF1155CC"/>
        <u/>
      </rPr>
      <t>transito@tolten.cl</t>
    </r>
  </si>
  <si>
    <t>MUNICIP/TOME</t>
  </si>
  <si>
    <r>
      <rPr>
        <color rgb="FF1155CC"/>
        <u/>
      </rPr>
      <t>cecilio.apablaza@tome.cl</t>
    </r>
  </si>
  <si>
    <r>
      <rPr>
        <color rgb="FF1155CC"/>
        <u/>
      </rPr>
      <t>pamela.quinones@tome.cl</t>
    </r>
  </si>
  <si>
    <r>
      <rPr>
        <color rgb="FF1155CC"/>
        <u/>
      </rPr>
      <t>carolina.cartes@tome.cl</t>
    </r>
  </si>
  <si>
    <t>MUNICIP/TRAIGUEN</t>
  </si>
  <si>
    <r>
      <rPr>
        <color rgb="FF1155CC"/>
        <u/>
      </rPr>
      <t>mgarrido@mtraiguen.cl</t>
    </r>
  </si>
  <si>
    <r>
      <rPr>
        <color rgb="FF1155CC"/>
        <u/>
      </rPr>
      <t>earroyo@mtraiguen.cl</t>
    </r>
  </si>
  <si>
    <r>
      <rPr>
        <color rgb="FF1155CC"/>
        <u/>
      </rPr>
      <t>nmedina@mtraiguen.cl</t>
    </r>
  </si>
  <si>
    <t>MUNICIP/TREHUACO</t>
  </si>
  <si>
    <r>
      <rPr>
        <color rgb="FF1155CC"/>
        <u/>
      </rPr>
      <t>licencias@municipalidaddetrehuaco.cl</t>
    </r>
  </si>
  <si>
    <t>MUNICIP/TUCAPEL</t>
  </si>
  <si>
    <r>
      <rPr>
        <color rgb="FF1155CC"/>
        <u/>
      </rPr>
      <t>transito2@munitucapel.cl</t>
    </r>
  </si>
  <si>
    <t>MUNICIP/VALDIVIA</t>
  </si>
  <si>
    <r>
      <rPr>
        <color rgb="FF1155CC"/>
        <u/>
      </rPr>
      <t>cbartsch@munivaldivia.cl</t>
    </r>
  </si>
  <si>
    <r>
      <rPr>
        <color rgb="FF1155CC"/>
        <u/>
      </rPr>
      <t>dandrade@munivaldivia.cl</t>
    </r>
  </si>
  <si>
    <t>MUNICIP/VALLENAR</t>
  </si>
  <si>
    <r>
      <rPr>
        <color rgb="FF1155CC"/>
        <u/>
      </rPr>
      <t>wilson.zamora@vallenar.cl</t>
    </r>
  </si>
  <si>
    <r>
      <rPr>
        <color rgb="FF1155CC"/>
        <u/>
      </rPr>
      <t>lorena.leyton@vallenar.cl</t>
    </r>
  </si>
  <si>
    <t>MUNICIP/VICTORIA</t>
  </si>
  <si>
    <r>
      <rPr>
        <color rgb="FF1155CC"/>
        <u/>
      </rPr>
      <t>rgodoy@victoriachile.cl</t>
    </r>
  </si>
  <si>
    <t>MUNICIP/VICUÑA</t>
  </si>
  <si>
    <r>
      <rPr>
        <color rgb="FF1155CC"/>
        <u/>
      </rPr>
      <t>carlos.perez@vicuna.cl</t>
    </r>
  </si>
  <si>
    <r>
      <rPr>
        <color rgb="FF1155CC"/>
        <u/>
      </rPr>
      <t>licencias@munivicuna.cl</t>
    </r>
  </si>
  <si>
    <t>MUNICIP/VILCUN</t>
  </si>
  <si>
    <r>
      <rPr>
        <color rgb="FF1155CC"/>
        <u/>
      </rPr>
      <t>mzuniga@vilcun.cl</t>
    </r>
  </si>
  <si>
    <r>
      <rPr>
        <color rgb="FF1155CC"/>
        <u/>
      </rPr>
      <t>mgarcia@vilcun.cl</t>
    </r>
  </si>
  <si>
    <r>
      <rPr>
        <color rgb="FF1155CC"/>
        <u/>
      </rPr>
      <t>jmedina@vilcun.cl</t>
    </r>
  </si>
  <si>
    <t>MUNICIP/VILLA ALEGRE</t>
  </si>
  <si>
    <r>
      <rPr>
        <color rgb="FF1155CC"/>
        <u/>
      </rPr>
      <t>vdominguez@villalegre.cl</t>
    </r>
  </si>
  <si>
    <r>
      <rPr>
        <color rgb="FF1155CC"/>
        <u/>
      </rPr>
      <t>transito@villalegre.cl</t>
    </r>
  </si>
  <si>
    <t>MUNICIP/VILLA ALEMANA</t>
  </si>
  <si>
    <r>
      <rPr>
        <color rgb="FF1155CC"/>
        <u/>
      </rPr>
      <t>transito@villalemana.cl</t>
    </r>
  </si>
  <si>
    <t>MUNICIP/VILLARRICA</t>
  </si>
  <si>
    <r>
      <rPr>
        <color rgb="FF1155CC"/>
        <u/>
      </rPr>
      <t>licencias@munivillarrica.cl</t>
    </r>
  </si>
  <si>
    <t>MUNICIP/VIÑA DEL MAR</t>
  </si>
  <si>
    <t>licenciasdeconducir@munivina.cl</t>
  </si>
  <si>
    <t>MUNICIP/VITACURA</t>
  </si>
  <si>
    <r>
      <rPr>
        <color rgb="FF1155CC"/>
        <u/>
      </rPr>
      <t>licencias@vitacura.cl</t>
    </r>
  </si>
  <si>
    <r>
      <rPr>
        <color rgb="FF1155CC"/>
        <u/>
      </rPr>
      <t>eaguilera@vitacura.cl</t>
    </r>
  </si>
  <si>
    <t>MUNICIP/YERBAS BUENAS</t>
  </si>
  <si>
    <r>
      <rPr>
        <color rgb="FF1155CC"/>
        <u/>
      </rPr>
      <t>transito@myerbasbuenas.cl</t>
    </r>
  </si>
  <si>
    <t>MUNICIP/YUMBEL</t>
  </si>
  <si>
    <r>
      <rPr>
        <color rgb="FF1155CC"/>
        <u/>
      </rPr>
      <t>jmorales@yumbel.cl</t>
    </r>
  </si>
  <si>
    <r>
      <rPr>
        <color rgb="FF1155CC"/>
        <u/>
      </rPr>
      <t>jfigueroa@yumbel.cl</t>
    </r>
  </si>
  <si>
    <t>MUNICIP/YUNGAY</t>
  </si>
  <si>
    <r>
      <rPr>
        <color rgb="FF1155CC"/>
        <u/>
      </rPr>
      <t>transito@yungay.cl</t>
    </r>
  </si>
  <si>
    <t>MUNICIP/ZAPALLAR</t>
  </si>
  <si>
    <r>
      <rPr>
        <color rgb="FF1155CC"/>
        <u/>
      </rPr>
      <t>secretaria@munizapallar.cl</t>
    </r>
  </si>
  <si>
    <r>
      <rPr>
        <color rgb="FF1155CC"/>
        <u/>
      </rPr>
      <t>ymarin@munizapallar.cl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</si>
</sst>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/m"/>
    <numFmt numFmtId="166" formatCode="mmmm&quot;-&quot;yyyy"/>
    <numFmt numFmtId="167" formatCode="mm-yyyy"/>
    <numFmt numFmtId="168" formatCode="m-yyyy"/>
    <numFmt numFmtId="169" formatCode="d/MM/yyyy"/>
    <numFmt numFmtId="170" formatCode="dd-mm-yyyy"/>
    <numFmt numFmtId="171" formatCode="dd/mm/yyyy"/>
    <numFmt numFmtId="172" formatCode="dd/mm"/>
    <numFmt numFmtId="173" formatCode="0.0%"/>
    <numFmt numFmtId="174" formatCode="0.0"/>
  </numFmts>
  <fonts count="49">
    <font>
      <sz val="11.0"/>
      <color theme="1"/>
      <name val="Aptos Narrow"/>
      <scheme val="minor"/>
    </font>
    <font>
      <b/>
      <sz val="11.0"/>
      <color theme="1"/>
      <name val="Times New Roman"/>
    </font>
    <font>
      <sz val="11.0"/>
      <color theme="1"/>
      <name val="Aptos Narrow"/>
    </font>
    <font>
      <b/>
      <sz val="11.0"/>
      <color rgb="FF000000"/>
      <name val="Times New Roman"/>
    </font>
    <font>
      <b/>
      <sz val="12.0"/>
      <color rgb="FFFFFFFF"/>
      <name val="Times New Roman"/>
    </font>
    <font/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sz val="11.0"/>
      <color rgb="FF000000"/>
      <name val="Calibri"/>
    </font>
    <font>
      <sz val="12.0"/>
      <color rgb="FF000000"/>
      <name val="Times New Roman"/>
    </font>
    <font>
      <b/>
      <sz val="11.0"/>
      <color theme="1"/>
      <name val="Arial"/>
    </font>
    <font>
      <b/>
      <sz val="16.0"/>
      <color rgb="FF000000"/>
      <name val="Times New Roman"/>
    </font>
    <font>
      <b/>
      <sz val="11.0"/>
      <color theme="1"/>
      <name val="&quot;Calibri&quot;"/>
    </font>
    <font>
      <sz val="11.0"/>
      <color rgb="FF000000"/>
      <name val="Roboto"/>
    </font>
    <font>
      <sz val="11.0"/>
      <color theme="1"/>
      <name val="Calibri"/>
    </font>
    <font>
      <b/>
      <sz val="11.0"/>
      <color rgb="FF333333"/>
      <name val="Roboto"/>
    </font>
    <font>
      <sz val="11.0"/>
      <color theme="1"/>
      <name val="Arial"/>
    </font>
    <font>
      <sz val="12.0"/>
      <color rgb="FF000000"/>
      <name val="Calibri"/>
    </font>
    <font>
      <color theme="1"/>
      <name val="Aptos Narrow"/>
      <scheme val="minor"/>
    </font>
    <font>
      <b/>
      <sz val="11.0"/>
      <color rgb="FF000000"/>
      <name val="Calibri"/>
    </font>
    <font>
      <b/>
      <sz val="11.0"/>
      <color rgb="FF222222"/>
      <name val="Calibri"/>
    </font>
    <font>
      <sz val="11.0"/>
      <color theme="1"/>
      <name val="&quot;Calibri&quot;"/>
    </font>
    <font>
      <b/>
      <sz val="11.0"/>
      <color theme="1"/>
      <name val="Calibri"/>
    </font>
    <font>
      <color theme="1"/>
      <name val="Aptos Narrow"/>
    </font>
    <font>
      <color theme="1"/>
      <name val="Arial"/>
    </font>
    <font>
      <color rgb="FF000000"/>
      <name val="Aptos Narrow"/>
      <scheme val="minor"/>
    </font>
    <font>
      <color rgb="FF000000"/>
      <name val="Roboto"/>
    </font>
    <font>
      <color theme="1"/>
      <name val="Roboto"/>
    </font>
    <font>
      <sz val="11.0"/>
      <color rgb="FFFFFFFF"/>
      <name val="Roboto"/>
    </font>
    <font>
      <sz val="11.0"/>
      <color theme="1"/>
      <name val="Roboto"/>
    </font>
    <font>
      <color rgb="FFFFFFFF"/>
      <name val="Aptos Narrow"/>
      <scheme val="minor"/>
    </font>
    <font>
      <color rgb="FF434343"/>
      <name val="Arial"/>
    </font>
    <font>
      <b/>
      <color theme="1"/>
      <name val="Arial"/>
    </font>
    <font>
      <b/>
      <color theme="1"/>
      <name val="Aptos Narrow"/>
      <scheme val="minor"/>
    </font>
    <font>
      <u/>
      <color rgb="FF0000FF"/>
      <name val="Roboto"/>
    </font>
    <font>
      <u/>
      <color rgb="FF0000FF"/>
    </font>
    <font>
      <u/>
      <sz val="12.0"/>
      <color rgb="FF0000FF"/>
      <name val="&quot;Times New Roman&quot;"/>
    </font>
    <font>
      <u/>
      <color rgb="FF434343"/>
      <name val="Roboto"/>
    </font>
    <font>
      <u/>
      <color rgb="FF0000FF"/>
      <name val="&quot;Calibri&quot;"/>
    </font>
    <font>
      <color rgb="FF1F1F1F"/>
      <name val="Aptos Narrow"/>
      <scheme val="minor"/>
    </font>
    <font>
      <sz val="11.0"/>
      <color rgb="FF474747"/>
      <name val="Arial"/>
    </font>
    <font>
      <sz val="12.0"/>
      <color rgb="FF000000"/>
      <name val="Aptos"/>
    </font>
    <font>
      <u/>
      <color rgb="FF0000FF"/>
      <name val="Roboto"/>
    </font>
    <font>
      <u/>
      <sz val="11.0"/>
      <color rgb="FF0000FF"/>
      <name val="&quot;Times New Roman&quot;"/>
    </font>
    <font>
      <u/>
      <sz val="11.0"/>
      <color rgb="FF0000FF"/>
      <name val="Roboto"/>
    </font>
    <font>
      <u/>
      <color rgb="FF313131"/>
      <name val="&quot;Verdana&quot;"/>
    </font>
    <font>
      <u/>
      <color rgb="FF333333"/>
      <name val="&quot;Verdana&quot;"/>
    </font>
  </fonts>
  <fills count="1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E06666"/>
        <bgColor rgb="FFE06666"/>
      </patternFill>
    </fill>
    <fill>
      <patternFill patternType="solid">
        <fgColor rgb="FFB7E1CD"/>
        <bgColor rgb="FFB7E1CD"/>
      </patternFill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  <fill>
      <patternFill patternType="solid">
        <fgColor rgb="FFF1F2F2"/>
        <bgColor rgb="FFF1F2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DBDBDB"/>
        <bgColor rgb="FFDBDBDB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CC0000"/>
        <bgColor rgb="FFCC0000"/>
      </patternFill>
    </fill>
    <fill>
      <patternFill patternType="solid">
        <fgColor rgb="FF8E7CC3"/>
        <bgColor rgb="FF8E7CC3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A5A5A5"/>
      </top>
    </border>
    <border>
      <left style="thin">
        <color rgb="FFFFFF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164" xfId="0" applyFont="1" applyNumberFormat="1"/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0" fillId="0" fontId="1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164" xfId="0" applyAlignment="1" applyBorder="1" applyFont="1" applyNumberFormat="1">
      <alignment horizontal="center" readingOrder="0" shrinkToFit="0" vertical="center" wrapText="1"/>
    </xf>
    <xf borderId="3" fillId="0" fontId="7" numFmtId="49" xfId="0" applyAlignment="1" applyBorder="1" applyFont="1" applyNumberFormat="1">
      <alignment horizontal="center" readingOrder="0" shrinkToFit="0" vertical="center" wrapText="1"/>
    </xf>
    <xf borderId="3" fillId="0" fontId="7" numFmtId="49" xfId="0" applyAlignment="1" applyBorder="1" applyFont="1" applyNumberFormat="1">
      <alignment horizontal="center" readingOrder="0" shrinkToFit="0" vertical="center" wrapText="1"/>
    </xf>
    <xf borderId="3" fillId="0" fontId="7" numFmtId="49" xfId="0" applyAlignment="1" applyBorder="1" applyFont="1" applyNumberFormat="1">
      <alignment horizontal="center" readingOrder="0" shrinkToFit="0" vertical="center" wrapText="1"/>
    </xf>
    <xf borderId="3" fillId="0" fontId="8" numFmtId="164" xfId="0" applyAlignment="1" applyBorder="1" applyFont="1" applyNumberFormat="1">
      <alignment horizontal="center" shrinkToFit="0" vertical="center" wrapText="0"/>
    </xf>
    <xf borderId="3" fillId="0" fontId="8" numFmtId="165" xfId="0" applyAlignment="1" applyBorder="1" applyFont="1" applyNumberFormat="1">
      <alignment horizontal="center" readingOrder="0" shrinkToFit="0" vertical="center" wrapText="1"/>
    </xf>
    <xf borderId="3" fillId="3" fontId="2" numFmtId="166" xfId="0" applyAlignment="1" applyBorder="1" applyFill="1" applyFont="1" applyNumberFormat="1">
      <alignment shrinkToFit="0" vertical="center" wrapText="0"/>
    </xf>
    <xf borderId="3" fillId="0" fontId="9" numFmtId="49" xfId="0" applyAlignment="1" applyBorder="1" applyFont="1" applyNumberFormat="1">
      <alignment shrinkToFit="0" vertical="center" wrapText="1"/>
    </xf>
    <xf borderId="3" fillId="0" fontId="10" numFmtId="0" xfId="0" applyAlignment="1" applyBorder="1" applyFont="1">
      <alignment horizontal="left" shrinkToFit="0" vertical="bottom" wrapText="0"/>
    </xf>
    <xf borderId="3" fillId="0" fontId="10" numFmtId="0" xfId="0" applyAlignment="1" applyBorder="1" applyFont="1">
      <alignment shrinkToFit="0" vertical="bottom" wrapText="0"/>
    </xf>
    <xf borderId="3" fillId="3" fontId="11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4" fontId="7" numFmtId="0" xfId="0" applyAlignment="1" applyBorder="1" applyFill="1" applyFont="1">
      <alignment readingOrder="0" shrinkToFit="0" vertical="center" wrapText="0"/>
    </xf>
    <xf borderId="3" fillId="5" fontId="2" numFmtId="166" xfId="0" applyAlignment="1" applyBorder="1" applyFill="1" applyFont="1" applyNumberFormat="1">
      <alignment shrinkToFit="0" vertical="center" wrapText="0"/>
    </xf>
    <xf borderId="3" fillId="0" fontId="8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4" fontId="7" numFmtId="0" xfId="0" applyAlignment="1" applyBorder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1" fillId="6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3" fillId="0" fontId="8" numFmtId="166" xfId="0" applyAlignment="1" applyBorder="1" applyFont="1" applyNumberFormat="1">
      <alignment horizontal="center" readingOrder="0" shrinkToFit="0" vertical="center" wrapText="1"/>
    </xf>
    <xf borderId="3" fillId="0" fontId="8" numFmtId="49" xfId="0" applyAlignment="1" applyBorder="1" applyFont="1" applyNumberFormat="1">
      <alignment shrinkToFit="0" vertical="center" wrapText="1"/>
    </xf>
    <xf borderId="3" fillId="0" fontId="11" numFmtId="0" xfId="0" applyAlignment="1" applyBorder="1" applyFont="1">
      <alignment horizontal="center" shrinkToFit="0" vertical="center" wrapText="0"/>
    </xf>
    <xf borderId="3" fillId="0" fontId="11" numFmtId="0" xfId="0" applyAlignment="1" applyBorder="1" applyFont="1">
      <alignment readingOrder="0" shrinkToFit="0" vertical="center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8" numFmtId="49" xfId="0" applyAlignment="1" applyBorder="1" applyFont="1" applyNumberFormat="1">
      <alignment readingOrder="0" shrinkToFit="0" vertical="center" wrapText="1"/>
    </xf>
    <xf borderId="3" fillId="0" fontId="10" numFmtId="0" xfId="0" applyAlignment="1" applyBorder="1" applyFont="1">
      <alignment horizontal="left" readingOrder="0" shrinkToFit="0" vertical="bottom" wrapText="0"/>
    </xf>
    <xf borderId="3" fillId="0" fontId="11" numFmtId="0" xfId="0" applyAlignment="1" applyBorder="1" applyFont="1">
      <alignment horizontal="center" readingOrder="0" shrinkToFit="0" vertical="center" wrapText="0"/>
    </xf>
    <xf borderId="3" fillId="0" fontId="8" numFmtId="166" xfId="0" applyAlignment="1" applyBorder="1" applyFont="1" applyNumberFormat="1">
      <alignment horizontal="center" readingOrder="0" shrinkToFit="0" vertical="center" wrapText="1"/>
    </xf>
    <xf borderId="3" fillId="0" fontId="11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0" fontId="14" numFmtId="49" xfId="0" applyAlignment="1" applyFont="1" applyNumberFormat="1">
      <alignment readingOrder="0"/>
    </xf>
    <xf borderId="4" fillId="2" fontId="4" numFmtId="0" xfId="0" applyAlignment="1" applyBorder="1" applyFont="1">
      <alignment horizontal="center" readingOrder="0" vertical="center"/>
    </xf>
    <xf borderId="5" fillId="0" fontId="5" numFmtId="0" xfId="0" applyBorder="1" applyFont="1"/>
    <xf borderId="0" fillId="3" fontId="15" numFmtId="0" xfId="0" applyAlignment="1" applyFont="1">
      <alignment horizontal="left" readingOrder="0" shrinkToFit="0" wrapText="1"/>
    </xf>
    <xf borderId="3" fillId="0" fontId="7" numFmtId="49" xfId="0" applyAlignment="1" applyBorder="1" applyFont="1" applyNumberFormat="1">
      <alignment horizontal="center" readingOrder="0" shrinkToFit="0" vertical="center" wrapText="0"/>
    </xf>
    <xf borderId="3" fillId="8" fontId="4" numFmtId="0" xfId="0" applyAlignment="1" applyBorder="1" applyFill="1" applyFont="1">
      <alignment horizontal="center" readingOrder="0" shrinkToFit="0" vertical="center" wrapText="1"/>
    </xf>
    <xf borderId="3" fillId="0" fontId="11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readingOrder="0" shrinkToFit="0" vertical="bottom" wrapText="0"/>
    </xf>
    <xf borderId="3" fillId="0" fontId="9" numFmtId="49" xfId="0" applyAlignment="1" applyBorder="1" applyFont="1" applyNumberFormat="1">
      <alignment readingOrder="0" shrinkToFit="0" vertical="center" wrapText="1"/>
    </xf>
    <xf borderId="3" fillId="0" fontId="6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readingOrder="0" shrinkToFit="0" vertical="center" wrapText="0"/>
    </xf>
    <xf borderId="3" fillId="0" fontId="10" numFmtId="49" xfId="0" applyAlignment="1" applyBorder="1" applyFont="1" applyNumberFormat="1">
      <alignment readingOrder="0" shrinkToFit="0" vertical="bottom" wrapText="0"/>
    </xf>
    <xf borderId="0" fillId="3" fontId="15" numFmtId="0" xfId="0" applyAlignment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3" fillId="3" fontId="15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readingOrder="0" shrinkToFit="0" vertical="bottom" wrapText="0"/>
    </xf>
    <xf borderId="3" fillId="9" fontId="11" numFmtId="0" xfId="0" applyAlignment="1" applyBorder="1" applyFill="1" applyFont="1">
      <alignment readingOrder="0" shrinkToFit="0" vertical="center" wrapText="0"/>
    </xf>
    <xf borderId="3" fillId="3" fontId="11" numFmtId="0" xfId="0" applyAlignment="1" applyBorder="1" applyFont="1">
      <alignment readingOrder="0" shrinkToFit="0" vertical="center" wrapText="0"/>
    </xf>
    <xf borderId="6" fillId="0" fontId="8" numFmtId="164" xfId="0" applyAlignment="1" applyBorder="1" applyFont="1" applyNumberFormat="1">
      <alignment horizontal="center" readingOrder="0" shrinkToFit="0" vertical="center" wrapText="0"/>
    </xf>
    <xf borderId="6" fillId="0" fontId="8" numFmtId="166" xfId="0" applyAlignment="1" applyBorder="1" applyFont="1" applyNumberFormat="1">
      <alignment horizontal="center" readingOrder="0" shrinkToFit="0" vertical="center" wrapText="1"/>
    </xf>
    <xf borderId="6" fillId="0" fontId="9" numFmtId="49" xfId="0" applyAlignment="1" applyBorder="1" applyFont="1" applyNumberFormat="1">
      <alignment readingOrder="0" shrinkToFit="0" vertical="center" wrapText="1"/>
    </xf>
    <xf borderId="6" fillId="0" fontId="10" numFmtId="0" xfId="0" applyAlignment="1" applyBorder="1" applyFont="1">
      <alignment horizontal="left" readingOrder="0" shrinkToFit="0" vertical="bottom" wrapText="0"/>
    </xf>
    <xf borderId="6" fillId="0" fontId="10" numFmtId="0" xfId="0" applyAlignment="1" applyBorder="1" applyFont="1">
      <alignment shrinkToFit="0" vertical="bottom" wrapText="0"/>
    </xf>
    <xf borderId="6" fillId="0" fontId="11" numFmtId="0" xfId="0" applyAlignment="1" applyBorder="1" applyFont="1">
      <alignment readingOrder="0"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6" fillId="0" fontId="12" numFmtId="0" xfId="0" applyAlignment="1" applyBorder="1" applyFont="1">
      <alignment readingOrder="0" shrinkToFit="0" vertical="center" wrapText="1"/>
    </xf>
    <xf borderId="6" fillId="0" fontId="12" numFmtId="0" xfId="0" applyAlignment="1" applyBorder="1" applyFont="1">
      <alignment readingOrder="0" shrinkToFit="0" vertical="center" wrapText="0"/>
    </xf>
    <xf borderId="6" fillId="4" fontId="7" numFmtId="0" xfId="0" applyAlignment="1" applyBorder="1" applyFont="1">
      <alignment readingOrder="0" shrinkToFit="0" vertical="center" wrapText="0"/>
    </xf>
    <xf borderId="3" fillId="0" fontId="8" numFmtId="167" xfId="0" applyAlignment="1" applyBorder="1" applyFont="1" applyNumberFormat="1">
      <alignment horizontal="center" readingOrder="0" shrinkToFit="0" vertical="center" wrapText="1"/>
    </xf>
    <xf borderId="3" fillId="0" fontId="16" numFmtId="0" xfId="0" applyAlignment="1" applyBorder="1" applyFont="1">
      <alignment shrinkToFit="0" vertical="bottom" wrapText="0"/>
    </xf>
    <xf borderId="3" fillId="0" fontId="8" numFmtId="168" xfId="0" applyAlignment="1" applyBorder="1" applyFont="1" applyNumberFormat="1">
      <alignment horizontal="center" readingOrder="0" shrinkToFit="0" vertical="center" wrapText="1"/>
    </xf>
    <xf borderId="6" fillId="0" fontId="10" numFmtId="49" xfId="0" applyAlignment="1" applyBorder="1" applyFont="1" applyNumberFormat="1">
      <alignment readingOrder="0" shrinkToFit="0" vertical="bottom" wrapText="0"/>
    </xf>
    <xf borderId="6" fillId="0" fontId="10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readingOrder="0" shrinkToFit="0" vertical="center" wrapText="1"/>
    </xf>
    <xf borderId="2" fillId="4" fontId="7" numFmtId="0" xfId="0" applyAlignment="1" applyBorder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6" fillId="0" fontId="12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 shrinkToFit="0" vertical="bottom" wrapText="0"/>
    </xf>
    <xf borderId="3" fillId="10" fontId="17" numFmtId="0" xfId="0" applyAlignment="1" applyBorder="1" applyFill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1"/>
    </xf>
    <xf borderId="3" fillId="0" fontId="8" numFmtId="164" xfId="0" applyAlignment="1" applyBorder="1" applyFont="1" applyNumberFormat="1">
      <alignment shrinkToFit="0" vertical="center" wrapText="1"/>
    </xf>
    <xf borderId="3" fillId="0" fontId="8" numFmtId="165" xfId="0" applyAlignment="1" applyBorder="1" applyFont="1" applyNumberFormat="1">
      <alignment readingOrder="0" shrinkToFit="0" vertical="center" wrapText="1"/>
    </xf>
    <xf borderId="6" fillId="0" fontId="8" numFmtId="164" xfId="0" applyAlignment="1" applyBorder="1" applyFont="1" applyNumberFormat="1">
      <alignment shrinkToFit="0" vertical="center" wrapText="1"/>
    </xf>
    <xf borderId="6" fillId="4" fontId="7" numFmtId="0" xfId="0" applyAlignment="1" applyBorder="1" applyFont="1">
      <alignment readingOrder="0" shrinkToFit="0" vertical="center" wrapText="0"/>
    </xf>
    <xf borderId="7" fillId="0" fontId="8" numFmtId="164" xfId="0" applyAlignment="1" applyBorder="1" applyFont="1" applyNumberFormat="1">
      <alignment horizontal="center" readingOrder="0" shrinkToFit="0" vertical="center" wrapText="0"/>
    </xf>
    <xf borderId="7" fillId="0" fontId="8" numFmtId="166" xfId="0" applyAlignment="1" applyBorder="1" applyFont="1" applyNumberFormat="1">
      <alignment horizontal="center" readingOrder="0" shrinkToFit="0" vertical="center" wrapText="1"/>
    </xf>
    <xf borderId="3" fillId="0" fontId="10" numFmtId="49" xfId="0" applyAlignment="1" applyBorder="1" applyFont="1" applyNumberForma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readingOrder="0" shrinkToFit="0" vertical="center" wrapText="0"/>
    </xf>
    <xf borderId="7" fillId="0" fontId="12" numFmtId="0" xfId="0" applyAlignment="1" applyBorder="1" applyFont="1">
      <alignment readingOrder="0" shrinkToFit="0" vertical="center" wrapText="1"/>
    </xf>
    <xf borderId="7" fillId="0" fontId="12" numFmtId="0" xfId="0" applyAlignment="1" applyBorder="1" applyFont="1">
      <alignment readingOrder="0" shrinkToFit="0" vertical="center" wrapText="0"/>
    </xf>
    <xf borderId="7" fillId="4" fontId="7" numFmtId="0" xfId="0" applyAlignment="1" applyBorder="1" applyFont="1">
      <alignment readingOrder="0" shrinkToFit="0" vertical="center" wrapText="0"/>
    </xf>
    <xf borderId="7" fillId="0" fontId="8" numFmtId="167" xfId="0" applyAlignment="1" applyBorder="1" applyFont="1" applyNumberFormat="1">
      <alignment horizontal="center" readingOrder="0" shrinkToFit="0" vertical="center" wrapText="1"/>
    </xf>
    <xf borderId="7" fillId="0" fontId="6" numFmtId="0" xfId="0" applyAlignment="1" applyBorder="1" applyFont="1">
      <alignment readingOrder="0" shrinkToFit="0" vertical="center" wrapText="0"/>
    </xf>
    <xf borderId="7" fillId="0" fontId="12" numFmtId="0" xfId="0" applyAlignment="1" applyBorder="1" applyFont="1">
      <alignment readingOrder="0" shrinkToFit="0" vertical="center" wrapText="0"/>
    </xf>
    <xf borderId="3" fillId="9" fontId="6" numFmtId="166" xfId="0" applyAlignment="1" applyBorder="1" applyFont="1" applyNumberFormat="1">
      <alignment horizontal="center" readingOrder="0" shrinkToFit="0" vertical="center" wrapText="0"/>
    </xf>
    <xf borderId="3" fillId="0" fontId="18" numFmtId="0" xfId="0" applyAlignment="1" applyBorder="1" applyFont="1">
      <alignment readingOrder="0" shrinkToFit="0" vertical="center" wrapText="0"/>
    </xf>
    <xf borderId="6" fillId="0" fontId="10" numFmtId="49" xfId="0" applyAlignment="1" applyBorder="1" applyFont="1" applyNumberFormat="1">
      <alignment readingOrder="0" shrinkToFit="0" vertical="bottom" wrapText="0"/>
    </xf>
    <xf borderId="6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shrinkToFit="0" vertical="bottom" wrapText="0"/>
    </xf>
    <xf borderId="1" fillId="0" fontId="8" numFmtId="167" xfId="0" applyAlignment="1" applyBorder="1" applyFont="1" applyNumberFormat="1">
      <alignment horizontal="center" readingOrder="0" shrinkToFit="0" vertical="center" wrapText="1"/>
    </xf>
    <xf borderId="1" fillId="0" fontId="8" numFmtId="165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4" fillId="0" fontId="8" numFmtId="167" xfId="0" applyAlignment="1" applyBorder="1" applyFont="1" applyNumberFormat="1">
      <alignment horizontal="center" readingOrder="0" shrinkToFit="0" vertical="center" wrapText="1"/>
    </xf>
    <xf borderId="5" fillId="0" fontId="10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horizontal="center" readingOrder="0" shrinkToFit="0" vertical="center" wrapText="0"/>
    </xf>
    <xf borderId="9" fillId="5" fontId="18" numFmtId="169" xfId="0" applyAlignment="1" applyBorder="1" applyFont="1" applyNumberFormat="1">
      <alignment horizontal="right" shrinkToFit="0" vertical="bottom" wrapText="0"/>
    </xf>
    <xf borderId="9" fillId="5" fontId="18" numFmtId="0" xfId="0" applyAlignment="1" applyBorder="1" applyFont="1">
      <alignment shrinkToFit="0" vertical="bottom" wrapText="0"/>
    </xf>
    <xf borderId="9" fillId="5" fontId="18" numFmtId="0" xfId="0" applyAlignment="1" applyBorder="1" applyFont="1">
      <alignment shrinkToFit="0" vertical="bottom" wrapText="0"/>
    </xf>
    <xf borderId="6" fillId="0" fontId="8" numFmtId="166" xfId="0" applyAlignment="1" applyBorder="1" applyFont="1" applyNumberFormat="1">
      <alignment horizontal="center" readingOrder="0" shrinkToFit="0" vertical="center" wrapText="1"/>
    </xf>
    <xf borderId="9" fillId="0" fontId="10" numFmtId="49" xfId="0" applyAlignment="1" applyBorder="1" applyFont="1" applyNumberFormat="1">
      <alignment readingOrder="0"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10" fillId="0" fontId="10" numFmtId="49" xfId="0" applyAlignment="1" applyBorder="1" applyFont="1" applyNumberFormat="1">
      <alignment readingOrder="0" shrinkToFit="0" vertical="bottom" wrapText="0"/>
    </xf>
    <xf borderId="10" fillId="0" fontId="10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borderId="6" fillId="0" fontId="8" numFmtId="165" xfId="0" applyAlignment="1" applyBorder="1" applyFont="1" applyNumberFormat="1">
      <alignment horizontal="center" readingOrder="0" shrinkToFit="0" vertical="center" wrapText="1"/>
    </xf>
    <xf borderId="6" fillId="3" fontId="19" numFmtId="49" xfId="0" applyAlignment="1" applyBorder="1" applyFont="1" applyNumberFormat="1">
      <alignment readingOrder="0" shrinkToFit="0" vertical="center" wrapText="0"/>
    </xf>
    <xf borderId="6" fillId="3" fontId="19" numFmtId="0" xfId="0" applyAlignment="1" applyBorder="1" applyFont="1">
      <alignment readingOrder="0"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3" fillId="3" fontId="19" numFmtId="49" xfId="0" applyAlignment="1" applyBorder="1" applyFont="1" applyNumberFormat="1">
      <alignment readingOrder="0" shrinkToFit="0" vertical="center" wrapText="0"/>
    </xf>
    <xf borderId="3" fillId="3" fontId="19" numFmtId="0" xfId="0" applyAlignment="1" applyBorder="1" applyFont="1">
      <alignment readingOrder="0" shrinkToFit="0" vertical="center" wrapText="0"/>
    </xf>
    <xf borderId="7" fillId="0" fontId="8" numFmtId="166" xfId="0" applyAlignment="1" applyBorder="1" applyFont="1" applyNumberFormat="1">
      <alignment horizontal="center" readingOrder="0" shrinkToFit="0" vertical="center" wrapText="1"/>
    </xf>
    <xf borderId="7" fillId="0" fontId="10" numFmtId="49" xfId="0" applyAlignment="1" applyBorder="1" applyFont="1" applyNumberFormat="1">
      <alignment readingOrder="0" shrinkToFit="0" vertical="bottom" wrapText="0"/>
    </xf>
    <xf borderId="7" fillId="0" fontId="10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0"/>
    </xf>
    <xf borderId="6" fillId="0" fontId="7" numFmtId="164" xfId="0" applyAlignment="1" applyBorder="1" applyFont="1" applyNumberFormat="1">
      <alignment horizontal="center" readingOrder="0" shrinkToFit="0" vertical="center" wrapText="1"/>
    </xf>
    <xf borderId="6" fillId="0" fontId="7" numFmtId="49" xfId="0" applyAlignment="1" applyBorder="1" applyFont="1" applyNumberFormat="1">
      <alignment horizontal="left" readingOrder="0" shrinkToFit="0" vertical="center" wrapText="1"/>
    </xf>
    <xf borderId="3" fillId="0" fontId="10" numFmtId="164" xfId="0" applyAlignment="1" applyBorder="1" applyFont="1" applyNumberFormat="1">
      <alignment horizontal="center" readingOrder="0" shrinkToFit="0" vertical="center" wrapText="0"/>
    </xf>
    <xf borderId="3" fillId="0" fontId="8" numFmtId="166" xfId="0" applyAlignment="1" applyBorder="1" applyFont="1" applyNumberFormat="1">
      <alignment horizontal="center" readingOrder="0" shrinkToFit="0" vertical="center" wrapText="0"/>
    </xf>
    <xf borderId="3" fillId="0" fontId="10" numFmtId="49" xfId="0" applyAlignment="1" applyBorder="1" applyFont="1" applyNumberFormat="1">
      <alignment horizontal="left" readingOrder="0" shrinkToFit="0" vertical="center" wrapText="0"/>
    </xf>
    <xf borderId="3" fillId="0" fontId="10" numFmtId="0" xfId="0" applyAlignment="1" applyBorder="1" applyFont="1">
      <alignment horizontal="left"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8" numFmtId="170" xfId="0" applyAlignment="1" applyBorder="1" applyFont="1" applyNumberFormat="1">
      <alignment horizontal="center" readingOrder="0" shrinkToFit="0" vertical="center" wrapText="1"/>
    </xf>
    <xf borderId="3" fillId="0" fontId="9" numFmtId="49" xfId="0" applyAlignment="1" applyBorder="1" applyFont="1" applyNumberForma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vertical="center" wrapText="0"/>
    </xf>
    <xf borderId="3" fillId="0" fontId="8" numFmtId="166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1" fillId="0" fontId="8" numFmtId="166" xfId="0" applyAlignment="1" applyBorder="1" applyFont="1" applyNumberFormat="1">
      <alignment horizontal="center" readingOrder="0" shrinkToFit="0" vertical="center" wrapText="0"/>
    </xf>
    <xf borderId="7" fillId="0" fontId="8" numFmtId="165" xfId="0" applyAlignment="1" applyBorder="1" applyFont="1" applyNumberFormat="1">
      <alignment horizontal="center" readingOrder="0" shrinkToFit="0" vertical="center" wrapText="1"/>
    </xf>
    <xf borderId="2" fillId="0" fontId="10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20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3" fillId="3" fontId="11" numFmtId="0" xfId="0" applyAlignment="1" applyBorder="1" applyFont="1">
      <alignment readingOrder="0" shrinkToFit="0" vertical="center" wrapText="0"/>
    </xf>
    <xf borderId="3" fillId="0" fontId="8" numFmtId="171" xfId="0" applyAlignment="1" applyBorder="1" applyFont="1" applyNumberFormat="1">
      <alignment horizontal="center" readingOrder="0" shrinkToFit="0" vertical="center" wrapText="1"/>
    </xf>
    <xf borderId="0" fillId="3" fontId="15" numFmtId="0" xfId="0" applyAlignment="1" applyFont="1">
      <alignment readingOrder="0" shrinkToFit="0" vertical="center" wrapText="1"/>
    </xf>
    <xf borderId="3" fillId="0" fontId="8" numFmtId="164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readingOrder="0" shrinkToFit="0" vertical="bottom" wrapText="0"/>
    </xf>
    <xf borderId="0" fillId="0" fontId="10" numFmtId="164" xfId="0" applyAlignment="1" applyFont="1" applyNumberFormat="1">
      <alignment horizontal="center" readingOrder="0" shrinkToFit="0" vertical="center" wrapText="0"/>
    </xf>
    <xf borderId="7" fillId="0" fontId="8" numFmtId="49" xfId="0" applyAlignment="1" applyBorder="1" applyFont="1" applyNumberFormat="1">
      <alignment readingOrder="0" shrinkToFit="0" vertical="center" wrapText="1"/>
    </xf>
    <xf borderId="7" fillId="0" fontId="10" numFmtId="0" xfId="0" applyAlignment="1" applyBorder="1" applyFont="1">
      <alignment horizontal="left" readingOrder="0" shrinkToFit="0" vertical="bottom" wrapText="0"/>
    </xf>
    <xf borderId="0" fillId="4" fontId="9" numFmtId="0" xfId="0" applyAlignment="1" applyFont="1">
      <alignment horizontal="center" readingOrder="0" vertical="center"/>
    </xf>
    <xf borderId="6" fillId="0" fontId="7" numFmtId="0" xfId="0" applyAlignment="1" applyBorder="1" applyFont="1">
      <alignment horizontal="center" readingOrder="0" shrinkToFit="0" vertical="center" wrapText="1"/>
    </xf>
    <xf borderId="3" fillId="3" fontId="15" numFmtId="0" xfId="0" applyAlignment="1" applyBorder="1" applyFont="1">
      <alignment horizontal="left" readingOrder="0" shrinkToFit="0" vertical="center" wrapText="0"/>
    </xf>
    <xf borderId="3" fillId="0" fontId="21" numFmtId="0" xfId="0" applyAlignment="1" applyBorder="1" applyFont="1">
      <alignment readingOrder="0" shrinkToFit="0" vertical="bottom" wrapText="0"/>
    </xf>
    <xf borderId="3" fillId="0" fontId="8" numFmtId="172" xfId="0" applyAlignment="1" applyBorder="1" applyFont="1" applyNumberFormat="1">
      <alignment horizontal="center" readingOrder="0" shrinkToFit="0" vertical="center" wrapText="1"/>
    </xf>
    <xf borderId="0" fillId="3" fontId="22" numFmtId="0" xfId="0" applyAlignment="1" applyFont="1">
      <alignment horizontal="center" readingOrder="0"/>
    </xf>
    <xf borderId="2" fillId="0" fontId="10" numFmtId="0" xfId="0" applyAlignment="1" applyBorder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center" wrapText="0"/>
    </xf>
    <xf borderId="3" fillId="0" fontId="7" numFmtId="49" xfId="0" applyAlignment="1" applyBorder="1" applyFont="1" applyNumberFormat="1">
      <alignment horizontal="center" readingOrder="0" shrinkToFit="0" vertical="center" wrapText="0"/>
    </xf>
    <xf borderId="3" fillId="0" fontId="10" numFmtId="49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2" fillId="0" fontId="23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3" fillId="0" fontId="7" numFmtId="49" xfId="0" applyAlignment="1" applyBorder="1" applyFont="1" applyNumberFormat="1">
      <alignment horizontal="center"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readingOrder="0" shrinkToFit="0" vertical="center" wrapText="0"/>
    </xf>
    <xf borderId="3" fillId="0" fontId="12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3" fillId="0" fontId="10" numFmtId="167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3" fillId="4" fontId="6" numFmtId="165" xfId="0" applyAlignment="1" applyBorder="1" applyFont="1" applyNumberFormat="1">
      <alignment horizontal="center" readingOrder="0" shrinkToFit="0" vertical="center" wrapText="1"/>
    </xf>
    <xf borderId="3" fillId="0" fontId="10" numFmtId="164" xfId="0" applyAlignment="1" applyBorder="1" applyFont="1" applyNumberFormat="1">
      <alignment readingOrder="0" shrinkToFit="0" vertical="bottom" wrapText="0"/>
    </xf>
    <xf borderId="11" fillId="0" fontId="10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center" wrapText="0"/>
    </xf>
    <xf borderId="3" fillId="0" fontId="10" numFmtId="0" xfId="0" applyAlignment="1" applyBorder="1" applyFont="1">
      <alignment readingOrder="0" shrinkToFit="0" vertical="bottom" wrapText="0"/>
    </xf>
    <xf borderId="3" fillId="11" fontId="24" numFmtId="164" xfId="0" applyAlignment="1" applyBorder="1" applyFill="1" applyFont="1" applyNumberFormat="1">
      <alignment horizontal="center" shrinkToFit="0" vertical="center" wrapText="0"/>
    </xf>
    <xf borderId="3" fillId="11" fontId="7" numFmtId="165" xfId="0" applyAlignment="1" applyBorder="1" applyFont="1" applyNumberFormat="1">
      <alignment horizontal="center" shrinkToFit="0" vertical="center" wrapText="1"/>
    </xf>
    <xf borderId="3" fillId="11" fontId="7" numFmtId="166" xfId="0" applyAlignment="1" applyBorder="1" applyFont="1" applyNumberFormat="1">
      <alignment horizontal="center" shrinkToFit="0" vertical="center" wrapText="1"/>
    </xf>
    <xf borderId="3" fillId="11" fontId="24" numFmtId="49" xfId="0" applyAlignment="1" applyBorder="1" applyFont="1" applyNumberFormat="1">
      <alignment shrinkToFit="0" vertical="bottom" wrapText="0"/>
    </xf>
    <xf borderId="3" fillId="11" fontId="2" numFmtId="0" xfId="0" applyAlignment="1" applyBorder="1" applyFont="1">
      <alignment shrinkToFit="0" vertical="bottom" wrapText="0"/>
    </xf>
    <xf borderId="2" fillId="11" fontId="24" numFmtId="0" xfId="0" applyAlignment="1" applyBorder="1" applyFont="1">
      <alignment shrinkToFit="0" vertical="bottom" wrapText="0"/>
    </xf>
    <xf borderId="3" fillId="11" fontId="24" numFmtId="0" xfId="0" applyAlignment="1" applyBorder="1" applyFont="1">
      <alignment shrinkToFit="0" vertical="bottom" wrapText="0"/>
    </xf>
    <xf borderId="3" fillId="11" fontId="2" numFmtId="0" xfId="0" applyAlignment="1" applyBorder="1" applyFont="1">
      <alignment shrinkToFit="0" vertical="center" wrapText="0"/>
    </xf>
    <xf borderId="3" fillId="11" fontId="12" numFmtId="0" xfId="0" applyAlignment="1" applyBorder="1" applyFont="1">
      <alignment shrinkToFit="0" vertical="center" wrapText="0"/>
    </xf>
    <xf borderId="12" fillId="0" fontId="10" numFmtId="0" xfId="0" applyAlignment="1" applyBorder="1" applyFont="1">
      <alignment shrinkToFit="0" vertical="bottom" wrapText="0"/>
    </xf>
    <xf borderId="0" fillId="12" fontId="10" numFmtId="0" xfId="0" applyAlignment="1" applyFill="1" applyFont="1">
      <alignment readingOrder="0" shrinkToFit="0" vertical="bottom" wrapText="0"/>
    </xf>
    <xf borderId="0" fillId="13" fontId="10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right"/>
    </xf>
    <xf borderId="0" fillId="0" fontId="20" numFmtId="0" xfId="0" applyAlignment="1" applyFont="1">
      <alignment horizontal="left"/>
    </xf>
    <xf borderId="0" fillId="0" fontId="20" numFmtId="0" xfId="0" applyAlignment="1" applyFont="1">
      <alignment horizontal="center"/>
    </xf>
    <xf borderId="0" fillId="0" fontId="20" numFmtId="3" xfId="0" applyAlignment="1" applyFont="1" applyNumberFormat="1">
      <alignment horizontal="center"/>
    </xf>
    <xf borderId="0" fillId="0" fontId="20" numFmtId="173" xfId="0" applyAlignment="1" applyFont="1" applyNumberFormat="1">
      <alignment horizontal="center"/>
    </xf>
    <xf borderId="0" fillId="0" fontId="25" numFmtId="0" xfId="0" applyAlignment="1" applyFont="1">
      <alignment horizontal="center" shrinkToFit="0" wrapText="1"/>
    </xf>
    <xf borderId="0" fillId="0" fontId="26" numFmtId="0" xfId="0" applyAlignment="1" applyFont="1">
      <alignment horizontal="left" vertical="bottom"/>
    </xf>
    <xf borderId="0" fillId="0" fontId="26" numFmtId="0" xfId="0" applyAlignment="1" applyFont="1">
      <alignment horizontal="center" vertical="bottom"/>
    </xf>
    <xf borderId="0" fillId="0" fontId="26" numFmtId="3" xfId="0" applyAlignment="1" applyFont="1" applyNumberFormat="1">
      <alignment horizontal="center" vertical="bottom"/>
    </xf>
    <xf borderId="0" fillId="0" fontId="26" numFmtId="173" xfId="0" applyAlignment="1" applyFont="1" applyNumberFormat="1">
      <alignment horizontal="center" vertical="bottom"/>
    </xf>
    <xf borderId="13" fillId="0" fontId="20" numFmtId="0" xfId="0" applyAlignment="1" applyBorder="1" applyFont="1">
      <alignment horizontal="left" readingOrder="0" shrinkToFit="0" vertical="center" wrapText="0"/>
    </xf>
    <xf borderId="14" fillId="0" fontId="20" numFmtId="0" xfId="0" applyAlignment="1" applyBorder="1" applyFont="1">
      <alignment horizontal="center" readingOrder="0" shrinkToFit="0" vertical="center" wrapText="0"/>
    </xf>
    <xf borderId="15" fillId="0" fontId="20" numFmtId="0" xfId="0" applyAlignment="1" applyBorder="1" applyFont="1">
      <alignment horizontal="center" readingOrder="0" shrinkToFit="0" vertical="center" wrapText="0"/>
    </xf>
    <xf borderId="14" fillId="14" fontId="27" numFmtId="0" xfId="0" applyAlignment="1" applyBorder="1" applyFill="1" applyFont="1">
      <alignment horizontal="center" readingOrder="0" shrinkToFit="0" vertical="center" wrapText="1"/>
    </xf>
    <xf borderId="16" fillId="14" fontId="28" numFmtId="4" xfId="0" applyAlignment="1" applyBorder="1" applyFont="1" applyNumberFormat="1">
      <alignment horizontal="center" readingOrder="0" shrinkToFit="0" vertical="center" wrapText="1"/>
    </xf>
    <xf borderId="15" fillId="14" fontId="28" numFmtId="0" xfId="0" applyAlignment="1" applyBorder="1" applyFont="1">
      <alignment horizontal="center" readingOrder="0" shrinkToFit="0" vertical="center" wrapText="1"/>
    </xf>
    <xf borderId="14" fillId="15" fontId="27" numFmtId="0" xfId="0" applyAlignment="1" applyBorder="1" applyFill="1" applyFont="1">
      <alignment horizontal="center" readingOrder="0" shrinkToFit="0" vertical="center" wrapText="1"/>
    </xf>
    <xf borderId="16" fillId="15" fontId="27" numFmtId="0" xfId="0" applyAlignment="1" applyBorder="1" applyFont="1">
      <alignment horizontal="center" readingOrder="0" shrinkToFit="0" vertical="center" wrapText="1"/>
    </xf>
    <xf borderId="15" fillId="15" fontId="28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1"/>
    </xf>
    <xf borderId="0" fillId="0" fontId="29" numFmtId="4" xfId="0" applyAlignment="1" applyFont="1" applyNumberForma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17" fillId="8" fontId="30" numFmtId="0" xfId="0" applyAlignment="1" applyBorder="1" applyFont="1">
      <alignment horizontal="center" readingOrder="0" shrinkToFit="0" vertical="center" wrapText="1"/>
    </xf>
    <xf borderId="18" fillId="8" fontId="30" numFmtId="0" xfId="0" applyAlignment="1" applyBorder="1" applyFont="1">
      <alignment horizontal="center" readingOrder="0" shrinkToFit="0" vertical="center" wrapText="1"/>
    </xf>
    <xf borderId="0" fillId="0" fontId="28" numFmtId="49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wrapText="1"/>
    </xf>
    <xf borderId="0" fillId="0" fontId="31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right" readingOrder="0"/>
    </xf>
    <xf borderId="19" fillId="16" fontId="32" numFmtId="170" xfId="0" applyAlignment="1" applyBorder="1" applyFill="1" applyFont="1" applyNumberFormat="1">
      <alignment horizontal="left" readingOrder="0" shrinkToFit="0" vertical="center" wrapText="0"/>
    </xf>
    <xf borderId="20" fillId="16" fontId="20" numFmtId="0" xfId="0" applyAlignment="1" applyBorder="1" applyFont="1">
      <alignment horizontal="center" readingOrder="0" shrinkToFit="0" vertical="center" wrapText="0"/>
    </xf>
    <xf borderId="21" fillId="16" fontId="20" numFmtId="0" xfId="0" applyAlignment="1" applyBorder="1" applyFont="1">
      <alignment horizontal="center" readingOrder="0" shrinkToFit="0" vertical="center" wrapText="0"/>
    </xf>
    <xf borderId="22" fillId="16" fontId="33" numFmtId="4" xfId="0" applyAlignment="1" applyBorder="1" applyFont="1" applyNumberFormat="1">
      <alignment horizontal="center" readingOrder="0" shrinkToFit="0" vertical="center" wrapText="0"/>
    </xf>
    <xf borderId="21" fillId="16" fontId="33" numFmtId="173" xfId="0" applyAlignment="1" applyBorder="1" applyFont="1" applyNumberFormat="1">
      <alignment horizontal="center" shrinkToFit="0" vertical="center" wrapText="0"/>
    </xf>
    <xf borderId="20" fillId="16" fontId="33" numFmtId="0" xfId="0" applyAlignment="1" applyBorder="1" applyFont="1">
      <alignment horizontal="center" shrinkToFit="0" vertical="center" wrapText="0"/>
    </xf>
    <xf borderId="22" fillId="16" fontId="33" numFmtId="0" xfId="0" applyAlignment="1" applyBorder="1" applyFont="1">
      <alignment horizontal="center" shrinkToFit="0" vertical="center" wrapText="0"/>
    </xf>
    <xf borderId="19" fillId="0" fontId="20" numFmtId="170" xfId="0" applyAlignment="1" applyBorder="1" applyFont="1" applyNumberFormat="1">
      <alignment horizontal="left" readingOrder="0" shrinkToFit="0" vertical="center" wrapText="0"/>
    </xf>
    <xf borderId="20" fillId="0" fontId="20" numFmtId="0" xfId="0" applyAlignment="1" applyBorder="1" applyFont="1">
      <alignment horizontal="center" readingOrder="0" shrinkToFit="0" vertical="center" wrapText="0"/>
    </xf>
    <xf borderId="21" fillId="0" fontId="20" numFmtId="0" xfId="0" applyAlignment="1" applyBorder="1" applyFont="1">
      <alignment horizontal="center" readingOrder="0" shrinkToFit="0" vertical="center" wrapText="0"/>
    </xf>
    <xf borderId="20" fillId="14" fontId="20" numFmtId="0" xfId="0" applyAlignment="1" applyBorder="1" applyFont="1">
      <alignment horizontal="center" readingOrder="0" shrinkToFit="0" vertical="center" wrapText="0"/>
    </xf>
    <xf borderId="22" fillId="14" fontId="33" numFmtId="3" xfId="0" applyAlignment="1" applyBorder="1" applyFont="1" applyNumberFormat="1">
      <alignment horizontal="center" readingOrder="0" shrinkToFit="0" vertical="center" wrapText="0"/>
    </xf>
    <xf borderId="21" fillId="14" fontId="33" numFmtId="173" xfId="0" applyAlignment="1" applyBorder="1" applyFont="1" applyNumberFormat="1">
      <alignment horizontal="center" shrinkToFit="0" vertical="center" wrapText="0"/>
    </xf>
    <xf borderId="20" fillId="15" fontId="33" numFmtId="0" xfId="0" applyAlignment="1" applyBorder="1" applyFont="1">
      <alignment horizontal="center" readingOrder="0" shrinkToFit="0" vertical="center" wrapText="0"/>
    </xf>
    <xf borderId="22" fillId="15" fontId="33" numFmtId="0" xfId="0" applyAlignment="1" applyBorder="1" applyFont="1">
      <alignment horizontal="center" readingOrder="0" shrinkToFit="0" vertical="center" wrapText="0"/>
    </xf>
    <xf borderId="21" fillId="15" fontId="33" numFmtId="173" xfId="0" applyAlignment="1" applyBorder="1" applyFont="1" applyNumberFormat="1">
      <alignment horizontal="center" shrinkToFit="0" vertical="center" wrapText="0"/>
    </xf>
    <xf borderId="0" fillId="0" fontId="33" numFmtId="173" xfId="0" applyAlignment="1" applyFont="1" applyNumberFormat="1">
      <alignment horizontal="center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22" fillId="14" fontId="33" numFmtId="173" xfId="0" applyAlignment="1" applyBorder="1" applyFont="1" applyNumberFormat="1">
      <alignment horizontal="center" readingOrder="0" shrinkToFit="0" vertical="center" wrapText="0"/>
    </xf>
    <xf borderId="20" fillId="17" fontId="33" numFmtId="0" xfId="0" applyAlignment="1" applyBorder="1" applyFill="1" applyFont="1">
      <alignment horizontal="center" readingOrder="0" shrinkToFit="0" vertical="center" wrapText="0"/>
    </xf>
    <xf borderId="22" fillId="17" fontId="33" numFmtId="0" xfId="0" applyAlignment="1" applyBorder="1" applyFont="1">
      <alignment horizontal="center" readingOrder="0" shrinkToFit="0" vertical="center" wrapText="0"/>
    </xf>
    <xf borderId="21" fillId="17" fontId="33" numFmtId="173" xfId="0" applyAlignment="1" applyBorder="1" applyFont="1" applyNumberFormat="1">
      <alignment horizontal="center" shrinkToFit="0" vertical="center" wrapText="0"/>
    </xf>
    <xf borderId="23" fillId="16" fontId="20" numFmtId="0" xfId="0" applyAlignment="1" applyBorder="1" applyFont="1">
      <alignment horizontal="center" readingOrder="0" shrinkToFit="0" vertical="center" wrapText="0"/>
    </xf>
    <xf borderId="24" fillId="16" fontId="20" numFmtId="0" xfId="0" applyAlignment="1" applyBorder="1" applyFont="1">
      <alignment horizontal="center" readingOrder="0" shrinkToFit="0" vertical="center" wrapText="0"/>
    </xf>
    <xf borderId="9" fillId="16" fontId="33" numFmtId="3" xfId="0" applyAlignment="1" applyBorder="1" applyFont="1" applyNumberFormat="1">
      <alignment horizontal="center" readingOrder="0" shrinkToFit="0" vertical="center" wrapText="0"/>
    </xf>
    <xf borderId="24" fillId="16" fontId="33" numFmtId="173" xfId="0" applyAlignment="1" applyBorder="1" applyFont="1" applyNumberFormat="1">
      <alignment horizontal="center" shrinkToFit="0" vertical="center" wrapText="0"/>
    </xf>
    <xf borderId="23" fillId="16" fontId="33" numFmtId="0" xfId="0" applyAlignment="1" applyBorder="1" applyFont="1">
      <alignment horizontal="center" readingOrder="0" shrinkToFit="0" vertical="center" wrapText="0"/>
    </xf>
    <xf borderId="9" fillId="16" fontId="33" numFmtId="0" xfId="0" applyAlignment="1" applyBorder="1" applyFont="1">
      <alignment horizontal="center" readingOrder="0" shrinkToFit="0" vertical="center" wrapText="0"/>
    </xf>
    <xf borderId="23" fillId="0" fontId="20" numFmtId="0" xfId="0" applyAlignment="1" applyBorder="1" applyFont="1">
      <alignment horizontal="center" readingOrder="0" shrinkToFit="0" vertical="center" wrapText="0"/>
    </xf>
    <xf borderId="24" fillId="0" fontId="20" numFmtId="0" xfId="0" applyAlignment="1" applyBorder="1" applyFont="1">
      <alignment horizontal="center" readingOrder="0" shrinkToFit="0" vertical="center" wrapText="0"/>
    </xf>
    <xf borderId="23" fillId="14" fontId="20" numFmtId="0" xfId="0" applyAlignment="1" applyBorder="1" applyFont="1">
      <alignment horizontal="center" readingOrder="0" shrinkToFit="0" vertical="center" wrapText="0"/>
    </xf>
    <xf borderId="9" fillId="14" fontId="33" numFmtId="3" xfId="0" applyAlignment="1" applyBorder="1" applyFont="1" applyNumberFormat="1">
      <alignment horizontal="center" readingOrder="0" shrinkToFit="0" vertical="center" wrapText="0"/>
    </xf>
    <xf borderId="9" fillId="14" fontId="33" numFmtId="173" xfId="0" applyAlignment="1" applyBorder="1" applyFont="1" applyNumberFormat="1">
      <alignment horizontal="center" readingOrder="0" shrinkToFit="0" vertical="center" wrapText="0"/>
    </xf>
    <xf borderId="23" fillId="15" fontId="33" numFmtId="0" xfId="0" applyAlignment="1" applyBorder="1" applyFont="1">
      <alignment horizontal="center" readingOrder="0" shrinkToFit="0" vertical="center" wrapText="0"/>
    </xf>
    <xf borderId="9" fillId="15" fontId="33" numFmtId="0" xfId="0" applyAlignment="1" applyBorder="1" applyFont="1">
      <alignment horizontal="center" readingOrder="0" shrinkToFit="0" vertical="center" wrapText="0"/>
    </xf>
    <xf borderId="24" fillId="15" fontId="33" numFmtId="173" xfId="0" applyAlignment="1" applyBorder="1" applyFont="1" applyNumberFormat="1">
      <alignment horizontal="center" shrinkToFit="0" vertical="center" wrapText="0"/>
    </xf>
    <xf borderId="23" fillId="17" fontId="33" numFmtId="0" xfId="0" applyAlignment="1" applyBorder="1" applyFont="1">
      <alignment horizontal="center" readingOrder="0" shrinkToFit="0" vertical="center" wrapText="0"/>
    </xf>
    <xf borderId="9" fillId="17" fontId="33" numFmtId="0" xfId="0" applyAlignment="1" applyBorder="1" applyFont="1">
      <alignment horizontal="center" readingOrder="0" shrinkToFit="0" vertical="center" wrapText="0"/>
    </xf>
    <xf borderId="24" fillId="17" fontId="33" numFmtId="173" xfId="0" applyAlignment="1" applyBorder="1" applyFont="1" applyNumberFormat="1">
      <alignment horizontal="center" shrinkToFit="0" vertical="center" wrapText="0"/>
    </xf>
    <xf borderId="25" fillId="0" fontId="20" numFmtId="170" xfId="0" applyAlignment="1" applyBorder="1" applyFont="1" applyNumberFormat="1">
      <alignment horizontal="left" readingOrder="0" shrinkToFit="0" vertical="center" wrapText="0"/>
    </xf>
    <xf borderId="24" fillId="0" fontId="20" numFmtId="0" xfId="0" applyAlignment="1" applyBorder="1" applyFont="1">
      <alignment horizontal="center" shrinkToFit="0" vertical="center" wrapText="0"/>
    </xf>
    <xf borderId="24" fillId="14" fontId="33" numFmtId="173" xfId="0" applyAlignment="1" applyBorder="1" applyFont="1" applyNumberFormat="1">
      <alignment horizontal="center" shrinkToFit="0" vertical="center" wrapText="0"/>
    </xf>
    <xf borderId="25" fillId="16" fontId="32" numFmtId="170" xfId="0" applyAlignment="1" applyBorder="1" applyFont="1" applyNumberFormat="1">
      <alignment horizontal="left" readingOrder="0" shrinkToFit="0" vertical="center" wrapText="0"/>
    </xf>
    <xf borderId="23" fillId="16" fontId="20" numFmtId="0" xfId="0" applyAlignment="1" applyBorder="1" applyFont="1">
      <alignment horizontal="center" shrinkToFit="0" vertical="center" wrapText="0"/>
    </xf>
    <xf borderId="9" fillId="16" fontId="33" numFmtId="3" xfId="0" applyAlignment="1" applyBorder="1" applyFont="1" applyNumberFormat="1">
      <alignment horizontal="center" shrinkToFit="0" vertical="center" wrapText="0"/>
    </xf>
    <xf borderId="23" fillId="16" fontId="33" numFmtId="0" xfId="0" applyAlignment="1" applyBorder="1" applyFont="1">
      <alignment horizontal="center" shrinkToFit="0" vertical="center" wrapText="0"/>
    </xf>
    <xf borderId="9" fillId="16" fontId="33" numFmtId="0" xfId="0" applyAlignment="1" applyBorder="1" applyFont="1">
      <alignment horizontal="center" shrinkToFit="0" vertical="center" wrapText="0"/>
    </xf>
    <xf borderId="24" fillId="16" fontId="20" numFmtId="0" xfId="0" applyAlignment="1" applyBorder="1" applyFont="1">
      <alignment horizontal="center" shrinkToFit="0" vertical="center" wrapText="0"/>
    </xf>
    <xf borderId="23" fillId="0" fontId="26" numFmtId="0" xfId="0" applyAlignment="1" applyBorder="1" applyFont="1">
      <alignment horizontal="center" readingOrder="0" shrinkToFit="0" vertical="center" wrapText="0"/>
    </xf>
    <xf borderId="24" fillId="0" fontId="26" numFmtId="3" xfId="0" applyAlignment="1" applyBorder="1" applyFont="1" applyNumberFormat="1">
      <alignment horizontal="center" readingOrder="0" shrinkToFit="0" vertical="center" wrapText="0"/>
    </xf>
    <xf borderId="23" fillId="16" fontId="34" numFmtId="0" xfId="0" applyAlignment="1" applyBorder="1" applyFont="1">
      <alignment horizontal="center" shrinkToFit="0" vertical="center" wrapText="0"/>
    </xf>
    <xf borderId="24" fillId="16" fontId="34" numFmtId="3" xfId="0" applyAlignment="1" applyBorder="1" applyFont="1" applyNumberFormat="1">
      <alignment horizontal="center" shrinkToFit="0" vertical="center" wrapText="0"/>
    </xf>
    <xf borderId="13" fillId="16" fontId="32" numFmtId="170" xfId="0" applyAlignment="1" applyBorder="1" applyFont="1" applyNumberFormat="1">
      <alignment horizontal="left" readingOrder="0" shrinkToFit="0" vertical="center" wrapText="0"/>
    </xf>
    <xf borderId="24" fillId="16" fontId="26" numFmtId="3" xfId="0" applyAlignment="1" applyBorder="1" applyFont="1" applyNumberFormat="1">
      <alignment horizontal="center" readingOrder="0" shrinkToFit="0" vertical="center" wrapText="0"/>
    </xf>
    <xf borderId="26" fillId="16" fontId="20" numFmtId="0" xfId="0" applyAlignment="1" applyBorder="1" applyFont="1">
      <alignment horizontal="center" readingOrder="0" shrinkToFit="0" vertical="center" wrapText="0"/>
    </xf>
    <xf borderId="10" fillId="16" fontId="33" numFmtId="3" xfId="0" applyAlignment="1" applyBorder="1" applyFont="1" applyNumberFormat="1">
      <alignment horizontal="center" readingOrder="0" shrinkToFit="0" vertical="center" wrapText="0"/>
    </xf>
    <xf borderId="27" fillId="16" fontId="33" numFmtId="173" xfId="0" applyAlignment="1" applyBorder="1" applyFont="1" applyNumberFormat="1">
      <alignment horizontal="center" shrinkToFit="0" vertical="center" wrapText="0"/>
    </xf>
    <xf borderId="26" fillId="16" fontId="33" numFmtId="0" xfId="0" applyAlignment="1" applyBorder="1" applyFont="1">
      <alignment horizontal="center" readingOrder="0" shrinkToFit="0" vertical="center" wrapText="0"/>
    </xf>
    <xf borderId="10" fillId="16" fontId="33" numFmtId="0" xfId="0" applyAlignment="1" applyBorder="1" applyFont="1">
      <alignment horizontal="center" readingOrder="0" shrinkToFit="0" vertical="center" wrapText="0"/>
    </xf>
    <xf borderId="28" fillId="0" fontId="20" numFmtId="0" xfId="0" applyAlignment="1" applyBorder="1" applyFont="1">
      <alignment horizontal="left" readingOrder="0" shrinkToFit="0" vertical="center" wrapText="0"/>
    </xf>
    <xf borderId="28" fillId="0" fontId="34" numFmtId="1" xfId="0" applyAlignment="1" applyBorder="1" applyFont="1" applyNumberFormat="1">
      <alignment horizontal="center" shrinkToFit="0" vertical="bottom" wrapText="0"/>
    </xf>
    <xf borderId="28" fillId="14" fontId="34" numFmtId="1" xfId="0" applyAlignment="1" applyBorder="1" applyFont="1" applyNumberFormat="1">
      <alignment horizontal="center" shrinkToFit="0" vertical="bottom" wrapText="0"/>
    </xf>
    <xf borderId="28" fillId="14" fontId="34" numFmtId="3" xfId="0" applyAlignment="1" applyBorder="1" applyFont="1" applyNumberFormat="1">
      <alignment horizontal="center" shrinkToFit="0" vertical="bottom" wrapText="0"/>
    </xf>
    <xf borderId="28" fillId="14" fontId="34" numFmtId="173" xfId="0" applyAlignment="1" applyBorder="1" applyFont="1" applyNumberFormat="1">
      <alignment horizontal="center" shrinkToFit="0" vertical="bottom" wrapText="0"/>
    </xf>
    <xf borderId="28" fillId="15" fontId="34" numFmtId="1" xfId="0" applyAlignment="1" applyBorder="1" applyFont="1" applyNumberFormat="1">
      <alignment horizontal="center" shrinkToFit="0" vertical="bottom" wrapText="0"/>
    </xf>
    <xf borderId="28" fillId="15" fontId="34" numFmtId="173" xfId="0" applyAlignment="1" applyBorder="1" applyFont="1" applyNumberFormat="1">
      <alignment horizontal="center" shrinkToFit="0" vertical="bottom" wrapText="0"/>
    </xf>
    <xf borderId="0" fillId="0" fontId="34" numFmtId="173" xfId="0" applyAlignment="1" applyFont="1" applyNumberFormat="1">
      <alignment horizontal="center" vertical="bottom"/>
    </xf>
    <xf borderId="23" fillId="15" fontId="26" numFmtId="1" xfId="0" applyAlignment="1" applyBorder="1" applyFont="1" applyNumberFormat="1">
      <alignment horizontal="center" readingOrder="0" shrinkToFit="0" vertical="center" wrapText="0"/>
    </xf>
    <xf borderId="9" fillId="15" fontId="26" numFmtId="1" xfId="0" applyAlignment="1" applyBorder="1" applyFont="1" applyNumberFormat="1">
      <alignment horizontal="center" readingOrder="0" shrinkToFit="0" vertical="center" wrapText="0"/>
    </xf>
    <xf borderId="0" fillId="0" fontId="20" numFmtId="0" xfId="0" applyAlignment="1" applyFont="1">
      <alignment horizontal="left" readingOrder="0"/>
    </xf>
    <xf borderId="0" fillId="0" fontId="34" numFmtId="1" xfId="0" applyAlignment="1" applyFont="1" applyNumberFormat="1">
      <alignment horizontal="center" vertical="bottom"/>
    </xf>
    <xf borderId="0" fillId="0" fontId="34" numFmtId="3" xfId="0" applyAlignment="1" applyFont="1" applyNumberFormat="1">
      <alignment horizontal="center" vertical="bottom"/>
    </xf>
    <xf borderId="0" fillId="0" fontId="34" numFmtId="174" xfId="0" applyAlignment="1" applyFont="1" applyNumberFormat="1">
      <alignment horizontal="center" vertical="bottom"/>
    </xf>
    <xf borderId="29" fillId="16" fontId="32" numFmtId="170" xfId="0" applyAlignment="1" applyBorder="1" applyFont="1" applyNumberFormat="1">
      <alignment horizontal="left" readingOrder="0" shrinkToFit="0" vertical="center" wrapText="0"/>
    </xf>
    <xf borderId="30" fillId="16" fontId="20" numFmtId="0" xfId="0" applyAlignment="1" applyBorder="1" applyFont="1">
      <alignment horizontal="center" readingOrder="0" shrinkToFit="0" vertical="center" wrapText="0"/>
    </xf>
    <xf borderId="31" fillId="16" fontId="20" numFmtId="0" xfId="0" applyAlignment="1" applyBorder="1" applyFont="1">
      <alignment horizontal="center" readingOrder="0" shrinkToFit="0" vertical="center" wrapText="0"/>
    </xf>
    <xf borderId="0" fillId="16" fontId="33" numFmtId="3" xfId="0" applyAlignment="1" applyFont="1" applyNumberFormat="1">
      <alignment horizontal="center" readingOrder="0" shrinkToFit="0" vertical="center" wrapText="0"/>
    </xf>
    <xf borderId="31" fillId="16" fontId="33" numFmtId="173" xfId="0" applyAlignment="1" applyBorder="1" applyFont="1" applyNumberFormat="1">
      <alignment horizontal="center" shrinkToFit="0" vertical="center" wrapText="0"/>
    </xf>
    <xf borderId="30" fillId="16" fontId="26" numFmtId="1" xfId="0" applyAlignment="1" applyBorder="1" applyFont="1" applyNumberFormat="1">
      <alignment horizontal="center" readingOrder="0" shrinkToFit="0" vertical="center" wrapText="0"/>
    </xf>
    <xf borderId="0" fillId="16" fontId="26" numFmtId="1" xfId="0" applyAlignment="1" applyFont="1" applyNumberFormat="1">
      <alignment horizontal="center" readingOrder="0" shrinkToFit="0" vertical="center" wrapText="0"/>
    </xf>
    <xf borderId="28" fillId="17" fontId="34" numFmtId="1" xfId="0" applyAlignment="1" applyBorder="1" applyFont="1" applyNumberFormat="1">
      <alignment horizontal="center" shrinkToFit="0" vertical="bottom" wrapText="0"/>
    </xf>
    <xf borderId="28" fillId="17" fontId="34" numFmtId="173" xfId="0" applyAlignment="1" applyBorder="1" applyFont="1" applyNumberFormat="1">
      <alignment horizontal="center" shrinkToFit="0" vertical="bottom" wrapText="0"/>
    </xf>
    <xf borderId="0" fillId="0" fontId="35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 shrinkToFit="0" vertical="center" wrapText="0"/>
    </xf>
    <xf borderId="0" fillId="0" fontId="39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/>
    </xf>
    <xf borderId="0" fillId="0" fontId="40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41" numFmtId="0" xfId="0" applyAlignment="1" applyFont="1">
      <alignment readingOrder="0" shrinkToFit="0" vertical="center" wrapText="0"/>
    </xf>
    <xf borderId="0" fillId="0" fontId="41" numFmtId="0" xfId="0" applyAlignment="1" applyFont="1">
      <alignment readingOrder="0" shrinkToFit="0" vertical="center" wrapText="0"/>
    </xf>
    <xf borderId="0" fillId="3" fontId="42" numFmtId="0" xfId="0" applyAlignment="1" applyFont="1">
      <alignment readingOrder="0" shrinkToFit="0" vertical="center" wrapText="0"/>
    </xf>
    <xf borderId="0" fillId="3" fontId="43" numFmtId="0" xfId="0" applyAlignment="1" applyFont="1">
      <alignment horizontal="left" readingOrder="0" shrinkToFit="0" vertical="center" wrapText="0"/>
    </xf>
    <xf borderId="0" fillId="0" fontId="44" numFmtId="0" xfId="0" applyAlignment="1" applyFont="1">
      <alignment readingOrder="0" shrinkToFit="0" vertical="center" wrapText="0"/>
    </xf>
    <xf borderId="0" fillId="0" fontId="45" numFmtId="0" xfId="0" applyAlignment="1" applyFont="1">
      <alignment readingOrder="0" shrinkToFit="0" vertical="center" wrapText="0"/>
    </xf>
    <xf borderId="0" fillId="0" fontId="46" numFmtId="0" xfId="0" applyAlignment="1" applyFont="1">
      <alignment readingOrder="0" shrinkToFit="0" vertical="center" wrapText="0"/>
    </xf>
    <xf borderId="0" fillId="0" fontId="47" numFmtId="0" xfId="0" applyAlignment="1" applyFont="1">
      <alignment readingOrder="0" shrinkToFit="0" vertical="center" wrapText="0"/>
    </xf>
    <xf borderId="0" fillId="3" fontId="48" numFmtId="0" xfId="0" applyAlignment="1" applyFont="1">
      <alignment readingOrder="0" shrinkToFit="0" vertical="center" wrapText="0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FF00FF"/>
          <bgColor rgb="FFFF00FF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BF9000"/>
          <bgColor rgb="FFBF9000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b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28">
    <tableStyle count="4" pivot="0" name="PLANTILLA MODEL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TILLA MODEL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TILLA MODEL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ESCANEADAS Y SUBIDAS-style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2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3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4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5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5" pivot="0" name="ESCANEADAS Y SUBIDAS-style 6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  <tableStyle count="4" pivot="0" name="CORREOS CAMBIO DE DOMICL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14" displayName="AV._ARGENTINA_MODLO" name="AV._ARGENTINA_MODLO" id="1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PLANTILLA MODELO AV. ARGENTINA-style" showColumnStripes="0" showFirstColumn="1" showLastColumn="1" showRowStripes="1"/>
</table>
</file>

<file path=xl/tables/table2.xml><?xml version="1.0" encoding="utf-8"?>
<table xmlns="http://schemas.openxmlformats.org/spreadsheetml/2006/main" ref="A2:K13" displayName="PLACILLA_MODELO" name="PLACILLA_MODELO" id="2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PLANTILLA MODELO PLACILLA-style" showColumnStripes="0" showFirstColumn="1" showLastColumn="1" showRowStripes="1"/>
</table>
</file>

<file path=xl/tables/table3.xml><?xml version="1.0" encoding="utf-8"?>
<table xmlns="http://schemas.openxmlformats.org/spreadsheetml/2006/main" ref="A2:K13" displayName="PLACILLA_MODELO_2" name="PLACILLA_MODELO_2" id="3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PLANTILLA MODELO MERC. PUERTO-style" showColumnStripes="0" showFirstColumn="1" showLastColumn="1" showRowStripes="1"/>
</table>
</file>

<file path=xl/tables/table4.xml><?xml version="1.0" encoding="utf-8"?>
<table xmlns="http://schemas.openxmlformats.org/spreadsheetml/2006/main" ref="A2:K2274" displayName="AV._ARGENTINA_01" name="AV._ARGENTINA_01" id="4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ENERO AV. ARGENTINA-style" showColumnStripes="0" showFirstColumn="1" showLastColumn="1" showRowStripes="1"/>
</table>
</file>

<file path=xl/tables/table5.xml><?xml version="1.0" encoding="utf-8"?>
<table xmlns="http://schemas.openxmlformats.org/spreadsheetml/2006/main" ref="A2:K552" displayName="PLACILLA_01" name="PLACILLA_01" id="5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ENERO PLACILLA-style" showColumnStripes="0" showFirstColumn="1" showLastColumn="1" showRowStripes="1"/>
</table>
</file>

<file path=xl/tables/table6.xml><?xml version="1.0" encoding="utf-8"?>
<table xmlns="http://schemas.openxmlformats.org/spreadsheetml/2006/main" ref="A2:K2849" displayName="AV._ARGENTINA_02" name="AV._ARGENTINA_02" id="6">
  <tableColumns count="11">
    <tableColumn name="FECHA DE LA CITACIÓN" id="1"/>
    <tableColumn name="FECHA CUANDO SE SUBIO LA CARPETA " id="2"/>
    <tableColumn name="FECHA ULTIMA CARPETA 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FEBRERO AV. ARGENTINA-style" showColumnStripes="0" showFirstColumn="1" showLastColumn="1" showRowStripes="1"/>
</table>
</file>

<file path=xl/tables/table7.xml><?xml version="1.0" encoding="utf-8"?>
<table xmlns="http://schemas.openxmlformats.org/spreadsheetml/2006/main" ref="A2:K496" displayName="PLACILLA_02" name="PLACILLA_02" id="7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FEBRERO PLACILLA-style" showColumnStripes="0" showFirstColumn="1" showLastColumn="1" showRowStripes="1"/>
</table>
</file>

<file path=xl/tables/table8.xml><?xml version="1.0" encoding="utf-8"?>
<table xmlns="http://schemas.openxmlformats.org/spreadsheetml/2006/main" ref="A2:K3085" displayName="AV._ARGENTINA_03" name="AV._ARGENTINA_03" id="8">
  <tableColumns count="11">
    <tableColumn name="FECHA DE LA CITACIÓN" id="1"/>
    <tableColumn name="FECHA CUANDO SE SUBIO LA CARPETA " id="2"/>
    <tableColumn name="FECHA ULTIMA CARPETA 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RZO AV. ARGENTINA-style" showColumnStripes="0" showFirstColumn="1" showLastColumn="1" showRowStripes="1"/>
</table>
</file>

<file path=xl/tables/table9.xml><?xml version="1.0" encoding="utf-8"?>
<table xmlns="http://schemas.openxmlformats.org/spreadsheetml/2006/main" ref="A2:K396" displayName="PLACILLA_03" name="PLACILLA_03" id="9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RZO PLACILLA-style" showColumnStripes="0" showFirstColumn="1" showLastColumn="1" showRowStripes="1"/>
</table>
</file>

<file path=xl/tables/table10.xml><?xml version="1.0" encoding="utf-8"?>
<table xmlns="http://schemas.openxmlformats.org/spreadsheetml/2006/main" ref="A2:K2384" displayName="AV._ARGENTINA_04" name="AV._ARGENTINA_04" id="10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ABRIL AV. ARGENTINA-style" showColumnStripes="0" showFirstColumn="1" showLastColumn="1" showRowStripes="1"/>
</table>
</file>

<file path=xl/tables/table11.xml><?xml version="1.0" encoding="utf-8"?>
<table xmlns="http://schemas.openxmlformats.org/spreadsheetml/2006/main" ref="A2:K696" displayName="PLACILLA_04" name="PLACILLA_04" id="11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ABRIL PLACILLA-style" showColumnStripes="0" showFirstColumn="1" showLastColumn="1" showRowStripes="1"/>
</table>
</file>

<file path=xl/tables/table12.xml><?xml version="1.0" encoding="utf-8"?>
<table xmlns="http://schemas.openxmlformats.org/spreadsheetml/2006/main" ref="A2:K48" displayName="MERC._PUERTO_04" name="MERC._PUERTO_04" id="12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ABRIL MERC. PUERTO-style" showColumnStripes="0" showFirstColumn="1" showLastColumn="1" showRowStripes="1"/>
</table>
</file>

<file path=xl/tables/table13.xml><?xml version="1.0" encoding="utf-8"?>
<table xmlns="http://schemas.openxmlformats.org/spreadsheetml/2006/main" ref="A2:K1878" displayName="AV._ARGENTINA_05" name="AV._ARGENTINA_05" id="13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MAYO AV. ARGENTINA-style" showColumnStripes="0" showFirstColumn="1" showLastColumn="1" showRowStripes="1"/>
</table>
</file>

<file path=xl/tables/table14.xml><?xml version="1.0" encoding="utf-8"?>
<table xmlns="http://schemas.openxmlformats.org/spreadsheetml/2006/main" ref="A2:K560" displayName="PLACILLA_05" name="PLACILLA_05" id="14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YO PLACILLA-style" showColumnStripes="0" showFirstColumn="1" showLastColumn="1" showRowStripes="1"/>
</table>
</file>

<file path=xl/tables/table15.xml><?xml version="1.0" encoding="utf-8"?>
<table xmlns="http://schemas.openxmlformats.org/spreadsheetml/2006/main" ref="A2:K74" displayName="MERC._PUERTO_05" name="MERC._PUERTO_05" id="15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YO MERC. PUERTO-style" showColumnStripes="0" showFirstColumn="1" showLastColumn="1" showRowStripes="1"/>
</table>
</file>

<file path=xl/tables/table16.xml><?xml version="1.0" encoding="utf-8"?>
<table xmlns="http://schemas.openxmlformats.org/spreadsheetml/2006/main" ref="A2:K2200" displayName="AV._ARGENTINA_06" name="AV._ARGENTINA_06" id="16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JUNIO AV. ARGENTINA-style" showColumnStripes="0" showFirstColumn="1" showLastColumn="1" showRowStripes="1"/>
</table>
</file>

<file path=xl/tables/table17.xml><?xml version="1.0" encoding="utf-8"?>
<table xmlns="http://schemas.openxmlformats.org/spreadsheetml/2006/main" ref="A2:K340" displayName="PLACILLA_06" name="PLACILLA_06" id="17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NIO PLACILLA-style" showColumnStripes="0" showFirstColumn="1" showLastColumn="1" showRowStripes="1"/>
</table>
</file>

<file path=xl/tables/table18.xml><?xml version="1.0" encoding="utf-8"?>
<table xmlns="http://schemas.openxmlformats.org/spreadsheetml/2006/main" ref="A2:K74" displayName="MERC._PUERTO_06" name="MERC._PUERTO_06" id="18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NIO MERC. PUERTO-style" showColumnStripes="0" showFirstColumn="1" showLastColumn="1" showRowStripes="1"/>
</table>
</file>

<file path=xl/tables/table19.xml><?xml version="1.0" encoding="utf-8"?>
<table xmlns="http://schemas.openxmlformats.org/spreadsheetml/2006/main" ref="A2:K299" displayName="AV._ARGENTINA_07" name="AV._ARGENTINA_07" id="19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JULIO AV. ARGENTINA-style" showColumnStripes="0" showFirstColumn="1" showLastColumn="1" showRowStripes="1"/>
</table>
</file>

<file path=xl/tables/table20.xml><?xml version="1.0" encoding="utf-8"?>
<table xmlns="http://schemas.openxmlformats.org/spreadsheetml/2006/main" ref="A2:K9" displayName="PLACILLA_07" name="PLACILLA_07" id="20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LIO PLACILLA-style" showColumnStripes="0" showFirstColumn="1" showLastColumn="1" showRowStripes="1"/>
</table>
</file>

<file path=xl/tables/table21.xml><?xml version="1.0" encoding="utf-8"?>
<table xmlns="http://schemas.openxmlformats.org/spreadsheetml/2006/main" ref="A2:K3" displayName="MERC._PUERTO_07" name="MERC._PUERTO_07" id="21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LIO MERC. PUERTO-style" showColumnStripes="0" showFirstColumn="1" showLastColumn="1" showRowStripes="1"/>
</table>
</file>

<file path=xl/tables/table22.xml><?xml version="1.0" encoding="utf-8"?>
<table xmlns="http://schemas.openxmlformats.org/spreadsheetml/2006/main" totalsRowCount="1" ref="C3:K31" displayName="ENERO_2026" name="ENERO_2026" id="22">
  <tableColumns count="9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</tableColumns>
  <tableStyleInfo name="ESCANEADAS Y SUBIDAS-style" showColumnStripes="0" showFirstColumn="1" showLastColumn="1" showRowStripes="1"/>
</table>
</file>

<file path=xl/tables/table23.xml><?xml version="1.0" encoding="utf-8"?>
<table xmlns="http://schemas.openxmlformats.org/spreadsheetml/2006/main" totalsRowCount="1" ref="N3:V28" displayName="Febrero_2026" name="Febrero_2026" id="23">
  <tableColumns count="9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</tableColumns>
  <tableStyleInfo name="ESCANEADAS Y SUBIDAS-style 2" showColumnStripes="0" showFirstColumn="1" showLastColumn="1" showRowStripes="1"/>
</table>
</file>

<file path=xl/tables/table24.xml><?xml version="1.0" encoding="utf-8"?>
<table xmlns="http://schemas.openxmlformats.org/spreadsheetml/2006/main" totalsRowCount="1" ref="Y3:AG30" displayName="Marzo_2026" name="Marzo_2026" id="24">
  <tableColumns count="9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</tableColumns>
  <tableStyleInfo name="ESCANEADAS Y SUBIDAS-style 3" showColumnStripes="0" showFirstColumn="1" showLastColumn="1" showRowStripes="1"/>
</table>
</file>

<file path=xl/tables/table25.xml><?xml version="1.0" encoding="utf-8"?>
<table xmlns="http://schemas.openxmlformats.org/spreadsheetml/2006/main" totalsRowCount="1" ref="AJ3:AU30" displayName="Abril_2026" name="Abril_2026" id="25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ESCANEADAS Y SUBIDAS-style 4" showColumnStripes="0" showFirstColumn="1" showLastColumn="1" showRowStripes="1"/>
</table>
</file>

<file path=xl/tables/table26.xml><?xml version="1.0" encoding="utf-8"?>
<table xmlns="http://schemas.openxmlformats.org/spreadsheetml/2006/main" totalsRowCount="1" ref="AW3:BH30" displayName="Mayo_2026" name="Mayo_2026" id="26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ESCANEADAS Y SUBIDAS-style 5" showColumnStripes="0" showFirstColumn="1" showLastColumn="1" showRowStripes="1"/>
</table>
</file>

<file path=xl/tables/table27.xml><?xml version="1.0" encoding="utf-8"?>
<table xmlns="http://schemas.openxmlformats.org/spreadsheetml/2006/main" totalsRowCount="1" ref="BJ3:BU30" displayName="Tabla_1" name="Tabla_1" id="27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ESCANEADAS Y SUBIDAS-style 6" showColumnStripes="0" showFirstColumn="1" showLastColumn="1" showRowStripes="1"/>
</table>
</file>

<file path=xl/tables/table28.xml><?xml version="1.0" encoding="utf-8"?>
<table xmlns="http://schemas.openxmlformats.org/spreadsheetml/2006/main" ref="A2:B521" displayName="Correos_cambios_de_domicilio" name="Correos_cambios_de_domicilio" id="28">
  <tableColumns count="2">
    <tableColumn name="Municipio" id="1"/>
    <tableColumn name="Correo" id="2"/>
  </tableColumns>
  <tableStyleInfo name="CORREOS CAMBIO DE DOMICL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8.vml"/><Relationship Id="rId5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9.vml"/><Relationship Id="rId5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0.vml"/><Relationship Id="rId5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1.vml"/><Relationship Id="rId5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2.vml"/><Relationship Id="rId5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3.vml"/><Relationship Id="rId5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11" Type="http://schemas.openxmlformats.org/officeDocument/2006/relationships/table" Target="../tables/table25.xml"/><Relationship Id="rId10" Type="http://schemas.openxmlformats.org/officeDocument/2006/relationships/table" Target="../tables/table24.xml"/><Relationship Id="rId13" Type="http://schemas.openxmlformats.org/officeDocument/2006/relationships/table" Target="../tables/table27.xml"/><Relationship Id="rId12" Type="http://schemas.openxmlformats.org/officeDocument/2006/relationships/table" Target="../tables/table26.xml"/><Relationship Id="rId9" Type="http://schemas.openxmlformats.org/officeDocument/2006/relationships/table" Target="../tables/table23.xml"/><Relationship Id="rId8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mailto:mj.santibanez@lampa.cl" TargetMode="External"/><Relationship Id="rId194" Type="http://schemas.openxmlformats.org/officeDocument/2006/relationships/hyperlink" Target="mailto:transito@munilanco.cl" TargetMode="External"/><Relationship Id="rId193" Type="http://schemas.openxmlformats.org/officeDocument/2006/relationships/hyperlink" Target="mailto:anibal.moreno@munilanco.cl" TargetMode="External"/><Relationship Id="rId192" Type="http://schemas.openxmlformats.org/officeDocument/2006/relationships/hyperlink" Target="mailto:licencias@lampa.cl" TargetMode="External"/><Relationship Id="rId191" Type="http://schemas.openxmlformats.org/officeDocument/2006/relationships/hyperlink" Target="mailto:carolina.sandoval@lampa.cl" TargetMode="External"/><Relationship Id="rId187" Type="http://schemas.openxmlformats.org/officeDocument/2006/relationships/hyperlink" Target="mailto:imonsalve@munilaja.cl" TargetMode="External"/><Relationship Id="rId186" Type="http://schemas.openxmlformats.org/officeDocument/2006/relationships/hyperlink" Target="mailto:jescobar@munilaja.cl" TargetMode="External"/><Relationship Id="rId185" Type="http://schemas.openxmlformats.org/officeDocument/2006/relationships/hyperlink" Target="mailto:jorge.gonzalez@munilaja.cl" TargetMode="External"/><Relationship Id="rId184" Type="http://schemas.openxmlformats.org/officeDocument/2006/relationships/hyperlink" Target="mailto:l.bascunan@lagoverde.cl" TargetMode="External"/><Relationship Id="rId189" Type="http://schemas.openxmlformats.org/officeDocument/2006/relationships/hyperlink" Target="mailto:javiera.torres@lampa.cl" TargetMode="External"/><Relationship Id="rId188" Type="http://schemas.openxmlformats.org/officeDocument/2006/relationships/hyperlink" Target="mailto:acastro@lampa.cl" TargetMode="External"/><Relationship Id="rId183" Type="http://schemas.openxmlformats.org/officeDocument/2006/relationships/hyperlink" Target="mailto:transito@lagoverdeaysen.cl" TargetMode="External"/><Relationship Id="rId182" Type="http://schemas.openxmlformats.org/officeDocument/2006/relationships/hyperlink" Target="mailto:transito@lagoranco.cl" TargetMode="External"/><Relationship Id="rId181" Type="http://schemas.openxmlformats.org/officeDocument/2006/relationships/hyperlink" Target="mailto:transito@lacruz.cl" TargetMode="External"/><Relationship Id="rId180" Type="http://schemas.openxmlformats.org/officeDocument/2006/relationships/hyperlink" Target="mailto:rcabezas@munilaunion.cl" TargetMode="External"/><Relationship Id="rId176" Type="http://schemas.openxmlformats.org/officeDocument/2006/relationships/hyperlink" Target="mailto:mabalos@mlareina.cl" TargetMode="External"/><Relationship Id="rId297" Type="http://schemas.openxmlformats.org/officeDocument/2006/relationships/hyperlink" Target="mailto:michel.quezada@munipalmilla.cl" TargetMode="External"/><Relationship Id="rId175" Type="http://schemas.openxmlformats.org/officeDocument/2006/relationships/hyperlink" Target="mailto:ccarrasco@mlareina.cl" TargetMode="External"/><Relationship Id="rId296" Type="http://schemas.openxmlformats.org/officeDocument/2006/relationships/hyperlink" Target="mailto:mixi.galfdamez@munipalmilla.cl" TargetMode="External"/><Relationship Id="rId174" Type="http://schemas.openxmlformats.org/officeDocument/2006/relationships/hyperlink" Target="mailto:mvillena@pintana.cl" TargetMode="External"/><Relationship Id="rId295" Type="http://schemas.openxmlformats.org/officeDocument/2006/relationships/hyperlink" Target="mailto:licencias@palena.cl" TargetMode="External"/><Relationship Id="rId173" Type="http://schemas.openxmlformats.org/officeDocument/2006/relationships/hyperlink" Target="mailto:gabriel.martorell@pintana.cl" TargetMode="External"/><Relationship Id="rId294" Type="http://schemas.openxmlformats.org/officeDocument/2006/relationships/hyperlink" Target="mailto:cherrera@paine.cl" TargetMode="External"/><Relationship Id="rId179" Type="http://schemas.openxmlformats.org/officeDocument/2006/relationships/hyperlink" Target="mailto:victor.noriega@munilaunion.cl" TargetMode="External"/><Relationship Id="rId178" Type="http://schemas.openxmlformats.org/officeDocument/2006/relationships/hyperlink" Target="mailto:archivaldo.rodriguez@laserena.cl" TargetMode="External"/><Relationship Id="rId299" Type="http://schemas.openxmlformats.org/officeDocument/2006/relationships/hyperlink" Target="mailto:cesarsanhueza@impanquehue.cl" TargetMode="External"/><Relationship Id="rId177" Type="http://schemas.openxmlformats.org/officeDocument/2006/relationships/hyperlink" Target="mailto:daniel.araya@laserena.cl" TargetMode="External"/><Relationship Id="rId298" Type="http://schemas.openxmlformats.org/officeDocument/2006/relationships/hyperlink" Target="mailto:alejandrina.sandoval@munipalmilla.cl" TargetMode="External"/><Relationship Id="rId198" Type="http://schemas.openxmlformats.org/officeDocument/2006/relationships/hyperlink" Target="mailto:jorgemunoz@munilautaro.cl" TargetMode="External"/><Relationship Id="rId197" Type="http://schemas.openxmlformats.org/officeDocument/2006/relationships/hyperlink" Target="mailto:vmaureira@lascondes.cl" TargetMode="External"/><Relationship Id="rId196" Type="http://schemas.openxmlformats.org/officeDocument/2006/relationships/hyperlink" Target="mailto:kcaceres@lascondes.cl" TargetMode="External"/><Relationship Id="rId195" Type="http://schemas.openxmlformats.org/officeDocument/2006/relationships/hyperlink" Target="mailto:transito@lascabrasmunicipalidad.cl" TargetMode="External"/><Relationship Id="rId199" Type="http://schemas.openxmlformats.org/officeDocument/2006/relationships/hyperlink" Target="mailto:csoto@munilautaro.cl" TargetMode="External"/><Relationship Id="rId150" Type="http://schemas.openxmlformats.org/officeDocument/2006/relationships/hyperlink" Target="mailto:aroa@huechuraba.cl" TargetMode="External"/><Relationship Id="rId271" Type="http://schemas.openxmlformats.org/officeDocument/2006/relationships/hyperlink" Target="mailto:pcv@muninegrete.cl" TargetMode="External"/><Relationship Id="rId392" Type="http://schemas.openxmlformats.org/officeDocument/2006/relationships/hyperlink" Target="mailto:hernan.aviles@renca.cl" TargetMode="External"/><Relationship Id="rId270" Type="http://schemas.openxmlformats.org/officeDocument/2006/relationships/hyperlink" Target="mailto:transito@muninegrete.cl" TargetMode="External"/><Relationship Id="rId391" Type="http://schemas.openxmlformats.org/officeDocument/2006/relationships/hyperlink" Target="mailto:griselda.irribarra@renca.cl" TargetMode="External"/><Relationship Id="rId390" Type="http://schemas.openxmlformats.org/officeDocument/2006/relationships/hyperlink" Target="mailto:licenciasdeconducir@municipalidadrenaico.cl" TargetMode="External"/><Relationship Id="rId1" Type="http://schemas.openxmlformats.org/officeDocument/2006/relationships/hyperlink" Target="mailto:transito@munialtobiobio.cl" TargetMode="External"/><Relationship Id="rId2" Type="http://schemas.openxmlformats.org/officeDocument/2006/relationships/hyperlink" Target="https://mail.munivalpo.cl/owa/auth/logon.aspx?replaceCurrent=1&amp;url=https%3a%2f%2fmail.munivalpo.cl%2fowa%2f" TargetMode="External"/><Relationship Id="rId3" Type="http://schemas.openxmlformats.org/officeDocument/2006/relationships/hyperlink" Target="mailto:nmolina@maho.cl" TargetMode="External"/><Relationship Id="rId149" Type="http://schemas.openxmlformats.org/officeDocument/2006/relationships/hyperlink" Target="mailto:pablo.machuca@huechuraba.cl" TargetMode="External"/><Relationship Id="rId4" Type="http://schemas.openxmlformats.org/officeDocument/2006/relationships/hyperlink" Target="mailto:jorrego@maho.cl" TargetMode="External"/><Relationship Id="rId148" Type="http://schemas.openxmlformats.org/officeDocument/2006/relationships/hyperlink" Target="mailto:transito@imhuasco.cl" TargetMode="External"/><Relationship Id="rId269" Type="http://schemas.openxmlformats.org/officeDocument/2006/relationships/hyperlink" Target="mailto:csantibanez@muninavidad.cl" TargetMode="External"/><Relationship Id="rId9" Type="http://schemas.openxmlformats.org/officeDocument/2006/relationships/hyperlink" Target="mailto:cristian.neira@angol.cl" TargetMode="External"/><Relationship Id="rId143" Type="http://schemas.openxmlformats.org/officeDocument/2006/relationships/hyperlink" Target="mailto:paola.gaete@hualane.cl" TargetMode="External"/><Relationship Id="rId264" Type="http://schemas.openxmlformats.org/officeDocument/2006/relationships/hyperlink" Target="mailto:elsa.cucumides@municipalidadnancagua.cl" TargetMode="External"/><Relationship Id="rId385" Type="http://schemas.openxmlformats.org/officeDocument/2006/relationships/hyperlink" Target="mailto:fanny.espinoza@rancagua.cl" TargetMode="External"/><Relationship Id="rId142" Type="http://schemas.openxmlformats.org/officeDocument/2006/relationships/hyperlink" Target="mailto:rodrigo.moya@hualane.cl" TargetMode="External"/><Relationship Id="rId263" Type="http://schemas.openxmlformats.org/officeDocument/2006/relationships/hyperlink" Target="mailto:claudio.araya@municipalidadnancagua.cl" TargetMode="External"/><Relationship Id="rId384" Type="http://schemas.openxmlformats.org/officeDocument/2006/relationships/hyperlink" Target="mailto:atoro@muniquirihue.cl" TargetMode="External"/><Relationship Id="rId141" Type="http://schemas.openxmlformats.org/officeDocument/2006/relationships/hyperlink" Target="mailto:directortransito@mhualaihue.cl" TargetMode="External"/><Relationship Id="rId262" Type="http://schemas.openxmlformats.org/officeDocument/2006/relationships/hyperlink" Target="mailto:carlos.herrera@nacimiento.cl" TargetMode="External"/><Relationship Id="rId383" Type="http://schemas.openxmlformats.org/officeDocument/2006/relationships/hyperlink" Target="mailto:asouto@muniquirihue.cl" TargetMode="External"/><Relationship Id="rId140" Type="http://schemas.openxmlformats.org/officeDocument/2006/relationships/hyperlink" Target="mailto:transitof8@municipalidadgraneros.cl" TargetMode="External"/><Relationship Id="rId261" Type="http://schemas.openxmlformats.org/officeDocument/2006/relationships/hyperlink" Target="mailto:karen.sanzana@nacimiento.cl" TargetMode="External"/><Relationship Id="rId382" Type="http://schemas.openxmlformats.org/officeDocument/2006/relationships/hyperlink" Target="mailto:transito@muniquintero.cl" TargetMode="External"/><Relationship Id="rId5" Type="http://schemas.openxmlformats.org/officeDocument/2006/relationships/hyperlink" Target="mailto:sebastian.espinoza@andacollochile.cl" TargetMode="External"/><Relationship Id="rId147" Type="http://schemas.openxmlformats.org/officeDocument/2006/relationships/hyperlink" Target="mailto:oscaracevedo@imhuasco.cl" TargetMode="External"/><Relationship Id="rId268" Type="http://schemas.openxmlformats.org/officeDocument/2006/relationships/hyperlink" Target="mailto:atoro@muninavidad.cl" TargetMode="External"/><Relationship Id="rId389" Type="http://schemas.openxmlformats.org/officeDocument/2006/relationships/hyperlink" Target="mailto:ccatalan@recoleta.cl" TargetMode="External"/><Relationship Id="rId6" Type="http://schemas.openxmlformats.org/officeDocument/2006/relationships/hyperlink" Target="mailto:yessica.veliz@andacollochile.cl" TargetMode="External"/><Relationship Id="rId146" Type="http://schemas.openxmlformats.org/officeDocument/2006/relationships/hyperlink" Target="mailto:direcciontransito@municipalidadhualqui.cl" TargetMode="External"/><Relationship Id="rId267" Type="http://schemas.openxmlformats.org/officeDocument/2006/relationships/hyperlink" Target="mailto:ian.larenas@muninavidad.cl" TargetMode="External"/><Relationship Id="rId388" Type="http://schemas.openxmlformats.org/officeDocument/2006/relationships/hyperlink" Target="mailto:ivenegas@recoleta.cl" TargetMode="External"/><Relationship Id="rId7" Type="http://schemas.openxmlformats.org/officeDocument/2006/relationships/hyperlink" Target="mailto:loreto.arancibia@andacollochile.cl" TargetMode="External"/><Relationship Id="rId145" Type="http://schemas.openxmlformats.org/officeDocument/2006/relationships/hyperlink" Target="mailto:sebastian.tapia@hualane.cl" TargetMode="External"/><Relationship Id="rId266" Type="http://schemas.openxmlformats.org/officeDocument/2006/relationships/hyperlink" Target="mailto:directora.transito@muninatales.cl" TargetMode="External"/><Relationship Id="rId387" Type="http://schemas.openxmlformats.org/officeDocument/2006/relationships/hyperlink" Target="mailto:vcastillo@recoleta.cl" TargetMode="External"/><Relationship Id="rId8" Type="http://schemas.openxmlformats.org/officeDocument/2006/relationships/hyperlink" Target="mailto:marcela.ortega@andacollochile.cl" TargetMode="External"/><Relationship Id="rId144" Type="http://schemas.openxmlformats.org/officeDocument/2006/relationships/hyperlink" Target="mailto:erika.silva@hualane.cl" TargetMode="External"/><Relationship Id="rId265" Type="http://schemas.openxmlformats.org/officeDocument/2006/relationships/hyperlink" Target="mailto:juana.encanilla@municipalidadnancagua.cl" TargetMode="External"/><Relationship Id="rId386" Type="http://schemas.openxmlformats.org/officeDocument/2006/relationships/hyperlink" Target="mailto:gustavo.ponce@rancagua.cl" TargetMode="External"/><Relationship Id="rId260" Type="http://schemas.openxmlformats.org/officeDocument/2006/relationships/hyperlink" Target="mailto:ruth.sandoval@munimulchen.cl" TargetMode="External"/><Relationship Id="rId381" Type="http://schemas.openxmlformats.org/officeDocument/2006/relationships/hyperlink" Target="mailto:licencias@muniquintero.cl" TargetMode="External"/><Relationship Id="rId380" Type="http://schemas.openxmlformats.org/officeDocument/2006/relationships/hyperlink" Target="mailto:cynthia.veliz@quintanormal.cl" TargetMode="External"/><Relationship Id="rId139" Type="http://schemas.openxmlformats.org/officeDocument/2006/relationships/hyperlink" Target="mailto:transito@municipalidadgraneros.cl" TargetMode="External"/><Relationship Id="rId138" Type="http://schemas.openxmlformats.org/officeDocument/2006/relationships/hyperlink" Target="mailto:equezada@municipalidadgorbea.cl" TargetMode="External"/><Relationship Id="rId259" Type="http://schemas.openxmlformats.org/officeDocument/2006/relationships/hyperlink" Target="mailto:transito@mpatria.cl" TargetMode="External"/><Relationship Id="rId137" Type="http://schemas.openxmlformats.org/officeDocument/2006/relationships/hyperlink" Target="mailto:nvasquez@municipalidadgorbea.cl" TargetMode="External"/><Relationship Id="rId258" Type="http://schemas.openxmlformats.org/officeDocument/2006/relationships/hyperlink" Target="mailto:juanangel@mpatria.cl" TargetMode="External"/><Relationship Id="rId379" Type="http://schemas.openxmlformats.org/officeDocument/2006/relationships/hyperlink" Target="mailto:aonate@municipalidadquinchao.cl" TargetMode="External"/><Relationship Id="rId132" Type="http://schemas.openxmlformats.org/officeDocument/2006/relationships/hyperlink" Target="mailto:nbustos@galvarinochile.cl" TargetMode="External"/><Relationship Id="rId253" Type="http://schemas.openxmlformats.org/officeDocument/2006/relationships/hyperlink" Target="mailto:felipe.barrera@munimaullin.cl" TargetMode="External"/><Relationship Id="rId374" Type="http://schemas.openxmlformats.org/officeDocument/2006/relationships/hyperlink" Target="mailto:profesionaltransito@quillon.cl" TargetMode="External"/><Relationship Id="rId495" Type="http://schemas.openxmlformats.org/officeDocument/2006/relationships/hyperlink" Target="mailto:transito@villalemana.cl" TargetMode="External"/><Relationship Id="rId131" Type="http://schemas.openxmlformats.org/officeDocument/2006/relationships/hyperlink" Target="mailto:jancalaf@munifutrono.cl" TargetMode="External"/><Relationship Id="rId252" Type="http://schemas.openxmlformats.org/officeDocument/2006/relationships/hyperlink" Target="mailto:licenciadeconducir@comunademaule.cl" TargetMode="External"/><Relationship Id="rId373" Type="http://schemas.openxmlformats.org/officeDocument/2006/relationships/hyperlink" Target="mailto:transito@municipalidadquilleco.cl" TargetMode="External"/><Relationship Id="rId494" Type="http://schemas.openxmlformats.org/officeDocument/2006/relationships/hyperlink" Target="mailto:transito@villalegre.cl" TargetMode="External"/><Relationship Id="rId130" Type="http://schemas.openxmlformats.org/officeDocument/2006/relationships/hyperlink" Target="mailto:agonzalez@munifutrono.cl" TargetMode="External"/><Relationship Id="rId251" Type="http://schemas.openxmlformats.org/officeDocument/2006/relationships/hyperlink" Target="mailto:directordetransito@comunademaule.cl" TargetMode="External"/><Relationship Id="rId372" Type="http://schemas.openxmlformats.org/officeDocument/2006/relationships/hyperlink" Target="mailto:solicitudcarpeta@quilicura.cl" TargetMode="External"/><Relationship Id="rId493" Type="http://schemas.openxmlformats.org/officeDocument/2006/relationships/hyperlink" Target="mailto:vdominguez@villalegre.cl" TargetMode="External"/><Relationship Id="rId250" Type="http://schemas.openxmlformats.org/officeDocument/2006/relationships/hyperlink" Target="mailto:transito@munimariquina.cl" TargetMode="External"/><Relationship Id="rId371" Type="http://schemas.openxmlformats.org/officeDocument/2006/relationships/hyperlink" Target="mailto:ecarcamo@muniquellon.cl" TargetMode="External"/><Relationship Id="rId492" Type="http://schemas.openxmlformats.org/officeDocument/2006/relationships/hyperlink" Target="mailto:jmedina@vilcun.cl" TargetMode="External"/><Relationship Id="rId136" Type="http://schemas.openxmlformats.org/officeDocument/2006/relationships/hyperlink" Target="mailto:purrutia@municipalidadgorbea.cl" TargetMode="External"/><Relationship Id="rId257" Type="http://schemas.openxmlformats.org/officeDocument/2006/relationships/hyperlink" Target="mailto:alejandra.carmona@munimelipilla.cl" TargetMode="External"/><Relationship Id="rId378" Type="http://schemas.openxmlformats.org/officeDocument/2006/relationships/hyperlink" Target="mailto:pdiaz@municipalidadquinchao.cl" TargetMode="External"/><Relationship Id="rId499" Type="http://schemas.openxmlformats.org/officeDocument/2006/relationships/hyperlink" Target="mailto:transito@myerbasbuenas.cl" TargetMode="External"/><Relationship Id="rId135" Type="http://schemas.openxmlformats.org/officeDocument/2006/relationships/hyperlink" Target="mailto:alicia.morales@galvarinochile.cl" TargetMode="External"/><Relationship Id="rId256" Type="http://schemas.openxmlformats.org/officeDocument/2006/relationships/hyperlink" Target="mailto:pacevedo@mejillones.cl" TargetMode="External"/><Relationship Id="rId377" Type="http://schemas.openxmlformats.org/officeDocument/2006/relationships/hyperlink" Target="mailto:transito@quilpue.cl" TargetMode="External"/><Relationship Id="rId498" Type="http://schemas.openxmlformats.org/officeDocument/2006/relationships/hyperlink" Target="mailto:eaguilera@vitacura.cl" TargetMode="External"/><Relationship Id="rId134" Type="http://schemas.openxmlformats.org/officeDocument/2006/relationships/hyperlink" Target="mailto:minaipil@galvarinochile.cl" TargetMode="External"/><Relationship Id="rId255" Type="http://schemas.openxmlformats.org/officeDocument/2006/relationships/hyperlink" Target="mailto:jsalinas@mejillones.cl" TargetMode="External"/><Relationship Id="rId376" Type="http://schemas.openxmlformats.org/officeDocument/2006/relationships/hyperlink" Target="mailto:angela.navarro@quillota.cl" TargetMode="External"/><Relationship Id="rId497" Type="http://schemas.openxmlformats.org/officeDocument/2006/relationships/hyperlink" Target="mailto:licencias@vitacura.cl" TargetMode="External"/><Relationship Id="rId133" Type="http://schemas.openxmlformats.org/officeDocument/2006/relationships/hyperlink" Target="mailto:xgarrido@galvarinochile.cl" TargetMode="External"/><Relationship Id="rId254" Type="http://schemas.openxmlformats.org/officeDocument/2006/relationships/hyperlink" Target="mailto:transito@munimaullin.cl" TargetMode="External"/><Relationship Id="rId375" Type="http://schemas.openxmlformats.org/officeDocument/2006/relationships/hyperlink" Target="mailto:transito@quillon.cl" TargetMode="External"/><Relationship Id="rId496" Type="http://schemas.openxmlformats.org/officeDocument/2006/relationships/hyperlink" Target="mailto:licencias@munivillarrica.cl" TargetMode="External"/><Relationship Id="rId172" Type="http://schemas.openxmlformats.org/officeDocument/2006/relationships/hyperlink" Target="mailto:mitzi.yanez@pintana.cl" TargetMode="External"/><Relationship Id="rId293" Type="http://schemas.openxmlformats.org/officeDocument/2006/relationships/hyperlink" Target="mailto:rpavez@paine.cl" TargetMode="External"/><Relationship Id="rId171" Type="http://schemas.openxmlformats.org/officeDocument/2006/relationships/hyperlink" Target="mailto:cocares@pintana.cl" TargetMode="External"/><Relationship Id="rId292" Type="http://schemas.openxmlformats.org/officeDocument/2006/relationships/hyperlink" Target="mailto:transito@munipaillaco.cl" TargetMode="External"/><Relationship Id="rId170" Type="http://schemas.openxmlformats.org/officeDocument/2006/relationships/hyperlink" Target="mailto:lvalenzuelah@pintana.cl" TargetMode="External"/><Relationship Id="rId291" Type="http://schemas.openxmlformats.org/officeDocument/2006/relationships/hyperlink" Target="mailto:afuentesa@padrelascasas.cl" TargetMode="External"/><Relationship Id="rId290" Type="http://schemas.openxmlformats.org/officeDocument/2006/relationships/hyperlink" Target="mailto:rmelendrez@padrelascasas.cl" TargetMode="External"/><Relationship Id="rId165" Type="http://schemas.openxmlformats.org/officeDocument/2006/relationships/hyperlink" Target="mailto:licencias@laflorida.cl" TargetMode="External"/><Relationship Id="rId286" Type="http://schemas.openxmlformats.org/officeDocument/2006/relationships/hyperlink" Target="mailto:ralvarez@imovalle.cl" TargetMode="External"/><Relationship Id="rId164" Type="http://schemas.openxmlformats.org/officeDocument/2006/relationships/hyperlink" Target="mailto:floyola@laflorida.cl" TargetMode="External"/><Relationship Id="rId285" Type="http://schemas.openxmlformats.org/officeDocument/2006/relationships/hyperlink" Target="mailto:licenciaconducircentro@imo.cl" TargetMode="External"/><Relationship Id="rId163" Type="http://schemas.openxmlformats.org/officeDocument/2006/relationships/hyperlink" Target="mailto:hector.rubio@munilaestrella.cl" TargetMode="External"/><Relationship Id="rId284" Type="http://schemas.openxmlformats.org/officeDocument/2006/relationships/hyperlink" Target="mailto:licenciasdeconducir@olmue.cl" TargetMode="External"/><Relationship Id="rId162" Type="http://schemas.openxmlformats.org/officeDocument/2006/relationships/hyperlink" Target="mailto:lconducir@cisterna.cl" TargetMode="External"/><Relationship Id="rId283" Type="http://schemas.openxmlformats.org/officeDocument/2006/relationships/hyperlink" Target="mailto:yessikacisternas@olmue.cl" TargetMode="External"/><Relationship Id="rId169" Type="http://schemas.openxmlformats.org/officeDocument/2006/relationships/hyperlink" Target="mailto:transito@laligua.cl" TargetMode="External"/><Relationship Id="rId168" Type="http://schemas.openxmlformats.org/officeDocument/2006/relationships/hyperlink" Target="mailto:fleiva@mlagranja.cl" TargetMode="External"/><Relationship Id="rId289" Type="http://schemas.openxmlformats.org/officeDocument/2006/relationships/hyperlink" Target="mailto:vmeirelles@mph.cl" TargetMode="External"/><Relationship Id="rId167" Type="http://schemas.openxmlformats.org/officeDocument/2006/relationships/hyperlink" Target="mailto:cpulgar@mlagranja.cl" TargetMode="External"/><Relationship Id="rId288" Type="http://schemas.openxmlformats.org/officeDocument/2006/relationships/hyperlink" Target="mailto:hnavarrete@mph.cl" TargetMode="External"/><Relationship Id="rId166" Type="http://schemas.openxmlformats.org/officeDocument/2006/relationships/hyperlink" Target="mailto:ffabres@laflorida.cl" TargetMode="External"/><Relationship Id="rId287" Type="http://schemas.openxmlformats.org/officeDocument/2006/relationships/hyperlink" Target="mailto:transito@imovalle.cl" TargetMode="External"/><Relationship Id="rId161" Type="http://schemas.openxmlformats.org/officeDocument/2006/relationships/hyperlink" Target="mailto:laraya@cisterna.cl" TargetMode="External"/><Relationship Id="rId282" Type="http://schemas.openxmlformats.org/officeDocument/2006/relationships/hyperlink" Target="mailto:jefetransito@muniolivar.cl" TargetMode="External"/><Relationship Id="rId160" Type="http://schemas.openxmlformats.org/officeDocument/2006/relationships/hyperlink" Target="mailto:csanmartin@cisterna.cl" TargetMode="External"/><Relationship Id="rId281" Type="http://schemas.openxmlformats.org/officeDocument/2006/relationships/hyperlink" Target="mailto:directorfinanzas@muniolivar.cl" TargetMode="External"/><Relationship Id="rId280" Type="http://schemas.openxmlformats.org/officeDocument/2006/relationships/hyperlink" Target="mailto:revisoresnunoalc@nunoa.cl" TargetMode="External"/><Relationship Id="rId159" Type="http://schemas.openxmlformats.org/officeDocument/2006/relationships/hyperlink" Target="mailto:agatica@lacalera.cl" TargetMode="External"/><Relationship Id="rId154" Type="http://schemas.openxmlformats.org/officeDocument/2006/relationships/hyperlink" Target="mailto:ycelis@islademaipo.cl" TargetMode="External"/><Relationship Id="rId275" Type="http://schemas.openxmlformats.org/officeDocument/2006/relationships/hyperlink" Target="mailto:victor.saavedra@muninogales.cl" TargetMode="External"/><Relationship Id="rId396" Type="http://schemas.openxmlformats.org/officeDocument/2006/relationships/hyperlink" Target="mailto:nite@munirinconada.cl" TargetMode="External"/><Relationship Id="rId153" Type="http://schemas.openxmlformats.org/officeDocument/2006/relationships/hyperlink" Target="mailto:kdiaz@independencia.cl" TargetMode="External"/><Relationship Id="rId274" Type="http://schemas.openxmlformats.org/officeDocument/2006/relationships/hyperlink" Target="mailto:fabian.villalobos@muninogales.cl" TargetMode="External"/><Relationship Id="rId395" Type="http://schemas.openxmlformats.org/officeDocument/2006/relationships/hyperlink" Target="mailto:fmeza@retiro.cl" TargetMode="External"/><Relationship Id="rId152" Type="http://schemas.openxmlformats.org/officeDocument/2006/relationships/hyperlink" Target="mailto:gmunoz@independencia.cl" TargetMode="External"/><Relationship Id="rId273" Type="http://schemas.openxmlformats.org/officeDocument/2006/relationships/hyperlink" Target="mailto:cristian.salazar@muniniquen.cl" TargetMode="External"/><Relationship Id="rId394" Type="http://schemas.openxmlformats.org/officeDocument/2006/relationships/hyperlink" Target="mailto:licencias@munirengo.cl" TargetMode="External"/><Relationship Id="rId151" Type="http://schemas.openxmlformats.org/officeDocument/2006/relationships/hyperlink" Target="mailto:anavarro@independencia.cl" TargetMode="External"/><Relationship Id="rId272" Type="http://schemas.openxmlformats.org/officeDocument/2006/relationships/hyperlink" Target="mailto:yanine.olea@muniniquen.cl" TargetMode="External"/><Relationship Id="rId393" Type="http://schemas.openxmlformats.org/officeDocument/2006/relationships/hyperlink" Target="mailto:ricardo.matus@renca.cl" TargetMode="External"/><Relationship Id="rId158" Type="http://schemas.openxmlformats.org/officeDocument/2006/relationships/hyperlink" Target="mailto:transito@rapanui.net" TargetMode="External"/><Relationship Id="rId279" Type="http://schemas.openxmlformats.org/officeDocument/2006/relationships/hyperlink" Target="mailto:mbaeza@nunoa.cl" TargetMode="External"/><Relationship Id="rId157" Type="http://schemas.openxmlformats.org/officeDocument/2006/relationships/hyperlink" Target="mailto:cserey@rapanui.net" TargetMode="External"/><Relationship Id="rId278" Type="http://schemas.openxmlformats.org/officeDocument/2006/relationships/hyperlink" Target="mailto:dormeno@nunoa.cl" TargetMode="External"/><Relationship Id="rId399" Type="http://schemas.openxmlformats.org/officeDocument/2006/relationships/hyperlink" Target="mailto:mherrera@rioclaro.cl" TargetMode="External"/><Relationship Id="rId156" Type="http://schemas.openxmlformats.org/officeDocument/2006/relationships/hyperlink" Target="mailto:jzasso@rapanui.net" TargetMode="External"/><Relationship Id="rId277" Type="http://schemas.openxmlformats.org/officeDocument/2006/relationships/hyperlink" Target="mailto:dkaba@nuevaimperial.cl" TargetMode="External"/><Relationship Id="rId398" Type="http://schemas.openxmlformats.org/officeDocument/2006/relationships/hyperlink" Target="mailto:transitorbno@muniriobueno.cl" TargetMode="External"/><Relationship Id="rId155" Type="http://schemas.openxmlformats.org/officeDocument/2006/relationships/hyperlink" Target="mailto:ltardon@islademaipo.cl" TargetMode="External"/><Relationship Id="rId276" Type="http://schemas.openxmlformats.org/officeDocument/2006/relationships/hyperlink" Target="mailto:xlavin@nuevaimperial.cl" TargetMode="External"/><Relationship Id="rId397" Type="http://schemas.openxmlformats.org/officeDocument/2006/relationships/hyperlink" Target="mailto:avillarroel@munirinconada.cl" TargetMode="External"/><Relationship Id="rId40" Type="http://schemas.openxmlformats.org/officeDocument/2006/relationships/hyperlink" Target="mailto:lpacheco@municipalidadcasablanca.cl" TargetMode="External"/><Relationship Id="rId42" Type="http://schemas.openxmlformats.org/officeDocument/2006/relationships/hyperlink" Target="mailto:jsaavedra@municipalidadcasablanca.cl" TargetMode="External"/><Relationship Id="rId41" Type="http://schemas.openxmlformats.org/officeDocument/2006/relationships/hyperlink" Target="mailto:ffarias@municipalidadcasablanca.cl" TargetMode="External"/><Relationship Id="rId44" Type="http://schemas.openxmlformats.org/officeDocument/2006/relationships/hyperlink" Target="mailto:transito@municipalidadcastro.cl" TargetMode="External"/><Relationship Id="rId43" Type="http://schemas.openxmlformats.org/officeDocument/2006/relationships/hyperlink" Target="mailto:edgard.weisser@municipalidadcastro.cl" TargetMode="External"/><Relationship Id="rId46" Type="http://schemas.openxmlformats.org/officeDocument/2006/relationships/hyperlink" Target="mailto:hlopezdematurana@municatemu.cl" TargetMode="External"/><Relationship Id="rId45" Type="http://schemas.openxmlformats.org/officeDocument/2006/relationships/hyperlink" Target="mailto:mgonzalezl@municatemu.cl" TargetMode="External"/><Relationship Id="rId503" Type="http://schemas.openxmlformats.org/officeDocument/2006/relationships/hyperlink" Target="mailto:secretaria@munizapallar.cl" TargetMode="External"/><Relationship Id="rId502" Type="http://schemas.openxmlformats.org/officeDocument/2006/relationships/hyperlink" Target="mailto:transito@yungay.cl" TargetMode="External"/><Relationship Id="rId501" Type="http://schemas.openxmlformats.org/officeDocument/2006/relationships/hyperlink" Target="mailto:jfigueroa@yumbel.cl" TargetMode="External"/><Relationship Id="rId500" Type="http://schemas.openxmlformats.org/officeDocument/2006/relationships/hyperlink" Target="mailto:jmorales@yumbel.cl" TargetMode="External"/><Relationship Id="rId507" Type="http://schemas.openxmlformats.org/officeDocument/2006/relationships/table" Target="../tables/table28.xml"/><Relationship Id="rId505" Type="http://schemas.openxmlformats.org/officeDocument/2006/relationships/drawing" Target="../drawings/drawing23.xml"/><Relationship Id="rId504" Type="http://schemas.openxmlformats.org/officeDocument/2006/relationships/hyperlink" Target="mailto:ymarin@munizapallar.cl" TargetMode="External"/><Relationship Id="rId48" Type="http://schemas.openxmlformats.org/officeDocument/2006/relationships/hyperlink" Target="mailto:director.transito@cauquenes.cl" TargetMode="External"/><Relationship Id="rId47" Type="http://schemas.openxmlformats.org/officeDocument/2006/relationships/hyperlink" Target="mailto:transito@cauquenes.cl" TargetMode="External"/><Relationship Id="rId49" Type="http://schemas.openxmlformats.org/officeDocument/2006/relationships/hyperlink" Target="mailto:licencias@mcerrillos.cl" TargetMode="External"/><Relationship Id="rId31" Type="http://schemas.openxmlformats.org/officeDocument/2006/relationships/hyperlink" Target="mailto:gramirez@caldera.cl" TargetMode="External"/><Relationship Id="rId30" Type="http://schemas.openxmlformats.org/officeDocument/2006/relationships/hyperlink" Target="mailto:transito@municipalidadcalbuco.cl" TargetMode="External"/><Relationship Id="rId33" Type="http://schemas.openxmlformats.org/officeDocument/2006/relationships/hyperlink" Target="mailto:mbarrera@caleradetango.net" TargetMode="External"/><Relationship Id="rId32" Type="http://schemas.openxmlformats.org/officeDocument/2006/relationships/hyperlink" Target="mailto:ltabilo@caldera.cl" TargetMode="External"/><Relationship Id="rId35" Type="http://schemas.openxmlformats.org/officeDocument/2006/relationships/hyperlink" Target="mailto:raquel.tapia@canela.cl" TargetMode="External"/><Relationship Id="rId34" Type="http://schemas.openxmlformats.org/officeDocument/2006/relationships/hyperlink" Target="mailto:licenciasdeconducir@caleradetango.net" TargetMode="External"/><Relationship Id="rId37" Type="http://schemas.openxmlformats.org/officeDocument/2006/relationships/hyperlink" Target="mailto:alejandro.tiznado@municanete.cl" TargetMode="External"/><Relationship Id="rId36" Type="http://schemas.openxmlformats.org/officeDocument/2006/relationships/hyperlink" Target="mailto:dagoberto.sanhueza@municanete.cl" TargetMode="External"/><Relationship Id="rId39" Type="http://schemas.openxmlformats.org/officeDocument/2006/relationships/hyperlink" Target="mailto:jperez@municipalidaddecartagena.cl" TargetMode="External"/><Relationship Id="rId38" Type="http://schemas.openxmlformats.org/officeDocument/2006/relationships/hyperlink" Target="mailto:ctoro@municipalidaddecartagena.cl" TargetMode="External"/><Relationship Id="rId20" Type="http://schemas.openxmlformats.org/officeDocument/2006/relationships/hyperlink" Target="mailto:hcontreras@imb.cl" TargetMode="External"/><Relationship Id="rId22" Type="http://schemas.openxmlformats.org/officeDocument/2006/relationships/hyperlink" Target="mailto:jfigueroa@municipiocabildo.cl" TargetMode="External"/><Relationship Id="rId21" Type="http://schemas.openxmlformats.org/officeDocument/2006/relationships/hyperlink" Target="mailto:andrea.jamen@municipiocabildo.cl" TargetMode="External"/><Relationship Id="rId24" Type="http://schemas.openxmlformats.org/officeDocument/2006/relationships/hyperlink" Target="mailto:jdonoso@municipiocabildo.cl" TargetMode="External"/><Relationship Id="rId23" Type="http://schemas.openxmlformats.org/officeDocument/2006/relationships/hyperlink" Target="mailto:fsoriano@municipiocabildo.cl" TargetMode="External"/><Relationship Id="rId409" Type="http://schemas.openxmlformats.org/officeDocument/2006/relationships/hyperlink" Target="mailto:avasquez@sanclemente.cl" TargetMode="External"/><Relationship Id="rId404" Type="http://schemas.openxmlformats.org/officeDocument/2006/relationships/hyperlink" Target="mailto:transito@rionegrochile.cl" TargetMode="External"/><Relationship Id="rId403" Type="http://schemas.openxmlformats.org/officeDocument/2006/relationships/hyperlink" Target="mailto:milton.llanllan@rionegrochile.cl" TargetMode="External"/><Relationship Id="rId402" Type="http://schemas.openxmlformats.org/officeDocument/2006/relationships/hyperlink" Target="mailto:isabel.morales@rioibanez.cl" TargetMode="External"/><Relationship Id="rId401" Type="http://schemas.openxmlformats.org/officeDocument/2006/relationships/hyperlink" Target="mailto:transito@rioibanez.cl" TargetMode="External"/><Relationship Id="rId408" Type="http://schemas.openxmlformats.org/officeDocument/2006/relationships/hyperlink" Target="mailto:licenciasdeconducir@sancarlos.cl" TargetMode="External"/><Relationship Id="rId407" Type="http://schemas.openxmlformats.org/officeDocument/2006/relationships/hyperlink" Target="mailto:Jramirez@sanbernardo.cl" TargetMode="External"/><Relationship Id="rId406" Type="http://schemas.openxmlformats.org/officeDocument/2006/relationships/hyperlink" Target="mailto:esuarez@sanbernardo.cl" TargetMode="External"/><Relationship Id="rId405" Type="http://schemas.openxmlformats.org/officeDocument/2006/relationships/hyperlink" Target="mailto:alillo@sagradafamilia.cl" TargetMode="External"/><Relationship Id="rId26" Type="http://schemas.openxmlformats.org/officeDocument/2006/relationships/hyperlink" Target="mailto:jbarra@cabrero.cl" TargetMode="External"/><Relationship Id="rId25" Type="http://schemas.openxmlformats.org/officeDocument/2006/relationships/hyperlink" Target="mailto:jgallardo@municipiocabildo.cl" TargetMode="External"/><Relationship Id="rId28" Type="http://schemas.openxmlformats.org/officeDocument/2006/relationships/hyperlink" Target="mailto:mgutierrez@municipalidadcalama.cl" TargetMode="External"/><Relationship Id="rId27" Type="http://schemas.openxmlformats.org/officeDocument/2006/relationships/hyperlink" Target="mailto:kburgos@cabrero.cl" TargetMode="External"/><Relationship Id="rId400" Type="http://schemas.openxmlformats.org/officeDocument/2006/relationships/hyperlink" Target="mailto:franciscamc@rioclaro.cl" TargetMode="External"/><Relationship Id="rId29" Type="http://schemas.openxmlformats.org/officeDocument/2006/relationships/hyperlink" Target="mailto:katy.navarrete@municipalidadcalbuco.cl" TargetMode="External"/><Relationship Id="rId11" Type="http://schemas.openxmlformats.org/officeDocument/2006/relationships/hyperlink" Target="mailto:mretamal@muniarauco.cl" TargetMode="External"/><Relationship Id="rId10" Type="http://schemas.openxmlformats.org/officeDocument/2006/relationships/hyperlink" Target="mailto:aglae.rivera@angol.cl" TargetMode="External"/><Relationship Id="rId13" Type="http://schemas.openxmlformats.org/officeDocument/2006/relationships/hyperlink" Target="mailto:mcanales@muniarauco.cl" TargetMode="External"/><Relationship Id="rId12" Type="http://schemas.openxmlformats.org/officeDocument/2006/relationships/hyperlink" Target="mailto:agonzalez@muniarauco.cl" TargetMode="External"/><Relationship Id="rId15" Type="http://schemas.openxmlformats.org/officeDocument/2006/relationships/hyperlink" Target="mailto:hermelindazarate@municipalidadarica.cl" TargetMode="External"/><Relationship Id="rId14" Type="http://schemas.openxmlformats.org/officeDocument/2006/relationships/hyperlink" Target="mailto:priscilla.viveros@municipalidadarica.cl" TargetMode="External"/><Relationship Id="rId17" Type="http://schemas.openxmlformats.org/officeDocument/2006/relationships/hyperlink" Target="mailto:transito@imb.cl" TargetMode="External"/><Relationship Id="rId16" Type="http://schemas.openxmlformats.org/officeDocument/2006/relationships/hyperlink" Target="mailto:expedienteslicenciasdeconducir@buin.cl" TargetMode="External"/><Relationship Id="rId19" Type="http://schemas.openxmlformats.org/officeDocument/2006/relationships/hyperlink" Target="mailto:javiera.transito@imb.cl" TargetMode="External"/><Relationship Id="rId18" Type="http://schemas.openxmlformats.org/officeDocument/2006/relationships/hyperlink" Target="mailto:licencias@imb.cl" TargetMode="External"/><Relationship Id="rId84" Type="http://schemas.openxmlformats.org/officeDocument/2006/relationships/hyperlink" Target="mailto:transito@municollipulli.cl" TargetMode="External"/><Relationship Id="rId83" Type="http://schemas.openxmlformats.org/officeDocument/2006/relationships/hyperlink" Target="mailto:viviana.arriagada@colina.cl" TargetMode="External"/><Relationship Id="rId86" Type="http://schemas.openxmlformats.org/officeDocument/2006/relationships/hyperlink" Target="mailto:rcavieres@coltauco.cl" TargetMode="External"/><Relationship Id="rId85" Type="http://schemas.openxmlformats.org/officeDocument/2006/relationships/hyperlink" Target="mailto:pablo.vidal@coltauco.cl" TargetMode="External"/><Relationship Id="rId88" Type="http://schemas.openxmlformats.org/officeDocument/2006/relationships/hyperlink" Target="mailto:migutierrez@concepcion.cl" TargetMode="External"/><Relationship Id="rId87" Type="http://schemas.openxmlformats.org/officeDocument/2006/relationships/hyperlink" Target="mailto:scortes@concepcion.cl" TargetMode="External"/><Relationship Id="rId89" Type="http://schemas.openxmlformats.org/officeDocument/2006/relationships/hyperlink" Target="mailto:rdufeu@concepcion.cl" TargetMode="External"/><Relationship Id="rId80" Type="http://schemas.openxmlformats.org/officeDocument/2006/relationships/hyperlink" Target="mailto:licenciasdeconducir@imcolchane.cl" TargetMode="External"/><Relationship Id="rId82" Type="http://schemas.openxmlformats.org/officeDocument/2006/relationships/hyperlink" Target="mailto:marianela.carrasco@colina.cl" TargetMode="External"/><Relationship Id="rId81" Type="http://schemas.openxmlformats.org/officeDocument/2006/relationships/hyperlink" Target="mailto:luis.valenzuela@colina.cl" TargetMode="External"/><Relationship Id="rId73" Type="http://schemas.openxmlformats.org/officeDocument/2006/relationships/hyperlink" Target="mailto:hreyes@municoihueco.cl" TargetMode="External"/><Relationship Id="rId72" Type="http://schemas.openxmlformats.org/officeDocument/2006/relationships/hyperlink" Target="mailto:orodriguez@municoihueco.cl" TargetMode="External"/><Relationship Id="rId75" Type="http://schemas.openxmlformats.org/officeDocument/2006/relationships/hyperlink" Target="mailto:aramirez@municoinco.cl" TargetMode="External"/><Relationship Id="rId74" Type="http://schemas.openxmlformats.org/officeDocument/2006/relationships/hyperlink" Target="mailto:mcifuentes@municoihueco.cl" TargetMode="External"/><Relationship Id="rId77" Type="http://schemas.openxmlformats.org/officeDocument/2006/relationships/hyperlink" Target="mailto:mgaray@municoinco.cl" TargetMode="External"/><Relationship Id="rId76" Type="http://schemas.openxmlformats.org/officeDocument/2006/relationships/hyperlink" Target="mailto:transito@municoinco.cl" TargetMode="External"/><Relationship Id="rId79" Type="http://schemas.openxmlformats.org/officeDocument/2006/relationships/hyperlink" Target="mailto:transito@imcolchane.cl" TargetMode="External"/><Relationship Id="rId78" Type="http://schemas.openxmlformats.org/officeDocument/2006/relationships/hyperlink" Target="mailto:libanez@municipalidadcolbun.cl" TargetMode="External"/><Relationship Id="rId71" Type="http://schemas.openxmlformats.org/officeDocument/2006/relationships/hyperlink" Target="mailto:restuardo@municoelemu.cl" TargetMode="External"/><Relationship Id="rId70" Type="http://schemas.openxmlformats.org/officeDocument/2006/relationships/hyperlink" Target="mailto:fcaamano@municoelemu.cl" TargetMode="External"/><Relationship Id="rId62" Type="http://schemas.openxmlformats.org/officeDocument/2006/relationships/hyperlink" Target="mailto:daniel.sepulveda@chillanviejo.cl" TargetMode="External"/><Relationship Id="rId61" Type="http://schemas.openxmlformats.org/officeDocument/2006/relationships/hyperlink" Target="mailto:ruth.alfaro@chillanviejo.cl" TargetMode="External"/><Relationship Id="rId64" Type="http://schemas.openxmlformats.org/officeDocument/2006/relationships/hyperlink" Target="mailto:icerda@municipalidadchimbarongo.cl" TargetMode="External"/><Relationship Id="rId63" Type="http://schemas.openxmlformats.org/officeDocument/2006/relationships/hyperlink" Target="mailto:cesiah.ferrada@chillanviejo.cl" TargetMode="External"/><Relationship Id="rId66" Type="http://schemas.openxmlformats.org/officeDocument/2006/relationships/hyperlink" Target="mailto:luis.villalobos@munichue.cl" TargetMode="External"/><Relationship Id="rId65" Type="http://schemas.openxmlformats.org/officeDocument/2006/relationships/hyperlink" Target="mailto:orojas@municipalidadchimbarongo.cl" TargetMode="External"/><Relationship Id="rId68" Type="http://schemas.openxmlformats.org/officeDocument/2006/relationships/hyperlink" Target="mailto:transito@municochrane.cl" TargetMode="External"/><Relationship Id="rId67" Type="http://schemas.openxmlformats.org/officeDocument/2006/relationships/hyperlink" Target="mailto:marilyn@munichue.cl" TargetMode="External"/><Relationship Id="rId60" Type="http://schemas.openxmlformats.org/officeDocument/2006/relationships/hyperlink" Target="mailto:evalenzuela@municipalidadchillan.cl" TargetMode="External"/><Relationship Id="rId69" Type="http://schemas.openxmlformats.org/officeDocument/2006/relationships/hyperlink" Target="mailto:d.gomez@mcodegua.cl" TargetMode="External"/><Relationship Id="rId51" Type="http://schemas.openxmlformats.org/officeDocument/2006/relationships/hyperlink" Target="mailto:leonel.abarzua@cerronavia.cl" TargetMode="External"/><Relationship Id="rId50" Type="http://schemas.openxmlformats.org/officeDocument/2006/relationships/hyperlink" Target="mailto:cristian.ebner@cerronavia.cl" TargetMode="External"/><Relationship Id="rId53" Type="http://schemas.openxmlformats.org/officeDocument/2006/relationships/hyperlink" Target="mailto:fernando.alzamora@munichanaral.cl" TargetMode="External"/><Relationship Id="rId52" Type="http://schemas.openxmlformats.org/officeDocument/2006/relationships/hyperlink" Target="mailto:angelica.baeza@cerronavia.cl" TargetMode="External"/><Relationship Id="rId55" Type="http://schemas.openxmlformats.org/officeDocument/2006/relationships/hyperlink" Target="mailto:transito@municipalidadchepica.cl" TargetMode="External"/><Relationship Id="rId54" Type="http://schemas.openxmlformats.org/officeDocument/2006/relationships/hyperlink" Target="mailto:licencias@munichanaral.cl" TargetMode="External"/><Relationship Id="rId57" Type="http://schemas.openxmlformats.org/officeDocument/2006/relationships/hyperlink" Target="mailto:jacqueline.gourdet@munichiguayante.cl" TargetMode="External"/><Relationship Id="rId56" Type="http://schemas.openxmlformats.org/officeDocument/2006/relationships/hyperlink" Target="mailto:jalcaino@chiguayante.cl" TargetMode="External"/><Relationship Id="rId59" Type="http://schemas.openxmlformats.org/officeDocument/2006/relationships/hyperlink" Target="mailto:vmascareno@municipalidadchillan.cl" TargetMode="External"/><Relationship Id="rId58" Type="http://schemas.openxmlformats.org/officeDocument/2006/relationships/hyperlink" Target="mailto:geraldine.henriquez@munichiguayante.cl" TargetMode="External"/><Relationship Id="rId107" Type="http://schemas.openxmlformats.org/officeDocument/2006/relationships/hyperlink" Target="mailto:csantis@mdonihue.cl" TargetMode="External"/><Relationship Id="rId228" Type="http://schemas.openxmlformats.org/officeDocument/2006/relationships/hyperlink" Target="mailto:jcespedes@losangeles.cl" TargetMode="External"/><Relationship Id="rId349" Type="http://schemas.openxmlformats.org/officeDocument/2006/relationships/hyperlink" Target="mailto:solicitudexpediente@providencia.cl" TargetMode="External"/><Relationship Id="rId106" Type="http://schemas.openxmlformats.org/officeDocument/2006/relationships/hyperlink" Target="mailto:transito@imda.cl" TargetMode="External"/><Relationship Id="rId227" Type="http://schemas.openxmlformats.org/officeDocument/2006/relationships/hyperlink" Target="mailto:sandrade@munilosandes.cl" TargetMode="External"/><Relationship Id="rId348" Type="http://schemas.openxmlformats.org/officeDocument/2006/relationships/hyperlink" Target="mailto:director.transito@impa.gob.cl" TargetMode="External"/><Relationship Id="rId469" Type="http://schemas.openxmlformats.org/officeDocument/2006/relationships/hyperlink" Target="mailto:mpena@imtocopilla.cl" TargetMode="External"/><Relationship Id="rId105" Type="http://schemas.openxmlformats.org/officeDocument/2006/relationships/hyperlink" Target="mailto:transito@municipalidadcuracavi.cl" TargetMode="External"/><Relationship Id="rId226" Type="http://schemas.openxmlformats.org/officeDocument/2006/relationships/hyperlink" Target="mailto:elepe@munilosandes.cl" TargetMode="External"/><Relationship Id="rId347" Type="http://schemas.openxmlformats.org/officeDocument/2006/relationships/hyperlink" Target="mailto:licenciasimpa@live.cl" TargetMode="External"/><Relationship Id="rId468" Type="http://schemas.openxmlformats.org/officeDocument/2006/relationships/hyperlink" Target="mailto:transito@munitirua.com" TargetMode="External"/><Relationship Id="rId104" Type="http://schemas.openxmlformats.org/officeDocument/2006/relationships/hyperlink" Target="mailto:s.obando@municipalidadcuracavi.cl" TargetMode="External"/><Relationship Id="rId225" Type="http://schemas.openxmlformats.org/officeDocument/2006/relationships/hyperlink" Target="mailto:bcastro@munilosandes.cl" TargetMode="External"/><Relationship Id="rId346" Type="http://schemas.openxmlformats.org/officeDocument/2006/relationships/hyperlink" Target="mailto:dreusch@muniporvenir.cl" TargetMode="External"/><Relationship Id="rId467" Type="http://schemas.openxmlformats.org/officeDocument/2006/relationships/hyperlink" Target="mailto:jalvarez@tiltil.cl" TargetMode="External"/><Relationship Id="rId109" Type="http://schemas.openxmlformats.org/officeDocument/2006/relationships/hyperlink" Target="mailto:clabrana@mdonihue.cl" TargetMode="External"/><Relationship Id="rId108" Type="http://schemas.openxmlformats.org/officeDocument/2006/relationships/hyperlink" Target="mailto:mdiaz@mdonihue.cl" TargetMode="External"/><Relationship Id="rId229" Type="http://schemas.openxmlformats.org/officeDocument/2006/relationships/hyperlink" Target="mailto:bmendoza@losangeles.cl" TargetMode="External"/><Relationship Id="rId220" Type="http://schemas.openxmlformats.org/officeDocument/2006/relationships/hyperlink" Target="mailto:gmella@muniloncoche.cl" TargetMode="External"/><Relationship Id="rId341" Type="http://schemas.openxmlformats.org/officeDocument/2006/relationships/hyperlink" Target="mailto:lorenaleon@mpitrufquen.cl" TargetMode="External"/><Relationship Id="rId462" Type="http://schemas.openxmlformats.org/officeDocument/2006/relationships/hyperlink" Target="mailto:transito@teno.cl" TargetMode="External"/><Relationship Id="rId340" Type="http://schemas.openxmlformats.org/officeDocument/2006/relationships/hyperlink" Target="mailto:nrebolledo@mpitrufquen.cl" TargetMode="External"/><Relationship Id="rId461" Type="http://schemas.openxmlformats.org/officeDocument/2006/relationships/hyperlink" Target="mailto:nancy.padilla@teno.cl" TargetMode="External"/><Relationship Id="rId460" Type="http://schemas.openxmlformats.org/officeDocument/2006/relationships/hyperlink" Target="mailto:glincoleo@temuco.cl" TargetMode="External"/><Relationship Id="rId103" Type="http://schemas.openxmlformats.org/officeDocument/2006/relationships/hyperlink" Target="mailto:j.diaz@municipalidadcuracavi.cl" TargetMode="External"/><Relationship Id="rId224" Type="http://schemas.openxmlformats.org/officeDocument/2006/relationships/hyperlink" Target="mailto:transito@mlonquimay.cl" TargetMode="External"/><Relationship Id="rId345" Type="http://schemas.openxmlformats.org/officeDocument/2006/relationships/hyperlink" Target="mailto:eperez@muniporvenir.cl" TargetMode="External"/><Relationship Id="rId466" Type="http://schemas.openxmlformats.org/officeDocument/2006/relationships/hyperlink" Target="mailto:licencias@tiltil.cl" TargetMode="External"/><Relationship Id="rId102" Type="http://schemas.openxmlformats.org/officeDocument/2006/relationships/hyperlink" Target="mailto:transito@mcuracautin.cl" TargetMode="External"/><Relationship Id="rId223" Type="http://schemas.openxmlformats.org/officeDocument/2006/relationships/hyperlink" Target="mailto:msaldias@municipalidadlongavi.cl" TargetMode="External"/><Relationship Id="rId344" Type="http://schemas.openxmlformats.org/officeDocument/2006/relationships/hyperlink" Target="mailto:transito@mportezuelo.cl" TargetMode="External"/><Relationship Id="rId465" Type="http://schemas.openxmlformats.org/officeDocument/2006/relationships/hyperlink" Target="mailto:directora.transito@tierramarilla.com" TargetMode="External"/><Relationship Id="rId101" Type="http://schemas.openxmlformats.org/officeDocument/2006/relationships/hyperlink" Target="mailto:cblanco@municunco.cl" TargetMode="External"/><Relationship Id="rId222" Type="http://schemas.openxmlformats.org/officeDocument/2006/relationships/hyperlink" Target="mailto:cchamorro@municipalidadlongavi.cl" TargetMode="External"/><Relationship Id="rId343" Type="http://schemas.openxmlformats.org/officeDocument/2006/relationships/hyperlink" Target="mailto:yasna.calderon@muniplacilla.cl" TargetMode="External"/><Relationship Id="rId464" Type="http://schemas.openxmlformats.org/officeDocument/2006/relationships/hyperlink" Target="mailto:marlon.rosel@tierramarilla.com" TargetMode="External"/><Relationship Id="rId100" Type="http://schemas.openxmlformats.org/officeDocument/2006/relationships/hyperlink" Target="mailto:echihuailaf@municunco.cl" TargetMode="External"/><Relationship Id="rId221" Type="http://schemas.openxmlformats.org/officeDocument/2006/relationships/hyperlink" Target="mailto:transito@muniloncoche.cl" TargetMode="External"/><Relationship Id="rId342" Type="http://schemas.openxmlformats.org/officeDocument/2006/relationships/hyperlink" Target="mailto:cristian.bravo@muniplacilla.cl" TargetMode="External"/><Relationship Id="rId463" Type="http://schemas.openxmlformats.org/officeDocument/2006/relationships/hyperlink" Target="mailto:licencias@muniteodoro.cl" TargetMode="External"/><Relationship Id="rId217" Type="http://schemas.openxmlformats.org/officeDocument/2006/relationships/hyperlink" Target="mailto:otilio.fuenzalida@loprado.cl" TargetMode="External"/><Relationship Id="rId338" Type="http://schemas.openxmlformats.org/officeDocument/2006/relationships/hyperlink" Target="mailto:nicole.fuenzalida@mpirque.cl" TargetMode="External"/><Relationship Id="rId459" Type="http://schemas.openxmlformats.org/officeDocument/2006/relationships/hyperlink" Target="mailto:jmuller@temuco.cl" TargetMode="External"/><Relationship Id="rId216" Type="http://schemas.openxmlformats.org/officeDocument/2006/relationships/hyperlink" Target="mailto:pcaceres@loprado.cl" TargetMode="External"/><Relationship Id="rId337" Type="http://schemas.openxmlformats.org/officeDocument/2006/relationships/hyperlink" Target="mailto:licenciadigital@munipinto.cl" TargetMode="External"/><Relationship Id="rId458" Type="http://schemas.openxmlformats.org/officeDocument/2006/relationships/hyperlink" Target="mailto:cristina.vera@talcahuano.cl" TargetMode="External"/><Relationship Id="rId215" Type="http://schemas.openxmlformats.org/officeDocument/2006/relationships/hyperlink" Target="mailto:ncaceres@loespejo.cl" TargetMode="External"/><Relationship Id="rId336" Type="http://schemas.openxmlformats.org/officeDocument/2006/relationships/hyperlink" Target="mailto:lpuga@munipinto.cl" TargetMode="External"/><Relationship Id="rId457" Type="http://schemas.openxmlformats.org/officeDocument/2006/relationships/hyperlink" Target="mailto:jose.zurita@talcahuano.cl" TargetMode="External"/><Relationship Id="rId214" Type="http://schemas.openxmlformats.org/officeDocument/2006/relationships/hyperlink" Target="mailto:transito@loespejo.cl" TargetMode="External"/><Relationship Id="rId335" Type="http://schemas.openxmlformats.org/officeDocument/2006/relationships/hyperlink" Target="mailto:ycaris@mpinto.cl" TargetMode="External"/><Relationship Id="rId456" Type="http://schemas.openxmlformats.org/officeDocument/2006/relationships/hyperlink" Target="mailto:marco.valenzuela@talcahuano.cl" TargetMode="External"/><Relationship Id="rId219" Type="http://schemas.openxmlformats.org/officeDocument/2006/relationships/hyperlink" Target="mailto:claudia.montalva@loprado.cl" TargetMode="External"/><Relationship Id="rId218" Type="http://schemas.openxmlformats.org/officeDocument/2006/relationships/hyperlink" Target="mailto:eunice.lillo@loprado.cl" TargetMode="External"/><Relationship Id="rId339" Type="http://schemas.openxmlformats.org/officeDocument/2006/relationships/hyperlink" Target="mailto:trasito@mpitrufquen.cl" TargetMode="External"/><Relationship Id="rId330" Type="http://schemas.openxmlformats.org/officeDocument/2006/relationships/hyperlink" Target="mailto:veronicaaraya@pichidegua.cl" TargetMode="External"/><Relationship Id="rId451" Type="http://schemas.openxmlformats.org/officeDocument/2006/relationships/hyperlink" Target="mailto:acarreno@munitalagante.cl" TargetMode="External"/><Relationship Id="rId450" Type="http://schemas.openxmlformats.org/officeDocument/2006/relationships/hyperlink" Target="mailto:nduarte1@munitalagante.cl" TargetMode="External"/><Relationship Id="rId213" Type="http://schemas.openxmlformats.org/officeDocument/2006/relationships/hyperlink" Target="mailto:licenciaconducir@loespejo.cl" TargetMode="External"/><Relationship Id="rId334" Type="http://schemas.openxmlformats.org/officeDocument/2006/relationships/hyperlink" Target="mailto:transito@munipinto.cl" TargetMode="External"/><Relationship Id="rId455" Type="http://schemas.openxmlformats.org/officeDocument/2006/relationships/hyperlink" Target="mailto:glissette.briones@talcahuano.cl" TargetMode="External"/><Relationship Id="rId212" Type="http://schemas.openxmlformats.org/officeDocument/2006/relationships/hyperlink" Target="mailto:transito@lobarnechea.cl" TargetMode="External"/><Relationship Id="rId333" Type="http://schemas.openxmlformats.org/officeDocument/2006/relationships/hyperlink" Target="mailto:mirrazabal@mpinto.cl" TargetMode="External"/><Relationship Id="rId454" Type="http://schemas.openxmlformats.org/officeDocument/2006/relationships/hyperlink" Target="mailto:mtorresj@talca.cl" TargetMode="External"/><Relationship Id="rId211" Type="http://schemas.openxmlformats.org/officeDocument/2006/relationships/hyperlink" Target="mailto:dirtransito@municipalidadllayllay.cl" TargetMode="External"/><Relationship Id="rId332" Type="http://schemas.openxmlformats.org/officeDocument/2006/relationships/hyperlink" Target="mailto:caguilera@munipinto.cl" TargetMode="External"/><Relationship Id="rId453" Type="http://schemas.openxmlformats.org/officeDocument/2006/relationships/hyperlink" Target="mailto:npino@munitalagante.cl" TargetMode="External"/><Relationship Id="rId210" Type="http://schemas.openxmlformats.org/officeDocument/2006/relationships/hyperlink" Target="mailto:dmancilla@llanquihue.cl" TargetMode="External"/><Relationship Id="rId331" Type="http://schemas.openxmlformats.org/officeDocument/2006/relationships/hyperlink" Target="mailto:licencias@pichilemu.cl" TargetMode="External"/><Relationship Id="rId452" Type="http://schemas.openxmlformats.org/officeDocument/2006/relationships/hyperlink" Target="mailto:gagutierrez@munitalagante.cl" TargetMode="External"/><Relationship Id="rId370" Type="http://schemas.openxmlformats.org/officeDocument/2006/relationships/hyperlink" Target="mailto:licenciasdeconducir@putaendo.cl" TargetMode="External"/><Relationship Id="rId491" Type="http://schemas.openxmlformats.org/officeDocument/2006/relationships/hyperlink" Target="mailto:mgarcia@vilcun.cl" TargetMode="External"/><Relationship Id="rId490" Type="http://schemas.openxmlformats.org/officeDocument/2006/relationships/hyperlink" Target="mailto:mzuniga@vilcun.cl" TargetMode="External"/><Relationship Id="rId129" Type="http://schemas.openxmlformats.org/officeDocument/2006/relationships/hyperlink" Target="mailto:transito@futaleufu.cl" TargetMode="External"/><Relationship Id="rId128" Type="http://schemas.openxmlformats.org/officeDocument/2006/relationships/hyperlink" Target="mailto:daniel.reyes@futaleufu.cl" TargetMode="External"/><Relationship Id="rId249" Type="http://schemas.openxmlformats.org/officeDocument/2006/relationships/hyperlink" Target="mailto:j.caceres@munimarchigue.cl" TargetMode="External"/><Relationship Id="rId127" Type="http://schemas.openxmlformats.org/officeDocument/2006/relationships/hyperlink" Target="mailto:catalina.hinostroza@futaleufu.cl" TargetMode="External"/><Relationship Id="rId248" Type="http://schemas.openxmlformats.org/officeDocument/2006/relationships/hyperlink" Target="mailto:transito@munimarchigue.cl" TargetMode="External"/><Relationship Id="rId369" Type="http://schemas.openxmlformats.org/officeDocument/2006/relationships/hyperlink" Target="mailto:directordetransito@putaendo.cl" TargetMode="External"/><Relationship Id="rId126" Type="http://schemas.openxmlformats.org/officeDocument/2006/relationships/hyperlink" Target="mailto:sectransito@munifrutillar.cl" TargetMode="External"/><Relationship Id="rId247" Type="http://schemas.openxmlformats.org/officeDocument/2006/relationships/hyperlink" Target="mailto:directoradetransito@munimalloa.cl" TargetMode="External"/><Relationship Id="rId368" Type="http://schemas.openxmlformats.org/officeDocument/2006/relationships/hyperlink" Target="mailto:transito@purranque.cl" TargetMode="External"/><Relationship Id="rId489" Type="http://schemas.openxmlformats.org/officeDocument/2006/relationships/hyperlink" Target="mailto:licencias@munivicuna.cl" TargetMode="External"/><Relationship Id="rId121" Type="http://schemas.openxmlformats.org/officeDocument/2006/relationships/hyperlink" Target="mailto:isabel.arevalo@eltabo.cl" TargetMode="External"/><Relationship Id="rId242" Type="http://schemas.openxmlformats.org/officeDocument/2006/relationships/hyperlink" Target="mailto:luzcerpa@machali.cl" TargetMode="External"/><Relationship Id="rId363" Type="http://schemas.openxmlformats.org/officeDocument/2006/relationships/hyperlink" Target="mailto:victor.krause@ptovaras.cl" TargetMode="External"/><Relationship Id="rId484" Type="http://schemas.openxmlformats.org/officeDocument/2006/relationships/hyperlink" Target="mailto:dandrade@munivaldivia.cl" TargetMode="External"/><Relationship Id="rId120" Type="http://schemas.openxmlformats.org/officeDocument/2006/relationships/hyperlink" Target="mailto:m.ampuero@eltabo.cl" TargetMode="External"/><Relationship Id="rId241" Type="http://schemas.openxmlformats.org/officeDocument/2006/relationships/hyperlink" Target="mailto:hectormella@machali.cl" TargetMode="External"/><Relationship Id="rId362" Type="http://schemas.openxmlformats.org/officeDocument/2006/relationships/hyperlink" Target="mailto:alex.aguilera@ptovaras.cl" TargetMode="External"/><Relationship Id="rId483" Type="http://schemas.openxmlformats.org/officeDocument/2006/relationships/hyperlink" Target="mailto:cbartsch@munivaldivia.cl" TargetMode="External"/><Relationship Id="rId240" Type="http://schemas.openxmlformats.org/officeDocument/2006/relationships/hyperlink" Target="mailto:juan.suazo@lota.cl" TargetMode="External"/><Relationship Id="rId361" Type="http://schemas.openxmlformats.org/officeDocument/2006/relationships/hyperlink" Target="mailto:transito@munipuertoctay.cl" TargetMode="External"/><Relationship Id="rId482" Type="http://schemas.openxmlformats.org/officeDocument/2006/relationships/hyperlink" Target="mailto:transito2@munitucapel.cl" TargetMode="External"/><Relationship Id="rId360" Type="http://schemas.openxmlformats.org/officeDocument/2006/relationships/hyperlink" Target="mailto:gaudy.bahamonde@puertomontt.cl" TargetMode="External"/><Relationship Id="rId481" Type="http://schemas.openxmlformats.org/officeDocument/2006/relationships/hyperlink" Target="mailto:licencias@municipalidaddetrehuaco.cl" TargetMode="External"/><Relationship Id="rId125" Type="http://schemas.openxmlformats.org/officeDocument/2006/relationships/hyperlink" Target="mailto:suria_aleuy@munifrutillar.cl" TargetMode="External"/><Relationship Id="rId246" Type="http://schemas.openxmlformats.org/officeDocument/2006/relationships/hyperlink" Target="mailto:jefadetransito@munimalloa.cl" TargetMode="External"/><Relationship Id="rId367" Type="http://schemas.openxmlformats.org/officeDocument/2006/relationships/hyperlink" Target="mailto:ifuentes@munipuren.cl" TargetMode="External"/><Relationship Id="rId488" Type="http://schemas.openxmlformats.org/officeDocument/2006/relationships/hyperlink" Target="mailto:carlos.perez@vicuna.cl" TargetMode="External"/><Relationship Id="rId124" Type="http://schemas.openxmlformats.org/officeDocument/2006/relationships/hyperlink" Target="mailto:transito@munifreire.cl" TargetMode="External"/><Relationship Id="rId245" Type="http://schemas.openxmlformats.org/officeDocument/2006/relationships/hyperlink" Target="mailto:mrkraber@munimafil.cl" TargetMode="External"/><Relationship Id="rId366" Type="http://schemas.openxmlformats.org/officeDocument/2006/relationships/hyperlink" Target="mailto:valeria.hernandez@e-puntaarenas.cl" TargetMode="External"/><Relationship Id="rId487" Type="http://schemas.openxmlformats.org/officeDocument/2006/relationships/hyperlink" Target="mailto:rgodoy@victoriachile.cl" TargetMode="External"/><Relationship Id="rId123" Type="http://schemas.openxmlformats.org/officeDocument/2006/relationships/hyperlink" Target="mailto:jaimetoledo@ecentral.cl" TargetMode="External"/><Relationship Id="rId244" Type="http://schemas.openxmlformats.org/officeDocument/2006/relationships/hyperlink" Target="mailto:sandro.bilbao@munimafil.cl" TargetMode="External"/><Relationship Id="rId365" Type="http://schemas.openxmlformats.org/officeDocument/2006/relationships/hyperlink" Target="mailto:jalfaro@munipunitaqui.cl" TargetMode="External"/><Relationship Id="rId486" Type="http://schemas.openxmlformats.org/officeDocument/2006/relationships/hyperlink" Target="mailto:lorena.leyton@vallenar.cl" TargetMode="External"/><Relationship Id="rId122" Type="http://schemas.openxmlformats.org/officeDocument/2006/relationships/hyperlink" Target="mailto:juancarlosgalvez@ecentral.cl" TargetMode="External"/><Relationship Id="rId243" Type="http://schemas.openxmlformats.org/officeDocument/2006/relationships/hyperlink" Target="mailto:calfaro@munimacul.cl" TargetMode="External"/><Relationship Id="rId364" Type="http://schemas.openxmlformats.org/officeDocument/2006/relationships/hyperlink" Target="mailto:rramirez.transito@munipumanque.cl" TargetMode="External"/><Relationship Id="rId485" Type="http://schemas.openxmlformats.org/officeDocument/2006/relationships/hyperlink" Target="mailto:wilson.zamora@vallenar.cl" TargetMode="External"/><Relationship Id="rId95" Type="http://schemas.openxmlformats.org/officeDocument/2006/relationships/hyperlink" Target="mailto:l.gonzalez@imcopiapo.cl" TargetMode="External"/><Relationship Id="rId94" Type="http://schemas.openxmlformats.org/officeDocument/2006/relationships/hyperlink" Target="mailto:dmunoz@copiapo.cl" TargetMode="External"/><Relationship Id="rId97" Type="http://schemas.openxmlformats.org/officeDocument/2006/relationships/hyperlink" Target="mailto:jmontalvanl@municoquimbo.cl" TargetMode="External"/><Relationship Id="rId96" Type="http://schemas.openxmlformats.org/officeDocument/2006/relationships/hyperlink" Target="mailto:amontoya@municoquimbo.cl" TargetMode="External"/><Relationship Id="rId99" Type="http://schemas.openxmlformats.org/officeDocument/2006/relationships/hyperlink" Target="mailto:licencias.conducir@municunco.cl" TargetMode="External"/><Relationship Id="rId480" Type="http://schemas.openxmlformats.org/officeDocument/2006/relationships/hyperlink" Target="mailto:nmedina@mtraiguen.cl" TargetMode="External"/><Relationship Id="rId98" Type="http://schemas.openxmlformats.org/officeDocument/2006/relationships/hyperlink" Target="mailto:israelahumada@municoquimbo.cl" TargetMode="External"/><Relationship Id="rId91" Type="http://schemas.openxmlformats.org/officeDocument/2006/relationships/hyperlink" Target="mailto:jaraneda@conchali.cl" TargetMode="External"/><Relationship Id="rId90" Type="http://schemas.openxmlformats.org/officeDocument/2006/relationships/hyperlink" Target="mailto:cbravo@conchali.cl" TargetMode="External"/><Relationship Id="rId93" Type="http://schemas.openxmlformats.org/officeDocument/2006/relationships/hyperlink" Target="mailto:jorge.cisternas@copiapo.cl" TargetMode="External"/><Relationship Id="rId92" Type="http://schemas.openxmlformats.org/officeDocument/2006/relationships/hyperlink" Target="mailto:licencias@concon.cl" TargetMode="External"/><Relationship Id="rId118" Type="http://schemas.openxmlformats.org/officeDocument/2006/relationships/hyperlink" Target="mailto:dirtransito@elquisco.cl" TargetMode="External"/><Relationship Id="rId239" Type="http://schemas.openxmlformats.org/officeDocument/2006/relationships/hyperlink" Target="mailto:herta.iturra@lota.cl" TargetMode="External"/><Relationship Id="rId117" Type="http://schemas.openxmlformats.org/officeDocument/2006/relationships/hyperlink" Target="mailto:mcarvajal@munielmonte.cl" TargetMode="External"/><Relationship Id="rId238" Type="http://schemas.openxmlformats.org/officeDocument/2006/relationships/hyperlink" Target="mailto:licencias@lota.cl" TargetMode="External"/><Relationship Id="rId359" Type="http://schemas.openxmlformats.org/officeDocument/2006/relationships/hyperlink" Target="mailto:saul.cardenas@puertomontt.cl" TargetMode="External"/><Relationship Id="rId116" Type="http://schemas.openxmlformats.org/officeDocument/2006/relationships/hyperlink" Target="mailto:yarmijo@munielmonte.cl" TargetMode="External"/><Relationship Id="rId237" Type="http://schemas.openxmlformats.org/officeDocument/2006/relationships/hyperlink" Target="mailto:transito@munilosvilos.cl" TargetMode="External"/><Relationship Id="rId358" Type="http://schemas.openxmlformats.org/officeDocument/2006/relationships/hyperlink" Target="mailto:mauriciosilva@puertoaysen.cl" TargetMode="External"/><Relationship Id="rId479" Type="http://schemas.openxmlformats.org/officeDocument/2006/relationships/hyperlink" Target="mailto:earroyo@mtraiguen.cl" TargetMode="External"/><Relationship Id="rId115" Type="http://schemas.openxmlformats.org/officeDocument/2006/relationships/hyperlink" Target="mailto:transito@municipalidadelcarmen.cl" TargetMode="External"/><Relationship Id="rId236" Type="http://schemas.openxmlformats.org/officeDocument/2006/relationships/hyperlink" Target="mailto:narky.aracena@munilosvilos.cl" TargetMode="External"/><Relationship Id="rId357" Type="http://schemas.openxmlformats.org/officeDocument/2006/relationships/hyperlink" Target="mailto:mvelasquez@puertoaysen.cl" TargetMode="External"/><Relationship Id="rId478" Type="http://schemas.openxmlformats.org/officeDocument/2006/relationships/hyperlink" Target="mailto:mgarrido@mtraiguen.cl" TargetMode="External"/><Relationship Id="rId119" Type="http://schemas.openxmlformats.org/officeDocument/2006/relationships/hyperlink" Target="mailto:ccabrera@elquisco.cl" TargetMode="External"/><Relationship Id="rId110" Type="http://schemas.openxmlformats.org/officeDocument/2006/relationships/hyperlink" Target="mailto:alicia.carrasco@municipalidadelbosque.cl" TargetMode="External"/><Relationship Id="rId231" Type="http://schemas.openxmlformats.org/officeDocument/2006/relationships/hyperlink" Target="mailto:nmera@muniloslagos.cl" TargetMode="External"/><Relationship Id="rId352" Type="http://schemas.openxmlformats.org/officeDocument/2006/relationships/hyperlink" Target="mailto:patricia.vasquez@municipalidadpucon.cl" TargetMode="External"/><Relationship Id="rId473" Type="http://schemas.openxmlformats.org/officeDocument/2006/relationships/hyperlink" Target="mailto:marcela.orrego@tolten.cl" TargetMode="External"/><Relationship Id="rId230" Type="http://schemas.openxmlformats.org/officeDocument/2006/relationships/hyperlink" Target="mailto:jmunozv@losangeles.cl" TargetMode="External"/><Relationship Id="rId351" Type="http://schemas.openxmlformats.org/officeDocument/2006/relationships/hyperlink" Target="mailto:lconducir@munipuchuncavi.cl" TargetMode="External"/><Relationship Id="rId472" Type="http://schemas.openxmlformats.org/officeDocument/2006/relationships/hyperlink" Target="mailto:esantander@imtocopilla.cl" TargetMode="External"/><Relationship Id="rId350" Type="http://schemas.openxmlformats.org/officeDocument/2006/relationships/hyperlink" Target="mailto:patricia.arroyo@munipuchuncavi.cl" TargetMode="External"/><Relationship Id="rId471" Type="http://schemas.openxmlformats.org/officeDocument/2006/relationships/hyperlink" Target="mailto:krojas@imtocopilla.cl" TargetMode="External"/><Relationship Id="rId470" Type="http://schemas.openxmlformats.org/officeDocument/2006/relationships/hyperlink" Target="mailto:jcarmona@imtocopilla.cl" TargetMode="External"/><Relationship Id="rId114" Type="http://schemas.openxmlformats.org/officeDocument/2006/relationships/hyperlink" Target="mailto:licenciaconductor@munialtodelcarmen.cl" TargetMode="External"/><Relationship Id="rId235" Type="http://schemas.openxmlformats.org/officeDocument/2006/relationships/hyperlink" Target="mailto:patricia.araya@munilosvilos.cl" TargetMode="External"/><Relationship Id="rId356" Type="http://schemas.openxmlformats.org/officeDocument/2006/relationships/hyperlink" Target="mailto:carlos.delapena@mpuentealto.cl" TargetMode="External"/><Relationship Id="rId477" Type="http://schemas.openxmlformats.org/officeDocument/2006/relationships/hyperlink" Target="mailto:carolina.cartes@tome.cl" TargetMode="External"/><Relationship Id="rId113" Type="http://schemas.openxmlformats.org/officeDocument/2006/relationships/hyperlink" Target="mailto:yarela.valdebenito@municipalidadelbosque.cl" TargetMode="External"/><Relationship Id="rId234" Type="http://schemas.openxmlformats.org/officeDocument/2006/relationships/hyperlink" Target="mailto:oscar.pereira@munilosvilos.cl" TargetMode="External"/><Relationship Id="rId355" Type="http://schemas.openxmlformats.org/officeDocument/2006/relationships/hyperlink" Target="mailto:klabrana@mpudahuel.cl" TargetMode="External"/><Relationship Id="rId476" Type="http://schemas.openxmlformats.org/officeDocument/2006/relationships/hyperlink" Target="mailto:pamela.quinones@tome.cl" TargetMode="External"/><Relationship Id="rId112" Type="http://schemas.openxmlformats.org/officeDocument/2006/relationships/hyperlink" Target="mailto:simon.veloso@municipalidadelbosque.cl" TargetMode="External"/><Relationship Id="rId233" Type="http://schemas.openxmlformats.org/officeDocument/2006/relationships/hyperlink" Target="mailto:mirigoyenl@munilosvilos.cl" TargetMode="External"/><Relationship Id="rId354" Type="http://schemas.openxmlformats.org/officeDocument/2006/relationships/hyperlink" Target="mailto:sapablaza@mpudahuel.cl" TargetMode="External"/><Relationship Id="rId475" Type="http://schemas.openxmlformats.org/officeDocument/2006/relationships/hyperlink" Target="mailto:cecilio.apablaza@tome.cl" TargetMode="External"/><Relationship Id="rId111" Type="http://schemas.openxmlformats.org/officeDocument/2006/relationships/hyperlink" Target="mailto:david.hidalgo@municipalidadelbosque.cl" TargetMode="External"/><Relationship Id="rId232" Type="http://schemas.openxmlformats.org/officeDocument/2006/relationships/hyperlink" Target="mailto:vivanoff@muniloslagos.cl" TargetMode="External"/><Relationship Id="rId353" Type="http://schemas.openxmlformats.org/officeDocument/2006/relationships/hyperlink" Target="mailto:mmayo@municipalidadpucon.cl" TargetMode="External"/><Relationship Id="rId474" Type="http://schemas.openxmlformats.org/officeDocument/2006/relationships/hyperlink" Target="mailto:transito@tolten.cl" TargetMode="External"/><Relationship Id="rId305" Type="http://schemas.openxmlformats.org/officeDocument/2006/relationships/hyperlink" Target="mailto:mveliz@pedroaguirrecerda.cl" TargetMode="External"/><Relationship Id="rId426" Type="http://schemas.openxmlformats.org/officeDocument/2006/relationships/hyperlink" Target="mailto:scuminao@sanmiguel.cl" TargetMode="External"/><Relationship Id="rId304" Type="http://schemas.openxmlformats.org/officeDocument/2006/relationships/hyperlink" Target="mailto:mariaofeliaramirez@pedroaguirrecerda.cl" TargetMode="External"/><Relationship Id="rId425" Type="http://schemas.openxmlformats.org/officeDocument/2006/relationships/hyperlink" Target="mailto:icarrasco@sanmiguel.cl" TargetMode="External"/><Relationship Id="rId303" Type="http://schemas.openxmlformats.org/officeDocument/2006/relationships/hyperlink" Target="mailto:roberto.rosas@parral.cl" TargetMode="External"/><Relationship Id="rId424" Type="http://schemas.openxmlformats.org/officeDocument/2006/relationships/hyperlink" Target="mailto:alandaeta@sanmiguel.cl" TargetMode="External"/><Relationship Id="rId302" Type="http://schemas.openxmlformats.org/officeDocument/2006/relationships/hyperlink" Target="mailto:transito@comunaparedones.cl" TargetMode="External"/><Relationship Id="rId423" Type="http://schemas.openxmlformats.org/officeDocument/2006/relationships/hyperlink" Target="mailto:mperez@sanjosedemaipo.cl" TargetMode="External"/><Relationship Id="rId309" Type="http://schemas.openxmlformats.org/officeDocument/2006/relationships/hyperlink" Target="mailto:oficinatransito@munipelluhue.cl" TargetMode="External"/><Relationship Id="rId308" Type="http://schemas.openxmlformats.org/officeDocument/2006/relationships/hyperlink" Target="mailto:rruz@pelarco.cl" TargetMode="External"/><Relationship Id="rId429" Type="http://schemas.openxmlformats.org/officeDocument/2006/relationships/hyperlink" Target="mailto:brodriguez@sanpedrodelapaz.cl" TargetMode="External"/><Relationship Id="rId307" Type="http://schemas.openxmlformats.org/officeDocument/2006/relationships/hyperlink" Target="mailto:ycruzat@pelarco.cl" TargetMode="External"/><Relationship Id="rId428" Type="http://schemas.openxmlformats.org/officeDocument/2006/relationships/hyperlink" Target="mailto:transito@munisanpedro.cl" TargetMode="External"/><Relationship Id="rId306" Type="http://schemas.openxmlformats.org/officeDocument/2006/relationships/hyperlink" Target="mailto:rpereira@pedroaguirrecerda.cl" TargetMode="External"/><Relationship Id="rId427" Type="http://schemas.openxmlformats.org/officeDocument/2006/relationships/hyperlink" Target="mailto:transito@municipalidadsannicolas.cl" TargetMode="External"/><Relationship Id="rId301" Type="http://schemas.openxmlformats.org/officeDocument/2006/relationships/hyperlink" Target="mailto:claudia.alvarez@munipangui.cl" TargetMode="External"/><Relationship Id="rId422" Type="http://schemas.openxmlformats.org/officeDocument/2006/relationships/hyperlink" Target="mailto:transito@sanjosedemaipo.cl" TargetMode="External"/><Relationship Id="rId300" Type="http://schemas.openxmlformats.org/officeDocument/2006/relationships/hyperlink" Target="mailto:alvaro.valladares@munipangui.cl" TargetMode="External"/><Relationship Id="rId421" Type="http://schemas.openxmlformats.org/officeDocument/2006/relationships/hyperlink" Target="mailto:carpetaconductor@sanjoaquin.cl" TargetMode="External"/><Relationship Id="rId420" Type="http://schemas.openxmlformats.org/officeDocument/2006/relationships/hyperlink" Target="mailto:hernan.gonzalez@imsanjavier.cl" TargetMode="External"/><Relationship Id="rId415" Type="http://schemas.openxmlformats.org/officeDocument/2006/relationships/hyperlink" Target="mailto:bastian.araya@sanfabian.cl" TargetMode="External"/><Relationship Id="rId414" Type="http://schemas.openxmlformats.org/officeDocument/2006/relationships/hyperlink" Target="mailto:mario.diaz@sanfabian.cl" TargetMode="External"/><Relationship Id="rId413" Type="http://schemas.openxmlformats.org/officeDocument/2006/relationships/hyperlink" Target="mailto:director.transito@munisanesteban.cl" TargetMode="External"/><Relationship Id="rId412" Type="http://schemas.openxmlformats.org/officeDocument/2006/relationships/hyperlink" Target="mailto:nallelyn.foncea@munisanesteban.cl" TargetMode="External"/><Relationship Id="rId419" Type="http://schemas.openxmlformats.org/officeDocument/2006/relationships/hyperlink" Target="mailto:transito@imsanjavier.cl" TargetMode="External"/><Relationship Id="rId418" Type="http://schemas.openxmlformats.org/officeDocument/2006/relationships/hyperlink" Target="mailto:omar.garrido@imsanjavier.cl" TargetMode="External"/><Relationship Id="rId417" Type="http://schemas.openxmlformats.org/officeDocument/2006/relationships/hyperlink" Target="mailto:jcastro@munisanfelipe.cl" TargetMode="External"/><Relationship Id="rId416" Type="http://schemas.openxmlformats.org/officeDocument/2006/relationships/hyperlink" Target="mailto:oliver.gaete@sanfabian.cl" TargetMode="External"/><Relationship Id="rId411" Type="http://schemas.openxmlformats.org/officeDocument/2006/relationships/hyperlink" Target="mailto:ruben.barraza@munisanesteban.cl" TargetMode="External"/><Relationship Id="rId410" Type="http://schemas.openxmlformats.org/officeDocument/2006/relationships/hyperlink" Target="mailto:cvalenzuela@sanclemente.cl" TargetMode="External"/><Relationship Id="rId206" Type="http://schemas.openxmlformats.org/officeDocument/2006/relationships/hyperlink" Target="mailto:mauricioalegria@corporacionlinares.cl" TargetMode="External"/><Relationship Id="rId327" Type="http://schemas.openxmlformats.org/officeDocument/2006/relationships/hyperlink" Target="mailto:javiernunez@pichidegua.cl" TargetMode="External"/><Relationship Id="rId448" Type="http://schemas.openxmlformats.org/officeDocument/2006/relationships/hyperlink" Target="mailto:transito@munisg.cl" TargetMode="External"/><Relationship Id="rId205" Type="http://schemas.openxmlformats.org/officeDocument/2006/relationships/hyperlink" Target="mailto:angellogangas@corporacionlinares.cl" TargetMode="External"/><Relationship Id="rId326" Type="http://schemas.openxmlformats.org/officeDocument/2006/relationships/hyperlink" Target="mailto:transito@mpeumo.cl" TargetMode="External"/><Relationship Id="rId447" Type="http://schemas.openxmlformats.org/officeDocument/2006/relationships/hyperlink" Target="mailto:fernando.perez@msanvicente.cl" TargetMode="External"/><Relationship Id="rId204" Type="http://schemas.openxmlformats.org/officeDocument/2006/relationships/hyperlink" Target="mailto:rfernandez@munilimache.cl" TargetMode="External"/><Relationship Id="rId325" Type="http://schemas.openxmlformats.org/officeDocument/2006/relationships/hyperlink" Target="mailto:asanhueza@muniperalillo.cl" TargetMode="External"/><Relationship Id="rId446" Type="http://schemas.openxmlformats.org/officeDocument/2006/relationships/hyperlink" Target="mailto:cecheverria@munistgo.cl" TargetMode="External"/><Relationship Id="rId203" Type="http://schemas.openxmlformats.org/officeDocument/2006/relationships/hyperlink" Target="mailto:carteaga@munilimache.cl" TargetMode="External"/><Relationship Id="rId324" Type="http://schemas.openxmlformats.org/officeDocument/2006/relationships/hyperlink" Target="mailto:rvilches@muniperalillo.cl" TargetMode="External"/><Relationship Id="rId445" Type="http://schemas.openxmlformats.org/officeDocument/2006/relationships/hyperlink" Target="mailto:alopez@munistgo.cl" TargetMode="External"/><Relationship Id="rId209" Type="http://schemas.openxmlformats.org/officeDocument/2006/relationships/hyperlink" Target="mailto:transito@llanquihue.cl" TargetMode="External"/><Relationship Id="rId208" Type="http://schemas.openxmlformats.org/officeDocument/2006/relationships/hyperlink" Target="mailto:pablo.vial@litueche.cl" TargetMode="External"/><Relationship Id="rId329" Type="http://schemas.openxmlformats.org/officeDocument/2006/relationships/hyperlink" Target="mailto:mariaisabelarellano@pichidegua.cl" TargetMode="External"/><Relationship Id="rId207" Type="http://schemas.openxmlformats.org/officeDocument/2006/relationships/hyperlink" Target="mailto:maria-ines@litueche.cl" TargetMode="External"/><Relationship Id="rId328" Type="http://schemas.openxmlformats.org/officeDocument/2006/relationships/hyperlink" Target="mailto:juanitaescobar@pichidegua.cl" TargetMode="External"/><Relationship Id="rId449" Type="http://schemas.openxmlformats.org/officeDocument/2006/relationships/hyperlink" Target="mailto:jolivares@munitalagante.cl" TargetMode="External"/><Relationship Id="rId440" Type="http://schemas.openxmlformats.org/officeDocument/2006/relationships/hyperlink" Target="mailto:ximenanavarrete@sanjoaquin.cl" TargetMode="External"/><Relationship Id="rId202" Type="http://schemas.openxmlformats.org/officeDocument/2006/relationships/hyperlink" Target="mailto:transito@mlicanten.cl" TargetMode="External"/><Relationship Id="rId323" Type="http://schemas.openxmlformats.org/officeDocument/2006/relationships/hyperlink" Target="mailto:etoledo@muniperalillo.cl" TargetMode="External"/><Relationship Id="rId444" Type="http://schemas.openxmlformats.org/officeDocument/2006/relationships/hyperlink" Target="mailto:licencias@imsantamaria.cl" TargetMode="External"/><Relationship Id="rId201" Type="http://schemas.openxmlformats.org/officeDocument/2006/relationships/hyperlink" Target="mailto:lburgos@munilautaro.cl" TargetMode="External"/><Relationship Id="rId322" Type="http://schemas.openxmlformats.org/officeDocument/2006/relationships/hyperlink" Target="mailto:rnavea@penalolen.cl" TargetMode="External"/><Relationship Id="rId443" Type="http://schemas.openxmlformats.org/officeDocument/2006/relationships/hyperlink" Target="mailto:pchavez@santajuana.cl" TargetMode="External"/><Relationship Id="rId200" Type="http://schemas.openxmlformats.org/officeDocument/2006/relationships/hyperlink" Target="mailto:pgatica@munilautaro.cl" TargetMode="External"/><Relationship Id="rId321" Type="http://schemas.openxmlformats.org/officeDocument/2006/relationships/hyperlink" Target="mailto:carpetasconasetpenalolen@gmail.com" TargetMode="External"/><Relationship Id="rId442" Type="http://schemas.openxmlformats.org/officeDocument/2006/relationships/hyperlink" Target="mailto:jpezo@santajuana.cl" TargetMode="External"/><Relationship Id="rId320" Type="http://schemas.openxmlformats.org/officeDocument/2006/relationships/hyperlink" Target="mailto:departamento.licencias@penaflor.cl" TargetMode="External"/><Relationship Id="rId441" Type="http://schemas.openxmlformats.org/officeDocument/2006/relationships/hyperlink" Target="mailto:transito@munisantacruz.cl" TargetMode="External"/><Relationship Id="rId316" Type="http://schemas.openxmlformats.org/officeDocument/2006/relationships/hyperlink" Target="mailto:ftorres@penco.cl" TargetMode="External"/><Relationship Id="rId437" Type="http://schemas.openxmlformats.org/officeDocument/2006/relationships/hyperlink" Target="mailto:cgomez@municipalidadsanramon.cl" TargetMode="External"/><Relationship Id="rId315" Type="http://schemas.openxmlformats.org/officeDocument/2006/relationships/hyperlink" Target="mailto:hgrandon@penco.cl" TargetMode="External"/><Relationship Id="rId436" Type="http://schemas.openxmlformats.org/officeDocument/2006/relationships/hyperlink" Target="mailto:cnavarromorales@munisanrafael.cl" TargetMode="External"/><Relationship Id="rId314" Type="http://schemas.openxmlformats.org/officeDocument/2006/relationships/hyperlink" Target="mailto:licencias@mpencahue.cl" TargetMode="External"/><Relationship Id="rId435" Type="http://schemas.openxmlformats.org/officeDocument/2006/relationships/hyperlink" Target="mailto:asalazarbravo@munisanrafael.cl" TargetMode="External"/><Relationship Id="rId313" Type="http://schemas.openxmlformats.org/officeDocument/2006/relationships/hyperlink" Target="mailto:projas@mpencahue.cl" TargetMode="External"/><Relationship Id="rId434" Type="http://schemas.openxmlformats.org/officeDocument/2006/relationships/hyperlink" Target="mailto:ruben.zambra@munispa.cl" TargetMode="External"/><Relationship Id="rId319" Type="http://schemas.openxmlformats.org/officeDocument/2006/relationships/hyperlink" Target="mailto:pamela.fuentes@penaflor.cl" TargetMode="External"/><Relationship Id="rId318" Type="http://schemas.openxmlformats.org/officeDocument/2006/relationships/hyperlink" Target="mailto:marcela.navarro@penaflor.cl" TargetMode="External"/><Relationship Id="rId439" Type="http://schemas.openxmlformats.org/officeDocument/2006/relationships/hyperlink" Target="mailto:flavin@municipalidadsanramon.cl" TargetMode="External"/><Relationship Id="rId317" Type="http://schemas.openxmlformats.org/officeDocument/2006/relationships/hyperlink" Target="mailto:paola.ramos@penaflor.cl" TargetMode="External"/><Relationship Id="rId438" Type="http://schemas.openxmlformats.org/officeDocument/2006/relationships/hyperlink" Target="mailto:acontreras@municipalidadsanramon.cl" TargetMode="External"/><Relationship Id="rId312" Type="http://schemas.openxmlformats.org/officeDocument/2006/relationships/hyperlink" Target="mailto:Aavila@mpencahue.cl" TargetMode="External"/><Relationship Id="rId433" Type="http://schemas.openxmlformats.org/officeDocument/2006/relationships/hyperlink" Target="mailto:g.santelices@sanpedrodelapaz.cl" TargetMode="External"/><Relationship Id="rId311" Type="http://schemas.openxmlformats.org/officeDocument/2006/relationships/hyperlink" Target="mailto:transito@munipemuco.cl" TargetMode="External"/><Relationship Id="rId432" Type="http://schemas.openxmlformats.org/officeDocument/2006/relationships/hyperlink" Target="mailto:jarroyo@sanpedrodelapaz.cl" TargetMode="External"/><Relationship Id="rId310" Type="http://schemas.openxmlformats.org/officeDocument/2006/relationships/hyperlink" Target="mailto:licencias@munipemuco.cl" TargetMode="External"/><Relationship Id="rId431" Type="http://schemas.openxmlformats.org/officeDocument/2006/relationships/hyperlink" Target="mailto:francis.gonzalez@munispa.cl" TargetMode="External"/><Relationship Id="rId430" Type="http://schemas.openxmlformats.org/officeDocument/2006/relationships/hyperlink" Target="mailto:nmatus@sanpedrodelapaz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3" width="16.75"/>
    <col customWidth="1" min="4" max="4" width="17.88"/>
    <col customWidth="1" min="5" max="5" width="16.13"/>
    <col customWidth="1" min="6" max="6" width="36.88"/>
    <col customWidth="1" min="7" max="7" width="13.13"/>
    <col customWidth="1" min="8" max="8" width="22.0"/>
    <col customWidth="1" min="9" max="9" width="17.63"/>
    <col customWidth="1" min="10" max="10" width="44.5"/>
    <col customWidth="1" min="11" max="11" width="21.63"/>
  </cols>
  <sheetData>
    <row r="1">
      <c r="B1" s="1"/>
      <c r="C1" s="2"/>
      <c r="D1" s="1"/>
      <c r="E1" s="3"/>
      <c r="F1" s="4" t="s">
        <v>0</v>
      </c>
      <c r="G1" s="5"/>
      <c r="H1" s="6"/>
      <c r="I1" s="7"/>
      <c r="J1" s="7"/>
      <c r="K1" s="8"/>
    </row>
    <row r="2" ht="22.5" customHeight="1">
      <c r="A2" s="9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3" t="s">
        <v>10</v>
      </c>
      <c r="K2" s="9" t="s">
        <v>11</v>
      </c>
    </row>
    <row r="3" ht="22.5" customHeight="1">
      <c r="A3" s="14"/>
      <c r="B3" s="15"/>
      <c r="C3" s="16"/>
      <c r="D3" s="17"/>
      <c r="E3" s="18"/>
      <c r="F3" s="19" t="str">
        <f>UPPER(D3&amp;" "&amp;E3)</f>
        <v> </v>
      </c>
      <c r="G3" s="20"/>
      <c r="H3" s="21" t="s">
        <v>12</v>
      </c>
      <c r="I3" s="22" t="s">
        <v>13</v>
      </c>
      <c r="J3" s="22" t="s">
        <v>14</v>
      </c>
      <c r="K3" s="23" t="s">
        <v>15</v>
      </c>
    </row>
    <row r="4" ht="22.5" customHeight="1">
      <c r="A4" s="14"/>
      <c r="B4" s="15"/>
      <c r="C4" s="24"/>
      <c r="D4" s="17"/>
      <c r="E4" s="18"/>
      <c r="F4" s="19"/>
      <c r="G4" s="20"/>
      <c r="H4" s="21"/>
      <c r="I4" s="22" t="s">
        <v>16</v>
      </c>
      <c r="J4" s="22" t="s">
        <v>17</v>
      </c>
      <c r="K4" s="23" t="s">
        <v>18</v>
      </c>
    </row>
    <row r="5" ht="22.5" customHeight="1">
      <c r="A5" s="14"/>
      <c r="B5" s="15"/>
      <c r="C5" s="16"/>
      <c r="D5" s="17"/>
      <c r="E5" s="18"/>
      <c r="F5" s="19"/>
      <c r="G5" s="20"/>
      <c r="H5" s="25"/>
      <c r="I5" s="22"/>
      <c r="J5" s="22" t="s">
        <v>19</v>
      </c>
      <c r="K5" s="23" t="s">
        <v>20</v>
      </c>
    </row>
    <row r="6" ht="22.5" customHeight="1">
      <c r="A6" s="14"/>
      <c r="B6" s="26"/>
      <c r="C6" s="24"/>
      <c r="D6" s="17"/>
      <c r="E6" s="18"/>
      <c r="F6" s="19"/>
      <c r="G6" s="20"/>
      <c r="H6" s="25"/>
      <c r="I6" s="22"/>
      <c r="J6" s="22" t="s">
        <v>21</v>
      </c>
      <c r="K6" s="23" t="s">
        <v>22</v>
      </c>
    </row>
    <row r="7" ht="22.5" customHeight="1">
      <c r="A7" s="14"/>
      <c r="B7" s="26"/>
      <c r="C7" s="24"/>
      <c r="D7" s="17"/>
      <c r="E7" s="18"/>
      <c r="F7" s="19"/>
      <c r="G7" s="20"/>
      <c r="H7" s="25"/>
      <c r="I7" s="27"/>
      <c r="J7" s="22" t="s">
        <v>23</v>
      </c>
      <c r="K7" s="28"/>
    </row>
    <row r="8" ht="22.5" customHeight="1">
      <c r="A8" s="14"/>
      <c r="B8" s="26"/>
      <c r="C8" s="16"/>
      <c r="D8" s="17"/>
      <c r="E8" s="18"/>
      <c r="F8" s="19"/>
      <c r="G8" s="20"/>
      <c r="H8" s="25"/>
      <c r="I8" s="22"/>
      <c r="J8" s="22" t="s">
        <v>24</v>
      </c>
      <c r="K8" s="28"/>
    </row>
    <row r="9" ht="22.5" customHeight="1">
      <c r="A9" s="14"/>
      <c r="B9" s="15"/>
      <c r="C9" s="24"/>
      <c r="D9" s="17"/>
      <c r="E9" s="18"/>
      <c r="F9" s="19"/>
      <c r="G9" s="20"/>
      <c r="H9" s="25"/>
      <c r="I9" s="22"/>
      <c r="J9" s="22" t="s">
        <v>25</v>
      </c>
      <c r="K9" s="28"/>
    </row>
    <row r="10" ht="22.5" customHeight="1">
      <c r="A10" s="14"/>
      <c r="B10" s="26"/>
      <c r="C10" s="16"/>
      <c r="D10" s="17"/>
      <c r="E10" s="18"/>
      <c r="F10" s="19"/>
      <c r="G10" s="20"/>
      <c r="H10" s="25"/>
      <c r="I10" s="22"/>
      <c r="J10" s="22" t="s">
        <v>26</v>
      </c>
      <c r="K10" s="28"/>
    </row>
    <row r="11" ht="22.5" customHeight="1">
      <c r="A11" s="14"/>
      <c r="B11" s="26"/>
      <c r="C11" s="24"/>
      <c r="D11" s="17"/>
      <c r="E11" s="18"/>
      <c r="F11" s="19"/>
      <c r="G11" s="20"/>
      <c r="H11" s="25"/>
      <c r="I11" s="27"/>
      <c r="J11" s="22" t="s">
        <v>26</v>
      </c>
      <c r="K11" s="28"/>
    </row>
    <row r="12" ht="22.5" customHeight="1">
      <c r="A12" s="14"/>
      <c r="B12" s="26"/>
      <c r="C12" s="16"/>
      <c r="D12" s="17"/>
      <c r="E12" s="18"/>
      <c r="F12" s="19"/>
      <c r="G12" s="20"/>
      <c r="H12" s="25"/>
      <c r="I12" s="27"/>
      <c r="J12" s="22" t="s">
        <v>21</v>
      </c>
      <c r="K12" s="28"/>
    </row>
    <row r="13" ht="22.5" customHeight="1">
      <c r="A13" s="14"/>
      <c r="B13" s="26"/>
      <c r="C13" s="24"/>
      <c r="D13" s="17"/>
      <c r="E13" s="18"/>
      <c r="F13" s="19"/>
      <c r="G13" s="20"/>
      <c r="H13" s="25"/>
      <c r="I13" s="27"/>
      <c r="J13" s="22" t="s">
        <v>27</v>
      </c>
      <c r="K13" s="28"/>
    </row>
    <row r="14" ht="22.5" customHeight="1">
      <c r="A14" s="14"/>
      <c r="B14" s="15"/>
      <c r="C14" s="16"/>
      <c r="D14" s="17"/>
      <c r="E14" s="18"/>
      <c r="F14" s="19"/>
      <c r="G14" s="20"/>
      <c r="H14" s="25"/>
      <c r="I14" s="22" t="s">
        <v>28</v>
      </c>
      <c r="J14" s="22" t="s">
        <v>29</v>
      </c>
      <c r="K14" s="29" t="s">
        <v>30</v>
      </c>
    </row>
  </sheetData>
  <customSheetViews>
    <customSheetView guid="{62F81D7F-7636-4733-99D3-2DF1DF9563D1}" filter="1" showAutoFilter="1">
      <autoFilter ref="$A$2:$K$14">
        <filterColumn colId="9">
          <filters>
            <filter val="SUBIDA CON OFICIO"/>
            <filter val="CAMBIO DOM. SUBIDO A CONASET"/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1208570457"/>
        </ext>
      </extLst>
    </customSheetView>
    <customSheetView guid="{81BE92D6-6254-4E63-BF39-98D75DC82B19}" filter="1" showAutoFilter="1">
      <autoFilter ref="$A$2:$K$14">
        <filterColumn colId="9">
          <filters/>
        </filterColumn>
        <sortState ref="A2:K14">
          <sortCondition ref="J2:J14"/>
        </sortState>
      </autoFilter>
      <extLst>
        <ext uri="GoogleSheetsCustomDataVersion1">
          <go:sheetsCustomData xmlns:go="http://customooxmlschemas.google.com/" filterViewId="1660520673"/>
        </ext>
      </extLst>
    </customSheetView>
    <customSheetView guid="{F58282D0-9D9B-4687-A0E8-E5FE1A54BC10}" filter="1" showAutoFilter="1">
      <autoFilter ref="$A$2:$K$14">
        <filterColumn colId="9">
          <filters>
            <filter val="SUBIDA A CONASET"/>
            <filter val="SE ENCUENTRA EN OF.43"/>
            <filter val="SUBIDA CON OFICIO"/>
            <filter val="1° LICENCIA"/>
            <filter val="SUBIDA CON F8"/>
            <filter val="CAMBIO DOM. SUBIDO A CONASET"/>
            <filter val="CREAR OFICIO"/>
            <filter val="SE ENCUENTRA EN ARCHIVOS"/>
            <filter val="CAMBIO DE DOMICILIO SOLICITAD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1838621898"/>
        </ext>
      </extLst>
    </customSheetView>
    <customSheetView guid="{05F30583-2DB3-4CF8-8C4C-D9A5285C6DBA}" filter="1" showAutoFilter="1">
      <autoFilter ref="$A$2:$K$14">
        <filterColumn colId="9">
          <filters/>
        </filterColumn>
      </autoFilter>
      <extLst>
        <ext uri="GoogleSheetsCustomDataVersion1">
          <go:sheetsCustomData xmlns:go="http://customooxmlschemas.google.com/" filterViewId="472029166"/>
        </ext>
      </extLst>
    </customSheetView>
    <customSheetView guid="{379905B9-0B60-40BB-96FD-08E00FEC98F8}" filter="1" showAutoFilter="1">
      <autoFilter ref="$A$2:$K$14">
        <filterColumn colId="10">
          <filters blank="1">
            <filter val="CLASE PENDIENTE"/>
          </filters>
        </filterColumn>
        <filterColumn colId="9">
          <filters>
            <filter val="SUBIDA A CONASET"/>
            <filter val="SUBIDA CON OFICIO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614874226"/>
        </ext>
      </extLst>
    </customSheetView>
    <customSheetView guid="{ED6DC6EE-5E1D-460C-99F4-A13882A614C2}" filter="1" showAutoFilter="1">
      <autoFilter ref="$A$2:$K$14">
        <filterColumn colId="10">
          <filters blank="1">
            <filter val="CLASE PENDIENTE"/>
          </filters>
        </filterColumn>
        <filterColumn colId="9">
          <filters>
            <filter val="SE ENCUENTRA EN OF.43"/>
            <filter val="SUBIDA CON OFICIO"/>
            <filter val="SE ENCUENTRA EN ARCHIVOS"/>
            <filter val="CANJE LIC. EXTRANJERA"/>
          </filters>
        </filterColumn>
        <sortState ref="A2:K14">
          <sortCondition ref="A2:A14"/>
        </sortState>
      </autoFilter>
      <extLst>
        <ext uri="GoogleSheetsCustomDataVersion1">
          <go:sheetsCustomData xmlns:go="http://customooxmlschemas.google.com/" filterViewId="628540605"/>
        </ext>
      </extLst>
    </customSheetView>
    <customSheetView guid="{001CC680-0ABD-489E-A07F-07673CADF09C}" filter="1" showAutoFilter="1">
      <autoFilter ref="$A$2:$K$14"/>
      <extLst>
        <ext uri="GoogleSheetsCustomDataVersion1">
          <go:sheetsCustomData xmlns:go="http://customooxmlschemas.google.com/" filterViewId="709564166"/>
        </ext>
      </extLst>
    </customSheetView>
    <customSheetView guid="{BA9E0F18-B3D2-437C-AC01-D98E9BB8417A}" filter="1" showAutoFilter="1">
      <autoFilter ref="$A$2:$K$14">
        <filterColumn colId="0">
          <filters/>
        </filterColumn>
        <filterColumn colId="9">
          <filters>
            <filter val="SE ENCUENTRA EN OF.43"/>
            <filter val="SUBIDA CON OFICIO"/>
            <filter val="CREAR OFICIO"/>
            <filter val="SE ENCUENTRA EN ARCHIVOS"/>
            <filter val="CANJE LIC. EXTRANJERA"/>
          </filters>
        </filterColumn>
        <sortState ref="A2:K14">
          <sortCondition ref="A2:A14"/>
          <sortCondition ref="J2:J14"/>
        </sortState>
      </autoFilter>
      <extLst>
        <ext uri="GoogleSheetsCustomDataVersion1">
          <go:sheetsCustomData xmlns:go="http://customooxmlschemas.google.com/" filterViewId="769523655"/>
        </ext>
      </extLst>
    </customSheetView>
    <customSheetView guid="{A9F1EC40-A7DD-4060-98DD-89DF5DDBBF9B}" filter="1" showAutoFilter="1">
      <autoFilter ref="$A$2:$K$14">
        <filterColumn colId="0">
          <filters/>
        </filterColumn>
        <filterColumn colId="9">
          <filters>
            <filter val="SUBIDA A CONASET"/>
            <filter val="SE ENCUENTRA EN OF.43"/>
            <filter val="SUBIDA CON OFICIO"/>
            <filter val="CREAR OFICI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847148182"/>
        </ext>
      </extLst>
    </customSheetView>
  </customSheetViews>
  <mergeCells count="1">
    <mergeCell ref="F1:G1"/>
  </mergeCells>
  <conditionalFormatting sqref="A3:J14 K3:K13">
    <cfRule type="expression" dxfId="5" priority="1">
      <formula>$J3="1° LICENCIA"</formula>
    </cfRule>
  </conditionalFormatting>
  <conditionalFormatting sqref="A3:J14 K3:K13">
    <cfRule type="expression" dxfId="6" priority="2">
      <formula>$J3="SUBIDA A CONASET"</formula>
    </cfRule>
  </conditionalFormatting>
  <conditionalFormatting sqref="A3:J14 K3:K13">
    <cfRule type="expression" dxfId="7" priority="3">
      <formula>$J3="SUBIDA CON F8"</formula>
    </cfRule>
  </conditionalFormatting>
  <conditionalFormatting sqref="A3:J14 K3:K13">
    <cfRule type="expression" dxfId="8" priority="4">
      <formula>$J3="CAMBIO DOM. SUBIDO A CONASET"</formula>
    </cfRule>
  </conditionalFormatting>
  <conditionalFormatting sqref="A3:J14 K3:K13">
    <cfRule type="expression" dxfId="9" priority="5">
      <formula>$J3="SE ENCUENTRA EN ARCHIVOS"</formula>
    </cfRule>
  </conditionalFormatting>
  <conditionalFormatting sqref="A3:J14 K3:K13">
    <cfRule type="expression" dxfId="10" priority="6">
      <formula>$J3="SE ENCUENTRA EN OF.43"</formula>
    </cfRule>
  </conditionalFormatting>
  <conditionalFormatting sqref="A3:J14 K3:K13">
    <cfRule type="expression" dxfId="11" priority="7">
      <formula>$J3="CAMBIO DE DOMICILIO SOLICITADO"</formula>
    </cfRule>
  </conditionalFormatting>
  <conditionalFormatting sqref="A3:J14 K3:K13">
    <cfRule type="expression" dxfId="12" priority="8">
      <formula>$J3="CAMBIO DE DOMICILIO"</formula>
    </cfRule>
  </conditionalFormatting>
  <conditionalFormatting sqref="A3:J14 K3:K13">
    <cfRule type="expression" dxfId="13" priority="9">
      <formula>$J3="NO EXISTE CARPETA"</formula>
    </cfRule>
  </conditionalFormatting>
  <conditionalFormatting sqref="A3">
    <cfRule type="expression" dxfId="11" priority="10">
      <formula>$J3="CAMBIO DE DOMICILIO SOLICITADO"</formula>
    </cfRule>
  </conditionalFormatting>
  <conditionalFormatting sqref="A3:J14 K3:K13">
    <cfRule type="expression" dxfId="14" priority="11">
      <formula>$J3="CREAR OFICIO "</formula>
    </cfRule>
  </conditionalFormatting>
  <conditionalFormatting sqref="A3:J14 K3:K13">
    <cfRule type="expression" dxfId="15" priority="12">
      <formula>$J3="SUBIDA CON OFICIO"</formula>
    </cfRule>
  </conditionalFormatting>
  <dataValidations>
    <dataValidation type="list" allowBlank="1" sqref="H3:H14">
      <formula1>"AV. ARGENTINA"</formula1>
    </dataValidation>
    <dataValidation type="list" allowBlank="1" sqref="I3:I14">
      <formula1>"ALERTADA,REVISAR"</formula1>
    </dataValidation>
    <dataValidation type="list" allowBlank="1" sqref="K3:K14">
      <formula1>"OTORGADO,DENEGADO,ESPERA EXÁMEN,S/SGL,CLASE PENDIENTE "</formula1>
    </dataValidation>
    <dataValidation type="custom" allowBlank="1" showDropDown="1" sqref="A3:A14">
      <formula1>OR(NOT(ISERROR(DATEVALUE(A3))), AND(ISNUMBER(A3), LEFT(CELL("format", A3))="D"))</formula1>
    </dataValidation>
    <dataValidation allowBlank="1" showDropDown="1" sqref="D3:D14"/>
    <dataValidation type="list" allowBlank="1" sqref="J3:J14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17.5"/>
    <col customWidth="1" min="3" max="3" width="17.63"/>
    <col customWidth="1" min="4" max="4" width="24.13"/>
    <col customWidth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9.0"/>
    <col customWidth="1" min="11" max="11" width="25.5"/>
  </cols>
  <sheetData>
    <row r="1">
      <c r="A1" s="30"/>
      <c r="B1" s="1"/>
      <c r="C1" s="6"/>
      <c r="D1" s="31"/>
      <c r="E1" s="32"/>
      <c r="F1" s="33" t="s">
        <v>31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"/>
      <c r="B3" s="15"/>
      <c r="C3" s="36"/>
      <c r="D3" s="37"/>
      <c r="E3" s="18"/>
      <c r="F3" s="19" t="str">
        <f>UPPER(D3&amp;" "&amp;E3)</f>
        <v> </v>
      </c>
      <c r="G3" s="38"/>
      <c r="H3" s="39" t="s">
        <v>33</v>
      </c>
      <c r="I3" s="22" t="s">
        <v>13</v>
      </c>
      <c r="J3" s="22" t="s">
        <v>17</v>
      </c>
      <c r="K3" s="23" t="s">
        <v>15</v>
      </c>
    </row>
    <row r="4" ht="22.5" customHeight="1">
      <c r="A4" s="40"/>
      <c r="B4" s="15"/>
      <c r="C4" s="36"/>
      <c r="D4" s="41"/>
      <c r="E4" s="42"/>
      <c r="F4" s="19"/>
      <c r="G4" s="43"/>
      <c r="H4" s="39"/>
      <c r="I4" s="22" t="s">
        <v>16</v>
      </c>
      <c r="J4" s="22" t="s">
        <v>19</v>
      </c>
      <c r="K4" s="23" t="s">
        <v>18</v>
      </c>
    </row>
    <row r="5" ht="22.5" customHeight="1">
      <c r="A5" s="14"/>
      <c r="B5" s="15"/>
      <c r="C5" s="44"/>
      <c r="D5" s="37"/>
      <c r="E5" s="18"/>
      <c r="F5" s="19"/>
      <c r="G5" s="38"/>
      <c r="H5" s="45"/>
      <c r="I5" s="27"/>
      <c r="J5" s="22" t="s">
        <v>21</v>
      </c>
      <c r="K5" s="23" t="s">
        <v>34</v>
      </c>
    </row>
    <row r="6" ht="22.5" customHeight="1">
      <c r="A6" s="14"/>
      <c r="B6" s="15"/>
      <c r="C6" s="44"/>
      <c r="D6" s="37"/>
      <c r="E6" s="18"/>
      <c r="F6" s="19"/>
      <c r="G6" s="38"/>
      <c r="H6" s="45"/>
      <c r="I6" s="27"/>
      <c r="J6" s="22" t="s">
        <v>23</v>
      </c>
      <c r="K6" s="23" t="s">
        <v>22</v>
      </c>
    </row>
    <row r="7" ht="22.5" customHeight="1">
      <c r="A7" s="14"/>
      <c r="B7" s="15"/>
      <c r="C7" s="44"/>
      <c r="D7" s="37"/>
      <c r="E7" s="18"/>
      <c r="F7" s="19"/>
      <c r="G7" s="38"/>
      <c r="H7" s="45"/>
      <c r="I7" s="27"/>
      <c r="J7" s="22" t="s">
        <v>24</v>
      </c>
      <c r="K7" s="28"/>
    </row>
    <row r="8" ht="22.5" customHeight="1">
      <c r="A8" s="14"/>
      <c r="B8" s="15"/>
      <c r="C8" s="44"/>
      <c r="D8" s="37"/>
      <c r="E8" s="18"/>
      <c r="F8" s="19"/>
      <c r="G8" s="38"/>
      <c r="H8" s="45"/>
      <c r="I8" s="27"/>
      <c r="J8" s="22" t="s">
        <v>35</v>
      </c>
      <c r="K8" s="28"/>
    </row>
    <row r="9" ht="22.5" customHeight="1">
      <c r="A9" s="14"/>
      <c r="B9" s="26"/>
      <c r="C9" s="46"/>
      <c r="D9" s="37"/>
      <c r="E9" s="18"/>
      <c r="F9" s="19"/>
      <c r="G9" s="38"/>
      <c r="H9" s="45"/>
      <c r="I9" s="27"/>
      <c r="J9" s="22" t="s">
        <v>26</v>
      </c>
      <c r="K9" s="28"/>
    </row>
    <row r="10" ht="22.5" customHeight="1">
      <c r="A10" s="14"/>
      <c r="B10" s="26"/>
      <c r="C10" s="44"/>
      <c r="D10" s="37"/>
      <c r="E10" s="18"/>
      <c r="F10" s="19"/>
      <c r="G10" s="38"/>
      <c r="H10" s="45"/>
      <c r="I10" s="27"/>
      <c r="J10" s="22" t="s">
        <v>36</v>
      </c>
      <c r="K10" s="28"/>
    </row>
    <row r="11" ht="22.5" customHeight="1">
      <c r="A11" s="14"/>
      <c r="B11" s="26"/>
      <c r="C11" s="44"/>
      <c r="D11" s="37"/>
      <c r="E11" s="18"/>
      <c r="F11" s="19"/>
      <c r="G11" s="38"/>
      <c r="H11" s="45"/>
      <c r="I11" s="27"/>
      <c r="J11" s="22" t="s">
        <v>37</v>
      </c>
      <c r="K11" s="28"/>
    </row>
    <row r="12" ht="22.5" customHeight="1">
      <c r="A12" s="14"/>
      <c r="B12" s="26"/>
      <c r="C12" s="44"/>
      <c r="D12" s="37"/>
      <c r="E12" s="18"/>
      <c r="F12" s="19"/>
      <c r="G12" s="38"/>
      <c r="H12" s="45"/>
      <c r="I12" s="27"/>
      <c r="J12" s="22" t="s">
        <v>38</v>
      </c>
      <c r="K12" s="28"/>
    </row>
    <row r="13" ht="22.5" customHeight="1">
      <c r="A13" s="14"/>
      <c r="B13" s="15"/>
      <c r="C13" s="44"/>
      <c r="D13" s="37"/>
      <c r="E13" s="18"/>
      <c r="F13" s="19"/>
      <c r="G13" s="38"/>
      <c r="H13" s="45"/>
      <c r="I13" s="27"/>
      <c r="J13" s="22" t="s">
        <v>29</v>
      </c>
      <c r="K13" s="28"/>
    </row>
  </sheetData>
  <customSheetViews>
    <customSheetView guid="{EF627CD4-2412-4153-974D-8DE81508009A}" filter="1" showAutoFilter="1">
      <autoFilter ref="$A$2:$K$13">
        <filterColumn colId="0">
          <filters/>
        </filterColumn>
        <sortState ref="A2:K13">
          <sortCondition ref="A2:A13"/>
          <sortCondition ref="J2:J13"/>
        </sortState>
      </autoFilter>
      <extLst>
        <ext uri="GoogleSheetsCustomDataVersion1">
          <go:sheetsCustomData xmlns:go="http://customooxmlschemas.google.com/" filterViewId="1080846241"/>
        </ext>
      </extLst>
    </customSheetView>
    <customSheetView guid="{D6BF2938-BB87-4C39-9A19-85854C8C0926}" filter="1" showAutoFilter="1">
      <autoFilter ref="$A$2:$K$13">
        <filterColumn colId="10">
          <filters blank="1"/>
        </filterColumn>
        <filterColumn colId="8">
          <filters blank="1"/>
        </filterColumn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16806915"/>
        </ext>
      </extLst>
    </customSheetView>
    <customSheetView guid="{2BC0CBFF-4969-47F5-962B-EAA5F27EE862}" filter="1" showAutoFilter="1">
      <autoFilter ref="$A$2:$K$13"/>
      <extLst>
        <ext uri="GoogleSheetsCustomDataVersion1">
          <go:sheetsCustomData xmlns:go="http://customooxmlschemas.google.com/" filterViewId="18423397"/>
        </ext>
      </extLst>
    </customSheetView>
    <customSheetView guid="{298F46CB-59F2-4A49-80F0-66B5262D267F}" filter="1" showAutoFilter="1">
      <autoFilter ref="$A$2:$K$13"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  <filter val="CANJE LIC. EXTRANJERA"/>
          </filters>
        </filterColumn>
        <filterColumn colId="8">
          <filters blank="1"/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209594463"/>
        </ext>
      </extLst>
    </customSheetView>
    <customSheetView guid="{4D015772-8E07-4206-A8D1-95D9EFE3B637}" filter="1" showAutoFilter="1">
      <autoFilter ref="$A$2:$K$13"/>
      <extLst>
        <ext uri="GoogleSheetsCustomDataVersion1">
          <go:sheetsCustomData xmlns:go="http://customooxmlschemas.google.com/" filterViewId="240291607"/>
        </ext>
      </extLst>
    </customSheetView>
    <customSheetView guid="{AEF1FB6D-E4F5-4148-A3C3-08ADEA8E7B1D}" filter="1" showAutoFilter="1">
      <autoFilter ref="$A$2:$K$13">
        <filterColumn colId="9">
          <filters>
            <filter val="SUBIDA CON OFICIO"/>
            <filter val="SUBIDA CON F8"/>
            <filter val="NO EXISTE CARPETA"/>
            <filter val="CREAR OFICI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243724876"/>
        </ext>
      </extLst>
    </customSheetView>
    <customSheetView guid="{5ED32115-CDE8-4C39-A27B-4344230D96A6}" filter="1" showAutoFilter="1">
      <autoFilter ref="$A$2:$K$13">
        <filterColumn colId="9">
          <filters>
            <filter val="SE ENCUENTRA EN OF. 43"/>
            <filter val="SUBIDA CON OFICIO"/>
            <filter val="CREAR OFICIO"/>
            <filter val="SE ENCUENTRA EN ARCHIVOS"/>
            <filter val="CANJE LIC. EXTRANJERA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324135887"/>
        </ext>
      </extLst>
    </customSheetView>
    <customSheetView guid="{AFC13CFB-99DB-45F4-9BE9-BCC5934A7474}" filter="1" showAutoFilter="1">
      <autoFilter ref="$A$2:$K$13"/>
      <extLst>
        <ext uri="GoogleSheetsCustomDataVersion1">
          <go:sheetsCustomData xmlns:go="http://customooxmlschemas.google.com/" filterViewId="53559519"/>
        </ext>
      </extLst>
    </customSheetView>
    <customSheetView guid="{D0E91970-CB37-419B-8E43-D3ACC48C7E58}" filter="1" showAutoFilter="1">
      <autoFilter ref="$A$2:$K$13">
        <filterColumn colId="9">
          <filters>
            <filter val="SE ENCUENTRA EN OF. 43"/>
            <filter val="CAMBIO DE DOMICILIO"/>
            <filter val="SUBIDA CON OFICIO"/>
            <filter val="SUBIDA CON F8"/>
            <filter val="CAMBIO DOM. SUBIDO A CONASET"/>
            <filter val="CREAR OFICIO"/>
            <filter val="CAMBIO DE DOMICILIO SOLICITAD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94745082"/>
        </ext>
      </extLst>
    </customSheetView>
  </customSheetViews>
  <mergeCells count="1">
    <mergeCell ref="F1:G1"/>
  </mergeCells>
  <conditionalFormatting sqref="A3:K13">
    <cfRule type="expression" dxfId="6" priority="1">
      <formula>$J3="SUBIDA A CONASET"</formula>
    </cfRule>
  </conditionalFormatting>
  <conditionalFormatting sqref="A3:K13">
    <cfRule type="expression" dxfId="7" priority="2">
      <formula>$J3="SUBIDA CON F8"</formula>
    </cfRule>
  </conditionalFormatting>
  <conditionalFormatting sqref="A3:K13">
    <cfRule type="expression" dxfId="8" priority="3">
      <formula>$J3="CAMBIO DOM. SUBIDO A CONASET"</formula>
    </cfRule>
  </conditionalFormatting>
  <conditionalFormatting sqref="A3:K13">
    <cfRule type="expression" dxfId="9" priority="4">
      <formula>$J3="SE ENCUENTRA EN ARCHIVOS"</formula>
    </cfRule>
  </conditionalFormatting>
  <conditionalFormatting sqref="A3:K13">
    <cfRule type="expression" dxfId="10" priority="5">
      <formula>$J3="SE ENCUENTRA EN OF. 43"</formula>
    </cfRule>
  </conditionalFormatting>
  <conditionalFormatting sqref="A3:K13">
    <cfRule type="expression" dxfId="11" priority="6">
      <formula>$J3="CAMBIO DE DOMICILIO SOLICITADO"</formula>
    </cfRule>
  </conditionalFormatting>
  <conditionalFormatting sqref="A3:K13">
    <cfRule type="expression" dxfId="12" priority="7">
      <formula>$J3="CAMBIO DE DOMICILIO"</formula>
    </cfRule>
  </conditionalFormatting>
  <conditionalFormatting sqref="A3:K13">
    <cfRule type="expression" dxfId="13" priority="8">
      <formula>$J3="NO EXISTE CARPETA"</formula>
    </cfRule>
  </conditionalFormatting>
  <conditionalFormatting sqref="G3:H13">
    <cfRule type="expression" dxfId="16" priority="9">
      <formula>COUNTIF($G$3:$G$13, G3)&gt;1</formula>
    </cfRule>
  </conditionalFormatting>
  <conditionalFormatting sqref="A3:K13">
    <cfRule type="expression" dxfId="17" priority="10">
      <formula>$J3="CREAR OFICIO"</formula>
    </cfRule>
  </conditionalFormatting>
  <conditionalFormatting sqref="A3:K13">
    <cfRule type="expression" dxfId="15" priority="11">
      <formula>$J3="SUBIDA CON OFICIO"</formula>
    </cfRule>
  </conditionalFormatting>
  <dataValidations>
    <dataValidation type="list" allowBlank="1" sqref="J3:J13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list" allowBlank="1" sqref="I3:I13">
      <formula1>"ALERTADA,REVISAR"</formula1>
    </dataValidation>
    <dataValidation type="custom" allowBlank="1" showDropDown="1" sqref="A3:A13 C3:C13">
      <formula1>OR(NOT(ISERROR(DATEVALUE(A3))), AND(ISNUMBER(A3), LEFT(CELL("format", A3))="D"))</formula1>
    </dataValidation>
    <dataValidation type="list" allowBlank="1" sqref="H3:H13">
      <formula1>"PLACILLA"</formula1>
    </dataValidation>
    <dataValidation allowBlank="1" showDropDown="1" sqref="D3:D13"/>
    <dataValidation type="list" allowBlank="1" sqref="K3:K13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17.5"/>
    <col customWidth="1" min="3" max="3" width="17.63"/>
    <col customWidth="1" min="4" max="4" width="24.13"/>
    <col customWidth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9.0"/>
    <col customWidth="1" min="11" max="11" width="25.5"/>
  </cols>
  <sheetData>
    <row r="1">
      <c r="A1" s="30"/>
      <c r="B1" s="1"/>
      <c r="C1" s="6"/>
      <c r="D1" s="31"/>
      <c r="E1" s="32"/>
      <c r="F1" s="47" t="s">
        <v>39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"/>
      <c r="B3" s="15"/>
      <c r="C3" s="36"/>
      <c r="D3" s="37"/>
      <c r="E3" s="18"/>
      <c r="F3" s="19" t="str">
        <f>UPPER(D3&amp;" "&amp;E3)</f>
        <v> </v>
      </c>
      <c r="G3" s="38"/>
      <c r="H3" s="39" t="s">
        <v>40</v>
      </c>
      <c r="I3" s="22" t="s">
        <v>13</v>
      </c>
      <c r="J3" s="22" t="s">
        <v>17</v>
      </c>
      <c r="K3" s="23" t="s">
        <v>15</v>
      </c>
    </row>
    <row r="4" ht="22.5" customHeight="1">
      <c r="A4" s="40"/>
      <c r="B4" s="15"/>
      <c r="C4" s="36"/>
      <c r="D4" s="41"/>
      <c r="E4" s="42"/>
      <c r="F4" s="19"/>
      <c r="G4" s="43"/>
      <c r="H4" s="39"/>
      <c r="I4" s="22" t="s">
        <v>16</v>
      </c>
      <c r="J4" s="22" t="s">
        <v>19</v>
      </c>
      <c r="K4" s="23" t="s">
        <v>18</v>
      </c>
    </row>
    <row r="5" ht="22.5" customHeight="1">
      <c r="A5" s="14"/>
      <c r="B5" s="15"/>
      <c r="C5" s="44"/>
      <c r="D5" s="37"/>
      <c r="E5" s="18"/>
      <c r="F5" s="19"/>
      <c r="G5" s="38"/>
      <c r="H5" s="45"/>
      <c r="I5" s="27"/>
      <c r="J5" s="22" t="s">
        <v>21</v>
      </c>
      <c r="K5" s="23" t="s">
        <v>34</v>
      </c>
    </row>
    <row r="6" ht="22.5" customHeight="1">
      <c r="A6" s="14"/>
      <c r="B6" s="15"/>
      <c r="C6" s="44"/>
      <c r="D6" s="37"/>
      <c r="E6" s="18"/>
      <c r="F6" s="19"/>
      <c r="G6" s="38"/>
      <c r="H6" s="45"/>
      <c r="I6" s="27"/>
      <c r="J6" s="22" t="s">
        <v>23</v>
      </c>
      <c r="K6" s="23" t="s">
        <v>22</v>
      </c>
    </row>
    <row r="7" ht="22.5" customHeight="1">
      <c r="A7" s="14"/>
      <c r="B7" s="15"/>
      <c r="C7" s="44"/>
      <c r="D7" s="37"/>
      <c r="E7" s="18"/>
      <c r="F7" s="19"/>
      <c r="G7" s="38"/>
      <c r="H7" s="45"/>
      <c r="I7" s="27"/>
      <c r="J7" s="22" t="s">
        <v>24</v>
      </c>
      <c r="K7" s="28"/>
    </row>
    <row r="8" ht="22.5" customHeight="1">
      <c r="A8" s="14"/>
      <c r="B8" s="15"/>
      <c r="C8" s="44"/>
      <c r="D8" s="37"/>
      <c r="E8" s="18"/>
      <c r="F8" s="19"/>
      <c r="G8" s="38"/>
      <c r="H8" s="45"/>
      <c r="I8" s="27"/>
      <c r="J8" s="22" t="s">
        <v>35</v>
      </c>
      <c r="K8" s="28"/>
    </row>
    <row r="9" ht="22.5" customHeight="1">
      <c r="A9" s="14"/>
      <c r="B9" s="26"/>
      <c r="C9" s="44"/>
      <c r="D9" s="37"/>
      <c r="E9" s="18"/>
      <c r="F9" s="19"/>
      <c r="G9" s="38"/>
      <c r="H9" s="45"/>
      <c r="I9" s="27"/>
      <c r="J9" s="22" t="s">
        <v>26</v>
      </c>
      <c r="K9" s="28"/>
    </row>
    <row r="10" ht="22.5" customHeight="1">
      <c r="A10" s="14"/>
      <c r="B10" s="26"/>
      <c r="C10" s="44"/>
      <c r="D10" s="37"/>
      <c r="E10" s="18"/>
      <c r="F10" s="19"/>
      <c r="G10" s="38"/>
      <c r="H10" s="45"/>
      <c r="I10" s="27"/>
      <c r="J10" s="22" t="s">
        <v>36</v>
      </c>
      <c r="K10" s="28"/>
    </row>
    <row r="11" ht="22.5" customHeight="1">
      <c r="A11" s="14"/>
      <c r="B11" s="26"/>
      <c r="C11" s="44"/>
      <c r="D11" s="37"/>
      <c r="E11" s="18"/>
      <c r="F11" s="19"/>
      <c r="G11" s="38"/>
      <c r="H11" s="45"/>
      <c r="I11" s="27"/>
      <c r="J11" s="22" t="s">
        <v>37</v>
      </c>
      <c r="K11" s="28"/>
    </row>
    <row r="12" ht="22.5" customHeight="1">
      <c r="A12" s="14"/>
      <c r="B12" s="26"/>
      <c r="C12" s="44"/>
      <c r="D12" s="37"/>
      <c r="E12" s="18"/>
      <c r="F12" s="19"/>
      <c r="G12" s="38"/>
      <c r="H12" s="45"/>
      <c r="I12" s="27"/>
      <c r="J12" s="22" t="s">
        <v>38</v>
      </c>
      <c r="K12" s="28"/>
    </row>
    <row r="13" ht="22.5" customHeight="1">
      <c r="A13" s="14"/>
      <c r="B13" s="15"/>
      <c r="C13" s="44"/>
      <c r="D13" s="37"/>
      <c r="E13" s="18"/>
      <c r="F13" s="19"/>
      <c r="G13" s="38"/>
      <c r="H13" s="45"/>
      <c r="I13" s="27"/>
      <c r="J13" s="22"/>
      <c r="K13" s="28"/>
    </row>
  </sheetData>
  <customSheetViews>
    <customSheetView guid="{2BC0CBFF-4969-47F5-962B-EAA5F27EE862}" filter="1" showAutoFilter="1">
      <autoFilter ref="$A$2:$K$13"/>
      <extLst>
        <ext uri="GoogleSheetsCustomDataVersion1">
          <go:sheetsCustomData xmlns:go="http://customooxmlschemas.google.com/" filterViewId="1088487088"/>
        </ext>
      </extLst>
    </customSheetView>
    <customSheetView guid="{5ED32115-CDE8-4C39-A27B-4344230D96A6}" filter="1" showAutoFilter="1">
      <autoFilter ref="$A$2:$K$13">
        <filterColumn colId="9">
          <filters>
            <filter val="SE ENCUENTRA EN OF. 43"/>
            <filter val="SUBIDA CON OFICIO"/>
            <filter val="CREAR OFICIO"/>
            <filter val="SE ENCUENTRA EN ARCHIVOS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2285743"/>
        </ext>
      </extLst>
    </customSheetView>
    <customSheetView guid="{D0E91970-CB37-419B-8E43-D3ACC48C7E58}" filter="1" showAutoFilter="1">
      <autoFilter ref="$A$2:$K$13">
        <filterColumn colId="9">
          <filters>
            <filter val="SE ENCUENTRA EN OF. 43"/>
            <filter val="CAMBIO DE DOMICILIO"/>
            <filter val="SUBIDA CON OFICIO"/>
            <filter val="SUBIDA CON F8"/>
            <filter val="CAMBIO DOM. SUBIDO A CONASET"/>
            <filter val="CREAR OFICIO"/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1543354837"/>
        </ext>
      </extLst>
    </customSheetView>
    <customSheetView guid="{AFC13CFB-99DB-45F4-9BE9-BCC5934A7474}" filter="1" showAutoFilter="1">
      <autoFilter ref="$A$2:$K$13"/>
      <extLst>
        <ext uri="GoogleSheetsCustomDataVersion1">
          <go:sheetsCustomData xmlns:go="http://customooxmlschemas.google.com/" filterViewId="1887329603"/>
        </ext>
      </extLst>
    </customSheetView>
    <customSheetView guid="{AEF1FB6D-E4F5-4148-A3C3-08ADEA8E7B1D}" filter="1" showAutoFilter="1">
      <autoFilter ref="$A$2:$K$13">
        <filterColumn colId="9">
          <filters>
            <filter val="SUBIDA CON OFICIO"/>
            <filter val="SUBIDA CON F8"/>
            <filter val="NO EXISTE CARPETA"/>
            <filter val="CREAR OFICIO"/>
          </filters>
        </filterColumn>
      </autoFilter>
      <extLst>
        <ext uri="GoogleSheetsCustomDataVersion1">
          <go:sheetsCustomData xmlns:go="http://customooxmlschemas.google.com/" filterViewId="21016014"/>
        </ext>
      </extLst>
    </customSheetView>
    <customSheetView guid="{4D015772-8E07-4206-A8D1-95D9EFE3B637}" filter="1" showAutoFilter="1">
      <autoFilter ref="$A$2:$K$13"/>
      <extLst>
        <ext uri="GoogleSheetsCustomDataVersion1">
          <go:sheetsCustomData xmlns:go="http://customooxmlschemas.google.com/" filterViewId="367605158"/>
        </ext>
      </extLst>
    </customSheetView>
    <customSheetView guid="{D6BF2938-BB87-4C39-9A19-85854C8C0926}" filter="1" showAutoFilter="1">
      <autoFilter ref="$A$2:$K$13">
        <filterColumn colId="10">
          <filters blank="1"/>
        </filterColumn>
        <filterColumn colId="8">
          <filters blank="1"/>
        </filterColumn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</filters>
        </filterColumn>
      </autoFilter>
      <extLst>
        <ext uri="GoogleSheetsCustomDataVersion1">
          <go:sheetsCustomData xmlns:go="http://customooxmlschemas.google.com/" filterViewId="519088098"/>
        </ext>
      </extLst>
    </customSheetView>
    <customSheetView guid="{EF627CD4-2412-4153-974D-8DE81508009A}" filter="1" showAutoFilter="1">
      <autoFilter ref="$A$2:$K$13">
        <filterColumn colId="0">
          <filters/>
        </filterColumn>
        <sortState ref="A2:K13">
          <sortCondition ref="A2:A13"/>
          <sortCondition ref="J2:J13"/>
        </sortState>
      </autoFilter>
      <extLst>
        <ext uri="GoogleSheetsCustomDataVersion1">
          <go:sheetsCustomData xmlns:go="http://customooxmlschemas.google.com/" filterViewId="536705140"/>
        </ext>
      </extLst>
    </customSheetView>
    <customSheetView guid="{298F46CB-59F2-4A49-80F0-66B5262D267F}" filter="1" showAutoFilter="1">
      <autoFilter ref="$A$2:$K$13"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</filters>
        </filterColumn>
        <filterColumn colId="8">
          <filters blank="1"/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941747171"/>
        </ext>
      </extLst>
    </customSheetView>
  </customSheetViews>
  <mergeCells count="1">
    <mergeCell ref="F1:G1"/>
  </mergeCells>
  <conditionalFormatting sqref="A3:K13">
    <cfRule type="expression" dxfId="6" priority="1">
      <formula>$J3="SUBIDA A CONASET"</formula>
    </cfRule>
  </conditionalFormatting>
  <conditionalFormatting sqref="A3:K13">
    <cfRule type="expression" dxfId="7" priority="2">
      <formula>$J3="SUBIDA CON F8"</formula>
    </cfRule>
  </conditionalFormatting>
  <conditionalFormatting sqref="A3:K13">
    <cfRule type="expression" dxfId="8" priority="3">
      <formula>$J3="CAMBIO DOM. SUBIDO A CONASET"</formula>
    </cfRule>
  </conditionalFormatting>
  <conditionalFormatting sqref="A3:K13">
    <cfRule type="expression" dxfId="9" priority="4">
      <formula>$J3="SE ENCUENTRA EN ARCHIVOS"</formula>
    </cfRule>
  </conditionalFormatting>
  <conditionalFormatting sqref="A3:K13">
    <cfRule type="expression" dxfId="10" priority="5">
      <formula>$J3="SE ENCUENTRA EN OF. 43"</formula>
    </cfRule>
  </conditionalFormatting>
  <conditionalFormatting sqref="A3:K13">
    <cfRule type="expression" dxfId="11" priority="6">
      <formula>$J3="CAMBIO DE DOMICILIO SOLICITADO"</formula>
    </cfRule>
  </conditionalFormatting>
  <conditionalFormatting sqref="A3:K13">
    <cfRule type="expression" dxfId="12" priority="7">
      <formula>$J3="CAMBIO DE DOMICILIO"</formula>
    </cfRule>
  </conditionalFormatting>
  <conditionalFormatting sqref="A3:K13">
    <cfRule type="expression" dxfId="13" priority="8">
      <formula>$J3="NO EXISTE CARPETA"</formula>
    </cfRule>
  </conditionalFormatting>
  <conditionalFormatting sqref="G3:H13">
    <cfRule type="expression" dxfId="16" priority="9">
      <formula>COUNTIF($G$3:$G$13, G3)&gt;1</formula>
    </cfRule>
  </conditionalFormatting>
  <conditionalFormatting sqref="A3:K13">
    <cfRule type="expression" dxfId="17" priority="10">
      <formula>$J3="CREAR OFICIO"</formula>
    </cfRule>
  </conditionalFormatting>
  <conditionalFormatting sqref="A3:K13">
    <cfRule type="expression" dxfId="15" priority="11">
      <formula>$J3="SUBIDA CON OFICIO"</formula>
    </cfRule>
  </conditionalFormatting>
  <dataValidations>
    <dataValidation type="list" allowBlank="1" sqref="J3:J13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list" allowBlank="1" sqref="I3:I13">
      <formula1>"ALERTADA,REVISAR"</formula1>
    </dataValidation>
    <dataValidation type="list" allowBlank="1" sqref="H3:H13">
      <formula1>"MERC. PUERTO"</formula1>
    </dataValidation>
    <dataValidation type="custom" allowBlank="1" showDropDown="1" sqref="A3:A13 C3:C13">
      <formula1>OR(NOT(ISERROR(DATEVALUE(A3))), AND(ISNUMBER(A3), LEFT(CELL("format", A3))="D"))</formula1>
    </dataValidation>
    <dataValidation allowBlank="1" showDropDown="1" sqref="D3:D13"/>
    <dataValidation type="list" allowBlank="1" sqref="K3:K13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26.5"/>
    <col customWidth="1" min="3" max="3" width="22.38"/>
    <col customWidth="1" hidden="1" min="4" max="4" width="17.88"/>
    <col customWidth="1" hidden="1" min="5" max="5" width="16.13"/>
    <col customWidth="1" min="6" max="6" width="36.88"/>
    <col customWidth="1" min="7" max="7" width="13.13"/>
    <col customWidth="1" min="8" max="8" width="17.75"/>
    <col customWidth="1" min="9" max="9" width="17.5"/>
    <col customWidth="1" min="10" max="10" width="27.25"/>
    <col customWidth="1" min="11" max="11" width="24.0"/>
  </cols>
  <sheetData>
    <row r="1">
      <c r="A1" s="48"/>
      <c r="B1" s="49"/>
      <c r="C1" s="6"/>
      <c r="D1" s="1"/>
      <c r="E1" s="3"/>
      <c r="F1" s="50" t="s">
        <v>0</v>
      </c>
      <c r="G1" s="51"/>
      <c r="H1" s="7"/>
      <c r="J1" s="52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54" t="s">
        <v>11</v>
      </c>
    </row>
    <row r="3" ht="22.5" customHeight="1">
      <c r="A3" s="14">
        <v>46024.0</v>
      </c>
      <c r="B3" s="15">
        <v>46042.0</v>
      </c>
      <c r="C3" s="36">
        <v>45536.0</v>
      </c>
      <c r="D3" s="17" t="s">
        <v>41</v>
      </c>
      <c r="E3" s="18" t="s">
        <v>42</v>
      </c>
      <c r="F3" s="19" t="str">
        <f t="shared" ref="F3:F754" si="1">UPPER(D3&amp;" "&amp;E3)</f>
        <v>REINALDO PIZARRO ARAVENA</v>
      </c>
      <c r="G3" s="55" t="s">
        <v>43</v>
      </c>
      <c r="H3" s="56" t="s">
        <v>44</v>
      </c>
      <c r="I3" s="27"/>
      <c r="J3" s="57" t="s">
        <v>17</v>
      </c>
      <c r="K3" s="23" t="s">
        <v>15</v>
      </c>
    </row>
    <row r="4" ht="22.5" customHeight="1">
      <c r="A4" s="14">
        <v>46024.0</v>
      </c>
      <c r="B4" s="15">
        <v>46030.0</v>
      </c>
      <c r="C4" s="36">
        <v>44501.0</v>
      </c>
      <c r="D4" s="17" t="s">
        <v>45</v>
      </c>
      <c r="E4" s="18" t="s">
        <v>46</v>
      </c>
      <c r="F4" s="19" t="str">
        <f t="shared" si="1"/>
        <v>ARNALDO ARTURO BERRIOS HERRERA</v>
      </c>
      <c r="G4" s="55" t="s">
        <v>47</v>
      </c>
      <c r="H4" s="56" t="s">
        <v>44</v>
      </c>
      <c r="I4" s="22" t="s">
        <v>13</v>
      </c>
      <c r="J4" s="57" t="s">
        <v>17</v>
      </c>
      <c r="K4" s="28"/>
    </row>
    <row r="5" ht="22.5" customHeight="1">
      <c r="A5" s="14">
        <v>46024.0</v>
      </c>
      <c r="B5" s="15">
        <v>46041.0</v>
      </c>
      <c r="C5" s="36">
        <v>45809.0</v>
      </c>
      <c r="D5" s="17" t="s">
        <v>48</v>
      </c>
      <c r="E5" s="18" t="s">
        <v>49</v>
      </c>
      <c r="F5" s="19" t="str">
        <f t="shared" si="1"/>
        <v>PABLO VERGARA</v>
      </c>
      <c r="G5" s="55" t="s">
        <v>50</v>
      </c>
      <c r="H5" s="56" t="s">
        <v>44</v>
      </c>
      <c r="I5" s="27"/>
      <c r="J5" s="57" t="s">
        <v>19</v>
      </c>
      <c r="K5" s="23" t="s">
        <v>15</v>
      </c>
    </row>
    <row r="6" ht="22.5" customHeight="1">
      <c r="A6" s="14">
        <v>46024.0</v>
      </c>
      <c r="B6" s="26"/>
      <c r="C6" s="36"/>
      <c r="D6" s="17" t="s">
        <v>51</v>
      </c>
      <c r="E6" s="18" t="s">
        <v>52</v>
      </c>
      <c r="F6" s="19" t="str">
        <f t="shared" si="1"/>
        <v>CATALINA PAZ SANTIBÁÑEZ SILVA</v>
      </c>
      <c r="G6" s="55" t="s">
        <v>53</v>
      </c>
      <c r="H6" s="56" t="s">
        <v>44</v>
      </c>
      <c r="I6" s="27"/>
      <c r="J6" s="57" t="s">
        <v>14</v>
      </c>
      <c r="K6" s="23" t="s">
        <v>15</v>
      </c>
    </row>
    <row r="7" ht="22.5" customHeight="1">
      <c r="A7" s="14">
        <v>46024.0</v>
      </c>
      <c r="B7" s="26"/>
      <c r="C7" s="36"/>
      <c r="D7" s="17" t="s">
        <v>54</v>
      </c>
      <c r="E7" s="18" t="s">
        <v>55</v>
      </c>
      <c r="F7" s="19" t="str">
        <f t="shared" si="1"/>
        <v>MARGARITA PARRAGUEZ</v>
      </c>
      <c r="G7" s="55" t="s">
        <v>56</v>
      </c>
      <c r="H7" s="56" t="s">
        <v>44</v>
      </c>
      <c r="I7" s="27"/>
      <c r="J7" s="57" t="s">
        <v>14</v>
      </c>
      <c r="K7" s="23" t="s">
        <v>15</v>
      </c>
    </row>
    <row r="8" ht="22.5" customHeight="1">
      <c r="A8" s="14">
        <v>46024.0</v>
      </c>
      <c r="B8" s="15">
        <v>46030.0</v>
      </c>
      <c r="C8" s="36">
        <v>45292.0</v>
      </c>
      <c r="D8" s="17" t="s">
        <v>57</v>
      </c>
      <c r="E8" s="18" t="s">
        <v>58</v>
      </c>
      <c r="F8" s="19" t="str">
        <f t="shared" si="1"/>
        <v>JOSE SEGUNDO CAYUQUEO HUENCHUN</v>
      </c>
      <c r="G8" s="55" t="s">
        <v>59</v>
      </c>
      <c r="H8" s="56" t="s">
        <v>44</v>
      </c>
      <c r="I8" s="27"/>
      <c r="J8" s="57" t="s">
        <v>17</v>
      </c>
      <c r="K8" s="23" t="s">
        <v>15</v>
      </c>
    </row>
    <row r="9" ht="22.5" customHeight="1">
      <c r="A9" s="14">
        <v>46024.0</v>
      </c>
      <c r="B9" s="26"/>
      <c r="C9" s="58" t="s">
        <v>60</v>
      </c>
      <c r="D9" s="17" t="s">
        <v>61</v>
      </c>
      <c r="E9" s="18" t="s">
        <v>62</v>
      </c>
      <c r="F9" s="19" t="str">
        <f t="shared" si="1"/>
        <v>PAMELA MARGARITA ROJAS MOYANO</v>
      </c>
      <c r="G9" s="55" t="s">
        <v>63</v>
      </c>
      <c r="H9" s="56" t="s">
        <v>44</v>
      </c>
      <c r="I9" s="22" t="s">
        <v>13</v>
      </c>
      <c r="J9" s="57" t="s">
        <v>21</v>
      </c>
      <c r="K9" s="23" t="s">
        <v>15</v>
      </c>
    </row>
    <row r="10" ht="22.5" customHeight="1">
      <c r="A10" s="14">
        <v>46024.0</v>
      </c>
      <c r="B10" s="26"/>
      <c r="C10" s="36"/>
      <c r="D10" s="17" t="s">
        <v>64</v>
      </c>
      <c r="E10" s="18" t="s">
        <v>65</v>
      </c>
      <c r="F10" s="19" t="str">
        <f t="shared" si="1"/>
        <v>SEBASTIAN IGNACIO VIDAL GARCIA</v>
      </c>
      <c r="G10" s="55" t="s">
        <v>66</v>
      </c>
      <c r="H10" s="56" t="s">
        <v>44</v>
      </c>
      <c r="I10" s="27"/>
      <c r="J10" s="57" t="s">
        <v>14</v>
      </c>
      <c r="K10" s="28"/>
    </row>
    <row r="11" ht="22.5" customHeight="1">
      <c r="A11" s="14">
        <v>46024.0</v>
      </c>
      <c r="B11" s="26"/>
      <c r="C11" s="36"/>
      <c r="D11" s="17" t="s">
        <v>67</v>
      </c>
      <c r="E11" s="18" t="s">
        <v>68</v>
      </c>
      <c r="F11" s="19" t="str">
        <f t="shared" si="1"/>
        <v>CAROLINA GAJARDO RAMIREZ</v>
      </c>
      <c r="G11" s="55" t="s">
        <v>69</v>
      </c>
      <c r="H11" s="56" t="s">
        <v>44</v>
      </c>
      <c r="I11" s="27"/>
      <c r="J11" s="57" t="s">
        <v>14</v>
      </c>
      <c r="K11" s="23" t="s">
        <v>15</v>
      </c>
    </row>
    <row r="12" ht="22.5" customHeight="1">
      <c r="A12" s="14">
        <v>46024.0</v>
      </c>
      <c r="B12" s="26"/>
      <c r="C12" s="36"/>
      <c r="D12" s="17" t="s">
        <v>70</v>
      </c>
      <c r="E12" s="18" t="s">
        <v>71</v>
      </c>
      <c r="F12" s="19" t="str">
        <f t="shared" si="1"/>
        <v>JESUS CONTRERAS</v>
      </c>
      <c r="G12" s="55" t="s">
        <v>72</v>
      </c>
      <c r="H12" s="56" t="s">
        <v>44</v>
      </c>
      <c r="I12" s="27"/>
      <c r="J12" s="57" t="s">
        <v>14</v>
      </c>
      <c r="K12" s="28"/>
    </row>
    <row r="13" ht="22.5" customHeight="1">
      <c r="A13" s="14">
        <v>46024.0</v>
      </c>
      <c r="B13" s="15">
        <v>46030.0</v>
      </c>
      <c r="C13" s="36">
        <v>43525.0</v>
      </c>
      <c r="D13" s="17" t="s">
        <v>73</v>
      </c>
      <c r="E13" s="18" t="s">
        <v>74</v>
      </c>
      <c r="F13" s="19" t="str">
        <f t="shared" si="1"/>
        <v>ESTEBAN GONZALEZ</v>
      </c>
      <c r="G13" s="55" t="s">
        <v>75</v>
      </c>
      <c r="H13" s="56" t="s">
        <v>44</v>
      </c>
      <c r="I13" s="22" t="s">
        <v>13</v>
      </c>
      <c r="J13" s="57" t="s">
        <v>17</v>
      </c>
      <c r="K13" s="23" t="s">
        <v>15</v>
      </c>
    </row>
    <row r="14" ht="22.5" customHeight="1">
      <c r="A14" s="14">
        <v>46024.0</v>
      </c>
      <c r="B14" s="26"/>
      <c r="C14" s="36"/>
      <c r="D14" s="17" t="s">
        <v>76</v>
      </c>
      <c r="E14" s="18" t="s">
        <v>77</v>
      </c>
      <c r="F14" s="19" t="str">
        <f t="shared" si="1"/>
        <v>FELIPE ESTEBAN GAJARDO RAMIREZ</v>
      </c>
      <c r="G14" s="55" t="s">
        <v>78</v>
      </c>
      <c r="H14" s="56" t="s">
        <v>44</v>
      </c>
      <c r="I14" s="27"/>
      <c r="J14" s="57" t="s">
        <v>14</v>
      </c>
      <c r="K14" s="28"/>
    </row>
    <row r="15" ht="22.5" customHeight="1">
      <c r="A15" s="14">
        <v>46024.0</v>
      </c>
      <c r="B15" s="15">
        <v>46030.0</v>
      </c>
      <c r="C15" s="36">
        <v>44531.0</v>
      </c>
      <c r="D15" s="17" t="s">
        <v>79</v>
      </c>
      <c r="E15" s="18" t="s">
        <v>80</v>
      </c>
      <c r="F15" s="19" t="str">
        <f t="shared" si="1"/>
        <v>FERNANDO ESTRADA</v>
      </c>
      <c r="G15" s="55" t="s">
        <v>81</v>
      </c>
      <c r="H15" s="56" t="s">
        <v>44</v>
      </c>
      <c r="I15" s="27"/>
      <c r="J15" s="57" t="s">
        <v>17</v>
      </c>
      <c r="K15" s="23" t="s">
        <v>15</v>
      </c>
    </row>
    <row r="16" ht="22.5" customHeight="1">
      <c r="A16" s="14">
        <v>46024.0</v>
      </c>
      <c r="B16" s="26"/>
      <c r="C16" s="36"/>
      <c r="D16" s="17" t="s">
        <v>82</v>
      </c>
      <c r="E16" s="18" t="s">
        <v>83</v>
      </c>
      <c r="F16" s="19" t="str">
        <f t="shared" si="1"/>
        <v>SEBASTIÁN DE LA CRUZ VARGAS MACHUCA</v>
      </c>
      <c r="G16" s="55" t="s">
        <v>84</v>
      </c>
      <c r="H16" s="56" t="s">
        <v>44</v>
      </c>
      <c r="I16" s="27"/>
      <c r="J16" s="57" t="s">
        <v>14</v>
      </c>
      <c r="K16" s="23" t="s">
        <v>15</v>
      </c>
    </row>
    <row r="17" ht="22.5" customHeight="1">
      <c r="A17" s="14">
        <v>46024.0</v>
      </c>
      <c r="B17" s="26"/>
      <c r="C17" s="36"/>
      <c r="D17" s="17" t="s">
        <v>85</v>
      </c>
      <c r="E17" s="18" t="s">
        <v>86</v>
      </c>
      <c r="F17" s="19" t="str">
        <f t="shared" si="1"/>
        <v>FRANCO POZO</v>
      </c>
      <c r="G17" s="55" t="s">
        <v>87</v>
      </c>
      <c r="H17" s="56" t="s">
        <v>44</v>
      </c>
      <c r="I17" s="27"/>
      <c r="J17" s="57" t="s">
        <v>14</v>
      </c>
      <c r="K17" s="23" t="s">
        <v>15</v>
      </c>
    </row>
    <row r="18" ht="22.5" customHeight="1">
      <c r="A18" s="14">
        <v>46024.0</v>
      </c>
      <c r="B18" s="15">
        <v>46030.0</v>
      </c>
      <c r="C18" s="36">
        <v>43739.0</v>
      </c>
      <c r="D18" s="17" t="s">
        <v>88</v>
      </c>
      <c r="E18" s="18" t="s">
        <v>89</v>
      </c>
      <c r="F18" s="19" t="str">
        <f t="shared" si="1"/>
        <v>FABIAN GONZALEZ LAPLACE</v>
      </c>
      <c r="G18" s="59" t="s">
        <v>90</v>
      </c>
      <c r="H18" s="56" t="s">
        <v>44</v>
      </c>
      <c r="I18" s="27"/>
      <c r="J18" s="57" t="s">
        <v>17</v>
      </c>
      <c r="K18" s="23" t="s">
        <v>20</v>
      </c>
    </row>
    <row r="19" ht="22.5" customHeight="1">
      <c r="A19" s="14">
        <v>46024.0</v>
      </c>
      <c r="B19" s="15">
        <v>46030.0</v>
      </c>
      <c r="C19" s="36">
        <v>44896.0</v>
      </c>
      <c r="D19" s="17" t="s">
        <v>91</v>
      </c>
      <c r="E19" s="18" t="s">
        <v>92</v>
      </c>
      <c r="F19" s="19" t="str">
        <f t="shared" si="1"/>
        <v>ESTEBAN CALDERA</v>
      </c>
      <c r="G19" s="55" t="s">
        <v>93</v>
      </c>
      <c r="H19" s="56" t="s">
        <v>44</v>
      </c>
      <c r="I19" s="27"/>
      <c r="J19" s="57" t="s">
        <v>17</v>
      </c>
      <c r="K19" s="23" t="s">
        <v>15</v>
      </c>
    </row>
    <row r="20" ht="22.5" customHeight="1">
      <c r="A20" s="14">
        <v>46024.0</v>
      </c>
      <c r="B20" s="15">
        <v>46030.0</v>
      </c>
      <c r="C20" s="36">
        <v>43617.0</v>
      </c>
      <c r="D20" s="17" t="s">
        <v>94</v>
      </c>
      <c r="E20" s="18" t="s">
        <v>95</v>
      </c>
      <c r="F20" s="19" t="str">
        <f t="shared" si="1"/>
        <v>LUCIA CAROLINA MORANT CARRASCO</v>
      </c>
      <c r="G20" s="55" t="s">
        <v>96</v>
      </c>
      <c r="H20" s="56" t="s">
        <v>44</v>
      </c>
      <c r="I20" s="27"/>
      <c r="J20" s="57" t="s">
        <v>17</v>
      </c>
      <c r="K20" s="23" t="s">
        <v>15</v>
      </c>
    </row>
    <row r="21" ht="22.5" customHeight="1">
      <c r="A21" s="14">
        <v>46024.0</v>
      </c>
      <c r="B21" s="15">
        <v>46030.0</v>
      </c>
      <c r="C21" s="36">
        <v>44562.0</v>
      </c>
      <c r="D21" s="17" t="s">
        <v>97</v>
      </c>
      <c r="E21" s="18" t="s">
        <v>98</v>
      </c>
      <c r="F21" s="19" t="str">
        <f t="shared" si="1"/>
        <v>DIXIE FLORES</v>
      </c>
      <c r="G21" s="55" t="s">
        <v>99</v>
      </c>
      <c r="H21" s="56" t="s">
        <v>44</v>
      </c>
      <c r="I21" s="27"/>
      <c r="J21" s="57" t="s">
        <v>17</v>
      </c>
      <c r="K21" s="23" t="s">
        <v>15</v>
      </c>
    </row>
    <row r="22" ht="22.5" customHeight="1">
      <c r="A22" s="14">
        <v>46024.0</v>
      </c>
      <c r="B22" s="15">
        <v>46041.0</v>
      </c>
      <c r="C22" s="36">
        <v>41791.0</v>
      </c>
      <c r="D22" s="17" t="s">
        <v>100</v>
      </c>
      <c r="E22" s="18" t="s">
        <v>101</v>
      </c>
      <c r="F22" s="19" t="str">
        <f t="shared" si="1"/>
        <v>IVAN RAMOS OSORIO</v>
      </c>
      <c r="G22" s="55" t="s">
        <v>102</v>
      </c>
      <c r="H22" s="56" t="s">
        <v>44</v>
      </c>
      <c r="I22" s="27"/>
      <c r="J22" s="57" t="s">
        <v>19</v>
      </c>
      <c r="K22" s="23" t="s">
        <v>15</v>
      </c>
    </row>
    <row r="23" ht="22.5" customHeight="1">
      <c r="A23" s="14">
        <v>46024.0</v>
      </c>
      <c r="B23" s="15">
        <v>46030.0</v>
      </c>
      <c r="C23" s="36">
        <v>43374.0</v>
      </c>
      <c r="D23" s="17" t="s">
        <v>103</v>
      </c>
      <c r="E23" s="18" t="s">
        <v>104</v>
      </c>
      <c r="F23" s="19" t="str">
        <f t="shared" si="1"/>
        <v>ERIKA PÉREZ</v>
      </c>
      <c r="G23" s="55" t="s">
        <v>105</v>
      </c>
      <c r="H23" s="56" t="s">
        <v>44</v>
      </c>
      <c r="I23" s="27"/>
      <c r="J23" s="57" t="s">
        <v>17</v>
      </c>
      <c r="K23" s="23" t="s">
        <v>15</v>
      </c>
    </row>
    <row r="24" ht="22.5" customHeight="1">
      <c r="A24" s="14">
        <v>46024.0</v>
      </c>
      <c r="B24" s="26"/>
      <c r="C24" s="58" t="s">
        <v>106</v>
      </c>
      <c r="D24" s="17" t="s">
        <v>107</v>
      </c>
      <c r="E24" s="18" t="s">
        <v>108</v>
      </c>
      <c r="F24" s="19" t="str">
        <f t="shared" si="1"/>
        <v>CLAUDIA AROS</v>
      </c>
      <c r="G24" s="55" t="s">
        <v>109</v>
      </c>
      <c r="H24" s="56" t="s">
        <v>44</v>
      </c>
      <c r="I24" s="27"/>
      <c r="J24" s="57" t="s">
        <v>21</v>
      </c>
      <c r="K24" s="23" t="s">
        <v>15</v>
      </c>
    </row>
    <row r="25" ht="22.5" customHeight="1">
      <c r="A25" s="14">
        <v>46024.0</v>
      </c>
      <c r="B25" s="26"/>
      <c r="C25" s="58" t="s">
        <v>106</v>
      </c>
      <c r="D25" s="17" t="s">
        <v>110</v>
      </c>
      <c r="E25" s="18" t="s">
        <v>111</v>
      </c>
      <c r="F25" s="19" t="str">
        <f t="shared" si="1"/>
        <v>ADIEL IBALEZ</v>
      </c>
      <c r="G25" s="55" t="s">
        <v>112</v>
      </c>
      <c r="H25" s="56" t="s">
        <v>44</v>
      </c>
      <c r="I25" s="27"/>
      <c r="J25" s="57" t="s">
        <v>21</v>
      </c>
      <c r="K25" s="23" t="s">
        <v>15</v>
      </c>
    </row>
    <row r="26" ht="22.5" customHeight="1">
      <c r="A26" s="14">
        <v>46024.0</v>
      </c>
      <c r="B26" s="15">
        <v>46030.0</v>
      </c>
      <c r="C26" s="36">
        <v>43040.0</v>
      </c>
      <c r="D26" s="17" t="s">
        <v>113</v>
      </c>
      <c r="E26" s="18" t="s">
        <v>114</v>
      </c>
      <c r="F26" s="19" t="str">
        <f t="shared" si="1"/>
        <v>MAXIMILIANO GAMBOA VILLALOBOS</v>
      </c>
      <c r="G26" s="55" t="s">
        <v>115</v>
      </c>
      <c r="H26" s="56" t="s">
        <v>44</v>
      </c>
      <c r="I26" s="22" t="s">
        <v>13</v>
      </c>
      <c r="J26" s="57" t="s">
        <v>17</v>
      </c>
      <c r="K26" s="23" t="s">
        <v>15</v>
      </c>
    </row>
    <row r="27" ht="22.5" customHeight="1">
      <c r="A27" s="14">
        <v>46024.0</v>
      </c>
      <c r="B27" s="26"/>
      <c r="C27" s="58" t="s">
        <v>106</v>
      </c>
      <c r="D27" s="17" t="s">
        <v>116</v>
      </c>
      <c r="E27" s="18" t="s">
        <v>117</v>
      </c>
      <c r="F27" s="19" t="str">
        <f t="shared" si="1"/>
        <v>BETSABE VALLE VILLEGAS</v>
      </c>
      <c r="G27" s="55" t="s">
        <v>118</v>
      </c>
      <c r="H27" s="56" t="s">
        <v>44</v>
      </c>
      <c r="I27" s="27"/>
      <c r="J27" s="57" t="s">
        <v>21</v>
      </c>
      <c r="K27" s="23" t="s">
        <v>15</v>
      </c>
    </row>
    <row r="28" ht="22.5" customHeight="1">
      <c r="A28" s="14">
        <v>46024.0</v>
      </c>
      <c r="B28" s="15">
        <v>46030.0</v>
      </c>
      <c r="C28" s="36">
        <v>43405.0</v>
      </c>
      <c r="D28" s="17" t="s">
        <v>119</v>
      </c>
      <c r="E28" s="18" t="s">
        <v>120</v>
      </c>
      <c r="F28" s="19" t="str">
        <f t="shared" si="1"/>
        <v>PEDRO NÚÑEZ</v>
      </c>
      <c r="G28" s="55" t="s">
        <v>121</v>
      </c>
      <c r="H28" s="56" t="s">
        <v>44</v>
      </c>
      <c r="I28" s="22" t="s">
        <v>13</v>
      </c>
      <c r="J28" s="57" t="s">
        <v>17</v>
      </c>
      <c r="K28" s="23" t="s">
        <v>15</v>
      </c>
    </row>
    <row r="29" ht="22.5" customHeight="1">
      <c r="A29" s="14">
        <v>46024.0</v>
      </c>
      <c r="B29" s="26"/>
      <c r="C29" s="58" t="s">
        <v>122</v>
      </c>
      <c r="D29" s="17" t="s">
        <v>123</v>
      </c>
      <c r="E29" s="18" t="s">
        <v>124</v>
      </c>
      <c r="F29" s="19" t="str">
        <f t="shared" si="1"/>
        <v>ANGELO LOPEZ</v>
      </c>
      <c r="G29" s="55" t="s">
        <v>125</v>
      </c>
      <c r="H29" s="56" t="s">
        <v>44</v>
      </c>
      <c r="I29" s="27"/>
      <c r="J29" s="57" t="s">
        <v>21</v>
      </c>
      <c r="K29" s="23" t="s">
        <v>15</v>
      </c>
    </row>
    <row r="30" ht="22.5" customHeight="1">
      <c r="A30" s="14">
        <v>46024.0</v>
      </c>
      <c r="B30" s="26"/>
      <c r="C30" s="58" t="s">
        <v>60</v>
      </c>
      <c r="D30" s="17" t="s">
        <v>126</v>
      </c>
      <c r="E30" s="18" t="s">
        <v>127</v>
      </c>
      <c r="F30" s="19" t="str">
        <f t="shared" si="1"/>
        <v>DARIO CASTILLO</v>
      </c>
      <c r="G30" s="55" t="s">
        <v>128</v>
      </c>
      <c r="H30" s="56" t="s">
        <v>44</v>
      </c>
      <c r="I30" s="27"/>
      <c r="J30" s="57" t="s">
        <v>21</v>
      </c>
      <c r="K30" s="23" t="s">
        <v>15</v>
      </c>
    </row>
    <row r="31" ht="22.5" customHeight="1">
      <c r="A31" s="14">
        <v>46024.0</v>
      </c>
      <c r="B31" s="26"/>
      <c r="C31" s="58" t="s">
        <v>106</v>
      </c>
      <c r="D31" s="17" t="s">
        <v>129</v>
      </c>
      <c r="E31" s="18" t="s">
        <v>130</v>
      </c>
      <c r="F31" s="19" t="str">
        <f t="shared" si="1"/>
        <v>JORGE GONZALEZ</v>
      </c>
      <c r="G31" s="55" t="s">
        <v>131</v>
      </c>
      <c r="H31" s="56" t="s">
        <v>44</v>
      </c>
      <c r="I31" s="27"/>
      <c r="J31" s="57" t="s">
        <v>21</v>
      </c>
      <c r="K31" s="23" t="s">
        <v>15</v>
      </c>
    </row>
    <row r="32" ht="22.5" customHeight="1">
      <c r="A32" s="14">
        <v>46024.0</v>
      </c>
      <c r="B32" s="15">
        <v>46030.0</v>
      </c>
      <c r="C32" s="36">
        <v>43709.0</v>
      </c>
      <c r="D32" s="17" t="s">
        <v>132</v>
      </c>
      <c r="E32" s="18" t="s">
        <v>133</v>
      </c>
      <c r="F32" s="19" t="str">
        <f t="shared" si="1"/>
        <v>JAIR BAHAMONDE</v>
      </c>
      <c r="G32" s="55" t="s">
        <v>134</v>
      </c>
      <c r="H32" s="56" t="s">
        <v>44</v>
      </c>
      <c r="I32" s="27"/>
      <c r="J32" s="57" t="s">
        <v>17</v>
      </c>
      <c r="K32" s="23" t="s">
        <v>22</v>
      </c>
    </row>
    <row r="33" ht="22.5" customHeight="1">
      <c r="A33" s="14">
        <v>46024.0</v>
      </c>
      <c r="B33" s="15">
        <v>46030.0</v>
      </c>
      <c r="C33" s="36">
        <v>41061.0</v>
      </c>
      <c r="D33" s="17" t="s">
        <v>135</v>
      </c>
      <c r="E33" s="18" t="s">
        <v>136</v>
      </c>
      <c r="F33" s="19" t="str">
        <f t="shared" si="1"/>
        <v>MARCOS SEPULVEDA GOMEZ</v>
      </c>
      <c r="G33" s="55" t="s">
        <v>137</v>
      </c>
      <c r="H33" s="56" t="s">
        <v>44</v>
      </c>
      <c r="I33" s="27"/>
      <c r="J33" s="57" t="s">
        <v>17</v>
      </c>
      <c r="K33" s="23" t="s">
        <v>15</v>
      </c>
    </row>
    <row r="34" ht="22.5" customHeight="1">
      <c r="A34" s="14">
        <v>46024.0</v>
      </c>
      <c r="B34" s="15">
        <v>46030.0</v>
      </c>
      <c r="C34" s="36">
        <v>43739.0</v>
      </c>
      <c r="D34" s="17" t="s">
        <v>138</v>
      </c>
      <c r="E34" s="18" t="s">
        <v>139</v>
      </c>
      <c r="F34" s="19" t="str">
        <f t="shared" si="1"/>
        <v>JOHNATTAN ERNESTO CORTES CORTES</v>
      </c>
      <c r="G34" s="55" t="s">
        <v>140</v>
      </c>
      <c r="H34" s="56" t="s">
        <v>44</v>
      </c>
      <c r="I34" s="27"/>
      <c r="J34" s="57" t="s">
        <v>17</v>
      </c>
      <c r="K34" s="23" t="s">
        <v>15</v>
      </c>
    </row>
    <row r="35" ht="22.5" customHeight="1">
      <c r="A35" s="14">
        <v>46024.0</v>
      </c>
      <c r="B35" s="15">
        <v>46030.0</v>
      </c>
      <c r="C35" s="36">
        <v>43525.0</v>
      </c>
      <c r="D35" s="17" t="s">
        <v>141</v>
      </c>
      <c r="E35" s="18" t="s">
        <v>142</v>
      </c>
      <c r="F35" s="19" t="str">
        <f t="shared" si="1"/>
        <v>FELIPE NEIRA</v>
      </c>
      <c r="G35" s="55" t="s">
        <v>143</v>
      </c>
      <c r="H35" s="56" t="s">
        <v>44</v>
      </c>
      <c r="I35" s="27"/>
      <c r="J35" s="57" t="s">
        <v>17</v>
      </c>
      <c r="K35" s="23" t="s">
        <v>15</v>
      </c>
    </row>
    <row r="36" ht="22.5" customHeight="1">
      <c r="A36" s="14">
        <v>46024.0</v>
      </c>
      <c r="B36" s="15">
        <v>46030.0</v>
      </c>
      <c r="C36" s="36">
        <v>45047.0</v>
      </c>
      <c r="D36" s="17" t="s">
        <v>144</v>
      </c>
      <c r="E36" s="18" t="s">
        <v>145</v>
      </c>
      <c r="F36" s="19" t="str">
        <f t="shared" si="1"/>
        <v>JORGE GOMEZ</v>
      </c>
      <c r="G36" s="55" t="s">
        <v>146</v>
      </c>
      <c r="H36" s="56" t="s">
        <v>44</v>
      </c>
      <c r="I36" s="27"/>
      <c r="J36" s="57" t="s">
        <v>17</v>
      </c>
      <c r="K36" s="23" t="s">
        <v>15</v>
      </c>
    </row>
    <row r="37" ht="22.5" customHeight="1">
      <c r="A37" s="14">
        <v>46024.0</v>
      </c>
      <c r="B37" s="26"/>
      <c r="C37" s="36">
        <v>43252.0</v>
      </c>
      <c r="D37" s="17" t="s">
        <v>147</v>
      </c>
      <c r="E37" s="18" t="s">
        <v>148</v>
      </c>
      <c r="F37" s="19" t="str">
        <f t="shared" si="1"/>
        <v>CARLOS MALDONADO</v>
      </c>
      <c r="G37" s="55" t="s">
        <v>149</v>
      </c>
      <c r="H37" s="56" t="s">
        <v>44</v>
      </c>
      <c r="I37" s="27"/>
      <c r="J37" s="57" t="s">
        <v>21</v>
      </c>
      <c r="K37" s="23" t="s">
        <v>15</v>
      </c>
    </row>
    <row r="38" ht="22.5" customHeight="1">
      <c r="A38" s="14">
        <v>46024.0</v>
      </c>
      <c r="B38" s="15">
        <v>46041.0</v>
      </c>
      <c r="C38" s="36">
        <v>41974.0</v>
      </c>
      <c r="D38" s="60" t="s">
        <v>150</v>
      </c>
      <c r="E38" s="42" t="s">
        <v>151</v>
      </c>
      <c r="F38" s="19" t="str">
        <f t="shared" si="1"/>
        <v>XIMENA JESUS  CERDA FERRADA</v>
      </c>
      <c r="G38" s="55" t="s">
        <v>152</v>
      </c>
      <c r="H38" s="56" t="s">
        <v>44</v>
      </c>
      <c r="I38" s="27"/>
      <c r="J38" s="57" t="s">
        <v>19</v>
      </c>
      <c r="K38" s="23" t="s">
        <v>15</v>
      </c>
    </row>
    <row r="39" ht="22.5" customHeight="1">
      <c r="A39" s="14">
        <v>46024.0</v>
      </c>
      <c r="B39" s="26"/>
      <c r="C39" s="36"/>
      <c r="D39" s="17" t="s">
        <v>153</v>
      </c>
      <c r="E39" s="18" t="s">
        <v>154</v>
      </c>
      <c r="F39" s="19" t="str">
        <f t="shared" si="1"/>
        <v>ALBERTO VELOZO</v>
      </c>
      <c r="G39" s="55" t="s">
        <v>155</v>
      </c>
      <c r="H39" s="56" t="s">
        <v>44</v>
      </c>
      <c r="I39" s="27"/>
      <c r="J39" s="57" t="s">
        <v>21</v>
      </c>
      <c r="K39" s="23" t="s">
        <v>15</v>
      </c>
    </row>
    <row r="40" ht="22.5" customHeight="1">
      <c r="A40" s="14">
        <v>46024.0</v>
      </c>
      <c r="B40" s="15">
        <v>46030.0</v>
      </c>
      <c r="C40" s="36">
        <v>44927.0</v>
      </c>
      <c r="D40" s="17" t="s">
        <v>156</v>
      </c>
      <c r="E40" s="18" t="s">
        <v>157</v>
      </c>
      <c r="F40" s="19" t="str">
        <f t="shared" si="1"/>
        <v>GUILLERMO HOFFLINGER</v>
      </c>
      <c r="G40" s="55" t="s">
        <v>158</v>
      </c>
      <c r="H40" s="56" t="s">
        <v>44</v>
      </c>
      <c r="I40" s="22" t="s">
        <v>13</v>
      </c>
      <c r="J40" s="57" t="s">
        <v>17</v>
      </c>
      <c r="K40" s="23" t="s">
        <v>15</v>
      </c>
    </row>
    <row r="41" ht="22.5" customHeight="1">
      <c r="A41" s="14">
        <v>46024.0</v>
      </c>
      <c r="B41" s="15">
        <v>46030.0</v>
      </c>
      <c r="C41" s="36">
        <v>44228.0</v>
      </c>
      <c r="D41" s="17" t="s">
        <v>159</v>
      </c>
      <c r="E41" s="18" t="s">
        <v>160</v>
      </c>
      <c r="F41" s="19" t="str">
        <f t="shared" si="1"/>
        <v>MAICOL SAN MARTÍN</v>
      </c>
      <c r="G41" s="55" t="s">
        <v>161</v>
      </c>
      <c r="H41" s="56" t="s">
        <v>44</v>
      </c>
      <c r="I41" s="22" t="s">
        <v>13</v>
      </c>
      <c r="J41" s="57" t="s">
        <v>17</v>
      </c>
      <c r="K41" s="28"/>
    </row>
    <row r="42" ht="22.5" customHeight="1">
      <c r="A42" s="14">
        <v>46024.0</v>
      </c>
      <c r="B42" s="26"/>
      <c r="C42" s="36"/>
      <c r="D42" s="17" t="s">
        <v>162</v>
      </c>
      <c r="E42" s="18" t="s">
        <v>163</v>
      </c>
      <c r="F42" s="19" t="str">
        <f t="shared" si="1"/>
        <v>JUAN CARLOS JORQUERA JARA</v>
      </c>
      <c r="G42" s="55" t="s">
        <v>164</v>
      </c>
      <c r="H42" s="56" t="s">
        <v>44</v>
      </c>
      <c r="I42" s="27"/>
      <c r="J42" s="57" t="s">
        <v>14</v>
      </c>
      <c r="K42" s="23" t="s">
        <v>15</v>
      </c>
    </row>
    <row r="43" ht="22.5" customHeight="1">
      <c r="A43" s="14">
        <v>46024.0</v>
      </c>
      <c r="B43" s="26"/>
      <c r="C43" s="36"/>
      <c r="D43" s="17" t="s">
        <v>165</v>
      </c>
      <c r="E43" s="18" t="s">
        <v>166</v>
      </c>
      <c r="F43" s="19" t="str">
        <f t="shared" si="1"/>
        <v>ANIBAL JULIO CESAR ALIAGA MORIN</v>
      </c>
      <c r="G43" s="55" t="s">
        <v>167</v>
      </c>
      <c r="H43" s="56" t="s">
        <v>44</v>
      </c>
      <c r="I43" s="27"/>
      <c r="J43" s="57" t="s">
        <v>14</v>
      </c>
      <c r="K43" s="28"/>
    </row>
    <row r="44" ht="22.5" customHeight="1">
      <c r="A44" s="14">
        <v>46024.0</v>
      </c>
      <c r="B44" s="26"/>
      <c r="C44" s="36"/>
      <c r="D44" s="17" t="s">
        <v>168</v>
      </c>
      <c r="E44" s="18" t="s">
        <v>169</v>
      </c>
      <c r="F44" s="19" t="str">
        <f t="shared" si="1"/>
        <v>TAMARA MARTINEZ MONTECINOS</v>
      </c>
      <c r="G44" s="55" t="s">
        <v>170</v>
      </c>
      <c r="H44" s="56" t="s">
        <v>44</v>
      </c>
      <c r="I44" s="27"/>
      <c r="J44" s="57" t="s">
        <v>14</v>
      </c>
      <c r="K44" s="28"/>
    </row>
    <row r="45" ht="22.5" customHeight="1">
      <c r="A45" s="14">
        <v>46024.0</v>
      </c>
      <c r="B45" s="26"/>
      <c r="C45" s="36"/>
      <c r="D45" s="17" t="s">
        <v>171</v>
      </c>
      <c r="E45" s="18" t="s">
        <v>172</v>
      </c>
      <c r="F45" s="19" t="str">
        <f t="shared" si="1"/>
        <v>NICOLAS ANDRES DE LA BARRA RUBAT</v>
      </c>
      <c r="G45" s="55" t="s">
        <v>173</v>
      </c>
      <c r="H45" s="56" t="s">
        <v>44</v>
      </c>
      <c r="I45" s="27"/>
      <c r="J45" s="57" t="s">
        <v>14</v>
      </c>
      <c r="K45" s="23" t="s">
        <v>15</v>
      </c>
    </row>
    <row r="46" ht="22.5" customHeight="1">
      <c r="A46" s="14">
        <v>46024.0</v>
      </c>
      <c r="B46" s="26"/>
      <c r="C46" s="36"/>
      <c r="D46" s="17" t="s">
        <v>174</v>
      </c>
      <c r="E46" s="18" t="s">
        <v>175</v>
      </c>
      <c r="F46" s="19" t="str">
        <f t="shared" si="1"/>
        <v>FERNANDA CRISTINA REYES ZEPEDA</v>
      </c>
      <c r="G46" s="55" t="s">
        <v>176</v>
      </c>
      <c r="H46" s="56" t="s">
        <v>44</v>
      </c>
      <c r="I46" s="27"/>
      <c r="J46" s="57" t="s">
        <v>14</v>
      </c>
      <c r="K46" s="28"/>
    </row>
    <row r="47" ht="22.5" customHeight="1">
      <c r="A47" s="14">
        <v>46024.0</v>
      </c>
      <c r="B47" s="15">
        <v>46030.0</v>
      </c>
      <c r="C47" s="36">
        <v>43831.0</v>
      </c>
      <c r="D47" s="17" t="s">
        <v>177</v>
      </c>
      <c r="E47" s="18" t="s">
        <v>178</v>
      </c>
      <c r="F47" s="19" t="str">
        <f t="shared" si="1"/>
        <v>MARCO HIDALGO MONDACA</v>
      </c>
      <c r="G47" s="55" t="s">
        <v>179</v>
      </c>
      <c r="H47" s="56" t="s">
        <v>44</v>
      </c>
      <c r="I47" s="27"/>
      <c r="J47" s="57" t="s">
        <v>17</v>
      </c>
      <c r="K47" s="23" t="s">
        <v>15</v>
      </c>
    </row>
    <row r="48" ht="22.5" customHeight="1">
      <c r="A48" s="14">
        <v>46024.0</v>
      </c>
      <c r="B48" s="15">
        <v>46030.0</v>
      </c>
      <c r="C48" s="36">
        <v>45323.0</v>
      </c>
      <c r="D48" s="17" t="s">
        <v>180</v>
      </c>
      <c r="E48" s="18" t="s">
        <v>181</v>
      </c>
      <c r="F48" s="19" t="str">
        <f t="shared" si="1"/>
        <v>CAROL ALTAMIRANO</v>
      </c>
      <c r="G48" s="55" t="s">
        <v>182</v>
      </c>
      <c r="H48" s="56" t="s">
        <v>44</v>
      </c>
      <c r="I48" s="27"/>
      <c r="J48" s="57" t="s">
        <v>17</v>
      </c>
      <c r="K48" s="23" t="s">
        <v>15</v>
      </c>
    </row>
    <row r="49" ht="22.5" customHeight="1">
      <c r="A49" s="14">
        <v>46024.0</v>
      </c>
      <c r="B49" s="15">
        <v>46030.0</v>
      </c>
      <c r="C49" s="36">
        <v>45839.0</v>
      </c>
      <c r="D49" s="17" t="s">
        <v>183</v>
      </c>
      <c r="E49" s="18" t="s">
        <v>184</v>
      </c>
      <c r="F49" s="19" t="str">
        <f t="shared" si="1"/>
        <v>ULISES JORGE ALALMONACID TENEB</v>
      </c>
      <c r="G49" s="55" t="s">
        <v>185</v>
      </c>
      <c r="H49" s="56" t="s">
        <v>44</v>
      </c>
      <c r="I49" s="27"/>
      <c r="J49" s="57" t="s">
        <v>17</v>
      </c>
      <c r="K49" s="23" t="s">
        <v>15</v>
      </c>
    </row>
    <row r="50" ht="22.5" customHeight="1">
      <c r="A50" s="14">
        <v>46024.0</v>
      </c>
      <c r="B50" s="26"/>
      <c r="C50" s="36"/>
      <c r="D50" s="17" t="s">
        <v>186</v>
      </c>
      <c r="E50" s="18" t="s">
        <v>187</v>
      </c>
      <c r="F50" s="19" t="str">
        <f t="shared" si="1"/>
        <v>DANIA ALEJANDRA TORRES ELGUETA</v>
      </c>
      <c r="G50" s="55" t="s">
        <v>188</v>
      </c>
      <c r="H50" s="56" t="s">
        <v>44</v>
      </c>
      <c r="I50" s="27"/>
      <c r="J50" s="57" t="s">
        <v>21</v>
      </c>
      <c r="K50" s="23" t="s">
        <v>15</v>
      </c>
    </row>
    <row r="51" ht="22.5" customHeight="1">
      <c r="A51" s="14">
        <v>46024.0</v>
      </c>
      <c r="B51" s="15">
        <v>46030.0</v>
      </c>
      <c r="C51" s="36">
        <v>42979.0</v>
      </c>
      <c r="D51" s="17" t="s">
        <v>189</v>
      </c>
      <c r="E51" s="18" t="s">
        <v>190</v>
      </c>
      <c r="F51" s="19" t="str">
        <f t="shared" si="1"/>
        <v>EMILIA ARAYA REYES</v>
      </c>
      <c r="G51" s="59" t="s">
        <v>191</v>
      </c>
      <c r="H51" s="56" t="s">
        <v>44</v>
      </c>
      <c r="I51" s="27"/>
      <c r="J51" s="57" t="s">
        <v>17</v>
      </c>
      <c r="K51" s="23" t="s">
        <v>20</v>
      </c>
    </row>
    <row r="52" ht="22.5" customHeight="1">
      <c r="A52" s="14">
        <v>46024.0</v>
      </c>
      <c r="B52" s="15">
        <v>46030.0</v>
      </c>
      <c r="C52" s="36">
        <v>42736.0</v>
      </c>
      <c r="D52" s="17" t="s">
        <v>192</v>
      </c>
      <c r="E52" s="18" t="s">
        <v>193</v>
      </c>
      <c r="F52" s="19" t="str">
        <f t="shared" si="1"/>
        <v>MICHEL RODRIGO VASQUEZ JIMENEZ</v>
      </c>
      <c r="G52" s="55" t="s">
        <v>194</v>
      </c>
      <c r="H52" s="56" t="s">
        <v>44</v>
      </c>
      <c r="I52" s="27"/>
      <c r="J52" s="57" t="s">
        <v>17</v>
      </c>
      <c r="K52" s="23" t="s">
        <v>15</v>
      </c>
    </row>
    <row r="53" ht="22.5" customHeight="1">
      <c r="A53" s="14">
        <v>46024.0</v>
      </c>
      <c r="B53" s="15">
        <v>46042.0</v>
      </c>
      <c r="C53" s="36">
        <v>43770.0</v>
      </c>
      <c r="D53" s="17" t="s">
        <v>195</v>
      </c>
      <c r="E53" s="18" t="s">
        <v>196</v>
      </c>
      <c r="F53" s="19" t="str">
        <f t="shared" si="1"/>
        <v>HECTOR ENRIQUE RIVERO GUZMAN</v>
      </c>
      <c r="G53" s="55" t="s">
        <v>197</v>
      </c>
      <c r="H53" s="56" t="s">
        <v>44</v>
      </c>
      <c r="I53" s="27"/>
      <c r="J53" s="57" t="s">
        <v>17</v>
      </c>
      <c r="K53" s="23" t="s">
        <v>15</v>
      </c>
    </row>
    <row r="54" ht="22.5" customHeight="1">
      <c r="A54" s="14">
        <v>46024.0</v>
      </c>
      <c r="B54" s="15">
        <v>46030.0</v>
      </c>
      <c r="C54" s="36">
        <v>43221.0</v>
      </c>
      <c r="D54" s="17" t="s">
        <v>198</v>
      </c>
      <c r="E54" s="18" t="s">
        <v>199</v>
      </c>
      <c r="F54" s="19" t="str">
        <f t="shared" si="1"/>
        <v>HUGO ALDUNCE</v>
      </c>
      <c r="G54" s="55" t="s">
        <v>200</v>
      </c>
      <c r="H54" s="56" t="s">
        <v>44</v>
      </c>
      <c r="I54" s="27"/>
      <c r="J54" s="57" t="s">
        <v>17</v>
      </c>
      <c r="K54" s="23" t="s">
        <v>15</v>
      </c>
    </row>
    <row r="55" ht="22.5" customHeight="1">
      <c r="A55" s="14">
        <v>46024.0</v>
      </c>
      <c r="B55" s="15">
        <v>46041.0</v>
      </c>
      <c r="C55" s="36">
        <v>43862.0</v>
      </c>
      <c r="D55" s="17" t="s">
        <v>201</v>
      </c>
      <c r="E55" s="18" t="s">
        <v>202</v>
      </c>
      <c r="F55" s="19" t="str">
        <f t="shared" si="1"/>
        <v>OMAR HUMBERTO MOLTEDO MONTERO</v>
      </c>
      <c r="G55" s="55" t="s">
        <v>203</v>
      </c>
      <c r="H55" s="56" t="s">
        <v>44</v>
      </c>
      <c r="I55" s="27"/>
      <c r="J55" s="57" t="s">
        <v>19</v>
      </c>
      <c r="K55" s="23" t="s">
        <v>15</v>
      </c>
    </row>
    <row r="56" ht="22.5" customHeight="1">
      <c r="A56" s="14">
        <v>46024.0</v>
      </c>
      <c r="B56" s="15">
        <v>46030.0</v>
      </c>
      <c r="C56" s="36">
        <v>43617.0</v>
      </c>
      <c r="D56" s="17" t="s">
        <v>204</v>
      </c>
      <c r="E56" s="18" t="s">
        <v>205</v>
      </c>
      <c r="F56" s="19" t="str">
        <f t="shared" si="1"/>
        <v>RODRIGO NIKOLA ESTAY BRKOVIC</v>
      </c>
      <c r="G56" s="55" t="s">
        <v>206</v>
      </c>
      <c r="H56" s="56" t="s">
        <v>44</v>
      </c>
      <c r="I56" s="27"/>
      <c r="J56" s="57" t="s">
        <v>17</v>
      </c>
      <c r="K56" s="23" t="s">
        <v>15</v>
      </c>
    </row>
    <row r="57" ht="22.5" customHeight="1">
      <c r="A57" s="14">
        <v>46024.0</v>
      </c>
      <c r="B57" s="15">
        <v>46030.0</v>
      </c>
      <c r="C57" s="36">
        <v>45139.0</v>
      </c>
      <c r="D57" s="17" t="s">
        <v>207</v>
      </c>
      <c r="E57" s="18" t="s">
        <v>208</v>
      </c>
      <c r="F57" s="19" t="str">
        <f t="shared" si="1"/>
        <v>RICARDO ENRIQUE OLMEDO URRIOLA</v>
      </c>
      <c r="G57" s="55" t="s">
        <v>209</v>
      </c>
      <c r="H57" s="56" t="s">
        <v>44</v>
      </c>
      <c r="I57" s="27"/>
      <c r="J57" s="57" t="s">
        <v>17</v>
      </c>
      <c r="K57" s="23" t="s">
        <v>15</v>
      </c>
    </row>
    <row r="58" ht="22.5" customHeight="1">
      <c r="A58" s="14">
        <v>46024.0</v>
      </c>
      <c r="B58" s="15">
        <v>46030.0</v>
      </c>
      <c r="C58" s="36">
        <v>43282.0</v>
      </c>
      <c r="D58" s="17" t="s">
        <v>210</v>
      </c>
      <c r="E58" s="18" t="s">
        <v>211</v>
      </c>
      <c r="F58" s="19" t="str">
        <f t="shared" si="1"/>
        <v>ELADIO ROJAS</v>
      </c>
      <c r="G58" s="55" t="s">
        <v>212</v>
      </c>
      <c r="H58" s="56" t="s">
        <v>44</v>
      </c>
      <c r="I58" s="27"/>
      <c r="J58" s="57" t="s">
        <v>17</v>
      </c>
      <c r="K58" s="23" t="s">
        <v>15</v>
      </c>
    </row>
    <row r="59" ht="22.5" customHeight="1">
      <c r="A59" s="14">
        <v>46024.0</v>
      </c>
      <c r="B59" s="15">
        <v>46030.0</v>
      </c>
      <c r="C59" s="36">
        <v>43435.0</v>
      </c>
      <c r="D59" s="17" t="s">
        <v>213</v>
      </c>
      <c r="E59" s="18" t="s">
        <v>214</v>
      </c>
      <c r="F59" s="19" t="str">
        <f t="shared" si="1"/>
        <v>HILDA JAQUE RIVEROS</v>
      </c>
      <c r="G59" s="55" t="s">
        <v>215</v>
      </c>
      <c r="H59" s="56" t="s">
        <v>44</v>
      </c>
      <c r="I59" s="27"/>
      <c r="J59" s="57" t="s">
        <v>17</v>
      </c>
      <c r="K59" s="23" t="s">
        <v>15</v>
      </c>
    </row>
    <row r="60" ht="22.5" customHeight="1">
      <c r="A60" s="14">
        <v>46024.0</v>
      </c>
      <c r="B60" s="15">
        <v>46030.0</v>
      </c>
      <c r="C60" s="36">
        <v>45383.0</v>
      </c>
      <c r="D60" s="17" t="s">
        <v>216</v>
      </c>
      <c r="E60" s="18" t="s">
        <v>217</v>
      </c>
      <c r="F60" s="19" t="str">
        <f t="shared" si="1"/>
        <v>JUAN MANUEL BECERRA LOPEZ</v>
      </c>
      <c r="G60" s="55" t="s">
        <v>218</v>
      </c>
      <c r="H60" s="56" t="s">
        <v>44</v>
      </c>
      <c r="I60" s="27"/>
      <c r="J60" s="57" t="s">
        <v>17</v>
      </c>
      <c r="K60" s="23" t="s">
        <v>15</v>
      </c>
    </row>
    <row r="61" ht="22.5" customHeight="1">
      <c r="A61" s="14">
        <v>46024.0</v>
      </c>
      <c r="B61" s="15">
        <v>46030.0</v>
      </c>
      <c r="C61" s="36">
        <v>43252.0</v>
      </c>
      <c r="D61" s="17" t="s">
        <v>219</v>
      </c>
      <c r="E61" s="18" t="s">
        <v>220</v>
      </c>
      <c r="F61" s="19" t="str">
        <f t="shared" si="1"/>
        <v>JENNY SALINAS</v>
      </c>
      <c r="G61" s="55" t="s">
        <v>221</v>
      </c>
      <c r="H61" s="56" t="s">
        <v>44</v>
      </c>
      <c r="I61" s="27"/>
      <c r="J61" s="57" t="s">
        <v>17</v>
      </c>
      <c r="K61" s="23" t="s">
        <v>15</v>
      </c>
    </row>
    <row r="62" ht="22.5" customHeight="1">
      <c r="A62" s="14">
        <v>46024.0</v>
      </c>
      <c r="B62" s="15">
        <v>46030.0</v>
      </c>
      <c r="C62" s="36">
        <v>45139.0</v>
      </c>
      <c r="D62" s="17" t="s">
        <v>222</v>
      </c>
      <c r="E62" s="18" t="s">
        <v>223</v>
      </c>
      <c r="F62" s="19" t="str">
        <f t="shared" si="1"/>
        <v>GILBERTO DEL TRANSITO BERNAL ARAVENA</v>
      </c>
      <c r="G62" s="55" t="s">
        <v>224</v>
      </c>
      <c r="H62" s="56" t="s">
        <v>44</v>
      </c>
      <c r="I62" s="27"/>
      <c r="J62" s="57" t="s">
        <v>17</v>
      </c>
      <c r="K62" s="23" t="s">
        <v>15</v>
      </c>
    </row>
    <row r="63" ht="22.5" customHeight="1">
      <c r="A63" s="14">
        <v>46024.0</v>
      </c>
      <c r="B63" s="15">
        <v>46030.0</v>
      </c>
      <c r="C63" s="36">
        <v>43221.0</v>
      </c>
      <c r="D63" s="17" t="s">
        <v>225</v>
      </c>
      <c r="E63" s="18" t="s">
        <v>226</v>
      </c>
      <c r="F63" s="19" t="str">
        <f t="shared" si="1"/>
        <v>NICOL BLANCO</v>
      </c>
      <c r="G63" s="55" t="s">
        <v>227</v>
      </c>
      <c r="H63" s="56" t="s">
        <v>44</v>
      </c>
      <c r="I63" s="27"/>
      <c r="J63" s="57" t="s">
        <v>17</v>
      </c>
      <c r="K63" s="23" t="s">
        <v>15</v>
      </c>
    </row>
    <row r="64" ht="22.5" customHeight="1">
      <c r="A64" s="14">
        <v>46024.0</v>
      </c>
      <c r="B64" s="26"/>
      <c r="C64" s="58" t="s">
        <v>228</v>
      </c>
      <c r="D64" s="17" t="s">
        <v>229</v>
      </c>
      <c r="E64" s="18" t="s">
        <v>230</v>
      </c>
      <c r="F64" s="19" t="str">
        <f t="shared" si="1"/>
        <v>KAREN TELLO</v>
      </c>
      <c r="G64" s="55" t="s">
        <v>231</v>
      </c>
      <c r="H64" s="56" t="s">
        <v>44</v>
      </c>
      <c r="I64" s="22" t="s">
        <v>13</v>
      </c>
      <c r="J64" s="57" t="s">
        <v>21</v>
      </c>
      <c r="K64" s="23" t="s">
        <v>15</v>
      </c>
    </row>
    <row r="65" ht="22.5" customHeight="1">
      <c r="A65" s="14">
        <v>46024.0</v>
      </c>
      <c r="B65" s="26"/>
      <c r="C65" s="58" t="s">
        <v>232</v>
      </c>
      <c r="D65" s="17" t="s">
        <v>123</v>
      </c>
      <c r="E65" s="18" t="s">
        <v>233</v>
      </c>
      <c r="F65" s="19" t="str">
        <f t="shared" si="1"/>
        <v>ANGELO BONONATO</v>
      </c>
      <c r="G65" s="55" t="s">
        <v>234</v>
      </c>
      <c r="H65" s="56" t="s">
        <v>44</v>
      </c>
      <c r="I65" s="27"/>
      <c r="J65" s="57" t="s">
        <v>21</v>
      </c>
      <c r="K65" s="23" t="s">
        <v>15</v>
      </c>
    </row>
    <row r="66" ht="22.5" customHeight="1">
      <c r="A66" s="14">
        <v>46024.0</v>
      </c>
      <c r="B66" s="26"/>
      <c r="C66" s="36">
        <v>43344.0</v>
      </c>
      <c r="D66" s="17" t="s">
        <v>235</v>
      </c>
      <c r="E66" s="18" t="s">
        <v>236</v>
      </c>
      <c r="F66" s="19" t="str">
        <f t="shared" si="1"/>
        <v>SEBASTIAN RODRIGO VEGA TORO</v>
      </c>
      <c r="G66" s="55" t="s">
        <v>237</v>
      </c>
      <c r="H66" s="61" t="s">
        <v>44</v>
      </c>
      <c r="I66" s="27"/>
      <c r="J66" s="57" t="s">
        <v>17</v>
      </c>
      <c r="K66" s="23" t="s">
        <v>15</v>
      </c>
    </row>
    <row r="67" ht="22.5" customHeight="1">
      <c r="A67" s="14">
        <v>46024.0</v>
      </c>
      <c r="B67" s="15">
        <v>46030.0</v>
      </c>
      <c r="C67" s="36">
        <v>45323.0</v>
      </c>
      <c r="D67" s="17" t="s">
        <v>238</v>
      </c>
      <c r="E67" s="18" t="s">
        <v>239</v>
      </c>
      <c r="F67" s="19" t="str">
        <f t="shared" si="1"/>
        <v>ISAURA ERMELINDA REYES PIZARRO</v>
      </c>
      <c r="G67" s="55" t="s">
        <v>240</v>
      </c>
      <c r="H67" s="61" t="s">
        <v>44</v>
      </c>
      <c r="I67" s="27"/>
      <c r="J67" s="57" t="s">
        <v>17</v>
      </c>
      <c r="K67" s="23" t="s">
        <v>15</v>
      </c>
    </row>
    <row r="68" ht="22.5" customHeight="1">
      <c r="A68" s="14">
        <v>46024.0</v>
      </c>
      <c r="B68" s="15">
        <v>46030.0</v>
      </c>
      <c r="C68" s="36">
        <v>45597.0</v>
      </c>
      <c r="D68" s="17" t="s">
        <v>241</v>
      </c>
      <c r="E68" s="18" t="s">
        <v>242</v>
      </c>
      <c r="F68" s="19" t="str">
        <f t="shared" si="1"/>
        <v>EDDY ESPINOZA AROS</v>
      </c>
      <c r="G68" s="55" t="s">
        <v>243</v>
      </c>
      <c r="H68" s="61" t="s">
        <v>44</v>
      </c>
      <c r="I68" s="27"/>
      <c r="J68" s="57" t="s">
        <v>17</v>
      </c>
      <c r="K68" s="23" t="s">
        <v>15</v>
      </c>
    </row>
    <row r="69" ht="22.5" customHeight="1">
      <c r="A69" s="14">
        <v>46024.0</v>
      </c>
      <c r="B69" s="15">
        <v>46030.0</v>
      </c>
      <c r="C69" s="36">
        <v>45658.0</v>
      </c>
      <c r="D69" s="17" t="s">
        <v>244</v>
      </c>
      <c r="E69" s="18" t="s">
        <v>245</v>
      </c>
      <c r="F69" s="19" t="str">
        <f t="shared" si="1"/>
        <v>GINEBRA PAZ VILLALOBOS QUINTANA</v>
      </c>
      <c r="G69" s="55" t="s">
        <v>246</v>
      </c>
      <c r="H69" s="61" t="s">
        <v>44</v>
      </c>
      <c r="I69" s="27"/>
      <c r="J69" s="57" t="s">
        <v>17</v>
      </c>
      <c r="K69" s="23" t="s">
        <v>15</v>
      </c>
    </row>
    <row r="70" ht="22.5" customHeight="1">
      <c r="A70" s="14">
        <v>46024.0</v>
      </c>
      <c r="B70" s="26"/>
      <c r="C70" s="36">
        <v>43344.0</v>
      </c>
      <c r="D70" s="17" t="s">
        <v>247</v>
      </c>
      <c r="E70" s="18" t="s">
        <v>248</v>
      </c>
      <c r="F70" s="19" t="str">
        <f t="shared" si="1"/>
        <v>DAVID EDUARDO FABREGA GONZALEZ</v>
      </c>
      <c r="G70" s="55" t="s">
        <v>249</v>
      </c>
      <c r="H70" s="61" t="s">
        <v>44</v>
      </c>
      <c r="I70" s="27"/>
      <c r="J70" s="57" t="s">
        <v>17</v>
      </c>
      <c r="K70" s="23" t="s">
        <v>15</v>
      </c>
    </row>
    <row r="71" ht="22.5" customHeight="1">
      <c r="A71" s="40">
        <v>46024.0</v>
      </c>
      <c r="B71" s="15">
        <v>46042.0</v>
      </c>
      <c r="C71" s="36">
        <v>44348.0</v>
      </c>
      <c r="D71" s="60" t="s">
        <v>250</v>
      </c>
      <c r="E71" s="42" t="s">
        <v>251</v>
      </c>
      <c r="F71" s="19" t="str">
        <f t="shared" si="1"/>
        <v>LUIS ALBERTO AÑASCO CHAVARRÍA</v>
      </c>
      <c r="G71" s="62" t="s">
        <v>252</v>
      </c>
      <c r="H71" s="56" t="s">
        <v>44</v>
      </c>
      <c r="I71" s="27"/>
      <c r="J71" s="57" t="s">
        <v>17</v>
      </c>
      <c r="K71" s="23" t="s">
        <v>15</v>
      </c>
    </row>
    <row r="72" ht="22.5" customHeight="1">
      <c r="A72" s="40">
        <v>46024.0</v>
      </c>
      <c r="B72" s="15">
        <v>46044.0</v>
      </c>
      <c r="C72" s="36">
        <v>44501.0</v>
      </c>
      <c r="D72" s="63" t="s">
        <v>253</v>
      </c>
      <c r="E72" s="59" t="s">
        <v>254</v>
      </c>
      <c r="F72" s="19" t="str">
        <f t="shared" si="1"/>
        <v>MARCELA PAZ  RIVEROS GOMEZ </v>
      </c>
      <c r="G72" s="59" t="s">
        <v>255</v>
      </c>
      <c r="H72" s="56" t="s">
        <v>44</v>
      </c>
      <c r="I72" s="27"/>
      <c r="J72" s="57" t="s">
        <v>17</v>
      </c>
      <c r="K72" s="23" t="s">
        <v>15</v>
      </c>
    </row>
    <row r="73" ht="22.5" customHeight="1">
      <c r="A73" s="14">
        <v>46027.0</v>
      </c>
      <c r="B73" s="46"/>
      <c r="C73" s="36">
        <v>45717.0</v>
      </c>
      <c r="D73" s="17" t="s">
        <v>256</v>
      </c>
      <c r="E73" s="18" t="s">
        <v>257</v>
      </c>
      <c r="F73" s="19" t="str">
        <f t="shared" si="1"/>
        <v>OSCAR ALVARADO</v>
      </c>
      <c r="G73" s="55" t="s">
        <v>258</v>
      </c>
      <c r="H73" s="56" t="s">
        <v>44</v>
      </c>
      <c r="I73" s="27"/>
      <c r="J73" s="57" t="s">
        <v>17</v>
      </c>
      <c r="K73" s="23" t="s">
        <v>15</v>
      </c>
    </row>
    <row r="74" ht="22.5" customHeight="1">
      <c r="A74" s="14">
        <v>46027.0</v>
      </c>
      <c r="B74" s="15">
        <v>46031.0</v>
      </c>
      <c r="C74" s="36">
        <v>44927.0</v>
      </c>
      <c r="D74" s="17" t="s">
        <v>259</v>
      </c>
      <c r="E74" s="18" t="s">
        <v>260</v>
      </c>
      <c r="F74" s="19" t="str">
        <f t="shared" si="1"/>
        <v>EUGENIO REYES</v>
      </c>
      <c r="G74" s="55" t="s">
        <v>261</v>
      </c>
      <c r="H74" s="56" t="s">
        <v>44</v>
      </c>
      <c r="I74" s="22" t="s">
        <v>13</v>
      </c>
      <c r="J74" s="57" t="s">
        <v>17</v>
      </c>
      <c r="K74" s="28"/>
    </row>
    <row r="75" ht="22.5" customHeight="1">
      <c r="A75" s="14">
        <v>46027.0</v>
      </c>
      <c r="B75" s="26"/>
      <c r="C75" s="36"/>
      <c r="D75" s="17" t="s">
        <v>262</v>
      </c>
      <c r="E75" s="18" t="s">
        <v>263</v>
      </c>
      <c r="F75" s="19" t="str">
        <f t="shared" si="1"/>
        <v>FRANCISCO PEREZ</v>
      </c>
      <c r="G75" s="55" t="s">
        <v>264</v>
      </c>
      <c r="H75" s="56" t="s">
        <v>44</v>
      </c>
      <c r="I75" s="27"/>
      <c r="J75" s="57" t="s">
        <v>14</v>
      </c>
      <c r="K75" s="23" t="s">
        <v>15</v>
      </c>
    </row>
    <row r="76" ht="22.5" customHeight="1">
      <c r="A76" s="14">
        <v>46027.0</v>
      </c>
      <c r="B76" s="26"/>
      <c r="C76" s="58" t="s">
        <v>106</v>
      </c>
      <c r="D76" s="17" t="s">
        <v>64</v>
      </c>
      <c r="E76" s="18" t="s">
        <v>265</v>
      </c>
      <c r="F76" s="19" t="str">
        <f t="shared" si="1"/>
        <v>SEBASTIAN IGNACIO MUÑOZ GONZÁLEZ</v>
      </c>
      <c r="G76" s="55" t="s">
        <v>266</v>
      </c>
      <c r="H76" s="56" t="s">
        <v>44</v>
      </c>
      <c r="I76" s="22" t="s">
        <v>13</v>
      </c>
      <c r="J76" s="57" t="s">
        <v>21</v>
      </c>
      <c r="K76" s="28"/>
    </row>
    <row r="77" ht="22.5" customHeight="1">
      <c r="A77" s="14">
        <v>46027.0</v>
      </c>
      <c r="B77" s="26"/>
      <c r="C77" s="36"/>
      <c r="D77" s="17" t="s">
        <v>267</v>
      </c>
      <c r="E77" s="18" t="s">
        <v>268</v>
      </c>
      <c r="F77" s="19" t="str">
        <f t="shared" si="1"/>
        <v>DIEGO IGNACIO VARGAS ARAYA</v>
      </c>
      <c r="G77" s="55" t="s">
        <v>269</v>
      </c>
      <c r="H77" s="56" t="s">
        <v>44</v>
      </c>
      <c r="I77" s="27"/>
      <c r="J77" s="57" t="s">
        <v>14</v>
      </c>
      <c r="K77" s="64" t="s">
        <v>15</v>
      </c>
    </row>
    <row r="78" ht="22.5" customHeight="1">
      <c r="A78" s="14">
        <v>46027.0</v>
      </c>
      <c r="B78" s="26"/>
      <c r="C78" s="36"/>
      <c r="D78" s="17" t="s">
        <v>270</v>
      </c>
      <c r="E78" s="18" t="s">
        <v>271</v>
      </c>
      <c r="F78" s="19" t="str">
        <f t="shared" si="1"/>
        <v>VANESSA ROMÁN</v>
      </c>
      <c r="G78" s="55" t="s">
        <v>272</v>
      </c>
      <c r="H78" s="56" t="s">
        <v>44</v>
      </c>
      <c r="I78" s="27"/>
      <c r="J78" s="57" t="s">
        <v>14</v>
      </c>
      <c r="K78" s="28"/>
    </row>
    <row r="79" ht="22.5" customHeight="1">
      <c r="A79" s="14">
        <v>46027.0</v>
      </c>
      <c r="B79" s="26"/>
      <c r="C79" s="36"/>
      <c r="D79" s="17" t="s">
        <v>273</v>
      </c>
      <c r="E79" s="18" t="s">
        <v>274</v>
      </c>
      <c r="F79" s="19" t="str">
        <f t="shared" si="1"/>
        <v>CARLINA RODRIGUEZ</v>
      </c>
      <c r="G79" s="55" t="s">
        <v>275</v>
      </c>
      <c r="H79" s="56" t="s">
        <v>44</v>
      </c>
      <c r="I79" s="27"/>
      <c r="J79" s="57" t="s">
        <v>14</v>
      </c>
      <c r="K79" s="23" t="s">
        <v>15</v>
      </c>
    </row>
    <row r="80" ht="22.5" customHeight="1">
      <c r="A80" s="14">
        <v>46027.0</v>
      </c>
      <c r="B80" s="15">
        <v>46031.0</v>
      </c>
      <c r="C80" s="36">
        <v>42856.0</v>
      </c>
      <c r="D80" s="17" t="s">
        <v>276</v>
      </c>
      <c r="E80" s="18" t="s">
        <v>277</v>
      </c>
      <c r="F80" s="19" t="str">
        <f t="shared" si="1"/>
        <v>BENEDICTO SAAVEDRA</v>
      </c>
      <c r="G80" s="55" t="s">
        <v>278</v>
      </c>
      <c r="H80" s="56" t="s">
        <v>44</v>
      </c>
      <c r="I80" s="27"/>
      <c r="J80" s="57" t="s">
        <v>17</v>
      </c>
      <c r="K80" s="23" t="s">
        <v>15</v>
      </c>
    </row>
    <row r="81" ht="22.5" customHeight="1">
      <c r="A81" s="14">
        <v>46027.0</v>
      </c>
      <c r="B81" s="26"/>
      <c r="C81" s="36"/>
      <c r="D81" s="17" t="s">
        <v>103</v>
      </c>
      <c r="E81" s="18" t="s">
        <v>279</v>
      </c>
      <c r="F81" s="19" t="str">
        <f t="shared" si="1"/>
        <v>ERIKA ROJAS LAGOS</v>
      </c>
      <c r="G81" s="55" t="s">
        <v>280</v>
      </c>
      <c r="H81" s="56" t="s">
        <v>44</v>
      </c>
      <c r="I81" s="27"/>
      <c r="J81" s="57" t="s">
        <v>14</v>
      </c>
      <c r="K81" s="28"/>
    </row>
    <row r="82" ht="22.5" customHeight="1">
      <c r="A82" s="14">
        <v>46027.0</v>
      </c>
      <c r="B82" s="15">
        <v>46031.0</v>
      </c>
      <c r="C82" s="36">
        <v>45292.0</v>
      </c>
      <c r="D82" s="17" t="s">
        <v>281</v>
      </c>
      <c r="E82" s="18" t="s">
        <v>282</v>
      </c>
      <c r="F82" s="19" t="str">
        <f t="shared" si="1"/>
        <v>ALEJANDRO SEPULVEDA</v>
      </c>
      <c r="G82" s="55" t="s">
        <v>283</v>
      </c>
      <c r="H82" s="56" t="s">
        <v>44</v>
      </c>
      <c r="I82" s="27"/>
      <c r="J82" s="57" t="s">
        <v>17</v>
      </c>
      <c r="K82" s="23" t="s">
        <v>15</v>
      </c>
    </row>
    <row r="83" ht="22.5" customHeight="1">
      <c r="A83" s="14">
        <v>46027.0</v>
      </c>
      <c r="B83" s="15">
        <v>46031.0</v>
      </c>
      <c r="C83" s="36">
        <v>45292.0</v>
      </c>
      <c r="D83" s="17" t="s">
        <v>284</v>
      </c>
      <c r="E83" s="18" t="s">
        <v>285</v>
      </c>
      <c r="F83" s="19" t="str">
        <f t="shared" si="1"/>
        <v>IVAN HUMBERTO VALENZUELA PIZARRO</v>
      </c>
      <c r="G83" s="55" t="s">
        <v>286</v>
      </c>
      <c r="H83" s="56" t="s">
        <v>44</v>
      </c>
      <c r="I83" s="22" t="s">
        <v>13</v>
      </c>
      <c r="J83" s="57" t="s">
        <v>17</v>
      </c>
      <c r="K83" s="23" t="s">
        <v>15</v>
      </c>
    </row>
    <row r="84" ht="22.5" customHeight="1">
      <c r="A84" s="14">
        <v>46027.0</v>
      </c>
      <c r="B84" s="15">
        <v>46031.0</v>
      </c>
      <c r="C84" s="36">
        <v>45292.0</v>
      </c>
      <c r="D84" s="17" t="s">
        <v>287</v>
      </c>
      <c r="E84" s="18" t="s">
        <v>288</v>
      </c>
      <c r="F84" s="19" t="str">
        <f t="shared" si="1"/>
        <v>OSCAR AGUILERA</v>
      </c>
      <c r="G84" s="55" t="s">
        <v>289</v>
      </c>
      <c r="H84" s="56" t="s">
        <v>44</v>
      </c>
      <c r="I84" s="27"/>
      <c r="J84" s="57" t="s">
        <v>17</v>
      </c>
      <c r="K84" s="23" t="s">
        <v>15</v>
      </c>
    </row>
    <row r="85" ht="22.5" customHeight="1">
      <c r="A85" s="14">
        <v>46027.0</v>
      </c>
      <c r="B85" s="15">
        <v>46031.0</v>
      </c>
      <c r="C85" s="36">
        <v>44743.0</v>
      </c>
      <c r="D85" s="17" t="s">
        <v>290</v>
      </c>
      <c r="E85" s="18" t="s">
        <v>291</v>
      </c>
      <c r="F85" s="19" t="str">
        <f t="shared" si="1"/>
        <v>IVONNE FUENTES BARRA</v>
      </c>
      <c r="G85" s="55" t="s">
        <v>292</v>
      </c>
      <c r="H85" s="56" t="s">
        <v>44</v>
      </c>
      <c r="I85" s="27"/>
      <c r="J85" s="57" t="s">
        <v>17</v>
      </c>
      <c r="K85" s="23" t="s">
        <v>15</v>
      </c>
    </row>
    <row r="86" ht="22.5" customHeight="1">
      <c r="A86" s="14">
        <v>46027.0</v>
      </c>
      <c r="B86" s="26"/>
      <c r="C86" s="36"/>
      <c r="D86" s="17" t="s">
        <v>293</v>
      </c>
      <c r="E86" s="18" t="s">
        <v>294</v>
      </c>
      <c r="F86" s="19" t="str">
        <f t="shared" si="1"/>
        <v>FABIAN FRANCO VERA VÁSQUEZ</v>
      </c>
      <c r="G86" s="55" t="s">
        <v>295</v>
      </c>
      <c r="H86" s="56" t="s">
        <v>44</v>
      </c>
      <c r="I86" s="27"/>
      <c r="J86" s="57" t="s">
        <v>14</v>
      </c>
      <c r="K86" s="23" t="s">
        <v>15</v>
      </c>
    </row>
    <row r="87" ht="22.5" customHeight="1">
      <c r="A87" s="14">
        <v>46027.0</v>
      </c>
      <c r="B87" s="26"/>
      <c r="C87" s="36"/>
      <c r="D87" s="17" t="s">
        <v>296</v>
      </c>
      <c r="E87" s="18" t="s">
        <v>297</v>
      </c>
      <c r="F87" s="19" t="str">
        <f t="shared" si="1"/>
        <v>GERARDO DUREO</v>
      </c>
      <c r="G87" s="55" t="s">
        <v>298</v>
      </c>
      <c r="H87" s="56" t="s">
        <v>44</v>
      </c>
      <c r="I87" s="27"/>
      <c r="J87" s="57" t="s">
        <v>14</v>
      </c>
      <c r="K87" s="23" t="s">
        <v>15</v>
      </c>
    </row>
    <row r="88" ht="22.5" customHeight="1">
      <c r="A88" s="14">
        <v>46027.0</v>
      </c>
      <c r="B88" s="26"/>
      <c r="C88" s="36"/>
      <c r="D88" s="17" t="s">
        <v>299</v>
      </c>
      <c r="E88" s="18" t="s">
        <v>300</v>
      </c>
      <c r="F88" s="19" t="str">
        <f t="shared" si="1"/>
        <v>SCARLETT ARENAS</v>
      </c>
      <c r="G88" s="55" t="s">
        <v>301</v>
      </c>
      <c r="H88" s="56" t="s">
        <v>44</v>
      </c>
      <c r="I88" s="27"/>
      <c r="J88" s="57" t="s">
        <v>14</v>
      </c>
      <c r="K88" s="23" t="s">
        <v>15</v>
      </c>
    </row>
    <row r="89" ht="22.5" customHeight="1">
      <c r="A89" s="14">
        <v>46027.0</v>
      </c>
      <c r="B89" s="26"/>
      <c r="C89" s="36">
        <v>45992.0</v>
      </c>
      <c r="D89" s="17" t="s">
        <v>147</v>
      </c>
      <c r="E89" s="18" t="s">
        <v>302</v>
      </c>
      <c r="F89" s="19" t="str">
        <f t="shared" si="1"/>
        <v>CARLOS CORTES</v>
      </c>
      <c r="G89" s="55" t="s">
        <v>303</v>
      </c>
      <c r="H89" s="56" t="s">
        <v>44</v>
      </c>
      <c r="I89" s="27"/>
      <c r="J89" s="57" t="s">
        <v>21</v>
      </c>
      <c r="K89" s="23" t="s">
        <v>15</v>
      </c>
    </row>
    <row r="90" ht="22.5" customHeight="1">
      <c r="A90" s="14">
        <v>46027.0</v>
      </c>
      <c r="B90" s="15">
        <v>46031.0</v>
      </c>
      <c r="C90" s="36">
        <v>42036.0</v>
      </c>
      <c r="D90" s="17" t="s">
        <v>304</v>
      </c>
      <c r="E90" s="18" t="s">
        <v>305</v>
      </c>
      <c r="F90" s="19" t="str">
        <f t="shared" si="1"/>
        <v>DANIEL NARRIAS</v>
      </c>
      <c r="G90" s="55" t="s">
        <v>306</v>
      </c>
      <c r="H90" s="56" t="s">
        <v>44</v>
      </c>
      <c r="I90" s="27"/>
      <c r="J90" s="57" t="s">
        <v>17</v>
      </c>
      <c r="K90" s="23" t="s">
        <v>15</v>
      </c>
    </row>
    <row r="91" ht="22.5" customHeight="1">
      <c r="A91" s="14">
        <v>46027.0</v>
      </c>
      <c r="B91" s="26"/>
      <c r="C91" s="36"/>
      <c r="D91" s="17" t="s">
        <v>307</v>
      </c>
      <c r="E91" s="18" t="s">
        <v>308</v>
      </c>
      <c r="F91" s="19" t="str">
        <f t="shared" si="1"/>
        <v>MATIAS IGNACIO RIVERA ROBINSON</v>
      </c>
      <c r="G91" s="55" t="s">
        <v>309</v>
      </c>
      <c r="H91" s="56" t="s">
        <v>44</v>
      </c>
      <c r="I91" s="27"/>
      <c r="J91" s="57" t="s">
        <v>14</v>
      </c>
      <c r="K91" s="23" t="s">
        <v>15</v>
      </c>
    </row>
    <row r="92" ht="22.5" customHeight="1">
      <c r="A92" s="14">
        <v>46027.0</v>
      </c>
      <c r="B92" s="26"/>
      <c r="C92" s="36"/>
      <c r="D92" s="17" t="s">
        <v>310</v>
      </c>
      <c r="E92" s="18" t="s">
        <v>311</v>
      </c>
      <c r="F92" s="19" t="str">
        <f t="shared" si="1"/>
        <v>SOFÍA ISABEL SALINAS ROBLES</v>
      </c>
      <c r="G92" s="55" t="s">
        <v>312</v>
      </c>
      <c r="H92" s="56" t="s">
        <v>44</v>
      </c>
      <c r="I92" s="27"/>
      <c r="J92" s="57" t="s">
        <v>14</v>
      </c>
      <c r="K92" s="23" t="s">
        <v>15</v>
      </c>
    </row>
    <row r="93" ht="22.5" customHeight="1">
      <c r="A93" s="14">
        <v>46027.0</v>
      </c>
      <c r="B93" s="26"/>
      <c r="C93" s="36"/>
      <c r="D93" s="17" t="s">
        <v>313</v>
      </c>
      <c r="E93" s="18" t="s">
        <v>314</v>
      </c>
      <c r="F93" s="19" t="str">
        <f t="shared" si="1"/>
        <v>SOLEDAD PONCE</v>
      </c>
      <c r="G93" s="55" t="s">
        <v>315</v>
      </c>
      <c r="H93" s="56" t="s">
        <v>44</v>
      </c>
      <c r="I93" s="27"/>
      <c r="J93" s="57" t="s">
        <v>14</v>
      </c>
      <c r="K93" s="28"/>
    </row>
    <row r="94" ht="22.5" customHeight="1">
      <c r="A94" s="14">
        <v>46027.0</v>
      </c>
      <c r="B94" s="26"/>
      <c r="C94" s="36"/>
      <c r="D94" s="17" t="s">
        <v>316</v>
      </c>
      <c r="E94" s="18" t="s">
        <v>317</v>
      </c>
      <c r="F94" s="19" t="str">
        <f t="shared" si="1"/>
        <v>YERKO CONTRERAS BAIGORRIA</v>
      </c>
      <c r="G94" s="55" t="s">
        <v>318</v>
      </c>
      <c r="H94" s="56" t="s">
        <v>44</v>
      </c>
      <c r="I94" s="27"/>
      <c r="J94" s="57" t="s">
        <v>14</v>
      </c>
      <c r="K94" s="23" t="s">
        <v>15</v>
      </c>
    </row>
    <row r="95" ht="22.5" customHeight="1">
      <c r="A95" s="14">
        <v>46027.0</v>
      </c>
      <c r="B95" s="26"/>
      <c r="C95" s="58" t="s">
        <v>319</v>
      </c>
      <c r="D95" s="17" t="s">
        <v>320</v>
      </c>
      <c r="E95" s="18" t="s">
        <v>321</v>
      </c>
      <c r="F95" s="19" t="str">
        <f t="shared" si="1"/>
        <v>ANDRÉS MAXIMILIANO CIFUENTES SUÁREZ</v>
      </c>
      <c r="G95" s="55" t="s">
        <v>322</v>
      </c>
      <c r="H95" s="56" t="s">
        <v>44</v>
      </c>
      <c r="I95" s="22" t="s">
        <v>13</v>
      </c>
      <c r="J95" s="57" t="s">
        <v>21</v>
      </c>
      <c r="K95" s="23" t="s">
        <v>15</v>
      </c>
    </row>
    <row r="96" ht="22.5" customHeight="1">
      <c r="A96" s="14">
        <v>46027.0</v>
      </c>
      <c r="B96" s="26"/>
      <c r="C96" s="36"/>
      <c r="D96" s="17" t="s">
        <v>323</v>
      </c>
      <c r="E96" s="18" t="s">
        <v>324</v>
      </c>
      <c r="F96" s="19" t="str">
        <f t="shared" si="1"/>
        <v>FERNANDA DEL RÍO OLGUIN</v>
      </c>
      <c r="G96" s="55" t="s">
        <v>325</v>
      </c>
      <c r="H96" s="56" t="s">
        <v>44</v>
      </c>
      <c r="I96" s="27"/>
      <c r="J96" s="57" t="s">
        <v>14</v>
      </c>
      <c r="K96" s="28"/>
    </row>
    <row r="97" ht="22.5" customHeight="1">
      <c r="A97" s="14">
        <v>46027.0</v>
      </c>
      <c r="B97" s="15">
        <v>46031.0</v>
      </c>
      <c r="C97" s="36">
        <v>43466.0</v>
      </c>
      <c r="D97" s="17" t="s">
        <v>326</v>
      </c>
      <c r="E97" s="18" t="s">
        <v>327</v>
      </c>
      <c r="F97" s="19" t="str">
        <f t="shared" si="1"/>
        <v>SERGIO ENRIQUE CIFUENTES BUSTOS</v>
      </c>
      <c r="G97" s="55" t="s">
        <v>328</v>
      </c>
      <c r="H97" s="56" t="s">
        <v>44</v>
      </c>
      <c r="I97" s="27"/>
      <c r="J97" s="57" t="s">
        <v>17</v>
      </c>
      <c r="K97" s="23" t="s">
        <v>15</v>
      </c>
    </row>
    <row r="98" ht="22.5" customHeight="1">
      <c r="A98" s="14">
        <v>46027.0</v>
      </c>
      <c r="B98" s="15">
        <v>46031.0</v>
      </c>
      <c r="C98" s="36">
        <v>45505.0</v>
      </c>
      <c r="D98" s="17" t="s">
        <v>329</v>
      </c>
      <c r="E98" s="18" t="s">
        <v>330</v>
      </c>
      <c r="F98" s="19" t="str">
        <f t="shared" si="1"/>
        <v>HUMBERTO ESTAY</v>
      </c>
      <c r="G98" s="55" t="s">
        <v>331</v>
      </c>
      <c r="H98" s="56" t="s">
        <v>44</v>
      </c>
      <c r="I98" s="27"/>
      <c r="J98" s="57" t="s">
        <v>17</v>
      </c>
      <c r="K98" s="23" t="s">
        <v>15</v>
      </c>
    </row>
    <row r="99" ht="22.5" customHeight="1">
      <c r="A99" s="14">
        <v>46027.0</v>
      </c>
      <c r="B99" s="26"/>
      <c r="C99" s="58" t="s">
        <v>228</v>
      </c>
      <c r="D99" s="17" t="s">
        <v>332</v>
      </c>
      <c r="E99" s="18" t="s">
        <v>333</v>
      </c>
      <c r="F99" s="19" t="str">
        <f t="shared" si="1"/>
        <v>CARLOS GALLARDO</v>
      </c>
      <c r="G99" s="55" t="s">
        <v>334</v>
      </c>
      <c r="H99" s="56" t="s">
        <v>44</v>
      </c>
      <c r="I99" s="27"/>
      <c r="J99" s="57" t="s">
        <v>21</v>
      </c>
      <c r="K99" s="23" t="s">
        <v>15</v>
      </c>
    </row>
    <row r="100" ht="22.5" customHeight="1">
      <c r="A100" s="14">
        <v>46027.0</v>
      </c>
      <c r="B100" s="15">
        <v>46031.0</v>
      </c>
      <c r="C100" s="36">
        <v>43525.0</v>
      </c>
      <c r="D100" s="17" t="s">
        <v>335</v>
      </c>
      <c r="E100" s="18" t="s">
        <v>336</v>
      </c>
      <c r="F100" s="19" t="str">
        <f t="shared" si="1"/>
        <v>GUILLERMO MORAN</v>
      </c>
      <c r="G100" s="55" t="s">
        <v>337</v>
      </c>
      <c r="H100" s="56" t="s">
        <v>44</v>
      </c>
      <c r="I100" s="27"/>
      <c r="J100" s="57" t="s">
        <v>17</v>
      </c>
      <c r="K100" s="23" t="s">
        <v>15</v>
      </c>
    </row>
    <row r="101" ht="22.5" customHeight="1">
      <c r="A101" s="14">
        <v>46027.0</v>
      </c>
      <c r="B101" s="15">
        <v>46041.0</v>
      </c>
      <c r="C101" s="36">
        <v>43739.0</v>
      </c>
      <c r="D101" s="17" t="s">
        <v>338</v>
      </c>
      <c r="E101" s="18" t="s">
        <v>339</v>
      </c>
      <c r="F101" s="19" t="str">
        <f t="shared" si="1"/>
        <v>RICARDO SANDOVAL</v>
      </c>
      <c r="G101" s="55" t="s">
        <v>340</v>
      </c>
      <c r="H101" s="56" t="s">
        <v>44</v>
      </c>
      <c r="I101" s="27"/>
      <c r="J101" s="57" t="s">
        <v>19</v>
      </c>
      <c r="K101" s="23" t="s">
        <v>15</v>
      </c>
    </row>
    <row r="102" ht="22.5" customHeight="1">
      <c r="A102" s="14">
        <v>46027.0</v>
      </c>
      <c r="B102" s="15">
        <v>46027.0</v>
      </c>
      <c r="C102" s="36">
        <v>46023.0</v>
      </c>
      <c r="D102" s="17" t="s">
        <v>341</v>
      </c>
      <c r="E102" s="18" t="s">
        <v>342</v>
      </c>
      <c r="F102" s="19" t="str">
        <f t="shared" si="1"/>
        <v>MIGUEL FERNANDEZ</v>
      </c>
      <c r="G102" s="55" t="s">
        <v>343</v>
      </c>
      <c r="H102" s="56" t="s">
        <v>44</v>
      </c>
      <c r="I102" s="27"/>
      <c r="J102" s="57" t="s">
        <v>19</v>
      </c>
      <c r="K102" s="23" t="s">
        <v>15</v>
      </c>
    </row>
    <row r="103" ht="22.5" customHeight="1">
      <c r="A103" s="14">
        <v>46027.0</v>
      </c>
      <c r="B103" s="26"/>
      <c r="C103" s="58" t="s">
        <v>106</v>
      </c>
      <c r="D103" s="17" t="s">
        <v>344</v>
      </c>
      <c r="E103" s="18" t="s">
        <v>345</v>
      </c>
      <c r="F103" s="19" t="str">
        <f t="shared" si="1"/>
        <v>ELIAS LASTRA BARRALES</v>
      </c>
      <c r="G103" s="55" t="s">
        <v>346</v>
      </c>
      <c r="H103" s="56" t="s">
        <v>44</v>
      </c>
      <c r="I103" s="27"/>
      <c r="J103" s="57" t="s">
        <v>21</v>
      </c>
      <c r="K103" s="23" t="s">
        <v>15</v>
      </c>
    </row>
    <row r="104" ht="22.5" customHeight="1">
      <c r="A104" s="14">
        <v>46027.0</v>
      </c>
      <c r="B104" s="26"/>
      <c r="C104" s="58" t="s">
        <v>106</v>
      </c>
      <c r="D104" s="17" t="s">
        <v>347</v>
      </c>
      <c r="E104" s="18" t="s">
        <v>348</v>
      </c>
      <c r="F104" s="19" t="str">
        <f t="shared" si="1"/>
        <v>LAUTARO FARIÑA QUEZADA</v>
      </c>
      <c r="G104" s="55" t="s">
        <v>349</v>
      </c>
      <c r="H104" s="56" t="s">
        <v>44</v>
      </c>
      <c r="I104" s="27"/>
      <c r="J104" s="57" t="s">
        <v>21</v>
      </c>
      <c r="K104" s="23" t="s">
        <v>15</v>
      </c>
    </row>
    <row r="105" ht="22.5" customHeight="1">
      <c r="A105" s="14">
        <v>46027.0</v>
      </c>
      <c r="B105" s="26"/>
      <c r="C105" s="58" t="s">
        <v>106</v>
      </c>
      <c r="D105" s="17" t="s">
        <v>323</v>
      </c>
      <c r="E105" s="18" t="s">
        <v>342</v>
      </c>
      <c r="F105" s="19" t="str">
        <f t="shared" si="1"/>
        <v>FERNANDA FERNANDEZ</v>
      </c>
      <c r="G105" s="55" t="s">
        <v>350</v>
      </c>
      <c r="H105" s="56" t="s">
        <v>44</v>
      </c>
      <c r="I105" s="22" t="s">
        <v>13</v>
      </c>
      <c r="J105" s="57" t="s">
        <v>21</v>
      </c>
      <c r="K105" s="23" t="s">
        <v>15</v>
      </c>
    </row>
    <row r="106" ht="22.5" customHeight="1">
      <c r="A106" s="14">
        <v>46027.0</v>
      </c>
      <c r="B106" s="15">
        <v>46027.0</v>
      </c>
      <c r="C106" s="36">
        <v>44531.0</v>
      </c>
      <c r="D106" s="17" t="s">
        <v>351</v>
      </c>
      <c r="E106" s="18" t="s">
        <v>352</v>
      </c>
      <c r="F106" s="19" t="str">
        <f t="shared" si="1"/>
        <v>IVAN MOLINA</v>
      </c>
      <c r="G106" s="55" t="s">
        <v>353</v>
      </c>
      <c r="H106" s="56" t="s">
        <v>44</v>
      </c>
      <c r="I106" s="27"/>
      <c r="J106" s="57" t="s">
        <v>19</v>
      </c>
      <c r="K106" s="23" t="s">
        <v>15</v>
      </c>
    </row>
    <row r="107" ht="22.5" customHeight="1">
      <c r="A107" s="14">
        <v>46027.0</v>
      </c>
      <c r="B107" s="26"/>
      <c r="C107" s="58" t="s">
        <v>122</v>
      </c>
      <c r="D107" s="17" t="s">
        <v>354</v>
      </c>
      <c r="E107" s="18" t="s">
        <v>355</v>
      </c>
      <c r="F107" s="19" t="str">
        <f t="shared" si="1"/>
        <v>NATALY VERA ALVAREZ</v>
      </c>
      <c r="G107" s="55" t="s">
        <v>356</v>
      </c>
      <c r="H107" s="56" t="s">
        <v>44</v>
      </c>
      <c r="I107" s="27"/>
      <c r="J107" s="57" t="s">
        <v>21</v>
      </c>
      <c r="K107" s="23" t="s">
        <v>15</v>
      </c>
    </row>
    <row r="108" ht="22.5" customHeight="1">
      <c r="A108" s="14">
        <v>46027.0</v>
      </c>
      <c r="B108" s="26"/>
      <c r="C108" s="36"/>
      <c r="D108" s="17" t="s">
        <v>357</v>
      </c>
      <c r="E108" s="18" t="s">
        <v>358</v>
      </c>
      <c r="F108" s="19" t="str">
        <f t="shared" si="1"/>
        <v>PATRICIO IGNACIO ORREGO JIMENEZ</v>
      </c>
      <c r="G108" s="55" t="s">
        <v>359</v>
      </c>
      <c r="H108" s="56" t="s">
        <v>44</v>
      </c>
      <c r="I108" s="27"/>
      <c r="J108" s="57" t="s">
        <v>14</v>
      </c>
      <c r="K108" s="23" t="s">
        <v>15</v>
      </c>
    </row>
    <row r="109" ht="22.5" customHeight="1">
      <c r="A109" s="14">
        <v>46027.0</v>
      </c>
      <c r="B109" s="15">
        <v>46031.0</v>
      </c>
      <c r="C109" s="36">
        <v>45323.0</v>
      </c>
      <c r="D109" s="17" t="s">
        <v>360</v>
      </c>
      <c r="E109" s="18" t="s">
        <v>361</v>
      </c>
      <c r="F109" s="19" t="str">
        <f t="shared" si="1"/>
        <v>JOSE GOMEZ</v>
      </c>
      <c r="G109" s="55" t="s">
        <v>362</v>
      </c>
      <c r="H109" s="56" t="s">
        <v>44</v>
      </c>
      <c r="I109" s="27"/>
      <c r="J109" s="57" t="s">
        <v>17</v>
      </c>
      <c r="K109" s="23" t="s">
        <v>15</v>
      </c>
    </row>
    <row r="110" ht="22.5" customHeight="1">
      <c r="A110" s="14">
        <v>46027.0</v>
      </c>
      <c r="B110" s="26"/>
      <c r="C110" s="36"/>
      <c r="D110" s="17" t="s">
        <v>363</v>
      </c>
      <c r="E110" s="18" t="s">
        <v>364</v>
      </c>
      <c r="F110" s="19" t="str">
        <f t="shared" si="1"/>
        <v>NICOLAS ARCOS</v>
      </c>
      <c r="G110" s="55" t="s">
        <v>365</v>
      </c>
      <c r="H110" s="56" t="s">
        <v>44</v>
      </c>
      <c r="I110" s="27"/>
      <c r="J110" s="57" t="s">
        <v>14</v>
      </c>
      <c r="K110" s="23" t="s">
        <v>15</v>
      </c>
    </row>
    <row r="111" ht="22.5" customHeight="1">
      <c r="A111" s="14">
        <v>46027.0</v>
      </c>
      <c r="B111" s="15">
        <v>46031.0</v>
      </c>
      <c r="C111" s="36">
        <v>43709.0</v>
      </c>
      <c r="D111" s="17" t="s">
        <v>366</v>
      </c>
      <c r="E111" s="18" t="s">
        <v>367</v>
      </c>
      <c r="F111" s="19" t="str">
        <f t="shared" si="1"/>
        <v>ELIZABETH GONZÁLEZ</v>
      </c>
      <c r="G111" s="55" t="s">
        <v>368</v>
      </c>
      <c r="H111" s="56" t="s">
        <v>44</v>
      </c>
      <c r="I111" s="27"/>
      <c r="J111" s="57" t="s">
        <v>17</v>
      </c>
      <c r="K111" s="23" t="s">
        <v>15</v>
      </c>
    </row>
    <row r="112" ht="22.5" customHeight="1">
      <c r="A112" s="14">
        <v>46027.0</v>
      </c>
      <c r="B112" s="15">
        <v>46031.0</v>
      </c>
      <c r="C112" s="36">
        <v>42552.0</v>
      </c>
      <c r="D112" s="17" t="s">
        <v>256</v>
      </c>
      <c r="E112" s="18" t="s">
        <v>260</v>
      </c>
      <c r="F112" s="19" t="str">
        <f t="shared" si="1"/>
        <v>OSCAR REYES</v>
      </c>
      <c r="G112" s="55" t="s">
        <v>369</v>
      </c>
      <c r="H112" s="56" t="s">
        <v>44</v>
      </c>
      <c r="I112" s="27"/>
      <c r="J112" s="57" t="s">
        <v>17</v>
      </c>
      <c r="K112" s="23" t="s">
        <v>22</v>
      </c>
    </row>
    <row r="113" ht="22.5" customHeight="1">
      <c r="A113" s="14">
        <v>46027.0</v>
      </c>
      <c r="B113" s="15">
        <v>46031.0</v>
      </c>
      <c r="C113" s="36">
        <v>44348.0</v>
      </c>
      <c r="D113" s="17" t="s">
        <v>370</v>
      </c>
      <c r="E113" s="18" t="s">
        <v>371</v>
      </c>
      <c r="F113" s="19" t="str">
        <f t="shared" si="1"/>
        <v>XIMENA BASCUÑAN</v>
      </c>
      <c r="G113" s="55" t="s">
        <v>372</v>
      </c>
      <c r="H113" s="56" t="s">
        <v>44</v>
      </c>
      <c r="I113" s="27"/>
      <c r="J113" s="57" t="s">
        <v>17</v>
      </c>
      <c r="K113" s="23" t="s">
        <v>15</v>
      </c>
    </row>
    <row r="114" ht="22.5" customHeight="1">
      <c r="A114" s="14">
        <v>46027.0</v>
      </c>
      <c r="B114" s="15">
        <v>46031.0</v>
      </c>
      <c r="C114" s="36">
        <v>44228.0</v>
      </c>
      <c r="D114" s="17" t="s">
        <v>373</v>
      </c>
      <c r="E114" s="18" t="s">
        <v>374</v>
      </c>
      <c r="F114" s="19" t="str">
        <f t="shared" si="1"/>
        <v>CRISTIAN HERNAN PALMA GUTIERREZ</v>
      </c>
      <c r="G114" s="55" t="s">
        <v>375</v>
      </c>
      <c r="H114" s="56" t="s">
        <v>44</v>
      </c>
      <c r="I114" s="27"/>
      <c r="J114" s="57" t="s">
        <v>17</v>
      </c>
      <c r="K114" s="23" t="s">
        <v>15</v>
      </c>
    </row>
    <row r="115" ht="22.5" customHeight="1">
      <c r="A115" s="14">
        <v>46027.0</v>
      </c>
      <c r="B115" s="26"/>
      <c r="C115" s="36"/>
      <c r="D115" s="17" t="s">
        <v>376</v>
      </c>
      <c r="E115" s="18" t="s">
        <v>377</v>
      </c>
      <c r="F115" s="19" t="str">
        <f t="shared" si="1"/>
        <v>BYRON ALMONTE</v>
      </c>
      <c r="G115" s="55" t="s">
        <v>378</v>
      </c>
      <c r="H115" s="56" t="s">
        <v>44</v>
      </c>
      <c r="I115" s="27"/>
      <c r="J115" s="57" t="s">
        <v>14</v>
      </c>
      <c r="K115" s="23" t="s">
        <v>15</v>
      </c>
    </row>
    <row r="116" ht="22.5" customHeight="1">
      <c r="A116" s="14">
        <v>46027.0</v>
      </c>
      <c r="B116" s="15">
        <v>46031.0</v>
      </c>
      <c r="C116" s="36">
        <v>45292.0</v>
      </c>
      <c r="D116" s="17" t="s">
        <v>379</v>
      </c>
      <c r="E116" s="18" t="s">
        <v>380</v>
      </c>
      <c r="F116" s="19" t="str">
        <f t="shared" si="1"/>
        <v>ROBERTO LEONEL ROSALES GRANCELLI</v>
      </c>
      <c r="G116" s="55" t="s">
        <v>381</v>
      </c>
      <c r="H116" s="56" t="s">
        <v>44</v>
      </c>
      <c r="I116" s="27"/>
      <c r="J116" s="57" t="s">
        <v>17</v>
      </c>
      <c r="K116" s="23" t="s">
        <v>15</v>
      </c>
    </row>
    <row r="117" ht="22.5" customHeight="1">
      <c r="A117" s="14">
        <v>46027.0</v>
      </c>
      <c r="B117" s="26"/>
      <c r="C117" s="58" t="s">
        <v>382</v>
      </c>
      <c r="D117" s="17" t="s">
        <v>383</v>
      </c>
      <c r="E117" s="18" t="s">
        <v>384</v>
      </c>
      <c r="F117" s="19" t="str">
        <f t="shared" si="1"/>
        <v>CÉSAR MIGUEL ARAYA JARAMILLO</v>
      </c>
      <c r="G117" s="55" t="s">
        <v>385</v>
      </c>
      <c r="H117" s="56" t="s">
        <v>44</v>
      </c>
      <c r="I117" s="27"/>
      <c r="J117" s="57" t="s">
        <v>21</v>
      </c>
      <c r="K117" s="23" t="s">
        <v>15</v>
      </c>
    </row>
    <row r="118" ht="22.5" customHeight="1">
      <c r="A118" s="14">
        <v>46027.0</v>
      </c>
      <c r="B118" s="15">
        <v>46031.0</v>
      </c>
      <c r="C118" s="36">
        <v>45658.0</v>
      </c>
      <c r="D118" s="17" t="s">
        <v>386</v>
      </c>
      <c r="E118" s="18" t="s">
        <v>387</v>
      </c>
      <c r="F118" s="19" t="str">
        <f t="shared" si="1"/>
        <v>EVELYN RIQUELME AHUMADA</v>
      </c>
      <c r="G118" s="55" t="s">
        <v>388</v>
      </c>
      <c r="H118" s="56" t="s">
        <v>44</v>
      </c>
      <c r="I118" s="27"/>
      <c r="J118" s="57" t="s">
        <v>17</v>
      </c>
      <c r="K118" s="23" t="s">
        <v>15</v>
      </c>
    </row>
    <row r="119" ht="22.5" customHeight="1">
      <c r="A119" s="14">
        <v>46027.0</v>
      </c>
      <c r="B119" s="15">
        <v>46031.0</v>
      </c>
      <c r="C119" s="36">
        <v>43678.0</v>
      </c>
      <c r="D119" s="17" t="s">
        <v>389</v>
      </c>
      <c r="E119" s="18" t="s">
        <v>390</v>
      </c>
      <c r="F119" s="19" t="str">
        <f t="shared" si="1"/>
        <v>FRANCISO ANTONIO CARVALLO AGUIRRE</v>
      </c>
      <c r="G119" s="55" t="s">
        <v>391</v>
      </c>
      <c r="H119" s="56" t="s">
        <v>44</v>
      </c>
      <c r="I119" s="27"/>
      <c r="J119" s="57" t="s">
        <v>17</v>
      </c>
      <c r="K119" s="23" t="s">
        <v>15</v>
      </c>
    </row>
    <row r="120" ht="22.5" customHeight="1">
      <c r="A120" s="14">
        <v>46027.0</v>
      </c>
      <c r="B120" s="15">
        <v>46031.0</v>
      </c>
      <c r="C120" s="36">
        <v>43344.0</v>
      </c>
      <c r="D120" s="17" t="s">
        <v>392</v>
      </c>
      <c r="E120" s="18" t="s">
        <v>393</v>
      </c>
      <c r="F120" s="19" t="str">
        <f t="shared" si="1"/>
        <v>CYNTHIA MEJIAS</v>
      </c>
      <c r="G120" s="55" t="s">
        <v>394</v>
      </c>
      <c r="H120" s="56" t="s">
        <v>44</v>
      </c>
      <c r="I120" s="27"/>
      <c r="J120" s="57" t="s">
        <v>17</v>
      </c>
      <c r="K120" s="23" t="s">
        <v>15</v>
      </c>
    </row>
    <row r="121" ht="22.5" customHeight="1">
      <c r="A121" s="14">
        <v>46027.0</v>
      </c>
      <c r="B121" s="15">
        <v>46031.0</v>
      </c>
      <c r="C121" s="36">
        <v>41730.0</v>
      </c>
      <c r="D121" s="17" t="s">
        <v>395</v>
      </c>
      <c r="E121" s="18" t="s">
        <v>396</v>
      </c>
      <c r="F121" s="19" t="str">
        <f t="shared" si="1"/>
        <v>ALEJANDRA ALCAINO</v>
      </c>
      <c r="G121" s="55" t="s">
        <v>397</v>
      </c>
      <c r="H121" s="56" t="s">
        <v>44</v>
      </c>
      <c r="I121" s="27"/>
      <c r="J121" s="57" t="s">
        <v>17</v>
      </c>
      <c r="K121" s="23" t="s">
        <v>15</v>
      </c>
    </row>
    <row r="122" ht="22.5" customHeight="1">
      <c r="A122" s="14">
        <v>46027.0</v>
      </c>
      <c r="B122" s="15">
        <v>46031.0</v>
      </c>
      <c r="C122" s="36">
        <v>43800.0</v>
      </c>
      <c r="D122" s="17" t="s">
        <v>398</v>
      </c>
      <c r="E122" s="18" t="s">
        <v>399</v>
      </c>
      <c r="F122" s="19" t="str">
        <f t="shared" si="1"/>
        <v>ROSA ARACENA</v>
      </c>
      <c r="G122" s="55" t="s">
        <v>400</v>
      </c>
      <c r="H122" s="56" t="s">
        <v>44</v>
      </c>
      <c r="I122" s="27"/>
      <c r="J122" s="57" t="s">
        <v>17</v>
      </c>
      <c r="K122" s="23" t="s">
        <v>15</v>
      </c>
    </row>
    <row r="123" ht="22.5" customHeight="1">
      <c r="A123" s="14">
        <v>46027.0</v>
      </c>
      <c r="B123" s="15">
        <v>46031.0</v>
      </c>
      <c r="C123" s="36">
        <v>42795.0</v>
      </c>
      <c r="D123" s="17" t="s">
        <v>401</v>
      </c>
      <c r="E123" s="18" t="s">
        <v>402</v>
      </c>
      <c r="F123" s="19" t="str">
        <f t="shared" si="1"/>
        <v>SERGIO AGRELO HENRIQUEZ IGOR</v>
      </c>
      <c r="G123" s="55" t="s">
        <v>403</v>
      </c>
      <c r="H123" s="56" t="s">
        <v>44</v>
      </c>
      <c r="I123" s="27"/>
      <c r="J123" s="57" t="s">
        <v>17</v>
      </c>
      <c r="K123" s="23" t="s">
        <v>15</v>
      </c>
    </row>
    <row r="124" ht="22.5" customHeight="1">
      <c r="A124" s="14">
        <v>46027.0</v>
      </c>
      <c r="B124" s="15">
        <v>46031.0</v>
      </c>
      <c r="C124" s="36">
        <v>43525.0</v>
      </c>
      <c r="D124" s="17" t="s">
        <v>404</v>
      </c>
      <c r="E124" s="18" t="s">
        <v>405</v>
      </c>
      <c r="F124" s="19" t="str">
        <f t="shared" si="1"/>
        <v>MAURICIO SERGIO SEPULVEDA FLORES</v>
      </c>
      <c r="G124" s="55" t="s">
        <v>406</v>
      </c>
      <c r="H124" s="56" t="s">
        <v>44</v>
      </c>
      <c r="I124" s="27"/>
      <c r="J124" s="57" t="s">
        <v>17</v>
      </c>
      <c r="K124" s="23" t="s">
        <v>15</v>
      </c>
    </row>
    <row r="125" ht="22.5" customHeight="1">
      <c r="A125" s="14">
        <v>46027.0</v>
      </c>
      <c r="B125" s="26"/>
      <c r="C125" s="58" t="s">
        <v>407</v>
      </c>
      <c r="D125" s="17" t="s">
        <v>366</v>
      </c>
      <c r="E125" s="18" t="s">
        <v>408</v>
      </c>
      <c r="F125" s="19" t="str">
        <f t="shared" si="1"/>
        <v>ELIZABETH LAZCANO</v>
      </c>
      <c r="G125" s="55" t="s">
        <v>409</v>
      </c>
      <c r="H125" s="56" t="s">
        <v>44</v>
      </c>
      <c r="I125" s="27"/>
      <c r="J125" s="57" t="s">
        <v>21</v>
      </c>
      <c r="K125" s="23" t="s">
        <v>15</v>
      </c>
    </row>
    <row r="126" ht="22.5" customHeight="1">
      <c r="A126" s="14">
        <v>46027.0</v>
      </c>
      <c r="B126" s="15">
        <v>46031.0</v>
      </c>
      <c r="C126" s="36">
        <v>41579.0</v>
      </c>
      <c r="D126" s="60" t="s">
        <v>410</v>
      </c>
      <c r="E126" s="18" t="s">
        <v>411</v>
      </c>
      <c r="F126" s="19" t="str">
        <f t="shared" si="1"/>
        <v>LUIS HERNAN URQUIETA URQUETA</v>
      </c>
      <c r="G126" s="55" t="s">
        <v>412</v>
      </c>
      <c r="H126" s="56" t="s">
        <v>44</v>
      </c>
      <c r="I126" s="27"/>
      <c r="J126" s="57" t="s">
        <v>17</v>
      </c>
      <c r="K126" s="23" t="s">
        <v>15</v>
      </c>
    </row>
    <row r="127" ht="22.5" customHeight="1">
      <c r="A127" s="14">
        <v>46027.0</v>
      </c>
      <c r="B127" s="15">
        <v>46031.0</v>
      </c>
      <c r="C127" s="36">
        <v>45413.0</v>
      </c>
      <c r="D127" s="17" t="s">
        <v>413</v>
      </c>
      <c r="E127" s="18" t="s">
        <v>414</v>
      </c>
      <c r="F127" s="19" t="str">
        <f t="shared" si="1"/>
        <v>PABLO BURGOS TORO</v>
      </c>
      <c r="G127" s="55" t="s">
        <v>415</v>
      </c>
      <c r="H127" s="56" t="s">
        <v>44</v>
      </c>
      <c r="I127" s="27"/>
      <c r="J127" s="57" t="s">
        <v>17</v>
      </c>
      <c r="K127" s="23" t="s">
        <v>15</v>
      </c>
    </row>
    <row r="128" ht="22.5" customHeight="1">
      <c r="A128" s="14">
        <v>46027.0</v>
      </c>
      <c r="B128" s="15">
        <v>46062.0</v>
      </c>
      <c r="C128" s="36">
        <v>43344.0</v>
      </c>
      <c r="D128" s="17" t="s">
        <v>416</v>
      </c>
      <c r="E128" s="18" t="s">
        <v>417</v>
      </c>
      <c r="F128" s="19" t="str">
        <f t="shared" si="1"/>
        <v>REINALDO BELISARIO ANCAMILLA CARILAO</v>
      </c>
      <c r="G128" s="55" t="s">
        <v>418</v>
      </c>
      <c r="H128" s="56" t="s">
        <v>44</v>
      </c>
      <c r="I128" s="27"/>
      <c r="J128" s="57" t="s">
        <v>17</v>
      </c>
      <c r="K128" s="23" t="s">
        <v>15</v>
      </c>
    </row>
    <row r="129" ht="22.5" customHeight="1">
      <c r="A129" s="14">
        <v>46027.0</v>
      </c>
      <c r="B129" s="15">
        <v>46031.0</v>
      </c>
      <c r="C129" s="36">
        <v>43160.0</v>
      </c>
      <c r="D129" s="17" t="s">
        <v>419</v>
      </c>
      <c r="E129" s="18" t="s">
        <v>420</v>
      </c>
      <c r="F129" s="19" t="str">
        <f t="shared" si="1"/>
        <v>RODRIGO ROZAS</v>
      </c>
      <c r="G129" s="55" t="s">
        <v>421</v>
      </c>
      <c r="H129" s="56" t="s">
        <v>44</v>
      </c>
      <c r="I129" s="22" t="s">
        <v>13</v>
      </c>
      <c r="J129" s="57" t="s">
        <v>17</v>
      </c>
      <c r="K129" s="23" t="s">
        <v>15</v>
      </c>
    </row>
    <row r="130" ht="22.5" customHeight="1">
      <c r="A130" s="14">
        <v>46027.0</v>
      </c>
      <c r="B130" s="26"/>
      <c r="C130" s="58" t="s">
        <v>422</v>
      </c>
      <c r="D130" s="17" t="s">
        <v>423</v>
      </c>
      <c r="E130" s="18" t="s">
        <v>424</v>
      </c>
      <c r="F130" s="19" t="str">
        <f t="shared" si="1"/>
        <v>VALENTINA OTAIZA</v>
      </c>
      <c r="G130" s="55" t="s">
        <v>425</v>
      </c>
      <c r="H130" s="56" t="s">
        <v>44</v>
      </c>
      <c r="I130" s="27"/>
      <c r="J130" s="57" t="s">
        <v>21</v>
      </c>
      <c r="K130" s="23" t="s">
        <v>15</v>
      </c>
    </row>
    <row r="131" ht="22.5" customHeight="1">
      <c r="A131" s="14">
        <v>46027.0</v>
      </c>
      <c r="B131" s="15">
        <v>46031.0</v>
      </c>
      <c r="C131" s="36">
        <v>41395.0</v>
      </c>
      <c r="D131" s="17" t="s">
        <v>426</v>
      </c>
      <c r="E131" s="18" t="s">
        <v>427</v>
      </c>
      <c r="F131" s="19" t="str">
        <f t="shared" si="1"/>
        <v>PATRICIA ANDREA ARANDA JIMÉNEZ</v>
      </c>
      <c r="G131" s="55" t="s">
        <v>428</v>
      </c>
      <c r="H131" s="56" t="s">
        <v>44</v>
      </c>
      <c r="I131" s="22" t="s">
        <v>13</v>
      </c>
      <c r="J131" s="57" t="s">
        <v>17</v>
      </c>
      <c r="K131" s="28"/>
    </row>
    <row r="132" ht="22.5" customHeight="1">
      <c r="A132" s="14">
        <v>46027.0</v>
      </c>
      <c r="B132" s="15">
        <v>46031.0</v>
      </c>
      <c r="C132" s="36">
        <v>43405.0</v>
      </c>
      <c r="D132" s="17" t="s">
        <v>429</v>
      </c>
      <c r="E132" s="18" t="s">
        <v>430</v>
      </c>
      <c r="F132" s="19" t="str">
        <f t="shared" si="1"/>
        <v>RAUL ENRIQUE URQUIA TAPIA</v>
      </c>
      <c r="G132" s="55" t="s">
        <v>431</v>
      </c>
      <c r="H132" s="56" t="s">
        <v>44</v>
      </c>
      <c r="I132" s="27"/>
      <c r="J132" s="57" t="s">
        <v>17</v>
      </c>
      <c r="K132" s="23" t="s">
        <v>15</v>
      </c>
    </row>
    <row r="133" ht="22.5" customHeight="1">
      <c r="A133" s="14">
        <v>46027.0</v>
      </c>
      <c r="B133" s="26"/>
      <c r="C133" s="58" t="s">
        <v>432</v>
      </c>
      <c r="D133" s="17" t="s">
        <v>433</v>
      </c>
      <c r="E133" s="18" t="s">
        <v>434</v>
      </c>
      <c r="F133" s="19" t="str">
        <f t="shared" si="1"/>
        <v>VICENTE CARVAJAL</v>
      </c>
      <c r="G133" s="55" t="s">
        <v>435</v>
      </c>
      <c r="H133" s="56" t="s">
        <v>44</v>
      </c>
      <c r="I133" s="27"/>
      <c r="J133" s="57" t="s">
        <v>21</v>
      </c>
      <c r="K133" s="23" t="s">
        <v>15</v>
      </c>
    </row>
    <row r="134" ht="22.5" customHeight="1">
      <c r="A134" s="14">
        <v>46027.0</v>
      </c>
      <c r="B134" s="15">
        <v>46042.0</v>
      </c>
      <c r="C134" s="36">
        <v>45413.0</v>
      </c>
      <c r="D134" s="17" t="s">
        <v>436</v>
      </c>
      <c r="E134" s="18" t="s">
        <v>437</v>
      </c>
      <c r="F134" s="19" t="str">
        <f t="shared" si="1"/>
        <v>VIVIANA TOLEDO</v>
      </c>
      <c r="G134" s="55" t="s">
        <v>438</v>
      </c>
      <c r="H134" s="56" t="s">
        <v>44</v>
      </c>
      <c r="I134" s="27"/>
      <c r="J134" s="57" t="s">
        <v>17</v>
      </c>
      <c r="K134" s="23" t="s">
        <v>15</v>
      </c>
    </row>
    <row r="135" ht="22.5" customHeight="1">
      <c r="A135" s="14">
        <v>46027.0</v>
      </c>
      <c r="B135" s="26"/>
      <c r="C135" s="58" t="s">
        <v>106</v>
      </c>
      <c r="D135" s="17" t="s">
        <v>439</v>
      </c>
      <c r="E135" s="18" t="s">
        <v>440</v>
      </c>
      <c r="F135" s="19" t="str">
        <f t="shared" si="1"/>
        <v>JUAN ASTUDILLO</v>
      </c>
      <c r="G135" s="55" t="s">
        <v>441</v>
      </c>
      <c r="H135" s="56" t="s">
        <v>44</v>
      </c>
      <c r="I135" s="27"/>
      <c r="J135" s="57" t="s">
        <v>21</v>
      </c>
      <c r="K135" s="23" t="s">
        <v>15</v>
      </c>
    </row>
    <row r="136" ht="22.5" customHeight="1">
      <c r="A136" s="14">
        <v>46027.0</v>
      </c>
      <c r="B136" s="26"/>
      <c r="C136" s="58" t="s">
        <v>106</v>
      </c>
      <c r="D136" s="17" t="s">
        <v>442</v>
      </c>
      <c r="E136" s="18" t="s">
        <v>443</v>
      </c>
      <c r="F136" s="19" t="str">
        <f t="shared" si="1"/>
        <v>XENIA VILCHES</v>
      </c>
      <c r="G136" s="55" t="s">
        <v>444</v>
      </c>
      <c r="H136" s="56" t="s">
        <v>44</v>
      </c>
      <c r="I136" s="27"/>
      <c r="J136" s="57" t="s">
        <v>21</v>
      </c>
      <c r="K136" s="23" t="s">
        <v>15</v>
      </c>
    </row>
    <row r="137" ht="22.5" customHeight="1">
      <c r="A137" s="14">
        <v>46027.0</v>
      </c>
      <c r="B137" s="15">
        <v>46031.0</v>
      </c>
      <c r="C137" s="36">
        <v>45627.0</v>
      </c>
      <c r="D137" s="17" t="s">
        <v>445</v>
      </c>
      <c r="E137" s="18" t="s">
        <v>211</v>
      </c>
      <c r="F137" s="19" t="str">
        <f t="shared" si="1"/>
        <v>MANUEL ROJAS</v>
      </c>
      <c r="G137" s="55" t="s">
        <v>446</v>
      </c>
      <c r="H137" s="56" t="s">
        <v>44</v>
      </c>
      <c r="I137" s="27"/>
      <c r="J137" s="57" t="s">
        <v>17</v>
      </c>
      <c r="K137" s="23" t="s">
        <v>15</v>
      </c>
    </row>
    <row r="138" ht="22.5" customHeight="1">
      <c r="A138" s="14">
        <v>46027.0</v>
      </c>
      <c r="B138" s="15">
        <v>46031.0</v>
      </c>
      <c r="C138" s="36">
        <v>45170.0</v>
      </c>
      <c r="D138" s="17" t="s">
        <v>447</v>
      </c>
      <c r="E138" s="18" t="s">
        <v>448</v>
      </c>
      <c r="F138" s="19" t="str">
        <f t="shared" si="1"/>
        <v>LUIS ALBERTO ARANCIBIA AGUILERA</v>
      </c>
      <c r="G138" s="55" t="s">
        <v>449</v>
      </c>
      <c r="H138" s="56" t="s">
        <v>44</v>
      </c>
      <c r="I138" s="27"/>
      <c r="J138" s="57" t="s">
        <v>17</v>
      </c>
      <c r="K138" s="23" t="s">
        <v>15</v>
      </c>
    </row>
    <row r="139" ht="22.5" customHeight="1">
      <c r="A139" s="14">
        <v>46027.0</v>
      </c>
      <c r="B139" s="15">
        <v>46031.0</v>
      </c>
      <c r="C139" s="36">
        <v>45078.0</v>
      </c>
      <c r="D139" s="17" t="s">
        <v>450</v>
      </c>
      <c r="E139" s="18" t="s">
        <v>451</v>
      </c>
      <c r="F139" s="19" t="str">
        <f t="shared" si="1"/>
        <v>CARLOS PATRICIO BUGUEÑO GONZALEZ</v>
      </c>
      <c r="G139" s="55" t="s">
        <v>452</v>
      </c>
      <c r="H139" s="61" t="s">
        <v>44</v>
      </c>
      <c r="I139" s="27"/>
      <c r="J139" s="57" t="s">
        <v>17</v>
      </c>
      <c r="K139" s="23" t="s">
        <v>15</v>
      </c>
    </row>
    <row r="140" ht="22.5" customHeight="1">
      <c r="A140" s="14">
        <v>46027.0</v>
      </c>
      <c r="B140" s="15">
        <v>46041.0</v>
      </c>
      <c r="C140" s="36">
        <v>45047.0</v>
      </c>
      <c r="D140" s="17" t="s">
        <v>453</v>
      </c>
      <c r="E140" s="18" t="s">
        <v>454</v>
      </c>
      <c r="F140" s="19" t="str">
        <f t="shared" si="1"/>
        <v>RENE BALTAZAR GAJARDO BAHAMONDES</v>
      </c>
      <c r="G140" s="55" t="s">
        <v>455</v>
      </c>
      <c r="H140" s="61" t="s">
        <v>44</v>
      </c>
      <c r="I140" s="27"/>
      <c r="J140" s="57" t="s">
        <v>19</v>
      </c>
      <c r="K140" s="23" t="s">
        <v>15</v>
      </c>
    </row>
    <row r="141" ht="22.5" customHeight="1">
      <c r="A141" s="14">
        <v>46027.0</v>
      </c>
      <c r="B141" s="15">
        <v>46031.0</v>
      </c>
      <c r="C141" s="36">
        <v>44621.0</v>
      </c>
      <c r="D141" s="17" t="s">
        <v>456</v>
      </c>
      <c r="E141" s="18" t="s">
        <v>457</v>
      </c>
      <c r="F141" s="19" t="str">
        <f t="shared" si="1"/>
        <v>HENRY EDMUNDO ROJAS CASTRO</v>
      </c>
      <c r="G141" s="55" t="s">
        <v>458</v>
      </c>
      <c r="H141" s="61" t="s">
        <v>44</v>
      </c>
      <c r="I141" s="27"/>
      <c r="J141" s="57" t="s">
        <v>17</v>
      </c>
      <c r="K141" s="23" t="s">
        <v>15</v>
      </c>
    </row>
    <row r="142" ht="22.5" customHeight="1">
      <c r="A142" s="14">
        <v>46027.0</v>
      </c>
      <c r="B142" s="15">
        <v>46029.0</v>
      </c>
      <c r="C142" s="36">
        <v>44866.0</v>
      </c>
      <c r="D142" s="17" t="s">
        <v>459</v>
      </c>
      <c r="E142" s="18" t="s">
        <v>460</v>
      </c>
      <c r="F142" s="19" t="str">
        <f t="shared" si="1"/>
        <v>GLADYS VALDIVIESO MONDACA</v>
      </c>
      <c r="G142" s="55" t="s">
        <v>461</v>
      </c>
      <c r="H142" s="61" t="s">
        <v>44</v>
      </c>
      <c r="I142" s="27"/>
      <c r="J142" s="57" t="s">
        <v>17</v>
      </c>
      <c r="K142" s="23" t="s">
        <v>15</v>
      </c>
    </row>
    <row r="143" ht="22.5" customHeight="1">
      <c r="A143" s="14">
        <v>46027.0</v>
      </c>
      <c r="B143" s="15">
        <v>46041.0</v>
      </c>
      <c r="C143" s="36">
        <v>43282.0</v>
      </c>
      <c r="D143" s="17" t="s">
        <v>462</v>
      </c>
      <c r="E143" s="18" t="s">
        <v>463</v>
      </c>
      <c r="F143" s="19" t="str">
        <f t="shared" si="1"/>
        <v>MANUEL RODRIGO GUERRERO OSORES</v>
      </c>
      <c r="G143" s="55" t="s">
        <v>464</v>
      </c>
      <c r="H143" s="61" t="s">
        <v>44</v>
      </c>
      <c r="I143" s="22" t="s">
        <v>13</v>
      </c>
      <c r="J143" s="57" t="s">
        <v>19</v>
      </c>
      <c r="K143" s="23" t="s">
        <v>15</v>
      </c>
    </row>
    <row r="144" ht="22.5" customHeight="1">
      <c r="A144" s="14">
        <v>46028.0</v>
      </c>
      <c r="B144" s="26"/>
      <c r="C144" s="36"/>
      <c r="D144" s="17" t="s">
        <v>465</v>
      </c>
      <c r="E144" s="18" t="s">
        <v>466</v>
      </c>
      <c r="F144" s="19" t="str">
        <f t="shared" si="1"/>
        <v>JOSE ANTONIO GARRIDO DIAZ</v>
      </c>
      <c r="G144" s="55" t="s">
        <v>467</v>
      </c>
      <c r="H144" s="56" t="s">
        <v>44</v>
      </c>
      <c r="I144" s="27"/>
      <c r="J144" s="57" t="s">
        <v>14</v>
      </c>
      <c r="K144" s="28"/>
    </row>
    <row r="145" ht="22.5" customHeight="1">
      <c r="A145" s="14">
        <v>46028.0</v>
      </c>
      <c r="B145" s="26"/>
      <c r="C145" s="36"/>
      <c r="D145" s="17" t="s">
        <v>468</v>
      </c>
      <c r="E145" s="18" t="s">
        <v>469</v>
      </c>
      <c r="F145" s="19" t="str">
        <f t="shared" si="1"/>
        <v>DANITZA RUBINA</v>
      </c>
      <c r="G145" s="55" t="s">
        <v>470</v>
      </c>
      <c r="H145" s="56" t="s">
        <v>44</v>
      </c>
      <c r="I145" s="27"/>
      <c r="J145" s="57" t="s">
        <v>14</v>
      </c>
      <c r="K145" s="23" t="s">
        <v>15</v>
      </c>
    </row>
    <row r="146" ht="22.5" customHeight="1">
      <c r="A146" s="14">
        <v>46028.0</v>
      </c>
      <c r="B146" s="15">
        <v>46031.0</v>
      </c>
      <c r="C146" s="36">
        <v>45292.0</v>
      </c>
      <c r="D146" s="17" t="s">
        <v>471</v>
      </c>
      <c r="E146" s="18" t="s">
        <v>472</v>
      </c>
      <c r="F146" s="19" t="str">
        <f t="shared" si="1"/>
        <v>TIAHRE MUÑOZ</v>
      </c>
      <c r="G146" s="55" t="s">
        <v>473</v>
      </c>
      <c r="H146" s="56" t="s">
        <v>44</v>
      </c>
      <c r="I146" s="27"/>
      <c r="J146" s="57" t="s">
        <v>17</v>
      </c>
      <c r="K146" s="23" t="s">
        <v>15</v>
      </c>
    </row>
    <row r="147" ht="22.5" customHeight="1">
      <c r="A147" s="14">
        <v>46028.0</v>
      </c>
      <c r="B147" s="15">
        <v>46031.0</v>
      </c>
      <c r="C147" s="36">
        <v>45261.0</v>
      </c>
      <c r="D147" s="17" t="s">
        <v>474</v>
      </c>
      <c r="E147" s="18" t="s">
        <v>475</v>
      </c>
      <c r="F147" s="19" t="str">
        <f t="shared" si="1"/>
        <v>JAIME VARAS</v>
      </c>
      <c r="G147" s="55" t="s">
        <v>476</v>
      </c>
      <c r="H147" s="56" t="s">
        <v>44</v>
      </c>
      <c r="I147" s="27"/>
      <c r="J147" s="57" t="s">
        <v>17</v>
      </c>
      <c r="K147" s="23" t="s">
        <v>15</v>
      </c>
    </row>
    <row r="148" ht="22.5" customHeight="1">
      <c r="A148" s="14">
        <v>46028.0</v>
      </c>
      <c r="B148" s="26"/>
      <c r="C148" s="58" t="s">
        <v>477</v>
      </c>
      <c r="D148" s="17" t="s">
        <v>478</v>
      </c>
      <c r="E148" s="18" t="s">
        <v>479</v>
      </c>
      <c r="F148" s="19" t="str">
        <f t="shared" si="1"/>
        <v>DAVID DEMETRIO VELIZ CARRASCO</v>
      </c>
      <c r="G148" s="55" t="s">
        <v>480</v>
      </c>
      <c r="H148" s="56" t="s">
        <v>44</v>
      </c>
      <c r="I148" s="27"/>
      <c r="J148" s="57" t="s">
        <v>21</v>
      </c>
      <c r="K148" s="23" t="s">
        <v>15</v>
      </c>
    </row>
    <row r="149" ht="22.5" customHeight="1">
      <c r="A149" s="14">
        <v>46028.0</v>
      </c>
      <c r="B149" s="26"/>
      <c r="C149" s="36"/>
      <c r="D149" s="17" t="s">
        <v>481</v>
      </c>
      <c r="E149" s="18" t="s">
        <v>482</v>
      </c>
      <c r="F149" s="19" t="str">
        <f t="shared" si="1"/>
        <v>PATRICIO CESPEDES</v>
      </c>
      <c r="G149" s="55" t="s">
        <v>483</v>
      </c>
      <c r="H149" s="56" t="s">
        <v>44</v>
      </c>
      <c r="I149" s="27"/>
      <c r="J149" s="57" t="s">
        <v>14</v>
      </c>
      <c r="K149" s="23" t="s">
        <v>15</v>
      </c>
    </row>
    <row r="150" ht="22.5" customHeight="1">
      <c r="A150" s="14">
        <v>46028.0</v>
      </c>
      <c r="B150" s="15">
        <v>46031.0</v>
      </c>
      <c r="C150" s="36">
        <v>42278.0</v>
      </c>
      <c r="D150" s="17" t="s">
        <v>484</v>
      </c>
      <c r="E150" s="18" t="s">
        <v>485</v>
      </c>
      <c r="F150" s="19" t="str">
        <f t="shared" si="1"/>
        <v>NICOLAS JOHAO ROMAN PEREIRA</v>
      </c>
      <c r="G150" s="55" t="s">
        <v>486</v>
      </c>
      <c r="H150" s="56" t="s">
        <v>44</v>
      </c>
      <c r="I150" s="22" t="s">
        <v>16</v>
      </c>
      <c r="J150" s="57" t="s">
        <v>17</v>
      </c>
      <c r="K150" s="23" t="s">
        <v>15</v>
      </c>
    </row>
    <row r="151" ht="22.5" customHeight="1">
      <c r="A151" s="14">
        <v>46028.0</v>
      </c>
      <c r="B151" s="15">
        <v>46031.0</v>
      </c>
      <c r="C151" s="36">
        <v>42248.0</v>
      </c>
      <c r="D151" s="17" t="s">
        <v>487</v>
      </c>
      <c r="E151" s="18" t="s">
        <v>488</v>
      </c>
      <c r="F151" s="19" t="str">
        <f t="shared" si="1"/>
        <v>FRANCISCA FAUNDEZ</v>
      </c>
      <c r="G151" s="55" t="s">
        <v>489</v>
      </c>
      <c r="H151" s="56" t="s">
        <v>44</v>
      </c>
      <c r="I151" s="27"/>
      <c r="J151" s="57" t="s">
        <v>17</v>
      </c>
      <c r="K151" s="23" t="s">
        <v>15</v>
      </c>
    </row>
    <row r="152" ht="22.5" customHeight="1">
      <c r="A152" s="14">
        <v>46028.0</v>
      </c>
      <c r="B152" s="26"/>
      <c r="C152" s="36"/>
      <c r="D152" s="17" t="s">
        <v>490</v>
      </c>
      <c r="E152" s="18" t="s">
        <v>491</v>
      </c>
      <c r="F152" s="19" t="str">
        <f t="shared" si="1"/>
        <v>MARIE NOEL</v>
      </c>
      <c r="G152" s="55" t="s">
        <v>492</v>
      </c>
      <c r="H152" s="56" t="s">
        <v>44</v>
      </c>
      <c r="I152" s="27"/>
      <c r="J152" s="57" t="s">
        <v>14</v>
      </c>
      <c r="K152" s="28"/>
    </row>
    <row r="153" ht="22.5" customHeight="1">
      <c r="A153" s="14">
        <v>46028.0</v>
      </c>
      <c r="B153" s="26"/>
      <c r="C153" s="36"/>
      <c r="D153" s="17" t="s">
        <v>493</v>
      </c>
      <c r="E153" s="18" t="s">
        <v>494</v>
      </c>
      <c r="F153" s="19" t="str">
        <f t="shared" si="1"/>
        <v>NITZA ANDREA AGUILA CARREÑO</v>
      </c>
      <c r="G153" s="55"/>
      <c r="H153" s="56" t="s">
        <v>44</v>
      </c>
      <c r="I153" s="27"/>
      <c r="J153" s="57" t="s">
        <v>14</v>
      </c>
      <c r="K153" s="28"/>
    </row>
    <row r="154" ht="22.5" customHeight="1">
      <c r="A154" s="14">
        <v>46028.0</v>
      </c>
      <c r="B154" s="26"/>
      <c r="C154" s="36"/>
      <c r="D154" s="17" t="s">
        <v>413</v>
      </c>
      <c r="E154" s="18" t="s">
        <v>495</v>
      </c>
      <c r="F154" s="19" t="str">
        <f t="shared" si="1"/>
        <v>PABLO VILLEGAS</v>
      </c>
      <c r="G154" s="55" t="s">
        <v>496</v>
      </c>
      <c r="H154" s="56" t="s">
        <v>44</v>
      </c>
      <c r="I154" s="27"/>
      <c r="J154" s="57" t="s">
        <v>14</v>
      </c>
      <c r="K154" s="23" t="s">
        <v>15</v>
      </c>
    </row>
    <row r="155" ht="22.5" customHeight="1">
      <c r="A155" s="14">
        <v>46028.0</v>
      </c>
      <c r="B155" s="26"/>
      <c r="C155" s="36"/>
      <c r="D155" s="17" t="s">
        <v>497</v>
      </c>
      <c r="E155" s="18" t="s">
        <v>498</v>
      </c>
      <c r="F155" s="19" t="str">
        <f t="shared" si="1"/>
        <v>MAXIMILANO RAMÍREZ</v>
      </c>
      <c r="G155" s="55" t="s">
        <v>499</v>
      </c>
      <c r="H155" s="56" t="s">
        <v>44</v>
      </c>
      <c r="I155" s="27"/>
      <c r="J155" s="57" t="s">
        <v>14</v>
      </c>
      <c r="K155" s="23" t="s">
        <v>15</v>
      </c>
    </row>
    <row r="156" ht="22.5" customHeight="1">
      <c r="A156" s="14">
        <v>46028.0</v>
      </c>
      <c r="B156" s="26"/>
      <c r="C156" s="58" t="s">
        <v>500</v>
      </c>
      <c r="D156" s="17" t="s">
        <v>501</v>
      </c>
      <c r="E156" s="18" t="s">
        <v>502</v>
      </c>
      <c r="F156" s="19" t="str">
        <f t="shared" si="1"/>
        <v>SEBASTIAN AZAT HERNANDEZ</v>
      </c>
      <c r="G156" s="55" t="s">
        <v>503</v>
      </c>
      <c r="H156" s="56" t="s">
        <v>44</v>
      </c>
      <c r="I156" s="27"/>
      <c r="J156" s="57" t="s">
        <v>21</v>
      </c>
      <c r="K156" s="23" t="s">
        <v>15</v>
      </c>
    </row>
    <row r="157" ht="22.5" customHeight="1">
      <c r="A157" s="14">
        <v>46028.0</v>
      </c>
      <c r="B157" s="26"/>
      <c r="C157" s="36"/>
      <c r="D157" s="17" t="s">
        <v>504</v>
      </c>
      <c r="E157" s="18" t="s">
        <v>505</v>
      </c>
      <c r="F157" s="19" t="str">
        <f t="shared" si="1"/>
        <v>DAVID SEBASTIÁN MORALES ANDUEZA</v>
      </c>
      <c r="G157" s="55" t="s">
        <v>506</v>
      </c>
      <c r="H157" s="56" t="s">
        <v>44</v>
      </c>
      <c r="I157" s="27"/>
      <c r="J157" s="57" t="s">
        <v>14</v>
      </c>
      <c r="K157" s="23" t="s">
        <v>15</v>
      </c>
    </row>
    <row r="158" ht="22.5" customHeight="1">
      <c r="A158" s="14">
        <v>46028.0</v>
      </c>
      <c r="B158" s="26"/>
      <c r="C158" s="36"/>
      <c r="D158" s="17" t="s">
        <v>507</v>
      </c>
      <c r="E158" s="18" t="s">
        <v>508</v>
      </c>
      <c r="F158" s="19" t="str">
        <f t="shared" si="1"/>
        <v>PAOLO MORENO</v>
      </c>
      <c r="G158" s="55" t="s">
        <v>509</v>
      </c>
      <c r="H158" s="56" t="s">
        <v>44</v>
      </c>
      <c r="I158" s="27"/>
      <c r="J158" s="57" t="s">
        <v>14</v>
      </c>
      <c r="K158" s="28"/>
    </row>
    <row r="159" ht="22.5" customHeight="1">
      <c r="A159" s="14">
        <v>46028.0</v>
      </c>
      <c r="B159" s="26"/>
      <c r="C159" s="36"/>
      <c r="D159" s="17" t="s">
        <v>510</v>
      </c>
      <c r="E159" s="18" t="s">
        <v>511</v>
      </c>
      <c r="F159" s="19" t="str">
        <f t="shared" si="1"/>
        <v>GONZALO QUEZADA</v>
      </c>
      <c r="G159" s="55" t="s">
        <v>512</v>
      </c>
      <c r="H159" s="56" t="s">
        <v>44</v>
      </c>
      <c r="I159" s="27"/>
      <c r="J159" s="57" t="s">
        <v>14</v>
      </c>
      <c r="K159" s="23" t="s">
        <v>15</v>
      </c>
    </row>
    <row r="160" ht="22.5" customHeight="1">
      <c r="A160" s="14">
        <v>46028.0</v>
      </c>
      <c r="B160" s="15">
        <v>46031.0</v>
      </c>
      <c r="C160" s="36">
        <v>45658.0</v>
      </c>
      <c r="D160" s="17" t="s">
        <v>513</v>
      </c>
      <c r="E160" s="18" t="s">
        <v>514</v>
      </c>
      <c r="F160" s="19" t="str">
        <f t="shared" si="1"/>
        <v>RICARDO VERGARA</v>
      </c>
      <c r="G160" s="55" t="s">
        <v>515</v>
      </c>
      <c r="H160" s="56" t="s">
        <v>44</v>
      </c>
      <c r="I160" s="27"/>
      <c r="J160" s="57" t="s">
        <v>17</v>
      </c>
      <c r="K160" s="23" t="s">
        <v>15</v>
      </c>
    </row>
    <row r="161" ht="22.5" customHeight="1">
      <c r="A161" s="14">
        <v>46028.0</v>
      </c>
      <c r="B161" s="26"/>
      <c r="C161" s="36"/>
      <c r="D161" s="17" t="s">
        <v>516</v>
      </c>
      <c r="E161" s="18" t="s">
        <v>517</v>
      </c>
      <c r="F161" s="19" t="str">
        <f t="shared" si="1"/>
        <v>ANDY FIGUEROA</v>
      </c>
      <c r="G161" s="55" t="s">
        <v>518</v>
      </c>
      <c r="H161" s="56" t="s">
        <v>44</v>
      </c>
      <c r="I161" s="27"/>
      <c r="J161" s="57" t="s">
        <v>14</v>
      </c>
      <c r="K161" s="23" t="s">
        <v>15</v>
      </c>
    </row>
    <row r="162" ht="22.5" customHeight="1">
      <c r="A162" s="14">
        <v>46028.0</v>
      </c>
      <c r="B162" s="26"/>
      <c r="C162" s="58" t="s">
        <v>519</v>
      </c>
      <c r="D162" s="17" t="s">
        <v>520</v>
      </c>
      <c r="E162" s="18" t="s">
        <v>521</v>
      </c>
      <c r="F162" s="19" t="str">
        <f t="shared" si="1"/>
        <v>CARLOS EDUARDO RIQUELME CASTRO</v>
      </c>
      <c r="G162" s="59" t="s">
        <v>522</v>
      </c>
      <c r="H162" s="56" t="s">
        <v>44</v>
      </c>
      <c r="I162" s="27"/>
      <c r="J162" s="57" t="s">
        <v>21</v>
      </c>
      <c r="K162" s="23" t="s">
        <v>20</v>
      </c>
    </row>
    <row r="163" ht="22.5" customHeight="1">
      <c r="A163" s="14">
        <v>46028.0</v>
      </c>
      <c r="B163" s="26"/>
      <c r="C163" s="36"/>
      <c r="D163" s="17" t="s">
        <v>523</v>
      </c>
      <c r="E163" s="18" t="s">
        <v>524</v>
      </c>
      <c r="F163" s="19" t="str">
        <f t="shared" si="1"/>
        <v>TOMMY ERNESTO CACERES ESCOBAR</v>
      </c>
      <c r="G163" s="55" t="s">
        <v>525</v>
      </c>
      <c r="H163" s="56" t="s">
        <v>44</v>
      </c>
      <c r="I163" s="27"/>
      <c r="J163" s="57" t="s">
        <v>14</v>
      </c>
      <c r="K163" s="23" t="s">
        <v>15</v>
      </c>
    </row>
    <row r="164" ht="22.5" customHeight="1">
      <c r="A164" s="14">
        <v>46028.0</v>
      </c>
      <c r="B164" s="26"/>
      <c r="C164" s="36"/>
      <c r="D164" s="17" t="s">
        <v>526</v>
      </c>
      <c r="E164" s="18" t="s">
        <v>527</v>
      </c>
      <c r="F164" s="19" t="str">
        <f t="shared" si="1"/>
        <v>CAMILA SOLIS</v>
      </c>
      <c r="G164" s="55" t="s">
        <v>528</v>
      </c>
      <c r="H164" s="56" t="s">
        <v>44</v>
      </c>
      <c r="I164" s="27"/>
      <c r="J164" s="57" t="s">
        <v>14</v>
      </c>
      <c r="K164" s="23" t="s">
        <v>15</v>
      </c>
    </row>
    <row r="165" ht="22.5" customHeight="1">
      <c r="A165" s="14">
        <v>46028.0</v>
      </c>
      <c r="B165" s="26"/>
      <c r="C165" s="36"/>
      <c r="D165" s="17" t="s">
        <v>529</v>
      </c>
      <c r="E165" s="18" t="s">
        <v>530</v>
      </c>
      <c r="F165" s="19" t="str">
        <f t="shared" si="1"/>
        <v>ALEJANDRO ISAMEL VIVERES WOJTOWICZ</v>
      </c>
      <c r="G165" s="55" t="s">
        <v>531</v>
      </c>
      <c r="H165" s="56" t="s">
        <v>44</v>
      </c>
      <c r="I165" s="27"/>
      <c r="J165" s="57" t="s">
        <v>14</v>
      </c>
      <c r="K165" s="28"/>
    </row>
    <row r="166" ht="22.5" customHeight="1">
      <c r="A166" s="14">
        <v>46028.0</v>
      </c>
      <c r="B166" s="15">
        <v>46031.0</v>
      </c>
      <c r="C166" s="36">
        <v>44228.0</v>
      </c>
      <c r="D166" s="17" t="s">
        <v>532</v>
      </c>
      <c r="E166" s="18" t="s">
        <v>533</v>
      </c>
      <c r="F166" s="19" t="str">
        <f t="shared" si="1"/>
        <v>MARIO ORELLANA</v>
      </c>
      <c r="G166" s="55" t="s">
        <v>534</v>
      </c>
      <c r="H166" s="56" t="s">
        <v>44</v>
      </c>
      <c r="I166" s="27"/>
      <c r="J166" s="57" t="s">
        <v>17</v>
      </c>
      <c r="K166" s="23" t="s">
        <v>15</v>
      </c>
    </row>
    <row r="167" ht="22.5" customHeight="1">
      <c r="A167" s="14">
        <v>46028.0</v>
      </c>
      <c r="B167" s="15">
        <v>46031.0</v>
      </c>
      <c r="C167" s="36">
        <v>45627.0</v>
      </c>
      <c r="D167" s="17" t="s">
        <v>535</v>
      </c>
      <c r="E167" s="18" t="s">
        <v>536</v>
      </c>
      <c r="F167" s="19" t="str">
        <f t="shared" si="1"/>
        <v>JUAN HUMBERTO GRANADA GONZALEZ</v>
      </c>
      <c r="G167" s="55" t="s">
        <v>537</v>
      </c>
      <c r="H167" s="56" t="s">
        <v>44</v>
      </c>
      <c r="I167" s="27"/>
      <c r="J167" s="57" t="s">
        <v>17</v>
      </c>
      <c r="K167" s="23" t="s">
        <v>15</v>
      </c>
    </row>
    <row r="168" ht="22.5" customHeight="1">
      <c r="A168" s="14">
        <v>46028.0</v>
      </c>
      <c r="B168" s="15">
        <v>46045.0</v>
      </c>
      <c r="C168" s="36">
        <v>44531.0</v>
      </c>
      <c r="D168" s="17" t="s">
        <v>538</v>
      </c>
      <c r="E168" s="18" t="s">
        <v>539</v>
      </c>
      <c r="F168" s="19" t="str">
        <f t="shared" si="1"/>
        <v>MAX PEREZ TORO</v>
      </c>
      <c r="G168" s="55" t="s">
        <v>540</v>
      </c>
      <c r="H168" s="56" t="s">
        <v>44</v>
      </c>
      <c r="I168" s="27"/>
      <c r="J168" s="57" t="s">
        <v>21</v>
      </c>
      <c r="K168" s="23" t="s">
        <v>15</v>
      </c>
    </row>
    <row r="169" ht="22.5" customHeight="1">
      <c r="A169" s="14">
        <v>46028.0</v>
      </c>
      <c r="B169" s="26"/>
      <c r="C169" s="58"/>
      <c r="D169" s="17" t="s">
        <v>541</v>
      </c>
      <c r="E169" s="18" t="s">
        <v>542</v>
      </c>
      <c r="F169" s="19" t="str">
        <f t="shared" si="1"/>
        <v>HERNAN VALDEZ MALDONADO</v>
      </c>
      <c r="G169" s="62" t="s">
        <v>543</v>
      </c>
      <c r="H169" s="56" t="s">
        <v>44</v>
      </c>
      <c r="I169" s="27"/>
      <c r="J169" s="57" t="s">
        <v>29</v>
      </c>
      <c r="K169" s="23" t="s">
        <v>15</v>
      </c>
    </row>
    <row r="170" ht="22.5" customHeight="1">
      <c r="A170" s="14">
        <v>46028.0</v>
      </c>
      <c r="B170" s="15">
        <v>46031.0</v>
      </c>
      <c r="C170" s="36">
        <v>43497.0</v>
      </c>
      <c r="D170" s="17" t="s">
        <v>439</v>
      </c>
      <c r="E170" s="18" t="s">
        <v>544</v>
      </c>
      <c r="F170" s="19" t="str">
        <f t="shared" si="1"/>
        <v>JUAN JEREZ BURGOS</v>
      </c>
      <c r="G170" s="55" t="s">
        <v>545</v>
      </c>
      <c r="H170" s="56" t="s">
        <v>44</v>
      </c>
      <c r="I170" s="27"/>
      <c r="J170" s="57" t="s">
        <v>17</v>
      </c>
      <c r="K170" s="23" t="s">
        <v>15</v>
      </c>
    </row>
    <row r="171" ht="22.5" customHeight="1">
      <c r="A171" s="14">
        <v>46028.0</v>
      </c>
      <c r="B171" s="26"/>
      <c r="C171" s="58" t="s">
        <v>546</v>
      </c>
      <c r="D171" s="17" t="s">
        <v>79</v>
      </c>
      <c r="E171" s="18" t="s">
        <v>305</v>
      </c>
      <c r="F171" s="19" t="str">
        <f t="shared" si="1"/>
        <v>FERNANDO NARRIAS</v>
      </c>
      <c r="G171" s="55" t="s">
        <v>547</v>
      </c>
      <c r="H171" s="56" t="s">
        <v>44</v>
      </c>
      <c r="I171" s="27"/>
      <c r="J171" s="57" t="s">
        <v>21</v>
      </c>
      <c r="K171" s="23" t="s">
        <v>15</v>
      </c>
    </row>
    <row r="172" ht="22.5" customHeight="1">
      <c r="A172" s="14">
        <v>46028.0</v>
      </c>
      <c r="B172" s="26"/>
      <c r="C172" s="58" t="s">
        <v>546</v>
      </c>
      <c r="D172" s="17" t="s">
        <v>419</v>
      </c>
      <c r="E172" s="18" t="s">
        <v>548</v>
      </c>
      <c r="F172" s="19" t="str">
        <f t="shared" si="1"/>
        <v>RODRIGO BARRERA</v>
      </c>
      <c r="G172" s="55" t="s">
        <v>549</v>
      </c>
      <c r="H172" s="56" t="s">
        <v>44</v>
      </c>
      <c r="I172" s="27"/>
      <c r="J172" s="57" t="s">
        <v>21</v>
      </c>
      <c r="K172" s="23" t="s">
        <v>15</v>
      </c>
    </row>
    <row r="173" ht="22.5" customHeight="1">
      <c r="A173" s="14">
        <v>46028.0</v>
      </c>
      <c r="B173" s="26"/>
      <c r="C173" s="58" t="s">
        <v>60</v>
      </c>
      <c r="D173" s="17" t="s">
        <v>550</v>
      </c>
      <c r="E173" s="18" t="s">
        <v>551</v>
      </c>
      <c r="F173" s="19" t="str">
        <f t="shared" si="1"/>
        <v>DANIEL LARA FINGERHUT</v>
      </c>
      <c r="G173" s="55" t="s">
        <v>552</v>
      </c>
      <c r="H173" s="56" t="s">
        <v>44</v>
      </c>
      <c r="I173" s="27"/>
      <c r="J173" s="57" t="s">
        <v>21</v>
      </c>
      <c r="K173" s="23" t="s">
        <v>15</v>
      </c>
    </row>
    <row r="174" ht="22.5" customHeight="1">
      <c r="A174" s="14">
        <v>46028.0</v>
      </c>
      <c r="B174" s="15">
        <v>46031.0</v>
      </c>
      <c r="C174" s="36">
        <v>43497.0</v>
      </c>
      <c r="D174" s="17" t="s">
        <v>553</v>
      </c>
      <c r="E174" s="18" t="s">
        <v>554</v>
      </c>
      <c r="F174" s="19" t="str">
        <f t="shared" si="1"/>
        <v>JONATHAN VEAS</v>
      </c>
      <c r="G174" s="55" t="s">
        <v>555</v>
      </c>
      <c r="H174" s="56" t="s">
        <v>44</v>
      </c>
      <c r="I174" s="27"/>
      <c r="J174" s="57" t="s">
        <v>17</v>
      </c>
      <c r="K174" s="23" t="s">
        <v>22</v>
      </c>
    </row>
    <row r="175" ht="22.5" customHeight="1">
      <c r="A175" s="14">
        <v>46028.0</v>
      </c>
      <c r="B175" s="15">
        <v>46041.0</v>
      </c>
      <c r="C175" s="36">
        <v>45231.0</v>
      </c>
      <c r="D175" s="17" t="s">
        <v>556</v>
      </c>
      <c r="E175" s="18" t="s">
        <v>557</v>
      </c>
      <c r="F175" s="19" t="str">
        <f t="shared" si="1"/>
        <v>ANDRES IBAÑEZ</v>
      </c>
      <c r="G175" s="55" t="s">
        <v>558</v>
      </c>
      <c r="H175" s="56" t="s">
        <v>44</v>
      </c>
      <c r="I175" s="27"/>
      <c r="J175" s="57" t="s">
        <v>19</v>
      </c>
      <c r="K175" s="23" t="s">
        <v>15</v>
      </c>
    </row>
    <row r="176" ht="22.5" customHeight="1">
      <c r="A176" s="14">
        <v>46028.0</v>
      </c>
      <c r="B176" s="15">
        <v>46031.0</v>
      </c>
      <c r="C176" s="36">
        <v>43040.0</v>
      </c>
      <c r="D176" s="17" t="s">
        <v>559</v>
      </c>
      <c r="E176" s="18" t="s">
        <v>560</v>
      </c>
      <c r="F176" s="19" t="str">
        <f t="shared" si="1"/>
        <v>ROXANA LEONOR MOLINA TAPIA</v>
      </c>
      <c r="G176" s="55" t="s">
        <v>561</v>
      </c>
      <c r="H176" s="56" t="s">
        <v>44</v>
      </c>
      <c r="I176" s="27"/>
      <c r="J176" s="57" t="s">
        <v>17</v>
      </c>
      <c r="K176" s="23" t="s">
        <v>15</v>
      </c>
    </row>
    <row r="177" ht="22.5" customHeight="1">
      <c r="A177" s="14">
        <v>46028.0</v>
      </c>
      <c r="B177" s="15">
        <v>46031.0</v>
      </c>
      <c r="C177" s="36">
        <v>43556.0</v>
      </c>
      <c r="D177" s="17" t="s">
        <v>562</v>
      </c>
      <c r="E177" s="18" t="s">
        <v>563</v>
      </c>
      <c r="F177" s="19" t="str">
        <f t="shared" si="1"/>
        <v>JANET VILLALOBOS BARRA</v>
      </c>
      <c r="G177" s="55" t="s">
        <v>564</v>
      </c>
      <c r="H177" s="56" t="s">
        <v>44</v>
      </c>
      <c r="I177" s="27"/>
      <c r="J177" s="57" t="s">
        <v>17</v>
      </c>
      <c r="K177" s="23" t="s">
        <v>15</v>
      </c>
    </row>
    <row r="178" ht="22.5" customHeight="1">
      <c r="A178" s="14">
        <v>46028.0</v>
      </c>
      <c r="B178" s="26"/>
      <c r="C178" s="58" t="s">
        <v>106</v>
      </c>
      <c r="D178" s="17" t="s">
        <v>177</v>
      </c>
      <c r="E178" s="18" t="s">
        <v>565</v>
      </c>
      <c r="F178" s="19" t="str">
        <f t="shared" si="1"/>
        <v>MARCO SANDOVAL GONZÁLEZ</v>
      </c>
      <c r="G178" s="55" t="s">
        <v>566</v>
      </c>
      <c r="H178" s="56" t="s">
        <v>44</v>
      </c>
      <c r="I178" s="27"/>
      <c r="J178" s="57" t="s">
        <v>21</v>
      </c>
      <c r="K178" s="23" t="s">
        <v>15</v>
      </c>
    </row>
    <row r="179" ht="22.5" customHeight="1">
      <c r="A179" s="14">
        <v>46028.0</v>
      </c>
      <c r="B179" s="26"/>
      <c r="C179" s="58" t="s">
        <v>567</v>
      </c>
      <c r="D179" s="17" t="s">
        <v>568</v>
      </c>
      <c r="E179" s="18" t="s">
        <v>569</v>
      </c>
      <c r="F179" s="19" t="str">
        <f t="shared" si="1"/>
        <v>NELSON AEDO</v>
      </c>
      <c r="G179" s="55" t="s">
        <v>570</v>
      </c>
      <c r="H179" s="56" t="s">
        <v>44</v>
      </c>
      <c r="I179" s="27"/>
      <c r="J179" s="57" t="s">
        <v>21</v>
      </c>
      <c r="K179" s="23" t="s">
        <v>15</v>
      </c>
    </row>
    <row r="180" ht="22.5" customHeight="1">
      <c r="A180" s="14">
        <v>46028.0</v>
      </c>
      <c r="B180" s="15">
        <v>46031.0</v>
      </c>
      <c r="C180" s="36">
        <v>44805.0</v>
      </c>
      <c r="D180" s="17" t="s">
        <v>281</v>
      </c>
      <c r="E180" s="18" t="s">
        <v>571</v>
      </c>
      <c r="F180" s="19" t="str">
        <f t="shared" si="1"/>
        <v>ALEJANDRO SALAZAR</v>
      </c>
      <c r="G180" s="59" t="s">
        <v>572</v>
      </c>
      <c r="H180" s="56" t="s">
        <v>44</v>
      </c>
      <c r="I180" s="22" t="s">
        <v>13</v>
      </c>
      <c r="J180" s="57" t="s">
        <v>17</v>
      </c>
      <c r="K180" s="23" t="s">
        <v>20</v>
      </c>
    </row>
    <row r="181" ht="22.5" customHeight="1">
      <c r="A181" s="14">
        <v>46028.0</v>
      </c>
      <c r="B181" s="26"/>
      <c r="C181" s="36"/>
      <c r="D181" s="17" t="s">
        <v>573</v>
      </c>
      <c r="E181" s="18" t="s">
        <v>574</v>
      </c>
      <c r="F181" s="19" t="str">
        <f t="shared" si="1"/>
        <v>CAREN LOPEZ CANO</v>
      </c>
      <c r="G181" s="55" t="s">
        <v>575</v>
      </c>
      <c r="H181" s="56" t="s">
        <v>44</v>
      </c>
      <c r="I181" s="27"/>
      <c r="J181" s="57" t="s">
        <v>14</v>
      </c>
      <c r="K181" s="28"/>
    </row>
    <row r="182" ht="22.5" customHeight="1">
      <c r="A182" s="14">
        <v>46028.0</v>
      </c>
      <c r="B182" s="26"/>
      <c r="C182" s="58" t="s">
        <v>567</v>
      </c>
      <c r="D182" s="17" t="s">
        <v>576</v>
      </c>
      <c r="E182" s="18" t="s">
        <v>577</v>
      </c>
      <c r="F182" s="19" t="str">
        <f t="shared" si="1"/>
        <v>LUIS CORREA CABELLO</v>
      </c>
      <c r="G182" s="55" t="s">
        <v>578</v>
      </c>
      <c r="H182" s="56" t="s">
        <v>44</v>
      </c>
      <c r="I182" s="27"/>
      <c r="J182" s="57" t="s">
        <v>21</v>
      </c>
      <c r="K182" s="23" t="s">
        <v>15</v>
      </c>
    </row>
    <row r="183" ht="22.5" customHeight="1">
      <c r="A183" s="14">
        <v>46028.0</v>
      </c>
      <c r="B183" s="26"/>
      <c r="C183" s="58" t="s">
        <v>60</v>
      </c>
      <c r="D183" s="17" t="s">
        <v>579</v>
      </c>
      <c r="E183" s="18" t="s">
        <v>580</v>
      </c>
      <c r="F183" s="19" t="str">
        <f t="shared" si="1"/>
        <v>CAMILA NINOSKA MARCELLINI YUS</v>
      </c>
      <c r="G183" s="55" t="s">
        <v>581</v>
      </c>
      <c r="H183" s="56" t="s">
        <v>44</v>
      </c>
      <c r="I183" s="27"/>
      <c r="J183" s="57" t="s">
        <v>21</v>
      </c>
      <c r="K183" s="23" t="s">
        <v>15</v>
      </c>
    </row>
    <row r="184" ht="22.5" customHeight="1">
      <c r="A184" s="14">
        <v>46028.0</v>
      </c>
      <c r="B184" s="26"/>
      <c r="C184" s="36"/>
      <c r="D184" s="17" t="s">
        <v>582</v>
      </c>
      <c r="E184" s="18" t="s">
        <v>583</v>
      </c>
      <c r="F184" s="19" t="str">
        <f t="shared" si="1"/>
        <v>BENJAMINN VALLADARES FABIUS</v>
      </c>
      <c r="G184" s="55" t="s">
        <v>584</v>
      </c>
      <c r="H184" s="56" t="s">
        <v>44</v>
      </c>
      <c r="I184" s="27"/>
      <c r="J184" s="57" t="s">
        <v>14</v>
      </c>
      <c r="K184" s="28"/>
    </row>
    <row r="185" ht="22.5" customHeight="1">
      <c r="A185" s="14">
        <v>46028.0</v>
      </c>
      <c r="B185" s="15">
        <v>46031.0</v>
      </c>
      <c r="C185" s="36">
        <v>43617.0</v>
      </c>
      <c r="D185" s="17" t="s">
        <v>585</v>
      </c>
      <c r="E185" s="18" t="s">
        <v>586</v>
      </c>
      <c r="F185" s="19" t="str">
        <f t="shared" si="1"/>
        <v>MAXIMO LORENS</v>
      </c>
      <c r="G185" s="55" t="s">
        <v>587</v>
      </c>
      <c r="H185" s="56" t="s">
        <v>44</v>
      </c>
      <c r="I185" s="27"/>
      <c r="J185" s="57" t="s">
        <v>17</v>
      </c>
      <c r="K185" s="23" t="s">
        <v>15</v>
      </c>
    </row>
    <row r="186" ht="22.5" customHeight="1">
      <c r="A186" s="14">
        <v>46028.0</v>
      </c>
      <c r="B186" s="15">
        <v>46031.0</v>
      </c>
      <c r="C186" s="36">
        <v>43800.0</v>
      </c>
      <c r="D186" s="17" t="s">
        <v>588</v>
      </c>
      <c r="E186" s="18" t="s">
        <v>589</v>
      </c>
      <c r="F186" s="19" t="str">
        <f t="shared" si="1"/>
        <v>JOSE ILIER GONZALEZ CONTRERAS</v>
      </c>
      <c r="G186" s="55" t="s">
        <v>590</v>
      </c>
      <c r="H186" s="56" t="s">
        <v>44</v>
      </c>
      <c r="I186" s="27"/>
      <c r="J186" s="57" t="s">
        <v>17</v>
      </c>
      <c r="K186" s="23" t="s">
        <v>15</v>
      </c>
    </row>
    <row r="187" ht="22.5" customHeight="1">
      <c r="A187" s="14">
        <v>46028.0</v>
      </c>
      <c r="B187" s="15">
        <v>46031.0</v>
      </c>
      <c r="C187" s="36">
        <v>45261.0</v>
      </c>
      <c r="D187" s="17" t="s">
        <v>439</v>
      </c>
      <c r="E187" s="18" t="s">
        <v>591</v>
      </c>
      <c r="F187" s="19" t="str">
        <f t="shared" si="1"/>
        <v>JUAN MENARES</v>
      </c>
      <c r="G187" s="55" t="s">
        <v>592</v>
      </c>
      <c r="H187" s="56" t="s">
        <v>44</v>
      </c>
      <c r="I187" s="27"/>
      <c r="J187" s="57" t="s">
        <v>17</v>
      </c>
      <c r="K187" s="23" t="s">
        <v>15</v>
      </c>
    </row>
    <row r="188" ht="22.5" customHeight="1">
      <c r="A188" s="14">
        <v>46028.0</v>
      </c>
      <c r="B188" s="26"/>
      <c r="C188" s="58" t="s">
        <v>593</v>
      </c>
      <c r="D188" s="17" t="s">
        <v>594</v>
      </c>
      <c r="E188" s="18" t="s">
        <v>595</v>
      </c>
      <c r="F188" s="19" t="str">
        <f t="shared" si="1"/>
        <v>MATIAS DANIELLE ALVIAL MUÑOZ</v>
      </c>
      <c r="G188" s="55" t="s">
        <v>596</v>
      </c>
      <c r="H188" s="56" t="s">
        <v>44</v>
      </c>
      <c r="I188" s="27"/>
      <c r="J188" s="57" t="s">
        <v>21</v>
      </c>
      <c r="K188" s="23" t="s">
        <v>15</v>
      </c>
    </row>
    <row r="189" ht="22.5" customHeight="1">
      <c r="A189" s="14">
        <v>46028.0</v>
      </c>
      <c r="B189" s="15">
        <v>46031.0</v>
      </c>
      <c r="C189" s="36">
        <v>45536.0</v>
      </c>
      <c r="D189" s="17" t="s">
        <v>597</v>
      </c>
      <c r="E189" s="18" t="s">
        <v>598</v>
      </c>
      <c r="F189" s="19" t="str">
        <f t="shared" si="1"/>
        <v>LUIS FRANCISCO PICON ZARATE</v>
      </c>
      <c r="G189" s="55" t="s">
        <v>599</v>
      </c>
      <c r="H189" s="56" t="s">
        <v>44</v>
      </c>
      <c r="I189" s="22" t="s">
        <v>13</v>
      </c>
      <c r="J189" s="57" t="s">
        <v>17</v>
      </c>
      <c r="K189" s="23" t="s">
        <v>15</v>
      </c>
    </row>
    <row r="190" ht="22.5" customHeight="1">
      <c r="A190" s="14">
        <v>46028.0</v>
      </c>
      <c r="B190" s="26"/>
      <c r="C190" s="36"/>
      <c r="D190" s="17" t="s">
        <v>600</v>
      </c>
      <c r="E190" s="18" t="s">
        <v>601</v>
      </c>
      <c r="F190" s="19" t="str">
        <f t="shared" si="1"/>
        <v>VICTOR GALLARDO</v>
      </c>
      <c r="G190" s="55" t="s">
        <v>602</v>
      </c>
      <c r="H190" s="56" t="s">
        <v>603</v>
      </c>
      <c r="I190" s="27"/>
      <c r="J190" s="65"/>
      <c r="K190" s="23" t="s">
        <v>15</v>
      </c>
    </row>
    <row r="191" ht="22.5" customHeight="1">
      <c r="A191" s="14">
        <v>46028.0</v>
      </c>
      <c r="B191" s="15">
        <v>46031.0</v>
      </c>
      <c r="C191" s="36">
        <v>45292.0</v>
      </c>
      <c r="D191" s="17" t="s">
        <v>604</v>
      </c>
      <c r="E191" s="18" t="s">
        <v>605</v>
      </c>
      <c r="F191" s="19" t="str">
        <f t="shared" si="1"/>
        <v>GERARDO PASTEN MUÑOZ</v>
      </c>
      <c r="G191" s="55" t="s">
        <v>606</v>
      </c>
      <c r="H191" s="56" t="s">
        <v>44</v>
      </c>
      <c r="I191" s="27"/>
      <c r="J191" s="57" t="s">
        <v>17</v>
      </c>
      <c r="K191" s="23" t="s">
        <v>15</v>
      </c>
    </row>
    <row r="192" ht="22.5" customHeight="1">
      <c r="A192" s="14">
        <v>46028.0</v>
      </c>
      <c r="B192" s="15">
        <v>46031.0</v>
      </c>
      <c r="C192" s="36">
        <v>41365.0</v>
      </c>
      <c r="D192" s="17" t="s">
        <v>607</v>
      </c>
      <c r="E192" s="18" t="s">
        <v>608</v>
      </c>
      <c r="F192" s="19" t="str">
        <f t="shared" si="1"/>
        <v>VICENTE GUILLERMO JORQUERA GAETE</v>
      </c>
      <c r="G192" s="55" t="s">
        <v>609</v>
      </c>
      <c r="H192" s="56" t="s">
        <v>44</v>
      </c>
      <c r="I192" s="27"/>
      <c r="J192" s="57" t="s">
        <v>17</v>
      </c>
      <c r="K192" s="23" t="s">
        <v>15</v>
      </c>
    </row>
    <row r="193" ht="22.5" customHeight="1">
      <c r="A193" s="14">
        <v>46028.0</v>
      </c>
      <c r="B193" s="26"/>
      <c r="C193" s="36"/>
      <c r="D193" s="17" t="s">
        <v>610</v>
      </c>
      <c r="E193" s="18" t="s">
        <v>611</v>
      </c>
      <c r="F193" s="19" t="str">
        <f t="shared" si="1"/>
        <v>MELISSA ROJAS AROS</v>
      </c>
      <c r="G193" s="55" t="s">
        <v>612</v>
      </c>
      <c r="H193" s="56" t="s">
        <v>44</v>
      </c>
      <c r="I193" s="27"/>
      <c r="J193" s="57" t="s">
        <v>14</v>
      </c>
      <c r="K193" s="28"/>
    </row>
    <row r="194" ht="22.5" customHeight="1">
      <c r="A194" s="14">
        <v>46028.0</v>
      </c>
      <c r="B194" s="15">
        <v>46041.0</v>
      </c>
      <c r="C194" s="36">
        <v>43525.0</v>
      </c>
      <c r="D194" s="17" t="s">
        <v>576</v>
      </c>
      <c r="E194" s="18" t="s">
        <v>613</v>
      </c>
      <c r="F194" s="19" t="str">
        <f t="shared" si="1"/>
        <v>LUIS ECHEVERRIA</v>
      </c>
      <c r="G194" s="55" t="s">
        <v>614</v>
      </c>
      <c r="H194" s="56" t="s">
        <v>44</v>
      </c>
      <c r="I194" s="27"/>
      <c r="J194" s="57" t="s">
        <v>19</v>
      </c>
      <c r="K194" s="23" t="s">
        <v>15</v>
      </c>
    </row>
    <row r="195" ht="22.5" customHeight="1">
      <c r="A195" s="14">
        <v>46028.0</v>
      </c>
      <c r="B195" s="15">
        <v>46041.0</v>
      </c>
      <c r="C195" s="36">
        <v>45231.0</v>
      </c>
      <c r="D195" s="17" t="s">
        <v>615</v>
      </c>
      <c r="E195" s="18" t="s">
        <v>616</v>
      </c>
      <c r="F195" s="19" t="str">
        <f t="shared" si="1"/>
        <v>RAFAEL DINAMARCA GARCIA</v>
      </c>
      <c r="G195" s="55" t="s">
        <v>617</v>
      </c>
      <c r="H195" s="56" t="s">
        <v>44</v>
      </c>
      <c r="I195" s="27"/>
      <c r="J195" s="57" t="s">
        <v>19</v>
      </c>
      <c r="K195" s="23" t="s">
        <v>15</v>
      </c>
    </row>
    <row r="196" ht="22.5" customHeight="1">
      <c r="A196" s="14">
        <v>46028.0</v>
      </c>
      <c r="B196" s="15">
        <v>46031.0</v>
      </c>
      <c r="C196" s="36">
        <v>43344.0</v>
      </c>
      <c r="D196" s="17" t="s">
        <v>618</v>
      </c>
      <c r="E196" s="18" t="s">
        <v>211</v>
      </c>
      <c r="F196" s="19" t="str">
        <f t="shared" si="1"/>
        <v>GISELLE ROJAS</v>
      </c>
      <c r="G196" s="55" t="s">
        <v>619</v>
      </c>
      <c r="H196" s="56" t="s">
        <v>44</v>
      </c>
      <c r="I196" s="27"/>
      <c r="J196" s="57" t="s">
        <v>17</v>
      </c>
      <c r="K196" s="23" t="s">
        <v>15</v>
      </c>
    </row>
    <row r="197" ht="22.5" customHeight="1">
      <c r="A197" s="14">
        <v>46028.0</v>
      </c>
      <c r="B197" s="15">
        <v>46031.0</v>
      </c>
      <c r="C197" s="36">
        <v>45078.0</v>
      </c>
      <c r="D197" s="17" t="s">
        <v>620</v>
      </c>
      <c r="E197" s="18" t="s">
        <v>621</v>
      </c>
      <c r="F197" s="19" t="str">
        <f t="shared" si="1"/>
        <v>BERNARDO LUIS SEPULVEDA ZAMORANO</v>
      </c>
      <c r="G197" s="55" t="s">
        <v>622</v>
      </c>
      <c r="H197" s="56" t="s">
        <v>44</v>
      </c>
      <c r="I197" s="27"/>
      <c r="J197" s="57" t="s">
        <v>17</v>
      </c>
      <c r="K197" s="23" t="s">
        <v>15</v>
      </c>
    </row>
    <row r="198" ht="22.5" customHeight="1">
      <c r="A198" s="14">
        <v>46028.0</v>
      </c>
      <c r="B198" s="15">
        <v>46031.0</v>
      </c>
      <c r="C198" s="36">
        <v>45047.0</v>
      </c>
      <c r="D198" s="17" t="s">
        <v>623</v>
      </c>
      <c r="E198" s="18" t="s">
        <v>624</v>
      </c>
      <c r="F198" s="19" t="str">
        <f t="shared" si="1"/>
        <v>ANGEL ARMANDO NUÑEZ MELVILLE</v>
      </c>
      <c r="G198" s="55" t="s">
        <v>625</v>
      </c>
      <c r="H198" s="56" t="s">
        <v>44</v>
      </c>
      <c r="I198" s="27"/>
      <c r="J198" s="57" t="s">
        <v>17</v>
      </c>
      <c r="K198" s="23" t="s">
        <v>15</v>
      </c>
    </row>
    <row r="199" ht="22.5" customHeight="1">
      <c r="A199" s="14">
        <v>46028.0</v>
      </c>
      <c r="B199" s="15">
        <v>46031.0</v>
      </c>
      <c r="C199" s="36">
        <v>44531.0</v>
      </c>
      <c r="D199" s="17" t="s">
        <v>626</v>
      </c>
      <c r="E199" s="18" t="s">
        <v>627</v>
      </c>
      <c r="F199" s="19" t="str">
        <f t="shared" si="1"/>
        <v>CRISTIAN RIQUELME</v>
      </c>
      <c r="G199" s="55" t="s">
        <v>628</v>
      </c>
      <c r="H199" s="56" t="s">
        <v>44</v>
      </c>
      <c r="I199" s="27"/>
      <c r="J199" s="57" t="s">
        <v>17</v>
      </c>
      <c r="K199" s="23" t="s">
        <v>15</v>
      </c>
    </row>
    <row r="200" ht="22.5" customHeight="1">
      <c r="A200" s="14">
        <v>46028.0</v>
      </c>
      <c r="B200" s="15">
        <v>46031.0</v>
      </c>
      <c r="C200" s="36">
        <v>45474.0</v>
      </c>
      <c r="D200" s="17" t="s">
        <v>439</v>
      </c>
      <c r="E200" s="18" t="s">
        <v>629</v>
      </c>
      <c r="F200" s="19" t="str">
        <f t="shared" si="1"/>
        <v>JUAN INZUNZA</v>
      </c>
      <c r="G200" s="55" t="s">
        <v>630</v>
      </c>
      <c r="H200" s="56" t="s">
        <v>44</v>
      </c>
      <c r="I200" s="27"/>
      <c r="J200" s="57" t="s">
        <v>17</v>
      </c>
      <c r="K200" s="23" t="s">
        <v>15</v>
      </c>
    </row>
    <row r="201" ht="22.5" customHeight="1">
      <c r="A201" s="14">
        <v>46028.0</v>
      </c>
      <c r="B201" s="15">
        <v>46031.0</v>
      </c>
      <c r="C201" s="36">
        <v>43070.0</v>
      </c>
      <c r="D201" s="17" t="s">
        <v>631</v>
      </c>
      <c r="E201" s="18" t="s">
        <v>632</v>
      </c>
      <c r="F201" s="19" t="str">
        <f t="shared" si="1"/>
        <v>CARMEN GLORIA BUSTAMANTE NAVARRO</v>
      </c>
      <c r="G201" s="55" t="s">
        <v>633</v>
      </c>
      <c r="H201" s="56" t="s">
        <v>44</v>
      </c>
      <c r="I201" s="27"/>
      <c r="J201" s="57" t="s">
        <v>17</v>
      </c>
      <c r="K201" s="23" t="s">
        <v>15</v>
      </c>
    </row>
    <row r="202" ht="22.5" customHeight="1">
      <c r="A202" s="14">
        <v>46028.0</v>
      </c>
      <c r="B202" s="15">
        <v>46031.0</v>
      </c>
      <c r="C202" s="36">
        <v>43466.0</v>
      </c>
      <c r="D202" s="17" t="s">
        <v>634</v>
      </c>
      <c r="E202" s="18" t="s">
        <v>635</v>
      </c>
      <c r="F202" s="19" t="str">
        <f t="shared" si="1"/>
        <v>CYNTHIA CARLA SEPÚLVEDA</v>
      </c>
      <c r="G202" s="55" t="s">
        <v>636</v>
      </c>
      <c r="H202" s="56" t="s">
        <v>44</v>
      </c>
      <c r="I202" s="27"/>
      <c r="J202" s="57" t="s">
        <v>17</v>
      </c>
      <c r="K202" s="23" t="s">
        <v>15</v>
      </c>
    </row>
    <row r="203" ht="22.5" customHeight="1">
      <c r="A203" s="14">
        <v>46028.0</v>
      </c>
      <c r="B203" s="15">
        <v>46031.0</v>
      </c>
      <c r="C203" s="36">
        <v>42186.0</v>
      </c>
      <c r="D203" s="17" t="s">
        <v>637</v>
      </c>
      <c r="E203" s="18" t="s">
        <v>638</v>
      </c>
      <c r="F203" s="19" t="str">
        <f t="shared" si="1"/>
        <v>PAUL HENRY SANCHEZ ANTIGUAY</v>
      </c>
      <c r="G203" s="55" t="s">
        <v>639</v>
      </c>
      <c r="H203" s="56" t="s">
        <v>44</v>
      </c>
      <c r="I203" s="27"/>
      <c r="J203" s="57" t="s">
        <v>17</v>
      </c>
      <c r="K203" s="23" t="s">
        <v>15</v>
      </c>
    </row>
    <row r="204" ht="22.5" customHeight="1">
      <c r="A204" s="14">
        <v>46028.0</v>
      </c>
      <c r="B204" s="15">
        <v>46041.0</v>
      </c>
      <c r="C204" s="36">
        <v>45200.0</v>
      </c>
      <c r="D204" s="17" t="s">
        <v>640</v>
      </c>
      <c r="E204" s="18" t="s">
        <v>641</v>
      </c>
      <c r="F204" s="19" t="str">
        <f t="shared" si="1"/>
        <v>TAMAS JULIO SANCHEZ PEREIRA</v>
      </c>
      <c r="G204" s="55" t="s">
        <v>642</v>
      </c>
      <c r="H204" s="56" t="s">
        <v>44</v>
      </c>
      <c r="I204" s="27"/>
      <c r="J204" s="57" t="s">
        <v>19</v>
      </c>
      <c r="K204" s="23" t="s">
        <v>15</v>
      </c>
    </row>
    <row r="205" ht="22.5" customHeight="1">
      <c r="A205" s="14">
        <v>46028.0</v>
      </c>
      <c r="B205" s="15">
        <v>46031.0</v>
      </c>
      <c r="C205" s="36">
        <v>44774.0</v>
      </c>
      <c r="D205" s="60" t="s">
        <v>643</v>
      </c>
      <c r="E205" s="18" t="s">
        <v>644</v>
      </c>
      <c r="F205" s="19" t="str">
        <f t="shared" si="1"/>
        <v>ERICK GONZALO PINTO GALDAMES</v>
      </c>
      <c r="G205" s="55" t="s">
        <v>645</v>
      </c>
      <c r="H205" s="56" t="s">
        <v>44</v>
      </c>
      <c r="I205" s="27"/>
      <c r="J205" s="57" t="s">
        <v>17</v>
      </c>
      <c r="K205" s="23" t="s">
        <v>15</v>
      </c>
    </row>
    <row r="206" ht="22.5" customHeight="1">
      <c r="A206" s="14">
        <v>46028.0</v>
      </c>
      <c r="B206" s="15">
        <v>46031.0</v>
      </c>
      <c r="C206" s="36">
        <v>45047.0</v>
      </c>
      <c r="D206" s="17" t="s">
        <v>646</v>
      </c>
      <c r="E206" s="18" t="s">
        <v>647</v>
      </c>
      <c r="F206" s="19" t="str">
        <f t="shared" si="1"/>
        <v>ALEJANDRO ANDRES LANDERS CONTRERAS</v>
      </c>
      <c r="G206" s="55" t="s">
        <v>648</v>
      </c>
      <c r="H206" s="56" t="s">
        <v>44</v>
      </c>
      <c r="I206" s="27"/>
      <c r="J206" s="57" t="s">
        <v>17</v>
      </c>
      <c r="K206" s="23" t="s">
        <v>15</v>
      </c>
    </row>
    <row r="207" ht="22.5" customHeight="1">
      <c r="A207" s="14">
        <v>46028.0</v>
      </c>
      <c r="B207" s="15">
        <v>46031.0</v>
      </c>
      <c r="C207" s="36">
        <v>45444.0</v>
      </c>
      <c r="D207" s="17" t="s">
        <v>649</v>
      </c>
      <c r="E207" s="18" t="s">
        <v>650</v>
      </c>
      <c r="F207" s="19" t="str">
        <f t="shared" si="1"/>
        <v>WUILLIAM ADRES SARABIA CAMACARO</v>
      </c>
      <c r="G207" s="55" t="s">
        <v>651</v>
      </c>
      <c r="H207" s="56" t="s">
        <v>44</v>
      </c>
      <c r="I207" s="27"/>
      <c r="J207" s="57" t="s">
        <v>17</v>
      </c>
      <c r="K207" s="23" t="s">
        <v>15</v>
      </c>
    </row>
    <row r="208" ht="22.5" customHeight="1">
      <c r="A208" s="14">
        <v>46028.0</v>
      </c>
      <c r="B208" s="15">
        <v>46031.0</v>
      </c>
      <c r="C208" s="36">
        <v>45536.0</v>
      </c>
      <c r="D208" s="17" t="s">
        <v>147</v>
      </c>
      <c r="E208" s="18" t="s">
        <v>652</v>
      </c>
      <c r="F208" s="19" t="str">
        <f t="shared" si="1"/>
        <v>CARLOS DEBASTIANI</v>
      </c>
      <c r="G208" s="55" t="s">
        <v>653</v>
      </c>
      <c r="H208" s="56" t="s">
        <v>44</v>
      </c>
      <c r="I208" s="27"/>
      <c r="J208" s="57" t="s">
        <v>17</v>
      </c>
      <c r="K208" s="23" t="s">
        <v>15</v>
      </c>
    </row>
    <row r="209" ht="22.5" customHeight="1">
      <c r="A209" s="14">
        <v>46028.0</v>
      </c>
      <c r="B209" s="15">
        <v>46031.0</v>
      </c>
      <c r="C209" s="36">
        <v>43435.0</v>
      </c>
      <c r="D209" s="17" t="s">
        <v>654</v>
      </c>
      <c r="E209" s="18" t="s">
        <v>655</v>
      </c>
      <c r="F209" s="19" t="str">
        <f t="shared" si="1"/>
        <v>BARBARA BENEDICTO</v>
      </c>
      <c r="G209" s="55" t="s">
        <v>656</v>
      </c>
      <c r="H209" s="56" t="s">
        <v>44</v>
      </c>
      <c r="I209" s="22" t="s">
        <v>13</v>
      </c>
      <c r="J209" s="57" t="s">
        <v>17</v>
      </c>
      <c r="K209" s="23" t="s">
        <v>15</v>
      </c>
    </row>
    <row r="210" ht="22.5" customHeight="1">
      <c r="A210" s="14">
        <v>46028.0</v>
      </c>
      <c r="B210" s="26"/>
      <c r="C210" s="58" t="s">
        <v>106</v>
      </c>
      <c r="D210" s="17" t="s">
        <v>657</v>
      </c>
      <c r="E210" s="18" t="s">
        <v>658</v>
      </c>
      <c r="F210" s="19" t="str">
        <f t="shared" si="1"/>
        <v>ALEX GUZMÁN CATALDO</v>
      </c>
      <c r="G210" s="55" t="s">
        <v>659</v>
      </c>
      <c r="H210" s="56" t="s">
        <v>44</v>
      </c>
      <c r="I210" s="27"/>
      <c r="J210" s="57" t="s">
        <v>21</v>
      </c>
      <c r="K210" s="23" t="s">
        <v>15</v>
      </c>
    </row>
    <row r="211" ht="22.5" customHeight="1">
      <c r="A211" s="14">
        <v>46028.0</v>
      </c>
      <c r="B211" s="15">
        <v>46031.0</v>
      </c>
      <c r="C211" s="36">
        <v>43739.0</v>
      </c>
      <c r="D211" s="17" t="s">
        <v>660</v>
      </c>
      <c r="E211" s="18" t="s">
        <v>661</v>
      </c>
      <c r="F211" s="19" t="str">
        <f t="shared" si="1"/>
        <v>MARÍA SOLEDAD CIFUENTES ARELLANO</v>
      </c>
      <c r="G211" s="55" t="s">
        <v>662</v>
      </c>
      <c r="H211" s="56" t="s">
        <v>44</v>
      </c>
      <c r="I211" s="27"/>
      <c r="J211" s="57" t="s">
        <v>17</v>
      </c>
      <c r="K211" s="23" t="s">
        <v>15</v>
      </c>
    </row>
    <row r="212" ht="22.5" customHeight="1">
      <c r="A212" s="14">
        <v>46028.0</v>
      </c>
      <c r="B212" s="26"/>
      <c r="C212" s="58" t="s">
        <v>663</v>
      </c>
      <c r="D212" s="17" t="s">
        <v>664</v>
      </c>
      <c r="E212" s="18" t="s">
        <v>665</v>
      </c>
      <c r="F212" s="19" t="str">
        <f t="shared" si="1"/>
        <v>PAOLA TRUJILLO</v>
      </c>
      <c r="G212" s="55" t="s">
        <v>666</v>
      </c>
      <c r="H212" s="56" t="s">
        <v>44</v>
      </c>
      <c r="I212" s="22" t="s">
        <v>13</v>
      </c>
      <c r="J212" s="57" t="s">
        <v>21</v>
      </c>
      <c r="K212" s="28"/>
    </row>
    <row r="213" ht="22.5" customHeight="1">
      <c r="A213" s="14">
        <v>46028.0</v>
      </c>
      <c r="B213" s="15">
        <v>46031.0</v>
      </c>
      <c r="C213" s="36">
        <v>43739.0</v>
      </c>
      <c r="D213" s="17" t="s">
        <v>532</v>
      </c>
      <c r="E213" s="18" t="s">
        <v>667</v>
      </c>
      <c r="F213" s="19" t="str">
        <f t="shared" si="1"/>
        <v>MARIO GODOY</v>
      </c>
      <c r="G213" s="55" t="s">
        <v>668</v>
      </c>
      <c r="H213" s="56" t="s">
        <v>44</v>
      </c>
      <c r="I213" s="27"/>
      <c r="J213" s="57" t="s">
        <v>17</v>
      </c>
      <c r="K213" s="23" t="s">
        <v>15</v>
      </c>
    </row>
    <row r="214" ht="22.5" customHeight="1">
      <c r="A214" s="14">
        <v>46028.0</v>
      </c>
      <c r="B214" s="15">
        <v>46031.0</v>
      </c>
      <c r="C214" s="36">
        <v>45444.0</v>
      </c>
      <c r="D214" s="17" t="s">
        <v>669</v>
      </c>
      <c r="E214" s="18" t="s">
        <v>670</v>
      </c>
      <c r="F214" s="19" t="str">
        <f t="shared" si="1"/>
        <v>JORGE RODRIGUEZ PEÑA</v>
      </c>
      <c r="G214" s="59" t="s">
        <v>671</v>
      </c>
      <c r="H214" s="56" t="s">
        <v>44</v>
      </c>
      <c r="I214" s="27"/>
      <c r="J214" s="57" t="s">
        <v>17</v>
      </c>
      <c r="K214" s="23" t="s">
        <v>15</v>
      </c>
    </row>
    <row r="215" ht="22.5" customHeight="1">
      <c r="A215" s="14">
        <v>46028.0</v>
      </c>
      <c r="B215" s="26"/>
      <c r="C215" s="36"/>
      <c r="D215" s="17" t="s">
        <v>672</v>
      </c>
      <c r="E215" s="18" t="s">
        <v>673</v>
      </c>
      <c r="F215" s="19" t="str">
        <f t="shared" si="1"/>
        <v>JIMMY RAMIREZ LABARCA</v>
      </c>
      <c r="G215" s="55" t="s">
        <v>674</v>
      </c>
      <c r="H215" s="61" t="s">
        <v>44</v>
      </c>
      <c r="I215" s="27"/>
      <c r="J215" s="57" t="s">
        <v>14</v>
      </c>
      <c r="K215" s="23" t="s">
        <v>15</v>
      </c>
    </row>
    <row r="216" ht="22.5" customHeight="1">
      <c r="A216" s="14">
        <v>46028.0</v>
      </c>
      <c r="B216" s="15">
        <v>46031.0</v>
      </c>
      <c r="C216" s="36">
        <v>42675.0</v>
      </c>
      <c r="D216" s="17" t="s">
        <v>675</v>
      </c>
      <c r="E216" s="18" t="s">
        <v>676</v>
      </c>
      <c r="F216" s="19" t="str">
        <f t="shared" si="1"/>
        <v>HENRY MANUEL TAPIA</v>
      </c>
      <c r="G216" s="55" t="s">
        <v>677</v>
      </c>
      <c r="H216" s="61" t="s">
        <v>44</v>
      </c>
      <c r="I216" s="22" t="s">
        <v>13</v>
      </c>
      <c r="J216" s="57" t="s">
        <v>17</v>
      </c>
      <c r="K216" s="23" t="s">
        <v>15</v>
      </c>
    </row>
    <row r="217" ht="22.5" customHeight="1">
      <c r="A217" s="14">
        <v>46028.0</v>
      </c>
      <c r="B217" s="26"/>
      <c r="C217" s="36">
        <v>42826.0</v>
      </c>
      <c r="D217" s="17" t="s">
        <v>678</v>
      </c>
      <c r="E217" s="18" t="s">
        <v>679</v>
      </c>
      <c r="F217" s="19" t="str">
        <f t="shared" si="1"/>
        <v>REINALDO PEREIRA ARAVENA</v>
      </c>
      <c r="G217" s="55" t="s">
        <v>680</v>
      </c>
      <c r="H217" s="61" t="s">
        <v>44</v>
      </c>
      <c r="I217" s="27"/>
      <c r="J217" s="57" t="s">
        <v>17</v>
      </c>
      <c r="K217" s="23" t="s">
        <v>15</v>
      </c>
    </row>
    <row r="218" ht="22.5" customHeight="1">
      <c r="A218" s="14">
        <v>46028.0</v>
      </c>
      <c r="B218" s="26"/>
      <c r="C218" s="36">
        <v>39692.0</v>
      </c>
      <c r="D218" s="17" t="s">
        <v>144</v>
      </c>
      <c r="E218" s="18" t="s">
        <v>681</v>
      </c>
      <c r="F218" s="19" t="str">
        <f t="shared" si="1"/>
        <v>JORGE ESCOBAR PAREDES</v>
      </c>
      <c r="G218" s="55" t="s">
        <v>682</v>
      </c>
      <c r="H218" s="61" t="s">
        <v>44</v>
      </c>
      <c r="I218" s="27"/>
      <c r="J218" s="57" t="s">
        <v>21</v>
      </c>
      <c r="K218" s="23" t="s">
        <v>15</v>
      </c>
    </row>
    <row r="219" ht="22.5" customHeight="1">
      <c r="A219" s="14">
        <v>46028.0</v>
      </c>
      <c r="B219" s="26"/>
      <c r="C219" s="36">
        <v>43374.0</v>
      </c>
      <c r="D219" s="17" t="s">
        <v>683</v>
      </c>
      <c r="E219" s="18" t="s">
        <v>684</v>
      </c>
      <c r="F219" s="19" t="str">
        <f t="shared" si="1"/>
        <v>MIGUEL IGNACIO RIOS TAPIA</v>
      </c>
      <c r="G219" s="62" t="s">
        <v>685</v>
      </c>
      <c r="H219" s="61" t="s">
        <v>44</v>
      </c>
      <c r="I219" s="27"/>
      <c r="J219" s="57" t="s">
        <v>17</v>
      </c>
      <c r="K219" s="23" t="s">
        <v>15</v>
      </c>
    </row>
    <row r="220" ht="22.5" customHeight="1">
      <c r="A220" s="14">
        <v>46028.0</v>
      </c>
      <c r="B220" s="26"/>
      <c r="C220" s="36">
        <v>44197.0</v>
      </c>
      <c r="D220" s="17" t="s">
        <v>686</v>
      </c>
      <c r="E220" s="18" t="s">
        <v>687</v>
      </c>
      <c r="F220" s="19" t="str">
        <f t="shared" si="1"/>
        <v>TRINIDAD DE LOS ANGELES HEIMPELL LAVANDERO</v>
      </c>
      <c r="G220" s="55" t="s">
        <v>688</v>
      </c>
      <c r="H220" s="61" t="s">
        <v>44</v>
      </c>
      <c r="I220" s="27"/>
      <c r="J220" s="57" t="s">
        <v>17</v>
      </c>
      <c r="K220" s="23" t="s">
        <v>15</v>
      </c>
    </row>
    <row r="221" ht="22.5" customHeight="1">
      <c r="A221" s="14">
        <v>46028.0</v>
      </c>
      <c r="B221" s="26"/>
      <c r="C221" s="36">
        <v>45261.0</v>
      </c>
      <c r="D221" s="17" t="s">
        <v>689</v>
      </c>
      <c r="E221" s="18" t="s">
        <v>690</v>
      </c>
      <c r="F221" s="19" t="str">
        <f t="shared" si="1"/>
        <v>IVAN OSVALDO PEREZ GALLARDO</v>
      </c>
      <c r="G221" s="55" t="s">
        <v>691</v>
      </c>
      <c r="H221" s="61" t="s">
        <v>44</v>
      </c>
      <c r="I221" s="27"/>
      <c r="J221" s="57" t="s">
        <v>17</v>
      </c>
      <c r="K221" s="23" t="s">
        <v>15</v>
      </c>
    </row>
    <row r="222" ht="22.5" customHeight="1">
      <c r="A222" s="14">
        <v>46028.0</v>
      </c>
      <c r="B222" s="15">
        <v>46031.0</v>
      </c>
      <c r="C222" s="36">
        <v>45474.0</v>
      </c>
      <c r="D222" s="17" t="s">
        <v>692</v>
      </c>
      <c r="E222" s="18" t="s">
        <v>693</v>
      </c>
      <c r="F222" s="19" t="str">
        <f t="shared" si="1"/>
        <v>LEONEL  SALGADO</v>
      </c>
      <c r="G222" s="55" t="s">
        <v>694</v>
      </c>
      <c r="H222" s="61" t="s">
        <v>44</v>
      </c>
      <c r="I222" s="27"/>
      <c r="J222" s="57" t="s">
        <v>17</v>
      </c>
      <c r="K222" s="23" t="s">
        <v>15</v>
      </c>
    </row>
    <row r="223" ht="22.5" customHeight="1">
      <c r="A223" s="14">
        <v>46028.0</v>
      </c>
      <c r="B223" s="15">
        <v>46029.0</v>
      </c>
      <c r="C223" s="36">
        <v>45352.0</v>
      </c>
      <c r="D223" s="17" t="s">
        <v>695</v>
      </c>
      <c r="E223" s="18" t="s">
        <v>696</v>
      </c>
      <c r="F223" s="19" t="str">
        <f t="shared" si="1"/>
        <v>PATRICIO EDGARDO BUSTAMANTE GALINDO</v>
      </c>
      <c r="G223" s="55" t="s">
        <v>697</v>
      </c>
      <c r="H223" s="61" t="s">
        <v>44</v>
      </c>
      <c r="I223" s="27"/>
      <c r="J223" s="57" t="s">
        <v>17</v>
      </c>
      <c r="K223" s="23" t="s">
        <v>15</v>
      </c>
    </row>
    <row r="224" ht="22.5" customHeight="1">
      <c r="A224" s="14">
        <v>46028.0</v>
      </c>
      <c r="B224" s="15">
        <v>46038.0</v>
      </c>
      <c r="C224" s="36">
        <v>44531.0</v>
      </c>
      <c r="D224" s="17" t="s">
        <v>698</v>
      </c>
      <c r="E224" s="18" t="s">
        <v>699</v>
      </c>
      <c r="F224" s="19" t="str">
        <f t="shared" si="1"/>
        <v>MIGUEL ANGEL ORLANDO NAHUELANCA MORALES</v>
      </c>
      <c r="G224" s="55" t="s">
        <v>700</v>
      </c>
      <c r="H224" s="61" t="s">
        <v>44</v>
      </c>
      <c r="I224" s="27"/>
      <c r="J224" s="57" t="s">
        <v>17</v>
      </c>
      <c r="K224" s="23" t="s">
        <v>15</v>
      </c>
    </row>
    <row r="225" ht="22.5" customHeight="1">
      <c r="A225" s="14">
        <v>46029.0</v>
      </c>
      <c r="B225" s="26"/>
      <c r="C225" s="36">
        <v>45536.0</v>
      </c>
      <c r="D225" s="17" t="s">
        <v>701</v>
      </c>
      <c r="E225" s="18" t="s">
        <v>702</v>
      </c>
      <c r="F225" s="19" t="str">
        <f t="shared" si="1"/>
        <v>RENE LOTES</v>
      </c>
      <c r="G225" s="59" t="s">
        <v>703</v>
      </c>
      <c r="H225" s="56" t="s">
        <v>44</v>
      </c>
      <c r="I225" s="27"/>
      <c r="J225" s="57" t="s">
        <v>17</v>
      </c>
      <c r="K225" s="23" t="s">
        <v>20</v>
      </c>
    </row>
    <row r="226" ht="22.5" customHeight="1">
      <c r="A226" s="14">
        <v>46029.0</v>
      </c>
      <c r="B226" s="26"/>
      <c r="C226" s="36">
        <v>44805.0</v>
      </c>
      <c r="D226" s="17" t="s">
        <v>704</v>
      </c>
      <c r="E226" s="18" t="s">
        <v>705</v>
      </c>
      <c r="F226" s="19" t="str">
        <f t="shared" si="1"/>
        <v>BAIRON CARTAGENA</v>
      </c>
      <c r="G226" s="55" t="s">
        <v>706</v>
      </c>
      <c r="H226" s="56" t="s">
        <v>44</v>
      </c>
      <c r="I226" s="27"/>
      <c r="J226" s="57" t="s">
        <v>21</v>
      </c>
      <c r="K226" s="23" t="s">
        <v>15</v>
      </c>
    </row>
    <row r="227" ht="22.5" customHeight="1">
      <c r="A227" s="14">
        <v>46029.0</v>
      </c>
      <c r="B227" s="15">
        <v>46034.0</v>
      </c>
      <c r="C227" s="36">
        <v>45505.0</v>
      </c>
      <c r="D227" s="17" t="s">
        <v>88</v>
      </c>
      <c r="E227" s="18" t="s">
        <v>707</v>
      </c>
      <c r="F227" s="19" t="str">
        <f t="shared" si="1"/>
        <v>FABIAN MUÑOZ GARCIA</v>
      </c>
      <c r="G227" s="55" t="s">
        <v>708</v>
      </c>
      <c r="H227" s="56" t="s">
        <v>44</v>
      </c>
      <c r="I227" s="27"/>
      <c r="J227" s="57" t="s">
        <v>17</v>
      </c>
      <c r="K227" s="23" t="s">
        <v>15</v>
      </c>
    </row>
    <row r="228" ht="22.5" customHeight="1">
      <c r="A228" s="14">
        <v>46029.0</v>
      </c>
      <c r="B228" s="26"/>
      <c r="C228" s="36"/>
      <c r="D228" s="17" t="s">
        <v>709</v>
      </c>
      <c r="E228" s="18" t="s">
        <v>710</v>
      </c>
      <c r="F228" s="19" t="str">
        <f t="shared" si="1"/>
        <v>VALENTINA TORO</v>
      </c>
      <c r="G228" s="55" t="s">
        <v>711</v>
      </c>
      <c r="H228" s="56" t="s">
        <v>44</v>
      </c>
      <c r="I228" s="27"/>
      <c r="J228" s="57" t="s">
        <v>14</v>
      </c>
      <c r="K228" s="23" t="s">
        <v>15</v>
      </c>
    </row>
    <row r="229" ht="22.5" customHeight="1">
      <c r="A229" s="14">
        <v>46029.0</v>
      </c>
      <c r="B229" s="15">
        <v>46036.0</v>
      </c>
      <c r="C229" s="36">
        <v>44652.0</v>
      </c>
      <c r="D229" s="17" t="s">
        <v>419</v>
      </c>
      <c r="E229" s="18" t="s">
        <v>712</v>
      </c>
      <c r="F229" s="19" t="str">
        <f t="shared" si="1"/>
        <v>RODRIGO ZAMORA</v>
      </c>
      <c r="G229" s="59" t="s">
        <v>713</v>
      </c>
      <c r="H229" s="56" t="s">
        <v>44</v>
      </c>
      <c r="I229" s="27"/>
      <c r="J229" s="57" t="s">
        <v>17</v>
      </c>
      <c r="K229" s="23" t="s">
        <v>20</v>
      </c>
    </row>
    <row r="230" ht="22.5" customHeight="1">
      <c r="A230" s="14">
        <v>46029.0</v>
      </c>
      <c r="B230" s="26"/>
      <c r="C230" s="36"/>
      <c r="D230" s="17" t="s">
        <v>714</v>
      </c>
      <c r="E230" s="18" t="s">
        <v>715</v>
      </c>
      <c r="F230" s="19" t="str">
        <f t="shared" si="1"/>
        <v>ALONSO ESTEBAN MOYANO PACHECO</v>
      </c>
      <c r="G230" s="55" t="s">
        <v>716</v>
      </c>
      <c r="H230" s="56" t="s">
        <v>44</v>
      </c>
      <c r="I230" s="27"/>
      <c r="J230" s="57" t="s">
        <v>14</v>
      </c>
      <c r="K230" s="23" t="s">
        <v>15</v>
      </c>
    </row>
    <row r="231" ht="22.5" customHeight="1">
      <c r="A231" s="14">
        <v>46029.0</v>
      </c>
      <c r="B231" s="26"/>
      <c r="C231" s="36">
        <v>45597.0</v>
      </c>
      <c r="D231" s="17" t="s">
        <v>717</v>
      </c>
      <c r="E231" s="18" t="s">
        <v>718</v>
      </c>
      <c r="F231" s="19" t="str">
        <f t="shared" si="1"/>
        <v>GUILLERMO DANIEL HENRIQUEZ ORELLANA</v>
      </c>
      <c r="G231" s="59" t="s">
        <v>719</v>
      </c>
      <c r="H231" s="56" t="s">
        <v>44</v>
      </c>
      <c r="I231" s="27"/>
      <c r="J231" s="57" t="s">
        <v>17</v>
      </c>
      <c r="K231" s="23" t="s">
        <v>20</v>
      </c>
    </row>
    <row r="232" ht="22.5" customHeight="1">
      <c r="A232" s="14">
        <v>46029.0</v>
      </c>
      <c r="B232" s="15">
        <v>46036.0</v>
      </c>
      <c r="C232" s="36">
        <v>44562.0</v>
      </c>
      <c r="D232" s="17" t="s">
        <v>720</v>
      </c>
      <c r="E232" s="18" t="s">
        <v>721</v>
      </c>
      <c r="F232" s="19" t="str">
        <f t="shared" si="1"/>
        <v>GLORIA BASAEZ QUIROZ</v>
      </c>
      <c r="G232" s="55" t="s">
        <v>722</v>
      </c>
      <c r="H232" s="56" t="s">
        <v>44</v>
      </c>
      <c r="I232" s="27"/>
      <c r="J232" s="57" t="s">
        <v>17</v>
      </c>
      <c r="K232" s="23" t="s">
        <v>15</v>
      </c>
    </row>
    <row r="233" ht="22.5" customHeight="1">
      <c r="A233" s="14">
        <v>46029.0</v>
      </c>
      <c r="B233" s="26"/>
      <c r="C233" s="58" t="s">
        <v>106</v>
      </c>
      <c r="D233" s="17" t="s">
        <v>363</v>
      </c>
      <c r="E233" s="18" t="s">
        <v>723</v>
      </c>
      <c r="F233" s="19" t="str">
        <f t="shared" si="1"/>
        <v>NICOLAS GUZMAN MORA</v>
      </c>
      <c r="G233" s="55" t="s">
        <v>724</v>
      </c>
      <c r="H233" s="56" t="s">
        <v>44</v>
      </c>
      <c r="I233" s="22" t="s">
        <v>13</v>
      </c>
      <c r="J233" s="57" t="s">
        <v>21</v>
      </c>
      <c r="K233" s="23" t="s">
        <v>15</v>
      </c>
    </row>
    <row r="234" ht="22.5" customHeight="1">
      <c r="A234" s="14">
        <v>46029.0</v>
      </c>
      <c r="B234" s="15">
        <v>46041.0</v>
      </c>
      <c r="C234" s="36">
        <v>44256.0</v>
      </c>
      <c r="D234" s="17" t="s">
        <v>725</v>
      </c>
      <c r="E234" s="18" t="s">
        <v>726</v>
      </c>
      <c r="F234" s="19" t="str">
        <f t="shared" si="1"/>
        <v>BIANCA LIBERONA</v>
      </c>
      <c r="G234" s="55" t="s">
        <v>727</v>
      </c>
      <c r="H234" s="56" t="s">
        <v>44</v>
      </c>
      <c r="I234" s="27"/>
      <c r="J234" s="57" t="s">
        <v>19</v>
      </c>
      <c r="K234" s="23" t="s">
        <v>15</v>
      </c>
    </row>
    <row r="235" ht="22.5" customHeight="1">
      <c r="A235" s="14">
        <v>46029.0</v>
      </c>
      <c r="B235" s="15">
        <v>46034.0</v>
      </c>
      <c r="C235" s="36">
        <v>45200.0</v>
      </c>
      <c r="D235" s="17" t="s">
        <v>728</v>
      </c>
      <c r="E235" s="18" t="s">
        <v>729</v>
      </c>
      <c r="F235" s="19" t="str">
        <f t="shared" si="1"/>
        <v>MOISES GENARO LUNA FLORES</v>
      </c>
      <c r="G235" s="59" t="s">
        <v>730</v>
      </c>
      <c r="H235" s="56" t="s">
        <v>44</v>
      </c>
      <c r="I235" s="27"/>
      <c r="J235" s="57" t="s">
        <v>17</v>
      </c>
      <c r="K235" s="23" t="s">
        <v>20</v>
      </c>
    </row>
    <row r="236" ht="22.5" customHeight="1">
      <c r="A236" s="14">
        <v>46029.0</v>
      </c>
      <c r="B236" s="15">
        <v>46036.0</v>
      </c>
      <c r="C236" s="36">
        <v>43435.0</v>
      </c>
      <c r="D236" s="17" t="s">
        <v>123</v>
      </c>
      <c r="E236" s="18" t="s">
        <v>731</v>
      </c>
      <c r="F236" s="19" t="str">
        <f t="shared" si="1"/>
        <v>ANGELO GONZSLEZ</v>
      </c>
      <c r="G236" s="55" t="s">
        <v>732</v>
      </c>
      <c r="H236" s="56" t="s">
        <v>44</v>
      </c>
      <c r="I236" s="27"/>
      <c r="J236" s="57" t="s">
        <v>17</v>
      </c>
      <c r="K236" s="23" t="s">
        <v>15</v>
      </c>
    </row>
    <row r="237" ht="22.5" customHeight="1">
      <c r="A237" s="40">
        <v>46029.0</v>
      </c>
      <c r="B237" s="15">
        <v>46042.0</v>
      </c>
      <c r="C237" s="36">
        <v>45078.0</v>
      </c>
      <c r="D237" s="60" t="s">
        <v>733</v>
      </c>
      <c r="E237" s="42" t="s">
        <v>734</v>
      </c>
      <c r="F237" s="19" t="str">
        <f t="shared" si="1"/>
        <v>CRISTOPHER EDWARD MARTINEZ HIDALGO</v>
      </c>
      <c r="G237" s="62" t="s">
        <v>735</v>
      </c>
      <c r="H237" s="56" t="s">
        <v>44</v>
      </c>
      <c r="I237" s="27"/>
      <c r="J237" s="57" t="s">
        <v>17</v>
      </c>
      <c r="K237" s="23" t="s">
        <v>15</v>
      </c>
    </row>
    <row r="238" ht="22.5" customHeight="1">
      <c r="A238" s="14">
        <v>46029.0</v>
      </c>
      <c r="B238" s="26"/>
      <c r="C238" s="36"/>
      <c r="D238" s="17" t="s">
        <v>736</v>
      </c>
      <c r="E238" s="18" t="s">
        <v>737</v>
      </c>
      <c r="F238" s="19" t="str">
        <f t="shared" si="1"/>
        <v>CONSTANZA MARTINEZ DIAZ</v>
      </c>
      <c r="G238" s="55" t="s">
        <v>738</v>
      </c>
      <c r="H238" s="56" t="s">
        <v>44</v>
      </c>
      <c r="I238" s="27"/>
      <c r="J238" s="57" t="s">
        <v>14</v>
      </c>
      <c r="K238" s="28"/>
    </row>
    <row r="239" ht="22.5" customHeight="1">
      <c r="A239" s="14">
        <v>46029.0</v>
      </c>
      <c r="B239" s="26"/>
      <c r="C239" s="36"/>
      <c r="D239" s="17" t="s">
        <v>739</v>
      </c>
      <c r="E239" s="18" t="s">
        <v>740</v>
      </c>
      <c r="F239" s="19" t="str">
        <f t="shared" si="1"/>
        <v>JEREMIAS RIVERA</v>
      </c>
      <c r="G239" s="55" t="s">
        <v>741</v>
      </c>
      <c r="H239" s="56" t="s">
        <v>44</v>
      </c>
      <c r="I239" s="27"/>
      <c r="J239" s="57" t="s">
        <v>14</v>
      </c>
      <c r="K239" s="23" t="s">
        <v>15</v>
      </c>
    </row>
    <row r="240" ht="22.5" customHeight="1">
      <c r="A240" s="14">
        <v>46029.0</v>
      </c>
      <c r="B240" s="26"/>
      <c r="C240" s="36"/>
      <c r="D240" s="17" t="s">
        <v>742</v>
      </c>
      <c r="E240" s="18" t="s">
        <v>743</v>
      </c>
      <c r="F240" s="19" t="str">
        <f t="shared" si="1"/>
        <v>MARCO ANTONIO URRUTIA URRUTIA</v>
      </c>
      <c r="G240" s="55" t="s">
        <v>744</v>
      </c>
      <c r="H240" s="56" t="s">
        <v>44</v>
      </c>
      <c r="I240" s="27"/>
      <c r="J240" s="57" t="s">
        <v>14</v>
      </c>
      <c r="K240" s="28"/>
    </row>
    <row r="241" ht="22.5" customHeight="1">
      <c r="A241" s="14">
        <v>46029.0</v>
      </c>
      <c r="B241" s="26"/>
      <c r="C241" s="36"/>
      <c r="D241" s="17" t="s">
        <v>745</v>
      </c>
      <c r="E241" s="18" t="s">
        <v>746</v>
      </c>
      <c r="F241" s="19" t="str">
        <f t="shared" si="1"/>
        <v>ANTONIO FIGUEROA SILVA</v>
      </c>
      <c r="G241" s="55" t="s">
        <v>747</v>
      </c>
      <c r="H241" s="56" t="s">
        <v>44</v>
      </c>
      <c r="I241" s="27"/>
      <c r="J241" s="57" t="s">
        <v>14</v>
      </c>
      <c r="K241" s="23" t="s">
        <v>15</v>
      </c>
    </row>
    <row r="242" ht="22.5" customHeight="1">
      <c r="A242" s="14">
        <v>46029.0</v>
      </c>
      <c r="B242" s="26"/>
      <c r="C242" s="36"/>
      <c r="D242" s="17" t="s">
        <v>748</v>
      </c>
      <c r="E242" s="18" t="s">
        <v>749</v>
      </c>
      <c r="F242" s="19" t="str">
        <f t="shared" si="1"/>
        <v>PAULA ENCINA</v>
      </c>
      <c r="G242" s="55" t="s">
        <v>750</v>
      </c>
      <c r="H242" s="56" t="s">
        <v>44</v>
      </c>
      <c r="I242" s="27"/>
      <c r="J242" s="57" t="s">
        <v>14</v>
      </c>
      <c r="K242" s="28"/>
    </row>
    <row r="243" ht="22.5" customHeight="1">
      <c r="A243" s="14">
        <v>46029.0</v>
      </c>
      <c r="B243" s="26"/>
      <c r="C243" s="58" t="s">
        <v>432</v>
      </c>
      <c r="D243" s="17" t="s">
        <v>751</v>
      </c>
      <c r="E243" s="18" t="s">
        <v>752</v>
      </c>
      <c r="F243" s="19" t="str">
        <f t="shared" si="1"/>
        <v>MANUEL BERNAL</v>
      </c>
      <c r="G243" s="59" t="s">
        <v>753</v>
      </c>
      <c r="H243" s="56" t="s">
        <v>44</v>
      </c>
      <c r="I243" s="27"/>
      <c r="J243" s="57" t="s">
        <v>21</v>
      </c>
      <c r="K243" s="23" t="s">
        <v>20</v>
      </c>
    </row>
    <row r="244" ht="22.5" customHeight="1">
      <c r="A244" s="14">
        <v>46029.0</v>
      </c>
      <c r="B244" s="15">
        <v>46036.0</v>
      </c>
      <c r="C244" s="36">
        <v>44866.0</v>
      </c>
      <c r="D244" s="17" t="s">
        <v>754</v>
      </c>
      <c r="E244" s="18" t="s">
        <v>755</v>
      </c>
      <c r="F244" s="19" t="str">
        <f t="shared" si="1"/>
        <v>FABRIZIO GONZALEZ RODRIGUEZ</v>
      </c>
      <c r="G244" s="55" t="s">
        <v>756</v>
      </c>
      <c r="H244" s="56" t="s">
        <v>44</v>
      </c>
      <c r="I244" s="27"/>
      <c r="J244" s="57" t="s">
        <v>17</v>
      </c>
      <c r="K244" s="23" t="s">
        <v>15</v>
      </c>
    </row>
    <row r="245" ht="22.5" customHeight="1">
      <c r="A245" s="14">
        <v>46029.0</v>
      </c>
      <c r="B245" s="26"/>
      <c r="C245" s="36"/>
      <c r="D245" s="17" t="s">
        <v>757</v>
      </c>
      <c r="E245" s="18" t="s">
        <v>758</v>
      </c>
      <c r="F245" s="19" t="str">
        <f t="shared" si="1"/>
        <v>FELIPE ANDRES BRAVO MOYA</v>
      </c>
      <c r="G245" s="55" t="s">
        <v>759</v>
      </c>
      <c r="H245" s="56" t="s">
        <v>44</v>
      </c>
      <c r="I245" s="27"/>
      <c r="J245" s="57" t="s">
        <v>14</v>
      </c>
      <c r="K245" s="23" t="s">
        <v>15</v>
      </c>
    </row>
    <row r="246" ht="22.5" customHeight="1">
      <c r="A246" s="14">
        <v>46029.0</v>
      </c>
      <c r="B246" s="26"/>
      <c r="C246" s="58" t="s">
        <v>760</v>
      </c>
      <c r="D246" s="17" t="s">
        <v>761</v>
      </c>
      <c r="E246" s="18" t="s">
        <v>762</v>
      </c>
      <c r="F246" s="19" t="str">
        <f t="shared" si="1"/>
        <v>CARLOS PEREZ MORALES</v>
      </c>
      <c r="G246" s="55" t="s">
        <v>763</v>
      </c>
      <c r="H246" s="56" t="s">
        <v>44</v>
      </c>
      <c r="I246" s="27"/>
      <c r="J246" s="57" t="s">
        <v>21</v>
      </c>
      <c r="K246" s="23" t="s">
        <v>15</v>
      </c>
    </row>
    <row r="247" ht="22.5" customHeight="1">
      <c r="A247" s="14">
        <v>46029.0</v>
      </c>
      <c r="B247" s="15">
        <v>46041.0</v>
      </c>
      <c r="C247" s="36">
        <v>43586.0</v>
      </c>
      <c r="D247" s="17" t="s">
        <v>764</v>
      </c>
      <c r="E247" s="18" t="s">
        <v>765</v>
      </c>
      <c r="F247" s="19" t="str">
        <f t="shared" si="1"/>
        <v>JULIO PRIETO FORNO</v>
      </c>
      <c r="G247" s="59" t="s">
        <v>766</v>
      </c>
      <c r="H247" s="56" t="s">
        <v>44</v>
      </c>
      <c r="I247" s="27"/>
      <c r="J247" s="57" t="s">
        <v>19</v>
      </c>
      <c r="K247" s="23" t="s">
        <v>15</v>
      </c>
    </row>
    <row r="248" ht="22.5" customHeight="1">
      <c r="A248" s="14">
        <v>46029.0</v>
      </c>
      <c r="B248" s="26"/>
      <c r="C248" s="58" t="s">
        <v>232</v>
      </c>
      <c r="D248" s="17" t="s">
        <v>262</v>
      </c>
      <c r="E248" s="18" t="s">
        <v>767</v>
      </c>
      <c r="F248" s="19" t="str">
        <f t="shared" si="1"/>
        <v>FRANCISCO VALDES</v>
      </c>
      <c r="G248" s="55" t="s">
        <v>768</v>
      </c>
      <c r="H248" s="56" t="s">
        <v>44</v>
      </c>
      <c r="I248" s="27"/>
      <c r="J248" s="57" t="s">
        <v>21</v>
      </c>
      <c r="K248" s="23" t="s">
        <v>15</v>
      </c>
    </row>
    <row r="249" ht="22.5" customHeight="1">
      <c r="A249" s="14">
        <v>46029.0</v>
      </c>
      <c r="B249" s="26"/>
      <c r="C249" s="36"/>
      <c r="D249" s="17" t="s">
        <v>769</v>
      </c>
      <c r="E249" s="18" t="s">
        <v>710</v>
      </c>
      <c r="F249" s="19" t="str">
        <f t="shared" si="1"/>
        <v>MAYTEE TORO</v>
      </c>
      <c r="G249" s="55" t="s">
        <v>770</v>
      </c>
      <c r="H249" s="56" t="s">
        <v>44</v>
      </c>
      <c r="I249" s="27"/>
      <c r="J249" s="57" t="s">
        <v>14</v>
      </c>
      <c r="K249" s="23" t="s">
        <v>15</v>
      </c>
    </row>
    <row r="250" ht="22.5" customHeight="1">
      <c r="A250" s="14">
        <v>46029.0</v>
      </c>
      <c r="B250" s="26"/>
      <c r="C250" s="36"/>
      <c r="D250" s="17" t="s">
        <v>771</v>
      </c>
      <c r="E250" s="18" t="s">
        <v>772</v>
      </c>
      <c r="F250" s="19" t="str">
        <f t="shared" si="1"/>
        <v>JEAN PAUL VARGAS OGUEDA</v>
      </c>
      <c r="G250" s="55" t="s">
        <v>773</v>
      </c>
      <c r="H250" s="56" t="s">
        <v>44</v>
      </c>
      <c r="I250" s="27"/>
      <c r="J250" s="57" t="s">
        <v>14</v>
      </c>
      <c r="K250" s="23" t="s">
        <v>15</v>
      </c>
    </row>
    <row r="251" ht="22.5" customHeight="1">
      <c r="A251" s="14">
        <v>46029.0</v>
      </c>
      <c r="B251" s="26"/>
      <c r="C251" s="36"/>
      <c r="D251" s="17" t="s">
        <v>774</v>
      </c>
      <c r="E251" s="18" t="s">
        <v>775</v>
      </c>
      <c r="F251" s="19" t="str">
        <f t="shared" si="1"/>
        <v>IGNACIO OELCKERS</v>
      </c>
      <c r="G251" s="55" t="s">
        <v>776</v>
      </c>
      <c r="H251" s="56" t="s">
        <v>44</v>
      </c>
      <c r="I251" s="27"/>
      <c r="J251" s="57" t="s">
        <v>14</v>
      </c>
      <c r="K251" s="23" t="s">
        <v>15</v>
      </c>
    </row>
    <row r="252" ht="22.5" customHeight="1">
      <c r="A252" s="14">
        <v>46029.0</v>
      </c>
      <c r="B252" s="26"/>
      <c r="C252" s="36"/>
      <c r="D252" s="17" t="s">
        <v>777</v>
      </c>
      <c r="E252" s="18" t="s">
        <v>778</v>
      </c>
      <c r="F252" s="19" t="str">
        <f t="shared" si="1"/>
        <v>MARTIN CERDA</v>
      </c>
      <c r="G252" s="55" t="s">
        <v>779</v>
      </c>
      <c r="H252" s="56" t="s">
        <v>44</v>
      </c>
      <c r="I252" s="27"/>
      <c r="J252" s="57" t="s">
        <v>14</v>
      </c>
      <c r="K252" s="28"/>
    </row>
    <row r="253" ht="22.5" customHeight="1">
      <c r="A253" s="14">
        <v>46029.0</v>
      </c>
      <c r="B253" s="15">
        <v>46034.0</v>
      </c>
      <c r="C253" s="36">
        <v>45292.0</v>
      </c>
      <c r="D253" s="17" t="s">
        <v>780</v>
      </c>
      <c r="E253" s="18" t="s">
        <v>781</v>
      </c>
      <c r="F253" s="19" t="str">
        <f t="shared" si="1"/>
        <v>JOSE BERNARDO ABARCA FAUNE</v>
      </c>
      <c r="G253" s="59" t="s">
        <v>782</v>
      </c>
      <c r="H253" s="56" t="s">
        <v>44</v>
      </c>
      <c r="I253" s="27"/>
      <c r="J253" s="57" t="s">
        <v>17</v>
      </c>
      <c r="K253" s="23" t="s">
        <v>20</v>
      </c>
    </row>
    <row r="254" ht="22.5" customHeight="1">
      <c r="A254" s="14">
        <v>46029.0</v>
      </c>
      <c r="B254" s="26"/>
      <c r="C254" s="58" t="s">
        <v>106</v>
      </c>
      <c r="D254" s="17" t="s">
        <v>783</v>
      </c>
      <c r="E254" s="18" t="s">
        <v>784</v>
      </c>
      <c r="F254" s="19" t="str">
        <f t="shared" si="1"/>
        <v>COURTNEY LOPEZ</v>
      </c>
      <c r="G254" s="55" t="s">
        <v>785</v>
      </c>
      <c r="H254" s="56" t="s">
        <v>44</v>
      </c>
      <c r="I254" s="27"/>
      <c r="J254" s="57" t="s">
        <v>21</v>
      </c>
      <c r="K254" s="23" t="s">
        <v>22</v>
      </c>
    </row>
    <row r="255" ht="22.5" customHeight="1">
      <c r="A255" s="14">
        <v>46029.0</v>
      </c>
      <c r="B255" s="15">
        <v>46036.0</v>
      </c>
      <c r="C255" s="36">
        <v>41244.0</v>
      </c>
      <c r="D255" s="17" t="s">
        <v>786</v>
      </c>
      <c r="E255" s="18" t="s">
        <v>787</v>
      </c>
      <c r="F255" s="19" t="str">
        <f t="shared" si="1"/>
        <v>GERMÁN RODRÍGUEZ</v>
      </c>
      <c r="G255" s="55" t="s">
        <v>788</v>
      </c>
      <c r="H255" s="56" t="s">
        <v>44</v>
      </c>
      <c r="I255" s="22" t="s">
        <v>13</v>
      </c>
      <c r="J255" s="57" t="s">
        <v>17</v>
      </c>
      <c r="K255" s="28"/>
    </row>
    <row r="256" ht="22.5" customHeight="1">
      <c r="A256" s="14">
        <v>46029.0</v>
      </c>
      <c r="B256" s="15">
        <v>46036.0</v>
      </c>
      <c r="C256" s="36">
        <v>45078.0</v>
      </c>
      <c r="D256" s="17" t="s">
        <v>789</v>
      </c>
      <c r="E256" s="18" t="s">
        <v>784</v>
      </c>
      <c r="F256" s="19" t="str">
        <f t="shared" si="1"/>
        <v>BRYAN LOPEZ</v>
      </c>
      <c r="G256" s="55" t="s">
        <v>790</v>
      </c>
      <c r="H256" s="56" t="s">
        <v>44</v>
      </c>
      <c r="I256" s="22" t="s">
        <v>13</v>
      </c>
      <c r="J256" s="57" t="s">
        <v>17</v>
      </c>
      <c r="K256" s="23" t="s">
        <v>15</v>
      </c>
    </row>
    <row r="257" ht="22.5" customHeight="1">
      <c r="A257" s="14">
        <v>46029.0</v>
      </c>
      <c r="B257" s="15">
        <v>46036.0</v>
      </c>
      <c r="C257" s="36">
        <v>43221.0</v>
      </c>
      <c r="D257" s="17" t="s">
        <v>791</v>
      </c>
      <c r="E257" s="18" t="s">
        <v>792</v>
      </c>
      <c r="F257" s="19" t="str">
        <f t="shared" si="1"/>
        <v>TOMÁS ARNÉS</v>
      </c>
      <c r="G257" s="55" t="s">
        <v>793</v>
      </c>
      <c r="H257" s="56" t="s">
        <v>44</v>
      </c>
      <c r="I257" s="27"/>
      <c r="J257" s="57" t="s">
        <v>17</v>
      </c>
      <c r="K257" s="23" t="s">
        <v>15</v>
      </c>
    </row>
    <row r="258" ht="22.5" customHeight="1">
      <c r="A258" s="14">
        <v>46029.0</v>
      </c>
      <c r="B258" s="26"/>
      <c r="C258" s="58" t="s">
        <v>794</v>
      </c>
      <c r="D258" s="17" t="s">
        <v>795</v>
      </c>
      <c r="E258" s="18" t="s">
        <v>796</v>
      </c>
      <c r="F258" s="19" t="str">
        <f t="shared" si="1"/>
        <v>DANIELA CIFUENTES</v>
      </c>
      <c r="G258" s="55" t="s">
        <v>797</v>
      </c>
      <c r="H258" s="56" t="s">
        <v>44</v>
      </c>
      <c r="I258" s="27"/>
      <c r="J258" s="57" t="s">
        <v>21</v>
      </c>
      <c r="K258" s="23" t="s">
        <v>15</v>
      </c>
    </row>
    <row r="259" ht="22.5" customHeight="1">
      <c r="A259" s="14">
        <v>46029.0</v>
      </c>
      <c r="B259" s="15">
        <v>46036.0</v>
      </c>
      <c r="C259" s="36">
        <v>45078.0</v>
      </c>
      <c r="D259" s="17" t="s">
        <v>474</v>
      </c>
      <c r="E259" s="18" t="s">
        <v>798</v>
      </c>
      <c r="F259" s="19" t="str">
        <f t="shared" si="1"/>
        <v>JAIME ZUÑIGA</v>
      </c>
      <c r="G259" s="55" t="s">
        <v>799</v>
      </c>
      <c r="H259" s="56" t="s">
        <v>44</v>
      </c>
      <c r="I259" s="27"/>
      <c r="J259" s="57" t="s">
        <v>17</v>
      </c>
      <c r="K259" s="23" t="s">
        <v>15</v>
      </c>
    </row>
    <row r="260" ht="22.5" customHeight="1">
      <c r="A260" s="14">
        <v>46029.0</v>
      </c>
      <c r="B260" s="15">
        <v>46036.0</v>
      </c>
      <c r="C260" s="36">
        <v>43739.0</v>
      </c>
      <c r="D260" s="17" t="s">
        <v>338</v>
      </c>
      <c r="E260" s="18" t="s">
        <v>800</v>
      </c>
      <c r="F260" s="19" t="str">
        <f t="shared" si="1"/>
        <v>RICARDO MANOUVRIER</v>
      </c>
      <c r="G260" s="55" t="s">
        <v>801</v>
      </c>
      <c r="H260" s="56" t="s">
        <v>44</v>
      </c>
      <c r="I260" s="22" t="s">
        <v>13</v>
      </c>
      <c r="J260" s="57" t="s">
        <v>17</v>
      </c>
      <c r="K260" s="23" t="s">
        <v>15</v>
      </c>
    </row>
    <row r="261" ht="22.5" customHeight="1">
      <c r="A261" s="14">
        <v>46029.0</v>
      </c>
      <c r="B261" s="15">
        <v>46036.0</v>
      </c>
      <c r="C261" s="36">
        <v>43678.0</v>
      </c>
      <c r="D261" s="17" t="s">
        <v>802</v>
      </c>
      <c r="E261" s="18" t="s">
        <v>803</v>
      </c>
      <c r="F261" s="19" t="str">
        <f t="shared" si="1"/>
        <v>NATALIA NAVARRO ALDAY</v>
      </c>
      <c r="G261" s="55" t="s">
        <v>804</v>
      </c>
      <c r="H261" s="56" t="s">
        <v>44</v>
      </c>
      <c r="I261" s="27"/>
      <c r="J261" s="57" t="s">
        <v>17</v>
      </c>
      <c r="K261" s="23" t="s">
        <v>15</v>
      </c>
    </row>
    <row r="262" ht="22.5" customHeight="1">
      <c r="A262" s="14">
        <v>46029.0</v>
      </c>
      <c r="B262" s="15">
        <v>46034.0</v>
      </c>
      <c r="C262" s="36">
        <v>45108.0</v>
      </c>
      <c r="D262" s="17" t="s">
        <v>805</v>
      </c>
      <c r="E262" s="18" t="s">
        <v>806</v>
      </c>
      <c r="F262" s="19" t="str">
        <f t="shared" si="1"/>
        <v>MARIA TERESA RIOS ONELL</v>
      </c>
      <c r="G262" s="55" t="s">
        <v>807</v>
      </c>
      <c r="H262" s="56" t="s">
        <v>44</v>
      </c>
      <c r="I262" s="27"/>
      <c r="J262" s="57" t="s">
        <v>17</v>
      </c>
      <c r="K262" s="23" t="s">
        <v>15</v>
      </c>
    </row>
    <row r="263" ht="22.5" customHeight="1">
      <c r="A263" s="14">
        <v>46029.0</v>
      </c>
      <c r="B263" s="26"/>
      <c r="C263" s="36"/>
      <c r="D263" s="17" t="s">
        <v>808</v>
      </c>
      <c r="E263" s="18" t="s">
        <v>809</v>
      </c>
      <c r="F263" s="19" t="str">
        <f t="shared" si="1"/>
        <v>BASTIAN ALFARO</v>
      </c>
      <c r="G263" s="55" t="s">
        <v>810</v>
      </c>
      <c r="H263" s="56" t="s">
        <v>44</v>
      </c>
      <c r="I263" s="27"/>
      <c r="J263" s="57" t="s">
        <v>14</v>
      </c>
      <c r="K263" s="28"/>
    </row>
    <row r="264" ht="22.5" customHeight="1">
      <c r="A264" s="14">
        <v>46029.0</v>
      </c>
      <c r="B264" s="26"/>
      <c r="C264" s="36"/>
      <c r="D264" s="17" t="s">
        <v>445</v>
      </c>
      <c r="E264" s="18" t="s">
        <v>811</v>
      </c>
      <c r="F264" s="19" t="str">
        <f t="shared" si="1"/>
        <v>MANUEL GOMEZ GUTIERREZ</v>
      </c>
      <c r="G264" s="55" t="s">
        <v>812</v>
      </c>
      <c r="H264" s="56" t="s">
        <v>44</v>
      </c>
      <c r="I264" s="27"/>
      <c r="J264" s="57" t="s">
        <v>14</v>
      </c>
      <c r="K264" s="28"/>
    </row>
    <row r="265" ht="22.5" customHeight="1">
      <c r="A265" s="14">
        <v>46029.0</v>
      </c>
      <c r="B265" s="26"/>
      <c r="C265" s="36"/>
      <c r="D265" s="17" t="s">
        <v>813</v>
      </c>
      <c r="E265" s="18" t="s">
        <v>814</v>
      </c>
      <c r="F265" s="19" t="str">
        <f t="shared" si="1"/>
        <v>BENJAMÍN VALLEJOS</v>
      </c>
      <c r="G265" s="55" t="s">
        <v>815</v>
      </c>
      <c r="H265" s="56" t="s">
        <v>44</v>
      </c>
      <c r="I265" s="27"/>
      <c r="J265" s="57" t="s">
        <v>14</v>
      </c>
      <c r="K265" s="28"/>
    </row>
    <row r="266" ht="22.5" customHeight="1">
      <c r="A266" s="14">
        <v>46029.0</v>
      </c>
      <c r="B266" s="26"/>
      <c r="C266" s="36"/>
      <c r="D266" s="17" t="s">
        <v>395</v>
      </c>
      <c r="E266" s="18" t="s">
        <v>816</v>
      </c>
      <c r="F266" s="19" t="str">
        <f t="shared" si="1"/>
        <v>ALEJANDRA LEIVA</v>
      </c>
      <c r="G266" s="55" t="s">
        <v>817</v>
      </c>
      <c r="H266" s="56" t="s">
        <v>44</v>
      </c>
      <c r="I266" s="27"/>
      <c r="J266" s="57" t="s">
        <v>14</v>
      </c>
      <c r="K266" s="28"/>
    </row>
    <row r="267" ht="22.5" customHeight="1">
      <c r="A267" s="14">
        <v>46029.0</v>
      </c>
      <c r="B267" s="15">
        <v>46036.0</v>
      </c>
      <c r="C267" s="36">
        <v>44197.0</v>
      </c>
      <c r="D267" s="17" t="s">
        <v>818</v>
      </c>
      <c r="E267" s="18" t="s">
        <v>819</v>
      </c>
      <c r="F267" s="19" t="str">
        <f t="shared" si="1"/>
        <v>MIGUEL HUERTA</v>
      </c>
      <c r="G267" s="55" t="s">
        <v>820</v>
      </c>
      <c r="H267" s="56" t="s">
        <v>44</v>
      </c>
      <c r="I267" s="27"/>
      <c r="J267" s="57" t="s">
        <v>17</v>
      </c>
      <c r="K267" s="23" t="s">
        <v>15</v>
      </c>
    </row>
    <row r="268" ht="22.5" customHeight="1">
      <c r="A268" s="14">
        <v>46029.0</v>
      </c>
      <c r="B268" s="15">
        <v>46034.0</v>
      </c>
      <c r="C268" s="36">
        <v>45170.0</v>
      </c>
      <c r="D268" s="17" t="s">
        <v>481</v>
      </c>
      <c r="E268" s="18" t="s">
        <v>821</v>
      </c>
      <c r="F268" s="19" t="str">
        <f t="shared" si="1"/>
        <v>PATRICIO CATALDO TORO</v>
      </c>
      <c r="G268" s="55" t="s">
        <v>822</v>
      </c>
      <c r="H268" s="56" t="s">
        <v>44</v>
      </c>
      <c r="I268" s="27"/>
      <c r="J268" s="57" t="s">
        <v>17</v>
      </c>
      <c r="K268" s="23" t="s">
        <v>15</v>
      </c>
    </row>
    <row r="269" ht="22.5" customHeight="1">
      <c r="A269" s="14">
        <v>46029.0</v>
      </c>
      <c r="B269" s="26"/>
      <c r="C269" s="36"/>
      <c r="D269" s="17" t="s">
        <v>526</v>
      </c>
      <c r="E269" s="18" t="s">
        <v>823</v>
      </c>
      <c r="F269" s="19" t="str">
        <f t="shared" si="1"/>
        <v>CAMILA PARGA</v>
      </c>
      <c r="G269" s="55" t="s">
        <v>824</v>
      </c>
      <c r="H269" s="56" t="s">
        <v>44</v>
      </c>
      <c r="I269" s="27"/>
      <c r="J269" s="57" t="s">
        <v>14</v>
      </c>
      <c r="K269" s="23" t="s">
        <v>15</v>
      </c>
    </row>
    <row r="270" ht="22.5" customHeight="1">
      <c r="A270" s="14">
        <v>46029.0</v>
      </c>
      <c r="B270" s="15">
        <v>46041.0</v>
      </c>
      <c r="C270" s="36">
        <v>45292.0</v>
      </c>
      <c r="D270" s="17" t="s">
        <v>825</v>
      </c>
      <c r="E270" s="18" t="s">
        <v>826</v>
      </c>
      <c r="F270" s="19" t="str">
        <f t="shared" si="1"/>
        <v>FELIX ANGEL PRIDA DEL VALLE</v>
      </c>
      <c r="G270" s="55" t="s">
        <v>827</v>
      </c>
      <c r="H270" s="56" t="s">
        <v>44</v>
      </c>
      <c r="I270" s="27"/>
      <c r="J270" s="57" t="s">
        <v>19</v>
      </c>
      <c r="K270" s="23" t="s">
        <v>15</v>
      </c>
    </row>
    <row r="271" ht="22.5" customHeight="1">
      <c r="A271" s="14">
        <v>46029.0</v>
      </c>
      <c r="B271" s="15">
        <v>46057.0</v>
      </c>
      <c r="C271" s="36">
        <v>45261.0</v>
      </c>
      <c r="D271" s="17" t="s">
        <v>828</v>
      </c>
      <c r="E271" s="18" t="s">
        <v>829</v>
      </c>
      <c r="F271" s="19" t="str">
        <f t="shared" si="1"/>
        <v>CHRISTIAN IVAN PAVEZ MANRIQUEZ</v>
      </c>
      <c r="G271" s="55" t="s">
        <v>830</v>
      </c>
      <c r="H271" s="56" t="s">
        <v>44</v>
      </c>
      <c r="I271" s="27"/>
      <c r="J271" s="57" t="s">
        <v>19</v>
      </c>
      <c r="K271" s="23" t="s">
        <v>15</v>
      </c>
    </row>
    <row r="272" ht="22.5" customHeight="1">
      <c r="A272" s="14">
        <v>46029.0</v>
      </c>
      <c r="B272" s="15">
        <v>46036.0</v>
      </c>
      <c r="C272" s="36">
        <v>43497.0</v>
      </c>
      <c r="D272" s="17" t="s">
        <v>831</v>
      </c>
      <c r="E272" s="18" t="s">
        <v>832</v>
      </c>
      <c r="F272" s="19" t="str">
        <f t="shared" si="1"/>
        <v>JOSÉ ANTONIO UBIERGO NAVARRO</v>
      </c>
      <c r="G272" s="55" t="s">
        <v>833</v>
      </c>
      <c r="H272" s="56" t="s">
        <v>44</v>
      </c>
      <c r="I272" s="27"/>
      <c r="J272" s="57" t="s">
        <v>17</v>
      </c>
      <c r="K272" s="23" t="s">
        <v>15</v>
      </c>
    </row>
    <row r="273" ht="22.5" customHeight="1">
      <c r="A273" s="14">
        <v>46029.0</v>
      </c>
      <c r="B273" s="15">
        <v>46036.0</v>
      </c>
      <c r="C273" s="36">
        <v>43221.0</v>
      </c>
      <c r="D273" s="17" t="s">
        <v>834</v>
      </c>
      <c r="E273" s="18" t="s">
        <v>437</v>
      </c>
      <c r="F273" s="19" t="str">
        <f t="shared" si="1"/>
        <v>BEATRIZ TOLEDO</v>
      </c>
      <c r="G273" s="55" t="s">
        <v>835</v>
      </c>
      <c r="H273" s="56" t="s">
        <v>44</v>
      </c>
      <c r="I273" s="27"/>
      <c r="J273" s="57" t="s">
        <v>17</v>
      </c>
      <c r="K273" s="23" t="s">
        <v>15</v>
      </c>
    </row>
    <row r="274" ht="22.5" customHeight="1">
      <c r="A274" s="14">
        <v>46029.0</v>
      </c>
      <c r="B274" s="26"/>
      <c r="C274" s="58" t="s">
        <v>106</v>
      </c>
      <c r="D274" s="17" t="s">
        <v>836</v>
      </c>
      <c r="E274" s="18" t="s">
        <v>211</v>
      </c>
      <c r="F274" s="19" t="str">
        <f t="shared" si="1"/>
        <v>GEOVANNA ROJAS</v>
      </c>
      <c r="G274" s="55" t="s">
        <v>837</v>
      </c>
      <c r="H274" s="56" t="s">
        <v>44</v>
      </c>
      <c r="I274" s="27"/>
      <c r="J274" s="57" t="s">
        <v>21</v>
      </c>
      <c r="K274" s="23" t="s">
        <v>15</v>
      </c>
    </row>
    <row r="275" ht="34.5" customHeight="1">
      <c r="A275" s="14">
        <v>46029.0</v>
      </c>
      <c r="B275" s="15">
        <v>46034.0</v>
      </c>
      <c r="C275" s="36">
        <v>45108.0</v>
      </c>
      <c r="D275" s="17" t="s">
        <v>838</v>
      </c>
      <c r="E275" s="18" t="s">
        <v>839</v>
      </c>
      <c r="F275" s="19" t="str">
        <f t="shared" si="1"/>
        <v>LUIS ARNOLDO JIMENEZ SEPULVEDA</v>
      </c>
      <c r="G275" s="55" t="s">
        <v>840</v>
      </c>
      <c r="H275" s="56" t="s">
        <v>44</v>
      </c>
      <c r="I275" s="27"/>
      <c r="J275" s="57" t="s">
        <v>17</v>
      </c>
      <c r="K275" s="23" t="s">
        <v>15</v>
      </c>
    </row>
    <row r="276" ht="22.5" customHeight="1">
      <c r="A276" s="14">
        <v>46029.0</v>
      </c>
      <c r="B276" s="26"/>
      <c r="C276" s="58" t="s">
        <v>841</v>
      </c>
      <c r="D276" s="17" t="s">
        <v>842</v>
      </c>
      <c r="E276" s="18" t="s">
        <v>364</v>
      </c>
      <c r="F276" s="19" t="str">
        <f t="shared" si="1"/>
        <v>RAQUEL ARCOS</v>
      </c>
      <c r="G276" s="55" t="s">
        <v>843</v>
      </c>
      <c r="H276" s="56" t="s">
        <v>44</v>
      </c>
      <c r="I276" s="27"/>
      <c r="J276" s="57" t="s">
        <v>21</v>
      </c>
      <c r="K276" s="23" t="s">
        <v>15</v>
      </c>
    </row>
    <row r="277" ht="22.5" customHeight="1">
      <c r="A277" s="14">
        <v>46029.0</v>
      </c>
      <c r="B277" s="15">
        <v>46036.0</v>
      </c>
      <c r="C277" s="36">
        <v>43709.0</v>
      </c>
      <c r="D277" s="17" t="s">
        <v>54</v>
      </c>
      <c r="E277" s="18" t="s">
        <v>844</v>
      </c>
      <c r="F277" s="19" t="str">
        <f t="shared" si="1"/>
        <v>MARGARITA PAREDES</v>
      </c>
      <c r="G277" s="55" t="s">
        <v>845</v>
      </c>
      <c r="H277" s="56" t="s">
        <v>44</v>
      </c>
      <c r="I277" s="27"/>
      <c r="J277" s="57" t="s">
        <v>17</v>
      </c>
      <c r="K277" s="23" t="s">
        <v>15</v>
      </c>
    </row>
    <row r="278" ht="22.5" customHeight="1">
      <c r="A278" s="14">
        <v>46029.0</v>
      </c>
      <c r="B278" s="15">
        <v>46036.0</v>
      </c>
      <c r="C278" s="36">
        <v>45078.0</v>
      </c>
      <c r="D278" s="17" t="s">
        <v>846</v>
      </c>
      <c r="E278" s="18" t="s">
        <v>847</v>
      </c>
      <c r="F278" s="19" t="str">
        <f t="shared" si="1"/>
        <v>EDGARDO ANTONIO AGUIRRE AVILES</v>
      </c>
      <c r="G278" s="55" t="s">
        <v>848</v>
      </c>
      <c r="H278" s="56" t="s">
        <v>44</v>
      </c>
      <c r="I278" s="27"/>
      <c r="J278" s="57" t="s">
        <v>17</v>
      </c>
      <c r="K278" s="23" t="s">
        <v>15</v>
      </c>
    </row>
    <row r="279" ht="22.5" customHeight="1">
      <c r="A279" s="14">
        <v>46029.0</v>
      </c>
      <c r="B279" s="15">
        <v>46034.0</v>
      </c>
      <c r="C279" s="36">
        <v>45566.0</v>
      </c>
      <c r="D279" s="17" t="s">
        <v>849</v>
      </c>
      <c r="E279" s="18" t="s">
        <v>850</v>
      </c>
      <c r="F279" s="19" t="str">
        <f t="shared" si="1"/>
        <v>HECTOR JORGE SALOMON MORENO</v>
      </c>
      <c r="G279" s="55" t="s">
        <v>851</v>
      </c>
      <c r="H279" s="56" t="s">
        <v>44</v>
      </c>
      <c r="I279" s="27"/>
      <c r="J279" s="57" t="s">
        <v>17</v>
      </c>
      <c r="K279" s="23" t="s">
        <v>15</v>
      </c>
    </row>
    <row r="280" ht="22.5" customHeight="1">
      <c r="A280" s="14">
        <v>46029.0</v>
      </c>
      <c r="B280" s="15">
        <v>46036.0</v>
      </c>
      <c r="C280" s="36">
        <v>43525.0</v>
      </c>
      <c r="D280" s="17" t="s">
        <v>852</v>
      </c>
      <c r="E280" s="18" t="s">
        <v>853</v>
      </c>
      <c r="F280" s="19" t="str">
        <f t="shared" si="1"/>
        <v>CECILIA CORREA ACEITUNO</v>
      </c>
      <c r="G280" s="55" t="s">
        <v>854</v>
      </c>
      <c r="H280" s="56" t="s">
        <v>44</v>
      </c>
      <c r="I280" s="27"/>
      <c r="J280" s="57" t="s">
        <v>17</v>
      </c>
      <c r="K280" s="23" t="s">
        <v>15</v>
      </c>
    </row>
    <row r="281" ht="22.5" customHeight="1">
      <c r="A281" s="14">
        <v>46029.0</v>
      </c>
      <c r="B281" s="15">
        <v>46036.0</v>
      </c>
      <c r="C281" s="36">
        <v>43282.0</v>
      </c>
      <c r="D281" s="17" t="s">
        <v>855</v>
      </c>
      <c r="E281" s="18" t="s">
        <v>856</v>
      </c>
      <c r="F281" s="19" t="str">
        <f t="shared" si="1"/>
        <v>JUAN CARLOS VARGAS</v>
      </c>
      <c r="G281" s="55" t="s">
        <v>857</v>
      </c>
      <c r="H281" s="56" t="s">
        <v>44</v>
      </c>
      <c r="I281" s="27"/>
      <c r="J281" s="57" t="s">
        <v>17</v>
      </c>
      <c r="K281" s="23" t="s">
        <v>15</v>
      </c>
    </row>
    <row r="282" ht="22.5" customHeight="1">
      <c r="A282" s="14">
        <v>46029.0</v>
      </c>
      <c r="B282" s="15">
        <v>46036.0</v>
      </c>
      <c r="C282" s="36">
        <v>43831.0</v>
      </c>
      <c r="D282" s="17" t="s">
        <v>858</v>
      </c>
      <c r="E282" s="18" t="s">
        <v>859</v>
      </c>
      <c r="F282" s="19" t="str">
        <f t="shared" si="1"/>
        <v>JOSE VALDIVIA</v>
      </c>
      <c r="G282" s="55" t="s">
        <v>860</v>
      </c>
      <c r="H282" s="56" t="s">
        <v>44</v>
      </c>
      <c r="I282" s="27"/>
      <c r="J282" s="57" t="s">
        <v>17</v>
      </c>
      <c r="K282" s="23" t="s">
        <v>15</v>
      </c>
    </row>
    <row r="283" ht="22.5" customHeight="1">
      <c r="A283" s="14">
        <v>46029.0</v>
      </c>
      <c r="B283" s="15">
        <v>46036.0</v>
      </c>
      <c r="C283" s="36">
        <v>45078.0</v>
      </c>
      <c r="D283" s="17" t="s">
        <v>861</v>
      </c>
      <c r="E283" s="18" t="s">
        <v>862</v>
      </c>
      <c r="F283" s="19" t="str">
        <f t="shared" si="1"/>
        <v>JUAN DE DIOS CARVAJAL ARAYA</v>
      </c>
      <c r="G283" s="55" t="s">
        <v>863</v>
      </c>
      <c r="H283" s="56" t="s">
        <v>44</v>
      </c>
      <c r="I283" s="27"/>
      <c r="J283" s="57" t="s">
        <v>17</v>
      </c>
      <c r="K283" s="23" t="s">
        <v>15</v>
      </c>
    </row>
    <row r="284" ht="22.5" customHeight="1">
      <c r="A284" s="14">
        <v>46029.0</v>
      </c>
      <c r="B284" s="15">
        <v>46036.0</v>
      </c>
      <c r="C284" s="36">
        <v>41244.0</v>
      </c>
      <c r="D284" s="17" t="s">
        <v>864</v>
      </c>
      <c r="E284" s="18" t="s">
        <v>865</v>
      </c>
      <c r="F284" s="19" t="str">
        <f t="shared" si="1"/>
        <v>ARIEL CAPETILLO</v>
      </c>
      <c r="G284" s="55" t="s">
        <v>866</v>
      </c>
      <c r="H284" s="56" t="s">
        <v>44</v>
      </c>
      <c r="I284" s="27"/>
      <c r="J284" s="57" t="s">
        <v>17</v>
      </c>
      <c r="K284" s="23" t="s">
        <v>15</v>
      </c>
    </row>
    <row r="285" ht="22.5" customHeight="1">
      <c r="A285" s="14">
        <v>46029.0</v>
      </c>
      <c r="B285" s="15">
        <v>46042.0</v>
      </c>
      <c r="C285" s="36">
        <v>43800.0</v>
      </c>
      <c r="D285" s="17" t="s">
        <v>867</v>
      </c>
      <c r="E285" s="18" t="s">
        <v>868</v>
      </c>
      <c r="F285" s="19" t="str">
        <f t="shared" si="1"/>
        <v>INES SONIA ZAMORANO ALVAREZ</v>
      </c>
      <c r="G285" s="55" t="s">
        <v>869</v>
      </c>
      <c r="H285" s="56" t="s">
        <v>44</v>
      </c>
      <c r="I285" s="27"/>
      <c r="J285" s="57" t="s">
        <v>19</v>
      </c>
      <c r="K285" s="23" t="s">
        <v>15</v>
      </c>
    </row>
    <row r="286" ht="22.5" customHeight="1">
      <c r="A286" s="14">
        <v>46029.0</v>
      </c>
      <c r="B286" s="15">
        <v>46034.0</v>
      </c>
      <c r="C286" s="36">
        <v>45413.0</v>
      </c>
      <c r="D286" s="17" t="s">
        <v>870</v>
      </c>
      <c r="E286" s="18" t="s">
        <v>871</v>
      </c>
      <c r="F286" s="19" t="str">
        <f t="shared" si="1"/>
        <v>ENRIQUE CARVALLO</v>
      </c>
      <c r="G286" s="55" t="s">
        <v>872</v>
      </c>
      <c r="H286" s="56" t="s">
        <v>44</v>
      </c>
      <c r="I286" s="22" t="s">
        <v>13</v>
      </c>
      <c r="J286" s="57" t="s">
        <v>17</v>
      </c>
      <c r="K286" s="23" t="s">
        <v>15</v>
      </c>
    </row>
    <row r="287" ht="22.5" customHeight="1">
      <c r="A287" s="14">
        <v>46029.0</v>
      </c>
      <c r="B287" s="15">
        <v>46036.0</v>
      </c>
      <c r="C287" s="36">
        <v>43586.0</v>
      </c>
      <c r="D287" s="17" t="s">
        <v>873</v>
      </c>
      <c r="E287" s="18" t="s">
        <v>874</v>
      </c>
      <c r="F287" s="19" t="str">
        <f t="shared" si="1"/>
        <v>MARIO ANTONIO UBILLA ABALLAY</v>
      </c>
      <c r="G287" s="55" t="s">
        <v>875</v>
      </c>
      <c r="H287" s="56" t="s">
        <v>44</v>
      </c>
      <c r="I287" s="27"/>
      <c r="J287" s="57" t="s">
        <v>17</v>
      </c>
      <c r="K287" s="23" t="s">
        <v>15</v>
      </c>
    </row>
    <row r="288" ht="22.5" customHeight="1">
      <c r="A288" s="14">
        <v>46029.0</v>
      </c>
      <c r="B288" s="15">
        <v>46034.0</v>
      </c>
      <c r="C288" s="36">
        <v>45139.0</v>
      </c>
      <c r="D288" s="17" t="s">
        <v>876</v>
      </c>
      <c r="E288" s="18" t="s">
        <v>877</v>
      </c>
      <c r="F288" s="19" t="str">
        <f t="shared" si="1"/>
        <v>LUIS SALFATE</v>
      </c>
      <c r="G288" s="55" t="s">
        <v>878</v>
      </c>
      <c r="H288" s="56" t="s">
        <v>44</v>
      </c>
      <c r="I288" s="27"/>
      <c r="J288" s="57" t="s">
        <v>17</v>
      </c>
      <c r="K288" s="23" t="s">
        <v>15</v>
      </c>
    </row>
    <row r="289" ht="22.5" customHeight="1">
      <c r="A289" s="14">
        <v>46029.0</v>
      </c>
      <c r="B289" s="15">
        <v>46036.0</v>
      </c>
      <c r="C289" s="36">
        <v>43435.0</v>
      </c>
      <c r="D289" s="17" t="s">
        <v>879</v>
      </c>
      <c r="E289" s="18" t="s">
        <v>880</v>
      </c>
      <c r="F289" s="19" t="str">
        <f t="shared" si="1"/>
        <v>GREGORY FUENTES</v>
      </c>
      <c r="G289" s="55" t="s">
        <v>881</v>
      </c>
      <c r="H289" s="56" t="s">
        <v>44</v>
      </c>
      <c r="I289" s="27"/>
      <c r="J289" s="57" t="s">
        <v>17</v>
      </c>
      <c r="K289" s="23" t="s">
        <v>15</v>
      </c>
    </row>
    <row r="290" ht="22.5" customHeight="1">
      <c r="A290" s="14">
        <v>46029.0</v>
      </c>
      <c r="B290" s="15">
        <v>46036.0</v>
      </c>
      <c r="C290" s="36">
        <v>44562.0</v>
      </c>
      <c r="D290" s="17" t="s">
        <v>882</v>
      </c>
      <c r="E290" s="18" t="s">
        <v>883</v>
      </c>
      <c r="F290" s="19" t="str">
        <f t="shared" si="1"/>
        <v>PATRICIO PASCAL BUSTOS SUAREZ</v>
      </c>
      <c r="G290" s="55" t="s">
        <v>884</v>
      </c>
      <c r="H290" s="56" t="s">
        <v>44</v>
      </c>
      <c r="I290" s="27"/>
      <c r="J290" s="57" t="s">
        <v>17</v>
      </c>
      <c r="K290" s="23" t="s">
        <v>15</v>
      </c>
    </row>
    <row r="291" ht="22.5" customHeight="1">
      <c r="A291" s="14">
        <v>46029.0</v>
      </c>
      <c r="B291" s="15">
        <v>46036.0</v>
      </c>
      <c r="C291" s="36">
        <v>43466.0</v>
      </c>
      <c r="D291" s="17" t="s">
        <v>885</v>
      </c>
      <c r="E291" s="18" t="s">
        <v>886</v>
      </c>
      <c r="F291" s="19" t="str">
        <f t="shared" si="1"/>
        <v>TERESA SEPULVEDA</v>
      </c>
      <c r="G291" s="55" t="s">
        <v>887</v>
      </c>
      <c r="H291" s="56" t="s">
        <v>44</v>
      </c>
      <c r="I291" s="22" t="s">
        <v>13</v>
      </c>
      <c r="J291" s="57" t="s">
        <v>17</v>
      </c>
      <c r="K291" s="23" t="s">
        <v>15</v>
      </c>
    </row>
    <row r="292" ht="22.5" customHeight="1">
      <c r="A292" s="14">
        <v>46029.0</v>
      </c>
      <c r="B292" s="26"/>
      <c r="C292" s="58" t="s">
        <v>888</v>
      </c>
      <c r="D292" s="17" t="s">
        <v>889</v>
      </c>
      <c r="E292" s="18" t="s">
        <v>890</v>
      </c>
      <c r="F292" s="19" t="str">
        <f t="shared" si="1"/>
        <v>MARÍA ELIZABETH SMITH LOPEZ</v>
      </c>
      <c r="G292" s="55" t="s">
        <v>891</v>
      </c>
      <c r="H292" s="56" t="s">
        <v>44</v>
      </c>
      <c r="I292" s="27"/>
      <c r="J292" s="57" t="s">
        <v>21</v>
      </c>
      <c r="K292" s="23" t="s">
        <v>15</v>
      </c>
    </row>
    <row r="293" ht="22.5" customHeight="1">
      <c r="A293" s="14">
        <v>46029.0</v>
      </c>
      <c r="B293" s="15">
        <v>46036.0</v>
      </c>
      <c r="C293" s="36">
        <v>42856.0</v>
      </c>
      <c r="D293" s="17" t="s">
        <v>892</v>
      </c>
      <c r="E293" s="18" t="s">
        <v>893</v>
      </c>
      <c r="F293" s="19" t="str">
        <f t="shared" si="1"/>
        <v>JEAN DANIEL CONSTENLA</v>
      </c>
      <c r="G293" s="55" t="s">
        <v>894</v>
      </c>
      <c r="H293" s="56" t="s">
        <v>44</v>
      </c>
      <c r="I293" s="27"/>
      <c r="J293" s="57" t="s">
        <v>17</v>
      </c>
      <c r="K293" s="23" t="s">
        <v>15</v>
      </c>
    </row>
    <row r="294" ht="22.5" customHeight="1">
      <c r="A294" s="14">
        <v>46029.0</v>
      </c>
      <c r="B294" s="15">
        <v>46041.0</v>
      </c>
      <c r="C294" s="36">
        <v>43466.0</v>
      </c>
      <c r="D294" s="17" t="s">
        <v>895</v>
      </c>
      <c r="E294" s="18" t="s">
        <v>896</v>
      </c>
      <c r="F294" s="19" t="str">
        <f t="shared" si="1"/>
        <v>DIEGO SEBASTIAN GUERRA VERA</v>
      </c>
      <c r="G294" s="55" t="s">
        <v>897</v>
      </c>
      <c r="H294" s="61" t="s">
        <v>44</v>
      </c>
      <c r="I294" s="27"/>
      <c r="J294" s="57" t="s">
        <v>19</v>
      </c>
      <c r="K294" s="23" t="s">
        <v>15</v>
      </c>
    </row>
    <row r="295" ht="22.5" customHeight="1">
      <c r="A295" s="14">
        <v>46029.0</v>
      </c>
      <c r="B295" s="26"/>
      <c r="C295" s="58" t="s">
        <v>106</v>
      </c>
      <c r="D295" s="17" t="s">
        <v>898</v>
      </c>
      <c r="E295" s="18" t="s">
        <v>899</v>
      </c>
      <c r="F295" s="19" t="str">
        <f t="shared" si="1"/>
        <v>CARLOS JAVIER OLIVA </v>
      </c>
      <c r="G295" s="62" t="s">
        <v>900</v>
      </c>
      <c r="H295" s="61" t="s">
        <v>44</v>
      </c>
      <c r="I295" s="27"/>
      <c r="J295" s="57" t="s">
        <v>21</v>
      </c>
      <c r="K295" s="23" t="s">
        <v>15</v>
      </c>
    </row>
    <row r="296" ht="22.5" customHeight="1">
      <c r="A296" s="14">
        <v>46029.0</v>
      </c>
      <c r="B296" s="26"/>
      <c r="C296" s="58" t="s">
        <v>106</v>
      </c>
      <c r="D296" s="17" t="s">
        <v>901</v>
      </c>
      <c r="E296" s="18" t="s">
        <v>902</v>
      </c>
      <c r="F296" s="19" t="str">
        <f t="shared" si="1"/>
        <v>PAMELA HERNANDEZ POBLETE</v>
      </c>
      <c r="G296" s="55" t="s">
        <v>903</v>
      </c>
      <c r="H296" s="61" t="s">
        <v>44</v>
      </c>
      <c r="I296" s="27"/>
      <c r="J296" s="57" t="s">
        <v>21</v>
      </c>
      <c r="K296" s="23" t="s">
        <v>15</v>
      </c>
    </row>
    <row r="297" ht="22.5" customHeight="1">
      <c r="A297" s="14">
        <v>46029.0</v>
      </c>
      <c r="B297" s="15">
        <v>46041.0</v>
      </c>
      <c r="C297" s="36">
        <v>45474.0</v>
      </c>
      <c r="D297" s="17" t="s">
        <v>904</v>
      </c>
      <c r="E297" s="18" t="s">
        <v>905</v>
      </c>
      <c r="F297" s="19" t="str">
        <f t="shared" si="1"/>
        <v>CARLOS ALBERTO MUÑOZ IBARRA</v>
      </c>
      <c r="G297" s="55" t="s">
        <v>906</v>
      </c>
      <c r="H297" s="61" t="s">
        <v>44</v>
      </c>
      <c r="I297" s="27"/>
      <c r="J297" s="57" t="s">
        <v>19</v>
      </c>
      <c r="K297" s="23" t="s">
        <v>15</v>
      </c>
    </row>
    <row r="298" ht="22.5" customHeight="1">
      <c r="A298" s="14">
        <v>46029.0</v>
      </c>
      <c r="B298" s="26"/>
      <c r="C298" s="36">
        <v>43435.0</v>
      </c>
      <c r="D298" s="17" t="s">
        <v>907</v>
      </c>
      <c r="E298" s="18" t="s">
        <v>908</v>
      </c>
      <c r="F298" s="19" t="str">
        <f t="shared" si="1"/>
        <v>DAVID PATRICIO LEIVA MUÑOZ</v>
      </c>
      <c r="G298" s="55" t="s">
        <v>909</v>
      </c>
      <c r="H298" s="61" t="s">
        <v>44</v>
      </c>
      <c r="I298" s="27"/>
      <c r="J298" s="57" t="s">
        <v>17</v>
      </c>
      <c r="K298" s="23" t="s">
        <v>15</v>
      </c>
    </row>
    <row r="299" ht="22.5" customHeight="1">
      <c r="A299" s="14">
        <v>46029.0</v>
      </c>
      <c r="B299" s="15">
        <v>46036.0</v>
      </c>
      <c r="C299" s="36">
        <v>44986.0</v>
      </c>
      <c r="D299" s="17" t="s">
        <v>910</v>
      </c>
      <c r="E299" s="18" t="s">
        <v>911</v>
      </c>
      <c r="F299" s="19" t="str">
        <f t="shared" si="1"/>
        <v>JONATHAN MIGUEL CAMPOS FUNEZ</v>
      </c>
      <c r="G299" s="55" t="s">
        <v>912</v>
      </c>
      <c r="H299" s="61" t="s">
        <v>44</v>
      </c>
      <c r="I299" s="27"/>
      <c r="J299" s="57" t="s">
        <v>17</v>
      </c>
      <c r="K299" s="23" t="s">
        <v>22</v>
      </c>
    </row>
    <row r="300" ht="22.5" customHeight="1">
      <c r="A300" s="14">
        <v>46029.0</v>
      </c>
      <c r="B300" s="15">
        <v>46034.0</v>
      </c>
      <c r="C300" s="36">
        <v>45870.0</v>
      </c>
      <c r="D300" s="17" t="s">
        <v>913</v>
      </c>
      <c r="E300" s="18" t="s">
        <v>914</v>
      </c>
      <c r="F300" s="19" t="str">
        <f t="shared" si="1"/>
        <v>DELFIN GONZALO VARGAS HIDALGO</v>
      </c>
      <c r="G300" s="55" t="s">
        <v>915</v>
      </c>
      <c r="H300" s="61" t="s">
        <v>44</v>
      </c>
      <c r="I300" s="27"/>
      <c r="J300" s="57" t="s">
        <v>17</v>
      </c>
      <c r="K300" s="23" t="s">
        <v>15</v>
      </c>
    </row>
    <row r="301" ht="22.5" customHeight="1">
      <c r="A301" s="14">
        <v>46030.0</v>
      </c>
      <c r="B301" s="26"/>
      <c r="C301" s="58" t="s">
        <v>228</v>
      </c>
      <c r="D301" s="17" t="s">
        <v>654</v>
      </c>
      <c r="E301" s="18" t="s">
        <v>916</v>
      </c>
      <c r="F301" s="19" t="str">
        <f t="shared" si="1"/>
        <v>BARBARA PEREZ VILLAGRA</v>
      </c>
      <c r="G301" s="55" t="s">
        <v>917</v>
      </c>
      <c r="H301" s="56" t="s">
        <v>44</v>
      </c>
      <c r="I301" s="27"/>
      <c r="J301" s="57" t="s">
        <v>21</v>
      </c>
      <c r="K301" s="23" t="s">
        <v>15</v>
      </c>
    </row>
    <row r="302" ht="22.5" customHeight="1">
      <c r="A302" s="14">
        <v>46030.0</v>
      </c>
      <c r="B302" s="26"/>
      <c r="C302" s="36"/>
      <c r="D302" s="17" t="s">
        <v>751</v>
      </c>
      <c r="E302" s="18" t="s">
        <v>918</v>
      </c>
      <c r="F302" s="19" t="str">
        <f t="shared" si="1"/>
        <v>MANUEL SANCHEZ</v>
      </c>
      <c r="G302" s="55" t="s">
        <v>919</v>
      </c>
      <c r="H302" s="56" t="s">
        <v>44</v>
      </c>
      <c r="I302" s="27"/>
      <c r="J302" s="57" t="s">
        <v>14</v>
      </c>
      <c r="K302" s="23" t="s">
        <v>15</v>
      </c>
    </row>
    <row r="303" ht="22.5" customHeight="1">
      <c r="A303" s="14">
        <v>46030.0</v>
      </c>
      <c r="B303" s="26"/>
      <c r="C303" s="36"/>
      <c r="D303" s="17" t="s">
        <v>920</v>
      </c>
      <c r="E303" s="18" t="s">
        <v>921</v>
      </c>
      <c r="F303" s="19" t="str">
        <f t="shared" si="1"/>
        <v>SEBASTIAN ÀLVAREZ CUBILLOS</v>
      </c>
      <c r="G303" s="55" t="s">
        <v>922</v>
      </c>
      <c r="H303" s="56" t="s">
        <v>44</v>
      </c>
      <c r="I303" s="27"/>
      <c r="J303" s="57" t="s">
        <v>14</v>
      </c>
      <c r="K303" s="28"/>
    </row>
    <row r="304" ht="22.5" customHeight="1">
      <c r="A304" s="14">
        <v>46030.0</v>
      </c>
      <c r="B304" s="26"/>
      <c r="C304" s="36"/>
      <c r="D304" s="17" t="s">
        <v>923</v>
      </c>
      <c r="E304" s="18" t="s">
        <v>924</v>
      </c>
      <c r="F304" s="19" t="str">
        <f t="shared" si="1"/>
        <v>MAICHOL CÁCERES JORQUERA</v>
      </c>
      <c r="G304" s="55" t="s">
        <v>925</v>
      </c>
      <c r="H304" s="56" t="s">
        <v>44</v>
      </c>
      <c r="I304" s="27"/>
      <c r="J304" s="57" t="s">
        <v>14</v>
      </c>
      <c r="K304" s="28"/>
    </row>
    <row r="305" ht="22.5" customHeight="1">
      <c r="A305" s="14">
        <v>46030.0</v>
      </c>
      <c r="B305" s="26"/>
      <c r="C305" s="36"/>
      <c r="D305" s="17" t="s">
        <v>926</v>
      </c>
      <c r="E305" s="18" t="s">
        <v>927</v>
      </c>
      <c r="F305" s="19" t="str">
        <f t="shared" si="1"/>
        <v>NINOSKA URREA SALAS</v>
      </c>
      <c r="G305" s="55" t="s">
        <v>928</v>
      </c>
      <c r="H305" s="56" t="s">
        <v>44</v>
      </c>
      <c r="I305" s="27"/>
      <c r="J305" s="57" t="s">
        <v>14</v>
      </c>
      <c r="K305" s="28"/>
    </row>
    <row r="306" ht="22.5" customHeight="1">
      <c r="A306" s="14">
        <v>46030.0</v>
      </c>
      <c r="B306" s="26"/>
      <c r="C306" s="36"/>
      <c r="D306" s="17" t="s">
        <v>929</v>
      </c>
      <c r="E306" s="18" t="s">
        <v>930</v>
      </c>
      <c r="F306" s="19" t="str">
        <f t="shared" si="1"/>
        <v>MARIANA SUAREZ</v>
      </c>
      <c r="G306" s="55" t="s">
        <v>931</v>
      </c>
      <c r="H306" s="56" t="s">
        <v>44</v>
      </c>
      <c r="I306" s="27"/>
      <c r="J306" s="57" t="s">
        <v>14</v>
      </c>
      <c r="K306" s="28"/>
    </row>
    <row r="307" ht="22.5" customHeight="1">
      <c r="A307" s="14">
        <v>46030.0</v>
      </c>
      <c r="B307" s="15" t="s">
        <v>932</v>
      </c>
      <c r="C307" s="36">
        <v>45292.0</v>
      </c>
      <c r="D307" s="17" t="s">
        <v>281</v>
      </c>
      <c r="E307" s="18" t="s">
        <v>933</v>
      </c>
      <c r="F307" s="19" t="str">
        <f t="shared" si="1"/>
        <v>ALEJANDRO PEREZ POZO</v>
      </c>
      <c r="G307" s="55" t="s">
        <v>934</v>
      </c>
      <c r="H307" s="56" t="s">
        <v>44</v>
      </c>
      <c r="I307" s="27"/>
      <c r="J307" s="57" t="s">
        <v>19</v>
      </c>
      <c r="K307" s="23" t="s">
        <v>15</v>
      </c>
    </row>
    <row r="308" ht="22.5" customHeight="1">
      <c r="A308" s="14">
        <v>46030.0</v>
      </c>
      <c r="B308" s="15">
        <v>46034.0</v>
      </c>
      <c r="C308" s="36">
        <v>43497.0</v>
      </c>
      <c r="D308" s="17" t="s">
        <v>935</v>
      </c>
      <c r="E308" s="18" t="s">
        <v>936</v>
      </c>
      <c r="F308" s="19" t="str">
        <f t="shared" si="1"/>
        <v>ROSA ESPERANZA BECAR MONROY</v>
      </c>
      <c r="G308" s="55" t="s">
        <v>937</v>
      </c>
      <c r="H308" s="56" t="s">
        <v>44</v>
      </c>
      <c r="I308" s="27"/>
      <c r="J308" s="57" t="s">
        <v>17</v>
      </c>
      <c r="K308" s="23" t="s">
        <v>15</v>
      </c>
    </row>
    <row r="309" ht="22.5" customHeight="1">
      <c r="A309" s="14">
        <v>46030.0</v>
      </c>
      <c r="B309" s="15">
        <v>46041.0</v>
      </c>
      <c r="C309" s="36">
        <v>45474.0</v>
      </c>
      <c r="D309" s="17" t="s">
        <v>938</v>
      </c>
      <c r="E309" s="18" t="s">
        <v>939</v>
      </c>
      <c r="F309" s="19" t="str">
        <f t="shared" si="1"/>
        <v>NICOLE ALVARADO VIDAL</v>
      </c>
      <c r="G309" s="59" t="s">
        <v>940</v>
      </c>
      <c r="H309" s="56" t="s">
        <v>44</v>
      </c>
      <c r="I309" s="27"/>
      <c r="J309" s="57" t="s">
        <v>19</v>
      </c>
      <c r="K309" s="23" t="s">
        <v>20</v>
      </c>
    </row>
    <row r="310" ht="22.5" customHeight="1">
      <c r="A310" s="14">
        <v>46030.0</v>
      </c>
      <c r="B310" s="26"/>
      <c r="C310" s="36"/>
      <c r="D310" s="17" t="s">
        <v>941</v>
      </c>
      <c r="E310" s="18" t="s">
        <v>942</v>
      </c>
      <c r="F310" s="19" t="str">
        <f t="shared" si="1"/>
        <v>LEONARDO LUCIANO SÁNCHEZ GAMBOA</v>
      </c>
      <c r="G310" s="55" t="s">
        <v>943</v>
      </c>
      <c r="H310" s="56" t="s">
        <v>44</v>
      </c>
      <c r="I310" s="27"/>
      <c r="J310" s="57" t="s">
        <v>14</v>
      </c>
      <c r="K310" s="23" t="s">
        <v>15</v>
      </c>
    </row>
    <row r="311" ht="22.5" customHeight="1">
      <c r="A311" s="14">
        <v>46030.0</v>
      </c>
      <c r="B311" s="26"/>
      <c r="C311" s="58"/>
      <c r="D311" s="17" t="s">
        <v>944</v>
      </c>
      <c r="E311" s="18" t="s">
        <v>945</v>
      </c>
      <c r="F311" s="19" t="str">
        <f t="shared" si="1"/>
        <v>DIEGO MORALES YAMBERLA</v>
      </c>
      <c r="G311" s="55" t="s">
        <v>946</v>
      </c>
      <c r="H311" s="56" t="s">
        <v>44</v>
      </c>
      <c r="I311" s="27"/>
      <c r="J311" s="57" t="s">
        <v>29</v>
      </c>
      <c r="K311" s="23" t="s">
        <v>15</v>
      </c>
    </row>
    <row r="312" ht="22.5" customHeight="1">
      <c r="A312" s="14">
        <v>46030.0</v>
      </c>
      <c r="B312" s="26"/>
      <c r="C312" s="36"/>
      <c r="D312" s="17" t="s">
        <v>947</v>
      </c>
      <c r="E312" s="18" t="s">
        <v>948</v>
      </c>
      <c r="F312" s="19" t="str">
        <f t="shared" si="1"/>
        <v>JONATHAN ALEXANDER PERALTA PEÑA</v>
      </c>
      <c r="G312" s="55" t="s">
        <v>949</v>
      </c>
      <c r="H312" s="56" t="s">
        <v>44</v>
      </c>
      <c r="I312" s="27"/>
      <c r="J312" s="57" t="s">
        <v>14</v>
      </c>
      <c r="K312" s="23" t="s">
        <v>15</v>
      </c>
    </row>
    <row r="313" ht="22.5" customHeight="1">
      <c r="A313" s="14">
        <v>46030.0</v>
      </c>
      <c r="B313" s="46"/>
      <c r="C313" s="58" t="s">
        <v>122</v>
      </c>
      <c r="D313" s="17" t="s">
        <v>950</v>
      </c>
      <c r="E313" s="18" t="s">
        <v>951</v>
      </c>
      <c r="F313" s="19" t="str">
        <f t="shared" si="1"/>
        <v>JOHNNY CLAUDIO SAGREDO VELASQUEZ</v>
      </c>
      <c r="G313" s="55" t="s">
        <v>952</v>
      </c>
      <c r="H313" s="56" t="s">
        <v>44</v>
      </c>
      <c r="I313" s="27"/>
      <c r="J313" s="57" t="s">
        <v>21</v>
      </c>
      <c r="K313" s="23" t="s">
        <v>15</v>
      </c>
    </row>
    <row r="314" ht="22.5" customHeight="1">
      <c r="A314" s="14">
        <v>46030.0</v>
      </c>
      <c r="B314" s="15">
        <v>46034.0</v>
      </c>
      <c r="C314" s="36">
        <v>43313.0</v>
      </c>
      <c r="D314" s="17" t="s">
        <v>953</v>
      </c>
      <c r="E314" s="18" t="s">
        <v>954</v>
      </c>
      <c r="F314" s="19" t="str">
        <f t="shared" si="1"/>
        <v>MARIA CATALDO ARAVENA</v>
      </c>
      <c r="G314" s="55" t="s">
        <v>955</v>
      </c>
      <c r="H314" s="56" t="s">
        <v>44</v>
      </c>
      <c r="I314" s="27"/>
      <c r="J314" s="57" t="s">
        <v>17</v>
      </c>
      <c r="K314" s="23" t="s">
        <v>15</v>
      </c>
    </row>
    <row r="315" ht="22.5" customHeight="1">
      <c r="A315" s="14">
        <v>46030.0</v>
      </c>
      <c r="B315" s="15">
        <v>46034.0</v>
      </c>
      <c r="C315" s="36">
        <v>43132.0</v>
      </c>
      <c r="D315" s="17" t="s">
        <v>956</v>
      </c>
      <c r="E315" s="18" t="s">
        <v>957</v>
      </c>
      <c r="F315" s="19" t="str">
        <f t="shared" si="1"/>
        <v>ALEJANDRA SOLEDAD CASTELLON AGUIRRE</v>
      </c>
      <c r="G315" s="55" t="s">
        <v>958</v>
      </c>
      <c r="H315" s="56" t="s">
        <v>44</v>
      </c>
      <c r="I315" s="27"/>
      <c r="J315" s="57" t="s">
        <v>17</v>
      </c>
      <c r="K315" s="23" t="s">
        <v>15</v>
      </c>
    </row>
    <row r="316" ht="22.5" customHeight="1">
      <c r="A316" s="14">
        <v>46030.0</v>
      </c>
      <c r="B316" s="26"/>
      <c r="C316" s="36"/>
      <c r="D316" s="17" t="s">
        <v>959</v>
      </c>
      <c r="E316" s="18" t="s">
        <v>960</v>
      </c>
      <c r="F316" s="19" t="str">
        <f t="shared" si="1"/>
        <v>CAROLINA ALEJANDRA POBLETE GUARDA</v>
      </c>
      <c r="G316" s="55" t="s">
        <v>961</v>
      </c>
      <c r="H316" s="56" t="s">
        <v>44</v>
      </c>
      <c r="I316" s="27"/>
      <c r="J316" s="57" t="s">
        <v>14</v>
      </c>
      <c r="K316" s="23" t="s">
        <v>15</v>
      </c>
    </row>
    <row r="317" ht="22.5" customHeight="1">
      <c r="A317" s="14">
        <v>46030.0</v>
      </c>
      <c r="B317" s="26"/>
      <c r="C317" s="36"/>
      <c r="D317" s="17" t="s">
        <v>962</v>
      </c>
      <c r="E317" s="18" t="s">
        <v>211</v>
      </c>
      <c r="F317" s="19" t="str">
        <f t="shared" si="1"/>
        <v>ISAAC ROJAS</v>
      </c>
      <c r="G317" s="55" t="s">
        <v>963</v>
      </c>
      <c r="H317" s="56" t="s">
        <v>44</v>
      </c>
      <c r="I317" s="27"/>
      <c r="J317" s="57" t="s">
        <v>14</v>
      </c>
      <c r="K317" s="23" t="s">
        <v>15</v>
      </c>
    </row>
    <row r="318" ht="22.5" customHeight="1">
      <c r="A318" s="14">
        <v>46030.0</v>
      </c>
      <c r="B318" s="15">
        <v>46041.0</v>
      </c>
      <c r="C318" s="36">
        <v>45200.0</v>
      </c>
      <c r="D318" s="17" t="s">
        <v>964</v>
      </c>
      <c r="E318" s="18" t="s">
        <v>965</v>
      </c>
      <c r="F318" s="19" t="str">
        <f t="shared" si="1"/>
        <v>FELIPE VIDAL AGUIRRE</v>
      </c>
      <c r="G318" s="55" t="s">
        <v>966</v>
      </c>
      <c r="H318" s="56" t="s">
        <v>44</v>
      </c>
      <c r="I318" s="27"/>
      <c r="J318" s="57" t="s">
        <v>19</v>
      </c>
      <c r="K318" s="23" t="s">
        <v>15</v>
      </c>
    </row>
    <row r="319" ht="22.5" customHeight="1">
      <c r="A319" s="14">
        <v>46030.0</v>
      </c>
      <c r="B319" s="26"/>
      <c r="C319" s="36"/>
      <c r="D319" s="17" t="s">
        <v>433</v>
      </c>
      <c r="E319" s="18" t="s">
        <v>367</v>
      </c>
      <c r="F319" s="19" t="str">
        <f t="shared" si="1"/>
        <v>VICENTE GONZÁLEZ</v>
      </c>
      <c r="G319" s="55" t="s">
        <v>967</v>
      </c>
      <c r="H319" s="56" t="s">
        <v>44</v>
      </c>
      <c r="I319" s="27"/>
      <c r="J319" s="57" t="s">
        <v>14</v>
      </c>
      <c r="K319" s="23" t="s">
        <v>15</v>
      </c>
    </row>
    <row r="320" ht="22.5" customHeight="1">
      <c r="A320" s="14">
        <v>46030.0</v>
      </c>
      <c r="B320" s="15">
        <v>46041.0</v>
      </c>
      <c r="C320" s="36">
        <v>44621.0</v>
      </c>
      <c r="D320" s="17" t="s">
        <v>968</v>
      </c>
      <c r="E320" s="18" t="s">
        <v>969</v>
      </c>
      <c r="F320" s="19" t="str">
        <f t="shared" si="1"/>
        <v>SEBASTIAN HARIN CASTILLO MARCHANT</v>
      </c>
      <c r="G320" s="55" t="s">
        <v>970</v>
      </c>
      <c r="H320" s="56" t="s">
        <v>44</v>
      </c>
      <c r="I320" s="27"/>
      <c r="J320" s="57" t="s">
        <v>19</v>
      </c>
      <c r="K320" s="23" t="s">
        <v>15</v>
      </c>
    </row>
    <row r="321" ht="22.5" customHeight="1">
      <c r="A321" s="14">
        <v>46030.0</v>
      </c>
      <c r="B321" s="26"/>
      <c r="C321" s="36"/>
      <c r="D321" s="17" t="s">
        <v>971</v>
      </c>
      <c r="E321" s="18" t="s">
        <v>972</v>
      </c>
      <c r="F321" s="19" t="str">
        <f t="shared" si="1"/>
        <v>ROBERTO VALENZUELA</v>
      </c>
      <c r="G321" s="55" t="s">
        <v>973</v>
      </c>
      <c r="H321" s="56" t="s">
        <v>44</v>
      </c>
      <c r="I321" s="27"/>
      <c r="J321" s="57" t="s">
        <v>14</v>
      </c>
      <c r="K321" s="23" t="s">
        <v>15</v>
      </c>
    </row>
    <row r="322" ht="22.5" customHeight="1">
      <c r="A322" s="14">
        <v>46030.0</v>
      </c>
      <c r="B322" s="26"/>
      <c r="C322" s="36"/>
      <c r="D322" s="17" t="s">
        <v>974</v>
      </c>
      <c r="E322" s="18" t="s">
        <v>975</v>
      </c>
      <c r="F322" s="19" t="str">
        <f t="shared" si="1"/>
        <v>BASTIAN ANDRES SILVA CAMPOS</v>
      </c>
      <c r="G322" s="55" t="s">
        <v>976</v>
      </c>
      <c r="H322" s="56" t="s">
        <v>44</v>
      </c>
      <c r="I322" s="27"/>
      <c r="J322" s="57" t="s">
        <v>14</v>
      </c>
      <c r="K322" s="23" t="s">
        <v>15</v>
      </c>
    </row>
    <row r="323" ht="22.5" customHeight="1">
      <c r="A323" s="14">
        <v>46030.0</v>
      </c>
      <c r="B323" s="26"/>
      <c r="C323" s="36"/>
      <c r="D323" s="17" t="s">
        <v>977</v>
      </c>
      <c r="E323" s="18" t="s">
        <v>978</v>
      </c>
      <c r="F323" s="19" t="str">
        <f t="shared" si="1"/>
        <v>FRANCISCA MANRIQUEZ RIVERA</v>
      </c>
      <c r="G323" s="55" t="s">
        <v>979</v>
      </c>
      <c r="H323" s="56" t="s">
        <v>44</v>
      </c>
      <c r="I323" s="27"/>
      <c r="J323" s="57" t="s">
        <v>14</v>
      </c>
      <c r="K323" s="23" t="s">
        <v>15</v>
      </c>
    </row>
    <row r="324" ht="22.5" customHeight="1">
      <c r="A324" s="14">
        <v>46030.0</v>
      </c>
      <c r="B324" s="26"/>
      <c r="C324" s="36"/>
      <c r="D324" s="17" t="s">
        <v>576</v>
      </c>
      <c r="E324" s="18" t="s">
        <v>980</v>
      </c>
      <c r="F324" s="19" t="str">
        <f t="shared" si="1"/>
        <v>LUIS VALDERRAMA</v>
      </c>
      <c r="G324" s="55" t="s">
        <v>981</v>
      </c>
      <c r="H324" s="56" t="s">
        <v>44</v>
      </c>
      <c r="I324" s="27"/>
      <c r="J324" s="57" t="s">
        <v>14</v>
      </c>
      <c r="K324" s="23" t="s">
        <v>15</v>
      </c>
    </row>
    <row r="325" ht="22.5" customHeight="1">
      <c r="A325" s="14">
        <v>46030.0</v>
      </c>
      <c r="B325" s="26"/>
      <c r="C325" s="36"/>
      <c r="D325" s="17" t="s">
        <v>982</v>
      </c>
      <c r="E325" s="18" t="s">
        <v>983</v>
      </c>
      <c r="F325" s="19" t="str">
        <f t="shared" si="1"/>
        <v>VICTORIA FUENTES A</v>
      </c>
      <c r="G325" s="55" t="s">
        <v>984</v>
      </c>
      <c r="H325" s="56" t="s">
        <v>44</v>
      </c>
      <c r="I325" s="27"/>
      <c r="J325" s="57" t="s">
        <v>14</v>
      </c>
      <c r="K325" s="28"/>
    </row>
    <row r="326" ht="22.5" customHeight="1">
      <c r="A326" s="14">
        <v>46030.0</v>
      </c>
      <c r="B326" s="26"/>
      <c r="C326" s="36"/>
      <c r="D326" s="17" t="s">
        <v>985</v>
      </c>
      <c r="E326" s="18" t="s">
        <v>986</v>
      </c>
      <c r="F326" s="19" t="str">
        <f t="shared" si="1"/>
        <v>CONSTANZA PEREDA JIMÉNEZ</v>
      </c>
      <c r="G326" s="55" t="s">
        <v>987</v>
      </c>
      <c r="H326" s="56" t="s">
        <v>44</v>
      </c>
      <c r="I326" s="27"/>
      <c r="J326" s="57" t="s">
        <v>14</v>
      </c>
      <c r="K326" s="23" t="s">
        <v>15</v>
      </c>
    </row>
    <row r="327" ht="22.5" customHeight="1">
      <c r="A327" s="14">
        <v>46030.0</v>
      </c>
      <c r="B327" s="15" t="s">
        <v>932</v>
      </c>
      <c r="C327" s="36">
        <v>45292.0</v>
      </c>
      <c r="D327" s="17" t="s">
        <v>988</v>
      </c>
      <c r="E327" s="18" t="s">
        <v>989</v>
      </c>
      <c r="F327" s="19" t="str">
        <f t="shared" si="1"/>
        <v>ORLANDO ROZAS MARIN</v>
      </c>
      <c r="G327" s="55" t="s">
        <v>990</v>
      </c>
      <c r="H327" s="56" t="s">
        <v>44</v>
      </c>
      <c r="I327" s="27"/>
      <c r="J327" s="57" t="s">
        <v>19</v>
      </c>
      <c r="K327" s="23" t="s">
        <v>15</v>
      </c>
    </row>
    <row r="328" ht="22.5" customHeight="1">
      <c r="A328" s="14">
        <v>46030.0</v>
      </c>
      <c r="B328" s="15">
        <v>46041.0</v>
      </c>
      <c r="C328" s="36">
        <v>45717.0</v>
      </c>
      <c r="D328" s="17" t="s">
        <v>79</v>
      </c>
      <c r="E328" s="18" t="s">
        <v>991</v>
      </c>
      <c r="F328" s="19" t="str">
        <f t="shared" si="1"/>
        <v>FERNANDO CASTRO</v>
      </c>
      <c r="G328" s="55" t="s">
        <v>992</v>
      </c>
      <c r="H328" s="56" t="s">
        <v>44</v>
      </c>
      <c r="I328" s="27"/>
      <c r="J328" s="57" t="s">
        <v>19</v>
      </c>
      <c r="K328" s="23" t="s">
        <v>15</v>
      </c>
    </row>
    <row r="329" ht="22.5" customHeight="1">
      <c r="A329" s="14">
        <v>46030.0</v>
      </c>
      <c r="B329" s="15">
        <v>46041.0</v>
      </c>
      <c r="C329" s="36">
        <v>43466.0</v>
      </c>
      <c r="D329" s="17" t="s">
        <v>107</v>
      </c>
      <c r="E329" s="18" t="s">
        <v>993</v>
      </c>
      <c r="F329" s="19" t="str">
        <f t="shared" si="1"/>
        <v>CLAUDIA CONTRERAS LARA</v>
      </c>
      <c r="G329" s="55" t="s">
        <v>994</v>
      </c>
      <c r="H329" s="56" t="s">
        <v>44</v>
      </c>
      <c r="I329" s="27"/>
      <c r="J329" s="57" t="s">
        <v>19</v>
      </c>
      <c r="K329" s="23" t="s">
        <v>15</v>
      </c>
    </row>
    <row r="330" ht="22.5" customHeight="1">
      <c r="A330" s="14">
        <v>46030.0</v>
      </c>
      <c r="B330" s="26"/>
      <c r="C330" s="58" t="s">
        <v>995</v>
      </c>
      <c r="D330" s="17" t="s">
        <v>996</v>
      </c>
      <c r="E330" s="18" t="s">
        <v>997</v>
      </c>
      <c r="F330" s="19" t="str">
        <f t="shared" si="1"/>
        <v>ALEJANDRO URBINA</v>
      </c>
      <c r="G330" s="55" t="s">
        <v>998</v>
      </c>
      <c r="H330" s="56" t="s">
        <v>44</v>
      </c>
      <c r="I330" s="27"/>
      <c r="J330" s="57" t="s">
        <v>21</v>
      </c>
      <c r="K330" s="23" t="s">
        <v>15</v>
      </c>
    </row>
    <row r="331" ht="22.5" customHeight="1">
      <c r="A331" s="14">
        <v>46030.0</v>
      </c>
      <c r="B331" s="15">
        <v>46041.0</v>
      </c>
      <c r="C331" s="36">
        <v>43525.0</v>
      </c>
      <c r="D331" s="17" t="s">
        <v>147</v>
      </c>
      <c r="E331" s="18" t="s">
        <v>999</v>
      </c>
      <c r="F331" s="19" t="str">
        <f t="shared" si="1"/>
        <v>CARLOS CABRERA</v>
      </c>
      <c r="G331" s="55" t="s">
        <v>1000</v>
      </c>
      <c r="H331" s="56" t="s">
        <v>44</v>
      </c>
      <c r="I331" s="27"/>
      <c r="J331" s="57" t="s">
        <v>19</v>
      </c>
      <c r="K331" s="23" t="s">
        <v>15</v>
      </c>
    </row>
    <row r="332" ht="22.5" customHeight="1">
      <c r="A332" s="14">
        <v>46030.0</v>
      </c>
      <c r="B332" s="26"/>
      <c r="C332" s="58" t="s">
        <v>122</v>
      </c>
      <c r="D332" s="17" t="s">
        <v>1001</v>
      </c>
      <c r="E332" s="18" t="s">
        <v>1002</v>
      </c>
      <c r="F332" s="19" t="str">
        <f t="shared" si="1"/>
        <v>SERGIO SÁNCHEZ</v>
      </c>
      <c r="G332" s="55" t="s">
        <v>1003</v>
      </c>
      <c r="H332" s="56" t="s">
        <v>44</v>
      </c>
      <c r="I332" s="27"/>
      <c r="J332" s="57" t="s">
        <v>21</v>
      </c>
      <c r="K332" s="23" t="s">
        <v>15</v>
      </c>
    </row>
    <row r="333" ht="22.5" customHeight="1">
      <c r="A333" s="14">
        <v>46030.0</v>
      </c>
      <c r="B333" s="15">
        <v>46034.0</v>
      </c>
      <c r="C333" s="36">
        <v>43862.0</v>
      </c>
      <c r="D333" s="17" t="s">
        <v>1004</v>
      </c>
      <c r="E333" s="18" t="s">
        <v>1005</v>
      </c>
      <c r="F333" s="19" t="str">
        <f t="shared" si="1"/>
        <v>HECTOR MARIO FIGUEROA DIAZ</v>
      </c>
      <c r="G333" s="55" t="s">
        <v>1006</v>
      </c>
      <c r="H333" s="56" t="s">
        <v>44</v>
      </c>
      <c r="I333" s="27"/>
      <c r="J333" s="57" t="s">
        <v>17</v>
      </c>
      <c r="K333" s="23" t="s">
        <v>15</v>
      </c>
    </row>
    <row r="334" ht="22.5" customHeight="1">
      <c r="A334" s="14">
        <v>46030.0</v>
      </c>
      <c r="B334" s="15">
        <v>46034.0</v>
      </c>
      <c r="C334" s="36">
        <v>44197.0</v>
      </c>
      <c r="D334" s="17" t="s">
        <v>107</v>
      </c>
      <c r="E334" s="18" t="s">
        <v>1007</v>
      </c>
      <c r="F334" s="19" t="str">
        <f t="shared" si="1"/>
        <v>CLAUDIA ALVAREZ</v>
      </c>
      <c r="G334" s="55" t="s">
        <v>1008</v>
      </c>
      <c r="H334" s="56" t="s">
        <v>44</v>
      </c>
      <c r="I334" s="27"/>
      <c r="J334" s="57" t="s">
        <v>17</v>
      </c>
      <c r="K334" s="23" t="s">
        <v>15</v>
      </c>
    </row>
    <row r="335" ht="22.5" customHeight="1">
      <c r="A335" s="14">
        <v>46030.0</v>
      </c>
      <c r="B335" s="15">
        <v>46034.0</v>
      </c>
      <c r="C335" s="36">
        <v>43405.0</v>
      </c>
      <c r="D335" s="17" t="s">
        <v>1009</v>
      </c>
      <c r="E335" s="18" t="s">
        <v>1010</v>
      </c>
      <c r="F335" s="19" t="str">
        <f t="shared" si="1"/>
        <v>MIGUEL HUMBERTO LANDEROS PERKIC</v>
      </c>
      <c r="G335" s="55" t="s">
        <v>1011</v>
      </c>
      <c r="H335" s="56" t="s">
        <v>44</v>
      </c>
      <c r="I335" s="27"/>
      <c r="J335" s="57" t="s">
        <v>17</v>
      </c>
      <c r="K335" s="23" t="s">
        <v>15</v>
      </c>
    </row>
    <row r="336" ht="22.5" customHeight="1">
      <c r="A336" s="14">
        <v>46030.0</v>
      </c>
      <c r="B336" s="26"/>
      <c r="C336" s="58" t="s">
        <v>228</v>
      </c>
      <c r="D336" s="17" t="s">
        <v>1012</v>
      </c>
      <c r="E336" s="18" t="s">
        <v>1013</v>
      </c>
      <c r="F336" s="19" t="str">
        <f t="shared" si="1"/>
        <v>MARCO ANTONIO AZÚA RIVERA</v>
      </c>
      <c r="G336" s="55" t="s">
        <v>1014</v>
      </c>
      <c r="H336" s="56" t="s">
        <v>44</v>
      </c>
      <c r="I336" s="27"/>
      <c r="J336" s="57" t="s">
        <v>21</v>
      </c>
      <c r="K336" s="23" t="s">
        <v>15</v>
      </c>
    </row>
    <row r="337" ht="22.5" customHeight="1">
      <c r="A337" s="14">
        <v>46030.0</v>
      </c>
      <c r="B337" s="15">
        <v>46041.0</v>
      </c>
      <c r="C337" s="36">
        <v>45292.0</v>
      </c>
      <c r="D337" s="17" t="s">
        <v>1015</v>
      </c>
      <c r="E337" s="18" t="s">
        <v>1016</v>
      </c>
      <c r="F337" s="19" t="str">
        <f t="shared" si="1"/>
        <v>BRUNO SESSAREGO</v>
      </c>
      <c r="G337" s="55" t="s">
        <v>1017</v>
      </c>
      <c r="H337" s="56" t="s">
        <v>44</v>
      </c>
      <c r="I337" s="27"/>
      <c r="J337" s="57" t="s">
        <v>19</v>
      </c>
      <c r="K337" s="23" t="s">
        <v>15</v>
      </c>
    </row>
    <row r="338" ht="22.5" customHeight="1">
      <c r="A338" s="14">
        <v>46030.0</v>
      </c>
      <c r="B338" s="15">
        <v>46034.0</v>
      </c>
      <c r="C338" s="36">
        <v>43435.0</v>
      </c>
      <c r="D338" s="17" t="s">
        <v>1018</v>
      </c>
      <c r="E338" s="18" t="s">
        <v>1019</v>
      </c>
      <c r="F338" s="19" t="str">
        <f t="shared" si="1"/>
        <v>YASNA KATHERINE MANZO ZUÑIGA</v>
      </c>
      <c r="G338" s="55" t="s">
        <v>1020</v>
      </c>
      <c r="H338" s="56" t="s">
        <v>44</v>
      </c>
      <c r="I338" s="27"/>
      <c r="J338" s="57" t="s">
        <v>17</v>
      </c>
      <c r="K338" s="23" t="s">
        <v>15</v>
      </c>
    </row>
    <row r="339" ht="22.5" customHeight="1">
      <c r="A339" s="14">
        <v>46030.0</v>
      </c>
      <c r="B339" s="26"/>
      <c r="C339" s="36"/>
      <c r="D339" s="17" t="s">
        <v>1021</v>
      </c>
      <c r="E339" s="18" t="s">
        <v>1022</v>
      </c>
      <c r="F339" s="19" t="str">
        <f t="shared" si="1"/>
        <v>CAMILO GABRIEL ROJAS PEREZ</v>
      </c>
      <c r="G339" s="55" t="s">
        <v>1023</v>
      </c>
      <c r="H339" s="56" t="s">
        <v>44</v>
      </c>
      <c r="I339" s="27"/>
      <c r="J339" s="57" t="s">
        <v>14</v>
      </c>
      <c r="K339" s="23" t="s">
        <v>15</v>
      </c>
    </row>
    <row r="340" ht="22.5" customHeight="1">
      <c r="A340" s="14">
        <v>46030.0</v>
      </c>
      <c r="B340" s="26"/>
      <c r="C340" s="36"/>
      <c r="D340" s="17" t="s">
        <v>1024</v>
      </c>
      <c r="E340" s="18" t="s">
        <v>1025</v>
      </c>
      <c r="F340" s="19" t="str">
        <f t="shared" si="1"/>
        <v>KAROLAY CÁCERES POBLETE</v>
      </c>
      <c r="G340" s="55" t="s">
        <v>1026</v>
      </c>
      <c r="H340" s="56" t="s">
        <v>44</v>
      </c>
      <c r="I340" s="27"/>
      <c r="J340" s="57" t="s">
        <v>14</v>
      </c>
      <c r="K340" s="23" t="s">
        <v>15</v>
      </c>
    </row>
    <row r="341" ht="22.5" customHeight="1">
      <c r="A341" s="14">
        <v>46030.0</v>
      </c>
      <c r="B341" s="26"/>
      <c r="C341" s="36"/>
      <c r="D341" s="17" t="s">
        <v>802</v>
      </c>
      <c r="E341" s="18" t="s">
        <v>1027</v>
      </c>
      <c r="F341" s="19" t="str">
        <f t="shared" si="1"/>
        <v>NATALIA BARRIOS PAVES</v>
      </c>
      <c r="G341" s="55" t="s">
        <v>1028</v>
      </c>
      <c r="H341" s="56" t="s">
        <v>44</v>
      </c>
      <c r="I341" s="27"/>
      <c r="J341" s="57" t="s">
        <v>14</v>
      </c>
      <c r="K341" s="28"/>
    </row>
    <row r="342" ht="22.5" customHeight="1">
      <c r="A342" s="14">
        <v>46030.0</v>
      </c>
      <c r="B342" s="26"/>
      <c r="C342" s="36"/>
      <c r="D342" s="17" t="s">
        <v>1029</v>
      </c>
      <c r="E342" s="18" t="s">
        <v>1030</v>
      </c>
      <c r="F342" s="19" t="str">
        <f t="shared" si="1"/>
        <v>CRISTÓBAL MELLADO</v>
      </c>
      <c r="G342" s="55" t="s">
        <v>1031</v>
      </c>
      <c r="H342" s="56" t="s">
        <v>44</v>
      </c>
      <c r="I342" s="27"/>
      <c r="J342" s="57" t="s">
        <v>14</v>
      </c>
      <c r="K342" s="23" t="s">
        <v>15</v>
      </c>
    </row>
    <row r="343" ht="22.5" customHeight="1">
      <c r="A343" s="14">
        <v>46030.0</v>
      </c>
      <c r="B343" s="26"/>
      <c r="C343" s="36"/>
      <c r="D343" s="17" t="s">
        <v>48</v>
      </c>
      <c r="E343" s="18" t="s">
        <v>1030</v>
      </c>
      <c r="F343" s="19" t="str">
        <f t="shared" si="1"/>
        <v>PABLO MELLADO</v>
      </c>
      <c r="G343" s="55" t="s">
        <v>1032</v>
      </c>
      <c r="H343" s="56" t="s">
        <v>44</v>
      </c>
      <c r="I343" s="27"/>
      <c r="J343" s="57" t="s">
        <v>14</v>
      </c>
      <c r="K343" s="23" t="s">
        <v>15</v>
      </c>
    </row>
    <row r="344" ht="22.5" customHeight="1">
      <c r="A344" s="14">
        <v>46030.0</v>
      </c>
      <c r="B344" s="26"/>
      <c r="C344" s="58" t="s">
        <v>106</v>
      </c>
      <c r="D344" s="17" t="s">
        <v>147</v>
      </c>
      <c r="E344" s="18" t="s">
        <v>1033</v>
      </c>
      <c r="F344" s="19" t="str">
        <f t="shared" si="1"/>
        <v>CARLOS GARRIDO GUZMAN</v>
      </c>
      <c r="G344" s="55" t="s">
        <v>1034</v>
      </c>
      <c r="H344" s="56" t="s">
        <v>44</v>
      </c>
      <c r="I344" s="22" t="s">
        <v>13</v>
      </c>
      <c r="J344" s="57" t="s">
        <v>21</v>
      </c>
      <c r="K344" s="23" t="s">
        <v>15</v>
      </c>
    </row>
    <row r="345" ht="22.5" customHeight="1">
      <c r="A345" s="14">
        <v>46030.0</v>
      </c>
      <c r="B345" s="26"/>
      <c r="C345" s="36"/>
      <c r="D345" s="17" t="s">
        <v>1035</v>
      </c>
      <c r="E345" s="18" t="s">
        <v>1036</v>
      </c>
      <c r="F345" s="19" t="str">
        <f t="shared" si="1"/>
        <v>ANGEL DIAZ A</v>
      </c>
      <c r="G345" s="55" t="s">
        <v>1037</v>
      </c>
      <c r="H345" s="56" t="s">
        <v>44</v>
      </c>
      <c r="I345" s="27"/>
      <c r="J345" s="57" t="s">
        <v>14</v>
      </c>
      <c r="K345" s="23" t="s">
        <v>15</v>
      </c>
    </row>
    <row r="346" ht="22.5" customHeight="1">
      <c r="A346" s="14">
        <v>46030.0</v>
      </c>
      <c r="B346" s="15">
        <v>46041.0</v>
      </c>
      <c r="C346" s="36">
        <v>43617.0</v>
      </c>
      <c r="D346" s="17" t="s">
        <v>1038</v>
      </c>
      <c r="E346" s="18" t="s">
        <v>1039</v>
      </c>
      <c r="F346" s="19" t="str">
        <f t="shared" si="1"/>
        <v>MAURICIO HENRY JARA</v>
      </c>
      <c r="G346" s="55" t="s">
        <v>1040</v>
      </c>
      <c r="H346" s="56" t="s">
        <v>44</v>
      </c>
      <c r="I346" s="27"/>
      <c r="J346" s="57" t="s">
        <v>19</v>
      </c>
      <c r="K346" s="23" t="s">
        <v>15</v>
      </c>
    </row>
    <row r="347" ht="22.5" customHeight="1">
      <c r="A347" s="14">
        <v>46030.0</v>
      </c>
      <c r="B347" s="15">
        <v>46034.0</v>
      </c>
      <c r="C347" s="36">
        <v>43040.0</v>
      </c>
      <c r="D347" s="17" t="s">
        <v>1041</v>
      </c>
      <c r="E347" s="18" t="s">
        <v>71</v>
      </c>
      <c r="F347" s="19" t="str">
        <f t="shared" si="1"/>
        <v>UBERLINDA CONTRERAS</v>
      </c>
      <c r="G347" s="55" t="s">
        <v>1042</v>
      </c>
      <c r="H347" s="56" t="s">
        <v>44</v>
      </c>
      <c r="I347" s="27"/>
      <c r="J347" s="57" t="s">
        <v>17</v>
      </c>
      <c r="K347" s="23" t="s">
        <v>15</v>
      </c>
    </row>
    <row r="348" ht="22.5" customHeight="1">
      <c r="A348" s="14">
        <v>46030.0</v>
      </c>
      <c r="B348" s="15">
        <v>46034.0</v>
      </c>
      <c r="C348" s="36">
        <v>44562.0</v>
      </c>
      <c r="D348" s="17" t="s">
        <v>1043</v>
      </c>
      <c r="E348" s="18" t="s">
        <v>1044</v>
      </c>
      <c r="F348" s="19" t="str">
        <f t="shared" si="1"/>
        <v>CLAUDIA ANDREA ESCOBAR MUÑOZ</v>
      </c>
      <c r="G348" s="55" t="s">
        <v>1045</v>
      </c>
      <c r="H348" s="56" t="s">
        <v>44</v>
      </c>
      <c r="I348" s="27"/>
      <c r="J348" s="57" t="s">
        <v>17</v>
      </c>
      <c r="K348" s="23" t="s">
        <v>15</v>
      </c>
    </row>
    <row r="349" ht="22.5" customHeight="1">
      <c r="A349" s="14">
        <v>46030.0</v>
      </c>
      <c r="B349" s="26"/>
      <c r="C349" s="58" t="s">
        <v>232</v>
      </c>
      <c r="D349" s="17" t="s">
        <v>287</v>
      </c>
      <c r="E349" s="18" t="s">
        <v>1046</v>
      </c>
      <c r="F349" s="19" t="str">
        <f t="shared" si="1"/>
        <v>OSCAR ILABACA MANSILLA</v>
      </c>
      <c r="G349" s="55" t="s">
        <v>1047</v>
      </c>
      <c r="H349" s="56" t="s">
        <v>44</v>
      </c>
      <c r="I349" s="27"/>
      <c r="J349" s="57" t="s">
        <v>21</v>
      </c>
      <c r="K349" s="23" t="s">
        <v>15</v>
      </c>
    </row>
    <row r="350" ht="22.5" customHeight="1">
      <c r="A350" s="14">
        <v>46030.0</v>
      </c>
      <c r="B350" s="15">
        <v>46041.0</v>
      </c>
      <c r="C350" s="36">
        <v>44013.0</v>
      </c>
      <c r="D350" s="17" t="s">
        <v>1048</v>
      </c>
      <c r="E350" s="18" t="s">
        <v>1049</v>
      </c>
      <c r="F350" s="19" t="str">
        <f t="shared" si="1"/>
        <v>RAUL LUIS VEGA NUÑEZ</v>
      </c>
      <c r="G350" s="55" t="s">
        <v>1050</v>
      </c>
      <c r="H350" s="56" t="s">
        <v>44</v>
      </c>
      <c r="I350" s="27"/>
      <c r="J350" s="57" t="s">
        <v>19</v>
      </c>
      <c r="K350" s="23" t="s">
        <v>15</v>
      </c>
    </row>
    <row r="351" ht="22.5" customHeight="1">
      <c r="A351" s="14">
        <v>46030.0</v>
      </c>
      <c r="B351" s="15">
        <v>46034.0</v>
      </c>
      <c r="C351" s="36">
        <v>44197.0</v>
      </c>
      <c r="D351" s="17" t="s">
        <v>1001</v>
      </c>
      <c r="E351" s="18" t="s">
        <v>1051</v>
      </c>
      <c r="F351" s="19" t="str">
        <f t="shared" si="1"/>
        <v>SERGIO MORENO</v>
      </c>
      <c r="G351" s="55" t="s">
        <v>1052</v>
      </c>
      <c r="H351" s="56" t="s">
        <v>44</v>
      </c>
      <c r="I351" s="22" t="s">
        <v>13</v>
      </c>
      <c r="J351" s="57" t="s">
        <v>17</v>
      </c>
      <c r="K351" s="23" t="s">
        <v>15</v>
      </c>
    </row>
    <row r="352" ht="22.5" customHeight="1">
      <c r="A352" s="14">
        <v>46030.0</v>
      </c>
      <c r="B352" s="15">
        <v>46041.0</v>
      </c>
      <c r="C352" s="36">
        <v>45261.0</v>
      </c>
      <c r="D352" s="17" t="s">
        <v>1053</v>
      </c>
      <c r="E352" s="18" t="s">
        <v>1054</v>
      </c>
      <c r="F352" s="19" t="str">
        <f t="shared" si="1"/>
        <v>PATRICIO GUILLERMO GONZALEZ VALENZUELA</v>
      </c>
      <c r="G352" s="55" t="s">
        <v>1055</v>
      </c>
      <c r="H352" s="56" t="s">
        <v>44</v>
      </c>
      <c r="I352" s="22" t="s">
        <v>13</v>
      </c>
      <c r="J352" s="57" t="s">
        <v>19</v>
      </c>
      <c r="K352" s="23" t="s">
        <v>15</v>
      </c>
    </row>
    <row r="353" ht="22.5" customHeight="1">
      <c r="A353" s="14">
        <v>46030.0</v>
      </c>
      <c r="B353" s="15">
        <v>46034.0</v>
      </c>
      <c r="C353" s="36">
        <v>43831.0</v>
      </c>
      <c r="D353" s="17" t="s">
        <v>1056</v>
      </c>
      <c r="E353" s="18" t="s">
        <v>1057</v>
      </c>
      <c r="F353" s="19" t="str">
        <f t="shared" si="1"/>
        <v>BENJAMIN JAIME LORCA ASTUDILLO</v>
      </c>
      <c r="G353" s="55" t="s">
        <v>1058</v>
      </c>
      <c r="H353" s="56" t="s">
        <v>44</v>
      </c>
      <c r="I353" s="27"/>
      <c r="J353" s="57" t="s">
        <v>17</v>
      </c>
      <c r="K353" s="23" t="s">
        <v>15</v>
      </c>
    </row>
    <row r="354" ht="22.5" customHeight="1">
      <c r="A354" s="14">
        <v>46030.0</v>
      </c>
      <c r="B354" s="15">
        <v>46034.0</v>
      </c>
      <c r="C354" s="36">
        <v>43252.0</v>
      </c>
      <c r="D354" s="17" t="s">
        <v>805</v>
      </c>
      <c r="E354" s="18" t="s">
        <v>1059</v>
      </c>
      <c r="F354" s="19" t="str">
        <f t="shared" si="1"/>
        <v>MARIA TERESA GARCIA ARAVENA</v>
      </c>
      <c r="G354" s="55" t="s">
        <v>1060</v>
      </c>
      <c r="H354" s="56" t="s">
        <v>44</v>
      </c>
      <c r="I354" s="27"/>
      <c r="J354" s="57" t="s">
        <v>17</v>
      </c>
      <c r="K354" s="23" t="s">
        <v>15</v>
      </c>
    </row>
    <row r="355" ht="22.5" customHeight="1">
      <c r="A355" s="14">
        <v>46030.0</v>
      </c>
      <c r="B355" s="15">
        <v>46034.0</v>
      </c>
      <c r="C355" s="36">
        <v>45078.0</v>
      </c>
      <c r="D355" s="17" t="s">
        <v>1061</v>
      </c>
      <c r="E355" s="18" t="s">
        <v>1062</v>
      </c>
      <c r="F355" s="19" t="str">
        <f t="shared" si="1"/>
        <v>JESSICA MABEL CERPA ANJARIS</v>
      </c>
      <c r="G355" s="55" t="s">
        <v>1063</v>
      </c>
      <c r="H355" s="56" t="s">
        <v>44</v>
      </c>
      <c r="I355" s="27"/>
      <c r="J355" s="57" t="s">
        <v>17</v>
      </c>
      <c r="K355" s="23" t="s">
        <v>15</v>
      </c>
    </row>
    <row r="356" ht="22.5" customHeight="1">
      <c r="A356" s="14">
        <v>46030.0</v>
      </c>
      <c r="B356" s="26"/>
      <c r="C356" s="58" t="s">
        <v>232</v>
      </c>
      <c r="D356" s="17" t="s">
        <v>1064</v>
      </c>
      <c r="E356" s="18" t="s">
        <v>1065</v>
      </c>
      <c r="F356" s="19" t="str">
        <f t="shared" si="1"/>
        <v>ROMINA ANDREA FERREIRA</v>
      </c>
      <c r="G356" s="55" t="s">
        <v>1066</v>
      </c>
      <c r="H356" s="56" t="s">
        <v>44</v>
      </c>
      <c r="I356" s="27"/>
      <c r="J356" s="57" t="s">
        <v>21</v>
      </c>
      <c r="K356" s="23" t="s">
        <v>15</v>
      </c>
    </row>
    <row r="357" ht="22.5" customHeight="1">
      <c r="A357" s="14">
        <v>46030.0</v>
      </c>
      <c r="B357" s="15">
        <v>46034.0</v>
      </c>
      <c r="C357" s="36">
        <v>43647.0</v>
      </c>
      <c r="D357" s="17" t="s">
        <v>1067</v>
      </c>
      <c r="E357" s="18" t="s">
        <v>1065</v>
      </c>
      <c r="F357" s="19" t="str">
        <f t="shared" si="1"/>
        <v>LEYLA FERREIRA</v>
      </c>
      <c r="G357" s="55" t="s">
        <v>1068</v>
      </c>
      <c r="H357" s="56" t="s">
        <v>44</v>
      </c>
      <c r="I357" s="27"/>
      <c r="J357" s="57" t="s">
        <v>17</v>
      </c>
      <c r="K357" s="23" t="s">
        <v>15</v>
      </c>
    </row>
    <row r="358" ht="22.5" customHeight="1">
      <c r="A358" s="14">
        <v>46030.0</v>
      </c>
      <c r="B358" s="26"/>
      <c r="C358" s="58" t="s">
        <v>1069</v>
      </c>
      <c r="D358" s="17" t="s">
        <v>1070</v>
      </c>
      <c r="E358" s="18" t="s">
        <v>1071</v>
      </c>
      <c r="F358" s="19" t="str">
        <f t="shared" si="1"/>
        <v>NANCY ANDREA PULGAR PACHECO</v>
      </c>
      <c r="G358" s="55" t="s">
        <v>1072</v>
      </c>
      <c r="H358" s="56" t="s">
        <v>44</v>
      </c>
      <c r="I358" s="27"/>
      <c r="J358" s="57" t="s">
        <v>21</v>
      </c>
      <c r="K358" s="23" t="s">
        <v>15</v>
      </c>
    </row>
    <row r="359" ht="22.5" customHeight="1">
      <c r="A359" s="14">
        <v>46030.0</v>
      </c>
      <c r="B359" s="15">
        <v>46041.0</v>
      </c>
      <c r="C359" s="36">
        <v>45292.0</v>
      </c>
      <c r="D359" s="17" t="s">
        <v>532</v>
      </c>
      <c r="E359" s="18" t="s">
        <v>787</v>
      </c>
      <c r="F359" s="19" t="str">
        <f t="shared" si="1"/>
        <v>MARIO RODRÍGUEZ</v>
      </c>
      <c r="G359" s="55" t="s">
        <v>1073</v>
      </c>
      <c r="H359" s="56" t="s">
        <v>44</v>
      </c>
      <c r="I359" s="27"/>
      <c r="J359" s="57" t="s">
        <v>19</v>
      </c>
      <c r="K359" s="23" t="s">
        <v>15</v>
      </c>
    </row>
    <row r="360" ht="22.5" customHeight="1">
      <c r="A360" s="14">
        <v>46030.0</v>
      </c>
      <c r="B360" s="26"/>
      <c r="C360" s="58" t="s">
        <v>60</v>
      </c>
      <c r="D360" s="17" t="s">
        <v>1074</v>
      </c>
      <c r="E360" s="18" t="s">
        <v>1075</v>
      </c>
      <c r="F360" s="19" t="str">
        <f t="shared" si="1"/>
        <v>WISTONN HOLZ</v>
      </c>
      <c r="G360" s="55" t="s">
        <v>1076</v>
      </c>
      <c r="H360" s="56" t="s">
        <v>44</v>
      </c>
      <c r="I360" s="27"/>
      <c r="J360" s="57" t="s">
        <v>21</v>
      </c>
      <c r="K360" s="23" t="s">
        <v>15</v>
      </c>
    </row>
    <row r="361" ht="22.5" customHeight="1">
      <c r="A361" s="14">
        <v>46030.0</v>
      </c>
      <c r="B361" s="15">
        <v>46034.0</v>
      </c>
      <c r="C361" s="36">
        <v>43800.0</v>
      </c>
      <c r="D361" s="17" t="s">
        <v>1077</v>
      </c>
      <c r="E361" s="18" t="s">
        <v>1078</v>
      </c>
      <c r="F361" s="19" t="str">
        <f t="shared" si="1"/>
        <v>KATHERINE RUBIO</v>
      </c>
      <c r="G361" s="55" t="s">
        <v>1079</v>
      </c>
      <c r="H361" s="56" t="s">
        <v>44</v>
      </c>
      <c r="I361" s="27"/>
      <c r="J361" s="57" t="s">
        <v>17</v>
      </c>
      <c r="K361" s="23" t="s">
        <v>15</v>
      </c>
    </row>
    <row r="362" ht="22.5" customHeight="1">
      <c r="A362" s="14">
        <v>46030.0</v>
      </c>
      <c r="B362" s="15">
        <v>46034.0</v>
      </c>
      <c r="C362" s="36">
        <v>43739.0</v>
      </c>
      <c r="D362" s="17" t="s">
        <v>1080</v>
      </c>
      <c r="E362" s="18" t="s">
        <v>1081</v>
      </c>
      <c r="F362" s="19" t="str">
        <f t="shared" si="1"/>
        <v>PATRICIO MUÑOZ</v>
      </c>
      <c r="G362" s="55" t="s">
        <v>1082</v>
      </c>
      <c r="H362" s="56" t="s">
        <v>44</v>
      </c>
      <c r="I362" s="27"/>
      <c r="J362" s="57" t="s">
        <v>17</v>
      </c>
      <c r="K362" s="23" t="s">
        <v>15</v>
      </c>
    </row>
    <row r="363" ht="22.5" customHeight="1">
      <c r="A363" s="14">
        <v>46030.0</v>
      </c>
      <c r="B363" s="26"/>
      <c r="C363" s="58" t="s">
        <v>228</v>
      </c>
      <c r="D363" s="17" t="s">
        <v>1083</v>
      </c>
      <c r="E363" s="18" t="s">
        <v>1084</v>
      </c>
      <c r="F363" s="19" t="str">
        <f t="shared" si="1"/>
        <v>MILTON ACOSTA MORA</v>
      </c>
      <c r="G363" s="55" t="s">
        <v>1085</v>
      </c>
      <c r="H363" s="56" t="s">
        <v>44</v>
      </c>
      <c r="I363" s="22" t="s">
        <v>13</v>
      </c>
      <c r="J363" s="57" t="s">
        <v>21</v>
      </c>
      <c r="K363" s="23" t="s">
        <v>15</v>
      </c>
    </row>
    <row r="364" ht="22.5" customHeight="1">
      <c r="A364" s="14">
        <v>46030.0</v>
      </c>
      <c r="B364" s="15">
        <v>46034.0</v>
      </c>
      <c r="C364" s="36">
        <v>43435.0</v>
      </c>
      <c r="D364" s="17" t="s">
        <v>1086</v>
      </c>
      <c r="E364" s="18" t="s">
        <v>1087</v>
      </c>
      <c r="F364" s="19" t="str">
        <f t="shared" si="1"/>
        <v>ALONSO CORREA</v>
      </c>
      <c r="G364" s="55" t="s">
        <v>1088</v>
      </c>
      <c r="H364" s="56" t="s">
        <v>44</v>
      </c>
      <c r="I364" s="27"/>
      <c r="J364" s="57" t="s">
        <v>17</v>
      </c>
      <c r="K364" s="23" t="s">
        <v>15</v>
      </c>
    </row>
    <row r="365" ht="22.5" customHeight="1">
      <c r="A365" s="14">
        <v>46030.0</v>
      </c>
      <c r="B365" s="15">
        <v>46034.0</v>
      </c>
      <c r="C365" s="36">
        <v>43405.0</v>
      </c>
      <c r="D365" s="17" t="s">
        <v>1089</v>
      </c>
      <c r="E365" s="18" t="s">
        <v>1090</v>
      </c>
      <c r="F365" s="19" t="str">
        <f t="shared" si="1"/>
        <v>MONICA EDITH TAPIA VILLALON</v>
      </c>
      <c r="G365" s="55" t="s">
        <v>1091</v>
      </c>
      <c r="H365" s="56" t="s">
        <v>44</v>
      </c>
      <c r="I365" s="27"/>
      <c r="J365" s="57" t="s">
        <v>17</v>
      </c>
      <c r="K365" s="23" t="s">
        <v>15</v>
      </c>
    </row>
    <row r="366" ht="22.5" customHeight="1">
      <c r="A366" s="14">
        <v>46030.0</v>
      </c>
      <c r="B366" s="15">
        <v>46034.0</v>
      </c>
      <c r="C366" s="36">
        <v>43132.0</v>
      </c>
      <c r="D366" s="17" t="s">
        <v>1092</v>
      </c>
      <c r="E366" s="18" t="s">
        <v>1093</v>
      </c>
      <c r="F366" s="19" t="str">
        <f t="shared" si="1"/>
        <v>SOLEDAD DEL PILAR VARAS OSSARDON</v>
      </c>
      <c r="G366" s="55" t="s">
        <v>1094</v>
      </c>
      <c r="H366" s="56" t="s">
        <v>44</v>
      </c>
      <c r="I366" s="27"/>
      <c r="J366" s="57" t="s">
        <v>17</v>
      </c>
      <c r="K366" s="23" t="s">
        <v>15</v>
      </c>
    </row>
    <row r="367" ht="22.5" customHeight="1">
      <c r="A367" s="14">
        <v>46030.0</v>
      </c>
      <c r="B367" s="26"/>
      <c r="C367" s="36">
        <v>42278.0</v>
      </c>
      <c r="D367" s="17" t="s">
        <v>1095</v>
      </c>
      <c r="E367" s="18" t="s">
        <v>1096</v>
      </c>
      <c r="F367" s="19" t="str">
        <f t="shared" si="1"/>
        <v>JAIME FRANCISCO ALVARADO OYARZO</v>
      </c>
      <c r="G367" s="55" t="s">
        <v>1097</v>
      </c>
      <c r="H367" s="56" t="s">
        <v>44</v>
      </c>
      <c r="I367" s="27"/>
      <c r="J367" s="57" t="s">
        <v>17</v>
      </c>
      <c r="K367" s="23" t="s">
        <v>15</v>
      </c>
    </row>
    <row r="368" ht="22.5" customHeight="1">
      <c r="A368" s="14">
        <v>46030.0</v>
      </c>
      <c r="B368" s="15">
        <v>46034.0</v>
      </c>
      <c r="C368" s="36">
        <v>43678.0</v>
      </c>
      <c r="D368" s="17" t="s">
        <v>1098</v>
      </c>
      <c r="E368" s="18" t="s">
        <v>1099</v>
      </c>
      <c r="F368" s="19" t="str">
        <f t="shared" si="1"/>
        <v>YESENIA ESMERALDA ACOSTA AROS</v>
      </c>
      <c r="G368" s="55" t="s">
        <v>1100</v>
      </c>
      <c r="H368" s="56" t="s">
        <v>44</v>
      </c>
      <c r="I368" s="27"/>
      <c r="J368" s="57" t="s">
        <v>17</v>
      </c>
      <c r="K368" s="23" t="s">
        <v>15</v>
      </c>
    </row>
    <row r="369" ht="22.5" customHeight="1">
      <c r="A369" s="14">
        <v>46030.0</v>
      </c>
      <c r="B369" s="15">
        <v>46041.0</v>
      </c>
      <c r="C369" s="36">
        <v>45292.0</v>
      </c>
      <c r="D369" s="17" t="s">
        <v>1101</v>
      </c>
      <c r="E369" s="18" t="s">
        <v>1102</v>
      </c>
      <c r="F369" s="19" t="str">
        <f t="shared" si="1"/>
        <v>ELIZABETH DE LOURDES CONCHA MARCIEL</v>
      </c>
      <c r="G369" s="55" t="s">
        <v>1103</v>
      </c>
      <c r="H369" s="56" t="s">
        <v>44</v>
      </c>
      <c r="I369" s="27"/>
      <c r="J369" s="57" t="s">
        <v>19</v>
      </c>
      <c r="K369" s="23" t="s">
        <v>15</v>
      </c>
    </row>
    <row r="370" ht="22.5" customHeight="1">
      <c r="A370" s="14">
        <v>46030.0</v>
      </c>
      <c r="B370" s="15">
        <v>46034.0</v>
      </c>
      <c r="C370" s="36">
        <v>44652.0</v>
      </c>
      <c r="D370" s="17" t="s">
        <v>1104</v>
      </c>
      <c r="E370" s="18" t="s">
        <v>1105</v>
      </c>
      <c r="F370" s="19" t="str">
        <f t="shared" si="1"/>
        <v>SALVADOR MARCELO REYES QUIROGA</v>
      </c>
      <c r="G370" s="55" t="s">
        <v>1106</v>
      </c>
      <c r="H370" s="56" t="s">
        <v>44</v>
      </c>
      <c r="I370" s="27"/>
      <c r="J370" s="57" t="s">
        <v>17</v>
      </c>
      <c r="K370" s="23" t="s">
        <v>15</v>
      </c>
    </row>
    <row r="371" ht="22.5" customHeight="1">
      <c r="A371" s="14">
        <v>46030.0</v>
      </c>
      <c r="B371" s="26"/>
      <c r="C371" s="58" t="s">
        <v>1107</v>
      </c>
      <c r="D371" s="17" t="s">
        <v>1108</v>
      </c>
      <c r="E371" s="18" t="s">
        <v>1109</v>
      </c>
      <c r="F371" s="19" t="str">
        <f t="shared" si="1"/>
        <v>BERNARDO GERMAN HEVIA GARRIDO</v>
      </c>
      <c r="G371" s="55" t="s">
        <v>1110</v>
      </c>
      <c r="H371" s="61" t="s">
        <v>44</v>
      </c>
      <c r="I371" s="27"/>
      <c r="J371" s="57" t="s">
        <v>21</v>
      </c>
      <c r="K371" s="23" t="s">
        <v>15</v>
      </c>
    </row>
    <row r="372" ht="22.5" customHeight="1">
      <c r="A372" s="14">
        <v>46030.0</v>
      </c>
      <c r="B372" s="15">
        <v>46034.0</v>
      </c>
      <c r="C372" s="36">
        <v>44927.0</v>
      </c>
      <c r="D372" s="17" t="s">
        <v>73</v>
      </c>
      <c r="E372" s="18" t="s">
        <v>1111</v>
      </c>
      <c r="F372" s="19" t="str">
        <f t="shared" si="1"/>
        <v>ESTEBAN SOTELO CARRASCO</v>
      </c>
      <c r="G372" s="55" t="s">
        <v>1112</v>
      </c>
      <c r="H372" s="61" t="s">
        <v>44</v>
      </c>
      <c r="I372" s="27"/>
      <c r="J372" s="57" t="s">
        <v>17</v>
      </c>
      <c r="K372" s="23" t="s">
        <v>15</v>
      </c>
    </row>
    <row r="373" ht="22.5" customHeight="1">
      <c r="A373" s="14">
        <v>46030.0</v>
      </c>
      <c r="B373" s="15">
        <v>46041.0</v>
      </c>
      <c r="C373" s="36">
        <v>45352.0</v>
      </c>
      <c r="D373" s="17" t="s">
        <v>1113</v>
      </c>
      <c r="E373" s="18" t="s">
        <v>1114</v>
      </c>
      <c r="F373" s="19" t="str">
        <f t="shared" si="1"/>
        <v>MICHAEL RIQUELME MORALES</v>
      </c>
      <c r="G373" s="55" t="s">
        <v>1115</v>
      </c>
      <c r="H373" s="61" t="s">
        <v>44</v>
      </c>
      <c r="I373" s="27"/>
      <c r="J373" s="57" t="s">
        <v>19</v>
      </c>
      <c r="K373" s="23" t="s">
        <v>15</v>
      </c>
    </row>
    <row r="374" ht="22.5" customHeight="1">
      <c r="A374" s="14">
        <v>46030.0</v>
      </c>
      <c r="B374" s="15">
        <v>46041.0</v>
      </c>
      <c r="C374" s="36">
        <v>45292.0</v>
      </c>
      <c r="D374" s="17" t="s">
        <v>1116</v>
      </c>
      <c r="E374" s="18" t="s">
        <v>1117</v>
      </c>
      <c r="F374" s="19" t="str">
        <f t="shared" si="1"/>
        <v>PATRICIO ROBLEDO</v>
      </c>
      <c r="G374" s="55" t="s">
        <v>1118</v>
      </c>
      <c r="H374" s="61" t="s">
        <v>44</v>
      </c>
      <c r="I374" s="27"/>
      <c r="J374" s="57" t="s">
        <v>19</v>
      </c>
      <c r="K374" s="23" t="s">
        <v>15</v>
      </c>
    </row>
    <row r="375" ht="22.5" customHeight="1">
      <c r="A375" s="14">
        <v>46030.0</v>
      </c>
      <c r="B375" s="15">
        <v>46034.0</v>
      </c>
      <c r="C375" s="36">
        <v>45658.0</v>
      </c>
      <c r="D375" s="17" t="s">
        <v>1119</v>
      </c>
      <c r="E375" s="18" t="s">
        <v>1120</v>
      </c>
      <c r="F375" s="19" t="str">
        <f t="shared" si="1"/>
        <v>RODRIGO GUILLERMO SILVA BALMACEDA</v>
      </c>
      <c r="G375" s="55" t="s">
        <v>1121</v>
      </c>
      <c r="H375" s="61" t="s">
        <v>44</v>
      </c>
      <c r="I375" s="22" t="s">
        <v>13</v>
      </c>
      <c r="J375" s="57" t="s">
        <v>17</v>
      </c>
      <c r="K375" s="28"/>
    </row>
    <row r="376" ht="22.5" customHeight="1">
      <c r="A376" s="14">
        <v>46030.0</v>
      </c>
      <c r="B376" s="15">
        <v>46034.0</v>
      </c>
      <c r="C376" s="36">
        <v>42795.0</v>
      </c>
      <c r="D376" s="17" t="s">
        <v>1122</v>
      </c>
      <c r="E376" s="18" t="s">
        <v>1123</v>
      </c>
      <c r="F376" s="19" t="str">
        <f t="shared" si="1"/>
        <v>ALINA ADRIANA ASTUDILLO FLORES</v>
      </c>
      <c r="G376" s="55" t="s">
        <v>1124</v>
      </c>
      <c r="H376" s="61" t="s">
        <v>44</v>
      </c>
      <c r="I376" s="27"/>
      <c r="J376" s="57" t="s">
        <v>17</v>
      </c>
      <c r="K376" s="23" t="s">
        <v>15</v>
      </c>
    </row>
    <row r="377" ht="22.5" customHeight="1">
      <c r="A377" s="14">
        <v>46030.0</v>
      </c>
      <c r="B377" s="15">
        <v>46034.0</v>
      </c>
      <c r="C377" s="36">
        <v>43252.0</v>
      </c>
      <c r="D377" s="17" t="s">
        <v>1125</v>
      </c>
      <c r="E377" s="18" t="s">
        <v>1126</v>
      </c>
      <c r="F377" s="19" t="str">
        <f t="shared" si="1"/>
        <v>JAIME ALVARADO OYARZO</v>
      </c>
      <c r="G377" s="59" t="s">
        <v>1097</v>
      </c>
      <c r="H377" s="61" t="s">
        <v>44</v>
      </c>
      <c r="I377" s="27"/>
      <c r="J377" s="57" t="s">
        <v>17</v>
      </c>
      <c r="K377" s="23" t="s">
        <v>15</v>
      </c>
    </row>
    <row r="378" ht="22.5" customHeight="1">
      <c r="A378" s="14">
        <v>46030.0</v>
      </c>
      <c r="B378" s="15">
        <v>46034.0</v>
      </c>
      <c r="C378" s="36">
        <v>44440.0</v>
      </c>
      <c r="D378" s="17" t="s">
        <v>1127</v>
      </c>
      <c r="E378" s="18" t="s">
        <v>1128</v>
      </c>
      <c r="F378" s="19" t="str">
        <f t="shared" si="1"/>
        <v>IGNACIO  ESPINOSA LALANNE</v>
      </c>
      <c r="G378" s="55" t="s">
        <v>1129</v>
      </c>
      <c r="H378" s="61" t="s">
        <v>44</v>
      </c>
      <c r="I378" s="27"/>
      <c r="J378" s="57" t="s">
        <v>17</v>
      </c>
      <c r="K378" s="23" t="s">
        <v>15</v>
      </c>
    </row>
    <row r="379" ht="22.5" customHeight="1">
      <c r="A379" s="14">
        <v>46030.0</v>
      </c>
      <c r="B379" s="15">
        <v>46034.0</v>
      </c>
      <c r="C379" s="36">
        <v>45901.0</v>
      </c>
      <c r="D379" s="17" t="s">
        <v>1130</v>
      </c>
      <c r="E379" s="18" t="s">
        <v>1131</v>
      </c>
      <c r="F379" s="19" t="str">
        <f t="shared" si="1"/>
        <v>JAVIER IGNACIO MARTINEZ CONTRERAS</v>
      </c>
      <c r="G379" s="55" t="s">
        <v>1132</v>
      </c>
      <c r="H379" s="61" t="s">
        <v>44</v>
      </c>
      <c r="I379" s="27"/>
      <c r="J379" s="57" t="s">
        <v>17</v>
      </c>
      <c r="K379" s="23" t="s">
        <v>15</v>
      </c>
    </row>
    <row r="380" ht="22.5" customHeight="1">
      <c r="A380" s="14">
        <v>46030.0</v>
      </c>
      <c r="B380" s="15">
        <v>46034.0</v>
      </c>
      <c r="C380" s="36">
        <v>44927.0</v>
      </c>
      <c r="D380" s="17" t="s">
        <v>1133</v>
      </c>
      <c r="E380" s="18" t="s">
        <v>1134</v>
      </c>
      <c r="F380" s="19" t="str">
        <f t="shared" si="1"/>
        <v>ELIZABETH SEGOVIA MONTENEGRO</v>
      </c>
      <c r="G380" s="55" t="s">
        <v>1135</v>
      </c>
      <c r="H380" s="61" t="s">
        <v>44</v>
      </c>
      <c r="I380" s="27"/>
      <c r="J380" s="57" t="s">
        <v>17</v>
      </c>
      <c r="K380" s="23" t="s">
        <v>15</v>
      </c>
    </row>
    <row r="381" ht="22.5" customHeight="1">
      <c r="A381" s="40">
        <v>46030.0</v>
      </c>
      <c r="B381" s="15">
        <v>46027.0</v>
      </c>
      <c r="C381" s="36"/>
      <c r="D381" s="60" t="s">
        <v>1136</v>
      </c>
      <c r="E381" s="42" t="s">
        <v>1137</v>
      </c>
      <c r="F381" s="19" t="str">
        <f t="shared" si="1"/>
        <v>CARLOS ANDRES CACERES PUELLE</v>
      </c>
      <c r="G381" s="62" t="s">
        <v>1138</v>
      </c>
      <c r="H381" s="56" t="s">
        <v>44</v>
      </c>
      <c r="I381" s="27"/>
      <c r="J381" s="57" t="s">
        <v>17</v>
      </c>
      <c r="K381" s="23" t="s">
        <v>15</v>
      </c>
    </row>
    <row r="382" ht="22.5" customHeight="1">
      <c r="A382" s="14">
        <v>46031.0</v>
      </c>
      <c r="B382" s="26"/>
      <c r="C382" s="58" t="s">
        <v>106</v>
      </c>
      <c r="D382" s="17" t="s">
        <v>1139</v>
      </c>
      <c r="E382" s="18" t="s">
        <v>1140</v>
      </c>
      <c r="F382" s="19" t="str">
        <f t="shared" si="1"/>
        <v>FELIPE IGNACIO MONDACA CONTRERAS</v>
      </c>
      <c r="G382" s="55" t="s">
        <v>1141</v>
      </c>
      <c r="H382" s="56" t="s">
        <v>44</v>
      </c>
      <c r="I382" s="27"/>
      <c r="J382" s="57" t="s">
        <v>21</v>
      </c>
      <c r="K382" s="23" t="s">
        <v>15</v>
      </c>
    </row>
    <row r="383" ht="22.5" customHeight="1">
      <c r="A383" s="40">
        <v>46031.0</v>
      </c>
      <c r="B383" s="15">
        <v>46030.0</v>
      </c>
      <c r="C383" s="36">
        <v>43800.0</v>
      </c>
      <c r="D383" s="17" t="s">
        <v>1142</v>
      </c>
      <c r="E383" s="18" t="s">
        <v>1143</v>
      </c>
      <c r="F383" s="19" t="str">
        <f t="shared" si="1"/>
        <v>MARCO ANTONIO ILIGARAY O RIAN</v>
      </c>
      <c r="G383" s="55" t="s">
        <v>1144</v>
      </c>
      <c r="H383" s="56" t="s">
        <v>44</v>
      </c>
      <c r="I383" s="27"/>
      <c r="J383" s="57" t="s">
        <v>17</v>
      </c>
      <c r="K383" s="23" t="s">
        <v>15</v>
      </c>
    </row>
    <row r="384" ht="22.5" customHeight="1">
      <c r="A384" s="14">
        <v>46031.0</v>
      </c>
      <c r="B384" s="15">
        <v>46035.0</v>
      </c>
      <c r="C384" s="36">
        <v>40544.0</v>
      </c>
      <c r="D384" s="17" t="s">
        <v>1145</v>
      </c>
      <c r="E384" s="18" t="s">
        <v>1146</v>
      </c>
      <c r="F384" s="19" t="str">
        <f t="shared" si="1"/>
        <v>SUSANA FILIDEI</v>
      </c>
      <c r="G384" s="55" t="s">
        <v>1147</v>
      </c>
      <c r="H384" s="56" t="s">
        <v>44</v>
      </c>
      <c r="I384" s="27"/>
      <c r="J384" s="57" t="s">
        <v>17</v>
      </c>
      <c r="K384" s="23" t="s">
        <v>22</v>
      </c>
    </row>
    <row r="385" ht="22.5" customHeight="1">
      <c r="A385" s="14">
        <v>46031.0</v>
      </c>
      <c r="B385" s="26"/>
      <c r="C385" s="36"/>
      <c r="D385" s="17" t="s">
        <v>1148</v>
      </c>
      <c r="E385" s="18" t="s">
        <v>1149</v>
      </c>
      <c r="F385" s="19" t="str">
        <f t="shared" si="1"/>
        <v>OSCAR ANDRES ROJAS COLIHUINCA</v>
      </c>
      <c r="G385" s="55" t="s">
        <v>1150</v>
      </c>
      <c r="H385" s="56" t="s">
        <v>44</v>
      </c>
      <c r="I385" s="27"/>
      <c r="J385" s="57" t="s">
        <v>14</v>
      </c>
      <c r="K385" s="23" t="s">
        <v>15</v>
      </c>
    </row>
    <row r="386" ht="22.5" customHeight="1">
      <c r="A386" s="14">
        <v>46031.0</v>
      </c>
      <c r="B386" s="26"/>
      <c r="C386" s="36"/>
      <c r="D386" s="17" t="s">
        <v>968</v>
      </c>
      <c r="E386" s="18" t="s">
        <v>1151</v>
      </c>
      <c r="F386" s="19" t="str">
        <f t="shared" si="1"/>
        <v>SEBASTIAN ARAYA PEREIRA</v>
      </c>
      <c r="G386" s="55" t="s">
        <v>1152</v>
      </c>
      <c r="H386" s="56" t="s">
        <v>44</v>
      </c>
      <c r="I386" s="27"/>
      <c r="J386" s="57" t="s">
        <v>14</v>
      </c>
      <c r="K386" s="23" t="s">
        <v>15</v>
      </c>
    </row>
    <row r="387" ht="22.5" customHeight="1">
      <c r="A387" s="14">
        <v>46031.0</v>
      </c>
      <c r="B387" s="26"/>
      <c r="C387" s="36"/>
      <c r="D387" s="17" t="s">
        <v>1153</v>
      </c>
      <c r="E387" s="18" t="s">
        <v>880</v>
      </c>
      <c r="F387" s="19" t="str">
        <f t="shared" si="1"/>
        <v>HECTOR FUENTES</v>
      </c>
      <c r="G387" s="55" t="s">
        <v>1154</v>
      </c>
      <c r="H387" s="56" t="s">
        <v>44</v>
      </c>
      <c r="I387" s="27"/>
      <c r="J387" s="57" t="s">
        <v>14</v>
      </c>
      <c r="K387" s="23" t="s">
        <v>15</v>
      </c>
    </row>
    <row r="388" ht="22.5" customHeight="1">
      <c r="A388" s="14">
        <v>46031.0</v>
      </c>
      <c r="B388" s="26"/>
      <c r="C388" s="36"/>
      <c r="D388" s="17" t="s">
        <v>1155</v>
      </c>
      <c r="E388" s="18" t="s">
        <v>1156</v>
      </c>
      <c r="F388" s="19" t="str">
        <f t="shared" si="1"/>
        <v>ALLAN RAMIREZ</v>
      </c>
      <c r="G388" s="55" t="s">
        <v>1157</v>
      </c>
      <c r="H388" s="56" t="s">
        <v>44</v>
      </c>
      <c r="I388" s="27"/>
      <c r="J388" s="57" t="s">
        <v>14</v>
      </c>
      <c r="K388" s="23" t="s">
        <v>15</v>
      </c>
    </row>
    <row r="389" ht="22.5" customHeight="1">
      <c r="A389" s="14">
        <v>46031.0</v>
      </c>
      <c r="B389" s="26"/>
      <c r="C389" s="36"/>
      <c r="D389" s="17" t="s">
        <v>1158</v>
      </c>
      <c r="E389" s="18" t="s">
        <v>1159</v>
      </c>
      <c r="F389" s="19" t="str">
        <f t="shared" si="1"/>
        <v>JONATHAN ANTONIO ROSALES CUADRA</v>
      </c>
      <c r="G389" s="55" t="s">
        <v>1160</v>
      </c>
      <c r="H389" s="56" t="s">
        <v>44</v>
      </c>
      <c r="I389" s="27"/>
      <c r="J389" s="57" t="s">
        <v>14</v>
      </c>
      <c r="K389" s="23" t="s">
        <v>15</v>
      </c>
    </row>
    <row r="390" ht="22.5" customHeight="1">
      <c r="A390" s="14">
        <v>46031.0</v>
      </c>
      <c r="B390" s="26"/>
      <c r="C390" s="36"/>
      <c r="D390" s="17" t="s">
        <v>1161</v>
      </c>
      <c r="E390" s="18" t="s">
        <v>1162</v>
      </c>
      <c r="F390" s="19" t="str">
        <f t="shared" si="1"/>
        <v>JAZMÍN ALEJANDRA GARCÍA RIVEROS</v>
      </c>
      <c r="G390" s="55" t="s">
        <v>1163</v>
      </c>
      <c r="H390" s="56" t="s">
        <v>44</v>
      </c>
      <c r="I390" s="27"/>
      <c r="J390" s="57" t="s">
        <v>14</v>
      </c>
      <c r="K390" s="28"/>
    </row>
    <row r="391" ht="22.5" customHeight="1">
      <c r="A391" s="14">
        <v>46031.0</v>
      </c>
      <c r="B391" s="26"/>
      <c r="C391" s="36"/>
      <c r="D391" s="17" t="s">
        <v>1164</v>
      </c>
      <c r="E391" s="18" t="s">
        <v>1165</v>
      </c>
      <c r="F391" s="19" t="str">
        <f t="shared" si="1"/>
        <v>ALEXANDRA SERRANO</v>
      </c>
      <c r="G391" s="55" t="s">
        <v>1166</v>
      </c>
      <c r="H391" s="56" t="s">
        <v>44</v>
      </c>
      <c r="I391" s="27"/>
      <c r="J391" s="57" t="s">
        <v>14</v>
      </c>
      <c r="K391" s="23" t="s">
        <v>15</v>
      </c>
    </row>
    <row r="392" ht="22.5" customHeight="1">
      <c r="A392" s="14">
        <v>46031.0</v>
      </c>
      <c r="B392" s="15">
        <v>46035.0</v>
      </c>
      <c r="C392" s="36">
        <v>42948.0</v>
      </c>
      <c r="D392" s="17" t="s">
        <v>1167</v>
      </c>
      <c r="E392" s="18" t="s">
        <v>1168</v>
      </c>
      <c r="F392" s="19" t="str">
        <f t="shared" si="1"/>
        <v>HUGO AMARO OSORIO VERGARA</v>
      </c>
      <c r="G392" s="55" t="s">
        <v>1169</v>
      </c>
      <c r="H392" s="56" t="s">
        <v>44</v>
      </c>
      <c r="I392" s="27"/>
      <c r="J392" s="57" t="s">
        <v>17</v>
      </c>
      <c r="K392" s="23" t="s">
        <v>15</v>
      </c>
    </row>
    <row r="393" ht="22.5" customHeight="1">
      <c r="A393" s="14">
        <v>46031.0</v>
      </c>
      <c r="B393" s="26"/>
      <c r="C393" s="36"/>
      <c r="D393" s="17" t="s">
        <v>1170</v>
      </c>
      <c r="E393" s="18" t="s">
        <v>1171</v>
      </c>
      <c r="F393" s="19" t="str">
        <f t="shared" si="1"/>
        <v>JEAN CUADRA</v>
      </c>
      <c r="G393" s="55" t="s">
        <v>1172</v>
      </c>
      <c r="H393" s="56" t="s">
        <v>44</v>
      </c>
      <c r="I393" s="27"/>
      <c r="J393" s="57" t="s">
        <v>14</v>
      </c>
      <c r="K393" s="28"/>
    </row>
    <row r="394" ht="22.5" customHeight="1">
      <c r="A394" s="14">
        <v>46031.0</v>
      </c>
      <c r="B394" s="26"/>
      <c r="C394" s="36"/>
      <c r="D394" s="17" t="s">
        <v>147</v>
      </c>
      <c r="E394" s="18" t="s">
        <v>1173</v>
      </c>
      <c r="F394" s="19" t="str">
        <f t="shared" si="1"/>
        <v>CARLOS SWING</v>
      </c>
      <c r="G394" s="55" t="s">
        <v>1174</v>
      </c>
      <c r="H394" s="56" t="s">
        <v>44</v>
      </c>
      <c r="I394" s="27"/>
      <c r="J394" s="57" t="s">
        <v>14</v>
      </c>
      <c r="K394" s="23" t="s">
        <v>15</v>
      </c>
    </row>
    <row r="395" ht="22.5" customHeight="1">
      <c r="A395" s="14">
        <v>46031.0</v>
      </c>
      <c r="B395" s="26"/>
      <c r="C395" s="58" t="s">
        <v>106</v>
      </c>
      <c r="D395" s="17" t="s">
        <v>1175</v>
      </c>
      <c r="E395" s="18" t="s">
        <v>1176</v>
      </c>
      <c r="F395" s="19" t="str">
        <f t="shared" si="1"/>
        <v>NESTOR ELIAS AGUIRRE REYES</v>
      </c>
      <c r="G395" s="55" t="s">
        <v>1177</v>
      </c>
      <c r="H395" s="56" t="s">
        <v>44</v>
      </c>
      <c r="I395" s="22" t="s">
        <v>13</v>
      </c>
      <c r="J395" s="57" t="s">
        <v>21</v>
      </c>
      <c r="K395" s="23" t="s">
        <v>15</v>
      </c>
    </row>
    <row r="396" ht="22.5" customHeight="1">
      <c r="A396" s="14">
        <v>46031.0</v>
      </c>
      <c r="B396" s="26"/>
      <c r="C396" s="36"/>
      <c r="D396" s="17" t="s">
        <v>1178</v>
      </c>
      <c r="E396" s="18" t="s">
        <v>1179</v>
      </c>
      <c r="F396" s="19" t="str">
        <f t="shared" si="1"/>
        <v>ALEJANDRA CATRIMAN</v>
      </c>
      <c r="G396" s="55" t="s">
        <v>1180</v>
      </c>
      <c r="H396" s="56" t="s">
        <v>44</v>
      </c>
      <c r="I396" s="27"/>
      <c r="J396" s="57" t="s">
        <v>14</v>
      </c>
      <c r="K396" s="28"/>
    </row>
    <row r="397" ht="22.5" customHeight="1">
      <c r="A397" s="14">
        <v>46031.0</v>
      </c>
      <c r="B397" s="26"/>
      <c r="C397" s="58" t="s">
        <v>106</v>
      </c>
      <c r="D397" s="17" t="s">
        <v>1181</v>
      </c>
      <c r="E397" s="18" t="s">
        <v>1182</v>
      </c>
      <c r="F397" s="19" t="str">
        <f t="shared" si="1"/>
        <v>GONZALO EUGENIO BRIONES VALDIVI</v>
      </c>
      <c r="G397" s="55" t="s">
        <v>1183</v>
      </c>
      <c r="H397" s="56" t="s">
        <v>44</v>
      </c>
      <c r="I397" s="27"/>
      <c r="J397" s="57" t="s">
        <v>21</v>
      </c>
      <c r="K397" s="23" t="s">
        <v>30</v>
      </c>
    </row>
    <row r="398" ht="22.5" customHeight="1">
      <c r="A398" s="14">
        <v>46031.0</v>
      </c>
      <c r="B398" s="26"/>
      <c r="C398" s="36"/>
      <c r="D398" s="17" t="s">
        <v>1184</v>
      </c>
      <c r="E398" s="18" t="s">
        <v>1185</v>
      </c>
      <c r="F398" s="19" t="str">
        <f t="shared" si="1"/>
        <v>GUSTAVO MEZA</v>
      </c>
      <c r="G398" s="55" t="s">
        <v>1186</v>
      </c>
      <c r="H398" s="56" t="s">
        <v>44</v>
      </c>
      <c r="I398" s="27"/>
      <c r="J398" s="57" t="s">
        <v>14</v>
      </c>
      <c r="K398" s="28"/>
    </row>
    <row r="399" ht="22.5" customHeight="1">
      <c r="A399" s="14">
        <v>46031.0</v>
      </c>
      <c r="B399" s="15">
        <v>46035.0</v>
      </c>
      <c r="C399" s="36">
        <v>45261.0</v>
      </c>
      <c r="D399" s="17" t="s">
        <v>1187</v>
      </c>
      <c r="E399" s="18" t="s">
        <v>1188</v>
      </c>
      <c r="F399" s="19" t="str">
        <f t="shared" si="1"/>
        <v>RAMON ENRIQUE AROS MONDACA</v>
      </c>
      <c r="G399" s="55" t="s">
        <v>1189</v>
      </c>
      <c r="H399" s="56" t="s">
        <v>44</v>
      </c>
      <c r="I399" s="27"/>
      <c r="J399" s="57" t="s">
        <v>17</v>
      </c>
      <c r="K399" s="23" t="s">
        <v>15</v>
      </c>
    </row>
    <row r="400" ht="22.5" customHeight="1">
      <c r="A400" s="14">
        <v>46031.0</v>
      </c>
      <c r="B400" s="26"/>
      <c r="C400" s="36"/>
      <c r="D400" s="17" t="s">
        <v>858</v>
      </c>
      <c r="E400" s="18" t="s">
        <v>211</v>
      </c>
      <c r="F400" s="19" t="str">
        <f t="shared" si="1"/>
        <v>JOSE ROJAS</v>
      </c>
      <c r="G400" s="55" t="s">
        <v>1190</v>
      </c>
      <c r="H400" s="56" t="s">
        <v>44</v>
      </c>
      <c r="I400" s="27"/>
      <c r="J400" s="57" t="s">
        <v>14</v>
      </c>
      <c r="K400" s="28"/>
    </row>
    <row r="401" ht="22.5" customHeight="1">
      <c r="A401" s="14">
        <v>46031.0</v>
      </c>
      <c r="B401" s="26"/>
      <c r="C401" s="36"/>
      <c r="D401" s="17" t="s">
        <v>1191</v>
      </c>
      <c r="E401" s="18" t="s">
        <v>1192</v>
      </c>
      <c r="F401" s="19" t="str">
        <f t="shared" si="1"/>
        <v>VICENTE RAUL SALAS PEREZ</v>
      </c>
      <c r="G401" s="55" t="s">
        <v>1193</v>
      </c>
      <c r="H401" s="56" t="s">
        <v>44</v>
      </c>
      <c r="I401" s="27"/>
      <c r="J401" s="57" t="s">
        <v>14</v>
      </c>
      <c r="K401" s="28"/>
    </row>
    <row r="402" ht="22.5" customHeight="1">
      <c r="A402" s="14">
        <v>46031.0</v>
      </c>
      <c r="B402" s="26"/>
      <c r="C402" s="36"/>
      <c r="D402" s="17" t="s">
        <v>1194</v>
      </c>
      <c r="E402" s="18" t="s">
        <v>1195</v>
      </c>
      <c r="F402" s="19" t="str">
        <f t="shared" si="1"/>
        <v>MARIA FERNANDA CASALLAS VALDERRAMA</v>
      </c>
      <c r="G402" s="55" t="s">
        <v>1196</v>
      </c>
      <c r="H402" s="56" t="s">
        <v>44</v>
      </c>
      <c r="I402" s="27"/>
      <c r="J402" s="57" t="s">
        <v>14</v>
      </c>
      <c r="K402" s="23" t="s">
        <v>15</v>
      </c>
    </row>
    <row r="403" ht="22.5" customHeight="1">
      <c r="A403" s="14">
        <v>46031.0</v>
      </c>
      <c r="B403" s="26"/>
      <c r="C403" s="36"/>
      <c r="D403" s="17" t="s">
        <v>439</v>
      </c>
      <c r="E403" s="18" t="s">
        <v>1197</v>
      </c>
      <c r="F403" s="19" t="str">
        <f t="shared" si="1"/>
        <v>JUAN NUÑEZ</v>
      </c>
      <c r="G403" s="55" t="s">
        <v>1198</v>
      </c>
      <c r="H403" s="56" t="s">
        <v>44</v>
      </c>
      <c r="I403" s="27"/>
      <c r="J403" s="57" t="s">
        <v>14</v>
      </c>
      <c r="K403" s="23" t="s">
        <v>15</v>
      </c>
    </row>
    <row r="404" ht="22.5" customHeight="1">
      <c r="A404" s="14">
        <v>46031.0</v>
      </c>
      <c r="B404" s="26"/>
      <c r="C404" s="36"/>
      <c r="D404" s="17" t="s">
        <v>813</v>
      </c>
      <c r="E404" s="18" t="s">
        <v>1199</v>
      </c>
      <c r="F404" s="19" t="str">
        <f t="shared" si="1"/>
        <v>BENJAMÍN ESPINOZA</v>
      </c>
      <c r="G404" s="55" t="s">
        <v>1200</v>
      </c>
      <c r="H404" s="56" t="s">
        <v>44</v>
      </c>
      <c r="I404" s="27"/>
      <c r="J404" s="57" t="s">
        <v>14</v>
      </c>
      <c r="K404" s="23" t="s">
        <v>15</v>
      </c>
    </row>
    <row r="405" ht="22.5" customHeight="1">
      <c r="A405" s="14">
        <v>46031.0</v>
      </c>
      <c r="B405" s="26"/>
      <c r="C405" s="36"/>
      <c r="D405" s="17" t="s">
        <v>1201</v>
      </c>
      <c r="E405" s="18" t="s">
        <v>1202</v>
      </c>
      <c r="F405" s="19" t="str">
        <f t="shared" si="1"/>
        <v>PAULINA MORALES DIAZ</v>
      </c>
      <c r="G405" s="55" t="s">
        <v>1203</v>
      </c>
      <c r="H405" s="56" t="s">
        <v>44</v>
      </c>
      <c r="I405" s="27"/>
      <c r="J405" s="57" t="s">
        <v>14</v>
      </c>
      <c r="K405" s="28"/>
    </row>
    <row r="406" ht="22.5" customHeight="1">
      <c r="A406" s="14">
        <v>46031.0</v>
      </c>
      <c r="B406" s="26"/>
      <c r="C406" s="36"/>
      <c r="D406" s="17" t="s">
        <v>1204</v>
      </c>
      <c r="E406" s="18" t="s">
        <v>1205</v>
      </c>
      <c r="F406" s="19" t="str">
        <f t="shared" si="1"/>
        <v>JULIO MORENO ZAMORA</v>
      </c>
      <c r="G406" s="55" t="s">
        <v>1206</v>
      </c>
      <c r="H406" s="56" t="s">
        <v>44</v>
      </c>
      <c r="I406" s="27"/>
      <c r="J406" s="57" t="s">
        <v>14</v>
      </c>
      <c r="K406" s="28"/>
    </row>
    <row r="407" ht="22.5" customHeight="1">
      <c r="A407" s="14">
        <v>46031.0</v>
      </c>
      <c r="B407" s="15">
        <v>46035.0</v>
      </c>
      <c r="C407" s="36">
        <v>45444.0</v>
      </c>
      <c r="D407" s="17" t="s">
        <v>1207</v>
      </c>
      <c r="E407" s="18" t="s">
        <v>1208</v>
      </c>
      <c r="F407" s="19" t="str">
        <f t="shared" si="1"/>
        <v>NESTOR TORRES</v>
      </c>
      <c r="G407" s="59" t="s">
        <v>1209</v>
      </c>
      <c r="H407" s="56" t="s">
        <v>44</v>
      </c>
      <c r="I407" s="27"/>
      <c r="J407" s="57" t="s">
        <v>17</v>
      </c>
      <c r="K407" s="23" t="s">
        <v>20</v>
      </c>
    </row>
    <row r="408" ht="22.5" customHeight="1">
      <c r="A408" s="14">
        <v>46031.0</v>
      </c>
      <c r="B408" s="26"/>
      <c r="C408" s="36"/>
      <c r="D408" s="17" t="s">
        <v>953</v>
      </c>
      <c r="E408" s="18" t="s">
        <v>1210</v>
      </c>
      <c r="F408" s="19" t="str">
        <f t="shared" si="1"/>
        <v>MARIA PACHECO</v>
      </c>
      <c r="G408" s="55" t="s">
        <v>1211</v>
      </c>
      <c r="H408" s="56" t="s">
        <v>44</v>
      </c>
      <c r="I408" s="27"/>
      <c r="J408" s="57" t="s">
        <v>14</v>
      </c>
      <c r="K408" s="23" t="s">
        <v>15</v>
      </c>
    </row>
    <row r="409" ht="22.5" customHeight="1">
      <c r="A409" s="14">
        <v>46031.0</v>
      </c>
      <c r="B409" s="26"/>
      <c r="C409" s="58" t="s">
        <v>106</v>
      </c>
      <c r="D409" s="17" t="s">
        <v>1212</v>
      </c>
      <c r="E409" s="18" t="s">
        <v>1213</v>
      </c>
      <c r="F409" s="19" t="str">
        <f t="shared" si="1"/>
        <v>VALERIA CAMPOS ROJAS</v>
      </c>
      <c r="G409" s="55" t="s">
        <v>1214</v>
      </c>
      <c r="H409" s="56" t="s">
        <v>44</v>
      </c>
      <c r="I409" s="27"/>
      <c r="J409" s="57" t="s">
        <v>21</v>
      </c>
      <c r="K409" s="23" t="s">
        <v>22</v>
      </c>
    </row>
    <row r="410" ht="22.5" customHeight="1">
      <c r="A410" s="14">
        <v>46031.0</v>
      </c>
      <c r="B410" s="15">
        <v>46035.0</v>
      </c>
      <c r="C410" s="36">
        <v>45505.0</v>
      </c>
      <c r="D410" s="17" t="s">
        <v>1215</v>
      </c>
      <c r="E410" s="18" t="s">
        <v>1216</v>
      </c>
      <c r="F410" s="19" t="str">
        <f t="shared" si="1"/>
        <v>JULIA ELSA ACUÑA HENRIQUEZ</v>
      </c>
      <c r="G410" s="55" t="s">
        <v>1217</v>
      </c>
      <c r="H410" s="56" t="s">
        <v>44</v>
      </c>
      <c r="I410" s="27"/>
      <c r="J410" s="57" t="s">
        <v>17</v>
      </c>
      <c r="K410" s="23" t="s">
        <v>15</v>
      </c>
    </row>
    <row r="411" ht="22.5" customHeight="1">
      <c r="A411" s="14">
        <v>46031.0</v>
      </c>
      <c r="B411" s="15">
        <v>46035.0</v>
      </c>
      <c r="C411" s="36">
        <v>43525.0</v>
      </c>
      <c r="D411" s="17" t="s">
        <v>745</v>
      </c>
      <c r="E411" s="18" t="s">
        <v>1218</v>
      </c>
      <c r="F411" s="19" t="str">
        <f t="shared" si="1"/>
        <v>ANTONIO ANTONCICH YVER</v>
      </c>
      <c r="G411" s="55" t="s">
        <v>1219</v>
      </c>
      <c r="H411" s="56" t="s">
        <v>44</v>
      </c>
      <c r="I411" s="27"/>
      <c r="J411" s="57" t="s">
        <v>17</v>
      </c>
      <c r="K411" s="23" t="s">
        <v>15</v>
      </c>
    </row>
    <row r="412" ht="22.5" customHeight="1">
      <c r="A412" s="14">
        <v>46031.0</v>
      </c>
      <c r="B412" s="26"/>
      <c r="C412" s="36"/>
      <c r="D412" s="17" t="s">
        <v>1220</v>
      </c>
      <c r="E412" s="18" t="s">
        <v>1221</v>
      </c>
      <c r="F412" s="19" t="str">
        <f t="shared" si="1"/>
        <v>EDGARD ALEXANDER BUSTAMANTE GUTIERREZ</v>
      </c>
      <c r="G412" s="55" t="s">
        <v>1222</v>
      </c>
      <c r="H412" s="56" t="s">
        <v>44</v>
      </c>
      <c r="I412" s="27"/>
      <c r="J412" s="57" t="s">
        <v>14</v>
      </c>
      <c r="K412" s="28"/>
    </row>
    <row r="413" ht="22.5" customHeight="1">
      <c r="A413" s="14">
        <v>46031.0</v>
      </c>
      <c r="B413" s="15" t="s">
        <v>932</v>
      </c>
      <c r="C413" s="36">
        <v>43374.0</v>
      </c>
      <c r="D413" s="17" t="s">
        <v>944</v>
      </c>
      <c r="E413" s="18" t="s">
        <v>1223</v>
      </c>
      <c r="F413" s="19" t="str">
        <f t="shared" si="1"/>
        <v>DIEGO ESCOBAR</v>
      </c>
      <c r="G413" s="55" t="s">
        <v>1224</v>
      </c>
      <c r="H413" s="56" t="s">
        <v>44</v>
      </c>
      <c r="I413" s="27"/>
      <c r="J413" s="57" t="s">
        <v>19</v>
      </c>
      <c r="K413" s="23" t="s">
        <v>22</v>
      </c>
    </row>
    <row r="414" ht="22.5" customHeight="1">
      <c r="A414" s="14">
        <v>46031.0</v>
      </c>
      <c r="B414" s="15">
        <v>46035.0</v>
      </c>
      <c r="C414" s="36">
        <v>43586.0</v>
      </c>
      <c r="D414" s="17" t="s">
        <v>1225</v>
      </c>
      <c r="E414" s="18" t="s">
        <v>1226</v>
      </c>
      <c r="F414" s="19" t="str">
        <f t="shared" si="1"/>
        <v>ENRIQUE PINO</v>
      </c>
      <c r="G414" s="55" t="s">
        <v>1227</v>
      </c>
      <c r="H414" s="56" t="s">
        <v>44</v>
      </c>
      <c r="I414" s="22" t="s">
        <v>13</v>
      </c>
      <c r="J414" s="57" t="s">
        <v>17</v>
      </c>
      <c r="K414" s="23" t="s">
        <v>15</v>
      </c>
    </row>
    <row r="415" ht="22.5" customHeight="1">
      <c r="A415" s="14">
        <v>46031.0</v>
      </c>
      <c r="B415" s="15">
        <v>46035.0</v>
      </c>
      <c r="C415" s="36">
        <v>43831.0</v>
      </c>
      <c r="D415" s="17" t="s">
        <v>1228</v>
      </c>
      <c r="E415" s="18" t="s">
        <v>1229</v>
      </c>
      <c r="F415" s="19" t="str">
        <f t="shared" si="1"/>
        <v>IVIE ALCOTA</v>
      </c>
      <c r="G415" s="55" t="s">
        <v>1230</v>
      </c>
      <c r="H415" s="56" t="s">
        <v>44</v>
      </c>
      <c r="I415" s="27"/>
      <c r="J415" s="57" t="s">
        <v>17</v>
      </c>
      <c r="K415" s="23" t="s">
        <v>15</v>
      </c>
    </row>
    <row r="416" ht="22.5" customHeight="1">
      <c r="A416" s="14">
        <v>46031.0</v>
      </c>
      <c r="B416" s="26"/>
      <c r="C416" s="58" t="s">
        <v>1231</v>
      </c>
      <c r="D416" s="17" t="s">
        <v>1232</v>
      </c>
      <c r="E416" s="18" t="s">
        <v>1233</v>
      </c>
      <c r="F416" s="19" t="str">
        <f t="shared" si="1"/>
        <v>CAMILA GARRIDO</v>
      </c>
      <c r="G416" s="55" t="s">
        <v>1234</v>
      </c>
      <c r="H416" s="56" t="s">
        <v>44</v>
      </c>
      <c r="I416" s="27"/>
      <c r="J416" s="57" t="s">
        <v>21</v>
      </c>
      <c r="K416" s="23" t="s">
        <v>15</v>
      </c>
    </row>
    <row r="417" ht="22.5" customHeight="1">
      <c r="A417" s="14">
        <v>46031.0</v>
      </c>
      <c r="B417" s="15">
        <v>46035.0</v>
      </c>
      <c r="C417" s="36">
        <v>45627.0</v>
      </c>
      <c r="D417" s="17" t="s">
        <v>1235</v>
      </c>
      <c r="E417" s="18" t="s">
        <v>1236</v>
      </c>
      <c r="F417" s="19" t="str">
        <f t="shared" si="1"/>
        <v>MARIA CAMPAÑA</v>
      </c>
      <c r="G417" s="55" t="s">
        <v>1237</v>
      </c>
      <c r="H417" s="56" t="s">
        <v>44</v>
      </c>
      <c r="I417" s="27"/>
      <c r="J417" s="57" t="s">
        <v>17</v>
      </c>
      <c r="K417" s="23" t="s">
        <v>15</v>
      </c>
    </row>
    <row r="418" ht="22.5" customHeight="1">
      <c r="A418" s="14">
        <v>46031.0</v>
      </c>
      <c r="B418" s="15">
        <v>46042.0</v>
      </c>
      <c r="C418" s="36">
        <v>45658.0</v>
      </c>
      <c r="D418" s="17" t="s">
        <v>445</v>
      </c>
      <c r="E418" s="18" t="s">
        <v>1238</v>
      </c>
      <c r="F418" s="19" t="str">
        <f t="shared" si="1"/>
        <v>MANUEL VALDIVIA ROJAS</v>
      </c>
      <c r="G418" s="55" t="s">
        <v>1239</v>
      </c>
      <c r="H418" s="56" t="s">
        <v>44</v>
      </c>
      <c r="I418" s="27"/>
      <c r="J418" s="57" t="s">
        <v>17</v>
      </c>
      <c r="K418" s="23" t="s">
        <v>15</v>
      </c>
    </row>
    <row r="419" ht="22.5" customHeight="1">
      <c r="A419" s="14">
        <v>46031.0</v>
      </c>
      <c r="B419" s="26"/>
      <c r="C419" s="36"/>
      <c r="D419" s="17" t="s">
        <v>1240</v>
      </c>
      <c r="E419" s="18" t="s">
        <v>1241</v>
      </c>
      <c r="F419" s="19" t="str">
        <f t="shared" si="1"/>
        <v>CATALINA CEREZO</v>
      </c>
      <c r="G419" s="55" t="s">
        <v>1242</v>
      </c>
      <c r="H419" s="56" t="s">
        <v>44</v>
      </c>
      <c r="I419" s="27"/>
      <c r="J419" s="57" t="s">
        <v>14</v>
      </c>
      <c r="K419" s="23" t="s">
        <v>15</v>
      </c>
    </row>
    <row r="420" ht="22.5" customHeight="1">
      <c r="A420" s="14">
        <v>46031.0</v>
      </c>
      <c r="B420" s="26"/>
      <c r="C420" s="36"/>
      <c r="D420" s="17" t="s">
        <v>1240</v>
      </c>
      <c r="E420" s="18" t="s">
        <v>1243</v>
      </c>
      <c r="F420" s="19" t="str">
        <f t="shared" si="1"/>
        <v>CATALINA PINTO</v>
      </c>
      <c r="G420" s="55" t="s">
        <v>1244</v>
      </c>
      <c r="H420" s="56" t="s">
        <v>44</v>
      </c>
      <c r="I420" s="27"/>
      <c r="J420" s="57" t="s">
        <v>14</v>
      </c>
      <c r="K420" s="23" t="s">
        <v>15</v>
      </c>
    </row>
    <row r="421" ht="22.5" customHeight="1">
      <c r="A421" s="14">
        <v>46031.0</v>
      </c>
      <c r="B421" s="26"/>
      <c r="C421" s="36"/>
      <c r="D421" s="17" t="s">
        <v>1245</v>
      </c>
      <c r="E421" s="18" t="s">
        <v>440</v>
      </c>
      <c r="F421" s="19" t="str">
        <f t="shared" si="1"/>
        <v>DYLAN ASTUDILLO</v>
      </c>
      <c r="G421" s="55" t="s">
        <v>1246</v>
      </c>
      <c r="H421" s="56" t="s">
        <v>44</v>
      </c>
      <c r="I421" s="27"/>
      <c r="J421" s="57" t="s">
        <v>14</v>
      </c>
      <c r="K421" s="23" t="s">
        <v>15</v>
      </c>
    </row>
    <row r="422" ht="22.5" customHeight="1">
      <c r="A422" s="14">
        <v>46031.0</v>
      </c>
      <c r="B422" s="26"/>
      <c r="C422" s="36"/>
      <c r="D422" s="17" t="s">
        <v>1247</v>
      </c>
      <c r="E422" s="18" t="s">
        <v>1248</v>
      </c>
      <c r="F422" s="19" t="str">
        <f t="shared" si="1"/>
        <v>GISSELLE PINCHEIRA</v>
      </c>
      <c r="G422" s="55" t="s">
        <v>1249</v>
      </c>
      <c r="H422" s="56" t="s">
        <v>44</v>
      </c>
      <c r="I422" s="27"/>
      <c r="J422" s="57" t="s">
        <v>14</v>
      </c>
      <c r="K422" s="28"/>
    </row>
    <row r="423" ht="22.5" customHeight="1">
      <c r="A423" s="14">
        <v>46031.0</v>
      </c>
      <c r="B423" s="26"/>
      <c r="C423" s="36"/>
      <c r="D423" s="17" t="s">
        <v>709</v>
      </c>
      <c r="E423" s="18" t="s">
        <v>1250</v>
      </c>
      <c r="F423" s="19" t="str">
        <f t="shared" si="1"/>
        <v>VALENTINA LEIVA CONEJERO</v>
      </c>
      <c r="G423" s="55" t="s">
        <v>1251</v>
      </c>
      <c r="H423" s="56" t="s">
        <v>44</v>
      </c>
      <c r="I423" s="27"/>
      <c r="J423" s="57" t="s">
        <v>14</v>
      </c>
      <c r="K423" s="23" t="s">
        <v>15</v>
      </c>
    </row>
    <row r="424" ht="22.5" customHeight="1">
      <c r="A424" s="14">
        <v>46031.0</v>
      </c>
      <c r="B424" s="26"/>
      <c r="C424" s="36"/>
      <c r="D424" s="17" t="s">
        <v>262</v>
      </c>
      <c r="E424" s="18" t="s">
        <v>527</v>
      </c>
      <c r="F424" s="19" t="str">
        <f t="shared" si="1"/>
        <v>FRANCISCO SOLIS</v>
      </c>
      <c r="G424" s="55" t="s">
        <v>1252</v>
      </c>
      <c r="H424" s="56" t="s">
        <v>44</v>
      </c>
      <c r="I424" s="27"/>
      <c r="J424" s="57" t="s">
        <v>14</v>
      </c>
      <c r="K424" s="23" t="s">
        <v>15</v>
      </c>
    </row>
    <row r="425" ht="22.5" customHeight="1">
      <c r="A425" s="14">
        <v>46031.0</v>
      </c>
      <c r="B425" s="26"/>
      <c r="C425" s="36"/>
      <c r="D425" s="17" t="s">
        <v>1253</v>
      </c>
      <c r="E425" s="18" t="s">
        <v>1254</v>
      </c>
      <c r="F425" s="19" t="str">
        <f t="shared" si="1"/>
        <v>ALEX OMAR TORO SEPULVEDA</v>
      </c>
      <c r="G425" s="55" t="s">
        <v>1255</v>
      </c>
      <c r="H425" s="56" t="s">
        <v>44</v>
      </c>
      <c r="I425" s="27"/>
      <c r="J425" s="57" t="s">
        <v>14</v>
      </c>
      <c r="K425" s="23" t="s">
        <v>15</v>
      </c>
    </row>
    <row r="426" ht="22.5" customHeight="1">
      <c r="A426" s="14">
        <v>46031.0</v>
      </c>
      <c r="B426" s="26"/>
      <c r="C426" s="58" t="s">
        <v>122</v>
      </c>
      <c r="D426" s="17" t="s">
        <v>1256</v>
      </c>
      <c r="E426" s="18" t="s">
        <v>1257</v>
      </c>
      <c r="F426" s="19" t="str">
        <f t="shared" si="1"/>
        <v>HERIBERTO FIGUEROA</v>
      </c>
      <c r="G426" s="55" t="s">
        <v>1258</v>
      </c>
      <c r="H426" s="56" t="s">
        <v>44</v>
      </c>
      <c r="I426" s="27"/>
      <c r="J426" s="57" t="s">
        <v>21</v>
      </c>
      <c r="K426" s="23" t="s">
        <v>15</v>
      </c>
    </row>
    <row r="427" ht="22.5" customHeight="1">
      <c r="A427" s="14">
        <v>46031.0</v>
      </c>
      <c r="B427" s="15">
        <v>46035.0</v>
      </c>
      <c r="C427" s="36">
        <v>44713.0</v>
      </c>
      <c r="D427" s="17" t="s">
        <v>1259</v>
      </c>
      <c r="E427" s="18" t="s">
        <v>1260</v>
      </c>
      <c r="F427" s="19" t="str">
        <f t="shared" si="1"/>
        <v>VICTOR FRANCISCO LATORRE CARRASCO</v>
      </c>
      <c r="G427" s="55" t="s">
        <v>1261</v>
      </c>
      <c r="H427" s="56" t="s">
        <v>44</v>
      </c>
      <c r="I427" s="27"/>
      <c r="J427" s="57" t="s">
        <v>17</v>
      </c>
      <c r="K427" s="23" t="s">
        <v>15</v>
      </c>
    </row>
    <row r="428" ht="22.5" customHeight="1">
      <c r="A428" s="14">
        <v>46031.0</v>
      </c>
      <c r="B428" s="15">
        <v>46035.0</v>
      </c>
      <c r="C428" s="36">
        <v>45047.0</v>
      </c>
      <c r="D428" s="17" t="s">
        <v>1262</v>
      </c>
      <c r="E428" s="18" t="s">
        <v>1263</v>
      </c>
      <c r="F428" s="19" t="str">
        <f t="shared" si="1"/>
        <v>GIOVANNI VERA VALLADARES</v>
      </c>
      <c r="G428" s="55" t="s">
        <v>1264</v>
      </c>
      <c r="H428" s="56" t="s">
        <v>44</v>
      </c>
      <c r="I428" s="27"/>
      <c r="J428" s="57" t="s">
        <v>17</v>
      </c>
      <c r="K428" s="23" t="s">
        <v>15</v>
      </c>
    </row>
    <row r="429" ht="22.5" customHeight="1">
      <c r="A429" s="14">
        <v>46031.0</v>
      </c>
      <c r="B429" s="15">
        <v>46035.0</v>
      </c>
      <c r="C429" s="36">
        <v>44652.0</v>
      </c>
      <c r="D429" s="17" t="s">
        <v>541</v>
      </c>
      <c r="E429" s="18" t="s">
        <v>1265</v>
      </c>
      <c r="F429" s="19" t="str">
        <f t="shared" si="1"/>
        <v>HERNAN GODOY NEICUL</v>
      </c>
      <c r="G429" s="55" t="s">
        <v>1266</v>
      </c>
      <c r="H429" s="56" t="s">
        <v>44</v>
      </c>
      <c r="I429" s="27"/>
      <c r="J429" s="57" t="s">
        <v>17</v>
      </c>
      <c r="K429" s="23" t="s">
        <v>15</v>
      </c>
    </row>
    <row r="430" ht="22.5" customHeight="1">
      <c r="A430" s="14">
        <v>46031.0</v>
      </c>
      <c r="B430" s="26"/>
      <c r="C430" s="36"/>
      <c r="D430" s="17" t="s">
        <v>439</v>
      </c>
      <c r="E430" s="18" t="s">
        <v>1267</v>
      </c>
      <c r="F430" s="19" t="str">
        <f t="shared" si="1"/>
        <v>JUAN SAAVEDRA RAMÍREZ</v>
      </c>
      <c r="G430" s="55" t="s">
        <v>1268</v>
      </c>
      <c r="H430" s="56" t="s">
        <v>44</v>
      </c>
      <c r="I430" s="27"/>
      <c r="J430" s="57" t="s">
        <v>14</v>
      </c>
      <c r="K430" s="23" t="s">
        <v>15</v>
      </c>
    </row>
    <row r="431" ht="22.5" customHeight="1">
      <c r="A431" s="14">
        <v>46031.0</v>
      </c>
      <c r="B431" s="15">
        <v>46041.0</v>
      </c>
      <c r="C431" s="36">
        <v>45413.0</v>
      </c>
      <c r="D431" s="17" t="s">
        <v>1269</v>
      </c>
      <c r="E431" s="18" t="s">
        <v>1270</v>
      </c>
      <c r="F431" s="19" t="str">
        <f t="shared" si="1"/>
        <v>RODRIGO ALEJANDRO O'NEILL LEIVA</v>
      </c>
      <c r="G431" s="55" t="s">
        <v>1271</v>
      </c>
      <c r="H431" s="56" t="s">
        <v>44</v>
      </c>
      <c r="I431" s="27"/>
      <c r="J431" s="57" t="s">
        <v>19</v>
      </c>
      <c r="K431" s="23" t="s">
        <v>15</v>
      </c>
    </row>
    <row r="432" ht="22.5" customHeight="1">
      <c r="A432" s="14">
        <v>46031.0</v>
      </c>
      <c r="B432" s="15">
        <v>46035.0</v>
      </c>
      <c r="C432" s="36">
        <v>44621.0</v>
      </c>
      <c r="D432" s="17" t="s">
        <v>1272</v>
      </c>
      <c r="E432" s="18" t="s">
        <v>1273</v>
      </c>
      <c r="F432" s="19" t="str">
        <f t="shared" si="1"/>
        <v>LORENA ALICIA ROSA TORRES CASTRO</v>
      </c>
      <c r="G432" s="55" t="s">
        <v>1274</v>
      </c>
      <c r="H432" s="56" t="s">
        <v>44</v>
      </c>
      <c r="I432" s="27"/>
      <c r="J432" s="57" t="s">
        <v>17</v>
      </c>
      <c r="K432" s="23" t="s">
        <v>15</v>
      </c>
    </row>
    <row r="433" ht="22.5" customHeight="1">
      <c r="A433" s="14">
        <v>46031.0</v>
      </c>
      <c r="B433" s="15">
        <v>46035.0</v>
      </c>
      <c r="C433" s="36">
        <v>43525.0</v>
      </c>
      <c r="D433" s="17" t="s">
        <v>1275</v>
      </c>
      <c r="E433" s="18" t="s">
        <v>1276</v>
      </c>
      <c r="F433" s="19" t="str">
        <f t="shared" si="1"/>
        <v>PRISCILA MORAGA</v>
      </c>
      <c r="G433" s="55" t="s">
        <v>1277</v>
      </c>
      <c r="H433" s="56" t="s">
        <v>44</v>
      </c>
      <c r="I433" s="27"/>
      <c r="J433" s="57" t="s">
        <v>17</v>
      </c>
      <c r="K433" s="23" t="s">
        <v>15</v>
      </c>
    </row>
    <row r="434" ht="22.5" customHeight="1">
      <c r="A434" s="14">
        <v>46031.0</v>
      </c>
      <c r="B434" s="15">
        <v>46035.0</v>
      </c>
      <c r="C434" s="36">
        <v>43831.0</v>
      </c>
      <c r="D434" s="17" t="s">
        <v>1278</v>
      </c>
      <c r="E434" s="18" t="s">
        <v>1279</v>
      </c>
      <c r="F434" s="19" t="str">
        <f t="shared" si="1"/>
        <v>RUTH COVARRUBIAS</v>
      </c>
      <c r="G434" s="55" t="s">
        <v>1280</v>
      </c>
      <c r="H434" s="56" t="s">
        <v>44</v>
      </c>
      <c r="I434" s="27"/>
      <c r="J434" s="57" t="s">
        <v>17</v>
      </c>
      <c r="K434" s="23" t="s">
        <v>15</v>
      </c>
    </row>
    <row r="435" ht="22.5" customHeight="1">
      <c r="A435" s="14">
        <v>46031.0</v>
      </c>
      <c r="B435" s="26"/>
      <c r="C435" s="36"/>
      <c r="D435" s="17" t="s">
        <v>73</v>
      </c>
      <c r="E435" s="18" t="s">
        <v>1281</v>
      </c>
      <c r="F435" s="19" t="str">
        <f t="shared" si="1"/>
        <v>ESTEBAN GALVEZ SOTELO</v>
      </c>
      <c r="G435" s="55" t="s">
        <v>1282</v>
      </c>
      <c r="H435" s="56" t="s">
        <v>44</v>
      </c>
      <c r="I435" s="27"/>
      <c r="J435" s="57" t="s">
        <v>14</v>
      </c>
      <c r="K435" s="28"/>
    </row>
    <row r="436" ht="22.5" customHeight="1">
      <c r="A436" s="14">
        <v>46031.0</v>
      </c>
      <c r="B436" s="15">
        <v>46035.0</v>
      </c>
      <c r="C436" s="36">
        <v>45323.0</v>
      </c>
      <c r="D436" s="17" t="s">
        <v>1283</v>
      </c>
      <c r="E436" s="18" t="s">
        <v>1284</v>
      </c>
      <c r="F436" s="19" t="str">
        <f t="shared" si="1"/>
        <v>EUGENIO MORALES MOYA</v>
      </c>
      <c r="G436" s="55" t="s">
        <v>1285</v>
      </c>
      <c r="H436" s="56" t="s">
        <v>44</v>
      </c>
      <c r="I436" s="27"/>
      <c r="J436" s="57" t="s">
        <v>17</v>
      </c>
      <c r="K436" s="23" t="s">
        <v>15</v>
      </c>
    </row>
    <row r="437" ht="22.5" customHeight="1">
      <c r="A437" s="14">
        <v>46031.0</v>
      </c>
      <c r="B437" s="15">
        <v>46035.0</v>
      </c>
      <c r="C437" s="36">
        <v>45292.0</v>
      </c>
      <c r="D437" s="17" t="s">
        <v>1286</v>
      </c>
      <c r="E437" s="18" t="s">
        <v>1287</v>
      </c>
      <c r="F437" s="19" t="str">
        <f t="shared" si="1"/>
        <v>MARCELO EDUARDO DONOSO REVECO</v>
      </c>
      <c r="G437" s="55" t="s">
        <v>1288</v>
      </c>
      <c r="H437" s="56" t="s">
        <v>44</v>
      </c>
      <c r="I437" s="27"/>
      <c r="J437" s="57" t="s">
        <v>17</v>
      </c>
      <c r="K437" s="23" t="s">
        <v>15</v>
      </c>
    </row>
    <row r="438" ht="22.5" customHeight="1">
      <c r="A438" s="14">
        <v>46031.0</v>
      </c>
      <c r="B438" s="15">
        <v>46035.0</v>
      </c>
      <c r="C438" s="36">
        <v>45231.0</v>
      </c>
      <c r="D438" s="17" t="s">
        <v>1289</v>
      </c>
      <c r="E438" s="18" t="s">
        <v>1290</v>
      </c>
      <c r="F438" s="19" t="str">
        <f t="shared" si="1"/>
        <v>BELGICA DEL CARMEN CARRILLO BASAURE</v>
      </c>
      <c r="G438" s="55" t="s">
        <v>1291</v>
      </c>
      <c r="H438" s="56" t="s">
        <v>44</v>
      </c>
      <c r="I438" s="27"/>
      <c r="J438" s="57" t="s">
        <v>17</v>
      </c>
      <c r="K438" s="23" t="s">
        <v>15</v>
      </c>
    </row>
    <row r="439" ht="22.5" customHeight="1">
      <c r="A439" s="14">
        <v>46031.0</v>
      </c>
      <c r="B439" s="15">
        <v>46035.0</v>
      </c>
      <c r="C439" s="36">
        <v>45078.0</v>
      </c>
      <c r="D439" s="17" t="s">
        <v>1292</v>
      </c>
      <c r="E439" s="18" t="s">
        <v>1293</v>
      </c>
      <c r="F439" s="19" t="str">
        <f t="shared" si="1"/>
        <v>CRISTIAN PEREZ</v>
      </c>
      <c r="G439" s="55" t="s">
        <v>1294</v>
      </c>
      <c r="H439" s="56" t="s">
        <v>44</v>
      </c>
      <c r="I439" s="27"/>
      <c r="J439" s="57" t="s">
        <v>17</v>
      </c>
      <c r="K439" s="23" t="s">
        <v>15</v>
      </c>
    </row>
    <row r="440" ht="22.5" customHeight="1">
      <c r="A440" s="14">
        <v>46031.0</v>
      </c>
      <c r="B440" s="15">
        <v>46035.0</v>
      </c>
      <c r="C440" s="36">
        <v>45413.0</v>
      </c>
      <c r="D440" s="17" t="s">
        <v>1295</v>
      </c>
      <c r="E440" s="18" t="s">
        <v>1296</v>
      </c>
      <c r="F440" s="19" t="str">
        <f t="shared" si="1"/>
        <v>JUVENAL ISMAEL GUERRERO ARABE</v>
      </c>
      <c r="G440" s="55" t="s">
        <v>1297</v>
      </c>
      <c r="H440" s="56" t="s">
        <v>44</v>
      </c>
      <c r="I440" s="27"/>
      <c r="J440" s="57" t="s">
        <v>17</v>
      </c>
      <c r="K440" s="23" t="s">
        <v>15</v>
      </c>
    </row>
    <row r="441" ht="22.5" customHeight="1">
      <c r="A441" s="14">
        <v>46031.0</v>
      </c>
      <c r="B441" s="15">
        <v>46035.0</v>
      </c>
      <c r="C441" s="36">
        <v>45323.0</v>
      </c>
      <c r="D441" s="17" t="s">
        <v>1298</v>
      </c>
      <c r="E441" s="18" t="s">
        <v>1299</v>
      </c>
      <c r="F441" s="19" t="str">
        <f t="shared" si="1"/>
        <v>ROBERTO OYANEDER</v>
      </c>
      <c r="G441" s="55" t="s">
        <v>1300</v>
      </c>
      <c r="H441" s="56" t="s">
        <v>44</v>
      </c>
      <c r="I441" s="27"/>
      <c r="J441" s="57" t="s">
        <v>17</v>
      </c>
      <c r="K441" s="23" t="s">
        <v>15</v>
      </c>
    </row>
    <row r="442" ht="22.5" customHeight="1">
      <c r="A442" s="14">
        <v>46031.0</v>
      </c>
      <c r="B442" s="15">
        <v>46035.0</v>
      </c>
      <c r="C442" s="36">
        <v>43647.0</v>
      </c>
      <c r="D442" s="17" t="s">
        <v>870</v>
      </c>
      <c r="E442" s="18" t="s">
        <v>1301</v>
      </c>
      <c r="F442" s="19" t="str">
        <f t="shared" si="1"/>
        <v>ENRIQUE FACUSSE</v>
      </c>
      <c r="G442" s="55" t="s">
        <v>1302</v>
      </c>
      <c r="H442" s="56" t="s">
        <v>44</v>
      </c>
      <c r="I442" s="27"/>
      <c r="J442" s="57" t="s">
        <v>17</v>
      </c>
      <c r="K442" s="23" t="s">
        <v>15</v>
      </c>
    </row>
    <row r="443" ht="22.5" customHeight="1">
      <c r="A443" s="14">
        <v>46031.0</v>
      </c>
      <c r="B443" s="15">
        <v>46035.0</v>
      </c>
      <c r="C443" s="36">
        <v>44501.0</v>
      </c>
      <c r="D443" s="17" t="s">
        <v>1303</v>
      </c>
      <c r="E443" s="18" t="s">
        <v>1304</v>
      </c>
      <c r="F443" s="19" t="str">
        <f t="shared" si="1"/>
        <v>JAIME ALEXIS MUÑOZ MUENA</v>
      </c>
      <c r="G443" s="55" t="s">
        <v>1305</v>
      </c>
      <c r="H443" s="56" t="s">
        <v>44</v>
      </c>
      <c r="I443" s="27"/>
      <c r="J443" s="57" t="s">
        <v>17</v>
      </c>
      <c r="K443" s="23" t="s">
        <v>15</v>
      </c>
    </row>
    <row r="444" ht="22.5" customHeight="1">
      <c r="A444" s="14">
        <v>46031.0</v>
      </c>
      <c r="B444" s="15">
        <v>46035.0</v>
      </c>
      <c r="C444" s="36">
        <v>45292.0</v>
      </c>
      <c r="D444" s="17" t="s">
        <v>1306</v>
      </c>
      <c r="E444" s="18" t="s">
        <v>1307</v>
      </c>
      <c r="F444" s="19" t="str">
        <f t="shared" si="1"/>
        <v>ANDRÉS MANUEL SILVA PINO</v>
      </c>
      <c r="G444" s="55" t="s">
        <v>1308</v>
      </c>
      <c r="H444" s="56" t="s">
        <v>44</v>
      </c>
      <c r="I444" s="27"/>
      <c r="J444" s="57" t="s">
        <v>17</v>
      </c>
      <c r="K444" s="23" t="s">
        <v>15</v>
      </c>
    </row>
    <row r="445" ht="22.5" customHeight="1">
      <c r="A445" s="14">
        <v>46031.0</v>
      </c>
      <c r="B445" s="15">
        <v>46035.0</v>
      </c>
      <c r="C445" s="36">
        <v>45139.0</v>
      </c>
      <c r="D445" s="17" t="s">
        <v>1309</v>
      </c>
      <c r="E445" s="18" t="s">
        <v>1310</v>
      </c>
      <c r="F445" s="19" t="str">
        <f t="shared" si="1"/>
        <v>RAMON ROSSI</v>
      </c>
      <c r="G445" s="55" t="s">
        <v>1311</v>
      </c>
      <c r="H445" s="56" t="s">
        <v>44</v>
      </c>
      <c r="I445" s="27"/>
      <c r="J445" s="57" t="s">
        <v>17</v>
      </c>
      <c r="K445" s="23" t="s">
        <v>15</v>
      </c>
    </row>
    <row r="446" ht="22.5" customHeight="1">
      <c r="A446" s="14">
        <v>46031.0</v>
      </c>
      <c r="B446" s="26"/>
      <c r="C446" s="58" t="s">
        <v>1312</v>
      </c>
      <c r="D446" s="17" t="s">
        <v>1313</v>
      </c>
      <c r="E446" s="18" t="s">
        <v>1314</v>
      </c>
      <c r="F446" s="19" t="str">
        <f t="shared" si="1"/>
        <v>MIGUEL IGNACIO CABELLOS LAGUNAS</v>
      </c>
      <c r="G446" s="55" t="s">
        <v>1315</v>
      </c>
      <c r="H446" s="56" t="s">
        <v>44</v>
      </c>
      <c r="I446" s="27"/>
      <c r="J446" s="57" t="s">
        <v>21</v>
      </c>
      <c r="K446" s="23" t="s">
        <v>15</v>
      </c>
    </row>
    <row r="447" ht="22.5" customHeight="1">
      <c r="A447" s="14">
        <v>46031.0</v>
      </c>
      <c r="B447" s="26"/>
      <c r="C447" s="58" t="s">
        <v>1312</v>
      </c>
      <c r="D447" s="17" t="s">
        <v>1316</v>
      </c>
      <c r="E447" s="18" t="s">
        <v>1317</v>
      </c>
      <c r="F447" s="19" t="str">
        <f t="shared" si="1"/>
        <v>CONSUELO CRISTINA SAAVEDRA CUADRA</v>
      </c>
      <c r="G447" s="55" t="s">
        <v>1318</v>
      </c>
      <c r="H447" s="56" t="s">
        <v>44</v>
      </c>
      <c r="I447" s="27"/>
      <c r="J447" s="57" t="s">
        <v>21</v>
      </c>
      <c r="K447" s="23" t="s">
        <v>15</v>
      </c>
    </row>
    <row r="448" ht="22.5" customHeight="1">
      <c r="A448" s="14">
        <v>46031.0</v>
      </c>
      <c r="B448" s="15">
        <v>46035.0</v>
      </c>
      <c r="C448" s="36">
        <v>43862.0</v>
      </c>
      <c r="D448" s="17" t="s">
        <v>1319</v>
      </c>
      <c r="E448" s="18" t="s">
        <v>1320</v>
      </c>
      <c r="F448" s="19" t="str">
        <f t="shared" si="1"/>
        <v>VIVIANA NICOLE PÉREZ JIMÉNEZ</v>
      </c>
      <c r="G448" s="55" t="s">
        <v>1321</v>
      </c>
      <c r="H448" s="56" t="s">
        <v>44</v>
      </c>
      <c r="I448" s="27"/>
      <c r="J448" s="57" t="s">
        <v>17</v>
      </c>
      <c r="K448" s="23" t="s">
        <v>15</v>
      </c>
    </row>
    <row r="449" ht="22.5" customHeight="1">
      <c r="A449" s="14">
        <v>46031.0</v>
      </c>
      <c r="B449" s="26"/>
      <c r="C449" s="58" t="s">
        <v>106</v>
      </c>
      <c r="D449" s="17" t="s">
        <v>1322</v>
      </c>
      <c r="E449" s="18" t="s">
        <v>1323</v>
      </c>
      <c r="F449" s="19" t="str">
        <f t="shared" si="1"/>
        <v>CRISTINA ANDREA MAYORAL VILLENAS</v>
      </c>
      <c r="G449" s="55" t="s">
        <v>1324</v>
      </c>
      <c r="H449" s="56" t="s">
        <v>44</v>
      </c>
      <c r="I449" s="27"/>
      <c r="J449" s="57" t="s">
        <v>21</v>
      </c>
      <c r="K449" s="23" t="s">
        <v>15</v>
      </c>
    </row>
    <row r="450" ht="22.5" customHeight="1">
      <c r="A450" s="14">
        <v>46031.0</v>
      </c>
      <c r="B450" s="15">
        <v>46041.0</v>
      </c>
      <c r="C450" s="36">
        <v>45536.0</v>
      </c>
      <c r="D450" s="17" t="s">
        <v>1325</v>
      </c>
      <c r="E450" s="18" t="s">
        <v>1326</v>
      </c>
      <c r="F450" s="19" t="str">
        <f t="shared" si="1"/>
        <v>ALEJANDRO PASTOR PASTEN OLIVARES</v>
      </c>
      <c r="G450" s="55" t="s">
        <v>1327</v>
      </c>
      <c r="H450" s="61" t="s">
        <v>44</v>
      </c>
      <c r="I450" s="27"/>
      <c r="J450" s="57" t="s">
        <v>19</v>
      </c>
      <c r="K450" s="23" t="s">
        <v>15</v>
      </c>
    </row>
    <row r="451" ht="22.5" customHeight="1">
      <c r="A451" s="14">
        <v>46031.0</v>
      </c>
      <c r="B451" s="26"/>
      <c r="C451" s="36"/>
      <c r="D451" s="17" t="s">
        <v>1328</v>
      </c>
      <c r="E451" s="18" t="s">
        <v>1329</v>
      </c>
      <c r="F451" s="19" t="str">
        <f t="shared" si="1"/>
        <v>CAMILA SCARLETT GUAJARDO RUIZ</v>
      </c>
      <c r="G451" s="55" t="s">
        <v>1330</v>
      </c>
      <c r="H451" s="61" t="s">
        <v>44</v>
      </c>
      <c r="I451" s="27"/>
      <c r="J451" s="57" t="s">
        <v>14</v>
      </c>
      <c r="K451" s="28"/>
    </row>
    <row r="452" ht="22.5" customHeight="1">
      <c r="A452" s="14">
        <v>46031.0</v>
      </c>
      <c r="B452" s="15">
        <v>46035.0</v>
      </c>
      <c r="C452" s="36">
        <v>44621.0</v>
      </c>
      <c r="D452" s="17" t="s">
        <v>1331</v>
      </c>
      <c r="E452" s="18" t="s">
        <v>1332</v>
      </c>
      <c r="F452" s="19" t="str">
        <f t="shared" si="1"/>
        <v>CRISTOBAL VALENZUELA</v>
      </c>
      <c r="G452" s="55" t="s">
        <v>1333</v>
      </c>
      <c r="H452" s="61" t="s">
        <v>44</v>
      </c>
      <c r="I452" s="27"/>
      <c r="J452" s="57" t="s">
        <v>17</v>
      </c>
      <c r="K452" s="23" t="s">
        <v>15</v>
      </c>
    </row>
    <row r="453" ht="22.5" customHeight="1">
      <c r="A453" s="14">
        <v>46031.0</v>
      </c>
      <c r="B453" s="15">
        <v>46035.0</v>
      </c>
      <c r="C453" s="36">
        <v>45108.0</v>
      </c>
      <c r="D453" s="17" t="s">
        <v>1334</v>
      </c>
      <c r="E453" s="18" t="s">
        <v>1335</v>
      </c>
      <c r="F453" s="19" t="str">
        <f t="shared" si="1"/>
        <v>PEDRO HERNAN BARRIOS BARRIOS</v>
      </c>
      <c r="G453" s="55" t="s">
        <v>1336</v>
      </c>
      <c r="H453" s="61" t="s">
        <v>44</v>
      </c>
      <c r="I453" s="27"/>
      <c r="J453" s="57" t="s">
        <v>17</v>
      </c>
      <c r="K453" s="23" t="s">
        <v>15</v>
      </c>
    </row>
    <row r="454" ht="22.5" customHeight="1">
      <c r="A454" s="14">
        <v>46031.0</v>
      </c>
      <c r="B454" s="26"/>
      <c r="C454" s="58" t="s">
        <v>1337</v>
      </c>
      <c r="D454" s="17" t="s">
        <v>1338</v>
      </c>
      <c r="E454" s="18" t="s">
        <v>1339</v>
      </c>
      <c r="F454" s="19" t="str">
        <f t="shared" si="1"/>
        <v>VICTOR URBINA ROJAS</v>
      </c>
      <c r="G454" s="55" t="s">
        <v>1340</v>
      </c>
      <c r="H454" s="61" t="s">
        <v>44</v>
      </c>
      <c r="I454" s="27"/>
      <c r="J454" s="57" t="s">
        <v>21</v>
      </c>
      <c r="K454" s="23" t="s">
        <v>15</v>
      </c>
    </row>
    <row r="455" ht="22.5" customHeight="1">
      <c r="A455" s="14">
        <v>46031.0</v>
      </c>
      <c r="B455" s="15">
        <v>46035.0</v>
      </c>
      <c r="C455" s="36">
        <v>44470.0</v>
      </c>
      <c r="D455" s="17" t="s">
        <v>1341</v>
      </c>
      <c r="E455" s="18" t="s">
        <v>1342</v>
      </c>
      <c r="F455" s="19" t="str">
        <f t="shared" si="1"/>
        <v>SERGIO ENRIQUE ANDRADE POBLETE</v>
      </c>
      <c r="G455" s="55" t="s">
        <v>1343</v>
      </c>
      <c r="H455" s="61" t="s">
        <v>44</v>
      </c>
      <c r="I455" s="27"/>
      <c r="J455" s="57" t="s">
        <v>17</v>
      </c>
      <c r="K455" s="23" t="s">
        <v>15</v>
      </c>
    </row>
    <row r="456" ht="22.5" customHeight="1">
      <c r="A456" s="14">
        <v>46031.0</v>
      </c>
      <c r="B456" s="15">
        <v>46035.0</v>
      </c>
      <c r="C456" s="36">
        <v>45597.0</v>
      </c>
      <c r="D456" s="17" t="s">
        <v>1344</v>
      </c>
      <c r="E456" s="18" t="s">
        <v>1345</v>
      </c>
      <c r="F456" s="19" t="str">
        <f t="shared" si="1"/>
        <v>PAULINO SEGUNDO ARREDONDO OLIVARES</v>
      </c>
      <c r="G456" s="55" t="s">
        <v>1346</v>
      </c>
      <c r="H456" s="61" t="s">
        <v>44</v>
      </c>
      <c r="I456" s="22" t="s">
        <v>13</v>
      </c>
      <c r="J456" s="57" t="s">
        <v>17</v>
      </c>
      <c r="K456" s="23" t="s">
        <v>15</v>
      </c>
    </row>
    <row r="457" ht="22.5" customHeight="1">
      <c r="A457" s="14">
        <v>46031.0</v>
      </c>
      <c r="B457" s="15">
        <v>46035.0</v>
      </c>
      <c r="C457" s="36">
        <v>45778.0</v>
      </c>
      <c r="D457" s="17" t="s">
        <v>1347</v>
      </c>
      <c r="E457" s="18" t="s">
        <v>1348</v>
      </c>
      <c r="F457" s="19" t="str">
        <f t="shared" si="1"/>
        <v>CAROLINA BUSTAMANTE BERNAL</v>
      </c>
      <c r="G457" s="55" t="s">
        <v>1349</v>
      </c>
      <c r="H457" s="61" t="s">
        <v>44</v>
      </c>
      <c r="I457" s="27"/>
      <c r="J457" s="57" t="s">
        <v>17</v>
      </c>
      <c r="K457" s="23" t="s">
        <v>15</v>
      </c>
    </row>
    <row r="458" ht="22.5" customHeight="1">
      <c r="A458" s="14">
        <v>46031.0</v>
      </c>
      <c r="B458" s="15">
        <v>46035.0</v>
      </c>
      <c r="C458" s="36">
        <v>45292.0</v>
      </c>
      <c r="D458" s="17" t="s">
        <v>1350</v>
      </c>
      <c r="E458" s="18" t="s">
        <v>1351</v>
      </c>
      <c r="F458" s="19" t="str">
        <f t="shared" si="1"/>
        <v>ZENÓN VLADIMIR ARELLANO ARAYA</v>
      </c>
      <c r="G458" s="55" t="s">
        <v>1352</v>
      </c>
      <c r="H458" s="61" t="s">
        <v>44</v>
      </c>
      <c r="I458" s="27"/>
      <c r="J458" s="57" t="s">
        <v>17</v>
      </c>
      <c r="K458" s="23" t="s">
        <v>15</v>
      </c>
    </row>
    <row r="459" ht="22.5" customHeight="1">
      <c r="A459" s="14">
        <v>46031.0</v>
      </c>
      <c r="B459" s="15">
        <v>46043.0</v>
      </c>
      <c r="C459" s="36">
        <v>42461.0</v>
      </c>
      <c r="D459" s="17" t="s">
        <v>1353</v>
      </c>
      <c r="E459" s="18" t="s">
        <v>1354</v>
      </c>
      <c r="F459" s="19" t="str">
        <f t="shared" si="1"/>
        <v>TAMARA VICTORIA MENDOZA ABARCA</v>
      </c>
      <c r="G459" s="55" t="s">
        <v>1355</v>
      </c>
      <c r="H459" s="61" t="s">
        <v>44</v>
      </c>
      <c r="I459" s="27"/>
      <c r="J459" s="57" t="s">
        <v>17</v>
      </c>
      <c r="K459" s="23" t="s">
        <v>15</v>
      </c>
    </row>
    <row r="460" ht="22.5" customHeight="1">
      <c r="A460" s="14">
        <v>46031.0</v>
      </c>
      <c r="B460" s="15">
        <v>46035.0</v>
      </c>
      <c r="C460" s="36">
        <v>43617.0</v>
      </c>
      <c r="D460" s="17" t="s">
        <v>1356</v>
      </c>
      <c r="E460" s="18" t="s">
        <v>1357</v>
      </c>
      <c r="F460" s="19" t="str">
        <f t="shared" si="1"/>
        <v>DENISSE ROMANE PINO EHIJOS</v>
      </c>
      <c r="G460" s="55" t="s">
        <v>1358</v>
      </c>
      <c r="H460" s="61" t="s">
        <v>44</v>
      </c>
      <c r="I460" s="27"/>
      <c r="J460" s="57" t="s">
        <v>17</v>
      </c>
      <c r="K460" s="23" t="s">
        <v>15</v>
      </c>
    </row>
    <row r="461" ht="22.5" customHeight="1">
      <c r="A461" s="14">
        <v>46031.0</v>
      </c>
      <c r="B461" s="15">
        <v>46035.0</v>
      </c>
      <c r="C461" s="36">
        <v>45658.0</v>
      </c>
      <c r="D461" s="17" t="s">
        <v>1359</v>
      </c>
      <c r="E461" s="18" t="s">
        <v>1360</v>
      </c>
      <c r="F461" s="19" t="str">
        <f t="shared" si="1"/>
        <v>ELIAS PEDRO PINEDA NUÑEZ</v>
      </c>
      <c r="G461" s="55" t="s">
        <v>1361</v>
      </c>
      <c r="H461" s="61" t="s">
        <v>44</v>
      </c>
      <c r="I461" s="27"/>
      <c r="J461" s="57" t="s">
        <v>17</v>
      </c>
      <c r="K461" s="23" t="s">
        <v>15</v>
      </c>
    </row>
    <row r="462" ht="22.5" customHeight="1">
      <c r="A462" s="14">
        <v>46032.0</v>
      </c>
      <c r="B462" s="26"/>
      <c r="C462" s="58" t="s">
        <v>122</v>
      </c>
      <c r="D462" s="17" t="s">
        <v>1362</v>
      </c>
      <c r="E462" s="18" t="s">
        <v>1363</v>
      </c>
      <c r="F462" s="19" t="str">
        <f t="shared" si="1"/>
        <v>VALENTINA DENNIS GONZÁLEZ BUSTOS</v>
      </c>
      <c r="G462" s="55" t="s">
        <v>1364</v>
      </c>
      <c r="H462" s="56" t="s">
        <v>44</v>
      </c>
      <c r="I462" s="27"/>
      <c r="J462" s="57" t="s">
        <v>21</v>
      </c>
      <c r="K462" s="23" t="s">
        <v>15</v>
      </c>
    </row>
    <row r="463" ht="22.5" customHeight="1">
      <c r="A463" s="14">
        <v>46034.0</v>
      </c>
      <c r="B463" s="26"/>
      <c r="C463" s="36"/>
      <c r="D463" s="17" t="s">
        <v>550</v>
      </c>
      <c r="E463" s="18" t="s">
        <v>1365</v>
      </c>
      <c r="F463" s="19" t="str">
        <f t="shared" si="1"/>
        <v>DANIEL MORALES SEPULVEDA</v>
      </c>
      <c r="G463" s="55" t="s">
        <v>1366</v>
      </c>
      <c r="H463" s="56" t="s">
        <v>44</v>
      </c>
      <c r="I463" s="27"/>
      <c r="J463" s="57" t="s">
        <v>14</v>
      </c>
      <c r="K463" s="28"/>
    </row>
    <row r="464" ht="22.5" customHeight="1">
      <c r="A464" s="14">
        <v>46034.0</v>
      </c>
      <c r="B464" s="15">
        <v>46036.0</v>
      </c>
      <c r="C464" s="36">
        <v>45658.0</v>
      </c>
      <c r="D464" s="17" t="s">
        <v>1367</v>
      </c>
      <c r="E464" s="18" t="s">
        <v>1368</v>
      </c>
      <c r="F464" s="19" t="str">
        <f t="shared" si="1"/>
        <v>DELIA TOBAR MUÑOZ</v>
      </c>
      <c r="G464" s="55" t="s">
        <v>1369</v>
      </c>
      <c r="H464" s="56" t="s">
        <v>44</v>
      </c>
      <c r="I464" s="27"/>
      <c r="J464" s="57" t="s">
        <v>17</v>
      </c>
      <c r="K464" s="23" t="s">
        <v>15</v>
      </c>
    </row>
    <row r="465" ht="22.5" customHeight="1">
      <c r="A465" s="14">
        <v>46034.0</v>
      </c>
      <c r="B465" s="15">
        <v>46036.0</v>
      </c>
      <c r="C465" s="36">
        <v>45748.0</v>
      </c>
      <c r="D465" s="17" t="s">
        <v>1370</v>
      </c>
      <c r="E465" s="18" t="s">
        <v>1371</v>
      </c>
      <c r="F465" s="19" t="str">
        <f t="shared" si="1"/>
        <v>RAUL MARCOS TORRES CALDERON</v>
      </c>
      <c r="G465" s="55" t="s">
        <v>1372</v>
      </c>
      <c r="H465" s="56" t="s">
        <v>44</v>
      </c>
      <c r="I465" s="27"/>
      <c r="J465" s="57" t="s">
        <v>17</v>
      </c>
      <c r="K465" s="23" t="s">
        <v>15</v>
      </c>
    </row>
    <row r="466" ht="22.5" customHeight="1">
      <c r="A466" s="14">
        <v>46034.0</v>
      </c>
      <c r="B466" s="26"/>
      <c r="C466" s="36"/>
      <c r="D466" s="17" t="s">
        <v>1373</v>
      </c>
      <c r="E466" s="18" t="s">
        <v>371</v>
      </c>
      <c r="F466" s="19" t="str">
        <f t="shared" si="1"/>
        <v>HADASA BASCUÑAN</v>
      </c>
      <c r="G466" s="55" t="s">
        <v>1374</v>
      </c>
      <c r="H466" s="56" t="s">
        <v>44</v>
      </c>
      <c r="I466" s="27"/>
      <c r="J466" s="57" t="s">
        <v>14</v>
      </c>
      <c r="K466" s="28"/>
    </row>
    <row r="467" ht="22.5" customHeight="1">
      <c r="A467" s="14">
        <v>46034.0</v>
      </c>
      <c r="B467" s="15">
        <v>46037.0</v>
      </c>
      <c r="C467" s="36">
        <v>44531.0</v>
      </c>
      <c r="D467" s="17" t="s">
        <v>1375</v>
      </c>
      <c r="E467" s="18" t="s">
        <v>1376</v>
      </c>
      <c r="F467" s="19" t="str">
        <f t="shared" si="1"/>
        <v>CHRISTIAN FERNANDO CAMPOS LEIVA</v>
      </c>
      <c r="G467" s="55" t="s">
        <v>1377</v>
      </c>
      <c r="H467" s="56" t="s">
        <v>44</v>
      </c>
      <c r="I467" s="22" t="s">
        <v>13</v>
      </c>
      <c r="J467" s="57" t="s">
        <v>17</v>
      </c>
      <c r="K467" s="23" t="s">
        <v>15</v>
      </c>
    </row>
    <row r="468" ht="22.5" customHeight="1">
      <c r="A468" s="14">
        <v>46034.0</v>
      </c>
      <c r="B468" s="15">
        <v>46036.0</v>
      </c>
      <c r="C468" s="36">
        <v>45292.0</v>
      </c>
      <c r="D468" s="17" t="s">
        <v>1378</v>
      </c>
      <c r="E468" s="18" t="s">
        <v>1379</v>
      </c>
      <c r="F468" s="19" t="str">
        <f t="shared" si="1"/>
        <v>JUAN RAFAEL GUZMAN POLANCO</v>
      </c>
      <c r="G468" s="55" t="s">
        <v>1380</v>
      </c>
      <c r="H468" s="56" t="s">
        <v>44</v>
      </c>
      <c r="I468" s="27"/>
      <c r="J468" s="57" t="s">
        <v>17</v>
      </c>
      <c r="K468" s="23" t="s">
        <v>15</v>
      </c>
    </row>
    <row r="469" ht="22.5" customHeight="1">
      <c r="A469" s="14">
        <v>46034.0</v>
      </c>
      <c r="B469" s="15">
        <v>46037.0</v>
      </c>
      <c r="C469" s="36">
        <v>43497.0</v>
      </c>
      <c r="D469" s="17" t="s">
        <v>1269</v>
      </c>
      <c r="E469" s="18" t="s">
        <v>1381</v>
      </c>
      <c r="F469" s="19" t="str">
        <f t="shared" si="1"/>
        <v>RODRIGO ALEJANDRO DIAZ YUBERO</v>
      </c>
      <c r="G469" s="55" t="s">
        <v>1382</v>
      </c>
      <c r="H469" s="56" t="s">
        <v>44</v>
      </c>
      <c r="I469" s="27"/>
      <c r="J469" s="57" t="s">
        <v>17</v>
      </c>
      <c r="K469" s="23" t="s">
        <v>15</v>
      </c>
    </row>
    <row r="470" ht="22.5" customHeight="1">
      <c r="A470" s="14">
        <v>46034.0</v>
      </c>
      <c r="B470" s="26"/>
      <c r="C470" s="36"/>
      <c r="D470" s="17" t="s">
        <v>1383</v>
      </c>
      <c r="E470" s="18" t="s">
        <v>1384</v>
      </c>
      <c r="F470" s="19" t="str">
        <f t="shared" si="1"/>
        <v>EDUARDO BAÑADOS</v>
      </c>
      <c r="G470" s="55" t="s">
        <v>1385</v>
      </c>
      <c r="H470" s="56" t="s">
        <v>44</v>
      </c>
      <c r="I470" s="27"/>
      <c r="J470" s="57" t="s">
        <v>14</v>
      </c>
      <c r="K470" s="23" t="s">
        <v>15</v>
      </c>
    </row>
    <row r="471" ht="22.5" customHeight="1">
      <c r="A471" s="14">
        <v>46034.0</v>
      </c>
      <c r="B471" s="26"/>
      <c r="C471" s="36"/>
      <c r="D471" s="17" t="s">
        <v>1386</v>
      </c>
      <c r="E471" s="18" t="s">
        <v>1387</v>
      </c>
      <c r="F471" s="19" t="str">
        <f t="shared" si="1"/>
        <v>JAIRO JOSE SCANDELA BETANCOURT</v>
      </c>
      <c r="G471" s="55" t="s">
        <v>1388</v>
      </c>
      <c r="H471" s="56" t="s">
        <v>44</v>
      </c>
      <c r="I471" s="27"/>
      <c r="J471" s="57" t="s">
        <v>14</v>
      </c>
      <c r="K471" s="23" t="s">
        <v>15</v>
      </c>
    </row>
    <row r="472" ht="22.5" customHeight="1">
      <c r="A472" s="14">
        <v>46034.0</v>
      </c>
      <c r="B472" s="26"/>
      <c r="C472" s="36"/>
      <c r="D472" s="17" t="s">
        <v>1389</v>
      </c>
      <c r="E472" s="18" t="s">
        <v>1390</v>
      </c>
      <c r="F472" s="19" t="str">
        <f t="shared" si="1"/>
        <v>VALENTINA PILAR ARANIS OLAVE</v>
      </c>
      <c r="G472" s="55" t="s">
        <v>1391</v>
      </c>
      <c r="H472" s="56" t="s">
        <v>44</v>
      </c>
      <c r="I472" s="27"/>
      <c r="J472" s="57" t="s">
        <v>14</v>
      </c>
      <c r="K472" s="23" t="s">
        <v>15</v>
      </c>
    </row>
    <row r="473" ht="22.5" customHeight="1">
      <c r="A473" s="14">
        <v>46034.0</v>
      </c>
      <c r="B473" s="15">
        <v>46037.0</v>
      </c>
      <c r="C473" s="36">
        <v>44866.0</v>
      </c>
      <c r="D473" s="17" t="s">
        <v>920</v>
      </c>
      <c r="E473" s="18" t="s">
        <v>1392</v>
      </c>
      <c r="F473" s="19" t="str">
        <f t="shared" si="1"/>
        <v>SEBASTIAN ZAMORANO</v>
      </c>
      <c r="G473" s="59" t="s">
        <v>1393</v>
      </c>
      <c r="H473" s="56" t="s">
        <v>44</v>
      </c>
      <c r="I473" s="27"/>
      <c r="J473" s="57" t="s">
        <v>17</v>
      </c>
      <c r="K473" s="23" t="s">
        <v>20</v>
      </c>
    </row>
    <row r="474" ht="22.5" customHeight="1">
      <c r="A474" s="14">
        <v>46034.0</v>
      </c>
      <c r="B474" s="26"/>
      <c r="C474" s="36"/>
      <c r="D474" s="17" t="s">
        <v>1394</v>
      </c>
      <c r="E474" s="18" t="s">
        <v>1395</v>
      </c>
      <c r="F474" s="19" t="str">
        <f t="shared" si="1"/>
        <v>MATIAS OYARZO</v>
      </c>
      <c r="G474" s="55" t="s">
        <v>1396</v>
      </c>
      <c r="H474" s="56" t="s">
        <v>44</v>
      </c>
      <c r="I474" s="27"/>
      <c r="J474" s="57" t="s">
        <v>14</v>
      </c>
      <c r="K474" s="23" t="s">
        <v>15</v>
      </c>
    </row>
    <row r="475" ht="22.5" customHeight="1">
      <c r="A475" s="14">
        <v>46034.0</v>
      </c>
      <c r="B475" s="26"/>
      <c r="C475" s="36"/>
      <c r="D475" s="17" t="s">
        <v>129</v>
      </c>
      <c r="E475" s="18" t="s">
        <v>1397</v>
      </c>
      <c r="F475" s="19" t="str">
        <f t="shared" si="1"/>
        <v>JORGE UMAÑA</v>
      </c>
      <c r="G475" s="55" t="s">
        <v>1398</v>
      </c>
      <c r="H475" s="56" t="s">
        <v>44</v>
      </c>
      <c r="I475" s="27"/>
      <c r="J475" s="57" t="s">
        <v>14</v>
      </c>
      <c r="K475" s="23" t="s">
        <v>15</v>
      </c>
    </row>
    <row r="476" ht="22.5" customHeight="1">
      <c r="A476" s="14">
        <v>46034.0</v>
      </c>
      <c r="B476" s="26"/>
      <c r="C476" s="36"/>
      <c r="D476" s="17" t="s">
        <v>1399</v>
      </c>
      <c r="E476" s="18" t="s">
        <v>1400</v>
      </c>
      <c r="F476" s="19" t="str">
        <f t="shared" si="1"/>
        <v>FANNY URRA NUÑEZ</v>
      </c>
      <c r="G476" s="55" t="s">
        <v>1401</v>
      </c>
      <c r="H476" s="56" t="s">
        <v>44</v>
      </c>
      <c r="I476" s="27"/>
      <c r="J476" s="57" t="s">
        <v>14</v>
      </c>
      <c r="K476" s="23" t="s">
        <v>15</v>
      </c>
    </row>
    <row r="477" ht="22.5" customHeight="1">
      <c r="A477" s="14">
        <v>46034.0</v>
      </c>
      <c r="B477" s="26"/>
      <c r="C477" s="36"/>
      <c r="D477" s="17" t="s">
        <v>1402</v>
      </c>
      <c r="E477" s="18" t="s">
        <v>1403</v>
      </c>
      <c r="F477" s="19" t="str">
        <f t="shared" si="1"/>
        <v>CATALINA NICOLE MORENO ABACA</v>
      </c>
      <c r="G477" s="55" t="s">
        <v>1404</v>
      </c>
      <c r="H477" s="56" t="s">
        <v>44</v>
      </c>
      <c r="I477" s="27"/>
      <c r="J477" s="57" t="s">
        <v>14</v>
      </c>
      <c r="K477" s="23" t="s">
        <v>15</v>
      </c>
    </row>
    <row r="478" ht="22.5" customHeight="1">
      <c r="A478" s="14">
        <v>46034.0</v>
      </c>
      <c r="B478" s="15">
        <v>46037.0</v>
      </c>
      <c r="C478" s="36">
        <v>44562.0</v>
      </c>
      <c r="D478" s="17" t="s">
        <v>1405</v>
      </c>
      <c r="E478" s="18" t="s">
        <v>1406</v>
      </c>
      <c r="F478" s="19" t="str">
        <f t="shared" si="1"/>
        <v>AGUSTIN HIDALGO ORTIZ</v>
      </c>
      <c r="G478" s="55" t="s">
        <v>1407</v>
      </c>
      <c r="H478" s="56" t="s">
        <v>44</v>
      </c>
      <c r="I478" s="27"/>
      <c r="J478" s="57" t="s">
        <v>17</v>
      </c>
      <c r="K478" s="23" t="s">
        <v>15</v>
      </c>
    </row>
    <row r="479" ht="22.5" customHeight="1">
      <c r="A479" s="14">
        <v>46034.0</v>
      </c>
      <c r="B479" s="26"/>
      <c r="C479" s="36"/>
      <c r="D479" s="17" t="s">
        <v>1408</v>
      </c>
      <c r="E479" s="18" t="s">
        <v>1409</v>
      </c>
      <c r="F479" s="19" t="str">
        <f t="shared" si="1"/>
        <v>DENISSE ARIAS</v>
      </c>
      <c r="G479" s="55" t="s">
        <v>1410</v>
      </c>
      <c r="H479" s="56" t="s">
        <v>44</v>
      </c>
      <c r="I479" s="27"/>
      <c r="J479" s="57" t="s">
        <v>14</v>
      </c>
      <c r="K479" s="28"/>
    </row>
    <row r="480" ht="22.5" customHeight="1">
      <c r="A480" s="40">
        <v>46034.0</v>
      </c>
      <c r="B480" s="15" t="s">
        <v>932</v>
      </c>
      <c r="C480" s="36">
        <v>41183.0</v>
      </c>
      <c r="D480" s="60" t="s">
        <v>1411</v>
      </c>
      <c r="E480" s="42" t="s">
        <v>1412</v>
      </c>
      <c r="F480" s="19" t="str">
        <f t="shared" si="1"/>
        <v>SOL ASTRID DE LA FUENTE MALDONADO</v>
      </c>
      <c r="G480" s="62" t="s">
        <v>1413</v>
      </c>
      <c r="H480" s="56" t="s">
        <v>44</v>
      </c>
      <c r="I480" s="27"/>
      <c r="J480" s="57" t="s">
        <v>19</v>
      </c>
      <c r="K480" s="23" t="s">
        <v>15</v>
      </c>
    </row>
    <row r="481" ht="22.5" customHeight="1">
      <c r="A481" s="14">
        <v>46034.0</v>
      </c>
      <c r="B481" s="26"/>
      <c r="C481" s="36"/>
      <c r="D481" s="17" t="s">
        <v>1414</v>
      </c>
      <c r="E481" s="18" t="s">
        <v>1415</v>
      </c>
      <c r="F481" s="19" t="str">
        <f t="shared" si="1"/>
        <v>IGNACIO FRANCISCO FERNÁNDEZ NEIRA</v>
      </c>
      <c r="G481" s="55" t="s">
        <v>1416</v>
      </c>
      <c r="H481" s="56" t="s">
        <v>44</v>
      </c>
      <c r="I481" s="27"/>
      <c r="J481" s="57" t="s">
        <v>14</v>
      </c>
      <c r="K481" s="28"/>
    </row>
    <row r="482" ht="22.5" customHeight="1">
      <c r="A482" s="14">
        <v>46034.0</v>
      </c>
      <c r="B482" s="26"/>
      <c r="C482" s="36"/>
      <c r="D482" s="17" t="s">
        <v>1417</v>
      </c>
      <c r="E482" s="18" t="s">
        <v>1418</v>
      </c>
      <c r="F482" s="19" t="str">
        <f t="shared" si="1"/>
        <v>BELÉN HERRERA RODRIGUEZ</v>
      </c>
      <c r="G482" s="55" t="s">
        <v>1419</v>
      </c>
      <c r="H482" s="56" t="s">
        <v>44</v>
      </c>
      <c r="I482" s="27"/>
      <c r="J482" s="57" t="s">
        <v>14</v>
      </c>
      <c r="K482" s="23" t="s">
        <v>15</v>
      </c>
    </row>
    <row r="483" ht="22.5" customHeight="1">
      <c r="A483" s="14">
        <v>46034.0</v>
      </c>
      <c r="B483" s="26"/>
      <c r="C483" s="36"/>
      <c r="D483" s="17" t="s">
        <v>1420</v>
      </c>
      <c r="E483" s="18" t="s">
        <v>1421</v>
      </c>
      <c r="F483" s="19" t="str">
        <f t="shared" si="1"/>
        <v>MIRYAM OJEDA</v>
      </c>
      <c r="G483" s="55" t="s">
        <v>1422</v>
      </c>
      <c r="H483" s="56" t="s">
        <v>44</v>
      </c>
      <c r="I483" s="27"/>
      <c r="J483" s="57" t="s">
        <v>14</v>
      </c>
      <c r="K483" s="23" t="s">
        <v>15</v>
      </c>
    </row>
    <row r="484" ht="22.5" customHeight="1">
      <c r="A484" s="14">
        <v>46034.0</v>
      </c>
      <c r="B484" s="26"/>
      <c r="C484" s="36"/>
      <c r="D484" s="17" t="s">
        <v>1423</v>
      </c>
      <c r="E484" s="18" t="s">
        <v>1424</v>
      </c>
      <c r="F484" s="19" t="str">
        <f t="shared" si="1"/>
        <v>KEVIN ZARATE</v>
      </c>
      <c r="G484" s="55" t="s">
        <v>1425</v>
      </c>
      <c r="H484" s="56" t="s">
        <v>44</v>
      </c>
      <c r="I484" s="27"/>
      <c r="J484" s="57" t="s">
        <v>14</v>
      </c>
      <c r="K484" s="28"/>
    </row>
    <row r="485" ht="22.5" customHeight="1">
      <c r="A485" s="14">
        <v>46034.0</v>
      </c>
      <c r="B485" s="26"/>
      <c r="C485" s="36"/>
      <c r="D485" s="17" t="s">
        <v>1426</v>
      </c>
      <c r="E485" s="18" t="s">
        <v>1427</v>
      </c>
      <c r="F485" s="19" t="str">
        <f t="shared" si="1"/>
        <v>SUSANA MARGARITA DEL CARMEN QUINTEROS ZUÑIGA</v>
      </c>
      <c r="G485" s="55" t="s">
        <v>1428</v>
      </c>
      <c r="H485" s="56" t="s">
        <v>44</v>
      </c>
      <c r="I485" s="27"/>
      <c r="J485" s="57" t="s">
        <v>14</v>
      </c>
      <c r="K485" s="28"/>
    </row>
    <row r="486" ht="22.5" customHeight="1">
      <c r="A486" s="14">
        <v>46034.0</v>
      </c>
      <c r="B486" s="15">
        <v>46036.0</v>
      </c>
      <c r="C486" s="36">
        <v>45292.0</v>
      </c>
      <c r="D486" s="17" t="s">
        <v>1429</v>
      </c>
      <c r="E486" s="18" t="s">
        <v>1430</v>
      </c>
      <c r="F486" s="19" t="str">
        <f t="shared" si="1"/>
        <v>LUIS IVAN MUÑOZ WILSON</v>
      </c>
      <c r="G486" s="55"/>
      <c r="H486" s="56" t="s">
        <v>44</v>
      </c>
      <c r="I486" s="27"/>
      <c r="J486" s="57" t="s">
        <v>17</v>
      </c>
      <c r="K486" s="23" t="s">
        <v>15</v>
      </c>
    </row>
    <row r="487" ht="22.5" customHeight="1">
      <c r="A487" s="14">
        <v>46034.0</v>
      </c>
      <c r="B487" s="15">
        <v>46037.0</v>
      </c>
      <c r="C487" s="36">
        <v>42705.0</v>
      </c>
      <c r="D487" s="17" t="s">
        <v>1431</v>
      </c>
      <c r="E487" s="18" t="s">
        <v>1432</v>
      </c>
      <c r="F487" s="19" t="str">
        <f t="shared" si="1"/>
        <v>CLAUDIO CUEVAS</v>
      </c>
      <c r="G487" s="55" t="s">
        <v>1433</v>
      </c>
      <c r="H487" s="56" t="s">
        <v>44</v>
      </c>
      <c r="I487" s="27"/>
      <c r="J487" s="57" t="s">
        <v>17</v>
      </c>
      <c r="K487" s="23" t="s">
        <v>22</v>
      </c>
    </row>
    <row r="488" ht="22.5" customHeight="1">
      <c r="A488" s="14">
        <v>46034.0</v>
      </c>
      <c r="B488" s="15">
        <v>46036.0</v>
      </c>
      <c r="C488" s="36">
        <v>45108.0</v>
      </c>
      <c r="D488" s="17" t="s">
        <v>162</v>
      </c>
      <c r="E488" s="18" t="s">
        <v>288</v>
      </c>
      <c r="F488" s="19" t="str">
        <f t="shared" si="1"/>
        <v>JUAN CARLOS AGUILERA</v>
      </c>
      <c r="G488" s="55" t="s">
        <v>1434</v>
      </c>
      <c r="H488" s="56" t="s">
        <v>44</v>
      </c>
      <c r="I488" s="27"/>
      <c r="J488" s="57" t="s">
        <v>17</v>
      </c>
      <c r="K488" s="23" t="s">
        <v>15</v>
      </c>
    </row>
    <row r="489" ht="22.5" customHeight="1">
      <c r="A489" s="14">
        <v>46034.0</v>
      </c>
      <c r="B489" s="15">
        <v>46037.0</v>
      </c>
      <c r="C489" s="36">
        <v>43617.0</v>
      </c>
      <c r="D489" s="17" t="s">
        <v>287</v>
      </c>
      <c r="E489" s="18" t="s">
        <v>1435</v>
      </c>
      <c r="F489" s="19" t="str">
        <f t="shared" si="1"/>
        <v>OSCAR BARRAZA</v>
      </c>
      <c r="G489" s="55" t="s">
        <v>1436</v>
      </c>
      <c r="H489" s="56" t="s">
        <v>44</v>
      </c>
      <c r="I489" s="27"/>
      <c r="J489" s="57" t="s">
        <v>17</v>
      </c>
      <c r="K489" s="23" t="s">
        <v>15</v>
      </c>
    </row>
    <row r="490" ht="22.5" customHeight="1">
      <c r="A490" s="14">
        <v>46034.0</v>
      </c>
      <c r="B490" s="15">
        <v>46037.0</v>
      </c>
      <c r="C490" s="36">
        <v>44774.0</v>
      </c>
      <c r="D490" s="17" t="s">
        <v>107</v>
      </c>
      <c r="E490" s="18" t="s">
        <v>1437</v>
      </c>
      <c r="F490" s="19" t="str">
        <f t="shared" si="1"/>
        <v>CLAUDIA HERNÁNDEZ</v>
      </c>
      <c r="G490" s="55" t="s">
        <v>1438</v>
      </c>
      <c r="H490" s="56" t="s">
        <v>44</v>
      </c>
      <c r="I490" s="27"/>
      <c r="J490" s="57" t="s">
        <v>17</v>
      </c>
      <c r="K490" s="23" t="s">
        <v>15</v>
      </c>
    </row>
    <row r="491" ht="22.5" customHeight="1">
      <c r="A491" s="14">
        <v>46034.0</v>
      </c>
      <c r="B491" s="15">
        <v>46037.0</v>
      </c>
      <c r="C491" s="36">
        <v>43862.0</v>
      </c>
      <c r="D491" s="17" t="s">
        <v>1439</v>
      </c>
      <c r="E491" s="18" t="s">
        <v>1440</v>
      </c>
      <c r="F491" s="19" t="str">
        <f t="shared" si="1"/>
        <v>MANUEL PABLO FERNÁNDEZ GONZALEZ</v>
      </c>
      <c r="G491" s="55" t="s">
        <v>1441</v>
      </c>
      <c r="H491" s="56" t="s">
        <v>44</v>
      </c>
      <c r="I491" s="27"/>
      <c r="J491" s="57" t="s">
        <v>17</v>
      </c>
      <c r="K491" s="23" t="s">
        <v>15</v>
      </c>
    </row>
    <row r="492" ht="22.5" customHeight="1">
      <c r="A492" s="14">
        <v>46034.0</v>
      </c>
      <c r="B492" s="26"/>
      <c r="C492" s="58" t="s">
        <v>106</v>
      </c>
      <c r="D492" s="17" t="s">
        <v>1442</v>
      </c>
      <c r="E492" s="18" t="s">
        <v>569</v>
      </c>
      <c r="F492" s="19" t="str">
        <f t="shared" si="1"/>
        <v>DANISSA AEDO</v>
      </c>
      <c r="G492" s="55" t="s">
        <v>1443</v>
      </c>
      <c r="H492" s="56" t="s">
        <v>44</v>
      </c>
      <c r="I492" s="27"/>
      <c r="J492" s="57" t="s">
        <v>21</v>
      </c>
      <c r="K492" s="23" t="s">
        <v>15</v>
      </c>
    </row>
    <row r="493" ht="22.5" customHeight="1">
      <c r="A493" s="14">
        <v>46034.0</v>
      </c>
      <c r="B493" s="15">
        <v>46037.0</v>
      </c>
      <c r="C493" s="36">
        <v>43497.0</v>
      </c>
      <c r="D493" s="17" t="s">
        <v>1444</v>
      </c>
      <c r="E493" s="18" t="s">
        <v>1445</v>
      </c>
      <c r="F493" s="19" t="str">
        <f t="shared" si="1"/>
        <v>RAFAEL RECABARREN PAREDES</v>
      </c>
      <c r="G493" s="55" t="s">
        <v>1446</v>
      </c>
      <c r="H493" s="56" t="s">
        <v>44</v>
      </c>
      <c r="I493" s="27"/>
      <c r="J493" s="57" t="s">
        <v>17</v>
      </c>
      <c r="K493" s="23" t="s">
        <v>15</v>
      </c>
    </row>
    <row r="494" ht="22.5" customHeight="1">
      <c r="A494" s="14">
        <v>46034.0</v>
      </c>
      <c r="B494" s="15">
        <v>46037.0</v>
      </c>
      <c r="C494" s="36">
        <v>43160.0</v>
      </c>
      <c r="D494" s="17" t="s">
        <v>147</v>
      </c>
      <c r="E494" s="18" t="s">
        <v>1447</v>
      </c>
      <c r="F494" s="19" t="str">
        <f t="shared" si="1"/>
        <v>CARLOS MARQUEZ CACERES</v>
      </c>
      <c r="G494" s="55" t="s">
        <v>1448</v>
      </c>
      <c r="H494" s="56" t="s">
        <v>44</v>
      </c>
      <c r="I494" s="27"/>
      <c r="J494" s="57" t="s">
        <v>17</v>
      </c>
      <c r="K494" s="23" t="s">
        <v>15</v>
      </c>
    </row>
    <row r="495" ht="22.5" customHeight="1">
      <c r="A495" s="14">
        <v>46034.0</v>
      </c>
      <c r="B495" s="26"/>
      <c r="C495" s="58" t="s">
        <v>760</v>
      </c>
      <c r="D495" s="17" t="s">
        <v>1449</v>
      </c>
      <c r="E495" s="18" t="s">
        <v>1450</v>
      </c>
      <c r="F495" s="19" t="str">
        <f t="shared" si="1"/>
        <v>MATÍAS UGARTE</v>
      </c>
      <c r="G495" s="55" t="s">
        <v>1451</v>
      </c>
      <c r="H495" s="56" t="s">
        <v>44</v>
      </c>
      <c r="I495" s="22" t="s">
        <v>13</v>
      </c>
      <c r="J495" s="57" t="s">
        <v>21</v>
      </c>
      <c r="K495" s="23" t="s">
        <v>15</v>
      </c>
    </row>
    <row r="496" ht="22.5" customHeight="1">
      <c r="A496" s="14">
        <v>46034.0</v>
      </c>
      <c r="B496" s="26"/>
      <c r="C496" s="58" t="s">
        <v>106</v>
      </c>
      <c r="D496" s="17" t="s">
        <v>1452</v>
      </c>
      <c r="E496" s="18" t="s">
        <v>1453</v>
      </c>
      <c r="F496" s="19" t="str">
        <f t="shared" si="1"/>
        <v>GLADYS TOBAR</v>
      </c>
      <c r="G496" s="55" t="s">
        <v>1454</v>
      </c>
      <c r="H496" s="56" t="s">
        <v>44</v>
      </c>
      <c r="I496" s="27"/>
      <c r="J496" s="57" t="s">
        <v>21</v>
      </c>
      <c r="K496" s="23" t="s">
        <v>15</v>
      </c>
    </row>
    <row r="497" ht="22.5" customHeight="1">
      <c r="A497" s="14">
        <v>46034.0</v>
      </c>
      <c r="B497" s="26"/>
      <c r="C497" s="58" t="s">
        <v>106</v>
      </c>
      <c r="D497" s="17" t="s">
        <v>1455</v>
      </c>
      <c r="E497" s="18" t="s">
        <v>1456</v>
      </c>
      <c r="F497" s="19" t="str">
        <f t="shared" si="1"/>
        <v>DANILO ARTURO VARGAS PAREDES</v>
      </c>
      <c r="G497" s="55" t="s">
        <v>1457</v>
      </c>
      <c r="H497" s="56" t="s">
        <v>44</v>
      </c>
      <c r="I497" s="27"/>
      <c r="J497" s="57" t="s">
        <v>21</v>
      </c>
      <c r="K497" s="23" t="s">
        <v>15</v>
      </c>
    </row>
    <row r="498" ht="22.5" customHeight="1">
      <c r="A498" s="14">
        <v>46034.0</v>
      </c>
      <c r="B498" s="26"/>
      <c r="C498" s="36"/>
      <c r="D498" s="17" t="s">
        <v>129</v>
      </c>
      <c r="E498" s="18" t="s">
        <v>1458</v>
      </c>
      <c r="F498" s="19" t="str">
        <f t="shared" si="1"/>
        <v>JORGE AVILA</v>
      </c>
      <c r="G498" s="55" t="s">
        <v>1459</v>
      </c>
      <c r="H498" s="56" t="s">
        <v>44</v>
      </c>
      <c r="I498" s="27"/>
      <c r="J498" s="57" t="s">
        <v>14</v>
      </c>
      <c r="K498" s="23" t="s">
        <v>15</v>
      </c>
    </row>
    <row r="499" ht="22.5" customHeight="1">
      <c r="A499" s="14">
        <v>46034.0</v>
      </c>
      <c r="B499" s="15">
        <v>46037.0</v>
      </c>
      <c r="C499" s="36">
        <v>44562.0</v>
      </c>
      <c r="D499" s="17" t="s">
        <v>1460</v>
      </c>
      <c r="E499" s="18" t="s">
        <v>1461</v>
      </c>
      <c r="F499" s="19" t="str">
        <f t="shared" si="1"/>
        <v>LEANDRO JOSE MENA GONZALEZ</v>
      </c>
      <c r="G499" s="55" t="s">
        <v>1462</v>
      </c>
      <c r="H499" s="56" t="s">
        <v>44</v>
      </c>
      <c r="I499" s="27"/>
      <c r="J499" s="57" t="s">
        <v>17</v>
      </c>
      <c r="K499" s="23" t="s">
        <v>15</v>
      </c>
    </row>
    <row r="500" ht="22.5" customHeight="1">
      <c r="A500" s="14">
        <v>46034.0</v>
      </c>
      <c r="B500" s="26"/>
      <c r="C500" s="58" t="s">
        <v>1463</v>
      </c>
      <c r="D500" s="17" t="s">
        <v>1464</v>
      </c>
      <c r="E500" s="18" t="s">
        <v>1465</v>
      </c>
      <c r="F500" s="19" t="str">
        <f t="shared" si="1"/>
        <v>RAUL CHAMORRO</v>
      </c>
      <c r="G500" s="55" t="s">
        <v>1466</v>
      </c>
      <c r="H500" s="56" t="s">
        <v>44</v>
      </c>
      <c r="I500" s="27"/>
      <c r="J500" s="57" t="s">
        <v>21</v>
      </c>
      <c r="K500" s="23" t="s">
        <v>15</v>
      </c>
    </row>
    <row r="501" ht="22.5" customHeight="1">
      <c r="A501" s="14">
        <v>46034.0</v>
      </c>
      <c r="B501" s="15" t="s">
        <v>932</v>
      </c>
      <c r="C501" s="36">
        <v>43586.0</v>
      </c>
      <c r="D501" s="17" t="s">
        <v>1467</v>
      </c>
      <c r="E501" s="18" t="s">
        <v>1468</v>
      </c>
      <c r="F501" s="19" t="str">
        <f t="shared" si="1"/>
        <v>ANDRES PIYOL</v>
      </c>
      <c r="G501" s="55" t="s">
        <v>1469</v>
      </c>
      <c r="H501" s="56" t="s">
        <v>44</v>
      </c>
      <c r="I501" s="27"/>
      <c r="J501" s="57" t="s">
        <v>19</v>
      </c>
      <c r="K501" s="23" t="s">
        <v>15</v>
      </c>
    </row>
    <row r="502" ht="22.5" customHeight="1">
      <c r="A502" s="14">
        <v>46034.0</v>
      </c>
      <c r="B502" s="26"/>
      <c r="C502" s="58" t="s">
        <v>106</v>
      </c>
      <c r="D502" s="17" t="s">
        <v>964</v>
      </c>
      <c r="E502" s="18" t="s">
        <v>443</v>
      </c>
      <c r="F502" s="19" t="str">
        <f t="shared" si="1"/>
        <v>FELIPE VILCHES</v>
      </c>
      <c r="G502" s="55" t="s">
        <v>1470</v>
      </c>
      <c r="H502" s="56" t="s">
        <v>44</v>
      </c>
      <c r="I502" s="27"/>
      <c r="J502" s="57" t="s">
        <v>21</v>
      </c>
      <c r="K502" s="23" t="s">
        <v>15</v>
      </c>
    </row>
    <row r="503" ht="22.5" customHeight="1">
      <c r="A503" s="14">
        <v>46034.0</v>
      </c>
      <c r="B503" s="26"/>
      <c r="C503" s="36"/>
      <c r="D503" s="17" t="s">
        <v>1471</v>
      </c>
      <c r="E503" s="18" t="s">
        <v>1472</v>
      </c>
      <c r="F503" s="19" t="str">
        <f t="shared" si="1"/>
        <v>JIMENA ELISABETH LETELIER MUÑOZ</v>
      </c>
      <c r="G503" s="55" t="s">
        <v>1473</v>
      </c>
      <c r="H503" s="56" t="s">
        <v>44</v>
      </c>
      <c r="I503" s="27"/>
      <c r="J503" s="57" t="s">
        <v>14</v>
      </c>
      <c r="K503" s="28"/>
    </row>
    <row r="504" ht="22.5" customHeight="1">
      <c r="A504" s="14">
        <v>46034.0</v>
      </c>
      <c r="B504" s="15">
        <v>46037.0</v>
      </c>
      <c r="C504" s="36">
        <v>43709.0</v>
      </c>
      <c r="D504" s="17" t="s">
        <v>985</v>
      </c>
      <c r="E504" s="18" t="s">
        <v>517</v>
      </c>
      <c r="F504" s="19" t="str">
        <f t="shared" si="1"/>
        <v>CONSTANZA FIGUEROA</v>
      </c>
      <c r="G504" s="55" t="s">
        <v>1474</v>
      </c>
      <c r="H504" s="56" t="s">
        <v>44</v>
      </c>
      <c r="I504" s="27"/>
      <c r="J504" s="57" t="s">
        <v>17</v>
      </c>
      <c r="K504" s="23" t="s">
        <v>15</v>
      </c>
    </row>
    <row r="505" ht="22.5" customHeight="1">
      <c r="A505" s="14">
        <v>46034.0</v>
      </c>
      <c r="B505" s="15">
        <v>46037.0</v>
      </c>
      <c r="C505" s="36">
        <v>43497.0</v>
      </c>
      <c r="D505" s="17" t="s">
        <v>1475</v>
      </c>
      <c r="E505" s="18" t="s">
        <v>1476</v>
      </c>
      <c r="F505" s="19" t="str">
        <f t="shared" si="1"/>
        <v>CARLINA OLIVOS</v>
      </c>
      <c r="G505" s="55" t="s">
        <v>1477</v>
      </c>
      <c r="H505" s="56" t="s">
        <v>44</v>
      </c>
      <c r="I505" s="27"/>
      <c r="J505" s="57" t="s">
        <v>17</v>
      </c>
      <c r="K505" s="23" t="s">
        <v>15</v>
      </c>
    </row>
    <row r="506" ht="22.5" customHeight="1">
      <c r="A506" s="14">
        <v>46034.0</v>
      </c>
      <c r="B506" s="15">
        <v>46037.0</v>
      </c>
      <c r="C506" s="36">
        <v>43891.0</v>
      </c>
      <c r="D506" s="17" t="s">
        <v>1478</v>
      </c>
      <c r="E506" s="18" t="s">
        <v>1479</v>
      </c>
      <c r="F506" s="19" t="str">
        <f t="shared" si="1"/>
        <v>REINALDO JAVIER MERCADO AGUILAR</v>
      </c>
      <c r="G506" s="55" t="s">
        <v>1480</v>
      </c>
      <c r="H506" s="56" t="s">
        <v>44</v>
      </c>
      <c r="I506" s="27"/>
      <c r="J506" s="57" t="s">
        <v>17</v>
      </c>
      <c r="K506" s="23" t="s">
        <v>15</v>
      </c>
    </row>
    <row r="507" ht="22.5" customHeight="1">
      <c r="A507" s="14">
        <v>46034.0</v>
      </c>
      <c r="B507" s="15">
        <v>46037.0</v>
      </c>
      <c r="C507" s="36">
        <v>43891.0</v>
      </c>
      <c r="D507" s="17" t="s">
        <v>944</v>
      </c>
      <c r="E507" s="18" t="s">
        <v>1481</v>
      </c>
      <c r="F507" s="19" t="str">
        <f t="shared" si="1"/>
        <v>DIEGO CÁCERES SOLIS</v>
      </c>
      <c r="G507" s="55" t="s">
        <v>1482</v>
      </c>
      <c r="H507" s="56" t="s">
        <v>44</v>
      </c>
      <c r="I507" s="27"/>
      <c r="J507" s="57" t="s">
        <v>17</v>
      </c>
      <c r="K507" s="23" t="s">
        <v>15</v>
      </c>
    </row>
    <row r="508" ht="22.5" customHeight="1">
      <c r="A508" s="14">
        <v>46034.0</v>
      </c>
      <c r="B508" s="15">
        <v>46037.0</v>
      </c>
      <c r="C508" s="36">
        <v>44593.0</v>
      </c>
      <c r="D508" s="17" t="s">
        <v>1483</v>
      </c>
      <c r="E508" s="18" t="s">
        <v>1484</v>
      </c>
      <c r="F508" s="19" t="str">
        <f t="shared" si="1"/>
        <v>HECTOR CUELLO</v>
      </c>
      <c r="G508" s="55" t="s">
        <v>1485</v>
      </c>
      <c r="H508" s="56" t="s">
        <v>44</v>
      </c>
      <c r="I508" s="27"/>
      <c r="J508" s="57" t="s">
        <v>17</v>
      </c>
      <c r="K508" s="23" t="s">
        <v>15</v>
      </c>
    </row>
    <row r="509" ht="22.5" customHeight="1">
      <c r="A509" s="14">
        <v>46034.0</v>
      </c>
      <c r="B509" s="15">
        <v>46037.0</v>
      </c>
      <c r="C509" s="36">
        <v>44348.0</v>
      </c>
      <c r="D509" s="17" t="s">
        <v>1486</v>
      </c>
      <c r="E509" s="18" t="s">
        <v>1487</v>
      </c>
      <c r="F509" s="19" t="str">
        <f t="shared" si="1"/>
        <v>RICARDO JOSUE BASTIDAS ESCALONA</v>
      </c>
      <c r="G509" s="55" t="s">
        <v>1488</v>
      </c>
      <c r="H509" s="56" t="s">
        <v>44</v>
      </c>
      <c r="I509" s="27"/>
      <c r="J509" s="57" t="s">
        <v>17</v>
      </c>
      <c r="K509" s="23" t="s">
        <v>15</v>
      </c>
    </row>
    <row r="510" ht="22.5" customHeight="1">
      <c r="A510" s="14">
        <v>46034.0</v>
      </c>
      <c r="B510" s="26"/>
      <c r="C510" s="36">
        <v>43831.0</v>
      </c>
      <c r="D510" s="17" t="s">
        <v>1489</v>
      </c>
      <c r="E510" s="18" t="s">
        <v>1490</v>
      </c>
      <c r="F510" s="19" t="str">
        <f t="shared" si="1"/>
        <v>EDITH CUETO</v>
      </c>
      <c r="G510" s="55" t="s">
        <v>1491</v>
      </c>
      <c r="H510" s="56" t="s">
        <v>44</v>
      </c>
      <c r="I510" s="27"/>
      <c r="J510" s="57" t="s">
        <v>17</v>
      </c>
      <c r="K510" s="23" t="s">
        <v>15</v>
      </c>
    </row>
    <row r="511" ht="22.5" customHeight="1">
      <c r="A511" s="14">
        <v>46034.0</v>
      </c>
      <c r="B511" s="15">
        <v>46036.0</v>
      </c>
      <c r="C511" s="36">
        <v>45200.0</v>
      </c>
      <c r="D511" s="17" t="s">
        <v>262</v>
      </c>
      <c r="E511" s="18" t="s">
        <v>1492</v>
      </c>
      <c r="F511" s="19" t="str">
        <f t="shared" si="1"/>
        <v>FRANCISCO DUARTE HELLEC</v>
      </c>
      <c r="G511" s="55" t="s">
        <v>1493</v>
      </c>
      <c r="H511" s="56" t="s">
        <v>44</v>
      </c>
      <c r="I511" s="27"/>
      <c r="J511" s="57" t="s">
        <v>17</v>
      </c>
      <c r="K511" s="23" t="s">
        <v>30</v>
      </c>
    </row>
    <row r="512" ht="22.5" customHeight="1">
      <c r="A512" s="14">
        <v>46034.0</v>
      </c>
      <c r="B512" s="15">
        <v>46037.0</v>
      </c>
      <c r="C512" s="36">
        <v>44409.0</v>
      </c>
      <c r="D512" s="17" t="s">
        <v>439</v>
      </c>
      <c r="E512" s="18" t="s">
        <v>601</v>
      </c>
      <c r="F512" s="19" t="str">
        <f t="shared" si="1"/>
        <v>JUAN GALLARDO</v>
      </c>
      <c r="G512" s="55" t="s">
        <v>1494</v>
      </c>
      <c r="H512" s="56" t="s">
        <v>44</v>
      </c>
      <c r="I512" s="27"/>
      <c r="J512" s="57" t="s">
        <v>17</v>
      </c>
      <c r="K512" s="23" t="s">
        <v>15</v>
      </c>
    </row>
    <row r="513" ht="22.5" customHeight="1">
      <c r="A513" s="14">
        <v>46034.0</v>
      </c>
      <c r="B513" s="15">
        <v>46037.0</v>
      </c>
      <c r="C513" s="36">
        <v>43040.0</v>
      </c>
      <c r="D513" s="17" t="s">
        <v>1495</v>
      </c>
      <c r="E513" s="18" t="s">
        <v>1496</v>
      </c>
      <c r="F513" s="19" t="str">
        <f t="shared" si="1"/>
        <v>MAURO NICOLÁS LEIVA PIZARRO</v>
      </c>
      <c r="G513" s="55" t="s">
        <v>1497</v>
      </c>
      <c r="H513" s="56" t="s">
        <v>44</v>
      </c>
      <c r="I513" s="22" t="s">
        <v>16</v>
      </c>
      <c r="J513" s="57" t="s">
        <v>17</v>
      </c>
      <c r="K513" s="23" t="s">
        <v>15</v>
      </c>
    </row>
    <row r="514" ht="22.5" customHeight="1">
      <c r="A514" s="14">
        <v>46034.0</v>
      </c>
      <c r="B514" s="15">
        <v>46037.0</v>
      </c>
      <c r="C514" s="36">
        <v>43586.0</v>
      </c>
      <c r="D514" s="17" t="s">
        <v>1077</v>
      </c>
      <c r="E514" s="18" t="s">
        <v>339</v>
      </c>
      <c r="F514" s="19" t="str">
        <f t="shared" si="1"/>
        <v>KATHERINE SANDOVAL</v>
      </c>
      <c r="G514" s="55" t="s">
        <v>1498</v>
      </c>
      <c r="H514" s="56" t="s">
        <v>44</v>
      </c>
      <c r="I514" s="27"/>
      <c r="J514" s="57" t="s">
        <v>17</v>
      </c>
      <c r="K514" s="23" t="s">
        <v>15</v>
      </c>
    </row>
    <row r="515" ht="22.5" customHeight="1">
      <c r="A515" s="14">
        <v>46034.0</v>
      </c>
      <c r="B515" s="26"/>
      <c r="C515" s="58" t="s">
        <v>106</v>
      </c>
      <c r="D515" s="17" t="s">
        <v>419</v>
      </c>
      <c r="E515" s="18" t="s">
        <v>816</v>
      </c>
      <c r="F515" s="19" t="str">
        <f t="shared" si="1"/>
        <v>RODRIGO LEIVA</v>
      </c>
      <c r="G515" s="55" t="s">
        <v>1499</v>
      </c>
      <c r="H515" s="56" t="s">
        <v>44</v>
      </c>
      <c r="I515" s="27"/>
      <c r="J515" s="57" t="s">
        <v>21</v>
      </c>
      <c r="K515" s="23" t="s">
        <v>15</v>
      </c>
    </row>
    <row r="516" ht="22.5" customHeight="1">
      <c r="A516" s="14">
        <v>46034.0</v>
      </c>
      <c r="B516" s="15">
        <v>46037.0</v>
      </c>
      <c r="C516" s="36">
        <v>43374.0</v>
      </c>
      <c r="D516" s="17" t="s">
        <v>1500</v>
      </c>
      <c r="E516" s="18" t="s">
        <v>1501</v>
      </c>
      <c r="F516" s="19" t="str">
        <f t="shared" si="1"/>
        <v>JAVIER ARIZ</v>
      </c>
      <c r="G516" s="55" t="s">
        <v>1502</v>
      </c>
      <c r="H516" s="56" t="s">
        <v>44</v>
      </c>
      <c r="I516" s="27"/>
      <c r="J516" s="57" t="s">
        <v>17</v>
      </c>
      <c r="K516" s="23" t="s">
        <v>15</v>
      </c>
    </row>
    <row r="517" ht="22.5" customHeight="1">
      <c r="A517" s="14">
        <v>46034.0</v>
      </c>
      <c r="B517" s="15">
        <v>46037.0</v>
      </c>
      <c r="C517" s="36">
        <v>44562.0</v>
      </c>
      <c r="D517" s="17" t="s">
        <v>1503</v>
      </c>
      <c r="E517" s="18" t="s">
        <v>1504</v>
      </c>
      <c r="F517" s="19" t="str">
        <f t="shared" si="1"/>
        <v>DANILO VALDIVIA OYANEDEL</v>
      </c>
      <c r="G517" s="55" t="s">
        <v>1505</v>
      </c>
      <c r="H517" s="56" t="s">
        <v>44</v>
      </c>
      <c r="I517" s="27"/>
      <c r="J517" s="57" t="s">
        <v>17</v>
      </c>
      <c r="K517" s="23" t="s">
        <v>15</v>
      </c>
    </row>
    <row r="518" ht="22.5" customHeight="1">
      <c r="A518" s="14">
        <v>46034.0</v>
      </c>
      <c r="B518" s="15">
        <v>46036.0</v>
      </c>
      <c r="C518" s="36">
        <v>45108.0</v>
      </c>
      <c r="D518" s="17" t="s">
        <v>1506</v>
      </c>
      <c r="E518" s="18" t="s">
        <v>1507</v>
      </c>
      <c r="F518" s="19" t="str">
        <f t="shared" si="1"/>
        <v>JOSE RUPERTO ROJAS GUTIERREZ</v>
      </c>
      <c r="G518" s="55" t="s">
        <v>1508</v>
      </c>
      <c r="H518" s="56" t="s">
        <v>44</v>
      </c>
      <c r="I518" s="27"/>
      <c r="J518" s="57" t="s">
        <v>17</v>
      </c>
      <c r="K518" s="23" t="s">
        <v>15</v>
      </c>
    </row>
    <row r="519" ht="22.5" customHeight="1">
      <c r="A519" s="14">
        <v>46034.0</v>
      </c>
      <c r="B519" s="15">
        <v>46037.0</v>
      </c>
      <c r="C519" s="36">
        <v>43831.0</v>
      </c>
      <c r="D519" s="17" t="s">
        <v>419</v>
      </c>
      <c r="E519" s="18" t="s">
        <v>1509</v>
      </c>
      <c r="F519" s="19" t="str">
        <f t="shared" si="1"/>
        <v>RODRIGO CARRASCO</v>
      </c>
      <c r="G519" s="55" t="s">
        <v>1510</v>
      </c>
      <c r="H519" s="56" t="s">
        <v>44</v>
      </c>
      <c r="I519" s="27"/>
      <c r="J519" s="57" t="s">
        <v>17</v>
      </c>
      <c r="K519" s="23" t="s">
        <v>15</v>
      </c>
    </row>
    <row r="520" ht="22.5" customHeight="1">
      <c r="A520" s="14">
        <v>46034.0</v>
      </c>
      <c r="B520" s="15">
        <v>46037.0</v>
      </c>
      <c r="C520" s="36">
        <v>44682.0</v>
      </c>
      <c r="D520" s="17" t="s">
        <v>1511</v>
      </c>
      <c r="E520" s="18" t="s">
        <v>1512</v>
      </c>
      <c r="F520" s="19" t="str">
        <f t="shared" si="1"/>
        <v>FRANCISCO GUILLERMO OYARCE ALBORNOZ</v>
      </c>
      <c r="G520" s="55" t="s">
        <v>1513</v>
      </c>
      <c r="H520" s="56" t="s">
        <v>44</v>
      </c>
      <c r="I520" s="27"/>
      <c r="J520" s="57" t="s">
        <v>17</v>
      </c>
      <c r="K520" s="23" t="s">
        <v>15</v>
      </c>
    </row>
    <row r="521" ht="22.5" customHeight="1">
      <c r="A521" s="14">
        <v>46034.0</v>
      </c>
      <c r="B521" s="15">
        <v>46036.0</v>
      </c>
      <c r="C521" s="36">
        <v>45323.0</v>
      </c>
      <c r="D521" s="17" t="s">
        <v>1514</v>
      </c>
      <c r="E521" s="18" t="s">
        <v>1515</v>
      </c>
      <c r="F521" s="19" t="str">
        <f t="shared" si="1"/>
        <v>MARIO ALONSO GUERRERO NARANJO</v>
      </c>
      <c r="G521" s="55" t="s">
        <v>1516</v>
      </c>
      <c r="H521" s="56" t="s">
        <v>44</v>
      </c>
      <c r="I521" s="27"/>
      <c r="J521" s="57" t="s">
        <v>17</v>
      </c>
      <c r="K521" s="23" t="s">
        <v>15</v>
      </c>
    </row>
    <row r="522" ht="22.5" customHeight="1">
      <c r="A522" s="14">
        <v>46034.0</v>
      </c>
      <c r="B522" s="15">
        <v>46037.0</v>
      </c>
      <c r="C522" s="36">
        <v>43739.0</v>
      </c>
      <c r="D522" s="17" t="s">
        <v>70</v>
      </c>
      <c r="E522" s="18" t="s">
        <v>472</v>
      </c>
      <c r="F522" s="19" t="str">
        <f t="shared" si="1"/>
        <v>JESUS MUÑOZ</v>
      </c>
      <c r="G522" s="55" t="s">
        <v>1517</v>
      </c>
      <c r="H522" s="56" t="s">
        <v>44</v>
      </c>
      <c r="I522" s="27"/>
      <c r="J522" s="57" t="s">
        <v>17</v>
      </c>
      <c r="K522" s="23" t="s">
        <v>15</v>
      </c>
    </row>
    <row r="523" ht="22.5" customHeight="1">
      <c r="A523" s="14">
        <v>46034.0</v>
      </c>
      <c r="B523" s="15">
        <v>46037.0</v>
      </c>
      <c r="C523" s="36">
        <v>42705.0</v>
      </c>
      <c r="D523" s="17" t="s">
        <v>1518</v>
      </c>
      <c r="E523" s="18" t="s">
        <v>1519</v>
      </c>
      <c r="F523" s="19" t="str">
        <f t="shared" si="1"/>
        <v>RUBEN MARCELO GONZALEZ CONSUEGRA</v>
      </c>
      <c r="G523" s="55" t="s">
        <v>1520</v>
      </c>
      <c r="H523" s="56" t="s">
        <v>44</v>
      </c>
      <c r="I523" s="27"/>
      <c r="J523" s="57" t="s">
        <v>17</v>
      </c>
      <c r="K523" s="23" t="s">
        <v>15</v>
      </c>
    </row>
    <row r="524" ht="22.5" customHeight="1">
      <c r="A524" s="14">
        <v>46034.0</v>
      </c>
      <c r="B524" s="15">
        <v>46037.0</v>
      </c>
      <c r="C524" s="36">
        <v>42948.0</v>
      </c>
      <c r="D524" s="17" t="s">
        <v>1521</v>
      </c>
      <c r="E524" s="18" t="s">
        <v>1522</v>
      </c>
      <c r="F524" s="19" t="str">
        <f t="shared" si="1"/>
        <v>NICOLAS IGNACIO GOMEZ VILLASECA</v>
      </c>
      <c r="G524" s="55" t="s">
        <v>1523</v>
      </c>
      <c r="H524" s="56" t="s">
        <v>44</v>
      </c>
      <c r="I524" s="27"/>
      <c r="J524" s="57" t="s">
        <v>17</v>
      </c>
      <c r="K524" s="23" t="s">
        <v>15</v>
      </c>
    </row>
    <row r="525" ht="22.5" customHeight="1">
      <c r="A525" s="14">
        <v>46034.0</v>
      </c>
      <c r="B525" s="26"/>
      <c r="C525" s="58" t="s">
        <v>1524</v>
      </c>
      <c r="D525" s="17" t="s">
        <v>1525</v>
      </c>
      <c r="E525" s="18" t="s">
        <v>1526</v>
      </c>
      <c r="F525" s="19" t="str">
        <f t="shared" si="1"/>
        <v>WINNIE MONTEDONICO</v>
      </c>
      <c r="G525" s="55" t="s">
        <v>1527</v>
      </c>
      <c r="H525" s="56" t="s">
        <v>44</v>
      </c>
      <c r="I525" s="27"/>
      <c r="J525" s="57" t="s">
        <v>21</v>
      </c>
      <c r="K525" s="23" t="s">
        <v>15</v>
      </c>
    </row>
    <row r="526" ht="22.5" customHeight="1">
      <c r="A526" s="14">
        <v>46034.0</v>
      </c>
      <c r="B526" s="15">
        <v>46037.0</v>
      </c>
      <c r="C526" s="36">
        <v>43525.0</v>
      </c>
      <c r="D526" s="17" t="s">
        <v>1038</v>
      </c>
      <c r="E526" s="18" t="s">
        <v>1199</v>
      </c>
      <c r="F526" s="19" t="str">
        <f t="shared" si="1"/>
        <v>MAURICIO ESPINOZA</v>
      </c>
      <c r="G526" s="55" t="s">
        <v>1528</v>
      </c>
      <c r="H526" s="56" t="s">
        <v>44</v>
      </c>
      <c r="I526" s="27"/>
      <c r="J526" s="57" t="s">
        <v>17</v>
      </c>
      <c r="K526" s="23" t="s">
        <v>15</v>
      </c>
    </row>
    <row r="527" ht="22.5" customHeight="1">
      <c r="A527" s="14">
        <v>46034.0</v>
      </c>
      <c r="B527" s="26"/>
      <c r="C527" s="58" t="s">
        <v>1529</v>
      </c>
      <c r="D527" s="17" t="s">
        <v>1530</v>
      </c>
      <c r="E527" s="18" t="s">
        <v>302</v>
      </c>
      <c r="F527" s="19" t="str">
        <f t="shared" si="1"/>
        <v>MARLIES CORTES</v>
      </c>
      <c r="G527" s="55" t="s">
        <v>1531</v>
      </c>
      <c r="H527" s="56" t="s">
        <v>44</v>
      </c>
      <c r="I527" s="27"/>
      <c r="J527" s="57" t="s">
        <v>21</v>
      </c>
      <c r="K527" s="23" t="s">
        <v>15</v>
      </c>
    </row>
    <row r="528" ht="22.5" customHeight="1">
      <c r="A528" s="14">
        <v>46034.0</v>
      </c>
      <c r="B528" s="15">
        <v>46036.0</v>
      </c>
      <c r="C528" s="36">
        <v>45292.0</v>
      </c>
      <c r="D528" s="17" t="s">
        <v>1532</v>
      </c>
      <c r="E528" s="18" t="s">
        <v>1533</v>
      </c>
      <c r="F528" s="19" t="str">
        <f t="shared" si="1"/>
        <v>ANDREA MERY</v>
      </c>
      <c r="G528" s="55" t="s">
        <v>1534</v>
      </c>
      <c r="H528" s="56" t="s">
        <v>44</v>
      </c>
      <c r="I528" s="22" t="s">
        <v>13</v>
      </c>
      <c r="J528" s="57" t="s">
        <v>17</v>
      </c>
      <c r="K528" s="23" t="s">
        <v>15</v>
      </c>
    </row>
    <row r="529" ht="22.5" customHeight="1">
      <c r="A529" s="14">
        <v>46034.0</v>
      </c>
      <c r="B529" s="26"/>
      <c r="C529" s="58" t="s">
        <v>546</v>
      </c>
      <c r="D529" s="17" t="s">
        <v>370</v>
      </c>
      <c r="E529" s="18" t="s">
        <v>211</v>
      </c>
      <c r="F529" s="19" t="str">
        <f t="shared" si="1"/>
        <v>XIMENA ROJAS</v>
      </c>
      <c r="G529" s="55" t="s">
        <v>1535</v>
      </c>
      <c r="H529" s="56" t="s">
        <v>44</v>
      </c>
      <c r="I529" s="27"/>
      <c r="J529" s="57" t="s">
        <v>21</v>
      </c>
      <c r="K529" s="23" t="s">
        <v>15</v>
      </c>
    </row>
    <row r="530" ht="22.5" customHeight="1">
      <c r="A530" s="14">
        <v>46034.0</v>
      </c>
      <c r="B530" s="26"/>
      <c r="C530" s="58" t="s">
        <v>1536</v>
      </c>
      <c r="D530" s="17" t="s">
        <v>436</v>
      </c>
      <c r="E530" s="18" t="s">
        <v>1537</v>
      </c>
      <c r="F530" s="19" t="str">
        <f t="shared" si="1"/>
        <v>VIVIANA BANNEN</v>
      </c>
      <c r="G530" s="55" t="s">
        <v>1538</v>
      </c>
      <c r="H530" s="56" t="s">
        <v>44</v>
      </c>
      <c r="I530" s="27"/>
      <c r="J530" s="57" t="s">
        <v>21</v>
      </c>
      <c r="K530" s="23" t="s">
        <v>15</v>
      </c>
    </row>
    <row r="531" ht="22.5" customHeight="1">
      <c r="A531" s="14">
        <v>46034.0</v>
      </c>
      <c r="B531" s="15">
        <v>46062.0</v>
      </c>
      <c r="C531" s="36">
        <v>43009.0</v>
      </c>
      <c r="D531" s="17" t="s">
        <v>1539</v>
      </c>
      <c r="E531" s="18" t="s">
        <v>1540</v>
      </c>
      <c r="F531" s="19" t="str">
        <f t="shared" si="1"/>
        <v>MARIA DEL CARMEN AGUILAR ORDENES</v>
      </c>
      <c r="G531" s="55" t="s">
        <v>1541</v>
      </c>
      <c r="H531" s="56" t="s">
        <v>44</v>
      </c>
      <c r="I531" s="27"/>
      <c r="J531" s="57" t="s">
        <v>19</v>
      </c>
      <c r="K531" s="23" t="s">
        <v>15</v>
      </c>
    </row>
    <row r="532" ht="22.5" customHeight="1">
      <c r="A532" s="14">
        <v>46034.0</v>
      </c>
      <c r="B532" s="26"/>
      <c r="C532" s="58" t="s">
        <v>1542</v>
      </c>
      <c r="D532" s="17" t="s">
        <v>1201</v>
      </c>
      <c r="E532" s="18" t="s">
        <v>1543</v>
      </c>
      <c r="F532" s="19" t="str">
        <f t="shared" si="1"/>
        <v>PAULINA VALENZUELA FLORES</v>
      </c>
      <c r="G532" s="55" t="s">
        <v>1544</v>
      </c>
      <c r="H532" s="56" t="s">
        <v>44</v>
      </c>
      <c r="I532" s="27"/>
      <c r="J532" s="57" t="s">
        <v>21</v>
      </c>
      <c r="K532" s="23" t="s">
        <v>15</v>
      </c>
    </row>
    <row r="533" ht="22.5" customHeight="1">
      <c r="A533" s="14">
        <v>46034.0</v>
      </c>
      <c r="B533" s="15">
        <v>46037.0</v>
      </c>
      <c r="C533" s="36">
        <v>43435.0</v>
      </c>
      <c r="D533" s="17" t="s">
        <v>1545</v>
      </c>
      <c r="E533" s="18" t="s">
        <v>816</v>
      </c>
      <c r="F533" s="19" t="str">
        <f t="shared" si="1"/>
        <v>VÍCTOR LEIVA</v>
      </c>
      <c r="G533" s="55" t="s">
        <v>1546</v>
      </c>
      <c r="H533" s="56" t="s">
        <v>44</v>
      </c>
      <c r="I533" s="27"/>
      <c r="J533" s="57" t="s">
        <v>17</v>
      </c>
      <c r="K533" s="23" t="s">
        <v>15</v>
      </c>
    </row>
    <row r="534" ht="22.5" customHeight="1">
      <c r="A534" s="14">
        <v>46034.0</v>
      </c>
      <c r="B534" s="15">
        <v>46037.0</v>
      </c>
      <c r="C534" s="36">
        <v>43466.0</v>
      </c>
      <c r="D534" s="17" t="s">
        <v>1547</v>
      </c>
      <c r="E534" s="18" t="s">
        <v>1548</v>
      </c>
      <c r="F534" s="19" t="str">
        <f t="shared" si="1"/>
        <v>MARIEL KATHERINE PIZARRO REYES</v>
      </c>
      <c r="G534" s="55" t="s">
        <v>1549</v>
      </c>
      <c r="H534" s="56" t="s">
        <v>44</v>
      </c>
      <c r="I534" s="27"/>
      <c r="J534" s="57" t="s">
        <v>17</v>
      </c>
      <c r="K534" s="23" t="s">
        <v>15</v>
      </c>
    </row>
    <row r="535" ht="22.5" customHeight="1">
      <c r="A535" s="14">
        <v>46034.0</v>
      </c>
      <c r="B535" s="15">
        <v>46036.0</v>
      </c>
      <c r="C535" s="36">
        <v>45778.0</v>
      </c>
      <c r="D535" s="17" t="s">
        <v>1550</v>
      </c>
      <c r="E535" s="18" t="s">
        <v>1551</v>
      </c>
      <c r="F535" s="19" t="str">
        <f t="shared" si="1"/>
        <v>FRANCISCO EDUARDO BAHAMONDES ALVAREZ</v>
      </c>
      <c r="G535" s="55" t="s">
        <v>1552</v>
      </c>
      <c r="H535" s="56" t="s">
        <v>44</v>
      </c>
      <c r="I535" s="27"/>
      <c r="J535" s="57" t="s">
        <v>17</v>
      </c>
      <c r="K535" s="23" t="s">
        <v>15</v>
      </c>
    </row>
    <row r="536" ht="22.5" customHeight="1">
      <c r="A536" s="14">
        <v>46034.0</v>
      </c>
      <c r="B536" s="15">
        <v>46036.0</v>
      </c>
      <c r="C536" s="36">
        <v>45261.0</v>
      </c>
      <c r="D536" s="17" t="s">
        <v>1553</v>
      </c>
      <c r="E536" s="18" t="s">
        <v>1554</v>
      </c>
      <c r="F536" s="19" t="str">
        <f t="shared" si="1"/>
        <v>JULIO SERGIO ORREGO OQUIZ</v>
      </c>
      <c r="G536" s="55" t="s">
        <v>1555</v>
      </c>
      <c r="H536" s="56" t="s">
        <v>44</v>
      </c>
      <c r="I536" s="27"/>
      <c r="J536" s="57" t="s">
        <v>17</v>
      </c>
      <c r="K536" s="23" t="s">
        <v>15</v>
      </c>
    </row>
    <row r="537" ht="22.5" customHeight="1">
      <c r="A537" s="14">
        <v>46034.0</v>
      </c>
      <c r="B537" s="15">
        <v>46036.0</v>
      </c>
      <c r="C537" s="36">
        <v>45323.0</v>
      </c>
      <c r="D537" s="17" t="s">
        <v>465</v>
      </c>
      <c r="E537" s="18" t="s">
        <v>1556</v>
      </c>
      <c r="F537" s="19" t="str">
        <f t="shared" si="1"/>
        <v>JOSE ANTONIO ARAYA SAEZ</v>
      </c>
      <c r="G537" s="55" t="s">
        <v>1557</v>
      </c>
      <c r="H537" s="56" t="s">
        <v>44</v>
      </c>
      <c r="I537" s="27"/>
      <c r="J537" s="57" t="s">
        <v>17</v>
      </c>
      <c r="K537" s="23" t="s">
        <v>15</v>
      </c>
    </row>
    <row r="538" ht="22.5" customHeight="1">
      <c r="A538" s="14">
        <v>46034.0</v>
      </c>
      <c r="B538" s="26"/>
      <c r="C538" s="58" t="s">
        <v>106</v>
      </c>
      <c r="D538" s="17" t="s">
        <v>1558</v>
      </c>
      <c r="E538" s="18" t="s">
        <v>1559</v>
      </c>
      <c r="F538" s="19" t="str">
        <f t="shared" si="1"/>
        <v>BASTIAN IGNACIO NUÑEZ YOSHIKAWA</v>
      </c>
      <c r="G538" s="55" t="s">
        <v>1560</v>
      </c>
      <c r="H538" s="56" t="s">
        <v>44</v>
      </c>
      <c r="I538" s="27"/>
      <c r="J538" s="57" t="s">
        <v>21</v>
      </c>
      <c r="K538" s="23" t="s">
        <v>15</v>
      </c>
    </row>
    <row r="539" ht="22.5" customHeight="1">
      <c r="A539" s="14">
        <v>46034.0</v>
      </c>
      <c r="B539" s="15">
        <v>46036.0</v>
      </c>
      <c r="C539" s="36">
        <v>45778.0</v>
      </c>
      <c r="D539" s="17" t="s">
        <v>831</v>
      </c>
      <c r="E539" s="18" t="s">
        <v>1561</v>
      </c>
      <c r="F539" s="19" t="str">
        <f t="shared" si="1"/>
        <v>JOSÉ ANTONIO SÁNCHEZ MONTESINOS</v>
      </c>
      <c r="G539" s="55" t="s">
        <v>1562</v>
      </c>
      <c r="H539" s="56" t="s">
        <v>44</v>
      </c>
      <c r="I539" s="27"/>
      <c r="J539" s="57" t="s">
        <v>17</v>
      </c>
      <c r="K539" s="23" t="s">
        <v>15</v>
      </c>
    </row>
    <row r="540" ht="22.5" customHeight="1">
      <c r="A540" s="14">
        <v>46034.0</v>
      </c>
      <c r="B540" s="15">
        <v>46037.0</v>
      </c>
      <c r="C540" s="36">
        <v>42917.0</v>
      </c>
      <c r="D540" s="17" t="s">
        <v>1563</v>
      </c>
      <c r="E540" s="18" t="s">
        <v>1564</v>
      </c>
      <c r="F540" s="19" t="str">
        <f t="shared" si="1"/>
        <v>ARTURO PALACIOS</v>
      </c>
      <c r="G540" s="55" t="s">
        <v>1565</v>
      </c>
      <c r="H540" s="56" t="s">
        <v>44</v>
      </c>
      <c r="I540" s="27"/>
      <c r="J540" s="57" t="s">
        <v>17</v>
      </c>
      <c r="K540" s="23" t="s">
        <v>15</v>
      </c>
    </row>
    <row r="541" ht="22.5" customHeight="1">
      <c r="A541" s="14">
        <v>46034.0</v>
      </c>
      <c r="B541" s="26"/>
      <c r="C541" s="58" t="s">
        <v>106</v>
      </c>
      <c r="D541" s="17" t="s">
        <v>1566</v>
      </c>
      <c r="E541" s="18" t="s">
        <v>1567</v>
      </c>
      <c r="F541" s="19" t="str">
        <f t="shared" si="1"/>
        <v>ERIKA ROXANA SAGARDIA SAGARDIA</v>
      </c>
      <c r="G541" s="55" t="s">
        <v>1568</v>
      </c>
      <c r="H541" s="56" t="s">
        <v>44</v>
      </c>
      <c r="I541" s="27"/>
      <c r="J541" s="57" t="s">
        <v>21</v>
      </c>
      <c r="K541" s="23" t="s">
        <v>15</v>
      </c>
    </row>
    <row r="542" ht="22.5" customHeight="1">
      <c r="A542" s="14">
        <v>46034.0</v>
      </c>
      <c r="B542" s="26"/>
      <c r="C542" s="58" t="s">
        <v>1569</v>
      </c>
      <c r="D542" s="17" t="s">
        <v>1570</v>
      </c>
      <c r="E542" s="18" t="s">
        <v>1571</v>
      </c>
      <c r="F542" s="19" t="str">
        <f t="shared" si="1"/>
        <v>PABLO CRISTIAN CONTANZO ZAPATA</v>
      </c>
      <c r="G542" s="55" t="s">
        <v>1572</v>
      </c>
      <c r="H542" s="61" t="s">
        <v>44</v>
      </c>
      <c r="I542" s="27"/>
      <c r="J542" s="57" t="s">
        <v>21</v>
      </c>
      <c r="K542" s="23" t="s">
        <v>15</v>
      </c>
    </row>
    <row r="543" ht="22.5" customHeight="1">
      <c r="A543" s="14">
        <v>46034.0</v>
      </c>
      <c r="B543" s="26"/>
      <c r="C543" s="58" t="s">
        <v>106</v>
      </c>
      <c r="D543" s="17" t="s">
        <v>1573</v>
      </c>
      <c r="E543" s="18" t="s">
        <v>1574</v>
      </c>
      <c r="F543" s="19" t="str">
        <f t="shared" si="1"/>
        <v>FRANCISCA  CARRASCO VILLALOBOS</v>
      </c>
      <c r="G543" s="55" t="s">
        <v>1575</v>
      </c>
      <c r="H543" s="61" t="s">
        <v>44</v>
      </c>
      <c r="I543" s="27"/>
      <c r="J543" s="57" t="s">
        <v>21</v>
      </c>
      <c r="K543" s="66" t="s">
        <v>15</v>
      </c>
    </row>
    <row r="544" ht="22.5" customHeight="1">
      <c r="A544" s="14">
        <v>46034.0</v>
      </c>
      <c r="B544" s="26"/>
      <c r="C544" s="58" t="s">
        <v>1576</v>
      </c>
      <c r="D544" s="17" t="s">
        <v>1577</v>
      </c>
      <c r="E544" s="18" t="s">
        <v>1578</v>
      </c>
      <c r="F544" s="19" t="str">
        <f t="shared" si="1"/>
        <v>PATRICIA CATALAN ACEVEDO</v>
      </c>
      <c r="G544" s="55" t="s">
        <v>1579</v>
      </c>
      <c r="H544" s="61" t="s">
        <v>44</v>
      </c>
      <c r="I544" s="27"/>
      <c r="J544" s="57" t="s">
        <v>21</v>
      </c>
      <c r="K544" s="64" t="s">
        <v>15</v>
      </c>
    </row>
    <row r="545" ht="22.5" customHeight="1">
      <c r="A545" s="14">
        <v>46034.0</v>
      </c>
      <c r="B545" s="15">
        <v>46037.0</v>
      </c>
      <c r="C545" s="36">
        <v>43800.0</v>
      </c>
      <c r="D545" s="17" t="s">
        <v>1580</v>
      </c>
      <c r="E545" s="18" t="s">
        <v>1581</v>
      </c>
      <c r="F545" s="19" t="str">
        <f t="shared" si="1"/>
        <v>JACQUELINE DEL CARMEN HERRERA ALVAREZ</v>
      </c>
      <c r="G545" s="55" t="s">
        <v>1582</v>
      </c>
      <c r="H545" s="61" t="s">
        <v>44</v>
      </c>
      <c r="I545" s="27"/>
      <c r="J545" s="57" t="s">
        <v>17</v>
      </c>
      <c r="K545" s="67" t="s">
        <v>15</v>
      </c>
    </row>
    <row r="546" ht="22.5" customHeight="1">
      <c r="A546" s="14">
        <v>46034.0</v>
      </c>
      <c r="B546" s="26"/>
      <c r="C546" s="36"/>
      <c r="D546" s="17" t="s">
        <v>1583</v>
      </c>
      <c r="E546" s="18" t="s">
        <v>1584</v>
      </c>
      <c r="F546" s="19" t="str">
        <f t="shared" si="1"/>
        <v>SEBASTIÁN MATÍAS GALLARDO VALENZUELA</v>
      </c>
      <c r="G546" s="55" t="s">
        <v>1585</v>
      </c>
      <c r="H546" s="61" t="s">
        <v>44</v>
      </c>
      <c r="I546" s="27"/>
      <c r="J546" s="57" t="s">
        <v>14</v>
      </c>
      <c r="K546" s="23" t="s">
        <v>15</v>
      </c>
    </row>
    <row r="547" ht="22.5" customHeight="1">
      <c r="A547" s="14">
        <v>46034.0</v>
      </c>
      <c r="B547" s="15">
        <v>46037.0</v>
      </c>
      <c r="C547" s="36">
        <v>44774.0</v>
      </c>
      <c r="D547" s="17" t="s">
        <v>1586</v>
      </c>
      <c r="E547" s="18" t="s">
        <v>1587</v>
      </c>
      <c r="F547" s="19" t="str">
        <f t="shared" si="1"/>
        <v>RODRIGO RAMIREZ LOPEZ</v>
      </c>
      <c r="G547" s="55" t="s">
        <v>1588</v>
      </c>
      <c r="H547" s="61" t="s">
        <v>44</v>
      </c>
      <c r="I547" s="27"/>
      <c r="J547" s="57" t="s">
        <v>17</v>
      </c>
      <c r="K547" s="23" t="s">
        <v>15</v>
      </c>
    </row>
    <row r="548" ht="22.5" customHeight="1">
      <c r="A548" s="14">
        <v>46034.0</v>
      </c>
      <c r="B548" s="15" t="s">
        <v>932</v>
      </c>
      <c r="C548" s="36">
        <v>45047.0</v>
      </c>
      <c r="D548" s="17" t="s">
        <v>1589</v>
      </c>
      <c r="E548" s="18" t="s">
        <v>1590</v>
      </c>
      <c r="F548" s="19" t="str">
        <f t="shared" si="1"/>
        <v>EDUARDO ESTEBAN LEIVA LIZAMA</v>
      </c>
      <c r="G548" s="55" t="s">
        <v>1591</v>
      </c>
      <c r="H548" s="61" t="s">
        <v>44</v>
      </c>
      <c r="I548" s="27"/>
      <c r="J548" s="57" t="s">
        <v>19</v>
      </c>
      <c r="K548" s="23" t="s">
        <v>15</v>
      </c>
    </row>
    <row r="549" ht="22.5" customHeight="1">
      <c r="A549" s="14">
        <v>46034.0</v>
      </c>
      <c r="B549" s="15">
        <v>46041.0</v>
      </c>
      <c r="C549" s="36">
        <v>42309.0</v>
      </c>
      <c r="D549" s="17" t="s">
        <v>1592</v>
      </c>
      <c r="E549" s="18" t="s">
        <v>1593</v>
      </c>
      <c r="F549" s="19" t="str">
        <f t="shared" si="1"/>
        <v>JORGE ALEJANDRO PACHECO</v>
      </c>
      <c r="G549" s="55" t="s">
        <v>1594</v>
      </c>
      <c r="H549" s="61" t="s">
        <v>44</v>
      </c>
      <c r="I549" s="22" t="s">
        <v>13</v>
      </c>
      <c r="J549" s="57" t="s">
        <v>19</v>
      </c>
      <c r="K549" s="23" t="s">
        <v>15</v>
      </c>
    </row>
    <row r="550" ht="22.5" customHeight="1">
      <c r="A550" s="14">
        <v>46034.0</v>
      </c>
      <c r="B550" s="26"/>
      <c r="C550" s="58" t="s">
        <v>106</v>
      </c>
      <c r="D550" s="17" t="s">
        <v>1595</v>
      </c>
      <c r="E550" s="18" t="s">
        <v>1596</v>
      </c>
      <c r="F550" s="19" t="str">
        <f t="shared" si="1"/>
        <v>MAURICIO ENRIQUE HERNANDEZ VERA</v>
      </c>
      <c r="G550" s="55" t="s">
        <v>1597</v>
      </c>
      <c r="H550" s="61" t="s">
        <v>44</v>
      </c>
      <c r="I550" s="27"/>
      <c r="J550" s="57" t="s">
        <v>21</v>
      </c>
      <c r="K550" s="23" t="s">
        <v>15</v>
      </c>
    </row>
    <row r="551" ht="22.5" customHeight="1">
      <c r="A551" s="14">
        <v>46034.0</v>
      </c>
      <c r="B551" s="26"/>
      <c r="C551" s="58" t="s">
        <v>106</v>
      </c>
      <c r="D551" s="17" t="s">
        <v>1598</v>
      </c>
      <c r="E551" s="18" t="s">
        <v>1599</v>
      </c>
      <c r="F551" s="19" t="str">
        <f t="shared" si="1"/>
        <v>FRANCISCO EMILIO VENTURA MUÑOZ</v>
      </c>
      <c r="G551" s="55" t="s">
        <v>1600</v>
      </c>
      <c r="H551" s="61" t="s">
        <v>44</v>
      </c>
      <c r="I551" s="27"/>
      <c r="J551" s="57" t="s">
        <v>21</v>
      </c>
      <c r="K551" s="23" t="s">
        <v>15</v>
      </c>
    </row>
    <row r="552" ht="22.5" customHeight="1">
      <c r="A552" s="14">
        <v>46034.0</v>
      </c>
      <c r="B552" s="15">
        <v>46037.0</v>
      </c>
      <c r="C552" s="36">
        <v>43525.0</v>
      </c>
      <c r="D552" s="17" t="s">
        <v>1601</v>
      </c>
      <c r="E552" s="18" t="s">
        <v>1602</v>
      </c>
      <c r="F552" s="19" t="str">
        <f t="shared" si="1"/>
        <v>JUAN GABRIEL CABRERA ACHIBUR</v>
      </c>
      <c r="G552" s="55" t="s">
        <v>1603</v>
      </c>
      <c r="H552" s="61" t="s">
        <v>44</v>
      </c>
      <c r="I552" s="22" t="s">
        <v>13</v>
      </c>
      <c r="J552" s="57" t="s">
        <v>17</v>
      </c>
      <c r="K552" s="23" t="s">
        <v>15</v>
      </c>
    </row>
    <row r="553" ht="22.5" customHeight="1">
      <c r="A553" s="14">
        <v>46034.0</v>
      </c>
      <c r="B553" s="15">
        <v>46037.0</v>
      </c>
      <c r="C553" s="36">
        <v>43862.0</v>
      </c>
      <c r="D553" s="17" t="s">
        <v>1604</v>
      </c>
      <c r="E553" s="18" t="s">
        <v>1605</v>
      </c>
      <c r="F553" s="19" t="str">
        <f t="shared" si="1"/>
        <v>DANIELA TORRES AVALOS</v>
      </c>
      <c r="G553" s="55" t="s">
        <v>1606</v>
      </c>
      <c r="H553" s="61" t="s">
        <v>44</v>
      </c>
      <c r="I553" s="27"/>
      <c r="J553" s="57" t="s">
        <v>17</v>
      </c>
      <c r="K553" s="23" t="s">
        <v>15</v>
      </c>
    </row>
    <row r="554" ht="22.5" customHeight="1">
      <c r="A554" s="14">
        <v>46034.0</v>
      </c>
      <c r="B554" s="15">
        <v>46037.0</v>
      </c>
      <c r="C554" s="36">
        <v>44075.0</v>
      </c>
      <c r="D554" s="17" t="s">
        <v>1607</v>
      </c>
      <c r="E554" s="18" t="s">
        <v>1608</v>
      </c>
      <c r="F554" s="19" t="str">
        <f t="shared" si="1"/>
        <v>YERKO JOSE CARIPAN LUCO</v>
      </c>
      <c r="G554" s="55" t="s">
        <v>1609</v>
      </c>
      <c r="H554" s="61" t="s">
        <v>44</v>
      </c>
      <c r="I554" s="27"/>
      <c r="J554" s="57" t="s">
        <v>17</v>
      </c>
      <c r="K554" s="23" t="s">
        <v>15</v>
      </c>
    </row>
    <row r="555" ht="22.5" customHeight="1">
      <c r="A555" s="14">
        <v>46034.0</v>
      </c>
      <c r="B555" s="15">
        <v>46036.0</v>
      </c>
      <c r="C555" s="36">
        <v>45505.0</v>
      </c>
      <c r="D555" s="17" t="s">
        <v>144</v>
      </c>
      <c r="E555" s="18" t="s">
        <v>1610</v>
      </c>
      <c r="F555" s="19" t="str">
        <f t="shared" si="1"/>
        <v>JORGE REYES RETAMAL</v>
      </c>
      <c r="G555" s="55" t="s">
        <v>1611</v>
      </c>
      <c r="H555" s="61" t="s">
        <v>44</v>
      </c>
      <c r="I555" s="22" t="s">
        <v>13</v>
      </c>
      <c r="J555" s="57" t="s">
        <v>17</v>
      </c>
      <c r="K555" s="28"/>
    </row>
    <row r="556" ht="22.5" customHeight="1">
      <c r="A556" s="14">
        <v>46034.0</v>
      </c>
      <c r="B556" s="15">
        <v>46036.0</v>
      </c>
      <c r="C556" s="36">
        <v>45200.0</v>
      </c>
      <c r="D556" s="17" t="s">
        <v>1612</v>
      </c>
      <c r="E556" s="18" t="s">
        <v>1613</v>
      </c>
      <c r="F556" s="19" t="str">
        <f t="shared" si="1"/>
        <v>PAOLA ANDREA LEMUS TORRES</v>
      </c>
      <c r="G556" s="55" t="s">
        <v>1614</v>
      </c>
      <c r="H556" s="61" t="s">
        <v>44</v>
      </c>
      <c r="I556" s="27"/>
      <c r="J556" s="57" t="s">
        <v>17</v>
      </c>
      <c r="K556" s="23" t="s">
        <v>15</v>
      </c>
    </row>
    <row r="557" ht="22.5" customHeight="1">
      <c r="A557" s="14">
        <v>46034.0</v>
      </c>
      <c r="B557" s="15">
        <v>46037.0</v>
      </c>
      <c r="C557" s="36">
        <v>44593.0</v>
      </c>
      <c r="D557" s="17" t="s">
        <v>501</v>
      </c>
      <c r="E557" s="18" t="s">
        <v>1615</v>
      </c>
      <c r="F557" s="19" t="str">
        <f t="shared" si="1"/>
        <v>SEBASTIAN JORQUERA MENA</v>
      </c>
      <c r="G557" s="55" t="s">
        <v>1616</v>
      </c>
      <c r="H557" s="61" t="s">
        <v>44</v>
      </c>
      <c r="I557" s="27"/>
      <c r="J557" s="57" t="s">
        <v>17</v>
      </c>
      <c r="K557" s="23" t="s">
        <v>15</v>
      </c>
    </row>
    <row r="558" ht="22.5" customHeight="1">
      <c r="A558" s="14">
        <v>46034.0</v>
      </c>
      <c r="B558" s="15">
        <v>46037.0</v>
      </c>
      <c r="C558" s="36">
        <v>43466.0</v>
      </c>
      <c r="D558" s="17" t="s">
        <v>1617</v>
      </c>
      <c r="E558" s="18" t="s">
        <v>1618</v>
      </c>
      <c r="F558" s="19" t="str">
        <f t="shared" si="1"/>
        <v>CHRISTIAN ALEJANDRO PEÑA VERDUGO</v>
      </c>
      <c r="G558" s="55" t="s">
        <v>1619</v>
      </c>
      <c r="H558" s="61" t="s">
        <v>44</v>
      </c>
      <c r="I558" s="22" t="s">
        <v>16</v>
      </c>
      <c r="J558" s="57" t="s">
        <v>17</v>
      </c>
      <c r="K558" s="28"/>
    </row>
    <row r="559" ht="22.5" customHeight="1">
      <c r="A559" s="14">
        <v>46034.0</v>
      </c>
      <c r="B559" s="26"/>
      <c r="C559" s="58" t="s">
        <v>1620</v>
      </c>
      <c r="D559" s="17" t="s">
        <v>1621</v>
      </c>
      <c r="E559" s="18" t="s">
        <v>1622</v>
      </c>
      <c r="F559" s="19" t="str">
        <f t="shared" si="1"/>
        <v>YARELA NICOHL GOMEZ SANCHEZ</v>
      </c>
      <c r="G559" s="55" t="s">
        <v>1623</v>
      </c>
      <c r="H559" s="61" t="s">
        <v>44</v>
      </c>
      <c r="I559" s="27"/>
      <c r="J559" s="57" t="s">
        <v>21</v>
      </c>
      <c r="K559" s="23" t="s">
        <v>15</v>
      </c>
    </row>
    <row r="560" ht="22.5" customHeight="1">
      <c r="A560" s="14">
        <v>46034.0</v>
      </c>
      <c r="B560" s="15">
        <v>46037.0</v>
      </c>
      <c r="C560" s="36">
        <v>43862.0</v>
      </c>
      <c r="D560" s="17" t="s">
        <v>1624</v>
      </c>
      <c r="E560" s="18" t="s">
        <v>1625</v>
      </c>
      <c r="F560" s="19" t="str">
        <f t="shared" si="1"/>
        <v>CRISTIAN ANDRES ARAVENA CASTRO</v>
      </c>
      <c r="G560" s="55" t="s">
        <v>1626</v>
      </c>
      <c r="H560" s="61" t="s">
        <v>44</v>
      </c>
      <c r="I560" s="27"/>
      <c r="J560" s="57" t="s">
        <v>17</v>
      </c>
      <c r="K560" s="23" t="s">
        <v>15</v>
      </c>
    </row>
    <row r="561" ht="22.5" customHeight="1">
      <c r="A561" s="14">
        <v>46034.0</v>
      </c>
      <c r="B561" s="15">
        <v>46037.0</v>
      </c>
      <c r="C561" s="36">
        <v>43678.0</v>
      </c>
      <c r="D561" s="17" t="s">
        <v>1627</v>
      </c>
      <c r="E561" s="18" t="s">
        <v>1628</v>
      </c>
      <c r="F561" s="19" t="str">
        <f t="shared" si="1"/>
        <v>LUIS ORELLANA ULLOA</v>
      </c>
      <c r="G561" s="55" t="s">
        <v>1629</v>
      </c>
      <c r="H561" s="61" t="s">
        <v>44</v>
      </c>
      <c r="I561" s="27"/>
      <c r="J561" s="57" t="s">
        <v>17</v>
      </c>
      <c r="K561" s="23" t="s">
        <v>15</v>
      </c>
    </row>
    <row r="562" ht="22.5" customHeight="1">
      <c r="A562" s="14">
        <v>46034.0</v>
      </c>
      <c r="B562" s="26"/>
      <c r="C562" s="58" t="s">
        <v>106</v>
      </c>
      <c r="D562" s="17" t="s">
        <v>1627</v>
      </c>
      <c r="E562" s="18" t="s">
        <v>1630</v>
      </c>
      <c r="F562" s="19" t="str">
        <f t="shared" si="1"/>
        <v>LUIS MONDACA AMADOR</v>
      </c>
      <c r="G562" s="55" t="s">
        <v>1631</v>
      </c>
      <c r="H562" s="61" t="s">
        <v>44</v>
      </c>
      <c r="I562" s="27"/>
      <c r="J562" s="57" t="s">
        <v>21</v>
      </c>
      <c r="K562" s="23" t="s">
        <v>15</v>
      </c>
    </row>
    <row r="563" ht="22.5" customHeight="1">
      <c r="A563" s="14">
        <v>46034.0</v>
      </c>
      <c r="B563" s="26"/>
      <c r="C563" s="36">
        <v>43160.0</v>
      </c>
      <c r="D563" s="17" t="s">
        <v>1632</v>
      </c>
      <c r="E563" s="18" t="s">
        <v>1633</v>
      </c>
      <c r="F563" s="19" t="str">
        <f t="shared" si="1"/>
        <v>JEAN PAUL THUILLIER ARAOS</v>
      </c>
      <c r="G563" s="55" t="s">
        <v>1634</v>
      </c>
      <c r="H563" s="61" t="s">
        <v>44</v>
      </c>
      <c r="I563" s="22" t="s">
        <v>13</v>
      </c>
      <c r="J563" s="57" t="s">
        <v>17</v>
      </c>
      <c r="K563" s="23" t="s">
        <v>15</v>
      </c>
    </row>
    <row r="564" ht="22.5" customHeight="1">
      <c r="A564" s="40">
        <v>46035.0</v>
      </c>
      <c r="B564" s="15">
        <v>46031.0</v>
      </c>
      <c r="C564" s="36">
        <v>43586.0</v>
      </c>
      <c r="D564" s="17" t="s">
        <v>1635</v>
      </c>
      <c r="E564" s="18" t="s">
        <v>1636</v>
      </c>
      <c r="F564" s="19" t="str">
        <f t="shared" si="1"/>
        <v>CARLA VICTORIA SOTO SANHUEZA</v>
      </c>
      <c r="G564" s="55" t="s">
        <v>1637</v>
      </c>
      <c r="H564" s="56" t="s">
        <v>44</v>
      </c>
      <c r="I564" s="27"/>
      <c r="J564" s="57" t="s">
        <v>17</v>
      </c>
      <c r="K564" s="23" t="s">
        <v>15</v>
      </c>
    </row>
    <row r="565" ht="22.5" customHeight="1">
      <c r="A565" s="40">
        <v>46035.0</v>
      </c>
      <c r="B565" s="15">
        <v>46031.0</v>
      </c>
      <c r="C565" s="36">
        <v>45108.0</v>
      </c>
      <c r="D565" s="17" t="s">
        <v>1638</v>
      </c>
      <c r="E565" s="18" t="s">
        <v>1639</v>
      </c>
      <c r="F565" s="19" t="str">
        <f t="shared" si="1"/>
        <v>JUAN RAMON MONTOYA NAVARRO</v>
      </c>
      <c r="G565" s="55" t="s">
        <v>1640</v>
      </c>
      <c r="H565" s="56" t="s">
        <v>44</v>
      </c>
      <c r="I565" s="27"/>
      <c r="J565" s="57" t="s">
        <v>17</v>
      </c>
      <c r="K565" s="23" t="s">
        <v>15</v>
      </c>
    </row>
    <row r="566" ht="22.5" customHeight="1">
      <c r="A566" s="14">
        <v>46035.0</v>
      </c>
      <c r="B566" s="26"/>
      <c r="C566" s="36"/>
      <c r="D566" s="17" t="s">
        <v>1641</v>
      </c>
      <c r="E566" s="18" t="s">
        <v>1642</v>
      </c>
      <c r="F566" s="19" t="str">
        <f t="shared" si="1"/>
        <v>JOSÉ IGNACIO GUZMÁN MORENO</v>
      </c>
      <c r="G566" s="55" t="s">
        <v>1643</v>
      </c>
      <c r="H566" s="56" t="s">
        <v>44</v>
      </c>
      <c r="I566" s="27"/>
      <c r="J566" s="57" t="s">
        <v>14</v>
      </c>
      <c r="K566" s="23" t="s">
        <v>15</v>
      </c>
    </row>
    <row r="567" ht="22.5" customHeight="1">
      <c r="A567" s="14">
        <v>46035.0</v>
      </c>
      <c r="B567" s="26"/>
      <c r="C567" s="36"/>
      <c r="D567" s="17" t="s">
        <v>1644</v>
      </c>
      <c r="E567" s="18" t="s">
        <v>1645</v>
      </c>
      <c r="F567" s="19" t="str">
        <f t="shared" si="1"/>
        <v>SIGIFREDO EMINSON BELTRÁN VALDÉS</v>
      </c>
      <c r="G567" s="55" t="s">
        <v>1646</v>
      </c>
      <c r="H567" s="56" t="s">
        <v>44</v>
      </c>
      <c r="I567" s="27"/>
      <c r="J567" s="57" t="s">
        <v>14</v>
      </c>
      <c r="K567" s="23" t="s">
        <v>15</v>
      </c>
    </row>
    <row r="568" ht="22.5" customHeight="1">
      <c r="A568" s="14">
        <v>46035.0</v>
      </c>
      <c r="B568" s="26"/>
      <c r="C568" s="36"/>
      <c r="D568" s="17" t="s">
        <v>1647</v>
      </c>
      <c r="E568" s="18" t="s">
        <v>1648</v>
      </c>
      <c r="F568" s="19" t="str">
        <f t="shared" si="1"/>
        <v>ERICK ALEXIS ARAOS DÍAZ</v>
      </c>
      <c r="G568" s="55" t="s">
        <v>1649</v>
      </c>
      <c r="H568" s="56" t="s">
        <v>44</v>
      </c>
      <c r="I568" s="27"/>
      <c r="J568" s="57" t="s">
        <v>14</v>
      </c>
      <c r="K568" s="23" t="s">
        <v>15</v>
      </c>
    </row>
    <row r="569" ht="22.5" customHeight="1">
      <c r="A569" s="14">
        <v>46035.0</v>
      </c>
      <c r="B569" s="26"/>
      <c r="C569" s="36"/>
      <c r="D569" s="17" t="s">
        <v>1650</v>
      </c>
      <c r="E569" s="18" t="s">
        <v>1651</v>
      </c>
      <c r="F569" s="19" t="str">
        <f t="shared" si="1"/>
        <v>ENZO FIGUEROA LEON</v>
      </c>
      <c r="G569" s="55" t="s">
        <v>1652</v>
      </c>
      <c r="H569" s="56" t="s">
        <v>44</v>
      </c>
      <c r="I569" s="27"/>
      <c r="J569" s="57" t="s">
        <v>14</v>
      </c>
      <c r="K569" s="28"/>
    </row>
    <row r="570" ht="22.5" customHeight="1">
      <c r="A570" s="14">
        <v>46035.0</v>
      </c>
      <c r="B570" s="15" t="s">
        <v>932</v>
      </c>
      <c r="C570" s="36">
        <v>45809.0</v>
      </c>
      <c r="D570" s="17" t="s">
        <v>1653</v>
      </c>
      <c r="E570" s="18" t="s">
        <v>1654</v>
      </c>
      <c r="F570" s="19" t="str">
        <f t="shared" si="1"/>
        <v>JOHN FREDDY CARDONA QUINTANA</v>
      </c>
      <c r="G570" s="55" t="s">
        <v>1655</v>
      </c>
      <c r="H570" s="56" t="s">
        <v>44</v>
      </c>
      <c r="I570" s="27"/>
      <c r="J570" s="57" t="s">
        <v>19</v>
      </c>
      <c r="K570" s="23" t="s">
        <v>15</v>
      </c>
    </row>
    <row r="571" ht="22.5" customHeight="1">
      <c r="A571" s="14">
        <v>46035.0</v>
      </c>
      <c r="B571" s="26"/>
      <c r="C571" s="36"/>
      <c r="D571" s="17" t="s">
        <v>1656</v>
      </c>
      <c r="E571" s="18" t="s">
        <v>1657</v>
      </c>
      <c r="F571" s="19" t="str">
        <f t="shared" si="1"/>
        <v>BASTIÁN LARRACEA</v>
      </c>
      <c r="G571" s="55" t="s">
        <v>1658</v>
      </c>
      <c r="H571" s="56" t="s">
        <v>44</v>
      </c>
      <c r="I571" s="27"/>
      <c r="J571" s="57" t="s">
        <v>14</v>
      </c>
      <c r="K571" s="23" t="s">
        <v>15</v>
      </c>
    </row>
    <row r="572" ht="22.5" customHeight="1">
      <c r="A572" s="14">
        <v>46035.0</v>
      </c>
      <c r="B572" s="26"/>
      <c r="C572" s="36"/>
      <c r="D572" s="17" t="s">
        <v>1423</v>
      </c>
      <c r="E572" s="18" t="s">
        <v>220</v>
      </c>
      <c r="F572" s="19" t="str">
        <f t="shared" si="1"/>
        <v>KEVIN SALINAS</v>
      </c>
      <c r="G572" s="55" t="s">
        <v>1659</v>
      </c>
      <c r="H572" s="56" t="s">
        <v>44</v>
      </c>
      <c r="I572" s="27"/>
      <c r="J572" s="57" t="s">
        <v>14</v>
      </c>
      <c r="K572" s="28"/>
    </row>
    <row r="573" ht="22.5" customHeight="1">
      <c r="A573" s="14">
        <v>46035.0</v>
      </c>
      <c r="B573" s="26"/>
      <c r="C573" s="36"/>
      <c r="D573" s="17" t="s">
        <v>1660</v>
      </c>
      <c r="E573" s="18" t="s">
        <v>1661</v>
      </c>
      <c r="F573" s="19" t="str">
        <f t="shared" si="1"/>
        <v>EVELYN RAMOS AUZIAN</v>
      </c>
      <c r="G573" s="55" t="s">
        <v>1662</v>
      </c>
      <c r="H573" s="56" t="s">
        <v>44</v>
      </c>
      <c r="I573" s="27"/>
      <c r="J573" s="57" t="s">
        <v>14</v>
      </c>
      <c r="K573" s="28"/>
    </row>
    <row r="574" ht="22.5" customHeight="1">
      <c r="A574" s="14">
        <v>46035.0</v>
      </c>
      <c r="B574" s="26"/>
      <c r="C574" s="36"/>
      <c r="D574" s="17" t="s">
        <v>1663</v>
      </c>
      <c r="E574" s="18" t="s">
        <v>1664</v>
      </c>
      <c r="F574" s="19" t="str">
        <f t="shared" si="1"/>
        <v>GABRIEL JOSÉ PACHECO RODRÍGUEZ</v>
      </c>
      <c r="G574" s="55" t="s">
        <v>1665</v>
      </c>
      <c r="H574" s="56" t="s">
        <v>44</v>
      </c>
      <c r="I574" s="27"/>
      <c r="J574" s="57" t="s">
        <v>14</v>
      </c>
      <c r="K574" s="28"/>
    </row>
    <row r="575" ht="22.5" customHeight="1">
      <c r="A575" s="14">
        <v>46035.0</v>
      </c>
      <c r="B575" s="15">
        <v>46038.0</v>
      </c>
      <c r="C575" s="36">
        <v>45505.0</v>
      </c>
      <c r="D575" s="17" t="s">
        <v>1666</v>
      </c>
      <c r="E575" s="18" t="s">
        <v>1667</v>
      </c>
      <c r="F575" s="19" t="str">
        <f t="shared" si="1"/>
        <v>ALEXANDER AVALOS CRUZ</v>
      </c>
      <c r="G575" s="55" t="s">
        <v>1668</v>
      </c>
      <c r="H575" s="56" t="s">
        <v>44</v>
      </c>
      <c r="I575" s="27"/>
      <c r="J575" s="57" t="s">
        <v>17</v>
      </c>
      <c r="K575" s="23" t="s">
        <v>15</v>
      </c>
    </row>
    <row r="576" ht="22.5" customHeight="1">
      <c r="A576" s="14">
        <v>46035.0</v>
      </c>
      <c r="B576" s="15">
        <v>46038.0</v>
      </c>
      <c r="C576" s="36">
        <v>45658.0</v>
      </c>
      <c r="D576" s="17" t="s">
        <v>1669</v>
      </c>
      <c r="E576" s="18" t="s">
        <v>1670</v>
      </c>
      <c r="F576" s="19" t="str">
        <f t="shared" si="1"/>
        <v>SEBASTIAN JESUS RIVERA LEMONAO</v>
      </c>
      <c r="G576" s="55" t="s">
        <v>1671</v>
      </c>
      <c r="H576" s="56" t="s">
        <v>44</v>
      </c>
      <c r="I576" s="27"/>
      <c r="J576" s="57" t="s">
        <v>17</v>
      </c>
      <c r="K576" s="23" t="s">
        <v>15</v>
      </c>
    </row>
    <row r="577" ht="22.5" customHeight="1">
      <c r="A577" s="14">
        <v>46035.0</v>
      </c>
      <c r="B577" s="26"/>
      <c r="C577" s="58" t="s">
        <v>593</v>
      </c>
      <c r="D577" s="17" t="s">
        <v>1672</v>
      </c>
      <c r="E577" s="18" t="s">
        <v>1673</v>
      </c>
      <c r="F577" s="19" t="str">
        <f t="shared" si="1"/>
        <v>HECTOR ILDEFONSO CÉSPED DELGADO</v>
      </c>
      <c r="G577" s="55" t="s">
        <v>1674</v>
      </c>
      <c r="H577" s="56" t="s">
        <v>44</v>
      </c>
      <c r="I577" s="27"/>
      <c r="J577" s="57" t="s">
        <v>21</v>
      </c>
      <c r="K577" s="23" t="s">
        <v>15</v>
      </c>
    </row>
    <row r="578" ht="22.5" customHeight="1">
      <c r="A578" s="14">
        <v>46035.0</v>
      </c>
      <c r="B578" s="26"/>
      <c r="C578" s="36"/>
      <c r="D578" s="17" t="s">
        <v>1675</v>
      </c>
      <c r="E578" s="18" t="s">
        <v>1676</v>
      </c>
      <c r="F578" s="19" t="str">
        <f t="shared" si="1"/>
        <v>JAVIER IGNACIO FERNANDEZ VALENCIA</v>
      </c>
      <c r="G578" s="55" t="s">
        <v>1677</v>
      </c>
      <c r="H578" s="56" t="s">
        <v>44</v>
      </c>
      <c r="I578" s="27"/>
      <c r="J578" s="57" t="s">
        <v>14</v>
      </c>
      <c r="K578" s="23" t="s">
        <v>15</v>
      </c>
    </row>
    <row r="579" ht="22.5" customHeight="1">
      <c r="A579" s="14">
        <v>46035.0</v>
      </c>
      <c r="B579" s="26"/>
      <c r="C579" s="58" t="s">
        <v>1678</v>
      </c>
      <c r="D579" s="17" t="s">
        <v>1679</v>
      </c>
      <c r="E579" s="18" t="s">
        <v>1680</v>
      </c>
      <c r="F579" s="19" t="str">
        <f t="shared" si="1"/>
        <v>YOHITEL EDGARD AGURTO MARTINEZ</v>
      </c>
      <c r="G579" s="55" t="s">
        <v>1681</v>
      </c>
      <c r="H579" s="56" t="s">
        <v>44</v>
      </c>
      <c r="I579" s="22" t="s">
        <v>13</v>
      </c>
      <c r="J579" s="57" t="s">
        <v>21</v>
      </c>
      <c r="K579" s="28"/>
    </row>
    <row r="580" ht="22.5" customHeight="1">
      <c r="A580" s="14">
        <v>46035.0</v>
      </c>
      <c r="B580" s="15">
        <v>46043.0</v>
      </c>
      <c r="C580" s="36">
        <v>45292.0</v>
      </c>
      <c r="D580" s="17" t="s">
        <v>1235</v>
      </c>
      <c r="E580" s="18" t="s">
        <v>1682</v>
      </c>
      <c r="F580" s="19" t="str">
        <f t="shared" si="1"/>
        <v>MARIA CANELO HILLS</v>
      </c>
      <c r="G580" s="55" t="s">
        <v>1683</v>
      </c>
      <c r="H580" s="56" t="s">
        <v>44</v>
      </c>
      <c r="I580" s="27"/>
      <c r="J580" s="57" t="s">
        <v>17</v>
      </c>
      <c r="K580" s="23" t="s">
        <v>15</v>
      </c>
    </row>
    <row r="581" ht="22.5" customHeight="1">
      <c r="A581" s="14">
        <v>46035.0</v>
      </c>
      <c r="B581" s="26"/>
      <c r="C581" s="36"/>
      <c r="D581" s="17" t="s">
        <v>1684</v>
      </c>
      <c r="E581" s="18" t="s">
        <v>1685</v>
      </c>
      <c r="F581" s="19" t="str">
        <f t="shared" si="1"/>
        <v>JOSEFINA HORMAZÁBAL</v>
      </c>
      <c r="G581" s="55" t="s">
        <v>1686</v>
      </c>
      <c r="H581" s="56" t="s">
        <v>44</v>
      </c>
      <c r="I581" s="27"/>
      <c r="J581" s="57" t="s">
        <v>14</v>
      </c>
      <c r="K581" s="23" t="s">
        <v>15</v>
      </c>
    </row>
    <row r="582" ht="22.5" customHeight="1">
      <c r="A582" s="14">
        <v>46035.0</v>
      </c>
      <c r="B582" s="26"/>
      <c r="C582" s="36"/>
      <c r="D582" s="17" t="s">
        <v>777</v>
      </c>
      <c r="E582" s="18" t="s">
        <v>1687</v>
      </c>
      <c r="F582" s="19" t="str">
        <f t="shared" si="1"/>
        <v>MARTIN VELIZ</v>
      </c>
      <c r="G582" s="55" t="s">
        <v>1688</v>
      </c>
      <c r="H582" s="56" t="s">
        <v>44</v>
      </c>
      <c r="I582" s="27"/>
      <c r="J582" s="57" t="s">
        <v>14</v>
      </c>
      <c r="K582" s="28"/>
    </row>
    <row r="583" ht="22.5" customHeight="1">
      <c r="A583" s="14">
        <v>46035.0</v>
      </c>
      <c r="B583" s="26"/>
      <c r="C583" s="36"/>
      <c r="D583" s="17" t="s">
        <v>1689</v>
      </c>
      <c r="E583" s="18" t="s">
        <v>1690</v>
      </c>
      <c r="F583" s="19" t="str">
        <f t="shared" si="1"/>
        <v>VALESKA CORVALAN CARVAJAL</v>
      </c>
      <c r="G583" s="55" t="s">
        <v>1691</v>
      </c>
      <c r="H583" s="56" t="s">
        <v>44</v>
      </c>
      <c r="I583" s="27"/>
      <c r="J583" s="57" t="s">
        <v>14</v>
      </c>
      <c r="K583" s="28"/>
    </row>
    <row r="584" ht="22.5" customHeight="1">
      <c r="A584" s="14">
        <v>46035.0</v>
      </c>
      <c r="B584" s="26"/>
      <c r="C584" s="36"/>
      <c r="D584" s="17" t="s">
        <v>944</v>
      </c>
      <c r="E584" s="18" t="s">
        <v>1199</v>
      </c>
      <c r="F584" s="19" t="str">
        <f t="shared" si="1"/>
        <v>DIEGO ESPINOZA</v>
      </c>
      <c r="G584" s="55" t="s">
        <v>1692</v>
      </c>
      <c r="H584" s="56" t="s">
        <v>44</v>
      </c>
      <c r="I584" s="27"/>
      <c r="J584" s="57" t="s">
        <v>14</v>
      </c>
      <c r="K584" s="23" t="s">
        <v>15</v>
      </c>
    </row>
    <row r="585" ht="22.5" customHeight="1">
      <c r="A585" s="14">
        <v>46035.0</v>
      </c>
      <c r="B585" s="15">
        <v>46038.0</v>
      </c>
      <c r="C585" s="36">
        <v>45901.0</v>
      </c>
      <c r="D585" s="17" t="s">
        <v>1693</v>
      </c>
      <c r="E585" s="18" t="s">
        <v>1694</v>
      </c>
      <c r="F585" s="19" t="str">
        <f t="shared" si="1"/>
        <v>ALAN RUZ CISTERNAS</v>
      </c>
      <c r="G585" s="55" t="s">
        <v>1695</v>
      </c>
      <c r="H585" s="56" t="s">
        <v>44</v>
      </c>
      <c r="I585" s="27"/>
      <c r="J585" s="57" t="s">
        <v>17</v>
      </c>
      <c r="K585" s="23" t="s">
        <v>15</v>
      </c>
    </row>
    <row r="586" ht="22.5" customHeight="1">
      <c r="A586" s="14">
        <v>46035.0</v>
      </c>
      <c r="B586" s="26"/>
      <c r="C586" s="36"/>
      <c r="D586" s="17" t="s">
        <v>1696</v>
      </c>
      <c r="E586" s="18" t="s">
        <v>226</v>
      </c>
      <c r="F586" s="19" t="str">
        <f t="shared" si="1"/>
        <v>DAYAN BLANCO</v>
      </c>
      <c r="G586" s="55" t="s">
        <v>1697</v>
      </c>
      <c r="H586" s="56" t="s">
        <v>44</v>
      </c>
      <c r="I586" s="27"/>
      <c r="J586" s="57" t="s">
        <v>14</v>
      </c>
      <c r="K586" s="23" t="s">
        <v>15</v>
      </c>
    </row>
    <row r="587" ht="22.5" customHeight="1">
      <c r="A587" s="14">
        <v>46035.0</v>
      </c>
      <c r="B587" s="15">
        <v>46038.0</v>
      </c>
      <c r="C587" s="36">
        <v>45658.0</v>
      </c>
      <c r="D587" s="17" t="s">
        <v>1698</v>
      </c>
      <c r="E587" s="18" t="s">
        <v>1699</v>
      </c>
      <c r="F587" s="19" t="str">
        <f t="shared" si="1"/>
        <v>JUAN GAJARDO CASTILLO</v>
      </c>
      <c r="G587" s="55" t="s">
        <v>1700</v>
      </c>
      <c r="H587" s="56" t="s">
        <v>44</v>
      </c>
      <c r="I587" s="27"/>
      <c r="J587" s="57" t="s">
        <v>17</v>
      </c>
      <c r="K587" s="23" t="s">
        <v>15</v>
      </c>
    </row>
    <row r="588" ht="22.5" customHeight="1">
      <c r="A588" s="14">
        <v>46035.0</v>
      </c>
      <c r="B588" s="15">
        <v>46038.0</v>
      </c>
      <c r="C588" s="36">
        <v>45658.0</v>
      </c>
      <c r="D588" s="17" t="s">
        <v>669</v>
      </c>
      <c r="E588" s="18" t="s">
        <v>1701</v>
      </c>
      <c r="F588" s="19" t="str">
        <f t="shared" si="1"/>
        <v>JORGE CACERES</v>
      </c>
      <c r="G588" s="55" t="s">
        <v>1702</v>
      </c>
      <c r="H588" s="56" t="s">
        <v>44</v>
      </c>
      <c r="I588" s="27"/>
      <c r="J588" s="57" t="s">
        <v>17</v>
      </c>
      <c r="K588" s="23" t="s">
        <v>15</v>
      </c>
    </row>
    <row r="589" ht="22.5" customHeight="1">
      <c r="A589" s="14">
        <v>46035.0</v>
      </c>
      <c r="B589" s="26"/>
      <c r="C589" s="36"/>
      <c r="D589" s="17" t="s">
        <v>600</v>
      </c>
      <c r="E589" s="18" t="s">
        <v>1703</v>
      </c>
      <c r="F589" s="19" t="str">
        <f t="shared" si="1"/>
        <v>VICTOR LEON</v>
      </c>
      <c r="G589" s="55" t="s">
        <v>1704</v>
      </c>
      <c r="H589" s="56" t="s">
        <v>44</v>
      </c>
      <c r="I589" s="27"/>
      <c r="J589" s="57" t="s">
        <v>14</v>
      </c>
      <c r="K589" s="23" t="s">
        <v>15</v>
      </c>
    </row>
    <row r="590" ht="22.5" customHeight="1">
      <c r="A590" s="14">
        <v>46035.0</v>
      </c>
      <c r="B590" s="26"/>
      <c r="C590" s="36"/>
      <c r="D590" s="17" t="s">
        <v>1705</v>
      </c>
      <c r="E590" s="18" t="s">
        <v>1706</v>
      </c>
      <c r="F590" s="19" t="str">
        <f t="shared" si="1"/>
        <v>BENJAMIN BUSTOS BARREAUX</v>
      </c>
      <c r="G590" s="55" t="s">
        <v>1707</v>
      </c>
      <c r="H590" s="56" t="s">
        <v>44</v>
      </c>
      <c r="I590" s="27"/>
      <c r="J590" s="57" t="s">
        <v>14</v>
      </c>
      <c r="K590" s="23" t="s">
        <v>15</v>
      </c>
    </row>
    <row r="591" ht="22.5" customHeight="1">
      <c r="A591" s="14">
        <v>46035.0</v>
      </c>
      <c r="B591" s="26"/>
      <c r="C591" s="36"/>
      <c r="D591" s="17" t="s">
        <v>1708</v>
      </c>
      <c r="E591" s="18" t="s">
        <v>1709</v>
      </c>
      <c r="F591" s="19" t="str">
        <f t="shared" si="1"/>
        <v>YASMINA CORRALES</v>
      </c>
      <c r="G591" s="55" t="s">
        <v>1710</v>
      </c>
      <c r="H591" s="56" t="s">
        <v>44</v>
      </c>
      <c r="I591" s="27"/>
      <c r="J591" s="57" t="s">
        <v>14</v>
      </c>
      <c r="K591" s="23" t="s">
        <v>15</v>
      </c>
    </row>
    <row r="592" ht="22.5" customHeight="1">
      <c r="A592" s="14">
        <v>46035.0</v>
      </c>
      <c r="B592" s="26"/>
      <c r="C592" s="36"/>
      <c r="D592" s="17" t="s">
        <v>971</v>
      </c>
      <c r="E592" s="18" t="s">
        <v>160</v>
      </c>
      <c r="F592" s="19" t="str">
        <f t="shared" si="1"/>
        <v>ROBERTO SAN MARTÍN</v>
      </c>
      <c r="G592" s="55" t="s">
        <v>1711</v>
      </c>
      <c r="H592" s="56" t="s">
        <v>44</v>
      </c>
      <c r="I592" s="27"/>
      <c r="J592" s="57" t="s">
        <v>14</v>
      </c>
      <c r="K592" s="23" t="s">
        <v>15</v>
      </c>
    </row>
    <row r="593" ht="22.5" customHeight="1">
      <c r="A593" s="14">
        <v>46035.0</v>
      </c>
      <c r="B593" s="26"/>
      <c r="C593" s="36">
        <v>43160.0</v>
      </c>
      <c r="D593" s="17" t="s">
        <v>1712</v>
      </c>
      <c r="E593" s="18" t="s">
        <v>1713</v>
      </c>
      <c r="F593" s="19" t="str">
        <f t="shared" si="1"/>
        <v>GONZALO ERNESTO PEREIRA PUCHY</v>
      </c>
      <c r="G593" s="55" t="s">
        <v>1714</v>
      </c>
      <c r="H593" s="56" t="s">
        <v>44</v>
      </c>
      <c r="I593" s="22" t="s">
        <v>16</v>
      </c>
      <c r="J593" s="57" t="s">
        <v>17</v>
      </c>
      <c r="K593" s="23" t="s">
        <v>15</v>
      </c>
    </row>
    <row r="594" ht="22.5" customHeight="1">
      <c r="A594" s="14">
        <v>46035.0</v>
      </c>
      <c r="B594" s="15">
        <v>46037.0</v>
      </c>
      <c r="C594" s="36">
        <v>42370.0</v>
      </c>
      <c r="D594" s="17" t="s">
        <v>1715</v>
      </c>
      <c r="E594" s="18" t="s">
        <v>1716</v>
      </c>
      <c r="F594" s="19" t="str">
        <f t="shared" si="1"/>
        <v>ESTEBAN OJEDA</v>
      </c>
      <c r="G594" s="55" t="s">
        <v>1717</v>
      </c>
      <c r="H594" s="56" t="s">
        <v>44</v>
      </c>
      <c r="I594" s="27"/>
      <c r="J594" s="57" t="s">
        <v>17</v>
      </c>
      <c r="K594" s="23" t="s">
        <v>15</v>
      </c>
    </row>
    <row r="595" ht="22.5" customHeight="1">
      <c r="A595" s="14">
        <v>46035.0</v>
      </c>
      <c r="B595" s="15">
        <v>46038.0</v>
      </c>
      <c r="C595" s="36">
        <v>45292.0</v>
      </c>
      <c r="D595" s="17" t="s">
        <v>1718</v>
      </c>
      <c r="E595" s="18" t="s">
        <v>1719</v>
      </c>
      <c r="F595" s="19" t="str">
        <f t="shared" si="1"/>
        <v>FRANCISCO JAVIER CHABRILLARD SÁNCHEZ</v>
      </c>
      <c r="G595" s="55" t="s">
        <v>1720</v>
      </c>
      <c r="H595" s="56" t="s">
        <v>44</v>
      </c>
      <c r="I595" s="27"/>
      <c r="J595" s="57" t="s">
        <v>17</v>
      </c>
      <c r="K595" s="23" t="s">
        <v>15</v>
      </c>
    </row>
    <row r="596" ht="22.5" customHeight="1">
      <c r="A596" s="14">
        <v>46035.0</v>
      </c>
      <c r="B596" s="26"/>
      <c r="C596" s="58" t="s">
        <v>1721</v>
      </c>
      <c r="D596" s="17" t="s">
        <v>1693</v>
      </c>
      <c r="E596" s="18" t="s">
        <v>1722</v>
      </c>
      <c r="F596" s="19" t="str">
        <f t="shared" si="1"/>
        <v>ALAN VASQUEZ</v>
      </c>
      <c r="G596" s="55" t="s">
        <v>1723</v>
      </c>
      <c r="H596" s="56" t="s">
        <v>44</v>
      </c>
      <c r="I596" s="27"/>
      <c r="J596" s="57" t="s">
        <v>21</v>
      </c>
      <c r="K596" s="23" t="s">
        <v>15</v>
      </c>
    </row>
    <row r="597" ht="22.5" customHeight="1">
      <c r="A597" s="14">
        <v>46035.0</v>
      </c>
      <c r="B597" s="15">
        <v>46037.0</v>
      </c>
      <c r="C597" s="36">
        <v>44197.0</v>
      </c>
      <c r="D597" s="17" t="s">
        <v>1724</v>
      </c>
      <c r="E597" s="18" t="s">
        <v>1725</v>
      </c>
      <c r="F597" s="19" t="str">
        <f t="shared" si="1"/>
        <v>KAREN ELIZABETH OLIVARES PIVET</v>
      </c>
      <c r="G597" s="55" t="s">
        <v>1726</v>
      </c>
      <c r="H597" s="56" t="s">
        <v>44</v>
      </c>
      <c r="I597" s="27"/>
      <c r="J597" s="57" t="s">
        <v>17</v>
      </c>
      <c r="K597" s="23" t="s">
        <v>15</v>
      </c>
    </row>
    <row r="598" ht="22.5" customHeight="1">
      <c r="A598" s="14">
        <v>46035.0</v>
      </c>
      <c r="B598" s="26"/>
      <c r="C598" s="58" t="s">
        <v>106</v>
      </c>
      <c r="D598" s="17" t="s">
        <v>1423</v>
      </c>
      <c r="E598" s="18" t="s">
        <v>1727</v>
      </c>
      <c r="F598" s="19" t="str">
        <f t="shared" si="1"/>
        <v>KEVIN FLORES</v>
      </c>
      <c r="G598" s="55" t="s">
        <v>1728</v>
      </c>
      <c r="H598" s="56" t="s">
        <v>44</v>
      </c>
      <c r="I598" s="27"/>
      <c r="J598" s="57" t="s">
        <v>21</v>
      </c>
      <c r="K598" s="23" t="s">
        <v>15</v>
      </c>
    </row>
    <row r="599" ht="22.5" customHeight="1">
      <c r="A599" s="14">
        <v>46035.0</v>
      </c>
      <c r="B599" s="15">
        <v>46037.0</v>
      </c>
      <c r="C599" s="36">
        <v>42948.0</v>
      </c>
      <c r="D599" s="17" t="s">
        <v>1729</v>
      </c>
      <c r="E599" s="18" t="s">
        <v>1210</v>
      </c>
      <c r="F599" s="19" t="str">
        <f t="shared" si="1"/>
        <v>PAMELA PACHECO</v>
      </c>
      <c r="G599" s="55" t="s">
        <v>1730</v>
      </c>
      <c r="H599" s="56" t="s">
        <v>44</v>
      </c>
      <c r="I599" s="27"/>
      <c r="J599" s="57" t="s">
        <v>17</v>
      </c>
      <c r="K599" s="23" t="s">
        <v>15</v>
      </c>
    </row>
    <row r="600" ht="22.5" customHeight="1">
      <c r="A600" s="14">
        <v>46035.0</v>
      </c>
      <c r="B600" s="26"/>
      <c r="C600" s="58" t="s">
        <v>1731</v>
      </c>
      <c r="D600" s="17" t="s">
        <v>985</v>
      </c>
      <c r="E600" s="18" t="s">
        <v>1732</v>
      </c>
      <c r="F600" s="19" t="str">
        <f t="shared" si="1"/>
        <v>CONSTANZA ALCAIDE SANDOVAL</v>
      </c>
      <c r="G600" s="55" t="s">
        <v>1733</v>
      </c>
      <c r="H600" s="56" t="s">
        <v>44</v>
      </c>
      <c r="I600" s="27"/>
      <c r="J600" s="57" t="s">
        <v>21</v>
      </c>
      <c r="K600" s="23" t="s">
        <v>22</v>
      </c>
    </row>
    <row r="601" ht="22.5" customHeight="1">
      <c r="A601" s="14">
        <v>46035.0</v>
      </c>
      <c r="B601" s="15">
        <v>46037.0</v>
      </c>
      <c r="C601" s="36">
        <v>43221.0</v>
      </c>
      <c r="D601" s="17" t="s">
        <v>1734</v>
      </c>
      <c r="E601" s="18" t="s">
        <v>1735</v>
      </c>
      <c r="F601" s="19" t="str">
        <f t="shared" si="1"/>
        <v>ANGELICA CAROLINA JOFRE ARAVENA</v>
      </c>
      <c r="G601" s="55" t="s">
        <v>1736</v>
      </c>
      <c r="H601" s="56" t="s">
        <v>44</v>
      </c>
      <c r="I601" s="27"/>
      <c r="J601" s="57" t="s">
        <v>17</v>
      </c>
      <c r="K601" s="23" t="s">
        <v>15</v>
      </c>
    </row>
    <row r="602" ht="22.5" customHeight="1">
      <c r="A602" s="14">
        <v>46035.0</v>
      </c>
      <c r="B602" s="26"/>
      <c r="C602" s="36"/>
      <c r="D602" s="17" t="s">
        <v>1737</v>
      </c>
      <c r="E602" s="18" t="s">
        <v>1293</v>
      </c>
      <c r="F602" s="19" t="str">
        <f t="shared" si="1"/>
        <v>BELEN PEREZ</v>
      </c>
      <c r="G602" s="55" t="s">
        <v>1738</v>
      </c>
      <c r="H602" s="56" t="s">
        <v>44</v>
      </c>
      <c r="I602" s="27"/>
      <c r="J602" s="57" t="s">
        <v>14</v>
      </c>
      <c r="K602" s="23" t="s">
        <v>15</v>
      </c>
    </row>
    <row r="603" ht="22.5" customHeight="1">
      <c r="A603" s="14">
        <v>46035.0</v>
      </c>
      <c r="B603" s="15" t="s">
        <v>932</v>
      </c>
      <c r="C603" s="36">
        <v>45352.0</v>
      </c>
      <c r="D603" s="17" t="s">
        <v>147</v>
      </c>
      <c r="E603" s="18" t="s">
        <v>1739</v>
      </c>
      <c r="F603" s="19" t="str">
        <f t="shared" si="1"/>
        <v>CARLOS OLIVARES</v>
      </c>
      <c r="G603" s="55" t="s">
        <v>1740</v>
      </c>
      <c r="H603" s="56" t="s">
        <v>44</v>
      </c>
      <c r="I603" s="27"/>
      <c r="J603" s="57" t="s">
        <v>19</v>
      </c>
      <c r="K603" s="23" t="s">
        <v>15</v>
      </c>
    </row>
    <row r="604" ht="22.5" customHeight="1">
      <c r="A604" s="14">
        <v>46035.0</v>
      </c>
      <c r="B604" s="26"/>
      <c r="C604" s="36"/>
      <c r="D604" s="17" t="s">
        <v>1741</v>
      </c>
      <c r="E604" s="18" t="s">
        <v>1742</v>
      </c>
      <c r="F604" s="19" t="str">
        <f t="shared" si="1"/>
        <v>ANGIE JAEL BELTRAN GARAY</v>
      </c>
      <c r="G604" s="59" t="s">
        <v>1743</v>
      </c>
      <c r="H604" s="56" t="s">
        <v>44</v>
      </c>
      <c r="I604" s="27"/>
      <c r="J604" s="57" t="s">
        <v>21</v>
      </c>
      <c r="K604" s="23" t="s">
        <v>20</v>
      </c>
    </row>
    <row r="605" ht="22.5" customHeight="1">
      <c r="A605" s="14">
        <v>46035.0</v>
      </c>
      <c r="B605" s="26"/>
      <c r="C605" s="36"/>
      <c r="D605" s="17" t="s">
        <v>1449</v>
      </c>
      <c r="E605" s="18" t="s">
        <v>1744</v>
      </c>
      <c r="F605" s="19" t="str">
        <f t="shared" si="1"/>
        <v>MATÍAS CID</v>
      </c>
      <c r="G605" s="55" t="s">
        <v>1745</v>
      </c>
      <c r="H605" s="56" t="s">
        <v>44</v>
      </c>
      <c r="I605" s="27"/>
      <c r="J605" s="57" t="s">
        <v>14</v>
      </c>
      <c r="K605" s="28"/>
    </row>
    <row r="606" ht="22.5" customHeight="1">
      <c r="A606" s="14">
        <v>46035.0</v>
      </c>
      <c r="B606" s="26"/>
      <c r="C606" s="36"/>
      <c r="D606" s="17" t="s">
        <v>1746</v>
      </c>
      <c r="E606" s="18" t="s">
        <v>211</v>
      </c>
      <c r="F606" s="19" t="str">
        <f t="shared" si="1"/>
        <v>DANTE ROJAS</v>
      </c>
      <c r="G606" s="55" t="s">
        <v>1747</v>
      </c>
      <c r="H606" s="56" t="s">
        <v>44</v>
      </c>
      <c r="I606" s="27"/>
      <c r="J606" s="57" t="s">
        <v>14</v>
      </c>
      <c r="K606" s="23" t="s">
        <v>15</v>
      </c>
    </row>
    <row r="607" ht="22.5" customHeight="1">
      <c r="A607" s="14">
        <v>46035.0</v>
      </c>
      <c r="B607" s="15">
        <v>46037.0</v>
      </c>
      <c r="C607" s="36">
        <v>43525.0</v>
      </c>
      <c r="D607" s="17" t="s">
        <v>1748</v>
      </c>
      <c r="E607" s="18" t="s">
        <v>1749</v>
      </c>
      <c r="F607" s="19" t="str">
        <f t="shared" si="1"/>
        <v>MARCELA AGUAYO</v>
      </c>
      <c r="G607" s="55" t="s">
        <v>1750</v>
      </c>
      <c r="H607" s="56" t="s">
        <v>44</v>
      </c>
      <c r="I607" s="27"/>
      <c r="J607" s="57" t="s">
        <v>17</v>
      </c>
      <c r="K607" s="23" t="s">
        <v>15</v>
      </c>
    </row>
    <row r="608" ht="22.5" customHeight="1">
      <c r="A608" s="14">
        <v>46035.0</v>
      </c>
      <c r="B608" s="26"/>
      <c r="C608" s="36"/>
      <c r="D608" s="17" t="s">
        <v>1751</v>
      </c>
      <c r="E608" s="18" t="s">
        <v>1752</v>
      </c>
      <c r="F608" s="19" t="str">
        <f t="shared" si="1"/>
        <v>THIARE COLPI</v>
      </c>
      <c r="G608" s="55" t="s">
        <v>1753</v>
      </c>
      <c r="H608" s="61"/>
      <c r="I608" s="27"/>
      <c r="J608" s="57" t="s">
        <v>21</v>
      </c>
      <c r="K608" s="23" t="s">
        <v>15</v>
      </c>
    </row>
    <row r="609" ht="22.5" customHeight="1">
      <c r="A609" s="14">
        <v>46035.0</v>
      </c>
      <c r="B609" s="26"/>
      <c r="C609" s="58" t="s">
        <v>106</v>
      </c>
      <c r="D609" s="17" t="s">
        <v>532</v>
      </c>
      <c r="E609" s="18" t="s">
        <v>972</v>
      </c>
      <c r="F609" s="19" t="str">
        <f t="shared" si="1"/>
        <v>MARIO VALENZUELA</v>
      </c>
      <c r="G609" s="55" t="s">
        <v>1754</v>
      </c>
      <c r="H609" s="56" t="s">
        <v>44</v>
      </c>
      <c r="I609" s="27"/>
      <c r="J609" s="57" t="s">
        <v>21</v>
      </c>
      <c r="K609" s="23" t="s">
        <v>15</v>
      </c>
    </row>
    <row r="610" ht="22.5" customHeight="1">
      <c r="A610" s="14">
        <v>46035.0</v>
      </c>
      <c r="B610" s="15">
        <v>46037.0</v>
      </c>
      <c r="C610" s="36">
        <v>43497.0</v>
      </c>
      <c r="D610" s="17" t="s">
        <v>1755</v>
      </c>
      <c r="E610" s="18" t="s">
        <v>1756</v>
      </c>
      <c r="F610" s="19" t="str">
        <f t="shared" si="1"/>
        <v>LEONARDO WEBER</v>
      </c>
      <c r="G610" s="55" t="s">
        <v>1757</v>
      </c>
      <c r="H610" s="56" t="s">
        <v>44</v>
      </c>
      <c r="I610" s="27"/>
      <c r="J610" s="57" t="s">
        <v>17</v>
      </c>
      <c r="K610" s="23" t="s">
        <v>15</v>
      </c>
    </row>
    <row r="611" ht="22.5" customHeight="1">
      <c r="A611" s="14">
        <v>46035.0</v>
      </c>
      <c r="B611" s="15">
        <v>46037.0</v>
      </c>
      <c r="C611" s="36">
        <v>43586.0</v>
      </c>
      <c r="D611" s="17" t="s">
        <v>802</v>
      </c>
      <c r="E611" s="18" t="s">
        <v>1758</v>
      </c>
      <c r="F611" s="19" t="str">
        <f t="shared" si="1"/>
        <v>NATALIA GARCIA</v>
      </c>
      <c r="G611" s="55" t="s">
        <v>1759</v>
      </c>
      <c r="H611" s="56" t="s">
        <v>44</v>
      </c>
      <c r="I611" s="27"/>
      <c r="J611" s="57" t="s">
        <v>17</v>
      </c>
      <c r="K611" s="23" t="s">
        <v>15</v>
      </c>
    </row>
    <row r="612" ht="22.5" customHeight="1">
      <c r="A612" s="14">
        <v>46035.0</v>
      </c>
      <c r="B612" s="15">
        <v>46038.0</v>
      </c>
      <c r="C612" s="36">
        <v>45444.0</v>
      </c>
      <c r="D612" s="17" t="s">
        <v>287</v>
      </c>
      <c r="E612" s="18" t="s">
        <v>1760</v>
      </c>
      <c r="F612" s="19" t="str">
        <f t="shared" si="1"/>
        <v>OSCAR JORQUERA</v>
      </c>
      <c r="G612" s="55" t="s">
        <v>1761</v>
      </c>
      <c r="H612" s="56" t="s">
        <v>44</v>
      </c>
      <c r="I612" s="27"/>
      <c r="J612" s="57" t="s">
        <v>17</v>
      </c>
      <c r="K612" s="23" t="s">
        <v>15</v>
      </c>
    </row>
    <row r="613" ht="22.5" customHeight="1">
      <c r="A613" s="14">
        <v>46035.0</v>
      </c>
      <c r="B613" s="15" t="s">
        <v>932</v>
      </c>
      <c r="C613" s="36">
        <v>44287.0</v>
      </c>
      <c r="D613" s="17" t="s">
        <v>1383</v>
      </c>
      <c r="E613" s="18" t="s">
        <v>1762</v>
      </c>
      <c r="F613" s="19" t="str">
        <f t="shared" si="1"/>
        <v>EDUARDO SOTO</v>
      </c>
      <c r="G613" s="55" t="s">
        <v>1763</v>
      </c>
      <c r="H613" s="56" t="s">
        <v>44</v>
      </c>
      <c r="I613" s="27"/>
      <c r="J613" s="57" t="s">
        <v>19</v>
      </c>
      <c r="K613" s="23" t="s">
        <v>15</v>
      </c>
    </row>
    <row r="614" ht="22.5" customHeight="1">
      <c r="A614" s="14">
        <v>46035.0</v>
      </c>
      <c r="B614" s="15">
        <v>46037.0</v>
      </c>
      <c r="C614" s="36">
        <v>43466.0</v>
      </c>
      <c r="D614" s="17" t="s">
        <v>1764</v>
      </c>
      <c r="E614" s="18" t="s">
        <v>710</v>
      </c>
      <c r="F614" s="19" t="str">
        <f t="shared" si="1"/>
        <v>SOFIA TORO</v>
      </c>
      <c r="G614" s="55" t="s">
        <v>1765</v>
      </c>
      <c r="H614" s="56" t="s">
        <v>44</v>
      </c>
      <c r="I614" s="27"/>
      <c r="J614" s="57" t="s">
        <v>17</v>
      </c>
      <c r="K614" s="23" t="s">
        <v>15</v>
      </c>
    </row>
    <row r="615" ht="22.5" customHeight="1">
      <c r="A615" s="14">
        <v>46035.0</v>
      </c>
      <c r="B615" s="15">
        <v>46037.0</v>
      </c>
      <c r="C615" s="36">
        <v>43497.0</v>
      </c>
      <c r="D615" s="17" t="s">
        <v>1766</v>
      </c>
      <c r="E615" s="18" t="s">
        <v>1767</v>
      </c>
      <c r="F615" s="19" t="str">
        <f t="shared" si="1"/>
        <v>ENRIQUE JONATHAN MARTINEZ TOLEDO</v>
      </c>
      <c r="G615" s="55" t="s">
        <v>1768</v>
      </c>
      <c r="H615" s="56" t="s">
        <v>44</v>
      </c>
      <c r="I615" s="27"/>
      <c r="J615" s="57" t="s">
        <v>17</v>
      </c>
      <c r="K615" s="23" t="s">
        <v>15</v>
      </c>
    </row>
    <row r="616" ht="22.5" customHeight="1">
      <c r="A616" s="14">
        <v>46035.0</v>
      </c>
      <c r="B616" s="15">
        <v>46037.0</v>
      </c>
      <c r="C616" s="36">
        <v>44409.0</v>
      </c>
      <c r="D616" s="17" t="s">
        <v>1769</v>
      </c>
      <c r="E616" s="18" t="s">
        <v>1770</v>
      </c>
      <c r="F616" s="19" t="str">
        <f t="shared" si="1"/>
        <v>IMER SALINAS ALCAYAGA</v>
      </c>
      <c r="G616" s="55" t="s">
        <v>1771</v>
      </c>
      <c r="H616" s="56" t="s">
        <v>44</v>
      </c>
      <c r="I616" s="27"/>
      <c r="J616" s="57" t="s">
        <v>17</v>
      </c>
      <c r="K616" s="23" t="s">
        <v>15</v>
      </c>
    </row>
    <row r="617" ht="22.5" customHeight="1">
      <c r="A617" s="14">
        <v>46035.0</v>
      </c>
      <c r="B617" s="26"/>
      <c r="C617" s="58" t="s">
        <v>1772</v>
      </c>
      <c r="D617" s="17" t="s">
        <v>338</v>
      </c>
      <c r="E617" s="18" t="s">
        <v>1773</v>
      </c>
      <c r="F617" s="19" t="str">
        <f t="shared" si="1"/>
        <v>RICARDO ÁLVAREZ</v>
      </c>
      <c r="G617" s="55" t="s">
        <v>1774</v>
      </c>
      <c r="H617" s="56" t="s">
        <v>44</v>
      </c>
      <c r="I617" s="27"/>
      <c r="J617" s="57" t="s">
        <v>21</v>
      </c>
      <c r="K617" s="23" t="s">
        <v>15</v>
      </c>
    </row>
    <row r="618" ht="22.5" customHeight="1">
      <c r="A618" s="14">
        <v>46035.0</v>
      </c>
      <c r="B618" s="15">
        <v>46037.0</v>
      </c>
      <c r="C618" s="36">
        <v>44774.0</v>
      </c>
      <c r="D618" s="17" t="s">
        <v>1775</v>
      </c>
      <c r="E618" s="18" t="s">
        <v>1776</v>
      </c>
      <c r="F618" s="19" t="str">
        <f t="shared" si="1"/>
        <v>HELIA GUZMÁN PARRA</v>
      </c>
      <c r="G618" s="55" t="s">
        <v>1777</v>
      </c>
      <c r="H618" s="56" t="s">
        <v>44</v>
      </c>
      <c r="I618" s="27"/>
      <c r="J618" s="57" t="s">
        <v>17</v>
      </c>
      <c r="K618" s="23" t="s">
        <v>15</v>
      </c>
    </row>
    <row r="619" ht="22.5" customHeight="1">
      <c r="A619" s="14">
        <v>46035.0</v>
      </c>
      <c r="B619" s="26"/>
      <c r="C619" s="58" t="s">
        <v>1778</v>
      </c>
      <c r="D619" s="17" t="s">
        <v>1779</v>
      </c>
      <c r="E619" s="18" t="s">
        <v>601</v>
      </c>
      <c r="F619" s="19" t="str">
        <f t="shared" si="1"/>
        <v>JOAQUIN GALLARDO</v>
      </c>
      <c r="G619" s="55" t="s">
        <v>1780</v>
      </c>
      <c r="H619" s="56" t="s">
        <v>44</v>
      </c>
      <c r="I619" s="27"/>
      <c r="J619" s="57" t="s">
        <v>21</v>
      </c>
      <c r="K619" s="23" t="s">
        <v>15</v>
      </c>
    </row>
    <row r="620" ht="22.5" customHeight="1">
      <c r="A620" s="14">
        <v>46035.0</v>
      </c>
      <c r="B620" s="15">
        <v>46037.0</v>
      </c>
      <c r="C620" s="36">
        <v>44501.0</v>
      </c>
      <c r="D620" s="17" t="s">
        <v>1781</v>
      </c>
      <c r="E620" s="18" t="s">
        <v>1782</v>
      </c>
      <c r="F620" s="19" t="str">
        <f t="shared" si="1"/>
        <v>JIMI ALFONSO FLORES YAÑEZ</v>
      </c>
      <c r="G620" s="55" t="s">
        <v>1783</v>
      </c>
      <c r="H620" s="56" t="s">
        <v>44</v>
      </c>
      <c r="I620" s="27"/>
      <c r="J620" s="57" t="s">
        <v>17</v>
      </c>
      <c r="K620" s="23" t="s">
        <v>15</v>
      </c>
    </row>
    <row r="621" ht="22.5" customHeight="1">
      <c r="A621" s="14">
        <v>46035.0</v>
      </c>
      <c r="B621" s="15">
        <v>46037.0</v>
      </c>
      <c r="C621" s="36">
        <v>43191.0</v>
      </c>
      <c r="D621" s="17" t="s">
        <v>938</v>
      </c>
      <c r="E621" s="18" t="s">
        <v>1784</v>
      </c>
      <c r="F621" s="19" t="str">
        <f t="shared" si="1"/>
        <v>NICOLE DEL VALLE</v>
      </c>
      <c r="G621" s="55" t="s">
        <v>1785</v>
      </c>
      <c r="H621" s="56" t="s">
        <v>44</v>
      </c>
      <c r="I621" s="27"/>
      <c r="J621" s="57" t="s">
        <v>17</v>
      </c>
      <c r="K621" s="23" t="s">
        <v>15</v>
      </c>
    </row>
    <row r="622" ht="22.5" customHeight="1">
      <c r="A622" s="14">
        <v>46035.0</v>
      </c>
      <c r="B622" s="15">
        <v>46037.0</v>
      </c>
      <c r="C622" s="36">
        <v>43525.0</v>
      </c>
      <c r="D622" s="17" t="s">
        <v>439</v>
      </c>
      <c r="E622" s="18" t="s">
        <v>1786</v>
      </c>
      <c r="F622" s="19" t="str">
        <f t="shared" si="1"/>
        <v>JUAN ALTAMIRANO</v>
      </c>
      <c r="G622" s="55" t="s">
        <v>1787</v>
      </c>
      <c r="H622" s="56" t="s">
        <v>44</v>
      </c>
      <c r="I622" s="27"/>
      <c r="J622" s="57" t="s">
        <v>17</v>
      </c>
      <c r="K622" s="23" t="s">
        <v>15</v>
      </c>
    </row>
    <row r="623" ht="22.5" customHeight="1">
      <c r="A623" s="14">
        <v>46035.0</v>
      </c>
      <c r="B623" s="26"/>
      <c r="C623" s="58" t="s">
        <v>228</v>
      </c>
      <c r="D623" s="17" t="s">
        <v>1788</v>
      </c>
      <c r="E623" s="18" t="s">
        <v>1789</v>
      </c>
      <c r="F623" s="19" t="str">
        <f t="shared" si="1"/>
        <v>ALAIN MOURAS</v>
      </c>
      <c r="G623" s="55" t="s">
        <v>1790</v>
      </c>
      <c r="H623" s="56" t="s">
        <v>44</v>
      </c>
      <c r="I623" s="27"/>
      <c r="J623" s="57" t="s">
        <v>21</v>
      </c>
      <c r="K623" s="23" t="s">
        <v>15</v>
      </c>
    </row>
    <row r="624" ht="22.5" customHeight="1">
      <c r="A624" s="14">
        <v>46035.0</v>
      </c>
      <c r="B624" s="26"/>
      <c r="C624" s="58" t="s">
        <v>228</v>
      </c>
      <c r="D624" s="17" t="s">
        <v>1791</v>
      </c>
      <c r="E624" s="18" t="s">
        <v>1792</v>
      </c>
      <c r="F624" s="19" t="str">
        <f t="shared" si="1"/>
        <v>CHRISTIAN PEDREROS</v>
      </c>
      <c r="G624" s="55" t="s">
        <v>1793</v>
      </c>
      <c r="H624" s="56" t="s">
        <v>44</v>
      </c>
      <c r="I624" s="27"/>
      <c r="J624" s="57" t="s">
        <v>21</v>
      </c>
      <c r="K624" s="23" t="s">
        <v>15</v>
      </c>
    </row>
    <row r="625" ht="22.5" customHeight="1">
      <c r="A625" s="14">
        <v>46035.0</v>
      </c>
      <c r="B625" s="26"/>
      <c r="C625" s="36">
        <v>43101.0</v>
      </c>
      <c r="D625" s="17" t="s">
        <v>1794</v>
      </c>
      <c r="E625" s="18" t="s">
        <v>991</v>
      </c>
      <c r="F625" s="19" t="str">
        <f t="shared" si="1"/>
        <v>MICHAEL CASTRO</v>
      </c>
      <c r="G625" s="55" t="s">
        <v>1795</v>
      </c>
      <c r="H625" s="56" t="s">
        <v>44</v>
      </c>
      <c r="I625" s="27"/>
      <c r="J625" s="57" t="s">
        <v>17</v>
      </c>
      <c r="K625" s="23" t="s">
        <v>15</v>
      </c>
    </row>
    <row r="626" ht="22.5" customHeight="1">
      <c r="A626" s="14">
        <v>46035.0</v>
      </c>
      <c r="B626" s="15">
        <v>46037.0</v>
      </c>
      <c r="C626" s="36">
        <v>44228.0</v>
      </c>
      <c r="D626" s="17" t="s">
        <v>1796</v>
      </c>
      <c r="E626" s="18" t="s">
        <v>1797</v>
      </c>
      <c r="F626" s="19" t="str">
        <f t="shared" si="1"/>
        <v>RODOLFO ANTONIO BIZAMA</v>
      </c>
      <c r="G626" s="55" t="s">
        <v>1798</v>
      </c>
      <c r="H626" s="56" t="s">
        <v>44</v>
      </c>
      <c r="I626" s="27"/>
      <c r="J626" s="57" t="s">
        <v>17</v>
      </c>
      <c r="K626" s="23" t="s">
        <v>15</v>
      </c>
    </row>
    <row r="627" ht="22.5" customHeight="1">
      <c r="A627" s="14">
        <v>46035.0</v>
      </c>
      <c r="B627" s="15">
        <v>46037.0</v>
      </c>
      <c r="C627" s="36">
        <v>45078.0</v>
      </c>
      <c r="D627" s="17" t="s">
        <v>1799</v>
      </c>
      <c r="E627" s="18" t="s">
        <v>1800</v>
      </c>
      <c r="F627" s="19" t="str">
        <f t="shared" si="1"/>
        <v>ROBERTO ALBERTO MUÑOZ BUENO</v>
      </c>
      <c r="G627" s="55" t="s">
        <v>1801</v>
      </c>
      <c r="H627" s="56" t="s">
        <v>44</v>
      </c>
      <c r="I627" s="27"/>
      <c r="J627" s="57" t="s">
        <v>17</v>
      </c>
      <c r="K627" s="23" t="s">
        <v>15</v>
      </c>
    </row>
    <row r="628" ht="22.5" customHeight="1">
      <c r="A628" s="14">
        <v>46035.0</v>
      </c>
      <c r="B628" s="15">
        <v>46044.0</v>
      </c>
      <c r="C628" s="36">
        <v>43040.0</v>
      </c>
      <c r="D628" s="17" t="s">
        <v>510</v>
      </c>
      <c r="E628" s="18" t="s">
        <v>972</v>
      </c>
      <c r="F628" s="19" t="str">
        <f t="shared" si="1"/>
        <v>GONZALO VALENZUELA</v>
      </c>
      <c r="G628" s="55" t="s">
        <v>1802</v>
      </c>
      <c r="H628" s="56" t="s">
        <v>44</v>
      </c>
      <c r="I628" s="27"/>
      <c r="J628" s="57" t="s">
        <v>17</v>
      </c>
      <c r="K628" s="23" t="s">
        <v>15</v>
      </c>
    </row>
    <row r="629" ht="22.5" customHeight="1">
      <c r="A629" s="14">
        <v>46035.0</v>
      </c>
      <c r="B629" s="15">
        <v>46038.0</v>
      </c>
      <c r="C629" s="36">
        <v>45231.0</v>
      </c>
      <c r="D629" s="17" t="s">
        <v>1803</v>
      </c>
      <c r="E629" s="18" t="s">
        <v>1804</v>
      </c>
      <c r="F629" s="19" t="str">
        <f t="shared" si="1"/>
        <v>TABITA EULUFI</v>
      </c>
      <c r="G629" s="55" t="s">
        <v>1805</v>
      </c>
      <c r="H629" s="56" t="s">
        <v>44</v>
      </c>
      <c r="I629" s="27"/>
      <c r="J629" s="57" t="s">
        <v>17</v>
      </c>
      <c r="K629" s="23" t="s">
        <v>15</v>
      </c>
    </row>
    <row r="630" ht="22.5" customHeight="1">
      <c r="A630" s="14">
        <v>46035.0</v>
      </c>
      <c r="B630" s="15">
        <v>46037.0</v>
      </c>
      <c r="C630" s="36">
        <v>40057.0</v>
      </c>
      <c r="D630" s="17" t="s">
        <v>1806</v>
      </c>
      <c r="E630" s="18" t="s">
        <v>1807</v>
      </c>
      <c r="F630" s="19" t="str">
        <f t="shared" si="1"/>
        <v>JAIME ANDRES FLORES CARMONA</v>
      </c>
      <c r="G630" s="55" t="s">
        <v>1808</v>
      </c>
      <c r="H630" s="56" t="s">
        <v>44</v>
      </c>
      <c r="I630" s="27"/>
      <c r="J630" s="57" t="s">
        <v>17</v>
      </c>
      <c r="K630" s="23" t="s">
        <v>15</v>
      </c>
    </row>
    <row r="631" ht="22.5" customHeight="1">
      <c r="A631" s="14">
        <v>46035.0</v>
      </c>
      <c r="B631" s="15">
        <v>46037.0</v>
      </c>
      <c r="C631" s="36">
        <v>43282.0</v>
      </c>
      <c r="D631" s="17" t="s">
        <v>1809</v>
      </c>
      <c r="E631" s="18" t="s">
        <v>1810</v>
      </c>
      <c r="F631" s="19" t="str">
        <f t="shared" si="1"/>
        <v>FRANCOIS MANSUY</v>
      </c>
      <c r="G631" s="55" t="s">
        <v>1811</v>
      </c>
      <c r="H631" s="56" t="s">
        <v>44</v>
      </c>
      <c r="I631" s="27"/>
      <c r="J631" s="57" t="s">
        <v>17</v>
      </c>
      <c r="K631" s="23" t="s">
        <v>15</v>
      </c>
    </row>
    <row r="632" ht="22.5" customHeight="1">
      <c r="A632" s="14">
        <v>46035.0</v>
      </c>
      <c r="B632" s="15">
        <v>46037.0</v>
      </c>
      <c r="C632" s="36">
        <v>43709.0</v>
      </c>
      <c r="D632" s="17" t="s">
        <v>1812</v>
      </c>
      <c r="E632" s="18" t="s">
        <v>1813</v>
      </c>
      <c r="F632" s="19" t="str">
        <f t="shared" si="1"/>
        <v>MARIA INES DONOSO CABALLERO</v>
      </c>
      <c r="G632" s="55" t="s">
        <v>1814</v>
      </c>
      <c r="H632" s="56" t="s">
        <v>44</v>
      </c>
      <c r="I632" s="27"/>
      <c r="J632" s="57" t="s">
        <v>17</v>
      </c>
      <c r="K632" s="23" t="s">
        <v>15</v>
      </c>
    </row>
    <row r="633" ht="22.5" customHeight="1">
      <c r="A633" s="14">
        <v>46035.0</v>
      </c>
      <c r="B633" s="15">
        <v>46037.0</v>
      </c>
      <c r="C633" s="36">
        <v>43556.0</v>
      </c>
      <c r="D633" s="17" t="s">
        <v>971</v>
      </c>
      <c r="E633" s="18" t="s">
        <v>1815</v>
      </c>
      <c r="F633" s="19" t="str">
        <f t="shared" si="1"/>
        <v>ROBERTO PINO LAZCANO</v>
      </c>
      <c r="G633" s="55" t="s">
        <v>1816</v>
      </c>
      <c r="H633" s="56" t="s">
        <v>44</v>
      </c>
      <c r="I633" s="27"/>
      <c r="J633" s="57" t="s">
        <v>17</v>
      </c>
      <c r="K633" s="23" t="s">
        <v>15</v>
      </c>
    </row>
    <row r="634" ht="22.5" customHeight="1">
      <c r="A634" s="14">
        <v>46035.0</v>
      </c>
      <c r="B634" s="15">
        <v>46037.0</v>
      </c>
      <c r="C634" s="36">
        <v>43891.0</v>
      </c>
      <c r="D634" s="17" t="s">
        <v>1817</v>
      </c>
      <c r="E634" s="18" t="s">
        <v>1818</v>
      </c>
      <c r="F634" s="19" t="str">
        <f t="shared" si="1"/>
        <v>PATRICIA PEDREROS</v>
      </c>
      <c r="G634" s="55" t="s">
        <v>1819</v>
      </c>
      <c r="H634" s="56" t="s">
        <v>44</v>
      </c>
      <c r="I634" s="27"/>
      <c r="J634" s="57" t="s">
        <v>17</v>
      </c>
      <c r="K634" s="23" t="s">
        <v>15</v>
      </c>
    </row>
    <row r="635" ht="22.5" customHeight="1">
      <c r="A635" s="14">
        <v>46035.0</v>
      </c>
      <c r="B635" s="15">
        <v>46037.0</v>
      </c>
      <c r="C635" s="36">
        <v>43831.0</v>
      </c>
      <c r="D635" s="17" t="s">
        <v>795</v>
      </c>
      <c r="E635" s="18" t="s">
        <v>1820</v>
      </c>
      <c r="F635" s="19" t="str">
        <f t="shared" si="1"/>
        <v>DANIELA CANALES RIOS</v>
      </c>
      <c r="G635" s="55" t="s">
        <v>1821</v>
      </c>
      <c r="H635" s="56" t="s">
        <v>44</v>
      </c>
      <c r="I635" s="27"/>
      <c r="J635" s="57" t="s">
        <v>17</v>
      </c>
      <c r="K635" s="23" t="s">
        <v>15</v>
      </c>
    </row>
    <row r="636" ht="22.5" customHeight="1">
      <c r="A636" s="14">
        <v>46035.0</v>
      </c>
      <c r="B636" s="15">
        <v>46038.0</v>
      </c>
      <c r="C636" s="36">
        <v>45444.0</v>
      </c>
      <c r="D636" s="17" t="s">
        <v>1822</v>
      </c>
      <c r="E636" s="18" t="s">
        <v>1823</v>
      </c>
      <c r="F636" s="19" t="str">
        <f t="shared" si="1"/>
        <v>MIGUEL ANGEL ÁLVAREZ BAXMANN</v>
      </c>
      <c r="G636" s="55" t="s">
        <v>1824</v>
      </c>
      <c r="H636" s="56" t="s">
        <v>44</v>
      </c>
      <c r="I636" s="27"/>
      <c r="J636" s="57" t="s">
        <v>17</v>
      </c>
      <c r="K636" s="23" t="s">
        <v>15</v>
      </c>
    </row>
    <row r="637" ht="22.5" customHeight="1">
      <c r="A637" s="14">
        <v>46035.0</v>
      </c>
      <c r="B637" s="26"/>
      <c r="C637" s="36">
        <v>45839.0</v>
      </c>
      <c r="D637" s="17" t="s">
        <v>1825</v>
      </c>
      <c r="E637" s="18" t="s">
        <v>1826</v>
      </c>
      <c r="F637" s="19" t="str">
        <f t="shared" si="1"/>
        <v>CRISTIAN RICARDO ROJAS MUJICA</v>
      </c>
      <c r="G637" s="55" t="s">
        <v>1827</v>
      </c>
      <c r="H637" s="56" t="s">
        <v>44</v>
      </c>
      <c r="I637" s="27"/>
      <c r="J637" s="57" t="s">
        <v>17</v>
      </c>
      <c r="K637" s="23" t="s">
        <v>15</v>
      </c>
    </row>
    <row r="638" ht="22.5" customHeight="1">
      <c r="A638" s="14">
        <v>46035.0</v>
      </c>
      <c r="B638" s="15">
        <v>46037.0</v>
      </c>
      <c r="C638" s="36">
        <v>43831.0</v>
      </c>
      <c r="D638" s="17" t="s">
        <v>1828</v>
      </c>
      <c r="E638" s="18" t="s">
        <v>1829</v>
      </c>
      <c r="F638" s="19" t="str">
        <f t="shared" si="1"/>
        <v>PARICIO ULLOA CASTRO</v>
      </c>
      <c r="G638" s="55" t="s">
        <v>1830</v>
      </c>
      <c r="H638" s="56" t="s">
        <v>44</v>
      </c>
      <c r="I638" s="27"/>
      <c r="J638" s="57" t="s">
        <v>17</v>
      </c>
      <c r="K638" s="23" t="s">
        <v>15</v>
      </c>
    </row>
    <row r="639" ht="22.5" customHeight="1">
      <c r="A639" s="14">
        <v>46035.0</v>
      </c>
      <c r="B639" s="15">
        <v>46037.0</v>
      </c>
      <c r="C639" s="36">
        <v>41579.0</v>
      </c>
      <c r="D639" s="17" t="s">
        <v>1831</v>
      </c>
      <c r="E639" s="18" t="s">
        <v>1832</v>
      </c>
      <c r="F639" s="19" t="str">
        <f t="shared" si="1"/>
        <v>DINA MARGARITA AGUIRRE COLI</v>
      </c>
      <c r="G639" s="55" t="s">
        <v>1833</v>
      </c>
      <c r="H639" s="56" t="s">
        <v>44</v>
      </c>
      <c r="I639" s="27"/>
      <c r="J639" s="57" t="s">
        <v>17</v>
      </c>
      <c r="K639" s="23" t="s">
        <v>15</v>
      </c>
    </row>
    <row r="640" ht="22.5" customHeight="1">
      <c r="A640" s="14">
        <v>46035.0</v>
      </c>
      <c r="B640" s="26"/>
      <c r="C640" s="36"/>
      <c r="D640" s="17" t="s">
        <v>67</v>
      </c>
      <c r="E640" s="18" t="s">
        <v>71</v>
      </c>
      <c r="F640" s="19" t="str">
        <f t="shared" si="1"/>
        <v>CAROLINA CONTRERAS</v>
      </c>
      <c r="G640" s="55" t="s">
        <v>1834</v>
      </c>
      <c r="H640" s="56" t="s">
        <v>44</v>
      </c>
      <c r="I640" s="27"/>
      <c r="J640" s="57" t="s">
        <v>21</v>
      </c>
      <c r="K640" s="23" t="s">
        <v>15</v>
      </c>
    </row>
    <row r="641" ht="22.5" customHeight="1">
      <c r="A641" s="14">
        <v>46035.0</v>
      </c>
      <c r="B641" s="46"/>
      <c r="C641" s="58" t="s">
        <v>106</v>
      </c>
      <c r="D641" s="17" t="s">
        <v>1835</v>
      </c>
      <c r="E641" s="18" t="s">
        <v>1836</v>
      </c>
      <c r="F641" s="19" t="str">
        <f t="shared" si="1"/>
        <v>MAVERICK CASTELLON</v>
      </c>
      <c r="G641" s="55" t="s">
        <v>1837</v>
      </c>
      <c r="H641" s="56" t="s">
        <v>44</v>
      </c>
      <c r="I641" s="27"/>
      <c r="J641" s="57" t="s">
        <v>21</v>
      </c>
      <c r="K641" s="23" t="s">
        <v>15</v>
      </c>
    </row>
    <row r="642" ht="22.5" customHeight="1">
      <c r="A642" s="14">
        <v>46035.0</v>
      </c>
      <c r="B642" s="26"/>
      <c r="C642" s="58" t="s">
        <v>106</v>
      </c>
      <c r="D642" s="17" t="s">
        <v>1212</v>
      </c>
      <c r="E642" s="18" t="s">
        <v>1243</v>
      </c>
      <c r="F642" s="19" t="str">
        <f t="shared" si="1"/>
        <v>VALERIA PINTO</v>
      </c>
      <c r="G642" s="55" t="s">
        <v>1838</v>
      </c>
      <c r="H642" s="56" t="s">
        <v>44</v>
      </c>
      <c r="I642" s="27"/>
      <c r="J642" s="57" t="s">
        <v>21</v>
      </c>
      <c r="K642" s="23" t="s">
        <v>15</v>
      </c>
    </row>
    <row r="643" ht="22.5" customHeight="1">
      <c r="A643" s="14">
        <v>46035.0</v>
      </c>
      <c r="B643" s="26"/>
      <c r="C643" s="58" t="s">
        <v>228</v>
      </c>
      <c r="D643" s="17" t="s">
        <v>926</v>
      </c>
      <c r="E643" s="18" t="s">
        <v>1839</v>
      </c>
      <c r="F643" s="19" t="str">
        <f t="shared" si="1"/>
        <v>NINOSKA VALDES BETTANCOURT</v>
      </c>
      <c r="G643" s="55" t="s">
        <v>1840</v>
      </c>
      <c r="H643" s="56" t="s">
        <v>44</v>
      </c>
      <c r="I643" s="27"/>
      <c r="J643" s="57" t="s">
        <v>21</v>
      </c>
      <c r="K643" s="23" t="s">
        <v>15</v>
      </c>
    </row>
    <row r="644" ht="22.5" customHeight="1">
      <c r="A644" s="14">
        <v>46035.0</v>
      </c>
      <c r="B644" s="26"/>
      <c r="C644" s="58" t="s">
        <v>60</v>
      </c>
      <c r="D644" s="17" t="s">
        <v>1841</v>
      </c>
      <c r="E644" s="18" t="s">
        <v>1842</v>
      </c>
      <c r="F644" s="19" t="str">
        <f t="shared" si="1"/>
        <v>JUSTINE THAUBY DE LA TORRE</v>
      </c>
      <c r="G644" s="59" t="s">
        <v>1843</v>
      </c>
      <c r="H644" s="56" t="s">
        <v>44</v>
      </c>
      <c r="I644" s="27"/>
      <c r="J644" s="57" t="s">
        <v>21</v>
      </c>
      <c r="K644" s="23" t="s">
        <v>20</v>
      </c>
    </row>
    <row r="645" ht="22.5" customHeight="1">
      <c r="A645" s="14">
        <v>46035.0</v>
      </c>
      <c r="B645" s="26"/>
      <c r="C645" s="58" t="s">
        <v>228</v>
      </c>
      <c r="D645" s="17" t="s">
        <v>1844</v>
      </c>
      <c r="E645" s="18" t="s">
        <v>1845</v>
      </c>
      <c r="F645" s="19" t="str">
        <f t="shared" si="1"/>
        <v>BARBARA ANDREA VELASQUEZ REYES</v>
      </c>
      <c r="G645" s="55" t="s">
        <v>1846</v>
      </c>
      <c r="H645" s="56" t="s">
        <v>44</v>
      </c>
      <c r="I645" s="27"/>
      <c r="J645" s="57" t="s">
        <v>21</v>
      </c>
      <c r="K645" s="23" t="s">
        <v>15</v>
      </c>
    </row>
    <row r="646" ht="22.5" customHeight="1">
      <c r="A646" s="14">
        <v>46035.0</v>
      </c>
      <c r="B646" s="26"/>
      <c r="C646" s="58" t="s">
        <v>122</v>
      </c>
      <c r="D646" s="17" t="s">
        <v>1545</v>
      </c>
      <c r="E646" s="18" t="s">
        <v>1847</v>
      </c>
      <c r="F646" s="19" t="str">
        <f t="shared" si="1"/>
        <v>VÍCTOR PEÑA</v>
      </c>
      <c r="G646" s="55" t="s">
        <v>1848</v>
      </c>
      <c r="H646" s="56" t="s">
        <v>44</v>
      </c>
      <c r="I646" s="27"/>
      <c r="J646" s="57" t="s">
        <v>21</v>
      </c>
      <c r="K646" s="23" t="s">
        <v>15</v>
      </c>
    </row>
    <row r="647" ht="22.5" customHeight="1">
      <c r="A647" s="14">
        <v>46035.0</v>
      </c>
      <c r="B647" s="15">
        <v>46043.0</v>
      </c>
      <c r="C647" s="36">
        <v>45352.0</v>
      </c>
      <c r="D647" s="17" t="s">
        <v>1086</v>
      </c>
      <c r="E647" s="18" t="s">
        <v>263</v>
      </c>
      <c r="F647" s="19" t="str">
        <f t="shared" si="1"/>
        <v>ALONSO PEREZ</v>
      </c>
      <c r="G647" s="55" t="s">
        <v>1849</v>
      </c>
      <c r="H647" s="56" t="s">
        <v>44</v>
      </c>
      <c r="I647" s="27"/>
      <c r="J647" s="57" t="s">
        <v>17</v>
      </c>
      <c r="K647" s="23" t="s">
        <v>15</v>
      </c>
    </row>
    <row r="648" ht="22.5" customHeight="1">
      <c r="A648" s="14">
        <v>46035.0</v>
      </c>
      <c r="B648" s="15">
        <v>46037.0</v>
      </c>
      <c r="C648" s="36">
        <v>43647.0</v>
      </c>
      <c r="D648" s="17" t="s">
        <v>1850</v>
      </c>
      <c r="E648" s="18" t="s">
        <v>991</v>
      </c>
      <c r="F648" s="19" t="str">
        <f t="shared" si="1"/>
        <v>LISSETTE CASTRO</v>
      </c>
      <c r="G648" s="55" t="s">
        <v>1851</v>
      </c>
      <c r="H648" s="56" t="s">
        <v>44</v>
      </c>
      <c r="I648" s="27"/>
      <c r="J648" s="57" t="s">
        <v>17</v>
      </c>
      <c r="K648" s="23" t="s">
        <v>15</v>
      </c>
    </row>
    <row r="649" ht="22.5" customHeight="1">
      <c r="A649" s="14">
        <v>46035.0</v>
      </c>
      <c r="B649" s="15" t="s">
        <v>932</v>
      </c>
      <c r="C649" s="36">
        <v>43101.0</v>
      </c>
      <c r="D649" s="17" t="s">
        <v>1852</v>
      </c>
      <c r="E649" s="18" t="s">
        <v>1853</v>
      </c>
      <c r="F649" s="19" t="str">
        <f t="shared" si="1"/>
        <v>LUCIA SOLARI PEIRANO</v>
      </c>
      <c r="G649" s="55" t="s">
        <v>1854</v>
      </c>
      <c r="H649" s="56" t="s">
        <v>44</v>
      </c>
      <c r="I649" s="27"/>
      <c r="J649" s="57" t="s">
        <v>19</v>
      </c>
      <c r="K649" s="23" t="s">
        <v>15</v>
      </c>
    </row>
    <row r="650" ht="22.5" customHeight="1">
      <c r="A650" s="14">
        <v>46035.0</v>
      </c>
      <c r="B650" s="15">
        <v>46045.0</v>
      </c>
      <c r="C650" s="36">
        <v>41760.0</v>
      </c>
      <c r="D650" s="17" t="s">
        <v>1855</v>
      </c>
      <c r="E650" s="18" t="s">
        <v>1856</v>
      </c>
      <c r="F650" s="19" t="str">
        <f t="shared" si="1"/>
        <v>MARCOS ANTONIO CONTRERAS MUÑOZ</v>
      </c>
      <c r="G650" s="55" t="s">
        <v>1857</v>
      </c>
      <c r="H650" s="56" t="s">
        <v>44</v>
      </c>
      <c r="I650" s="27"/>
      <c r="J650" s="57" t="s">
        <v>19</v>
      </c>
      <c r="K650" s="23" t="s">
        <v>22</v>
      </c>
    </row>
    <row r="651" ht="22.5" customHeight="1">
      <c r="A651" s="14">
        <v>46035.0</v>
      </c>
      <c r="B651" s="26"/>
      <c r="C651" s="58" t="s">
        <v>1858</v>
      </c>
      <c r="D651" s="17" t="s">
        <v>1859</v>
      </c>
      <c r="E651" s="18" t="s">
        <v>1860</v>
      </c>
      <c r="F651" s="19" t="str">
        <f t="shared" si="1"/>
        <v>NATALIA ANDREA ORTIZ CUBILLOS</v>
      </c>
      <c r="G651" s="55" t="s">
        <v>1861</v>
      </c>
      <c r="H651" s="56" t="s">
        <v>44</v>
      </c>
      <c r="I651" s="27"/>
      <c r="J651" s="57" t="s">
        <v>21</v>
      </c>
      <c r="K651" s="23" t="s">
        <v>15</v>
      </c>
    </row>
    <row r="652" ht="22.5" customHeight="1">
      <c r="A652" s="14">
        <v>46035.0</v>
      </c>
      <c r="B652" s="15">
        <v>46037.0</v>
      </c>
      <c r="C652" s="36">
        <v>43435.0</v>
      </c>
      <c r="D652" s="17" t="s">
        <v>1862</v>
      </c>
      <c r="E652" s="18" t="s">
        <v>1863</v>
      </c>
      <c r="F652" s="19" t="str">
        <f t="shared" si="1"/>
        <v>GRACIELA VERONICA AYANCAN SOTO</v>
      </c>
      <c r="G652" s="55" t="s">
        <v>1864</v>
      </c>
      <c r="H652" s="56" t="s">
        <v>44</v>
      </c>
      <c r="I652" s="27"/>
      <c r="J652" s="57" t="s">
        <v>17</v>
      </c>
      <c r="K652" s="23" t="s">
        <v>15</v>
      </c>
    </row>
    <row r="653" ht="22.5" customHeight="1">
      <c r="A653" s="14">
        <v>46035.0</v>
      </c>
      <c r="B653" s="15">
        <v>46038.0</v>
      </c>
      <c r="C653" s="36">
        <v>45170.0</v>
      </c>
      <c r="D653" s="17" t="s">
        <v>1865</v>
      </c>
      <c r="E653" s="18" t="s">
        <v>1866</v>
      </c>
      <c r="F653" s="19" t="str">
        <f t="shared" si="1"/>
        <v>HUGO GERMAN GONZALEZ ARANCIBIA</v>
      </c>
      <c r="G653" s="55" t="s">
        <v>1867</v>
      </c>
      <c r="H653" s="56" t="s">
        <v>44</v>
      </c>
      <c r="I653" s="27"/>
      <c r="J653" s="57" t="s">
        <v>17</v>
      </c>
      <c r="K653" s="23" t="s">
        <v>15</v>
      </c>
    </row>
    <row r="654" ht="22.5" customHeight="1">
      <c r="A654" s="40">
        <v>46035.0</v>
      </c>
      <c r="B654" s="15">
        <v>46045.0</v>
      </c>
      <c r="C654" s="36">
        <v>42461.0</v>
      </c>
      <c r="D654" s="60" t="s">
        <v>1868</v>
      </c>
      <c r="E654" s="42" t="s">
        <v>1869</v>
      </c>
      <c r="F654" s="19" t="str">
        <f t="shared" si="1"/>
        <v>PAULINA LORETO CALDERÓN CASTRO</v>
      </c>
      <c r="G654" s="62" t="s">
        <v>1870</v>
      </c>
      <c r="H654" s="56" t="s">
        <v>44</v>
      </c>
      <c r="I654" s="27"/>
      <c r="J654" s="57" t="s">
        <v>19</v>
      </c>
      <c r="K654" s="23" t="s">
        <v>15</v>
      </c>
    </row>
    <row r="655" ht="22.5" customHeight="1">
      <c r="A655" s="14">
        <v>46035.0</v>
      </c>
      <c r="B655" s="26"/>
      <c r="C655" s="58" t="s">
        <v>106</v>
      </c>
      <c r="D655" s="17" t="s">
        <v>1871</v>
      </c>
      <c r="E655" s="18" t="s">
        <v>1872</v>
      </c>
      <c r="F655" s="19" t="str">
        <f t="shared" si="1"/>
        <v>RUBÉN MARCELO PÉREZ GONZÁLES</v>
      </c>
      <c r="G655" s="55" t="s">
        <v>1873</v>
      </c>
      <c r="H655" s="56" t="s">
        <v>44</v>
      </c>
      <c r="I655" s="27"/>
      <c r="J655" s="57" t="s">
        <v>21</v>
      </c>
      <c r="K655" s="23" t="s">
        <v>15</v>
      </c>
    </row>
    <row r="656" ht="22.5" customHeight="1">
      <c r="A656" s="14">
        <v>46035.0</v>
      </c>
      <c r="B656" s="15">
        <v>46037.0</v>
      </c>
      <c r="C656" s="36">
        <v>43009.0</v>
      </c>
      <c r="D656" s="17" t="s">
        <v>1874</v>
      </c>
      <c r="E656" s="18" t="s">
        <v>1875</v>
      </c>
      <c r="F656" s="19" t="str">
        <f t="shared" si="1"/>
        <v>SUSANA XIMENA BARRIGA PONTIO</v>
      </c>
      <c r="G656" s="55" t="s">
        <v>1876</v>
      </c>
      <c r="H656" s="56" t="s">
        <v>44</v>
      </c>
      <c r="I656" s="27"/>
      <c r="J656" s="57" t="s">
        <v>17</v>
      </c>
      <c r="K656" s="23" t="s">
        <v>15</v>
      </c>
    </row>
    <row r="657" ht="22.5" customHeight="1">
      <c r="A657" s="14">
        <v>46035.0</v>
      </c>
      <c r="B657" s="15">
        <v>46037.0</v>
      </c>
      <c r="C657" s="36">
        <v>43586.0</v>
      </c>
      <c r="D657" s="17" t="s">
        <v>119</v>
      </c>
      <c r="E657" s="18" t="s">
        <v>443</v>
      </c>
      <c r="F657" s="19" t="str">
        <f t="shared" si="1"/>
        <v>PEDRO VILCHES</v>
      </c>
      <c r="G657" s="55" t="s">
        <v>1877</v>
      </c>
      <c r="H657" s="56" t="s">
        <v>44</v>
      </c>
      <c r="I657" s="27"/>
      <c r="J657" s="57" t="s">
        <v>17</v>
      </c>
      <c r="K657" s="23" t="s">
        <v>15</v>
      </c>
    </row>
    <row r="658" ht="22.5" customHeight="1">
      <c r="A658" s="14">
        <v>46035.0</v>
      </c>
      <c r="B658" s="15">
        <v>46037.0</v>
      </c>
      <c r="C658" s="36">
        <v>43556.0</v>
      </c>
      <c r="D658" s="17" t="s">
        <v>532</v>
      </c>
      <c r="E658" s="18" t="s">
        <v>1878</v>
      </c>
      <c r="F658" s="19" t="str">
        <f t="shared" si="1"/>
        <v>MARIO PLACENCIA</v>
      </c>
      <c r="G658" s="55" t="s">
        <v>1879</v>
      </c>
      <c r="H658" s="56" t="s">
        <v>44</v>
      </c>
      <c r="I658" s="27"/>
      <c r="J658" s="57" t="s">
        <v>17</v>
      </c>
      <c r="K658" s="23" t="s">
        <v>15</v>
      </c>
    </row>
    <row r="659" ht="22.5" customHeight="1">
      <c r="A659" s="14">
        <v>46035.0</v>
      </c>
      <c r="B659" s="15">
        <v>46037.0</v>
      </c>
      <c r="C659" s="36">
        <v>43466.0</v>
      </c>
      <c r="D659" s="17" t="s">
        <v>795</v>
      </c>
      <c r="E659" s="18" t="s">
        <v>1880</v>
      </c>
      <c r="F659" s="19" t="str">
        <f t="shared" si="1"/>
        <v>DANIELA ZUÑIGA PIZARRO</v>
      </c>
      <c r="G659" s="55" t="s">
        <v>1881</v>
      </c>
      <c r="H659" s="56" t="s">
        <v>44</v>
      </c>
      <c r="I659" s="27"/>
      <c r="J659" s="57" t="s">
        <v>17</v>
      </c>
      <c r="K659" s="23" t="s">
        <v>15</v>
      </c>
    </row>
    <row r="660" ht="22.5" customHeight="1">
      <c r="A660" s="14">
        <v>46035.0</v>
      </c>
      <c r="B660" s="15">
        <v>46037.0</v>
      </c>
      <c r="C660" s="36">
        <v>43497.0</v>
      </c>
      <c r="D660" s="17" t="s">
        <v>1882</v>
      </c>
      <c r="E660" s="18" t="s">
        <v>1883</v>
      </c>
      <c r="F660" s="19" t="str">
        <f t="shared" si="1"/>
        <v>ANDRES PATRICIO JARAMILLO CARDENAS</v>
      </c>
      <c r="G660" s="55" t="s">
        <v>1884</v>
      </c>
      <c r="H660" s="56" t="s">
        <v>44</v>
      </c>
      <c r="I660" s="27"/>
      <c r="J660" s="57" t="s">
        <v>17</v>
      </c>
      <c r="K660" s="23" t="s">
        <v>15</v>
      </c>
    </row>
    <row r="661" ht="22.5" customHeight="1">
      <c r="A661" s="14">
        <v>46035.0</v>
      </c>
      <c r="B661" s="15">
        <v>46037.0</v>
      </c>
      <c r="C661" s="36">
        <v>43709.0</v>
      </c>
      <c r="D661" s="17" t="s">
        <v>1885</v>
      </c>
      <c r="E661" s="18" t="s">
        <v>1886</v>
      </c>
      <c r="F661" s="19" t="str">
        <f t="shared" si="1"/>
        <v>RODOLFO ENRIQUE CODOCEO VEAS</v>
      </c>
      <c r="G661" s="55" t="s">
        <v>1887</v>
      </c>
      <c r="H661" s="56" t="s">
        <v>44</v>
      </c>
      <c r="I661" s="27"/>
      <c r="J661" s="57" t="s">
        <v>17</v>
      </c>
      <c r="K661" s="23" t="s">
        <v>15</v>
      </c>
    </row>
    <row r="662" ht="22.5" customHeight="1">
      <c r="A662" s="14">
        <v>46035.0</v>
      </c>
      <c r="B662" s="26"/>
      <c r="C662" s="58" t="s">
        <v>122</v>
      </c>
      <c r="D662" s="17" t="s">
        <v>1888</v>
      </c>
      <c r="E662" s="18" t="s">
        <v>1409</v>
      </c>
      <c r="F662" s="19" t="str">
        <f t="shared" si="1"/>
        <v>DAVID ARIAS</v>
      </c>
      <c r="G662" s="55" t="s">
        <v>1889</v>
      </c>
      <c r="H662" s="56" t="s">
        <v>44</v>
      </c>
      <c r="I662" s="27"/>
      <c r="J662" s="57" t="s">
        <v>21</v>
      </c>
      <c r="K662" s="23" t="s">
        <v>15</v>
      </c>
    </row>
    <row r="663" ht="22.5" customHeight="1">
      <c r="A663" s="14">
        <v>46035.0</v>
      </c>
      <c r="B663" s="15">
        <v>46037.0</v>
      </c>
      <c r="C663" s="36">
        <v>44531.0</v>
      </c>
      <c r="D663" s="17" t="s">
        <v>669</v>
      </c>
      <c r="E663" s="18" t="s">
        <v>1890</v>
      </c>
      <c r="F663" s="19" t="str">
        <f t="shared" si="1"/>
        <v>JORGE PRADO</v>
      </c>
      <c r="G663" s="55" t="s">
        <v>1891</v>
      </c>
      <c r="H663" s="56" t="s">
        <v>44</v>
      </c>
      <c r="I663" s="27"/>
      <c r="J663" s="57" t="s">
        <v>17</v>
      </c>
      <c r="K663" s="23" t="s">
        <v>15</v>
      </c>
    </row>
    <row r="664" ht="22.5" customHeight="1">
      <c r="A664" s="14">
        <v>46035.0</v>
      </c>
      <c r="B664" s="15">
        <v>46037.0</v>
      </c>
      <c r="C664" s="36">
        <v>43709.0</v>
      </c>
      <c r="D664" s="17" t="s">
        <v>1892</v>
      </c>
      <c r="E664" s="18" t="s">
        <v>1893</v>
      </c>
      <c r="F664" s="19" t="str">
        <f t="shared" si="1"/>
        <v>GLORIA ANGELICA DATTWYLER VIDAURRE</v>
      </c>
      <c r="G664" s="55" t="s">
        <v>1894</v>
      </c>
      <c r="H664" s="56" t="s">
        <v>44</v>
      </c>
      <c r="I664" s="27"/>
      <c r="J664" s="57" t="s">
        <v>17</v>
      </c>
      <c r="K664" s="23" t="s">
        <v>15</v>
      </c>
    </row>
    <row r="665" ht="22.5" customHeight="1">
      <c r="A665" s="14">
        <v>46035.0</v>
      </c>
      <c r="B665" s="15">
        <v>46037.0</v>
      </c>
      <c r="C665" s="36">
        <v>43132.0</v>
      </c>
      <c r="D665" s="17" t="s">
        <v>1895</v>
      </c>
      <c r="E665" s="18" t="s">
        <v>1896</v>
      </c>
      <c r="F665" s="19" t="str">
        <f t="shared" si="1"/>
        <v>ALBERTO RICARDO PONCE BRITO</v>
      </c>
      <c r="G665" s="55" t="s">
        <v>1897</v>
      </c>
      <c r="H665" s="61" t="s">
        <v>44</v>
      </c>
      <c r="I665" s="27"/>
      <c r="J665" s="57" t="s">
        <v>17</v>
      </c>
      <c r="K665" s="23" t="s">
        <v>15</v>
      </c>
    </row>
    <row r="666" ht="22.5" customHeight="1">
      <c r="A666" s="14">
        <v>46035.0</v>
      </c>
      <c r="B666" s="26"/>
      <c r="C666" s="36"/>
      <c r="D666" s="17" t="s">
        <v>1898</v>
      </c>
      <c r="E666" s="18" t="s">
        <v>1899</v>
      </c>
      <c r="F666" s="19" t="str">
        <f t="shared" si="1"/>
        <v>OLGA CERDA JERIA</v>
      </c>
      <c r="G666" s="55" t="s">
        <v>1900</v>
      </c>
      <c r="H666" s="61" t="s">
        <v>44</v>
      </c>
      <c r="I666" s="27"/>
      <c r="J666" s="65" t="s">
        <v>21</v>
      </c>
      <c r="K666" s="23" t="s">
        <v>15</v>
      </c>
    </row>
    <row r="667" ht="22.5" customHeight="1">
      <c r="A667" s="14">
        <v>46035.0</v>
      </c>
      <c r="B667" s="15">
        <v>46038.0</v>
      </c>
      <c r="C667" s="36">
        <v>45474.0</v>
      </c>
      <c r="D667" s="17" t="s">
        <v>1901</v>
      </c>
      <c r="E667" s="18" t="s">
        <v>1902</v>
      </c>
      <c r="F667" s="19" t="str">
        <f t="shared" si="1"/>
        <v>ARIEL RIQUELME</v>
      </c>
      <c r="G667" s="55" t="s">
        <v>1903</v>
      </c>
      <c r="H667" s="61" t="s">
        <v>44</v>
      </c>
      <c r="I667" s="27"/>
      <c r="J667" s="57" t="s">
        <v>17</v>
      </c>
      <c r="K667" s="23" t="s">
        <v>15</v>
      </c>
    </row>
    <row r="668" ht="22.5" customHeight="1">
      <c r="A668" s="14">
        <v>46035.0</v>
      </c>
      <c r="B668" s="15">
        <v>46038.0</v>
      </c>
      <c r="C668" s="36">
        <v>45778.0</v>
      </c>
      <c r="D668" s="17" t="s">
        <v>1904</v>
      </c>
      <c r="E668" s="18" t="s">
        <v>1905</v>
      </c>
      <c r="F668" s="19" t="str">
        <f t="shared" si="1"/>
        <v>MAURICIO  SALINAS</v>
      </c>
      <c r="G668" s="55" t="s">
        <v>1906</v>
      </c>
      <c r="H668" s="61" t="s">
        <v>44</v>
      </c>
      <c r="I668" s="27"/>
      <c r="J668" s="57" t="s">
        <v>17</v>
      </c>
      <c r="K668" s="23" t="s">
        <v>15</v>
      </c>
    </row>
    <row r="669" ht="22.5" customHeight="1">
      <c r="A669" s="14">
        <v>46035.0</v>
      </c>
      <c r="B669" s="15">
        <v>46037.0</v>
      </c>
      <c r="C669" s="36">
        <v>45078.0</v>
      </c>
      <c r="D669" s="17" t="s">
        <v>1907</v>
      </c>
      <c r="E669" s="18" t="s">
        <v>1908</v>
      </c>
      <c r="F669" s="19" t="str">
        <f t="shared" si="1"/>
        <v>JUAN PABLO CHAMORRO FIGUEROA</v>
      </c>
      <c r="G669" s="55" t="s">
        <v>1909</v>
      </c>
      <c r="H669" s="61" t="s">
        <v>44</v>
      </c>
      <c r="I669" s="27"/>
      <c r="J669" s="57" t="s">
        <v>17</v>
      </c>
      <c r="K669" s="23" t="s">
        <v>15</v>
      </c>
    </row>
    <row r="670" ht="22.5" customHeight="1">
      <c r="A670" s="14">
        <v>46035.0</v>
      </c>
      <c r="B670" s="26"/>
      <c r="C670" s="36">
        <v>45200.0</v>
      </c>
      <c r="D670" s="17" t="s">
        <v>1910</v>
      </c>
      <c r="E670" s="18" t="s">
        <v>1911</v>
      </c>
      <c r="F670" s="19" t="str">
        <f t="shared" si="1"/>
        <v>ADOLFO ENRIQUE MARCHANT VARGAS</v>
      </c>
      <c r="G670" s="55" t="s">
        <v>1912</v>
      </c>
      <c r="H670" s="61" t="s">
        <v>44</v>
      </c>
      <c r="I670" s="27"/>
      <c r="J670" s="57" t="s">
        <v>17</v>
      </c>
      <c r="K670" s="23" t="s">
        <v>15</v>
      </c>
    </row>
    <row r="671" ht="22.5" customHeight="1">
      <c r="A671" s="14">
        <v>46035.0</v>
      </c>
      <c r="B671" s="26"/>
      <c r="C671" s="36">
        <v>42948.0</v>
      </c>
      <c r="D671" s="17" t="s">
        <v>1913</v>
      </c>
      <c r="E671" s="18" t="s">
        <v>1914</v>
      </c>
      <c r="F671" s="19" t="str">
        <f t="shared" si="1"/>
        <v>PALMIRO FABIÁN BELMAR ZAVATTARO</v>
      </c>
      <c r="G671" s="55" t="s">
        <v>1915</v>
      </c>
      <c r="H671" s="61" t="s">
        <v>44</v>
      </c>
      <c r="I671" s="27"/>
      <c r="J671" s="57" t="s">
        <v>17</v>
      </c>
      <c r="K671" s="23" t="s">
        <v>15</v>
      </c>
    </row>
    <row r="672" ht="22.5" customHeight="1">
      <c r="A672" s="14">
        <v>46035.0</v>
      </c>
      <c r="B672" s="15">
        <v>46037.0</v>
      </c>
      <c r="C672" s="36">
        <v>45078.0</v>
      </c>
      <c r="D672" s="17" t="s">
        <v>1916</v>
      </c>
      <c r="E672" s="18" t="s">
        <v>1917</v>
      </c>
      <c r="F672" s="19" t="str">
        <f t="shared" si="1"/>
        <v>GABRIEL ALEXANDER COZ GUERRA</v>
      </c>
      <c r="G672" s="55" t="s">
        <v>1918</v>
      </c>
      <c r="H672" s="61" t="s">
        <v>44</v>
      </c>
      <c r="I672" s="27"/>
      <c r="J672" s="57" t="s">
        <v>17</v>
      </c>
      <c r="K672" s="23" t="s">
        <v>15</v>
      </c>
    </row>
    <row r="673" ht="22.5" customHeight="1">
      <c r="A673" s="14">
        <v>46035.0</v>
      </c>
      <c r="B673" s="15">
        <v>46037.0</v>
      </c>
      <c r="C673" s="36">
        <v>44896.0</v>
      </c>
      <c r="D673" s="17" t="s">
        <v>1919</v>
      </c>
      <c r="E673" s="18" t="s">
        <v>1920</v>
      </c>
      <c r="F673" s="19" t="str">
        <f t="shared" si="1"/>
        <v>MARTIN IGNACIO ESPARZA ARAYA</v>
      </c>
      <c r="G673" s="55" t="s">
        <v>1921</v>
      </c>
      <c r="H673" s="61" t="s">
        <v>44</v>
      </c>
      <c r="I673" s="27"/>
      <c r="J673" s="57" t="s">
        <v>17</v>
      </c>
      <c r="K673" s="23" t="s">
        <v>15</v>
      </c>
    </row>
    <row r="674" ht="22.5" customHeight="1">
      <c r="A674" s="14">
        <v>46035.0</v>
      </c>
      <c r="B674" s="26"/>
      <c r="C674" s="36">
        <v>43101.0</v>
      </c>
      <c r="D674" s="17" t="s">
        <v>1922</v>
      </c>
      <c r="E674" s="18" t="s">
        <v>1923</v>
      </c>
      <c r="F674" s="19" t="str">
        <f t="shared" si="1"/>
        <v>FRANCISCO ANDRES DE LARRAECHEA GODOY</v>
      </c>
      <c r="G674" s="55" t="s">
        <v>1924</v>
      </c>
      <c r="H674" s="61" t="s">
        <v>44</v>
      </c>
      <c r="I674" s="27"/>
      <c r="J674" s="57" t="s">
        <v>17</v>
      </c>
      <c r="K674" s="23" t="s">
        <v>15</v>
      </c>
    </row>
    <row r="675" ht="22.5" customHeight="1">
      <c r="A675" s="14">
        <v>46035.0</v>
      </c>
      <c r="B675" s="15">
        <v>46038.0</v>
      </c>
      <c r="C675" s="36">
        <v>45505.0</v>
      </c>
      <c r="D675" s="17" t="s">
        <v>1925</v>
      </c>
      <c r="E675" s="18" t="s">
        <v>1926</v>
      </c>
      <c r="F675" s="19" t="str">
        <f t="shared" si="1"/>
        <v>ERIC JIMENEZ IBARRA</v>
      </c>
      <c r="G675" s="55" t="s">
        <v>1927</v>
      </c>
      <c r="H675" s="61" t="s">
        <v>44</v>
      </c>
      <c r="I675" s="27"/>
      <c r="J675" s="57" t="s">
        <v>17</v>
      </c>
      <c r="K675" s="23" t="s">
        <v>15</v>
      </c>
    </row>
    <row r="676" ht="22.5" customHeight="1">
      <c r="A676" s="14">
        <v>46035.0</v>
      </c>
      <c r="B676" s="26"/>
      <c r="C676" s="36"/>
      <c r="D676" s="17" t="s">
        <v>1928</v>
      </c>
      <c r="E676" s="18" t="s">
        <v>1929</v>
      </c>
      <c r="F676" s="19" t="str">
        <f t="shared" si="1"/>
        <v>GERMAN LARRAIN</v>
      </c>
      <c r="G676" s="55" t="s">
        <v>1930</v>
      </c>
      <c r="H676" s="61" t="s">
        <v>44</v>
      </c>
      <c r="I676" s="27"/>
      <c r="J676" s="57" t="s">
        <v>21</v>
      </c>
      <c r="K676" s="23" t="s">
        <v>15</v>
      </c>
    </row>
    <row r="677" ht="22.5" customHeight="1">
      <c r="A677" s="14">
        <v>46035.0</v>
      </c>
      <c r="B677" s="15">
        <v>46037.0</v>
      </c>
      <c r="C677" s="36">
        <v>43435.0</v>
      </c>
      <c r="D677" s="17" t="s">
        <v>1347</v>
      </c>
      <c r="E677" s="18" t="s">
        <v>1931</v>
      </c>
      <c r="F677" s="19" t="str">
        <f t="shared" si="1"/>
        <v>CAROLINA LOPEZ HIDALGO</v>
      </c>
      <c r="G677" s="55" t="s">
        <v>1932</v>
      </c>
      <c r="H677" s="61" t="s">
        <v>44</v>
      </c>
      <c r="I677" s="27"/>
      <c r="J677" s="57" t="s">
        <v>17</v>
      </c>
      <c r="K677" s="23" t="s">
        <v>15</v>
      </c>
    </row>
    <row r="678" ht="22.5" customHeight="1">
      <c r="A678" s="14">
        <v>46035.0</v>
      </c>
      <c r="B678" s="26"/>
      <c r="C678" s="36">
        <v>45413.0</v>
      </c>
      <c r="D678" s="17" t="s">
        <v>1933</v>
      </c>
      <c r="E678" s="18" t="s">
        <v>1934</v>
      </c>
      <c r="F678" s="19" t="str">
        <f t="shared" si="1"/>
        <v>MARIANO EDUARDO FONSECA</v>
      </c>
      <c r="G678" s="55" t="s">
        <v>1935</v>
      </c>
      <c r="H678" s="61" t="s">
        <v>44</v>
      </c>
      <c r="I678" s="27"/>
      <c r="J678" s="57" t="s">
        <v>17</v>
      </c>
      <c r="K678" s="23" t="s">
        <v>15</v>
      </c>
    </row>
    <row r="679" ht="22.5" customHeight="1">
      <c r="A679" s="40">
        <v>46036.0</v>
      </c>
      <c r="B679" s="15">
        <v>46043.0</v>
      </c>
      <c r="C679" s="36">
        <v>45200.0</v>
      </c>
      <c r="D679" s="17" t="s">
        <v>720</v>
      </c>
      <c r="E679" s="18" t="s">
        <v>667</v>
      </c>
      <c r="F679" s="19" t="str">
        <f t="shared" si="1"/>
        <v>GLORIA GODOY</v>
      </c>
      <c r="G679" s="55" t="s">
        <v>1936</v>
      </c>
      <c r="H679" s="56" t="s">
        <v>44</v>
      </c>
      <c r="I679" s="27"/>
      <c r="J679" s="57" t="s">
        <v>17</v>
      </c>
      <c r="K679" s="23" t="s">
        <v>15</v>
      </c>
    </row>
    <row r="680" ht="22.5" customHeight="1">
      <c r="A680" s="40">
        <v>46036.0</v>
      </c>
      <c r="B680" s="15" t="s">
        <v>932</v>
      </c>
      <c r="C680" s="36">
        <v>42856.0</v>
      </c>
      <c r="D680" s="17" t="s">
        <v>1937</v>
      </c>
      <c r="E680" s="18" t="s">
        <v>1938</v>
      </c>
      <c r="F680" s="19" t="str">
        <f t="shared" si="1"/>
        <v>ALDO LORENZO TALAMILLA BARRALES</v>
      </c>
      <c r="G680" s="55" t="s">
        <v>1939</v>
      </c>
      <c r="H680" s="56" t="s">
        <v>44</v>
      </c>
      <c r="I680" s="27"/>
      <c r="J680" s="57" t="s">
        <v>19</v>
      </c>
      <c r="K680" s="23" t="s">
        <v>22</v>
      </c>
    </row>
    <row r="681" ht="22.5" customHeight="1">
      <c r="A681" s="14">
        <v>46036.0</v>
      </c>
      <c r="B681" s="26"/>
      <c r="C681" s="36"/>
      <c r="D681" s="17" t="s">
        <v>1940</v>
      </c>
      <c r="E681" s="18" t="s">
        <v>1941</v>
      </c>
      <c r="F681" s="19" t="str">
        <f t="shared" si="1"/>
        <v>TAMARA ANDREA BRIONES SÁEZ</v>
      </c>
      <c r="G681" s="55" t="s">
        <v>1942</v>
      </c>
      <c r="H681" s="56" t="s">
        <v>44</v>
      </c>
      <c r="I681" s="27"/>
      <c r="J681" s="57" t="s">
        <v>14</v>
      </c>
      <c r="K681" s="23" t="s">
        <v>15</v>
      </c>
    </row>
    <row r="682" ht="22.5" customHeight="1">
      <c r="A682" s="14">
        <v>46036.0</v>
      </c>
      <c r="B682" s="26"/>
      <c r="C682" s="36"/>
      <c r="D682" s="17" t="s">
        <v>1943</v>
      </c>
      <c r="E682" s="18" t="s">
        <v>1944</v>
      </c>
      <c r="F682" s="19" t="str">
        <f t="shared" si="1"/>
        <v>CLAUDIO BRAVO MELLA</v>
      </c>
      <c r="G682" s="55" t="s">
        <v>1945</v>
      </c>
      <c r="H682" s="56" t="s">
        <v>44</v>
      </c>
      <c r="I682" s="27"/>
      <c r="J682" s="57" t="s">
        <v>14</v>
      </c>
      <c r="K682" s="28"/>
    </row>
    <row r="683" ht="22.5" customHeight="1">
      <c r="A683" s="14">
        <v>46036.0</v>
      </c>
      <c r="B683" s="15">
        <v>46045.0</v>
      </c>
      <c r="C683" s="36">
        <v>45901.0</v>
      </c>
      <c r="D683" s="17" t="s">
        <v>1946</v>
      </c>
      <c r="E683" s="18" t="s">
        <v>1947</v>
      </c>
      <c r="F683" s="19" t="str">
        <f t="shared" si="1"/>
        <v>DIEGO FARFAN</v>
      </c>
      <c r="G683" s="55" t="s">
        <v>1948</v>
      </c>
      <c r="H683" s="56" t="s">
        <v>44</v>
      </c>
      <c r="I683" s="27"/>
      <c r="J683" s="57" t="s">
        <v>17</v>
      </c>
      <c r="K683" s="23" t="s">
        <v>15</v>
      </c>
    </row>
    <row r="684" ht="22.5" customHeight="1">
      <c r="A684" s="14">
        <v>46036.0</v>
      </c>
      <c r="B684" s="26"/>
      <c r="C684" s="36">
        <v>43770.0</v>
      </c>
      <c r="D684" s="17" t="s">
        <v>626</v>
      </c>
      <c r="E684" s="18" t="s">
        <v>1949</v>
      </c>
      <c r="F684" s="19" t="str">
        <f t="shared" si="1"/>
        <v>CRISTIAN COFRÉ</v>
      </c>
      <c r="G684" s="55" t="s">
        <v>1950</v>
      </c>
      <c r="H684" s="56" t="s">
        <v>44</v>
      </c>
      <c r="I684" s="27"/>
      <c r="J684" s="57" t="s">
        <v>17</v>
      </c>
      <c r="K684" s="23" t="s">
        <v>15</v>
      </c>
    </row>
    <row r="685" ht="22.5" customHeight="1">
      <c r="A685" s="14">
        <v>46036.0</v>
      </c>
      <c r="B685" s="15">
        <v>46038.0</v>
      </c>
      <c r="C685" s="36">
        <v>44805.0</v>
      </c>
      <c r="D685" s="17" t="s">
        <v>808</v>
      </c>
      <c r="E685" s="18" t="s">
        <v>1951</v>
      </c>
      <c r="F685" s="19" t="str">
        <f t="shared" si="1"/>
        <v>BASTIAN ROJAS SILVA</v>
      </c>
      <c r="G685" s="55" t="s">
        <v>1952</v>
      </c>
      <c r="H685" s="56" t="s">
        <v>44</v>
      </c>
      <c r="I685" s="27"/>
      <c r="J685" s="57" t="s">
        <v>17</v>
      </c>
      <c r="K685" s="23" t="s">
        <v>15</v>
      </c>
    </row>
    <row r="686" ht="22.5" customHeight="1">
      <c r="A686" s="14">
        <v>46036.0</v>
      </c>
      <c r="B686" s="15">
        <v>46038.0</v>
      </c>
      <c r="C686" s="36">
        <v>43466.0</v>
      </c>
      <c r="D686" s="17" t="s">
        <v>1953</v>
      </c>
      <c r="E686" s="18" t="s">
        <v>1954</v>
      </c>
      <c r="F686" s="19" t="str">
        <f t="shared" si="1"/>
        <v>GABRIELA LILLO BRAVO</v>
      </c>
      <c r="G686" s="55" t="s">
        <v>1955</v>
      </c>
      <c r="H686" s="56" t="s">
        <v>44</v>
      </c>
      <c r="I686" s="27"/>
      <c r="J686" s="57" t="s">
        <v>17</v>
      </c>
      <c r="K686" s="23" t="s">
        <v>15</v>
      </c>
    </row>
    <row r="687" ht="22.5" customHeight="1">
      <c r="A687" s="14">
        <v>46036.0</v>
      </c>
      <c r="B687" s="26"/>
      <c r="C687" s="36"/>
      <c r="D687" s="17" t="s">
        <v>1956</v>
      </c>
      <c r="E687" s="18" t="s">
        <v>1957</v>
      </c>
      <c r="F687" s="19" t="str">
        <f t="shared" si="1"/>
        <v>JUAN HERNAN LOPEZ HIDALGO</v>
      </c>
      <c r="G687" s="55" t="s">
        <v>1958</v>
      </c>
      <c r="H687" s="56" t="s">
        <v>44</v>
      </c>
      <c r="I687" s="27"/>
      <c r="J687" s="57" t="s">
        <v>14</v>
      </c>
      <c r="K687" s="28"/>
    </row>
    <row r="688" ht="22.5" customHeight="1">
      <c r="A688" s="14">
        <v>46036.0</v>
      </c>
      <c r="B688" s="26"/>
      <c r="C688" s="36"/>
      <c r="D688" s="17" t="s">
        <v>1959</v>
      </c>
      <c r="E688" s="18" t="s">
        <v>1960</v>
      </c>
      <c r="F688" s="19" t="str">
        <f t="shared" si="1"/>
        <v>DIEGO IGNACIO CAMPAÑA AVILA</v>
      </c>
      <c r="G688" s="55" t="s">
        <v>1961</v>
      </c>
      <c r="H688" s="56" t="s">
        <v>44</v>
      </c>
      <c r="I688" s="27"/>
      <c r="J688" s="57" t="s">
        <v>14</v>
      </c>
      <c r="K688" s="28"/>
    </row>
    <row r="689" ht="22.5" customHeight="1">
      <c r="A689" s="14">
        <v>46036.0</v>
      </c>
      <c r="B689" s="26"/>
      <c r="C689" s="36"/>
      <c r="D689" s="17" t="s">
        <v>1962</v>
      </c>
      <c r="E689" s="18" t="s">
        <v>1963</v>
      </c>
      <c r="F689" s="19" t="str">
        <f t="shared" si="1"/>
        <v>RODRIGO JAVIER AVENDAÑO MIRANDA</v>
      </c>
      <c r="G689" s="55" t="s">
        <v>1964</v>
      </c>
      <c r="H689" s="56" t="s">
        <v>44</v>
      </c>
      <c r="I689" s="27"/>
      <c r="J689" s="57" t="s">
        <v>14</v>
      </c>
      <c r="K689" s="28"/>
    </row>
    <row r="690" ht="22.5" customHeight="1">
      <c r="A690" s="14">
        <v>46036.0</v>
      </c>
      <c r="B690" s="15">
        <v>46038.0</v>
      </c>
      <c r="C690" s="36">
        <v>45383.0</v>
      </c>
      <c r="D690" s="17" t="s">
        <v>1965</v>
      </c>
      <c r="E690" s="18" t="s">
        <v>1966</v>
      </c>
      <c r="F690" s="19" t="str">
        <f t="shared" si="1"/>
        <v>CARLOS FRANCISCO VILLALOBOS VILLALOBOS</v>
      </c>
      <c r="G690" s="55" t="s">
        <v>1967</v>
      </c>
      <c r="H690" s="56" t="s">
        <v>44</v>
      </c>
      <c r="I690" s="27"/>
      <c r="J690" s="57" t="s">
        <v>17</v>
      </c>
      <c r="K690" s="23" t="s">
        <v>15</v>
      </c>
    </row>
    <row r="691" ht="22.5" customHeight="1">
      <c r="A691" s="14">
        <v>46036.0</v>
      </c>
      <c r="B691" s="15">
        <v>46038.0</v>
      </c>
      <c r="C691" s="36">
        <v>45748.0</v>
      </c>
      <c r="D691" s="17" t="s">
        <v>1968</v>
      </c>
      <c r="E691" s="18" t="s">
        <v>1969</v>
      </c>
      <c r="F691" s="19" t="str">
        <f t="shared" si="1"/>
        <v>EDGARDO JAVIER PINCHEIRA MORALES</v>
      </c>
      <c r="G691" s="55" t="s">
        <v>1970</v>
      </c>
      <c r="H691" s="56" t="s">
        <v>44</v>
      </c>
      <c r="I691" s="27"/>
      <c r="J691" s="57" t="s">
        <v>17</v>
      </c>
      <c r="K691" s="23" t="s">
        <v>15</v>
      </c>
    </row>
    <row r="692" ht="22.5" customHeight="1">
      <c r="A692" s="14">
        <v>46036.0</v>
      </c>
      <c r="B692" s="26"/>
      <c r="C692" s="36"/>
      <c r="D692" s="17" t="s">
        <v>1971</v>
      </c>
      <c r="E692" s="18" t="s">
        <v>1972</v>
      </c>
      <c r="F692" s="19" t="str">
        <f t="shared" si="1"/>
        <v>VINICIUS FERRAZ MINATOGAWA</v>
      </c>
      <c r="G692" s="55" t="s">
        <v>1973</v>
      </c>
      <c r="H692" s="56" t="s">
        <v>44</v>
      </c>
      <c r="I692" s="27"/>
      <c r="J692" s="57" t="s">
        <v>14</v>
      </c>
      <c r="K692" s="23" t="s">
        <v>15</v>
      </c>
    </row>
    <row r="693" ht="22.5" customHeight="1">
      <c r="A693" s="14">
        <v>46036.0</v>
      </c>
      <c r="B693" s="26"/>
      <c r="C693" s="36"/>
      <c r="D693" s="17" t="s">
        <v>1974</v>
      </c>
      <c r="E693" s="18" t="s">
        <v>1975</v>
      </c>
      <c r="F693" s="19" t="str">
        <f t="shared" si="1"/>
        <v>ANTONIA JELDES</v>
      </c>
      <c r="G693" s="55" t="s">
        <v>1976</v>
      </c>
      <c r="H693" s="56" t="s">
        <v>44</v>
      </c>
      <c r="I693" s="27"/>
      <c r="J693" s="57" t="s">
        <v>14</v>
      </c>
      <c r="K693" s="28"/>
    </row>
    <row r="694" ht="22.5" customHeight="1">
      <c r="A694" s="14">
        <v>46036.0</v>
      </c>
      <c r="B694" s="26"/>
      <c r="C694" s="36"/>
      <c r="D694" s="17" t="s">
        <v>1977</v>
      </c>
      <c r="E694" s="18" t="s">
        <v>1978</v>
      </c>
      <c r="F694" s="19" t="str">
        <f t="shared" si="1"/>
        <v>BENJAMIN ANDRES BASTIAS BUSTOS</v>
      </c>
      <c r="G694" s="55" t="s">
        <v>1979</v>
      </c>
      <c r="H694" s="56" t="s">
        <v>44</v>
      </c>
      <c r="I694" s="27"/>
      <c r="J694" s="57" t="s">
        <v>14</v>
      </c>
      <c r="K694" s="28"/>
    </row>
    <row r="695" ht="22.5" customHeight="1">
      <c r="A695" s="14">
        <v>46036.0</v>
      </c>
      <c r="B695" s="26"/>
      <c r="C695" s="36">
        <v>45383.0</v>
      </c>
      <c r="D695" s="17" t="s">
        <v>1980</v>
      </c>
      <c r="E695" s="18" t="s">
        <v>1981</v>
      </c>
      <c r="F695" s="19" t="str">
        <f t="shared" si="1"/>
        <v>CRISTOBAL ALONSO CELEDON HENRIQUEZ</v>
      </c>
      <c r="G695" s="55" t="s">
        <v>1982</v>
      </c>
      <c r="H695" s="56" t="s">
        <v>44</v>
      </c>
      <c r="I695" s="27"/>
      <c r="J695" s="57" t="s">
        <v>17</v>
      </c>
      <c r="K695" s="23" t="s">
        <v>15</v>
      </c>
    </row>
    <row r="696" ht="22.5" customHeight="1">
      <c r="A696" s="14">
        <v>46036.0</v>
      </c>
      <c r="B696" s="26"/>
      <c r="C696" s="36">
        <v>43525.0</v>
      </c>
      <c r="D696" s="17" t="s">
        <v>944</v>
      </c>
      <c r="E696" s="18" t="s">
        <v>1983</v>
      </c>
      <c r="F696" s="19" t="str">
        <f t="shared" si="1"/>
        <v>DIEGO OLATE</v>
      </c>
      <c r="G696" s="55" t="s">
        <v>1984</v>
      </c>
      <c r="H696" s="56" t="s">
        <v>44</v>
      </c>
      <c r="I696" s="27"/>
      <c r="J696" s="57" t="s">
        <v>17</v>
      </c>
      <c r="K696" s="23" t="s">
        <v>15</v>
      </c>
    </row>
    <row r="697" ht="22.5" customHeight="1">
      <c r="A697" s="14">
        <v>46036.0</v>
      </c>
      <c r="B697" s="26"/>
      <c r="C697" s="36"/>
      <c r="D697" s="17" t="s">
        <v>1985</v>
      </c>
      <c r="E697" s="18" t="s">
        <v>1986</v>
      </c>
      <c r="F697" s="19" t="str">
        <f t="shared" si="1"/>
        <v>ALEJANDRA ANDREA MORALES ZYL</v>
      </c>
      <c r="G697" s="55" t="s">
        <v>1987</v>
      </c>
      <c r="H697" s="56" t="s">
        <v>44</v>
      </c>
      <c r="I697" s="27"/>
      <c r="J697" s="57" t="s">
        <v>14</v>
      </c>
      <c r="K697" s="28"/>
    </row>
    <row r="698" ht="22.5" customHeight="1">
      <c r="A698" s="14">
        <v>46036.0</v>
      </c>
      <c r="B698" s="26"/>
      <c r="C698" s="36"/>
      <c r="D698" s="17" t="s">
        <v>1988</v>
      </c>
      <c r="E698" s="18" t="s">
        <v>1989</v>
      </c>
      <c r="F698" s="19" t="str">
        <f t="shared" si="1"/>
        <v>JUAN PABLO MORALES</v>
      </c>
      <c r="G698" s="55" t="s">
        <v>1990</v>
      </c>
      <c r="H698" s="56" t="s">
        <v>44</v>
      </c>
      <c r="I698" s="27"/>
      <c r="J698" s="57" t="s">
        <v>14</v>
      </c>
      <c r="K698" s="28"/>
    </row>
    <row r="699" ht="22.5" customHeight="1">
      <c r="A699" s="14">
        <v>46036.0</v>
      </c>
      <c r="B699" s="26"/>
      <c r="C699" s="58" t="s">
        <v>106</v>
      </c>
      <c r="D699" s="17" t="s">
        <v>1991</v>
      </c>
      <c r="E699" s="18" t="s">
        <v>1992</v>
      </c>
      <c r="F699" s="19" t="str">
        <f t="shared" si="1"/>
        <v>WILLIE PAIVA</v>
      </c>
      <c r="G699" s="55" t="s">
        <v>1993</v>
      </c>
      <c r="H699" s="56" t="s">
        <v>44</v>
      </c>
      <c r="I699" s="27"/>
      <c r="J699" s="57" t="s">
        <v>21</v>
      </c>
      <c r="K699" s="23" t="s">
        <v>15</v>
      </c>
    </row>
    <row r="700" ht="22.5" customHeight="1">
      <c r="A700" s="14">
        <v>46036.0</v>
      </c>
      <c r="B700" s="26"/>
      <c r="C700" s="58" t="s">
        <v>1994</v>
      </c>
      <c r="D700" s="17" t="s">
        <v>1995</v>
      </c>
      <c r="E700" s="18" t="s">
        <v>1996</v>
      </c>
      <c r="F700" s="19" t="str">
        <f t="shared" si="1"/>
        <v>JUAN MOISES MONTIEL DONOSO</v>
      </c>
      <c r="G700" s="55" t="s">
        <v>1997</v>
      </c>
      <c r="H700" s="56" t="s">
        <v>44</v>
      </c>
      <c r="I700" s="22" t="s">
        <v>13</v>
      </c>
      <c r="J700" s="57" t="s">
        <v>21</v>
      </c>
      <c r="K700" s="28"/>
    </row>
    <row r="701" ht="22.5" customHeight="1">
      <c r="A701" s="14">
        <v>46036.0</v>
      </c>
      <c r="B701" s="26"/>
      <c r="C701" s="36"/>
      <c r="D701" s="17" t="s">
        <v>1998</v>
      </c>
      <c r="E701" s="18" t="s">
        <v>1999</v>
      </c>
      <c r="F701" s="19" t="str">
        <f t="shared" si="1"/>
        <v>MARIA GAZZONI CABRERA</v>
      </c>
      <c r="G701" s="55" t="s">
        <v>2000</v>
      </c>
      <c r="H701" s="56" t="s">
        <v>44</v>
      </c>
      <c r="I701" s="27"/>
      <c r="J701" s="57" t="s">
        <v>14</v>
      </c>
      <c r="K701" s="23" t="s">
        <v>15</v>
      </c>
    </row>
    <row r="702" ht="22.5" customHeight="1">
      <c r="A702" s="14">
        <v>46036.0</v>
      </c>
      <c r="B702" s="15">
        <v>46038.0</v>
      </c>
      <c r="C702" s="36">
        <v>43831.0</v>
      </c>
      <c r="D702" s="17" t="s">
        <v>2001</v>
      </c>
      <c r="E702" s="18" t="s">
        <v>2002</v>
      </c>
      <c r="F702" s="19" t="str">
        <f t="shared" si="1"/>
        <v>ROSA ESTER PINO LAGOS</v>
      </c>
      <c r="G702" s="55" t="s">
        <v>2003</v>
      </c>
      <c r="H702" s="56" t="s">
        <v>44</v>
      </c>
      <c r="I702" s="27"/>
      <c r="J702" s="57" t="s">
        <v>17</v>
      </c>
      <c r="K702" s="23" t="s">
        <v>15</v>
      </c>
    </row>
    <row r="703" ht="22.5" customHeight="1">
      <c r="A703" s="14">
        <v>46036.0</v>
      </c>
      <c r="B703" s="26"/>
      <c r="C703" s="36"/>
      <c r="D703" s="17" t="s">
        <v>2004</v>
      </c>
      <c r="E703" s="18" t="s">
        <v>2005</v>
      </c>
      <c r="F703" s="19" t="str">
        <f t="shared" si="1"/>
        <v>FREDDY GUERRERO MATELUNA</v>
      </c>
      <c r="G703" s="55" t="s">
        <v>2006</v>
      </c>
      <c r="H703" s="56" t="s">
        <v>44</v>
      </c>
      <c r="I703" s="27"/>
      <c r="J703" s="57" t="s">
        <v>14</v>
      </c>
      <c r="K703" s="28"/>
    </row>
    <row r="704" ht="22.5" customHeight="1">
      <c r="A704" s="14">
        <v>46036.0</v>
      </c>
      <c r="B704" s="26"/>
      <c r="C704" s="36"/>
      <c r="D704" s="17" t="s">
        <v>2007</v>
      </c>
      <c r="E704" s="18" t="s">
        <v>2008</v>
      </c>
      <c r="F704" s="19" t="str">
        <f t="shared" si="1"/>
        <v>PAOLO ALVAREZ PUEBLA</v>
      </c>
      <c r="G704" s="55" t="s">
        <v>2009</v>
      </c>
      <c r="H704" s="56" t="s">
        <v>44</v>
      </c>
      <c r="I704" s="27"/>
      <c r="J704" s="57" t="s">
        <v>14</v>
      </c>
      <c r="K704" s="23" t="s">
        <v>15</v>
      </c>
    </row>
    <row r="705" ht="22.5" customHeight="1">
      <c r="A705" s="14">
        <v>46036.0</v>
      </c>
      <c r="B705" s="15">
        <v>46038.0</v>
      </c>
      <c r="C705" s="36">
        <v>45292.0</v>
      </c>
      <c r="D705" s="17" t="s">
        <v>2010</v>
      </c>
      <c r="E705" s="18" t="s">
        <v>2011</v>
      </c>
      <c r="F705" s="19" t="str">
        <f t="shared" si="1"/>
        <v>JAIME SAMUEL FERNANDEZ TORRES</v>
      </c>
      <c r="G705" s="55" t="s">
        <v>2012</v>
      </c>
      <c r="H705" s="56" t="s">
        <v>44</v>
      </c>
      <c r="I705" s="27"/>
      <c r="J705" s="57" t="s">
        <v>17</v>
      </c>
      <c r="K705" s="23" t="s">
        <v>15</v>
      </c>
    </row>
    <row r="706" ht="22.5" customHeight="1">
      <c r="A706" s="14">
        <v>46036.0</v>
      </c>
      <c r="B706" s="15">
        <v>46038.0</v>
      </c>
      <c r="C706" s="36">
        <v>45474.0</v>
      </c>
      <c r="D706" s="17" t="s">
        <v>79</v>
      </c>
      <c r="E706" s="18" t="s">
        <v>2013</v>
      </c>
      <c r="F706" s="19" t="str">
        <f t="shared" si="1"/>
        <v>FERNANDO RIVAS INOSTROZA</v>
      </c>
      <c r="G706" s="55" t="s">
        <v>2014</v>
      </c>
      <c r="H706" s="56" t="s">
        <v>44</v>
      </c>
      <c r="I706" s="27"/>
      <c r="J706" s="57" t="s">
        <v>17</v>
      </c>
      <c r="K706" s="23" t="s">
        <v>15</v>
      </c>
    </row>
    <row r="707" ht="22.5" customHeight="1">
      <c r="A707" s="14">
        <v>46036.0</v>
      </c>
      <c r="B707" s="26"/>
      <c r="C707" s="58" t="s">
        <v>106</v>
      </c>
      <c r="D707" s="17" t="s">
        <v>1755</v>
      </c>
      <c r="E707" s="18" t="s">
        <v>2015</v>
      </c>
      <c r="F707" s="19" t="str">
        <f t="shared" si="1"/>
        <v>LEONARDO CARREÑO CAMPOS</v>
      </c>
      <c r="G707" s="55" t="s">
        <v>2016</v>
      </c>
      <c r="H707" s="56" t="s">
        <v>44</v>
      </c>
      <c r="I707" s="27"/>
      <c r="J707" s="57" t="s">
        <v>17</v>
      </c>
      <c r="K707" s="23" t="s">
        <v>15</v>
      </c>
    </row>
    <row r="708" ht="22.5" customHeight="1">
      <c r="A708" s="14">
        <v>46036.0</v>
      </c>
      <c r="B708" s="26"/>
      <c r="C708" s="58" t="s">
        <v>2017</v>
      </c>
      <c r="D708" s="17" t="s">
        <v>2018</v>
      </c>
      <c r="E708" s="18" t="s">
        <v>2019</v>
      </c>
      <c r="F708" s="19" t="str">
        <f t="shared" si="1"/>
        <v>MARI FONSECA</v>
      </c>
      <c r="G708" s="55" t="s">
        <v>2020</v>
      </c>
      <c r="H708" s="56" t="s">
        <v>44</v>
      </c>
      <c r="I708" s="27"/>
      <c r="J708" s="57" t="s">
        <v>21</v>
      </c>
      <c r="K708" s="23" t="s">
        <v>15</v>
      </c>
    </row>
    <row r="709" ht="22.5" customHeight="1">
      <c r="A709" s="14">
        <v>46036.0</v>
      </c>
      <c r="B709" s="26"/>
      <c r="C709" s="36">
        <v>45200.0</v>
      </c>
      <c r="D709" s="17" t="s">
        <v>2021</v>
      </c>
      <c r="E709" s="18" t="s">
        <v>2022</v>
      </c>
      <c r="F709" s="19" t="str">
        <f t="shared" si="1"/>
        <v>RUTH TORR</v>
      </c>
      <c r="G709" s="55" t="s">
        <v>2023</v>
      </c>
      <c r="H709" s="56" t="s">
        <v>44</v>
      </c>
      <c r="I709" s="27"/>
      <c r="J709" s="57" t="s">
        <v>17</v>
      </c>
      <c r="K709" s="23" t="s">
        <v>15</v>
      </c>
    </row>
    <row r="710" ht="22.5" customHeight="1">
      <c r="A710" s="14">
        <v>46036.0</v>
      </c>
      <c r="B710" s="15">
        <v>46038.0</v>
      </c>
      <c r="C710" s="36">
        <v>43770.0</v>
      </c>
      <c r="D710" s="17" t="s">
        <v>2024</v>
      </c>
      <c r="E710" s="18" t="s">
        <v>2025</v>
      </c>
      <c r="F710" s="19" t="str">
        <f t="shared" si="1"/>
        <v>DAVID HUMBERTO ESTEBAN RÍOS ALARCON</v>
      </c>
      <c r="G710" s="55" t="s">
        <v>2026</v>
      </c>
      <c r="H710" s="56" t="s">
        <v>44</v>
      </c>
      <c r="I710" s="27"/>
      <c r="J710" s="57" t="s">
        <v>17</v>
      </c>
      <c r="K710" s="23" t="s">
        <v>22</v>
      </c>
    </row>
    <row r="711" ht="22.5" customHeight="1">
      <c r="A711" s="14">
        <v>46036.0</v>
      </c>
      <c r="B711" s="15">
        <v>46038.0</v>
      </c>
      <c r="C711" s="36">
        <v>45231.0</v>
      </c>
      <c r="D711" s="17" t="s">
        <v>2027</v>
      </c>
      <c r="E711" s="18" t="s">
        <v>2028</v>
      </c>
      <c r="F711" s="19" t="str">
        <f t="shared" si="1"/>
        <v>BRAYAN QUINTANA</v>
      </c>
      <c r="G711" s="55" t="s">
        <v>2029</v>
      </c>
      <c r="H711" s="56" t="s">
        <v>44</v>
      </c>
      <c r="I711" s="27"/>
      <c r="J711" s="57" t="s">
        <v>17</v>
      </c>
      <c r="K711" s="23" t="s">
        <v>15</v>
      </c>
    </row>
    <row r="712" ht="22.5" customHeight="1">
      <c r="A712" s="14">
        <v>46036.0</v>
      </c>
      <c r="B712" s="15">
        <v>46038.0</v>
      </c>
      <c r="C712" s="36">
        <v>45352.0</v>
      </c>
      <c r="D712" s="17" t="s">
        <v>129</v>
      </c>
      <c r="E712" s="18" t="s">
        <v>2030</v>
      </c>
      <c r="F712" s="19" t="str">
        <f t="shared" si="1"/>
        <v>JORGE MUNOZ</v>
      </c>
      <c r="G712" s="55" t="s">
        <v>2031</v>
      </c>
      <c r="H712" s="56" t="s">
        <v>44</v>
      </c>
      <c r="I712" s="27"/>
      <c r="J712" s="57" t="s">
        <v>17</v>
      </c>
      <c r="K712" s="23" t="s">
        <v>15</v>
      </c>
    </row>
    <row r="713" ht="22.5" customHeight="1">
      <c r="A713" s="14">
        <v>46036.0</v>
      </c>
      <c r="B713" s="26"/>
      <c r="C713" s="36">
        <v>42248.0</v>
      </c>
      <c r="D713" s="17" t="s">
        <v>2032</v>
      </c>
      <c r="E713" s="18" t="s">
        <v>2033</v>
      </c>
      <c r="F713" s="19" t="str">
        <f t="shared" si="1"/>
        <v>LUIS ARMANDO HUGO VICENCIO</v>
      </c>
      <c r="G713" s="55" t="s">
        <v>2034</v>
      </c>
      <c r="H713" s="56" t="s">
        <v>44</v>
      </c>
      <c r="I713" s="27"/>
      <c r="J713" s="57" t="s">
        <v>17</v>
      </c>
      <c r="K713" s="23" t="s">
        <v>15</v>
      </c>
    </row>
    <row r="714" ht="22.5" customHeight="1">
      <c r="A714" s="14">
        <v>46036.0</v>
      </c>
      <c r="B714" s="26"/>
      <c r="C714" s="36"/>
      <c r="D714" s="17" t="s">
        <v>1394</v>
      </c>
      <c r="E714" s="18" t="s">
        <v>2035</v>
      </c>
      <c r="F714" s="19" t="str">
        <f t="shared" si="1"/>
        <v>MATIAS YOHANNESSEN</v>
      </c>
      <c r="G714" s="55" t="s">
        <v>2036</v>
      </c>
      <c r="H714" s="56" t="s">
        <v>44</v>
      </c>
      <c r="I714" s="27"/>
      <c r="J714" s="57" t="s">
        <v>14</v>
      </c>
      <c r="K714" s="28"/>
    </row>
    <row r="715" ht="22.5" customHeight="1">
      <c r="A715" s="14">
        <v>46036.0</v>
      </c>
      <c r="B715" s="15">
        <v>46038.0</v>
      </c>
      <c r="C715" s="36">
        <v>43831.0</v>
      </c>
      <c r="D715" s="17" t="s">
        <v>1577</v>
      </c>
      <c r="E715" s="18" t="s">
        <v>2037</v>
      </c>
      <c r="F715" s="19" t="str">
        <f t="shared" si="1"/>
        <v>PATRICIA LOPEZ</v>
      </c>
      <c r="G715" s="55" t="s">
        <v>2038</v>
      </c>
      <c r="H715" s="56" t="s">
        <v>44</v>
      </c>
      <c r="I715" s="27"/>
      <c r="J715" s="57" t="s">
        <v>17</v>
      </c>
      <c r="K715" s="23" t="s">
        <v>15</v>
      </c>
    </row>
    <row r="716" ht="22.5" customHeight="1">
      <c r="A716" s="14">
        <v>46036.0</v>
      </c>
      <c r="B716" s="26"/>
      <c r="C716" s="36"/>
      <c r="D716" s="17" t="s">
        <v>2039</v>
      </c>
      <c r="E716" s="18" t="s">
        <v>2040</v>
      </c>
      <c r="F716" s="19" t="str">
        <f t="shared" si="1"/>
        <v>TOMAS ESTEBAN CONTRERAS GODOY</v>
      </c>
      <c r="G716" s="55" t="s">
        <v>2041</v>
      </c>
      <c r="H716" s="56" t="s">
        <v>44</v>
      </c>
      <c r="I716" s="27"/>
      <c r="J716" s="57" t="s">
        <v>14</v>
      </c>
      <c r="K716" s="28"/>
    </row>
    <row r="717" ht="22.5" customHeight="1">
      <c r="A717" s="14">
        <v>46036.0</v>
      </c>
      <c r="B717" s="26"/>
      <c r="C717" s="36"/>
      <c r="D717" s="17" t="s">
        <v>2042</v>
      </c>
      <c r="E717" s="18" t="s">
        <v>2043</v>
      </c>
      <c r="F717" s="19" t="str">
        <f t="shared" si="1"/>
        <v>JEAN FRANCO LEMA FLORES</v>
      </c>
      <c r="G717" s="55" t="s">
        <v>2044</v>
      </c>
      <c r="H717" s="56" t="s">
        <v>44</v>
      </c>
      <c r="I717" s="27"/>
      <c r="J717" s="57" t="s">
        <v>14</v>
      </c>
      <c r="K717" s="28"/>
    </row>
    <row r="718" ht="22.5" customHeight="1">
      <c r="A718" s="14">
        <v>46036.0</v>
      </c>
      <c r="B718" s="15">
        <v>46038.0</v>
      </c>
      <c r="C718" s="36">
        <v>43862.0</v>
      </c>
      <c r="D718" s="17" t="s">
        <v>1309</v>
      </c>
      <c r="E718" s="18" t="s">
        <v>2045</v>
      </c>
      <c r="F718" s="19" t="str">
        <f t="shared" si="1"/>
        <v>RAMON CONTRERAS OSSES</v>
      </c>
      <c r="G718" s="55" t="s">
        <v>2046</v>
      </c>
      <c r="H718" s="56" t="s">
        <v>44</v>
      </c>
      <c r="I718" s="22" t="s">
        <v>13</v>
      </c>
      <c r="J718" s="57" t="s">
        <v>17</v>
      </c>
      <c r="K718" s="23" t="s">
        <v>15</v>
      </c>
    </row>
    <row r="719" ht="22.5" customHeight="1">
      <c r="A719" s="14">
        <v>46036.0</v>
      </c>
      <c r="B719" s="26"/>
      <c r="C719" s="36"/>
      <c r="D719" s="17" t="s">
        <v>1888</v>
      </c>
      <c r="E719" s="18" t="s">
        <v>2047</v>
      </c>
      <c r="F719" s="19" t="str">
        <f t="shared" si="1"/>
        <v>DAVID ROJAS GAMBOA</v>
      </c>
      <c r="G719" s="55" t="s">
        <v>2048</v>
      </c>
      <c r="H719" s="56" t="s">
        <v>44</v>
      </c>
      <c r="I719" s="27"/>
      <c r="J719" s="57" t="s">
        <v>14</v>
      </c>
      <c r="K719" s="23" t="s">
        <v>15</v>
      </c>
    </row>
    <row r="720" ht="22.5" customHeight="1">
      <c r="A720" s="14">
        <v>46036.0</v>
      </c>
      <c r="B720" s="26"/>
      <c r="C720" s="36"/>
      <c r="D720" s="17" t="s">
        <v>1394</v>
      </c>
      <c r="E720" s="18" t="s">
        <v>2049</v>
      </c>
      <c r="F720" s="19" t="str">
        <f t="shared" si="1"/>
        <v>MATIAS GUTIÉRREZ</v>
      </c>
      <c r="G720" s="55" t="s">
        <v>2050</v>
      </c>
      <c r="H720" s="56" t="s">
        <v>44</v>
      </c>
      <c r="I720" s="27"/>
      <c r="J720" s="57" t="s">
        <v>14</v>
      </c>
      <c r="K720" s="28"/>
    </row>
    <row r="721" ht="22.5" customHeight="1">
      <c r="A721" s="14">
        <v>46036.0</v>
      </c>
      <c r="B721" s="15">
        <v>46038.0</v>
      </c>
      <c r="C721" s="36">
        <v>43800.0</v>
      </c>
      <c r="D721" s="17" t="s">
        <v>262</v>
      </c>
      <c r="E721" s="18" t="s">
        <v>2051</v>
      </c>
      <c r="F721" s="19" t="str">
        <f t="shared" si="1"/>
        <v>FRANCISCO LAREDO</v>
      </c>
      <c r="G721" s="55" t="s">
        <v>2052</v>
      </c>
      <c r="H721" s="56" t="s">
        <v>44</v>
      </c>
      <c r="I721" s="27"/>
      <c r="J721" s="57" t="s">
        <v>17</v>
      </c>
      <c r="K721" s="23" t="s">
        <v>15</v>
      </c>
    </row>
    <row r="722" ht="22.5" customHeight="1">
      <c r="A722" s="14">
        <v>46036.0</v>
      </c>
      <c r="B722" s="15">
        <v>46038.0</v>
      </c>
      <c r="C722" s="36">
        <v>43313.0</v>
      </c>
      <c r="D722" s="17" t="s">
        <v>2053</v>
      </c>
      <c r="E722" s="18" t="s">
        <v>2054</v>
      </c>
      <c r="F722" s="19" t="str">
        <f t="shared" si="1"/>
        <v>GLADYS DEL CARMEN MIRANDA RAMIREZ</v>
      </c>
      <c r="G722" s="55" t="s">
        <v>2055</v>
      </c>
      <c r="H722" s="56" t="s">
        <v>44</v>
      </c>
      <c r="I722" s="27"/>
      <c r="J722" s="57" t="s">
        <v>17</v>
      </c>
      <c r="K722" s="23" t="s">
        <v>15</v>
      </c>
    </row>
    <row r="723" ht="22.5" customHeight="1">
      <c r="A723" s="14">
        <v>46036.0</v>
      </c>
      <c r="B723" s="15">
        <v>46038.0</v>
      </c>
      <c r="C723" s="36">
        <v>45536.0</v>
      </c>
      <c r="D723" s="17" t="s">
        <v>2056</v>
      </c>
      <c r="E723" s="18" t="s">
        <v>2057</v>
      </c>
      <c r="F723" s="19" t="str">
        <f t="shared" si="1"/>
        <v>KRISTINA FESHCHENKO</v>
      </c>
      <c r="G723" s="55" t="s">
        <v>2058</v>
      </c>
      <c r="H723" s="56" t="s">
        <v>44</v>
      </c>
      <c r="I723" s="27"/>
      <c r="J723" s="57" t="s">
        <v>17</v>
      </c>
      <c r="K723" s="23" t="s">
        <v>15</v>
      </c>
    </row>
    <row r="724" ht="22.5" customHeight="1">
      <c r="A724" s="14">
        <v>46036.0</v>
      </c>
      <c r="B724" s="15">
        <v>46038.0</v>
      </c>
      <c r="C724" s="36">
        <v>43497.0</v>
      </c>
      <c r="D724" s="17" t="s">
        <v>2059</v>
      </c>
      <c r="E724" s="18" t="s">
        <v>2060</v>
      </c>
      <c r="F724" s="19" t="str">
        <f t="shared" si="1"/>
        <v>GONZALO MAURICIO ROBLES PIZARRO</v>
      </c>
      <c r="G724" s="55" t="s">
        <v>2061</v>
      </c>
      <c r="H724" s="56" t="s">
        <v>44</v>
      </c>
      <c r="I724" s="27"/>
      <c r="J724" s="57" t="s">
        <v>17</v>
      </c>
      <c r="K724" s="23" t="s">
        <v>15</v>
      </c>
    </row>
    <row r="725" ht="22.5" customHeight="1">
      <c r="A725" s="14">
        <v>46036.0</v>
      </c>
      <c r="B725" s="15">
        <v>46038.0</v>
      </c>
      <c r="C725" s="36">
        <v>41061.0</v>
      </c>
      <c r="D725" s="17" t="s">
        <v>2062</v>
      </c>
      <c r="E725" s="18" t="s">
        <v>2063</v>
      </c>
      <c r="F725" s="19" t="str">
        <f t="shared" si="1"/>
        <v>CLAUDIO TAPIA</v>
      </c>
      <c r="G725" s="55" t="s">
        <v>2064</v>
      </c>
      <c r="H725" s="56" t="s">
        <v>44</v>
      </c>
      <c r="I725" s="27"/>
      <c r="J725" s="57" t="s">
        <v>17</v>
      </c>
      <c r="K725" s="23" t="s">
        <v>15</v>
      </c>
    </row>
    <row r="726" ht="22.5" customHeight="1">
      <c r="A726" s="14">
        <v>46036.0</v>
      </c>
      <c r="B726" s="15">
        <v>46038.0</v>
      </c>
      <c r="C726" s="36">
        <v>43497.0</v>
      </c>
      <c r="D726" s="17" t="s">
        <v>2065</v>
      </c>
      <c r="E726" s="18" t="s">
        <v>2066</v>
      </c>
      <c r="F726" s="19" t="str">
        <f t="shared" si="1"/>
        <v>MAGALY IVONNE GONZALEZ MORALES</v>
      </c>
      <c r="G726" s="55" t="s">
        <v>2067</v>
      </c>
      <c r="H726" s="56" t="s">
        <v>44</v>
      </c>
      <c r="I726" s="27"/>
      <c r="J726" s="57" t="s">
        <v>17</v>
      </c>
      <c r="K726" s="23" t="s">
        <v>15</v>
      </c>
    </row>
    <row r="727" ht="22.5" customHeight="1">
      <c r="A727" s="14">
        <v>46036.0</v>
      </c>
      <c r="B727" s="15">
        <v>46038.0</v>
      </c>
      <c r="C727" s="36">
        <v>43466.0</v>
      </c>
      <c r="D727" s="17" t="s">
        <v>262</v>
      </c>
      <c r="E727" s="18" t="s">
        <v>2068</v>
      </c>
      <c r="F727" s="19" t="str">
        <f t="shared" si="1"/>
        <v>FRANCISCO FERNÁNDEZ</v>
      </c>
      <c r="G727" s="55" t="s">
        <v>2069</v>
      </c>
      <c r="H727" s="56" t="s">
        <v>44</v>
      </c>
      <c r="I727" s="27"/>
      <c r="J727" s="57" t="s">
        <v>17</v>
      </c>
      <c r="K727" s="23" t="s">
        <v>15</v>
      </c>
    </row>
    <row r="728" ht="22.5" customHeight="1">
      <c r="A728" s="14">
        <v>46036.0</v>
      </c>
      <c r="B728" s="15">
        <v>46062.0</v>
      </c>
      <c r="C728" s="36">
        <v>44805.0</v>
      </c>
      <c r="D728" s="17" t="s">
        <v>1035</v>
      </c>
      <c r="E728" s="18" t="s">
        <v>991</v>
      </c>
      <c r="F728" s="19" t="str">
        <f t="shared" si="1"/>
        <v>ANGEL CASTRO</v>
      </c>
      <c r="G728" s="55" t="s">
        <v>2070</v>
      </c>
      <c r="H728" s="56" t="s">
        <v>44</v>
      </c>
      <c r="I728" s="27"/>
      <c r="J728" s="57" t="s">
        <v>17</v>
      </c>
      <c r="K728" s="23" t="s">
        <v>15</v>
      </c>
    </row>
    <row r="729" ht="22.5" customHeight="1">
      <c r="A729" s="14">
        <v>46036.0</v>
      </c>
      <c r="B729" s="26"/>
      <c r="C729" s="36">
        <v>32629.0</v>
      </c>
      <c r="D729" s="17" t="s">
        <v>2071</v>
      </c>
      <c r="E729" s="18" t="s">
        <v>1208</v>
      </c>
      <c r="F729" s="19" t="str">
        <f t="shared" si="1"/>
        <v>FRANCO TORRES</v>
      </c>
      <c r="G729" s="55" t="s">
        <v>2072</v>
      </c>
      <c r="H729" s="56" t="s">
        <v>44</v>
      </c>
      <c r="I729" s="27"/>
      <c r="J729" s="57" t="s">
        <v>19</v>
      </c>
      <c r="K729" s="23" t="s">
        <v>15</v>
      </c>
    </row>
    <row r="730" ht="22.5" customHeight="1">
      <c r="A730" s="14">
        <v>46036.0</v>
      </c>
      <c r="B730" s="15">
        <v>46062.0</v>
      </c>
      <c r="C730" s="36">
        <v>44835.0</v>
      </c>
      <c r="D730" s="17" t="s">
        <v>2073</v>
      </c>
      <c r="E730" s="18" t="s">
        <v>1007</v>
      </c>
      <c r="F730" s="19" t="str">
        <f t="shared" si="1"/>
        <v>CESAR ALVAREZ</v>
      </c>
      <c r="G730" s="55" t="s">
        <v>2074</v>
      </c>
      <c r="H730" s="56" t="s">
        <v>44</v>
      </c>
      <c r="I730" s="27"/>
      <c r="J730" s="57" t="s">
        <v>17</v>
      </c>
      <c r="K730" s="23" t="s">
        <v>15</v>
      </c>
    </row>
    <row r="731" ht="22.5" customHeight="1">
      <c r="A731" s="14">
        <v>46036.0</v>
      </c>
      <c r="B731" s="26"/>
      <c r="C731" s="36">
        <v>42278.0</v>
      </c>
      <c r="D731" s="17" t="s">
        <v>2075</v>
      </c>
      <c r="E731" s="18" t="s">
        <v>2076</v>
      </c>
      <c r="F731" s="19" t="str">
        <f t="shared" si="1"/>
        <v>JAVIERA PARETO PINO</v>
      </c>
      <c r="G731" s="55" t="s">
        <v>2077</v>
      </c>
      <c r="H731" s="56" t="s">
        <v>44</v>
      </c>
      <c r="I731" s="27"/>
      <c r="J731" s="57" t="s">
        <v>17</v>
      </c>
      <c r="K731" s="23" t="s">
        <v>15</v>
      </c>
    </row>
    <row r="732" ht="22.5" customHeight="1">
      <c r="A732" s="14">
        <v>46036.0</v>
      </c>
      <c r="B732" s="26"/>
      <c r="C732" s="58" t="s">
        <v>2078</v>
      </c>
      <c r="D732" s="17" t="s">
        <v>2079</v>
      </c>
      <c r="E732" s="18" t="s">
        <v>2080</v>
      </c>
      <c r="F732" s="19" t="str">
        <f t="shared" si="1"/>
        <v>PAMELA ANDREA CANDIA LEGUIA</v>
      </c>
      <c r="G732" s="55" t="s">
        <v>2081</v>
      </c>
      <c r="H732" s="56" t="s">
        <v>44</v>
      </c>
      <c r="I732" s="27"/>
      <c r="J732" s="57" t="s">
        <v>17</v>
      </c>
      <c r="K732" s="23" t="s">
        <v>15</v>
      </c>
    </row>
    <row r="733" ht="22.5" customHeight="1">
      <c r="A733" s="14">
        <v>46036.0</v>
      </c>
      <c r="B733" s="15">
        <v>46038.0</v>
      </c>
      <c r="C733" s="36">
        <v>43191.0</v>
      </c>
      <c r="D733" s="17" t="s">
        <v>1464</v>
      </c>
      <c r="E733" s="18" t="s">
        <v>2082</v>
      </c>
      <c r="F733" s="19" t="str">
        <f t="shared" si="1"/>
        <v>RAUL BRIONES</v>
      </c>
      <c r="G733" s="55" t="s">
        <v>2083</v>
      </c>
      <c r="H733" s="56" t="s">
        <v>44</v>
      </c>
      <c r="I733" s="27"/>
      <c r="J733" s="57" t="s">
        <v>17</v>
      </c>
      <c r="K733" s="23" t="s">
        <v>15</v>
      </c>
    </row>
    <row r="734" ht="22.5" customHeight="1">
      <c r="A734" s="14">
        <v>46036.0</v>
      </c>
      <c r="B734" s="15">
        <v>46038.0</v>
      </c>
      <c r="C734" s="36">
        <v>42248.0</v>
      </c>
      <c r="D734" s="17" t="s">
        <v>2084</v>
      </c>
      <c r="E734" s="18" t="s">
        <v>2085</v>
      </c>
      <c r="F734" s="19" t="str">
        <f t="shared" si="1"/>
        <v>EDUARDO ISRAEL VERA ORELLANA</v>
      </c>
      <c r="G734" s="55" t="s">
        <v>2086</v>
      </c>
      <c r="H734" s="56" t="s">
        <v>44</v>
      </c>
      <c r="I734" s="22" t="s">
        <v>16</v>
      </c>
      <c r="J734" s="57" t="s">
        <v>17</v>
      </c>
      <c r="K734" s="28"/>
    </row>
    <row r="735" ht="22.5" customHeight="1">
      <c r="A735" s="14">
        <v>46036.0</v>
      </c>
      <c r="B735" s="15">
        <v>46038.0</v>
      </c>
      <c r="C735" s="36">
        <v>42461.0</v>
      </c>
      <c r="D735" s="17" t="s">
        <v>2075</v>
      </c>
      <c r="E735" s="18" t="s">
        <v>2087</v>
      </c>
      <c r="F735" s="19" t="str">
        <f t="shared" si="1"/>
        <v>JAVIERA ALLENDES</v>
      </c>
      <c r="G735" s="55" t="s">
        <v>2088</v>
      </c>
      <c r="H735" s="56" t="s">
        <v>44</v>
      </c>
      <c r="I735" s="27"/>
      <c r="J735" s="57" t="s">
        <v>17</v>
      </c>
      <c r="K735" s="23" t="s">
        <v>22</v>
      </c>
    </row>
    <row r="736" ht="22.5" customHeight="1">
      <c r="A736" s="14">
        <v>46036.0</v>
      </c>
      <c r="B736" s="15">
        <v>46038.0</v>
      </c>
      <c r="C736" s="36">
        <v>43252.0</v>
      </c>
      <c r="D736" s="17" t="s">
        <v>129</v>
      </c>
      <c r="E736" s="18" t="s">
        <v>2089</v>
      </c>
      <c r="F736" s="19" t="str">
        <f t="shared" si="1"/>
        <v>JORGE MARABOLÍ</v>
      </c>
      <c r="G736" s="55" t="s">
        <v>2090</v>
      </c>
      <c r="H736" s="56" t="s">
        <v>44</v>
      </c>
      <c r="I736" s="27"/>
      <c r="J736" s="57" t="s">
        <v>17</v>
      </c>
      <c r="K736" s="23" t="s">
        <v>15</v>
      </c>
    </row>
    <row r="737" ht="22.5" customHeight="1">
      <c r="A737" s="14">
        <v>46036.0</v>
      </c>
      <c r="B737" s="15">
        <v>46038.0</v>
      </c>
      <c r="C737" s="36">
        <v>41671.0</v>
      </c>
      <c r="D737" s="17" t="s">
        <v>229</v>
      </c>
      <c r="E737" s="18" t="s">
        <v>2091</v>
      </c>
      <c r="F737" s="19" t="str">
        <f t="shared" si="1"/>
        <v>KAREN OLIVA</v>
      </c>
      <c r="G737" s="55" t="s">
        <v>2092</v>
      </c>
      <c r="H737" s="56" t="s">
        <v>44</v>
      </c>
      <c r="I737" s="27"/>
      <c r="J737" s="57" t="s">
        <v>17</v>
      </c>
      <c r="K737" s="23" t="s">
        <v>15</v>
      </c>
    </row>
    <row r="738" ht="22.5" customHeight="1">
      <c r="A738" s="14">
        <v>46036.0</v>
      </c>
      <c r="B738" s="15">
        <v>46038.0</v>
      </c>
      <c r="C738" s="36">
        <v>43525.0</v>
      </c>
      <c r="D738" s="17" t="s">
        <v>2093</v>
      </c>
      <c r="E738" s="18" t="s">
        <v>2094</v>
      </c>
      <c r="F738" s="19" t="str">
        <f t="shared" si="1"/>
        <v>JULIA DEL CARMEN DÍAZ SANDOVAL</v>
      </c>
      <c r="G738" s="55" t="s">
        <v>2095</v>
      </c>
      <c r="H738" s="56" t="s">
        <v>44</v>
      </c>
      <c r="I738" s="27"/>
      <c r="J738" s="57" t="s">
        <v>17</v>
      </c>
      <c r="K738" s="23" t="s">
        <v>15</v>
      </c>
    </row>
    <row r="739" ht="22.5" customHeight="1">
      <c r="A739" s="14">
        <v>46036.0</v>
      </c>
      <c r="B739" s="15">
        <v>46038.0</v>
      </c>
      <c r="C739" s="36">
        <v>43435.0</v>
      </c>
      <c r="D739" s="17" t="s">
        <v>2096</v>
      </c>
      <c r="E739" s="18" t="s">
        <v>2097</v>
      </c>
      <c r="F739" s="19" t="str">
        <f t="shared" si="1"/>
        <v>CAMILO CERÓN FLORES</v>
      </c>
      <c r="G739" s="55" t="s">
        <v>2098</v>
      </c>
      <c r="H739" s="56" t="s">
        <v>44</v>
      </c>
      <c r="I739" s="27"/>
      <c r="J739" s="57" t="s">
        <v>17</v>
      </c>
      <c r="K739" s="23" t="s">
        <v>22</v>
      </c>
    </row>
    <row r="740" ht="22.5" customHeight="1">
      <c r="A740" s="14">
        <v>46036.0</v>
      </c>
      <c r="B740" s="15">
        <v>46038.0</v>
      </c>
      <c r="C740" s="36">
        <v>43160.0</v>
      </c>
      <c r="D740" s="17" t="s">
        <v>1817</v>
      </c>
      <c r="E740" s="18" t="s">
        <v>2099</v>
      </c>
      <c r="F740" s="19" t="str">
        <f t="shared" si="1"/>
        <v>PATRICIA QUEVEDO</v>
      </c>
      <c r="G740" s="55" t="s">
        <v>2100</v>
      </c>
      <c r="H740" s="56" t="s">
        <v>44</v>
      </c>
      <c r="I740" s="27"/>
      <c r="J740" s="57" t="s">
        <v>17</v>
      </c>
      <c r="K740" s="23" t="s">
        <v>15</v>
      </c>
    </row>
    <row r="741" ht="22.5" customHeight="1">
      <c r="A741" s="14">
        <v>46036.0</v>
      </c>
      <c r="B741" s="15">
        <v>46038.0</v>
      </c>
      <c r="C741" s="36">
        <v>45261.0</v>
      </c>
      <c r="D741" s="17" t="s">
        <v>2101</v>
      </c>
      <c r="E741" s="18" t="s">
        <v>2102</v>
      </c>
      <c r="F741" s="19" t="str">
        <f t="shared" si="1"/>
        <v>DAVID ESTEBAN ORELLANA PALMA</v>
      </c>
      <c r="G741" s="55" t="s">
        <v>2103</v>
      </c>
      <c r="H741" s="56" t="s">
        <v>44</v>
      </c>
      <c r="I741" s="27"/>
      <c r="J741" s="57" t="s">
        <v>17</v>
      </c>
      <c r="K741" s="23" t="s">
        <v>15</v>
      </c>
    </row>
    <row r="742" ht="22.5" customHeight="1">
      <c r="A742" s="14">
        <v>46036.0</v>
      </c>
      <c r="B742" s="15">
        <v>46038.0</v>
      </c>
      <c r="C742" s="36">
        <v>41214.0</v>
      </c>
      <c r="D742" s="17" t="s">
        <v>281</v>
      </c>
      <c r="E742" s="18" t="s">
        <v>2104</v>
      </c>
      <c r="F742" s="19" t="str">
        <f t="shared" si="1"/>
        <v>ALEJANDRO VILLARROEL</v>
      </c>
      <c r="G742" s="55" t="s">
        <v>2105</v>
      </c>
      <c r="H742" s="56" t="s">
        <v>44</v>
      </c>
      <c r="I742" s="27"/>
      <c r="J742" s="57" t="s">
        <v>17</v>
      </c>
      <c r="K742" s="23" t="s">
        <v>15</v>
      </c>
    </row>
    <row r="743" ht="22.5" customHeight="1">
      <c r="A743" s="14">
        <v>46036.0</v>
      </c>
      <c r="B743" s="15">
        <v>46038.0</v>
      </c>
      <c r="C743" s="36">
        <v>45292.0</v>
      </c>
      <c r="D743" s="17" t="s">
        <v>576</v>
      </c>
      <c r="E743" s="18" t="s">
        <v>2106</v>
      </c>
      <c r="F743" s="19" t="str">
        <f t="shared" si="1"/>
        <v>LUIS ARAYA FERNÁNDEZ</v>
      </c>
      <c r="G743" s="55" t="s">
        <v>2107</v>
      </c>
      <c r="H743" s="56" t="s">
        <v>44</v>
      </c>
      <c r="I743" s="27"/>
      <c r="J743" s="57" t="s">
        <v>17</v>
      </c>
      <c r="K743" s="23" t="s">
        <v>15</v>
      </c>
    </row>
    <row r="744" ht="22.5" customHeight="1">
      <c r="A744" s="14">
        <v>46036.0</v>
      </c>
      <c r="B744" s="26"/>
      <c r="C744" s="58" t="s">
        <v>122</v>
      </c>
      <c r="D744" s="17" t="s">
        <v>2108</v>
      </c>
      <c r="E744" s="18" t="s">
        <v>2109</v>
      </c>
      <c r="F744" s="19" t="str">
        <f t="shared" si="1"/>
        <v>BERTA SAZO</v>
      </c>
      <c r="G744" s="55" t="s">
        <v>2110</v>
      </c>
      <c r="H744" s="56" t="s">
        <v>44</v>
      </c>
      <c r="I744" s="27"/>
      <c r="J744" s="57" t="s">
        <v>21</v>
      </c>
      <c r="K744" s="23" t="s">
        <v>15</v>
      </c>
    </row>
    <row r="745" ht="22.5" customHeight="1">
      <c r="A745" s="14">
        <v>46036.0</v>
      </c>
      <c r="B745" s="26"/>
      <c r="C745" s="58" t="s">
        <v>106</v>
      </c>
      <c r="D745" s="17" t="s">
        <v>2111</v>
      </c>
      <c r="E745" s="18" t="s">
        <v>2112</v>
      </c>
      <c r="F745" s="19" t="str">
        <f t="shared" si="1"/>
        <v>MARÍA CRISTINA GONZÁLEZ FERNÁNDEZ</v>
      </c>
      <c r="G745" s="55" t="s">
        <v>2113</v>
      </c>
      <c r="H745" s="56" t="s">
        <v>44</v>
      </c>
      <c r="I745" s="27"/>
      <c r="J745" s="57" t="s">
        <v>21</v>
      </c>
      <c r="K745" s="23" t="s">
        <v>15</v>
      </c>
    </row>
    <row r="746" ht="22.5" customHeight="1">
      <c r="A746" s="14">
        <v>46036.0</v>
      </c>
      <c r="B746" s="15">
        <v>46038.0</v>
      </c>
      <c r="C746" s="36">
        <v>43466.0</v>
      </c>
      <c r="D746" s="17" t="s">
        <v>1201</v>
      </c>
      <c r="E746" s="18" t="s">
        <v>784</v>
      </c>
      <c r="F746" s="19" t="str">
        <f t="shared" si="1"/>
        <v>PAULINA LOPEZ</v>
      </c>
      <c r="G746" s="55" t="s">
        <v>2114</v>
      </c>
      <c r="H746" s="56" t="s">
        <v>44</v>
      </c>
      <c r="I746" s="27"/>
      <c r="J746" s="57" t="s">
        <v>17</v>
      </c>
      <c r="K746" s="23" t="s">
        <v>15</v>
      </c>
    </row>
    <row r="747" ht="22.5" customHeight="1">
      <c r="A747" s="14">
        <v>46036.0</v>
      </c>
      <c r="B747" s="15">
        <v>46048.0</v>
      </c>
      <c r="C747" s="36">
        <v>45383.0</v>
      </c>
      <c r="D747" s="17" t="s">
        <v>2115</v>
      </c>
      <c r="E747" s="18" t="s">
        <v>2116</v>
      </c>
      <c r="F747" s="19" t="str">
        <f t="shared" si="1"/>
        <v>CARLA ORDENES</v>
      </c>
      <c r="G747" s="55" t="s">
        <v>2117</v>
      </c>
      <c r="H747" s="56" t="s">
        <v>44</v>
      </c>
      <c r="I747" s="27"/>
      <c r="J747" s="57" t="s">
        <v>17</v>
      </c>
      <c r="K747" s="23" t="s">
        <v>15</v>
      </c>
    </row>
    <row r="748" ht="22.5" customHeight="1">
      <c r="A748" s="14">
        <v>46036.0</v>
      </c>
      <c r="B748" s="15">
        <v>46038.0</v>
      </c>
      <c r="C748" s="36">
        <v>43435.0</v>
      </c>
      <c r="D748" s="17" t="s">
        <v>363</v>
      </c>
      <c r="E748" s="18" t="s">
        <v>1156</v>
      </c>
      <c r="F748" s="19" t="str">
        <f t="shared" si="1"/>
        <v>NICOLAS RAMIREZ</v>
      </c>
      <c r="G748" s="55" t="s">
        <v>2118</v>
      </c>
      <c r="H748" s="56" t="s">
        <v>44</v>
      </c>
      <c r="I748" s="27"/>
      <c r="J748" s="57" t="s">
        <v>17</v>
      </c>
      <c r="K748" s="23" t="s">
        <v>15</v>
      </c>
    </row>
    <row r="749" ht="22.5" customHeight="1">
      <c r="A749" s="14">
        <v>46036.0</v>
      </c>
      <c r="B749" s="15">
        <v>46038.0</v>
      </c>
      <c r="C749" s="36">
        <v>45078.0</v>
      </c>
      <c r="D749" s="17" t="s">
        <v>2119</v>
      </c>
      <c r="E749" s="18" t="s">
        <v>2120</v>
      </c>
      <c r="F749" s="19" t="str">
        <f t="shared" si="1"/>
        <v>CAMILO CORREA</v>
      </c>
      <c r="G749" s="55" t="s">
        <v>2121</v>
      </c>
      <c r="H749" s="56" t="s">
        <v>44</v>
      </c>
      <c r="I749" s="27"/>
      <c r="J749" s="57" t="s">
        <v>17</v>
      </c>
      <c r="K749" s="23" t="s">
        <v>15</v>
      </c>
    </row>
    <row r="750" ht="22.5" customHeight="1">
      <c r="A750" s="14">
        <v>46036.0</v>
      </c>
      <c r="B750" s="15">
        <v>46038.0</v>
      </c>
      <c r="C750" s="36">
        <v>43497.0</v>
      </c>
      <c r="D750" s="17" t="s">
        <v>795</v>
      </c>
      <c r="E750" s="18" t="s">
        <v>2122</v>
      </c>
      <c r="F750" s="19" t="str">
        <f t="shared" si="1"/>
        <v>DANIELA RODRÍGUEZ ARACENA</v>
      </c>
      <c r="G750" s="55" t="s">
        <v>2123</v>
      </c>
      <c r="H750" s="56" t="s">
        <v>44</v>
      </c>
      <c r="I750" s="27"/>
      <c r="J750" s="57" t="s">
        <v>17</v>
      </c>
      <c r="K750" s="23" t="s">
        <v>15</v>
      </c>
    </row>
    <row r="751" ht="22.5" customHeight="1">
      <c r="A751" s="14">
        <v>46036.0</v>
      </c>
      <c r="B751" s="15">
        <v>46038.0</v>
      </c>
      <c r="C751" s="36">
        <v>43497.0</v>
      </c>
      <c r="D751" s="17" t="s">
        <v>2124</v>
      </c>
      <c r="E751" s="18" t="s">
        <v>2125</v>
      </c>
      <c r="F751" s="19" t="str">
        <f t="shared" si="1"/>
        <v>ALEJANDRA ESTHER LEIVA GORGOLLON</v>
      </c>
      <c r="G751" s="55" t="s">
        <v>2126</v>
      </c>
      <c r="H751" s="56" t="s">
        <v>44</v>
      </c>
      <c r="I751" s="27"/>
      <c r="J751" s="57" t="s">
        <v>17</v>
      </c>
      <c r="K751" s="23" t="s">
        <v>15</v>
      </c>
    </row>
    <row r="752" ht="22.5" customHeight="1">
      <c r="A752" s="14">
        <v>46036.0</v>
      </c>
      <c r="B752" s="15">
        <v>46038.0</v>
      </c>
      <c r="C752" s="36">
        <v>42370.0</v>
      </c>
      <c r="D752" s="17" t="s">
        <v>2127</v>
      </c>
      <c r="E752" s="18" t="s">
        <v>2128</v>
      </c>
      <c r="F752" s="19" t="str">
        <f t="shared" si="1"/>
        <v>RAMÓN DÍAZ VASQUEZ</v>
      </c>
      <c r="G752" s="55" t="s">
        <v>2129</v>
      </c>
      <c r="H752" s="56" t="s">
        <v>44</v>
      </c>
      <c r="I752" s="27"/>
      <c r="J752" s="57" t="s">
        <v>17</v>
      </c>
      <c r="K752" s="23" t="s">
        <v>15</v>
      </c>
    </row>
    <row r="753" ht="22.5" customHeight="1">
      <c r="A753" s="14">
        <v>46036.0</v>
      </c>
      <c r="B753" s="15">
        <v>46038.0</v>
      </c>
      <c r="C753" s="36">
        <v>41671.0</v>
      </c>
      <c r="D753" s="17" t="s">
        <v>2130</v>
      </c>
      <c r="E753" s="18" t="s">
        <v>2131</v>
      </c>
      <c r="F753" s="19" t="str">
        <f t="shared" si="1"/>
        <v>TADASHII HORTA</v>
      </c>
      <c r="G753" s="55" t="s">
        <v>2132</v>
      </c>
      <c r="H753" s="56" t="s">
        <v>44</v>
      </c>
      <c r="I753" s="27"/>
      <c r="J753" s="57" t="s">
        <v>17</v>
      </c>
      <c r="K753" s="23" t="s">
        <v>15</v>
      </c>
    </row>
    <row r="754" ht="22.5" customHeight="1">
      <c r="A754" s="40">
        <v>46036.0</v>
      </c>
      <c r="B754" s="15">
        <v>46043.0</v>
      </c>
      <c r="C754" s="36">
        <v>45383.0</v>
      </c>
      <c r="D754" s="60" t="s">
        <v>1586</v>
      </c>
      <c r="E754" s="42" t="s">
        <v>2037</v>
      </c>
      <c r="F754" s="19" t="str">
        <f t="shared" si="1"/>
        <v>RODRIGO LOPEZ</v>
      </c>
      <c r="G754" s="62" t="s">
        <v>2133</v>
      </c>
      <c r="H754" s="56" t="s">
        <v>44</v>
      </c>
      <c r="I754" s="27"/>
      <c r="J754" s="57" t="s">
        <v>17</v>
      </c>
      <c r="K754" s="23" t="s">
        <v>15</v>
      </c>
    </row>
    <row r="755" ht="22.5" customHeight="1">
      <c r="A755" s="40">
        <v>46036.0</v>
      </c>
      <c r="B755" s="46" t="s">
        <v>28</v>
      </c>
      <c r="C755" s="36">
        <v>42795.0</v>
      </c>
      <c r="D755" s="60" t="s">
        <v>2134</v>
      </c>
      <c r="E755" s="42" t="s">
        <v>2135</v>
      </c>
      <c r="F755" s="68" t="s">
        <v>28</v>
      </c>
      <c r="G755" s="62" t="s">
        <v>2136</v>
      </c>
      <c r="H755" s="61" t="s">
        <v>44</v>
      </c>
      <c r="I755" s="27"/>
      <c r="J755" s="57" t="s">
        <v>17</v>
      </c>
      <c r="K755" s="23" t="s">
        <v>15</v>
      </c>
    </row>
    <row r="756" ht="22.5" customHeight="1">
      <c r="A756" s="40">
        <v>46036.0</v>
      </c>
      <c r="B756" s="15">
        <v>46038.0</v>
      </c>
      <c r="C756" s="36">
        <v>45261.0</v>
      </c>
      <c r="D756" s="60" t="s">
        <v>2137</v>
      </c>
      <c r="E756" s="42" t="s">
        <v>2138</v>
      </c>
      <c r="F756" s="19" t="str">
        <f t="shared" ref="F756:F1554" si="2">UPPER(D756&amp;" "&amp;E756)</f>
        <v>MARCELA CANALES ARELLANO</v>
      </c>
      <c r="G756" s="62" t="s">
        <v>2139</v>
      </c>
      <c r="H756" s="61" t="s">
        <v>44</v>
      </c>
      <c r="I756" s="27"/>
      <c r="J756" s="57" t="s">
        <v>17</v>
      </c>
      <c r="K756" s="23" t="s">
        <v>15</v>
      </c>
    </row>
    <row r="757" ht="22.5" customHeight="1">
      <c r="A757" s="40">
        <v>46036.0</v>
      </c>
      <c r="B757" s="26"/>
      <c r="C757" s="36">
        <v>43405.0</v>
      </c>
      <c r="D757" s="60" t="s">
        <v>2140</v>
      </c>
      <c r="E757" s="42" t="s">
        <v>2141</v>
      </c>
      <c r="F757" s="19" t="str">
        <f t="shared" si="2"/>
        <v>CLAUDIA ANDREA GARCIA SOTO</v>
      </c>
      <c r="G757" s="62" t="s">
        <v>2142</v>
      </c>
      <c r="H757" s="61" t="s">
        <v>44</v>
      </c>
      <c r="I757" s="27"/>
      <c r="J757" s="57" t="s">
        <v>17</v>
      </c>
      <c r="K757" s="23" t="s">
        <v>15</v>
      </c>
    </row>
    <row r="758" ht="22.5" customHeight="1">
      <c r="A758" s="40">
        <v>46036.0</v>
      </c>
      <c r="B758" s="15">
        <v>46038.0</v>
      </c>
      <c r="C758" s="36">
        <v>45261.0</v>
      </c>
      <c r="D758" s="60" t="s">
        <v>2143</v>
      </c>
      <c r="E758" s="42" t="s">
        <v>2144</v>
      </c>
      <c r="F758" s="19" t="str">
        <f t="shared" si="2"/>
        <v>MIGUEL ESTEBAN SILVA ORELLANA</v>
      </c>
      <c r="G758" s="62" t="s">
        <v>2145</v>
      </c>
      <c r="H758" s="61" t="s">
        <v>44</v>
      </c>
      <c r="I758" s="27"/>
      <c r="J758" s="57" t="s">
        <v>17</v>
      </c>
      <c r="K758" s="23" t="s">
        <v>15</v>
      </c>
    </row>
    <row r="759" ht="22.5" customHeight="1">
      <c r="A759" s="40">
        <v>46036.0</v>
      </c>
      <c r="B759" s="26"/>
      <c r="C759" s="58" t="s">
        <v>1107</v>
      </c>
      <c r="D759" s="60" t="s">
        <v>2146</v>
      </c>
      <c r="E759" s="42" t="s">
        <v>2147</v>
      </c>
      <c r="F759" s="19" t="str">
        <f t="shared" si="2"/>
        <v>ARMIN JAVIER FUENTES PARDO</v>
      </c>
      <c r="G759" s="62" t="s">
        <v>2148</v>
      </c>
      <c r="H759" s="61" t="s">
        <v>44</v>
      </c>
      <c r="I759" s="27"/>
      <c r="J759" s="57" t="s">
        <v>21</v>
      </c>
      <c r="K759" s="23" t="s">
        <v>15</v>
      </c>
    </row>
    <row r="760" ht="22.5" customHeight="1">
      <c r="A760" s="40">
        <v>46036.0</v>
      </c>
      <c r="B760" s="26"/>
      <c r="C760" s="36"/>
      <c r="D760" s="60" t="s">
        <v>2149</v>
      </c>
      <c r="E760" s="42" t="s">
        <v>2150</v>
      </c>
      <c r="F760" s="19" t="str">
        <f t="shared" si="2"/>
        <v>GRACE MONICA VON MARTENS SAAVEDRA</v>
      </c>
      <c r="G760" s="62" t="s">
        <v>2151</v>
      </c>
      <c r="H760" s="61" t="s">
        <v>44</v>
      </c>
      <c r="I760" s="27"/>
      <c r="J760" s="57" t="s">
        <v>21</v>
      </c>
      <c r="K760" s="23" t="s">
        <v>15</v>
      </c>
    </row>
    <row r="761" ht="22.5" customHeight="1">
      <c r="A761" s="40">
        <v>46037.0</v>
      </c>
      <c r="B761" s="15">
        <v>46041.0</v>
      </c>
      <c r="C761" s="36">
        <v>45809.0</v>
      </c>
      <c r="D761" s="17" t="s">
        <v>1988</v>
      </c>
      <c r="E761" s="18" t="s">
        <v>2152</v>
      </c>
      <c r="F761" s="19" t="str">
        <f t="shared" si="2"/>
        <v>JUAN PABLO PONCE ROJAS</v>
      </c>
      <c r="G761" s="55" t="s">
        <v>2153</v>
      </c>
      <c r="H761" s="56" t="s">
        <v>44</v>
      </c>
      <c r="I761" s="27"/>
      <c r="J761" s="57" t="s">
        <v>17</v>
      </c>
      <c r="K761" s="23" t="s">
        <v>15</v>
      </c>
    </row>
    <row r="762" ht="22.5" customHeight="1">
      <c r="A762" s="40">
        <v>46037.0</v>
      </c>
      <c r="B762" s="26"/>
      <c r="C762" s="58" t="s">
        <v>1536</v>
      </c>
      <c r="D762" s="60" t="s">
        <v>761</v>
      </c>
      <c r="E762" s="42" t="s">
        <v>2154</v>
      </c>
      <c r="F762" s="19" t="str">
        <f t="shared" si="2"/>
        <v>CARLOS OLMEDO</v>
      </c>
      <c r="G762" s="62" t="s">
        <v>2155</v>
      </c>
      <c r="H762" s="56" t="s">
        <v>44</v>
      </c>
      <c r="I762" s="27"/>
      <c r="J762" s="57" t="s">
        <v>21</v>
      </c>
      <c r="K762" s="23" t="s">
        <v>15</v>
      </c>
    </row>
    <row r="763" ht="22.5" customHeight="1">
      <c r="A763" s="40">
        <v>46037.0</v>
      </c>
      <c r="B763" s="26"/>
      <c r="C763" s="36"/>
      <c r="D763" s="60" t="s">
        <v>2156</v>
      </c>
      <c r="E763" s="42" t="s">
        <v>2157</v>
      </c>
      <c r="F763" s="19" t="str">
        <f t="shared" si="2"/>
        <v>MARELY ANDREA SOTO VERA</v>
      </c>
      <c r="G763" s="62" t="s">
        <v>2158</v>
      </c>
      <c r="H763" s="56" t="s">
        <v>44</v>
      </c>
      <c r="I763" s="27"/>
      <c r="J763" s="57" t="s">
        <v>14</v>
      </c>
      <c r="K763" s="23" t="s">
        <v>15</v>
      </c>
    </row>
    <row r="764" ht="22.5" customHeight="1">
      <c r="A764" s="40">
        <v>46037.0</v>
      </c>
      <c r="B764" s="26"/>
      <c r="C764" s="36"/>
      <c r="D764" s="60" t="s">
        <v>1394</v>
      </c>
      <c r="E764" s="42" t="s">
        <v>2159</v>
      </c>
      <c r="F764" s="19" t="str">
        <f t="shared" si="2"/>
        <v>MATIAS ARAYA</v>
      </c>
      <c r="G764" s="62" t="s">
        <v>2160</v>
      </c>
      <c r="H764" s="56" t="s">
        <v>44</v>
      </c>
      <c r="I764" s="27"/>
      <c r="J764" s="57" t="s">
        <v>14</v>
      </c>
      <c r="K764" s="28"/>
    </row>
    <row r="765" ht="22.5" customHeight="1">
      <c r="A765" s="40">
        <v>46037.0</v>
      </c>
      <c r="B765" s="26"/>
      <c r="C765" s="36"/>
      <c r="D765" s="60" t="s">
        <v>2161</v>
      </c>
      <c r="E765" s="42" t="s">
        <v>2162</v>
      </c>
      <c r="F765" s="19" t="str">
        <f t="shared" si="2"/>
        <v>NICOLAS MATIAS GOMEZ GONZALEZ</v>
      </c>
      <c r="G765" s="62" t="s">
        <v>2163</v>
      </c>
      <c r="H765" s="56" t="s">
        <v>44</v>
      </c>
      <c r="I765" s="27"/>
      <c r="J765" s="57" t="s">
        <v>14</v>
      </c>
      <c r="K765" s="23" t="s">
        <v>15</v>
      </c>
    </row>
    <row r="766" ht="22.5" customHeight="1">
      <c r="A766" s="40">
        <v>46037.0</v>
      </c>
      <c r="B766" s="15">
        <v>46041.0</v>
      </c>
      <c r="C766" s="36">
        <v>45292.0</v>
      </c>
      <c r="D766" s="60" t="s">
        <v>541</v>
      </c>
      <c r="E766" s="42" t="s">
        <v>2164</v>
      </c>
      <c r="F766" s="19" t="str">
        <f t="shared" si="2"/>
        <v>HERNAN LOPEZ FREDES</v>
      </c>
      <c r="G766" s="62" t="s">
        <v>2165</v>
      </c>
      <c r="H766" s="56" t="s">
        <v>44</v>
      </c>
      <c r="I766" s="27"/>
      <c r="J766" s="57" t="s">
        <v>17</v>
      </c>
      <c r="K766" s="23" t="s">
        <v>15</v>
      </c>
    </row>
    <row r="767" ht="22.5" customHeight="1">
      <c r="A767" s="40">
        <v>46037.0</v>
      </c>
      <c r="B767" s="26"/>
      <c r="C767" s="36"/>
      <c r="D767" s="60" t="s">
        <v>2166</v>
      </c>
      <c r="E767" s="42" t="s">
        <v>1168</v>
      </c>
      <c r="F767" s="19" t="str">
        <f t="shared" si="2"/>
        <v>FERNANDA TAMARA OSORIO VERGARA</v>
      </c>
      <c r="G767" s="62" t="s">
        <v>2167</v>
      </c>
      <c r="H767" s="56" t="s">
        <v>44</v>
      </c>
      <c r="I767" s="27"/>
      <c r="J767" s="57" t="s">
        <v>14</v>
      </c>
      <c r="K767" s="28"/>
    </row>
    <row r="768" ht="22.5" customHeight="1">
      <c r="A768" s="40">
        <v>46037.0</v>
      </c>
      <c r="B768" s="26"/>
      <c r="C768" s="36"/>
      <c r="D768" s="60" t="s">
        <v>985</v>
      </c>
      <c r="E768" s="42" t="s">
        <v>2168</v>
      </c>
      <c r="F768" s="19" t="str">
        <f t="shared" si="2"/>
        <v>CONSTANZA SOTO ZAVALA</v>
      </c>
      <c r="G768" s="62" t="s">
        <v>2169</v>
      </c>
      <c r="H768" s="61"/>
      <c r="I768" s="27"/>
      <c r="J768" s="57" t="s">
        <v>21</v>
      </c>
      <c r="K768" s="23" t="s">
        <v>22</v>
      </c>
    </row>
    <row r="769" ht="22.5" customHeight="1">
      <c r="A769" s="40">
        <v>46037.0</v>
      </c>
      <c r="B769" s="26"/>
      <c r="C769" s="36"/>
      <c r="D769" s="60" t="s">
        <v>802</v>
      </c>
      <c r="E769" s="42" t="s">
        <v>2168</v>
      </c>
      <c r="F769" s="19" t="str">
        <f t="shared" si="2"/>
        <v>NATALIA SOTO ZAVALA</v>
      </c>
      <c r="G769" s="62" t="s">
        <v>2170</v>
      </c>
      <c r="H769" s="61"/>
      <c r="I769" s="27"/>
      <c r="J769" s="57" t="s">
        <v>21</v>
      </c>
      <c r="K769" s="23" t="s">
        <v>22</v>
      </c>
    </row>
    <row r="770" ht="22.5" customHeight="1">
      <c r="A770" s="40">
        <v>46037.0</v>
      </c>
      <c r="B770" s="26"/>
      <c r="C770" s="36"/>
      <c r="D770" s="60" t="s">
        <v>2075</v>
      </c>
      <c r="E770" s="42" t="s">
        <v>2171</v>
      </c>
      <c r="F770" s="19" t="str">
        <f t="shared" si="2"/>
        <v>JAVIERA SAAVEDRA</v>
      </c>
      <c r="G770" s="62" t="s">
        <v>2172</v>
      </c>
      <c r="H770" s="56" t="s">
        <v>44</v>
      </c>
      <c r="I770" s="27"/>
      <c r="J770" s="57" t="s">
        <v>14</v>
      </c>
      <c r="K770" s="23" t="s">
        <v>15</v>
      </c>
    </row>
    <row r="771" ht="22.5" customHeight="1">
      <c r="A771" s="40">
        <v>46037.0</v>
      </c>
      <c r="B771" s="26"/>
      <c r="C771" s="36"/>
      <c r="D771" s="60" t="s">
        <v>626</v>
      </c>
      <c r="E771" s="42" t="s">
        <v>2173</v>
      </c>
      <c r="F771" s="19" t="str">
        <f t="shared" si="2"/>
        <v>CRISTIAN BIERMORITZ</v>
      </c>
      <c r="G771" s="62" t="s">
        <v>2174</v>
      </c>
      <c r="H771" s="56" t="s">
        <v>44</v>
      </c>
      <c r="I771" s="27"/>
      <c r="J771" s="57" t="s">
        <v>14</v>
      </c>
      <c r="K771" s="28"/>
    </row>
    <row r="772" ht="22.5" customHeight="1">
      <c r="A772" s="40">
        <v>46037.0</v>
      </c>
      <c r="B772" s="15">
        <v>46041.0</v>
      </c>
      <c r="C772" s="36">
        <v>42095.0</v>
      </c>
      <c r="D772" s="60" t="s">
        <v>2175</v>
      </c>
      <c r="E772" s="42" t="s">
        <v>2176</v>
      </c>
      <c r="F772" s="19" t="str">
        <f t="shared" si="2"/>
        <v>NICOLÁS ANDRÉS CABRERA FLORES</v>
      </c>
      <c r="G772" s="62" t="s">
        <v>2177</v>
      </c>
      <c r="H772" s="56" t="s">
        <v>44</v>
      </c>
      <c r="I772" s="22" t="s">
        <v>13</v>
      </c>
      <c r="J772" s="57" t="s">
        <v>17</v>
      </c>
      <c r="K772" s="28"/>
    </row>
    <row r="773" ht="22.5" customHeight="1">
      <c r="A773" s="40">
        <v>46037.0</v>
      </c>
      <c r="B773" s="26"/>
      <c r="C773" s="36"/>
      <c r="D773" s="60" t="s">
        <v>2178</v>
      </c>
      <c r="E773" s="42" t="s">
        <v>2179</v>
      </c>
      <c r="F773" s="19" t="str">
        <f t="shared" si="2"/>
        <v>ANDRES FELIPE CARRASCO QUEZADA</v>
      </c>
      <c r="G773" s="62" t="s">
        <v>2180</v>
      </c>
      <c r="H773" s="56" t="s">
        <v>44</v>
      </c>
      <c r="I773" s="27"/>
      <c r="J773" s="57" t="s">
        <v>14</v>
      </c>
      <c r="K773" s="23" t="s">
        <v>15</v>
      </c>
    </row>
    <row r="774" ht="22.5" customHeight="1">
      <c r="A774" s="40">
        <v>46037.0</v>
      </c>
      <c r="B774" s="26"/>
      <c r="C774" s="36"/>
      <c r="D774" s="60" t="s">
        <v>2181</v>
      </c>
      <c r="E774" s="42" t="s">
        <v>2182</v>
      </c>
      <c r="F774" s="19" t="str">
        <f t="shared" si="2"/>
        <v>EDGARDO PLAZA</v>
      </c>
      <c r="G774" s="62" t="s">
        <v>2183</v>
      </c>
      <c r="H774" s="56" t="s">
        <v>44</v>
      </c>
      <c r="I774" s="27"/>
      <c r="J774" s="57" t="s">
        <v>14</v>
      </c>
      <c r="K774" s="28"/>
    </row>
    <row r="775" ht="22.5" customHeight="1">
      <c r="A775" s="40">
        <v>46037.0</v>
      </c>
      <c r="B775" s="26"/>
      <c r="C775" s="36"/>
      <c r="D775" s="60" t="s">
        <v>2184</v>
      </c>
      <c r="E775" s="42" t="s">
        <v>2185</v>
      </c>
      <c r="F775" s="19" t="str">
        <f t="shared" si="2"/>
        <v>LEONEL BAHAMONDES</v>
      </c>
      <c r="G775" s="62" t="s">
        <v>2186</v>
      </c>
      <c r="H775" s="56" t="s">
        <v>44</v>
      </c>
      <c r="I775" s="27"/>
      <c r="J775" s="57" t="s">
        <v>14</v>
      </c>
      <c r="K775" s="28"/>
    </row>
    <row r="776" ht="22.5" customHeight="1">
      <c r="A776" s="40">
        <v>46037.0</v>
      </c>
      <c r="B776" s="15">
        <v>46043.0</v>
      </c>
      <c r="C776" s="36">
        <v>44197.0</v>
      </c>
      <c r="D776" s="60" t="s">
        <v>2187</v>
      </c>
      <c r="E776" s="42" t="s">
        <v>2188</v>
      </c>
      <c r="F776" s="19" t="str">
        <f t="shared" si="2"/>
        <v>PAMELA TORREBLANCA</v>
      </c>
      <c r="G776" s="62" t="s">
        <v>2189</v>
      </c>
      <c r="H776" s="56" t="s">
        <v>44</v>
      </c>
      <c r="I776" s="27"/>
      <c r="J776" s="57" t="s">
        <v>17</v>
      </c>
      <c r="K776" s="23" t="s">
        <v>15</v>
      </c>
    </row>
    <row r="777" ht="22.5" customHeight="1">
      <c r="A777" s="40">
        <v>46037.0</v>
      </c>
      <c r="B777" s="26"/>
      <c r="C777" s="36"/>
      <c r="D777" s="60" t="s">
        <v>2190</v>
      </c>
      <c r="E777" s="42" t="s">
        <v>2191</v>
      </c>
      <c r="F777" s="19" t="str">
        <f t="shared" si="2"/>
        <v>ANAHI CALDERON</v>
      </c>
      <c r="G777" s="62" t="s">
        <v>2192</v>
      </c>
      <c r="H777" s="56" t="s">
        <v>44</v>
      </c>
      <c r="I777" s="27"/>
      <c r="J777" s="57" t="s">
        <v>14</v>
      </c>
      <c r="K777" s="23" t="s">
        <v>15</v>
      </c>
    </row>
    <row r="778" ht="22.5" customHeight="1">
      <c r="A778" s="40">
        <v>46037.0</v>
      </c>
      <c r="B778" s="26"/>
      <c r="C778" s="36"/>
      <c r="D778" s="60" t="s">
        <v>107</v>
      </c>
      <c r="E778" s="42" t="s">
        <v>2193</v>
      </c>
      <c r="F778" s="19" t="str">
        <f t="shared" si="2"/>
        <v>CLAUDIA LUNA</v>
      </c>
      <c r="G778" s="62" t="s">
        <v>2194</v>
      </c>
      <c r="H778" s="56" t="s">
        <v>44</v>
      </c>
      <c r="I778" s="27"/>
      <c r="J778" s="57" t="s">
        <v>14</v>
      </c>
      <c r="K778" s="28"/>
    </row>
    <row r="779" ht="22.5" customHeight="1">
      <c r="A779" s="40">
        <v>46037.0</v>
      </c>
      <c r="B779" s="26"/>
      <c r="C779" s="36"/>
      <c r="D779" s="60" t="s">
        <v>1240</v>
      </c>
      <c r="E779" s="42" t="s">
        <v>2195</v>
      </c>
      <c r="F779" s="19" t="str">
        <f t="shared" si="2"/>
        <v>CATALINA ASENJO</v>
      </c>
      <c r="G779" s="62" t="s">
        <v>2196</v>
      </c>
      <c r="H779" s="56" t="s">
        <v>44</v>
      </c>
      <c r="I779" s="27"/>
      <c r="J779" s="57" t="s">
        <v>14</v>
      </c>
      <c r="K779" s="23" t="s">
        <v>15</v>
      </c>
    </row>
    <row r="780" ht="22.5" customHeight="1">
      <c r="A780" s="40">
        <v>46037.0</v>
      </c>
      <c r="B780" s="26"/>
      <c r="C780" s="58" t="s">
        <v>106</v>
      </c>
      <c r="D780" s="60" t="s">
        <v>341</v>
      </c>
      <c r="E780" s="42" t="s">
        <v>2197</v>
      </c>
      <c r="F780" s="19" t="str">
        <f t="shared" si="2"/>
        <v>MIGUEL FAUST MAGGIOLO</v>
      </c>
      <c r="G780" s="62" t="s">
        <v>2198</v>
      </c>
      <c r="H780" s="56" t="s">
        <v>44</v>
      </c>
      <c r="I780" s="27"/>
      <c r="J780" s="57" t="s">
        <v>21</v>
      </c>
      <c r="K780" s="23" t="s">
        <v>15</v>
      </c>
    </row>
    <row r="781" ht="22.5" customHeight="1">
      <c r="A781" s="40">
        <v>46037.0</v>
      </c>
      <c r="B781" s="15">
        <v>46041.0</v>
      </c>
      <c r="C781" s="36">
        <v>43435.0</v>
      </c>
      <c r="D781" s="60" t="s">
        <v>48</v>
      </c>
      <c r="E781" s="42" t="s">
        <v>2199</v>
      </c>
      <c r="F781" s="19" t="str">
        <f t="shared" si="2"/>
        <v>PABLO CERPA BARRAZA</v>
      </c>
      <c r="G781" s="62" t="s">
        <v>2200</v>
      </c>
      <c r="H781" s="56" t="s">
        <v>44</v>
      </c>
      <c r="I781" s="27"/>
      <c r="J781" s="57" t="s">
        <v>17</v>
      </c>
      <c r="K781" s="23" t="s">
        <v>15</v>
      </c>
    </row>
    <row r="782" ht="22.5" customHeight="1">
      <c r="A782" s="40">
        <v>46037.0</v>
      </c>
      <c r="B782" s="15">
        <v>46041.0</v>
      </c>
      <c r="C782" s="36">
        <v>43586.0</v>
      </c>
      <c r="D782" s="60" t="s">
        <v>2201</v>
      </c>
      <c r="E782" s="42" t="s">
        <v>2202</v>
      </c>
      <c r="F782" s="19" t="str">
        <f t="shared" si="2"/>
        <v>PEDRO LUIS CABRERA PONTIO</v>
      </c>
      <c r="G782" s="62" t="s">
        <v>2203</v>
      </c>
      <c r="H782" s="56" t="s">
        <v>44</v>
      </c>
      <c r="I782" s="27"/>
      <c r="J782" s="57" t="s">
        <v>17</v>
      </c>
      <c r="K782" s="23" t="s">
        <v>15</v>
      </c>
    </row>
    <row r="783" ht="22.5" customHeight="1">
      <c r="A783" s="40">
        <v>46037.0</v>
      </c>
      <c r="B783" s="15">
        <v>46041.0</v>
      </c>
      <c r="C783" s="36">
        <v>44562.0</v>
      </c>
      <c r="D783" s="60" t="s">
        <v>2204</v>
      </c>
      <c r="E783" s="42" t="s">
        <v>2205</v>
      </c>
      <c r="F783" s="19" t="str">
        <f t="shared" si="2"/>
        <v>ALEXANDER LOPEZ N.</v>
      </c>
      <c r="G783" s="62" t="s">
        <v>2206</v>
      </c>
      <c r="H783" s="56" t="s">
        <v>44</v>
      </c>
      <c r="I783" s="27"/>
      <c r="J783" s="57" t="s">
        <v>17</v>
      </c>
      <c r="K783" s="23" t="s">
        <v>15</v>
      </c>
    </row>
    <row r="784" ht="22.5" customHeight="1">
      <c r="A784" s="40">
        <v>46037.0</v>
      </c>
      <c r="B784" s="15">
        <v>46041.0</v>
      </c>
      <c r="C784" s="36">
        <v>43800.0</v>
      </c>
      <c r="D784" s="60" t="s">
        <v>366</v>
      </c>
      <c r="E784" s="42" t="s">
        <v>2207</v>
      </c>
      <c r="F784" s="19" t="str">
        <f t="shared" si="2"/>
        <v>ELIZABETH TAPIA</v>
      </c>
      <c r="G784" s="62" t="s">
        <v>2208</v>
      </c>
      <c r="H784" s="56" t="s">
        <v>44</v>
      </c>
      <c r="I784" s="27"/>
      <c r="J784" s="57" t="s">
        <v>17</v>
      </c>
      <c r="K784" s="23" t="s">
        <v>15</v>
      </c>
    </row>
    <row r="785" ht="22.5" customHeight="1">
      <c r="A785" s="40">
        <v>46037.0</v>
      </c>
      <c r="B785" s="26"/>
      <c r="C785" s="58" t="s">
        <v>122</v>
      </c>
      <c r="D785" s="60" t="s">
        <v>2209</v>
      </c>
      <c r="E785" s="42" t="s">
        <v>2210</v>
      </c>
      <c r="F785" s="19" t="str">
        <f t="shared" si="2"/>
        <v>KEVIN LUIS LEÓN TORRES</v>
      </c>
      <c r="G785" s="62" t="s">
        <v>2211</v>
      </c>
      <c r="H785" s="56" t="s">
        <v>44</v>
      </c>
      <c r="I785" s="27"/>
      <c r="J785" s="57" t="s">
        <v>21</v>
      </c>
      <c r="K785" s="23" t="s">
        <v>15</v>
      </c>
    </row>
    <row r="786" ht="22.5" customHeight="1">
      <c r="A786" s="40">
        <v>46037.0</v>
      </c>
      <c r="B786" s="15">
        <v>46041.0</v>
      </c>
      <c r="C786" s="36">
        <v>43678.0</v>
      </c>
      <c r="D786" s="60" t="s">
        <v>2212</v>
      </c>
      <c r="E786" s="42" t="s">
        <v>2213</v>
      </c>
      <c r="F786" s="19" t="str">
        <f t="shared" si="2"/>
        <v>LIA BRITO GARDELLA</v>
      </c>
      <c r="G786" s="62" t="s">
        <v>2214</v>
      </c>
      <c r="H786" s="56" t="s">
        <v>44</v>
      </c>
      <c r="I786" s="27"/>
      <c r="J786" s="57" t="s">
        <v>17</v>
      </c>
      <c r="K786" s="23" t="s">
        <v>15</v>
      </c>
    </row>
    <row r="787" ht="22.5" customHeight="1">
      <c r="A787" s="40">
        <v>46037.0</v>
      </c>
      <c r="B787" s="15">
        <v>46041.0</v>
      </c>
      <c r="C787" s="36">
        <v>43374.0</v>
      </c>
      <c r="D787" s="60" t="s">
        <v>2215</v>
      </c>
      <c r="E787" s="42" t="s">
        <v>2216</v>
      </c>
      <c r="F787" s="19" t="str">
        <f t="shared" si="2"/>
        <v>WAYRA GALLAND</v>
      </c>
      <c r="G787" s="62" t="s">
        <v>2217</v>
      </c>
      <c r="H787" s="56" t="s">
        <v>44</v>
      </c>
      <c r="I787" s="27"/>
      <c r="J787" s="57" t="s">
        <v>17</v>
      </c>
      <c r="K787" s="23" t="s">
        <v>15</v>
      </c>
    </row>
    <row r="788" ht="22.5" customHeight="1">
      <c r="A788" s="40">
        <v>46037.0</v>
      </c>
      <c r="B788" s="26"/>
      <c r="C788" s="58" t="s">
        <v>232</v>
      </c>
      <c r="D788" s="60" t="s">
        <v>2218</v>
      </c>
      <c r="E788" s="42" t="s">
        <v>2219</v>
      </c>
      <c r="F788" s="19" t="str">
        <f t="shared" si="2"/>
        <v>DEMETRIO BASUALTO</v>
      </c>
      <c r="G788" s="62" t="s">
        <v>2220</v>
      </c>
      <c r="H788" s="56" t="s">
        <v>44</v>
      </c>
      <c r="I788" s="27"/>
      <c r="J788" s="57" t="s">
        <v>21</v>
      </c>
      <c r="K788" s="23" t="s">
        <v>15</v>
      </c>
    </row>
    <row r="789" ht="22.5" customHeight="1">
      <c r="A789" s="40">
        <v>46037.0</v>
      </c>
      <c r="B789" s="15">
        <v>46041.0</v>
      </c>
      <c r="C789" s="36">
        <v>43800.0</v>
      </c>
      <c r="D789" s="60" t="s">
        <v>262</v>
      </c>
      <c r="E789" s="42" t="s">
        <v>2221</v>
      </c>
      <c r="F789" s="19" t="str">
        <f t="shared" si="2"/>
        <v>FRANCISCO CASIVAR</v>
      </c>
      <c r="G789" s="62" t="s">
        <v>2222</v>
      </c>
      <c r="H789" s="56" t="s">
        <v>44</v>
      </c>
      <c r="I789" s="27"/>
      <c r="J789" s="57" t="s">
        <v>17</v>
      </c>
      <c r="K789" s="23" t="s">
        <v>15</v>
      </c>
    </row>
    <row r="790" ht="22.5" customHeight="1">
      <c r="A790" s="40">
        <v>46037.0</v>
      </c>
      <c r="B790" s="26"/>
      <c r="C790" s="58" t="s">
        <v>106</v>
      </c>
      <c r="D790" s="60" t="s">
        <v>2223</v>
      </c>
      <c r="E790" s="42" t="s">
        <v>2224</v>
      </c>
      <c r="F790" s="19" t="str">
        <f t="shared" si="2"/>
        <v>ANIBAL CACERES</v>
      </c>
      <c r="G790" s="62" t="s">
        <v>2225</v>
      </c>
      <c r="H790" s="56" t="s">
        <v>44</v>
      </c>
      <c r="I790" s="27"/>
      <c r="J790" s="57" t="s">
        <v>21</v>
      </c>
      <c r="K790" s="23" t="s">
        <v>15</v>
      </c>
    </row>
    <row r="791" ht="22.5" customHeight="1">
      <c r="A791" s="40">
        <v>46037.0</v>
      </c>
      <c r="B791" s="15">
        <v>46041.0</v>
      </c>
      <c r="C791" s="36">
        <v>43405.0</v>
      </c>
      <c r="D791" s="60" t="s">
        <v>1953</v>
      </c>
      <c r="E791" s="42" t="s">
        <v>2226</v>
      </c>
      <c r="F791" s="19" t="str">
        <f t="shared" si="2"/>
        <v>GABRIELA JARA</v>
      </c>
      <c r="G791" s="62" t="s">
        <v>2227</v>
      </c>
      <c r="H791" s="56" t="s">
        <v>44</v>
      </c>
      <c r="I791" s="27"/>
      <c r="J791" s="57" t="s">
        <v>17</v>
      </c>
      <c r="K791" s="23" t="s">
        <v>15</v>
      </c>
    </row>
    <row r="792" ht="22.5" customHeight="1">
      <c r="A792" s="40">
        <v>46037.0</v>
      </c>
      <c r="B792" s="15">
        <v>46041.0</v>
      </c>
      <c r="C792" s="36">
        <v>43282.0</v>
      </c>
      <c r="D792" s="60" t="s">
        <v>2228</v>
      </c>
      <c r="E792" s="42" t="s">
        <v>2229</v>
      </c>
      <c r="F792" s="19" t="str">
        <f t="shared" si="2"/>
        <v>LUCIANO FLORES</v>
      </c>
      <c r="G792" s="62" t="s">
        <v>2230</v>
      </c>
      <c r="H792" s="56" t="s">
        <v>44</v>
      </c>
      <c r="I792" s="27"/>
      <c r="J792" s="57" t="s">
        <v>17</v>
      </c>
      <c r="K792" s="23" t="s">
        <v>15</v>
      </c>
    </row>
    <row r="793" ht="22.5" customHeight="1">
      <c r="A793" s="40">
        <v>46037.0</v>
      </c>
      <c r="B793" s="26"/>
      <c r="C793" s="36"/>
      <c r="D793" s="60" t="s">
        <v>2231</v>
      </c>
      <c r="E793" s="42" t="s">
        <v>2232</v>
      </c>
      <c r="F793" s="19" t="str">
        <f t="shared" si="2"/>
        <v>JONARVER MOLINA</v>
      </c>
      <c r="G793" s="62" t="s">
        <v>2233</v>
      </c>
      <c r="H793" s="56" t="s">
        <v>44</v>
      </c>
      <c r="I793" s="27"/>
      <c r="J793" s="57" t="s">
        <v>14</v>
      </c>
      <c r="K793" s="23" t="s">
        <v>15</v>
      </c>
    </row>
    <row r="794" ht="22.5" customHeight="1">
      <c r="A794" s="40">
        <v>46037.0</v>
      </c>
      <c r="B794" s="26"/>
      <c r="C794" s="36"/>
      <c r="D794" s="60" t="s">
        <v>82</v>
      </c>
      <c r="E794" s="42" t="s">
        <v>2234</v>
      </c>
      <c r="F794" s="19" t="str">
        <f t="shared" si="2"/>
        <v>SEBASTIÁN CARRASCO LÓPEZ</v>
      </c>
      <c r="G794" s="62" t="s">
        <v>2235</v>
      </c>
      <c r="H794" s="56" t="s">
        <v>44</v>
      </c>
      <c r="I794" s="27"/>
      <c r="J794" s="57" t="s">
        <v>14</v>
      </c>
      <c r="K794" s="23" t="s">
        <v>15</v>
      </c>
    </row>
    <row r="795" ht="22.5" customHeight="1">
      <c r="A795" s="40">
        <v>46037.0</v>
      </c>
      <c r="B795" s="26"/>
      <c r="C795" s="58" t="s">
        <v>1337</v>
      </c>
      <c r="D795" s="60" t="s">
        <v>2236</v>
      </c>
      <c r="E795" s="42" t="s">
        <v>2237</v>
      </c>
      <c r="F795" s="19" t="str">
        <f t="shared" si="2"/>
        <v>LEONARDO CORREA LEPEZ</v>
      </c>
      <c r="G795" s="62" t="s">
        <v>2238</v>
      </c>
      <c r="H795" s="56" t="s">
        <v>44</v>
      </c>
      <c r="I795" s="27"/>
      <c r="J795" s="57" t="s">
        <v>17</v>
      </c>
      <c r="K795" s="23" t="s">
        <v>15</v>
      </c>
    </row>
    <row r="796" ht="22.5" customHeight="1">
      <c r="A796" s="40">
        <v>46037.0</v>
      </c>
      <c r="B796" s="15">
        <v>46041.0</v>
      </c>
      <c r="C796" s="36">
        <v>45231.0</v>
      </c>
      <c r="D796" s="60" t="s">
        <v>2239</v>
      </c>
      <c r="E796" s="42" t="s">
        <v>2240</v>
      </c>
      <c r="F796" s="19" t="str">
        <f t="shared" si="2"/>
        <v>EDUARDO ARTURO FERRADA CARO</v>
      </c>
      <c r="G796" s="62" t="s">
        <v>2241</v>
      </c>
      <c r="H796" s="56" t="s">
        <v>44</v>
      </c>
      <c r="I796" s="27"/>
      <c r="J796" s="57" t="s">
        <v>17</v>
      </c>
      <c r="K796" s="23" t="s">
        <v>15</v>
      </c>
    </row>
    <row r="797" ht="22.5" customHeight="1">
      <c r="A797" s="40">
        <v>46037.0</v>
      </c>
      <c r="B797" s="15">
        <v>46041.0</v>
      </c>
      <c r="C797" s="36">
        <v>43466.0</v>
      </c>
      <c r="D797" s="60" t="s">
        <v>2242</v>
      </c>
      <c r="E797" s="42" t="s">
        <v>2243</v>
      </c>
      <c r="F797" s="19" t="str">
        <f t="shared" si="2"/>
        <v>LORENA VIDAL COFRÉ</v>
      </c>
      <c r="G797" s="62" t="s">
        <v>2244</v>
      </c>
      <c r="H797" s="56" t="s">
        <v>44</v>
      </c>
      <c r="I797" s="27"/>
      <c r="J797" s="57" t="s">
        <v>17</v>
      </c>
      <c r="K797" s="23" t="s">
        <v>15</v>
      </c>
    </row>
    <row r="798" ht="22.5" customHeight="1">
      <c r="A798" s="40">
        <v>46037.0</v>
      </c>
      <c r="B798" s="15">
        <v>46041.0</v>
      </c>
      <c r="C798" s="36">
        <v>44927.0</v>
      </c>
      <c r="D798" s="60" t="s">
        <v>2245</v>
      </c>
      <c r="E798" s="42" t="s">
        <v>2246</v>
      </c>
      <c r="F798" s="19" t="str">
        <f t="shared" si="2"/>
        <v>MARCELO GABRIEL LABBE OSSA</v>
      </c>
      <c r="G798" s="62" t="s">
        <v>2247</v>
      </c>
      <c r="H798" s="56" t="s">
        <v>44</v>
      </c>
      <c r="I798" s="27"/>
      <c r="J798" s="57" t="s">
        <v>17</v>
      </c>
      <c r="K798" s="23" t="s">
        <v>15</v>
      </c>
    </row>
    <row r="799" ht="22.5" customHeight="1">
      <c r="A799" s="40">
        <v>46037.0</v>
      </c>
      <c r="B799" s="15">
        <v>46041.0</v>
      </c>
      <c r="C799" s="36">
        <v>45139.0</v>
      </c>
      <c r="D799" s="60" t="s">
        <v>2248</v>
      </c>
      <c r="E799" s="42" t="s">
        <v>2249</v>
      </c>
      <c r="F799" s="19" t="str">
        <f t="shared" si="2"/>
        <v>JUAN ALEJANDRO DELSANTE GUTIERREZ</v>
      </c>
      <c r="G799" s="62" t="s">
        <v>2250</v>
      </c>
      <c r="H799" s="56" t="s">
        <v>44</v>
      </c>
      <c r="I799" s="27"/>
      <c r="J799" s="57" t="s">
        <v>17</v>
      </c>
      <c r="K799" s="23" t="s">
        <v>15</v>
      </c>
    </row>
    <row r="800" ht="22.5" customHeight="1">
      <c r="A800" s="40">
        <v>46037.0</v>
      </c>
      <c r="B800" s="26"/>
      <c r="C800" s="58" t="s">
        <v>106</v>
      </c>
      <c r="D800" s="60" t="s">
        <v>2251</v>
      </c>
      <c r="E800" s="42" t="s">
        <v>2252</v>
      </c>
      <c r="F800" s="19" t="str">
        <f t="shared" si="2"/>
        <v>CLAUDIA GISELLE ROJAS FERNÁNDEZ</v>
      </c>
      <c r="G800" s="62" t="s">
        <v>2253</v>
      </c>
      <c r="H800" s="56" t="s">
        <v>44</v>
      </c>
      <c r="I800" s="27"/>
      <c r="J800" s="57" t="s">
        <v>21</v>
      </c>
      <c r="K800" s="23" t="s">
        <v>15</v>
      </c>
    </row>
    <row r="801" ht="22.5" customHeight="1">
      <c r="A801" s="40">
        <v>46037.0</v>
      </c>
      <c r="B801" s="15">
        <v>46041.0</v>
      </c>
      <c r="C801" s="36">
        <v>45078.0</v>
      </c>
      <c r="D801" s="60" t="s">
        <v>370</v>
      </c>
      <c r="E801" s="42" t="s">
        <v>1078</v>
      </c>
      <c r="F801" s="19" t="str">
        <f t="shared" si="2"/>
        <v>XIMENA RUBIO</v>
      </c>
      <c r="G801" s="62" t="s">
        <v>2254</v>
      </c>
      <c r="H801" s="56" t="s">
        <v>44</v>
      </c>
      <c r="I801" s="27"/>
      <c r="J801" s="57" t="s">
        <v>17</v>
      </c>
      <c r="K801" s="23" t="s">
        <v>15</v>
      </c>
    </row>
    <row r="802" ht="22.5" customHeight="1">
      <c r="A802" s="40">
        <v>46037.0</v>
      </c>
      <c r="B802" s="15">
        <v>46041.0</v>
      </c>
      <c r="C802" s="36">
        <v>44927.0</v>
      </c>
      <c r="D802" s="60" t="s">
        <v>2255</v>
      </c>
      <c r="E802" s="42" t="s">
        <v>2256</v>
      </c>
      <c r="F802" s="19" t="str">
        <f t="shared" si="2"/>
        <v>RODOLFO MUÑUZ</v>
      </c>
      <c r="G802" s="62" t="s">
        <v>2257</v>
      </c>
      <c r="H802" s="56" t="s">
        <v>44</v>
      </c>
      <c r="I802" s="27"/>
      <c r="J802" s="57" t="s">
        <v>17</v>
      </c>
      <c r="K802" s="23" t="s">
        <v>15</v>
      </c>
    </row>
    <row r="803" ht="22.5" customHeight="1">
      <c r="A803" s="40">
        <v>46037.0</v>
      </c>
      <c r="B803" s="26"/>
      <c r="C803" s="36"/>
      <c r="D803" s="60" t="s">
        <v>2258</v>
      </c>
      <c r="E803" s="42" t="s">
        <v>2259</v>
      </c>
      <c r="F803" s="19" t="str">
        <f t="shared" si="2"/>
        <v>STEPHAN FIEBIG MOREL</v>
      </c>
      <c r="G803" s="62" t="s">
        <v>2260</v>
      </c>
      <c r="H803" s="56" t="s">
        <v>44</v>
      </c>
      <c r="I803" s="27"/>
      <c r="J803" s="57" t="s">
        <v>14</v>
      </c>
      <c r="K803" s="28"/>
    </row>
    <row r="804" ht="22.5" customHeight="1">
      <c r="A804" s="40">
        <v>46037.0</v>
      </c>
      <c r="B804" s="26"/>
      <c r="C804" s="58" t="s">
        <v>106</v>
      </c>
      <c r="D804" s="60" t="s">
        <v>2261</v>
      </c>
      <c r="E804" s="42" t="s">
        <v>2262</v>
      </c>
      <c r="F804" s="19" t="str">
        <f t="shared" si="2"/>
        <v>MARCELO ALEJANDRO VERGARA MERIÑO</v>
      </c>
      <c r="G804" s="62" t="s">
        <v>2263</v>
      </c>
      <c r="H804" s="56" t="s">
        <v>44</v>
      </c>
      <c r="I804" s="27"/>
      <c r="J804" s="57" t="s">
        <v>21</v>
      </c>
      <c r="K804" s="23" t="s">
        <v>15</v>
      </c>
    </row>
    <row r="805" ht="22.5" customHeight="1">
      <c r="A805" s="40">
        <v>46037.0</v>
      </c>
      <c r="B805" s="26"/>
      <c r="C805" s="58" t="s">
        <v>1536</v>
      </c>
      <c r="D805" s="60" t="s">
        <v>2264</v>
      </c>
      <c r="E805" s="42" t="s">
        <v>2265</v>
      </c>
      <c r="F805" s="19" t="str">
        <f t="shared" si="2"/>
        <v>CAMILA ALEJANDRA JAHN FERNANDEZ</v>
      </c>
      <c r="G805" s="62" t="s">
        <v>2266</v>
      </c>
      <c r="H805" s="56" t="s">
        <v>44</v>
      </c>
      <c r="I805" s="27"/>
      <c r="J805" s="57" t="s">
        <v>21</v>
      </c>
      <c r="K805" s="23" t="s">
        <v>15</v>
      </c>
    </row>
    <row r="806" ht="22.5" customHeight="1">
      <c r="A806" s="40">
        <v>46037.0</v>
      </c>
      <c r="B806" s="26"/>
      <c r="C806" s="58" t="s">
        <v>232</v>
      </c>
      <c r="D806" s="60" t="s">
        <v>2267</v>
      </c>
      <c r="E806" s="42" t="s">
        <v>2268</v>
      </c>
      <c r="F806" s="19" t="str">
        <f t="shared" si="2"/>
        <v>CAROL MUÑOZ NAVARRO</v>
      </c>
      <c r="G806" s="62" t="s">
        <v>2269</v>
      </c>
      <c r="H806" s="56" t="s">
        <v>44</v>
      </c>
      <c r="I806" s="27"/>
      <c r="J806" s="57" t="s">
        <v>21</v>
      </c>
      <c r="K806" s="23" t="s">
        <v>15</v>
      </c>
    </row>
    <row r="807" ht="22.5" customHeight="1">
      <c r="A807" s="40">
        <v>46037.0</v>
      </c>
      <c r="B807" s="15">
        <v>46041.0</v>
      </c>
      <c r="C807" s="36">
        <v>43862.0</v>
      </c>
      <c r="D807" s="60" t="s">
        <v>2270</v>
      </c>
      <c r="E807" s="42" t="s">
        <v>2271</v>
      </c>
      <c r="F807" s="19" t="str">
        <f t="shared" si="2"/>
        <v>GUILLERMINA SIMONSEN</v>
      </c>
      <c r="G807" s="62" t="s">
        <v>2272</v>
      </c>
      <c r="H807" s="56" t="s">
        <v>44</v>
      </c>
      <c r="I807" s="27"/>
      <c r="J807" s="57" t="s">
        <v>17</v>
      </c>
      <c r="K807" s="23" t="s">
        <v>15</v>
      </c>
    </row>
    <row r="808" ht="22.5" customHeight="1">
      <c r="A808" s="40">
        <v>46037.0</v>
      </c>
      <c r="B808" s="15">
        <v>46041.0</v>
      </c>
      <c r="C808" s="36">
        <v>44440.0</v>
      </c>
      <c r="D808" s="60" t="s">
        <v>2273</v>
      </c>
      <c r="E808" s="42" t="s">
        <v>2274</v>
      </c>
      <c r="F808" s="19" t="str">
        <f t="shared" si="2"/>
        <v>LEONIDAS AUGUSTO VARGAS MONTOYA</v>
      </c>
      <c r="G808" s="62" t="s">
        <v>2275</v>
      </c>
      <c r="H808" s="56" t="s">
        <v>44</v>
      </c>
      <c r="I808" s="27"/>
      <c r="J808" s="57" t="s">
        <v>17</v>
      </c>
      <c r="K808" s="23" t="s">
        <v>15</v>
      </c>
    </row>
    <row r="809" ht="22.5" customHeight="1">
      <c r="A809" s="40">
        <v>46037.0</v>
      </c>
      <c r="B809" s="15">
        <v>46041.0</v>
      </c>
      <c r="C809" s="36">
        <v>44562.0</v>
      </c>
      <c r="D809" s="60" t="s">
        <v>162</v>
      </c>
      <c r="E809" s="42" t="s">
        <v>2276</v>
      </c>
      <c r="F809" s="19" t="str">
        <f t="shared" si="2"/>
        <v>JUAN CARLOS SANHUEZA NUÑEZ</v>
      </c>
      <c r="G809" s="62" t="s">
        <v>2277</v>
      </c>
      <c r="H809" s="56" t="s">
        <v>44</v>
      </c>
      <c r="I809" s="27"/>
      <c r="J809" s="57" t="s">
        <v>17</v>
      </c>
      <c r="K809" s="23" t="s">
        <v>15</v>
      </c>
    </row>
    <row r="810" ht="22.5" customHeight="1">
      <c r="A810" s="40">
        <v>46037.0</v>
      </c>
      <c r="B810" s="15">
        <v>46041.0</v>
      </c>
      <c r="C810" s="36">
        <v>43040.0</v>
      </c>
      <c r="D810" s="60" t="s">
        <v>2278</v>
      </c>
      <c r="E810" s="42" t="s">
        <v>2279</v>
      </c>
      <c r="F810" s="19" t="str">
        <f t="shared" si="2"/>
        <v>SUSI HERNANDEZ COX</v>
      </c>
      <c r="G810" s="62" t="s">
        <v>2280</v>
      </c>
      <c r="H810" s="56" t="s">
        <v>44</v>
      </c>
      <c r="I810" s="27"/>
      <c r="J810" s="57" t="s">
        <v>17</v>
      </c>
      <c r="K810" s="23" t="s">
        <v>15</v>
      </c>
    </row>
    <row r="811" ht="22.5" customHeight="1">
      <c r="A811" s="40">
        <v>46037.0</v>
      </c>
      <c r="B811" s="15">
        <v>46041.0</v>
      </c>
      <c r="C811" s="36">
        <v>43556.0</v>
      </c>
      <c r="D811" s="60" t="s">
        <v>971</v>
      </c>
      <c r="E811" s="42" t="s">
        <v>2281</v>
      </c>
      <c r="F811" s="19" t="str">
        <f t="shared" si="2"/>
        <v>ROBERTO MORI</v>
      </c>
      <c r="G811" s="62" t="s">
        <v>2282</v>
      </c>
      <c r="H811" s="56" t="s">
        <v>44</v>
      </c>
      <c r="I811" s="27"/>
      <c r="J811" s="57" t="s">
        <v>17</v>
      </c>
      <c r="K811" s="23" t="s">
        <v>15</v>
      </c>
    </row>
    <row r="812" ht="22.5" customHeight="1">
      <c r="A812" s="40">
        <v>46037.0</v>
      </c>
      <c r="B812" s="15">
        <v>46041.0</v>
      </c>
      <c r="C812" s="36">
        <v>43647.0</v>
      </c>
      <c r="D812" s="60" t="s">
        <v>2283</v>
      </c>
      <c r="E812" s="42" t="s">
        <v>277</v>
      </c>
      <c r="F812" s="19" t="str">
        <f t="shared" si="2"/>
        <v>NICOLE SAAVEDRA</v>
      </c>
      <c r="G812" s="62" t="s">
        <v>2284</v>
      </c>
      <c r="H812" s="56" t="s">
        <v>44</v>
      </c>
      <c r="I812" s="27"/>
      <c r="J812" s="57" t="s">
        <v>17</v>
      </c>
      <c r="K812" s="23" t="s">
        <v>15</v>
      </c>
    </row>
    <row r="813" ht="22.5" customHeight="1">
      <c r="A813" s="40">
        <v>46037.0</v>
      </c>
      <c r="B813" s="15" t="s">
        <v>932</v>
      </c>
      <c r="C813" s="36">
        <v>45078.0</v>
      </c>
      <c r="D813" s="60" t="s">
        <v>2285</v>
      </c>
      <c r="E813" s="42" t="s">
        <v>2286</v>
      </c>
      <c r="F813" s="19" t="str">
        <f t="shared" si="2"/>
        <v>PEDRO LOPEZ VILLARREAL</v>
      </c>
      <c r="G813" s="62" t="s">
        <v>2287</v>
      </c>
      <c r="H813" s="56" t="s">
        <v>44</v>
      </c>
      <c r="I813" s="27"/>
      <c r="J813" s="57" t="s">
        <v>19</v>
      </c>
      <c r="K813" s="23" t="s">
        <v>15</v>
      </c>
    </row>
    <row r="814" ht="22.5" customHeight="1">
      <c r="A814" s="40">
        <v>46037.0</v>
      </c>
      <c r="B814" s="15">
        <v>46041.0</v>
      </c>
      <c r="C814" s="36">
        <v>43739.0</v>
      </c>
      <c r="D814" s="60" t="s">
        <v>2288</v>
      </c>
      <c r="E814" s="42" t="s">
        <v>2289</v>
      </c>
      <c r="F814" s="19" t="str">
        <f t="shared" si="2"/>
        <v>JUAN PABLO CUETO TEJO</v>
      </c>
      <c r="G814" s="62" t="s">
        <v>2290</v>
      </c>
      <c r="H814" s="56" t="s">
        <v>44</v>
      </c>
      <c r="I814" s="22" t="s">
        <v>13</v>
      </c>
      <c r="J814" s="57" t="s">
        <v>17</v>
      </c>
      <c r="K814" s="28"/>
    </row>
    <row r="815" ht="22.5" customHeight="1">
      <c r="A815" s="40">
        <v>46037.0</v>
      </c>
      <c r="B815" s="15">
        <v>46041.0</v>
      </c>
      <c r="C815" s="36">
        <v>41730.0</v>
      </c>
      <c r="D815" s="60" t="s">
        <v>2291</v>
      </c>
      <c r="E815" s="42" t="s">
        <v>2292</v>
      </c>
      <c r="F815" s="19" t="str">
        <f t="shared" si="2"/>
        <v>RAFAEL ELIAS SAAVEDRA SAAVEDRA</v>
      </c>
      <c r="G815" s="62" t="s">
        <v>2293</v>
      </c>
      <c r="H815" s="56" t="s">
        <v>44</v>
      </c>
      <c r="I815" s="27"/>
      <c r="J815" s="57" t="s">
        <v>17</v>
      </c>
      <c r="K815" s="23" t="s">
        <v>15</v>
      </c>
    </row>
    <row r="816" ht="22.5" customHeight="1">
      <c r="A816" s="40">
        <v>46037.0</v>
      </c>
      <c r="B816" s="15">
        <v>46041.0</v>
      </c>
      <c r="C816" s="36">
        <v>43466.0</v>
      </c>
      <c r="D816" s="60" t="s">
        <v>1038</v>
      </c>
      <c r="E816" s="42" t="s">
        <v>2294</v>
      </c>
      <c r="F816" s="19" t="str">
        <f t="shared" si="2"/>
        <v>MAURICIO OSORIO</v>
      </c>
      <c r="G816" s="62" t="s">
        <v>2295</v>
      </c>
      <c r="H816" s="56" t="s">
        <v>44</v>
      </c>
      <c r="I816" s="27"/>
      <c r="J816" s="57" t="s">
        <v>17</v>
      </c>
      <c r="K816" s="23" t="s">
        <v>15</v>
      </c>
    </row>
    <row r="817" ht="22.5" customHeight="1">
      <c r="A817" s="40">
        <v>46037.0</v>
      </c>
      <c r="B817" s="15">
        <v>46041.0</v>
      </c>
      <c r="C817" s="36">
        <v>43313.0</v>
      </c>
      <c r="D817" s="60" t="s">
        <v>2296</v>
      </c>
      <c r="E817" s="42" t="s">
        <v>2297</v>
      </c>
      <c r="F817" s="19" t="str">
        <f t="shared" si="2"/>
        <v>OSCAR JAVIER FARIAS ORELLANA</v>
      </c>
      <c r="G817" s="62" t="s">
        <v>2298</v>
      </c>
      <c r="H817" s="56" t="s">
        <v>44</v>
      </c>
      <c r="I817" s="27"/>
      <c r="J817" s="57" t="s">
        <v>17</v>
      </c>
      <c r="K817" s="23" t="s">
        <v>15</v>
      </c>
    </row>
    <row r="818" ht="22.5" customHeight="1">
      <c r="A818" s="40">
        <v>46037.0</v>
      </c>
      <c r="B818" s="15">
        <v>46041.0</v>
      </c>
      <c r="C818" s="36">
        <v>45047.0</v>
      </c>
      <c r="D818" s="60" t="s">
        <v>2299</v>
      </c>
      <c r="E818" s="42" t="s">
        <v>2300</v>
      </c>
      <c r="F818" s="19" t="str">
        <f t="shared" si="2"/>
        <v>RODRIGO SILVA</v>
      </c>
      <c r="G818" s="62" t="s">
        <v>2301</v>
      </c>
      <c r="H818" s="56" t="s">
        <v>44</v>
      </c>
      <c r="I818" s="27"/>
      <c r="J818" s="57" t="s">
        <v>17</v>
      </c>
      <c r="K818" s="23" t="s">
        <v>15</v>
      </c>
    </row>
    <row r="819" ht="22.5" customHeight="1">
      <c r="A819" s="40">
        <v>46037.0</v>
      </c>
      <c r="B819" s="15">
        <v>46041.0</v>
      </c>
      <c r="C819" s="36">
        <v>43831.0</v>
      </c>
      <c r="D819" s="60" t="s">
        <v>876</v>
      </c>
      <c r="E819" s="42" t="s">
        <v>2302</v>
      </c>
      <c r="F819" s="19" t="str">
        <f t="shared" si="2"/>
        <v>LUIS CARO</v>
      </c>
      <c r="G819" s="62" t="s">
        <v>2303</v>
      </c>
      <c r="H819" s="56" t="s">
        <v>44</v>
      </c>
      <c r="I819" s="27"/>
      <c r="J819" s="57" t="s">
        <v>17</v>
      </c>
      <c r="K819" s="23" t="s">
        <v>15</v>
      </c>
    </row>
    <row r="820" ht="22.5" customHeight="1">
      <c r="A820" s="40">
        <v>46037.0</v>
      </c>
      <c r="B820" s="15">
        <v>46041.0</v>
      </c>
      <c r="C820" s="36">
        <v>42552.0</v>
      </c>
      <c r="D820" s="60" t="s">
        <v>2115</v>
      </c>
      <c r="E820" s="42" t="s">
        <v>2304</v>
      </c>
      <c r="F820" s="19" t="str">
        <f t="shared" si="2"/>
        <v>CARLA CÁCERES</v>
      </c>
      <c r="G820" s="62" t="s">
        <v>2305</v>
      </c>
      <c r="H820" s="56" t="s">
        <v>44</v>
      </c>
      <c r="I820" s="27"/>
      <c r="J820" s="57" t="s">
        <v>17</v>
      </c>
      <c r="K820" s="23" t="s">
        <v>15</v>
      </c>
    </row>
    <row r="821" ht="22.5" customHeight="1">
      <c r="A821" s="40">
        <v>46037.0</v>
      </c>
      <c r="B821" s="26"/>
      <c r="C821" s="58" t="s">
        <v>2306</v>
      </c>
      <c r="D821" s="60" t="s">
        <v>2307</v>
      </c>
      <c r="E821" s="42" t="s">
        <v>2308</v>
      </c>
      <c r="F821" s="19" t="str">
        <f t="shared" si="2"/>
        <v>VANESSA RODRIGUEZ MARTINEZ</v>
      </c>
      <c r="G821" s="62" t="s">
        <v>2309</v>
      </c>
      <c r="H821" s="56" t="s">
        <v>44</v>
      </c>
      <c r="I821" s="27"/>
      <c r="J821" s="57" t="s">
        <v>21</v>
      </c>
      <c r="K821" s="23" t="s">
        <v>15</v>
      </c>
    </row>
    <row r="822" ht="22.5" customHeight="1">
      <c r="A822" s="40">
        <v>46037.0</v>
      </c>
      <c r="B822" s="15">
        <v>46041.0</v>
      </c>
      <c r="C822" s="36">
        <v>45323.0</v>
      </c>
      <c r="D822" s="60" t="s">
        <v>2310</v>
      </c>
      <c r="E822" s="42" t="s">
        <v>2311</v>
      </c>
      <c r="F822" s="19" t="str">
        <f t="shared" si="2"/>
        <v>CELSO CRUZ VASQUEZ</v>
      </c>
      <c r="G822" s="62" t="s">
        <v>2312</v>
      </c>
      <c r="H822" s="56" t="s">
        <v>44</v>
      </c>
      <c r="I822" s="27"/>
      <c r="J822" s="57" t="s">
        <v>17</v>
      </c>
      <c r="K822" s="23" t="s">
        <v>15</v>
      </c>
    </row>
    <row r="823" ht="22.5" customHeight="1">
      <c r="A823" s="40">
        <v>46037.0</v>
      </c>
      <c r="B823" s="15">
        <v>46041.0</v>
      </c>
      <c r="C823" s="36">
        <v>43405.0</v>
      </c>
      <c r="D823" s="60" t="s">
        <v>2313</v>
      </c>
      <c r="E823" s="42" t="s">
        <v>2314</v>
      </c>
      <c r="F823" s="19" t="str">
        <f t="shared" si="2"/>
        <v>KARINA NATALYA MORALES TELLO</v>
      </c>
      <c r="G823" s="62" t="s">
        <v>2315</v>
      </c>
      <c r="H823" s="56" t="s">
        <v>44</v>
      </c>
      <c r="I823" s="27"/>
      <c r="J823" s="57" t="s">
        <v>17</v>
      </c>
      <c r="K823" s="23" t="s">
        <v>15</v>
      </c>
    </row>
    <row r="824" ht="22.5" customHeight="1">
      <c r="A824" s="40">
        <v>46037.0</v>
      </c>
      <c r="B824" s="15">
        <v>46043.0</v>
      </c>
      <c r="C824" s="36">
        <v>45261.0</v>
      </c>
      <c r="D824" s="60" t="s">
        <v>2316</v>
      </c>
      <c r="E824" s="42" t="s">
        <v>2317</v>
      </c>
      <c r="F824" s="19" t="str">
        <f t="shared" si="2"/>
        <v>KALAJAN GIOVANNI BARAHONA ROJAS</v>
      </c>
      <c r="G824" s="62" t="s">
        <v>2318</v>
      </c>
      <c r="H824" s="61"/>
      <c r="I824" s="27"/>
      <c r="J824" s="57" t="s">
        <v>17</v>
      </c>
      <c r="K824" s="23" t="s">
        <v>15</v>
      </c>
    </row>
    <row r="825" ht="22.5" customHeight="1">
      <c r="A825" s="40">
        <v>46037.0</v>
      </c>
      <c r="B825" s="15">
        <v>46041.0</v>
      </c>
      <c r="C825" s="36">
        <v>42705.0</v>
      </c>
      <c r="D825" s="60" t="s">
        <v>2319</v>
      </c>
      <c r="E825" s="42" t="s">
        <v>2320</v>
      </c>
      <c r="F825" s="19" t="str">
        <f t="shared" si="2"/>
        <v>EMA TORREJON</v>
      </c>
      <c r="G825" s="62" t="s">
        <v>2321</v>
      </c>
      <c r="H825" s="56" t="s">
        <v>44</v>
      </c>
      <c r="I825" s="27"/>
      <c r="J825" s="57" t="s">
        <v>17</v>
      </c>
      <c r="K825" s="23" t="s">
        <v>15</v>
      </c>
    </row>
    <row r="826" ht="22.5" customHeight="1">
      <c r="A826" s="40">
        <v>46037.0</v>
      </c>
      <c r="B826" s="26"/>
      <c r="C826" s="58" t="s">
        <v>106</v>
      </c>
      <c r="D826" s="60" t="s">
        <v>1500</v>
      </c>
      <c r="E826" s="42" t="s">
        <v>2322</v>
      </c>
      <c r="F826" s="19" t="str">
        <f t="shared" si="2"/>
        <v>JAVIER CUELLAR</v>
      </c>
      <c r="G826" s="62" t="s">
        <v>2323</v>
      </c>
      <c r="H826" s="56" t="s">
        <v>44</v>
      </c>
      <c r="I826" s="27"/>
      <c r="J826" s="57" t="s">
        <v>21</v>
      </c>
      <c r="K826" s="23" t="s">
        <v>15</v>
      </c>
    </row>
    <row r="827" ht="22.5" customHeight="1">
      <c r="A827" s="40">
        <v>46037.0</v>
      </c>
      <c r="B827" s="15">
        <v>46041.0</v>
      </c>
      <c r="C827" s="36">
        <v>45108.0</v>
      </c>
      <c r="D827" s="60" t="s">
        <v>2324</v>
      </c>
      <c r="E827" s="42" t="s">
        <v>2325</v>
      </c>
      <c r="F827" s="19" t="str">
        <f t="shared" si="2"/>
        <v>ORLANDO ERNESTO ENNRIONE</v>
      </c>
      <c r="G827" s="62" t="s">
        <v>2326</v>
      </c>
      <c r="H827" s="56" t="s">
        <v>44</v>
      </c>
      <c r="I827" s="27"/>
      <c r="J827" s="57" t="s">
        <v>17</v>
      </c>
      <c r="K827" s="23" t="s">
        <v>15</v>
      </c>
    </row>
    <row r="828" ht="22.5" customHeight="1">
      <c r="A828" s="40">
        <v>46037.0</v>
      </c>
      <c r="B828" s="15">
        <v>46041.0</v>
      </c>
      <c r="C828" s="36">
        <v>44166.0</v>
      </c>
      <c r="D828" s="60" t="s">
        <v>2075</v>
      </c>
      <c r="E828" s="42" t="s">
        <v>2327</v>
      </c>
      <c r="F828" s="19" t="str">
        <f t="shared" si="2"/>
        <v>JAVIERA AVALOS</v>
      </c>
      <c r="G828" s="62" t="s">
        <v>2328</v>
      </c>
      <c r="H828" s="56" t="s">
        <v>44</v>
      </c>
      <c r="I828" s="27"/>
      <c r="J828" s="57" t="s">
        <v>17</v>
      </c>
      <c r="K828" s="23" t="s">
        <v>15</v>
      </c>
    </row>
    <row r="829" ht="22.5" customHeight="1">
      <c r="A829" s="40">
        <v>46037.0</v>
      </c>
      <c r="B829" s="15">
        <v>46041.0</v>
      </c>
      <c r="C829" s="36">
        <v>43466.0</v>
      </c>
      <c r="D829" s="60" t="s">
        <v>2329</v>
      </c>
      <c r="E829" s="42" t="s">
        <v>844</v>
      </c>
      <c r="F829" s="19" t="str">
        <f t="shared" si="2"/>
        <v>RENE PAREDES</v>
      </c>
      <c r="G829" s="62" t="s">
        <v>2330</v>
      </c>
      <c r="H829" s="56" t="s">
        <v>44</v>
      </c>
      <c r="I829" s="27"/>
      <c r="J829" s="57" t="s">
        <v>17</v>
      </c>
      <c r="K829" s="23" t="s">
        <v>15</v>
      </c>
    </row>
    <row r="830" ht="22.5" customHeight="1">
      <c r="A830" s="40">
        <v>46037.0</v>
      </c>
      <c r="B830" s="26"/>
      <c r="C830" s="58" t="s">
        <v>319</v>
      </c>
      <c r="D830" s="60" t="s">
        <v>971</v>
      </c>
      <c r="E830" s="42" t="s">
        <v>2331</v>
      </c>
      <c r="F830" s="19" t="str">
        <f t="shared" si="2"/>
        <v>ROBERTO MOYANO</v>
      </c>
      <c r="G830" s="62" t="s">
        <v>2332</v>
      </c>
      <c r="H830" s="56" t="s">
        <v>44</v>
      </c>
      <c r="I830" s="27"/>
      <c r="J830" s="57" t="s">
        <v>21</v>
      </c>
      <c r="K830" s="23" t="s">
        <v>15</v>
      </c>
    </row>
    <row r="831" ht="22.5" customHeight="1">
      <c r="A831" s="40">
        <v>46037.0</v>
      </c>
      <c r="B831" s="15">
        <v>46041.0</v>
      </c>
      <c r="C831" s="36">
        <v>45383.0</v>
      </c>
      <c r="D831" s="60" t="s">
        <v>2333</v>
      </c>
      <c r="E831" s="42" t="s">
        <v>2334</v>
      </c>
      <c r="F831" s="19" t="str">
        <f t="shared" si="2"/>
        <v>FLORENCIA CASTILLO</v>
      </c>
      <c r="G831" s="62" t="s">
        <v>2335</v>
      </c>
      <c r="H831" s="56" t="s">
        <v>44</v>
      </c>
      <c r="I831" s="27"/>
      <c r="J831" s="57" t="s">
        <v>17</v>
      </c>
      <c r="K831" s="23" t="s">
        <v>15</v>
      </c>
    </row>
    <row r="832" ht="22.5" customHeight="1">
      <c r="A832" s="40">
        <v>46037.0</v>
      </c>
      <c r="B832" s="26"/>
      <c r="C832" s="58" t="s">
        <v>2336</v>
      </c>
      <c r="D832" s="60" t="s">
        <v>2115</v>
      </c>
      <c r="E832" s="42" t="s">
        <v>2337</v>
      </c>
      <c r="F832" s="19" t="str">
        <f t="shared" si="2"/>
        <v>CARLA CURIHUENTRO VERDUGO</v>
      </c>
      <c r="G832" s="62" t="s">
        <v>2338</v>
      </c>
      <c r="H832" s="56" t="s">
        <v>44</v>
      </c>
      <c r="I832" s="27"/>
      <c r="J832" s="57" t="s">
        <v>21</v>
      </c>
      <c r="K832" s="23" t="s">
        <v>15</v>
      </c>
    </row>
    <row r="833" ht="22.5" customHeight="1">
      <c r="A833" s="40">
        <v>46037.0</v>
      </c>
      <c r="B833" s="15">
        <v>46041.0</v>
      </c>
      <c r="C833" s="36">
        <v>45474.0</v>
      </c>
      <c r="D833" s="60" t="s">
        <v>2339</v>
      </c>
      <c r="E833" s="42" t="s">
        <v>2340</v>
      </c>
      <c r="F833" s="19" t="str">
        <f t="shared" si="2"/>
        <v>ANDREA QUINTANILLA</v>
      </c>
      <c r="G833" s="62" t="s">
        <v>2341</v>
      </c>
      <c r="H833" s="56" t="s">
        <v>44</v>
      </c>
      <c r="I833" s="27"/>
      <c r="J833" s="57" t="s">
        <v>17</v>
      </c>
      <c r="K833" s="23" t="s">
        <v>15</v>
      </c>
    </row>
    <row r="834" ht="22.5" customHeight="1">
      <c r="A834" s="40">
        <v>46037.0</v>
      </c>
      <c r="B834" s="15">
        <v>46041.0</v>
      </c>
      <c r="C834" s="36">
        <v>45108.0</v>
      </c>
      <c r="D834" s="60" t="s">
        <v>2342</v>
      </c>
      <c r="E834" s="42" t="s">
        <v>2343</v>
      </c>
      <c r="F834" s="19" t="str">
        <f t="shared" si="2"/>
        <v>JAVIER RIVAS MARDONES</v>
      </c>
      <c r="G834" s="62" t="s">
        <v>2344</v>
      </c>
      <c r="H834" s="61" t="s">
        <v>44</v>
      </c>
      <c r="I834" s="27"/>
      <c r="J834" s="57" t="s">
        <v>17</v>
      </c>
      <c r="K834" s="23" t="s">
        <v>15</v>
      </c>
    </row>
    <row r="835" ht="22.5" customHeight="1">
      <c r="A835" s="40">
        <v>46037.0</v>
      </c>
      <c r="B835" s="15">
        <v>46041.0</v>
      </c>
      <c r="C835" s="36">
        <v>45292.0</v>
      </c>
      <c r="D835" s="60" t="s">
        <v>2345</v>
      </c>
      <c r="E835" s="42" t="s">
        <v>2346</v>
      </c>
      <c r="F835" s="19" t="str">
        <f t="shared" si="2"/>
        <v>YULEINNY THAMAIRA AVILA CONTRERAS</v>
      </c>
      <c r="G835" s="62" t="s">
        <v>2347</v>
      </c>
      <c r="H835" s="61" t="s">
        <v>44</v>
      </c>
      <c r="I835" s="27"/>
      <c r="J835" s="57" t="s">
        <v>17</v>
      </c>
      <c r="K835" s="23" t="s">
        <v>15</v>
      </c>
    </row>
    <row r="836" ht="22.5" customHeight="1">
      <c r="A836" s="40">
        <v>46037.0</v>
      </c>
      <c r="B836" s="15">
        <v>46041.0</v>
      </c>
      <c r="C836" s="36">
        <v>45839.0</v>
      </c>
      <c r="D836" s="60" t="s">
        <v>855</v>
      </c>
      <c r="E836" s="42" t="s">
        <v>2348</v>
      </c>
      <c r="F836" s="19" t="str">
        <f t="shared" si="2"/>
        <v>JUAN CARLOS SOTO BRIONES</v>
      </c>
      <c r="G836" s="62" t="s">
        <v>2349</v>
      </c>
      <c r="H836" s="61" t="s">
        <v>44</v>
      </c>
      <c r="I836" s="27"/>
      <c r="J836" s="57" t="s">
        <v>17</v>
      </c>
      <c r="K836" s="23" t="s">
        <v>15</v>
      </c>
    </row>
    <row r="837" ht="22.5" customHeight="1">
      <c r="A837" s="40">
        <v>46037.0</v>
      </c>
      <c r="B837" s="15">
        <v>46041.0</v>
      </c>
      <c r="C837" s="36">
        <v>43586.0</v>
      </c>
      <c r="D837" s="60" t="s">
        <v>2350</v>
      </c>
      <c r="E837" s="42" t="s">
        <v>2351</v>
      </c>
      <c r="F837" s="19" t="str">
        <f t="shared" si="2"/>
        <v>PERCY FLAVIO OPAZO PADILLA</v>
      </c>
      <c r="G837" s="62" t="s">
        <v>2352</v>
      </c>
      <c r="H837" s="61" t="s">
        <v>44</v>
      </c>
      <c r="I837" s="27"/>
      <c r="J837" s="57" t="s">
        <v>17</v>
      </c>
      <c r="K837" s="23" t="s">
        <v>15</v>
      </c>
    </row>
    <row r="838" ht="22.5" customHeight="1">
      <c r="A838" s="40">
        <v>46037.0</v>
      </c>
      <c r="B838" s="15">
        <v>46041.0</v>
      </c>
      <c r="C838" s="36">
        <v>45108.0</v>
      </c>
      <c r="D838" s="60" t="s">
        <v>2353</v>
      </c>
      <c r="E838" s="42" t="s">
        <v>2354</v>
      </c>
      <c r="F838" s="19" t="str">
        <f t="shared" si="2"/>
        <v>JORGE ARMANDO PONCE TAPIA</v>
      </c>
      <c r="G838" s="62" t="s">
        <v>2355</v>
      </c>
      <c r="H838" s="61" t="s">
        <v>44</v>
      </c>
      <c r="I838" s="27"/>
      <c r="J838" s="57" t="s">
        <v>17</v>
      </c>
      <c r="K838" s="23" t="s">
        <v>15</v>
      </c>
    </row>
    <row r="839" ht="22.5" customHeight="1">
      <c r="A839" s="40">
        <v>46037.0</v>
      </c>
      <c r="B839" s="15" t="s">
        <v>932</v>
      </c>
      <c r="C839" s="36">
        <v>45566.0</v>
      </c>
      <c r="D839" s="60" t="s">
        <v>2356</v>
      </c>
      <c r="E839" s="42" t="s">
        <v>74</v>
      </c>
      <c r="F839" s="19" t="str">
        <f t="shared" si="2"/>
        <v>ALEJANDRA VERONICA GONZALEZ</v>
      </c>
      <c r="G839" s="62" t="s">
        <v>2357</v>
      </c>
      <c r="H839" s="61" t="s">
        <v>44</v>
      </c>
      <c r="I839" s="27"/>
      <c r="J839" s="57" t="s">
        <v>19</v>
      </c>
      <c r="K839" s="23" t="s">
        <v>15</v>
      </c>
    </row>
    <row r="840" ht="22.5" customHeight="1">
      <c r="A840" s="40">
        <v>46037.0</v>
      </c>
      <c r="B840" s="15">
        <v>46043.0</v>
      </c>
      <c r="C840" s="36">
        <v>42491.0</v>
      </c>
      <c r="D840" s="60" t="s">
        <v>2358</v>
      </c>
      <c r="E840" s="42" t="s">
        <v>2359</v>
      </c>
      <c r="F840" s="19" t="str">
        <f t="shared" si="2"/>
        <v>DAILY TAPIA FARIAS</v>
      </c>
      <c r="G840" s="62" t="s">
        <v>2360</v>
      </c>
      <c r="H840" s="61" t="s">
        <v>44</v>
      </c>
      <c r="I840" s="27"/>
      <c r="J840" s="57" t="s">
        <v>17</v>
      </c>
      <c r="K840" s="23" t="s">
        <v>15</v>
      </c>
    </row>
    <row r="841" ht="22.5" customHeight="1">
      <c r="A841" s="40">
        <v>46037.0</v>
      </c>
      <c r="B841" s="15">
        <v>46041.0</v>
      </c>
      <c r="C841" s="36">
        <v>43862.0</v>
      </c>
      <c r="D841" s="60" t="s">
        <v>2361</v>
      </c>
      <c r="E841" s="42" t="s">
        <v>2362</v>
      </c>
      <c r="F841" s="19" t="str">
        <f t="shared" si="2"/>
        <v>SUSANA RODRIGUEZ ARANCIBIA</v>
      </c>
      <c r="G841" s="62" t="s">
        <v>2363</v>
      </c>
      <c r="H841" s="61" t="s">
        <v>44</v>
      </c>
      <c r="I841" s="27"/>
      <c r="J841" s="57" t="s">
        <v>17</v>
      </c>
      <c r="K841" s="23" t="s">
        <v>15</v>
      </c>
    </row>
    <row r="842" ht="22.5" customHeight="1">
      <c r="A842" s="40">
        <v>46037.0</v>
      </c>
      <c r="B842" s="15">
        <v>46043.0</v>
      </c>
      <c r="C842" s="36">
        <v>41000.0</v>
      </c>
      <c r="D842" s="60" t="s">
        <v>2364</v>
      </c>
      <c r="E842" s="42" t="s">
        <v>2365</v>
      </c>
      <c r="F842" s="19" t="str">
        <f t="shared" si="2"/>
        <v>SEBASTÍAN SANHUEZA TAPIA</v>
      </c>
      <c r="G842" s="62" t="s">
        <v>2366</v>
      </c>
      <c r="H842" s="61" t="s">
        <v>44</v>
      </c>
      <c r="I842" s="22" t="s">
        <v>13</v>
      </c>
      <c r="J842" s="57" t="s">
        <v>17</v>
      </c>
      <c r="K842" s="23" t="s">
        <v>15</v>
      </c>
    </row>
    <row r="843" ht="22.5" customHeight="1">
      <c r="A843" s="40">
        <v>46037.0</v>
      </c>
      <c r="B843" s="15">
        <v>46044.0</v>
      </c>
      <c r="C843" s="36">
        <v>41153.0</v>
      </c>
      <c r="D843" s="63" t="s">
        <v>2367</v>
      </c>
      <c r="E843" s="59" t="s">
        <v>2368</v>
      </c>
      <c r="F843" s="19" t="str">
        <f t="shared" si="2"/>
        <v>PAULA ALEJANDRA  DINAMARCA GODOY</v>
      </c>
      <c r="G843" s="59" t="s">
        <v>2369</v>
      </c>
      <c r="H843" s="56" t="s">
        <v>44</v>
      </c>
      <c r="I843" s="22" t="s">
        <v>13</v>
      </c>
      <c r="J843" s="57" t="s">
        <v>17</v>
      </c>
      <c r="K843" s="28"/>
    </row>
    <row r="844" ht="22.5" customHeight="1">
      <c r="A844" s="40">
        <v>46038.0</v>
      </c>
      <c r="B844" s="26"/>
      <c r="C844" s="58" t="s">
        <v>1312</v>
      </c>
      <c r="D844" s="60" t="s">
        <v>79</v>
      </c>
      <c r="E844" s="42" t="s">
        <v>2370</v>
      </c>
      <c r="F844" s="19" t="str">
        <f t="shared" si="2"/>
        <v>FERNANDO SARAVIA ECHEVERRIA</v>
      </c>
      <c r="G844" s="62" t="s">
        <v>2371</v>
      </c>
      <c r="H844" s="56" t="s">
        <v>44</v>
      </c>
      <c r="I844" s="27"/>
      <c r="J844" s="57" t="s">
        <v>21</v>
      </c>
      <c r="K844" s="23" t="s">
        <v>15</v>
      </c>
    </row>
    <row r="845" ht="22.5" customHeight="1">
      <c r="A845" s="40">
        <v>46038.0</v>
      </c>
      <c r="B845" s="26"/>
      <c r="C845" s="36"/>
      <c r="D845" s="60" t="s">
        <v>2372</v>
      </c>
      <c r="E845" s="42" t="s">
        <v>2373</v>
      </c>
      <c r="F845" s="19" t="str">
        <f t="shared" si="2"/>
        <v>ALETSSANDRA PEÑA DROGUETT</v>
      </c>
      <c r="G845" s="62" t="s">
        <v>2374</v>
      </c>
      <c r="H845" s="56" t="s">
        <v>44</v>
      </c>
      <c r="I845" s="27"/>
      <c r="J845" s="57" t="s">
        <v>14</v>
      </c>
      <c r="K845" s="28"/>
    </row>
    <row r="846" ht="22.5" customHeight="1">
      <c r="A846" s="40">
        <v>46038.0</v>
      </c>
      <c r="B846" s="15">
        <v>46042.0</v>
      </c>
      <c r="C846" s="36">
        <v>45200.0</v>
      </c>
      <c r="D846" s="60" t="s">
        <v>88</v>
      </c>
      <c r="E846" s="42" t="s">
        <v>2375</v>
      </c>
      <c r="F846" s="19" t="str">
        <f t="shared" si="2"/>
        <v>FABIAN JOHNSON</v>
      </c>
      <c r="G846" s="62" t="s">
        <v>2376</v>
      </c>
      <c r="H846" s="56" t="s">
        <v>44</v>
      </c>
      <c r="I846" s="27"/>
      <c r="J846" s="57" t="s">
        <v>17</v>
      </c>
      <c r="K846" s="23" t="s">
        <v>15</v>
      </c>
    </row>
    <row r="847" ht="22.5" customHeight="1">
      <c r="A847" s="40">
        <v>46038.0</v>
      </c>
      <c r="B847" s="15">
        <v>46042.0</v>
      </c>
      <c r="C847" s="36">
        <v>45870.0</v>
      </c>
      <c r="D847" s="60" t="s">
        <v>2377</v>
      </c>
      <c r="E847" s="42" t="s">
        <v>2378</v>
      </c>
      <c r="F847" s="19" t="str">
        <f t="shared" si="2"/>
        <v>NADIN NESSET HERRERA ORTEGA</v>
      </c>
      <c r="G847" s="59" t="s">
        <v>2379</v>
      </c>
      <c r="H847" s="56" t="s">
        <v>44</v>
      </c>
      <c r="I847" s="22" t="s">
        <v>13</v>
      </c>
      <c r="J847" s="57" t="s">
        <v>17</v>
      </c>
      <c r="K847" s="23" t="s">
        <v>20</v>
      </c>
    </row>
    <row r="848" ht="22.5" customHeight="1">
      <c r="A848" s="40">
        <v>46038.0</v>
      </c>
      <c r="B848" s="26"/>
      <c r="C848" s="36"/>
      <c r="D848" s="60" t="s">
        <v>2380</v>
      </c>
      <c r="E848" s="42" t="s">
        <v>2381</v>
      </c>
      <c r="F848" s="19" t="str">
        <f t="shared" si="2"/>
        <v>ANDRÉS FERNANDO ÁLVAREZ MARIÓ</v>
      </c>
      <c r="G848" s="62" t="s">
        <v>2382</v>
      </c>
      <c r="H848" s="56" t="s">
        <v>44</v>
      </c>
      <c r="I848" s="27"/>
      <c r="J848" s="57" t="s">
        <v>14</v>
      </c>
      <c r="K848" s="23" t="s">
        <v>15</v>
      </c>
    </row>
    <row r="849" ht="22.5" customHeight="1">
      <c r="A849" s="40">
        <v>46038.0</v>
      </c>
      <c r="B849" s="15">
        <v>46042.0</v>
      </c>
      <c r="C849" s="36">
        <v>45474.0</v>
      </c>
      <c r="D849" s="60" t="s">
        <v>2383</v>
      </c>
      <c r="E849" s="42" t="s">
        <v>2384</v>
      </c>
      <c r="F849" s="19" t="str">
        <f t="shared" si="2"/>
        <v>ERASMO KEVIN GONZALEZ ALEGRIA</v>
      </c>
      <c r="G849" s="62" t="s">
        <v>2385</v>
      </c>
      <c r="H849" s="56" t="s">
        <v>44</v>
      </c>
      <c r="I849" s="22" t="s">
        <v>13</v>
      </c>
      <c r="J849" s="57" t="s">
        <v>17</v>
      </c>
      <c r="K849" s="23" t="s">
        <v>15</v>
      </c>
    </row>
    <row r="850" ht="22.5" customHeight="1">
      <c r="A850" s="40">
        <v>46038.0</v>
      </c>
      <c r="B850" s="26"/>
      <c r="C850" s="36"/>
      <c r="D850" s="60" t="s">
        <v>2386</v>
      </c>
      <c r="E850" s="42" t="s">
        <v>2387</v>
      </c>
      <c r="F850" s="19" t="str">
        <f t="shared" si="2"/>
        <v>NINOSKA ALEJANDRA ABARCA GUAJARDO</v>
      </c>
      <c r="G850" s="62" t="s">
        <v>2388</v>
      </c>
      <c r="H850" s="56" t="s">
        <v>44</v>
      </c>
      <c r="I850" s="27"/>
      <c r="J850" s="57" t="s">
        <v>14</v>
      </c>
      <c r="K850" s="23" t="s">
        <v>15</v>
      </c>
    </row>
    <row r="851" ht="22.5" customHeight="1">
      <c r="A851" s="40">
        <v>46038.0</v>
      </c>
      <c r="B851" s="26"/>
      <c r="C851" s="36"/>
      <c r="D851" s="60" t="s">
        <v>1666</v>
      </c>
      <c r="E851" s="42" t="s">
        <v>2389</v>
      </c>
      <c r="F851" s="19" t="str">
        <f t="shared" si="2"/>
        <v>ALEXANDER ARANDA</v>
      </c>
      <c r="G851" s="62" t="s">
        <v>2390</v>
      </c>
      <c r="H851" s="56" t="s">
        <v>44</v>
      </c>
      <c r="I851" s="22"/>
      <c r="J851" s="57" t="s">
        <v>14</v>
      </c>
      <c r="K851" s="23" t="s">
        <v>15</v>
      </c>
    </row>
    <row r="852" ht="22.5" customHeight="1">
      <c r="A852" s="40">
        <v>46038.0</v>
      </c>
      <c r="B852" s="26"/>
      <c r="C852" s="36"/>
      <c r="D852" s="60" t="s">
        <v>2391</v>
      </c>
      <c r="E852" s="42" t="s">
        <v>2104</v>
      </c>
      <c r="F852" s="19" t="str">
        <f t="shared" si="2"/>
        <v>CELIA VILLARROEL</v>
      </c>
      <c r="G852" s="62" t="s">
        <v>2392</v>
      </c>
      <c r="H852" s="56" t="s">
        <v>44</v>
      </c>
      <c r="I852" s="27"/>
      <c r="J852" s="57" t="s">
        <v>14</v>
      </c>
      <c r="K852" s="23" t="s">
        <v>15</v>
      </c>
    </row>
    <row r="853" ht="22.5" customHeight="1">
      <c r="A853" s="40">
        <v>46038.0</v>
      </c>
      <c r="B853" s="26"/>
      <c r="C853" s="36"/>
      <c r="D853" s="60" t="s">
        <v>2393</v>
      </c>
      <c r="E853" s="42" t="s">
        <v>2394</v>
      </c>
      <c r="F853" s="19" t="str">
        <f t="shared" si="2"/>
        <v>JORGE MANUEL SILVA FIGUEROA</v>
      </c>
      <c r="G853" s="62" t="s">
        <v>2395</v>
      </c>
      <c r="H853" s="56" t="s">
        <v>44</v>
      </c>
      <c r="I853" s="27"/>
      <c r="J853" s="57" t="s">
        <v>14</v>
      </c>
      <c r="K853" s="28"/>
    </row>
    <row r="854" ht="22.5" customHeight="1">
      <c r="A854" s="40">
        <v>46038.0</v>
      </c>
      <c r="B854" s="26"/>
      <c r="C854" s="58" t="s">
        <v>477</v>
      </c>
      <c r="D854" s="60" t="s">
        <v>2396</v>
      </c>
      <c r="E854" s="42" t="s">
        <v>2397</v>
      </c>
      <c r="F854" s="19" t="str">
        <f t="shared" si="2"/>
        <v>HECTOR AUGUSTO VILLA VARGAS</v>
      </c>
      <c r="G854" s="62" t="s">
        <v>2398</v>
      </c>
      <c r="H854" s="56" t="s">
        <v>44</v>
      </c>
      <c r="I854" s="27"/>
      <c r="J854" s="57" t="s">
        <v>21</v>
      </c>
      <c r="K854" s="23" t="s">
        <v>15</v>
      </c>
    </row>
    <row r="855" ht="22.5" customHeight="1">
      <c r="A855" s="40">
        <v>46038.0</v>
      </c>
      <c r="B855" s="15">
        <v>46042.0</v>
      </c>
      <c r="C855" s="36">
        <v>43466.0</v>
      </c>
      <c r="D855" s="60" t="s">
        <v>281</v>
      </c>
      <c r="E855" s="42" t="s">
        <v>2399</v>
      </c>
      <c r="F855" s="19" t="str">
        <f t="shared" si="2"/>
        <v>ALEJANDRO PEREIRA FERNANDEZ</v>
      </c>
      <c r="G855" s="62" t="s">
        <v>2400</v>
      </c>
      <c r="H855" s="56" t="s">
        <v>44</v>
      </c>
      <c r="I855" s="22" t="s">
        <v>13</v>
      </c>
      <c r="J855" s="57" t="s">
        <v>17</v>
      </c>
      <c r="K855" s="23" t="s">
        <v>15</v>
      </c>
    </row>
    <row r="856" ht="22.5" customHeight="1">
      <c r="A856" s="40">
        <v>46038.0</v>
      </c>
      <c r="B856" s="26"/>
      <c r="C856" s="36"/>
      <c r="D856" s="60" t="s">
        <v>1394</v>
      </c>
      <c r="E856" s="42" t="s">
        <v>2401</v>
      </c>
      <c r="F856" s="19" t="str">
        <f t="shared" si="2"/>
        <v>MATIAS PULGAR RAMIREZ</v>
      </c>
      <c r="G856" s="62" t="s">
        <v>2402</v>
      </c>
      <c r="H856" s="56" t="s">
        <v>44</v>
      </c>
      <c r="I856" s="27"/>
      <c r="J856" s="57" t="s">
        <v>14</v>
      </c>
      <c r="K856" s="23" t="s">
        <v>15</v>
      </c>
    </row>
    <row r="857" ht="22.5" customHeight="1">
      <c r="A857" s="40">
        <v>46038.0</v>
      </c>
      <c r="B857" s="26"/>
      <c r="C857" s="36"/>
      <c r="D857" s="60" t="s">
        <v>2403</v>
      </c>
      <c r="E857" s="42" t="s">
        <v>2404</v>
      </c>
      <c r="F857" s="19" t="str">
        <f t="shared" si="2"/>
        <v>HARRLO MATURANA</v>
      </c>
      <c r="G857" s="62" t="s">
        <v>2405</v>
      </c>
      <c r="H857" s="56" t="s">
        <v>44</v>
      </c>
      <c r="I857" s="27"/>
      <c r="J857" s="57" t="s">
        <v>14</v>
      </c>
      <c r="K857" s="28"/>
    </row>
    <row r="858" ht="22.5" customHeight="1">
      <c r="A858" s="40">
        <v>46038.0</v>
      </c>
      <c r="B858" s="26"/>
      <c r="C858" s="36"/>
      <c r="D858" s="60" t="s">
        <v>2406</v>
      </c>
      <c r="E858" s="42" t="s">
        <v>2407</v>
      </c>
      <c r="F858" s="19" t="str">
        <f t="shared" si="2"/>
        <v>VÍCTOR MANUEL VALENZUELA TOBAR</v>
      </c>
      <c r="G858" s="62" t="s">
        <v>2408</v>
      </c>
      <c r="H858" s="56" t="s">
        <v>44</v>
      </c>
      <c r="I858" s="27"/>
      <c r="J858" s="57" t="s">
        <v>14</v>
      </c>
      <c r="K858" s="23" t="s">
        <v>15</v>
      </c>
    </row>
    <row r="859" ht="22.5" customHeight="1">
      <c r="A859" s="40">
        <v>46038.0</v>
      </c>
      <c r="B859" s="26"/>
      <c r="C859" s="36"/>
      <c r="D859" s="60" t="s">
        <v>2409</v>
      </c>
      <c r="E859" s="42" t="s">
        <v>2087</v>
      </c>
      <c r="F859" s="19" t="str">
        <f t="shared" si="2"/>
        <v>AYLEEN ALLENDES</v>
      </c>
      <c r="G859" s="62" t="s">
        <v>2410</v>
      </c>
      <c r="H859" s="56" t="s">
        <v>44</v>
      </c>
      <c r="I859" s="27"/>
      <c r="J859" s="57" t="s">
        <v>14</v>
      </c>
      <c r="K859" s="23" t="s">
        <v>15</v>
      </c>
    </row>
    <row r="860" ht="22.5" customHeight="1">
      <c r="A860" s="40">
        <v>46038.0</v>
      </c>
      <c r="B860" s="15">
        <v>46042.0</v>
      </c>
      <c r="C860" s="36">
        <v>43617.0</v>
      </c>
      <c r="D860" s="60" t="s">
        <v>2411</v>
      </c>
      <c r="E860" s="42" t="s">
        <v>2412</v>
      </c>
      <c r="F860" s="19" t="str">
        <f t="shared" si="2"/>
        <v>LUIS ALEJANDRO VALDIVIA GONZALEZ</v>
      </c>
      <c r="G860" s="62" t="s">
        <v>2413</v>
      </c>
      <c r="H860" s="56" t="s">
        <v>44</v>
      </c>
      <c r="I860" s="27"/>
      <c r="J860" s="57" t="s">
        <v>17</v>
      </c>
      <c r="K860" s="23" t="s">
        <v>15</v>
      </c>
    </row>
    <row r="861" ht="22.5" customHeight="1">
      <c r="A861" s="40">
        <v>46038.0</v>
      </c>
      <c r="B861" s="15">
        <v>46042.0</v>
      </c>
      <c r="C861" s="36">
        <v>44896.0</v>
      </c>
      <c r="D861" s="60" t="s">
        <v>576</v>
      </c>
      <c r="E861" s="42" t="s">
        <v>2414</v>
      </c>
      <c r="F861" s="19" t="str">
        <f t="shared" si="2"/>
        <v>LUIS LARRAIN</v>
      </c>
      <c r="G861" s="62" t="s">
        <v>2415</v>
      </c>
      <c r="H861" s="56" t="s">
        <v>44</v>
      </c>
      <c r="I861" s="27"/>
      <c r="J861" s="57" t="s">
        <v>17</v>
      </c>
      <c r="K861" s="23" t="s">
        <v>15</v>
      </c>
    </row>
    <row r="862" ht="22.5" customHeight="1">
      <c r="A862" s="40">
        <v>46038.0</v>
      </c>
      <c r="B862" s="15">
        <v>46043.0</v>
      </c>
      <c r="C862" s="36">
        <v>45383.0</v>
      </c>
      <c r="D862" s="60" t="s">
        <v>2416</v>
      </c>
      <c r="E862" s="42" t="s">
        <v>2417</v>
      </c>
      <c r="F862" s="19" t="str">
        <f t="shared" si="2"/>
        <v>VALENTIN LAGOS CABRERA</v>
      </c>
      <c r="G862" s="62" t="s">
        <v>2418</v>
      </c>
      <c r="H862" s="56" t="s">
        <v>44</v>
      </c>
      <c r="I862" s="27"/>
      <c r="J862" s="57" t="s">
        <v>17</v>
      </c>
      <c r="K862" s="23" t="s">
        <v>15</v>
      </c>
    </row>
    <row r="863" ht="22.5" customHeight="1">
      <c r="A863" s="40">
        <v>46038.0</v>
      </c>
      <c r="B863" s="26"/>
      <c r="C863" s="36"/>
      <c r="D863" s="60" t="s">
        <v>2419</v>
      </c>
      <c r="E863" s="42" t="s">
        <v>2420</v>
      </c>
      <c r="F863" s="19" t="str">
        <f t="shared" si="2"/>
        <v>IAAN ETIER ORELLANA PULGAR</v>
      </c>
      <c r="G863" s="62" t="s">
        <v>2421</v>
      </c>
      <c r="H863" s="56" t="s">
        <v>44</v>
      </c>
      <c r="I863" s="27"/>
      <c r="J863" s="57" t="s">
        <v>14</v>
      </c>
      <c r="K863" s="28"/>
    </row>
    <row r="864" ht="22.5" customHeight="1">
      <c r="A864" s="40">
        <v>46038.0</v>
      </c>
      <c r="B864" s="26"/>
      <c r="C864" s="36"/>
      <c r="D864" s="60" t="s">
        <v>2422</v>
      </c>
      <c r="E864" s="42" t="s">
        <v>2423</v>
      </c>
      <c r="F864" s="19" t="str">
        <f t="shared" si="2"/>
        <v>MARÍAJOSÉ GELDRES</v>
      </c>
      <c r="G864" s="62" t="s">
        <v>2424</v>
      </c>
      <c r="H864" s="56" t="s">
        <v>44</v>
      </c>
      <c r="I864" s="27"/>
      <c r="J864" s="57" t="s">
        <v>14</v>
      </c>
      <c r="K864" s="23" t="s">
        <v>15</v>
      </c>
    </row>
    <row r="865" ht="22.5" customHeight="1">
      <c r="A865" s="40">
        <v>46038.0</v>
      </c>
      <c r="B865" s="26"/>
      <c r="C865" s="36"/>
      <c r="D865" s="60" t="s">
        <v>91</v>
      </c>
      <c r="E865" s="42" t="s">
        <v>440</v>
      </c>
      <c r="F865" s="19" t="str">
        <f t="shared" si="2"/>
        <v>ESTEBAN ASTUDILLO</v>
      </c>
      <c r="G865" s="62" t="s">
        <v>2425</v>
      </c>
      <c r="H865" s="56" t="s">
        <v>44</v>
      </c>
      <c r="I865" s="27"/>
      <c r="J865" s="57" t="s">
        <v>14</v>
      </c>
      <c r="K865" s="23" t="s">
        <v>15</v>
      </c>
    </row>
    <row r="866" ht="22.5" customHeight="1">
      <c r="A866" s="40">
        <v>46038.0</v>
      </c>
      <c r="B866" s="26"/>
      <c r="C866" s="36"/>
      <c r="D866" s="60" t="s">
        <v>2426</v>
      </c>
      <c r="E866" s="42" t="s">
        <v>2427</v>
      </c>
      <c r="F866" s="19" t="str">
        <f t="shared" si="2"/>
        <v>MAXIMILIANO ARAVENA</v>
      </c>
      <c r="G866" s="62" t="s">
        <v>2428</v>
      </c>
      <c r="H866" s="56" t="s">
        <v>44</v>
      </c>
      <c r="I866" s="27"/>
      <c r="J866" s="57" t="s">
        <v>14</v>
      </c>
      <c r="K866" s="28"/>
    </row>
    <row r="867" ht="22.5" customHeight="1">
      <c r="A867" s="40">
        <v>46038.0</v>
      </c>
      <c r="B867" s="26"/>
      <c r="C867" s="36"/>
      <c r="D867" s="60" t="s">
        <v>2429</v>
      </c>
      <c r="E867" s="42" t="s">
        <v>2430</v>
      </c>
      <c r="F867" s="19" t="str">
        <f t="shared" si="2"/>
        <v>FRANCISCO JESÚS BERNAL CASTILLO</v>
      </c>
      <c r="G867" s="62" t="s">
        <v>2431</v>
      </c>
      <c r="H867" s="56" t="s">
        <v>44</v>
      </c>
      <c r="I867" s="27"/>
      <c r="J867" s="57" t="s">
        <v>14</v>
      </c>
      <c r="K867" s="28"/>
    </row>
    <row r="868" ht="22.5" customHeight="1">
      <c r="A868" s="40">
        <v>46038.0</v>
      </c>
      <c r="B868" s="15">
        <v>46042.0</v>
      </c>
      <c r="C868" s="36">
        <v>45536.0</v>
      </c>
      <c r="D868" s="60" t="s">
        <v>1627</v>
      </c>
      <c r="E868" s="42" t="s">
        <v>2432</v>
      </c>
      <c r="F868" s="19" t="str">
        <f t="shared" si="2"/>
        <v>LUIS MANCILLA FARIAS</v>
      </c>
      <c r="G868" s="62" t="s">
        <v>2433</v>
      </c>
      <c r="H868" s="56" t="s">
        <v>44</v>
      </c>
      <c r="I868" s="27"/>
      <c r="J868" s="57" t="s">
        <v>17</v>
      </c>
      <c r="K868" s="23" t="s">
        <v>15</v>
      </c>
    </row>
    <row r="869" ht="22.5" customHeight="1">
      <c r="A869" s="40">
        <v>46038.0</v>
      </c>
      <c r="B869" s="15">
        <v>46038.0</v>
      </c>
      <c r="C869" s="36">
        <v>43132.0</v>
      </c>
      <c r="D869" s="60" t="s">
        <v>256</v>
      </c>
      <c r="E869" s="42" t="s">
        <v>2434</v>
      </c>
      <c r="F869" s="19" t="str">
        <f t="shared" si="2"/>
        <v>OSCAR BUSTAMENTE SILVA</v>
      </c>
      <c r="G869" s="62" t="s">
        <v>2435</v>
      </c>
      <c r="H869" s="56" t="s">
        <v>44</v>
      </c>
      <c r="I869" s="27"/>
      <c r="J869" s="57" t="s">
        <v>17</v>
      </c>
      <c r="K869" s="23" t="s">
        <v>15</v>
      </c>
    </row>
    <row r="870" ht="22.5" customHeight="1">
      <c r="A870" s="40">
        <v>46038.0</v>
      </c>
      <c r="B870" s="26"/>
      <c r="C870" s="36"/>
      <c r="D870" s="60" t="s">
        <v>2436</v>
      </c>
      <c r="E870" s="42" t="s">
        <v>2437</v>
      </c>
      <c r="F870" s="19" t="str">
        <f t="shared" si="2"/>
        <v>WALTER ALEJANDRO HERNANDEZ RODRIGUEZ</v>
      </c>
      <c r="G870" s="69" t="s">
        <v>2438</v>
      </c>
      <c r="H870" s="56" t="s">
        <v>44</v>
      </c>
      <c r="I870" s="27"/>
      <c r="J870" s="57" t="s">
        <v>21</v>
      </c>
      <c r="K870" s="23" t="s">
        <v>15</v>
      </c>
    </row>
    <row r="871" ht="22.5" customHeight="1">
      <c r="A871" s="40">
        <v>46038.0</v>
      </c>
      <c r="B871" s="15">
        <v>46042.0</v>
      </c>
      <c r="C871" s="36">
        <v>44896.0</v>
      </c>
      <c r="D871" s="60" t="s">
        <v>2439</v>
      </c>
      <c r="E871" s="42" t="s">
        <v>2440</v>
      </c>
      <c r="F871" s="19" t="str">
        <f t="shared" si="2"/>
        <v>JUAN HUMBERTO OLIVARES GODOY</v>
      </c>
      <c r="G871" s="62" t="s">
        <v>2441</v>
      </c>
      <c r="H871" s="56" t="s">
        <v>44</v>
      </c>
      <c r="I871" s="27"/>
      <c r="J871" s="57" t="s">
        <v>17</v>
      </c>
      <c r="K871" s="23" t="s">
        <v>15</v>
      </c>
    </row>
    <row r="872" ht="22.5" customHeight="1">
      <c r="A872" s="40">
        <v>46038.0</v>
      </c>
      <c r="B872" s="26"/>
      <c r="C872" s="58" t="s">
        <v>106</v>
      </c>
      <c r="D872" s="60" t="s">
        <v>2442</v>
      </c>
      <c r="E872" s="42" t="s">
        <v>2443</v>
      </c>
      <c r="F872" s="19" t="str">
        <f t="shared" si="2"/>
        <v>ESTEBAN ANDRES TORO DEL SOLAR</v>
      </c>
      <c r="G872" s="62" t="s">
        <v>2444</v>
      </c>
      <c r="H872" s="56" t="s">
        <v>44</v>
      </c>
      <c r="I872" s="27"/>
      <c r="J872" s="57" t="s">
        <v>21</v>
      </c>
      <c r="K872" s="23" t="s">
        <v>15</v>
      </c>
    </row>
    <row r="873" ht="22.5" customHeight="1">
      <c r="A873" s="40">
        <v>46038.0</v>
      </c>
      <c r="B873" s="26"/>
      <c r="C873" s="58" t="s">
        <v>122</v>
      </c>
      <c r="D873" s="60" t="s">
        <v>335</v>
      </c>
      <c r="E873" s="42" t="s">
        <v>2445</v>
      </c>
      <c r="F873" s="19" t="str">
        <f t="shared" si="2"/>
        <v>GUILLERMO MONDACA</v>
      </c>
      <c r="G873" s="62" t="s">
        <v>2446</v>
      </c>
      <c r="H873" s="56" t="s">
        <v>44</v>
      </c>
      <c r="I873" s="27"/>
      <c r="J873" s="57" t="s">
        <v>21</v>
      </c>
      <c r="K873" s="23" t="s">
        <v>15</v>
      </c>
    </row>
    <row r="874" ht="22.5" customHeight="1">
      <c r="A874" s="40">
        <v>46038.0</v>
      </c>
      <c r="B874" s="15">
        <v>46042.0</v>
      </c>
      <c r="C874" s="36">
        <v>43586.0</v>
      </c>
      <c r="D874" s="60" t="s">
        <v>2447</v>
      </c>
      <c r="E874" s="42" t="s">
        <v>2448</v>
      </c>
      <c r="F874" s="19" t="str">
        <f t="shared" si="2"/>
        <v>NIXSON RAMON INOSTROZA SOTO</v>
      </c>
      <c r="G874" s="62" t="s">
        <v>2449</v>
      </c>
      <c r="H874" s="56" t="s">
        <v>44</v>
      </c>
      <c r="I874" s="27"/>
      <c r="J874" s="57" t="s">
        <v>17</v>
      </c>
      <c r="K874" s="23" t="s">
        <v>15</v>
      </c>
    </row>
    <row r="875" ht="22.5" customHeight="1">
      <c r="A875" s="40">
        <v>46038.0</v>
      </c>
      <c r="B875" s="15">
        <v>46042.0</v>
      </c>
      <c r="C875" s="36">
        <v>43313.0</v>
      </c>
      <c r="D875" s="60" t="s">
        <v>2450</v>
      </c>
      <c r="E875" s="42" t="s">
        <v>2451</v>
      </c>
      <c r="F875" s="19" t="str">
        <f t="shared" si="2"/>
        <v>FRANCISCA ANDREA SALGADO TAPIA</v>
      </c>
      <c r="G875" s="62" t="s">
        <v>2452</v>
      </c>
      <c r="H875" s="56" t="s">
        <v>44</v>
      </c>
      <c r="I875" s="27"/>
      <c r="J875" s="57" t="s">
        <v>17</v>
      </c>
      <c r="K875" s="23" t="s">
        <v>15</v>
      </c>
    </row>
    <row r="876" ht="22.5" customHeight="1">
      <c r="A876" s="40">
        <v>46038.0</v>
      </c>
      <c r="B876" s="15">
        <v>46042.0</v>
      </c>
      <c r="C876" s="36">
        <v>43709.0</v>
      </c>
      <c r="D876" s="60" t="s">
        <v>67</v>
      </c>
      <c r="E876" s="42" t="s">
        <v>2453</v>
      </c>
      <c r="F876" s="19" t="str">
        <f t="shared" si="2"/>
        <v>CAROLINA MADARIAGA</v>
      </c>
      <c r="G876" s="62" t="s">
        <v>2454</v>
      </c>
      <c r="H876" s="56" t="s">
        <v>44</v>
      </c>
      <c r="I876" s="27"/>
      <c r="J876" s="57" t="s">
        <v>17</v>
      </c>
      <c r="K876" s="23" t="s">
        <v>15</v>
      </c>
    </row>
    <row r="877" ht="22.5" customHeight="1">
      <c r="A877" s="40">
        <v>46038.0</v>
      </c>
      <c r="B877" s="26"/>
      <c r="C877" s="58" t="s">
        <v>1529</v>
      </c>
      <c r="D877" s="60" t="s">
        <v>2455</v>
      </c>
      <c r="E877" s="42" t="s">
        <v>2456</v>
      </c>
      <c r="F877" s="19" t="str">
        <f t="shared" si="2"/>
        <v>CINTHYA MEDINA</v>
      </c>
      <c r="G877" s="62" t="s">
        <v>2457</v>
      </c>
      <c r="H877" s="56" t="s">
        <v>44</v>
      </c>
      <c r="I877" s="27"/>
      <c r="J877" s="57" t="s">
        <v>21</v>
      </c>
      <c r="K877" s="23" t="s">
        <v>15</v>
      </c>
    </row>
    <row r="878" ht="22.5" customHeight="1">
      <c r="A878" s="40">
        <v>46038.0</v>
      </c>
      <c r="B878" s="15" t="s">
        <v>932</v>
      </c>
      <c r="C878" s="36">
        <v>44531.0</v>
      </c>
      <c r="D878" s="60" t="s">
        <v>1503</v>
      </c>
      <c r="E878" s="42" t="s">
        <v>80</v>
      </c>
      <c r="F878" s="19" t="str">
        <f t="shared" si="2"/>
        <v>DANILO ESTRADA</v>
      </c>
      <c r="G878" s="62" t="s">
        <v>2458</v>
      </c>
      <c r="H878" s="56" t="s">
        <v>44</v>
      </c>
      <c r="I878" s="27"/>
      <c r="J878" s="57" t="s">
        <v>19</v>
      </c>
      <c r="K878" s="23" t="s">
        <v>15</v>
      </c>
    </row>
    <row r="879" ht="22.5" customHeight="1">
      <c r="A879" s="40">
        <v>46038.0</v>
      </c>
      <c r="B879" s="15">
        <v>46042.0</v>
      </c>
      <c r="C879" s="36">
        <v>45231.0</v>
      </c>
      <c r="D879" s="60" t="s">
        <v>510</v>
      </c>
      <c r="E879" s="42" t="s">
        <v>2459</v>
      </c>
      <c r="F879" s="19" t="str">
        <f t="shared" si="2"/>
        <v>GONZALO SANCHEZ</v>
      </c>
      <c r="G879" s="62" t="s">
        <v>2460</v>
      </c>
      <c r="H879" s="56" t="s">
        <v>44</v>
      </c>
      <c r="I879" s="27"/>
      <c r="J879" s="57" t="s">
        <v>17</v>
      </c>
      <c r="K879" s="23" t="s">
        <v>15</v>
      </c>
    </row>
    <row r="880" ht="22.5" customHeight="1">
      <c r="A880" s="40">
        <v>46038.0</v>
      </c>
      <c r="B880" s="26"/>
      <c r="C880" s="58" t="s">
        <v>122</v>
      </c>
      <c r="D880" s="60" t="s">
        <v>774</v>
      </c>
      <c r="E880" s="42" t="s">
        <v>972</v>
      </c>
      <c r="F880" s="19" t="str">
        <f t="shared" si="2"/>
        <v>IGNACIO VALENZUELA</v>
      </c>
      <c r="G880" s="62" t="s">
        <v>2461</v>
      </c>
      <c r="H880" s="56" t="s">
        <v>44</v>
      </c>
      <c r="I880" s="27"/>
      <c r="J880" s="57" t="s">
        <v>21</v>
      </c>
      <c r="K880" s="23" t="s">
        <v>22</v>
      </c>
    </row>
    <row r="881" ht="22.5" customHeight="1">
      <c r="A881" s="40">
        <v>46038.0</v>
      </c>
      <c r="B881" s="15">
        <v>46042.0</v>
      </c>
      <c r="C881" s="36">
        <v>44378.0</v>
      </c>
      <c r="D881" s="60" t="s">
        <v>2462</v>
      </c>
      <c r="E881" s="42" t="s">
        <v>2463</v>
      </c>
      <c r="F881" s="19" t="str">
        <f t="shared" si="2"/>
        <v>KAROL ARZOLA</v>
      </c>
      <c r="G881" s="62" t="s">
        <v>2464</v>
      </c>
      <c r="H881" s="56" t="s">
        <v>44</v>
      </c>
      <c r="I881" s="27"/>
      <c r="J881" s="57" t="s">
        <v>17</v>
      </c>
      <c r="K881" s="23" t="s">
        <v>15</v>
      </c>
    </row>
    <row r="882" ht="22.5" customHeight="1">
      <c r="A882" s="40">
        <v>46038.0</v>
      </c>
      <c r="B882" s="26"/>
      <c r="C882" s="36"/>
      <c r="D882" s="60" t="s">
        <v>2465</v>
      </c>
      <c r="E882" s="42" t="s">
        <v>1197</v>
      </c>
      <c r="F882" s="19" t="str">
        <f t="shared" si="2"/>
        <v>HANS NUÑEZ</v>
      </c>
      <c r="G882" s="62" t="s">
        <v>2466</v>
      </c>
      <c r="H882" s="56" t="s">
        <v>44</v>
      </c>
      <c r="I882" s="27"/>
      <c r="J882" s="57" t="s">
        <v>14</v>
      </c>
      <c r="K882" s="23" t="s">
        <v>15</v>
      </c>
    </row>
    <row r="883" ht="22.5" customHeight="1">
      <c r="A883" s="40">
        <v>46038.0</v>
      </c>
      <c r="B883" s="26"/>
      <c r="C883" s="36">
        <v>45292.0</v>
      </c>
      <c r="D883" s="60" t="s">
        <v>1698</v>
      </c>
      <c r="E883" s="42" t="s">
        <v>2154</v>
      </c>
      <c r="F883" s="19" t="str">
        <f t="shared" si="2"/>
        <v>JUAN OLMEDO</v>
      </c>
      <c r="G883" s="62" t="s">
        <v>2467</v>
      </c>
      <c r="H883" s="56" t="s">
        <v>44</v>
      </c>
      <c r="I883" s="27"/>
      <c r="J883" s="57" t="s">
        <v>17</v>
      </c>
      <c r="K883" s="23" t="s">
        <v>15</v>
      </c>
    </row>
    <row r="884" ht="22.5" customHeight="1">
      <c r="A884" s="40">
        <v>46038.0</v>
      </c>
      <c r="B884" s="26"/>
      <c r="C884" s="36"/>
      <c r="D884" s="60" t="s">
        <v>370</v>
      </c>
      <c r="E884" s="42" t="s">
        <v>1156</v>
      </c>
      <c r="F884" s="19" t="str">
        <f t="shared" si="2"/>
        <v>XIMENA RAMIREZ</v>
      </c>
      <c r="G884" s="62" t="s">
        <v>2468</v>
      </c>
      <c r="H884" s="56" t="s">
        <v>44</v>
      </c>
      <c r="I884" s="27"/>
      <c r="J884" s="57" t="s">
        <v>14</v>
      </c>
      <c r="K884" s="28"/>
    </row>
    <row r="885" ht="22.5" customHeight="1">
      <c r="A885" s="40">
        <v>46038.0</v>
      </c>
      <c r="B885" s="26"/>
      <c r="C885" s="36"/>
      <c r="D885" s="60" t="s">
        <v>2469</v>
      </c>
      <c r="E885" s="42" t="s">
        <v>2470</v>
      </c>
      <c r="F885" s="19" t="str">
        <f t="shared" si="2"/>
        <v>JONATHAN DE JESUS QUARANTA IRIARTE</v>
      </c>
      <c r="G885" s="62" t="s">
        <v>2471</v>
      </c>
      <c r="H885" s="56" t="s">
        <v>44</v>
      </c>
      <c r="I885" s="27"/>
      <c r="J885" s="57" t="s">
        <v>14</v>
      </c>
      <c r="K885" s="23" t="s">
        <v>15</v>
      </c>
    </row>
    <row r="886" ht="22.5" customHeight="1">
      <c r="A886" s="40">
        <v>46038.0</v>
      </c>
      <c r="B886" s="15">
        <v>46042.0</v>
      </c>
      <c r="C886" s="36">
        <v>45689.0</v>
      </c>
      <c r="D886" s="60" t="s">
        <v>2472</v>
      </c>
      <c r="E886" s="42" t="s">
        <v>2473</v>
      </c>
      <c r="F886" s="19" t="str">
        <f t="shared" si="2"/>
        <v>RAMON CASTELLON</v>
      </c>
      <c r="G886" s="62" t="s">
        <v>2474</v>
      </c>
      <c r="H886" s="56" t="s">
        <v>44</v>
      </c>
      <c r="I886" s="27"/>
      <c r="J886" s="57" t="s">
        <v>17</v>
      </c>
      <c r="K886" s="23" t="s">
        <v>15</v>
      </c>
    </row>
    <row r="887" ht="22.5" customHeight="1">
      <c r="A887" s="40">
        <v>46038.0</v>
      </c>
      <c r="B887" s="15">
        <v>46042.0</v>
      </c>
      <c r="C887" s="36">
        <v>43831.0</v>
      </c>
      <c r="D887" s="60" t="s">
        <v>2475</v>
      </c>
      <c r="E887" s="42" t="s">
        <v>2476</v>
      </c>
      <c r="F887" s="19" t="str">
        <f t="shared" si="2"/>
        <v>JOHAN ALEXANDER QUINTANILLA BRICEÑO</v>
      </c>
      <c r="G887" s="62" t="s">
        <v>2477</v>
      </c>
      <c r="H887" s="56" t="s">
        <v>44</v>
      </c>
      <c r="I887" s="27"/>
      <c r="J887" s="57" t="s">
        <v>17</v>
      </c>
      <c r="K887" s="23" t="s">
        <v>15</v>
      </c>
    </row>
    <row r="888" ht="22.5" customHeight="1">
      <c r="A888" s="40">
        <v>46038.0</v>
      </c>
      <c r="B888" s="15">
        <v>46042.0</v>
      </c>
      <c r="C888" s="36">
        <v>43497.0</v>
      </c>
      <c r="D888" s="60" t="s">
        <v>2478</v>
      </c>
      <c r="E888" s="42" t="s">
        <v>2479</v>
      </c>
      <c r="F888" s="19" t="str">
        <f t="shared" si="2"/>
        <v>JAVIER ARTURO POMARE LAZO</v>
      </c>
      <c r="G888" s="62" t="s">
        <v>2480</v>
      </c>
      <c r="H888" s="56" t="s">
        <v>44</v>
      </c>
      <c r="I888" s="27"/>
      <c r="J888" s="57" t="s">
        <v>17</v>
      </c>
      <c r="K888" s="23" t="s">
        <v>15</v>
      </c>
    </row>
    <row r="889" ht="22.5" customHeight="1">
      <c r="A889" s="40">
        <v>46038.0</v>
      </c>
      <c r="B889" s="15">
        <v>46042.0</v>
      </c>
      <c r="C889" s="36">
        <v>45139.0</v>
      </c>
      <c r="D889" s="60" t="s">
        <v>2481</v>
      </c>
      <c r="E889" s="42" t="s">
        <v>2482</v>
      </c>
      <c r="F889" s="19" t="str">
        <f t="shared" si="2"/>
        <v>LUIS ORLANDO RIVAS CERDA</v>
      </c>
      <c r="G889" s="59" t="s">
        <v>2483</v>
      </c>
      <c r="H889" s="56" t="s">
        <v>44</v>
      </c>
      <c r="I889" s="27"/>
      <c r="J889" s="57" t="s">
        <v>17</v>
      </c>
      <c r="K889" s="23" t="s">
        <v>20</v>
      </c>
    </row>
    <row r="890" ht="22.5" customHeight="1">
      <c r="A890" s="40">
        <v>46038.0</v>
      </c>
      <c r="B890" s="15">
        <v>46042.0</v>
      </c>
      <c r="C890" s="36">
        <v>43862.0</v>
      </c>
      <c r="D890" s="60" t="s">
        <v>852</v>
      </c>
      <c r="E890" s="42" t="s">
        <v>420</v>
      </c>
      <c r="F890" s="19" t="str">
        <f t="shared" si="2"/>
        <v>CECILIA ROZAS</v>
      </c>
      <c r="G890" s="62" t="s">
        <v>2484</v>
      </c>
      <c r="H890" s="56" t="s">
        <v>44</v>
      </c>
      <c r="I890" s="27"/>
      <c r="J890" s="57" t="s">
        <v>17</v>
      </c>
      <c r="K890" s="23" t="s">
        <v>15</v>
      </c>
    </row>
    <row r="891" ht="22.5" customHeight="1">
      <c r="A891" s="40">
        <v>46038.0</v>
      </c>
      <c r="B891" s="26"/>
      <c r="C891" s="58" t="s">
        <v>2485</v>
      </c>
      <c r="D891" s="60" t="s">
        <v>262</v>
      </c>
      <c r="E891" s="42" t="s">
        <v>2486</v>
      </c>
      <c r="F891" s="19" t="str">
        <f t="shared" si="2"/>
        <v>FRANCISCO ARAVENA ROJAS</v>
      </c>
      <c r="G891" s="62" t="s">
        <v>2487</v>
      </c>
      <c r="H891" s="56" t="s">
        <v>44</v>
      </c>
      <c r="I891" s="27"/>
      <c r="J891" s="57" t="s">
        <v>21</v>
      </c>
      <c r="K891" s="23" t="s">
        <v>15</v>
      </c>
    </row>
    <row r="892" ht="22.5" customHeight="1">
      <c r="A892" s="40">
        <v>46038.0</v>
      </c>
      <c r="B892" s="26"/>
      <c r="C892" s="58" t="s">
        <v>122</v>
      </c>
      <c r="D892" s="60" t="s">
        <v>198</v>
      </c>
      <c r="E892" s="42" t="s">
        <v>2488</v>
      </c>
      <c r="F892" s="19" t="str">
        <f t="shared" si="2"/>
        <v>HUGO GAETE CADIZ</v>
      </c>
      <c r="G892" s="62" t="s">
        <v>2489</v>
      </c>
      <c r="H892" s="56" t="s">
        <v>44</v>
      </c>
      <c r="I892" s="27"/>
      <c r="J892" s="57" t="s">
        <v>21</v>
      </c>
      <c r="K892" s="23" t="s">
        <v>15</v>
      </c>
    </row>
    <row r="893" ht="22.5" customHeight="1">
      <c r="A893" s="40">
        <v>46038.0</v>
      </c>
      <c r="B893" s="26"/>
      <c r="C893" s="58" t="s">
        <v>2490</v>
      </c>
      <c r="D893" s="60" t="s">
        <v>2491</v>
      </c>
      <c r="E893" s="42" t="s">
        <v>2492</v>
      </c>
      <c r="F893" s="19" t="str">
        <f t="shared" si="2"/>
        <v>CLAUDIO MARCELO MIRANDA ROJAS</v>
      </c>
      <c r="G893" s="62" t="s">
        <v>2493</v>
      </c>
      <c r="H893" s="56" t="s">
        <v>44</v>
      </c>
      <c r="I893" s="27"/>
      <c r="J893" s="57" t="s">
        <v>21</v>
      </c>
      <c r="K893" s="23" t="s">
        <v>15</v>
      </c>
    </row>
    <row r="894" ht="22.5" customHeight="1">
      <c r="A894" s="40">
        <v>46038.0</v>
      </c>
      <c r="B894" s="26"/>
      <c r="C894" s="58" t="s">
        <v>106</v>
      </c>
      <c r="D894" s="60" t="s">
        <v>262</v>
      </c>
      <c r="E894" s="42" t="s">
        <v>880</v>
      </c>
      <c r="F894" s="19" t="str">
        <f t="shared" si="2"/>
        <v>FRANCISCO FUENTES</v>
      </c>
      <c r="G894" s="62" t="s">
        <v>2494</v>
      </c>
      <c r="H894" s="56" t="s">
        <v>44</v>
      </c>
      <c r="I894" s="27"/>
      <c r="J894" s="57" t="s">
        <v>21</v>
      </c>
      <c r="K894" s="23" t="s">
        <v>15</v>
      </c>
    </row>
    <row r="895" ht="22.5" customHeight="1">
      <c r="A895" s="40">
        <v>46038.0</v>
      </c>
      <c r="B895" s="15">
        <v>46042.0</v>
      </c>
      <c r="C895" s="36">
        <v>43525.0</v>
      </c>
      <c r="D895" s="60" t="s">
        <v>2495</v>
      </c>
      <c r="E895" s="42" t="s">
        <v>816</v>
      </c>
      <c r="F895" s="19" t="str">
        <f t="shared" si="2"/>
        <v>MARÍA LEIVA</v>
      </c>
      <c r="G895" s="62" t="s">
        <v>2496</v>
      </c>
      <c r="H895" s="56" t="s">
        <v>44</v>
      </c>
      <c r="I895" s="27"/>
      <c r="J895" s="57" t="s">
        <v>17</v>
      </c>
      <c r="K895" s="23" t="s">
        <v>22</v>
      </c>
    </row>
    <row r="896" ht="22.5" customHeight="1">
      <c r="A896" s="40">
        <v>46038.0</v>
      </c>
      <c r="B896" s="15" t="s">
        <v>932</v>
      </c>
      <c r="C896" s="36">
        <v>45047.0</v>
      </c>
      <c r="D896" s="60" t="s">
        <v>876</v>
      </c>
      <c r="E896" s="42" t="s">
        <v>2497</v>
      </c>
      <c r="F896" s="19" t="str">
        <f t="shared" si="2"/>
        <v>LUIS OSORIO</v>
      </c>
      <c r="G896" s="62" t="s">
        <v>2498</v>
      </c>
      <c r="H896" s="56" t="s">
        <v>44</v>
      </c>
      <c r="I896" s="27"/>
      <c r="J896" s="57" t="s">
        <v>19</v>
      </c>
      <c r="K896" s="23" t="s">
        <v>15</v>
      </c>
    </row>
    <row r="897" ht="22.5" customHeight="1">
      <c r="A897" s="40">
        <v>46038.0</v>
      </c>
      <c r="B897" s="15">
        <v>46042.0</v>
      </c>
      <c r="C897" s="36">
        <v>45231.0</v>
      </c>
      <c r="D897" s="60" t="s">
        <v>2499</v>
      </c>
      <c r="E897" s="42" t="s">
        <v>2500</v>
      </c>
      <c r="F897" s="19" t="str">
        <f t="shared" si="2"/>
        <v>ERICK JESUS BETANCOURT GONZALEZ</v>
      </c>
      <c r="G897" s="62" t="s">
        <v>2501</v>
      </c>
      <c r="H897" s="56" t="s">
        <v>44</v>
      </c>
      <c r="I897" s="27"/>
      <c r="J897" s="57" t="s">
        <v>17</v>
      </c>
      <c r="K897" s="23" t="s">
        <v>15</v>
      </c>
    </row>
    <row r="898" ht="22.5" customHeight="1">
      <c r="A898" s="40">
        <v>46038.0</v>
      </c>
      <c r="B898" s="26"/>
      <c r="C898" s="58" t="s">
        <v>2502</v>
      </c>
      <c r="D898" s="60" t="s">
        <v>2503</v>
      </c>
      <c r="E898" s="42" t="s">
        <v>2504</v>
      </c>
      <c r="F898" s="19" t="str">
        <f t="shared" si="2"/>
        <v>ROXANA ANDREA CONCHA QUINTANILLA</v>
      </c>
      <c r="G898" s="62" t="s">
        <v>2505</v>
      </c>
      <c r="H898" s="56" t="s">
        <v>44</v>
      </c>
      <c r="I898" s="27"/>
      <c r="J898" s="57" t="s">
        <v>21</v>
      </c>
      <c r="K898" s="23" t="s">
        <v>15</v>
      </c>
    </row>
    <row r="899" ht="22.5" customHeight="1">
      <c r="A899" s="40">
        <v>46038.0</v>
      </c>
      <c r="B899" s="15">
        <v>46042.0</v>
      </c>
      <c r="C899" s="36">
        <v>43132.0</v>
      </c>
      <c r="D899" s="60" t="s">
        <v>2506</v>
      </c>
      <c r="E899" s="42" t="s">
        <v>2507</v>
      </c>
      <c r="F899" s="19" t="str">
        <f t="shared" si="2"/>
        <v>JUSTO OCHOA</v>
      </c>
      <c r="G899" s="62" t="s">
        <v>2508</v>
      </c>
      <c r="H899" s="56" t="s">
        <v>44</v>
      </c>
      <c r="I899" s="27"/>
      <c r="J899" s="57" t="s">
        <v>17</v>
      </c>
      <c r="K899" s="23" t="s">
        <v>15</v>
      </c>
    </row>
    <row r="900" ht="22.5" customHeight="1">
      <c r="A900" s="40">
        <v>46038.0</v>
      </c>
      <c r="B900" s="15">
        <v>46042.0</v>
      </c>
      <c r="C900" s="36">
        <v>44593.0</v>
      </c>
      <c r="D900" s="60" t="s">
        <v>2509</v>
      </c>
      <c r="E900" s="42" t="s">
        <v>2510</v>
      </c>
      <c r="F900" s="19" t="str">
        <f t="shared" si="2"/>
        <v>JESSICA ALEJANDRA ORTEGA GONZÁLEZ</v>
      </c>
      <c r="G900" s="62" t="s">
        <v>2511</v>
      </c>
      <c r="H900" s="56" t="s">
        <v>44</v>
      </c>
      <c r="I900" s="27"/>
      <c r="J900" s="57" t="s">
        <v>17</v>
      </c>
      <c r="K900" s="23" t="s">
        <v>15</v>
      </c>
    </row>
    <row r="901" ht="22.5" customHeight="1">
      <c r="A901" s="40">
        <v>46038.0</v>
      </c>
      <c r="B901" s="15" t="s">
        <v>932</v>
      </c>
      <c r="C901" s="36">
        <v>45200.0</v>
      </c>
      <c r="D901" s="60" t="s">
        <v>818</v>
      </c>
      <c r="E901" s="42" t="s">
        <v>2512</v>
      </c>
      <c r="F901" s="19" t="str">
        <f t="shared" si="2"/>
        <v>MIGUEL FUENTES MARCHANT</v>
      </c>
      <c r="G901" s="62" t="s">
        <v>2513</v>
      </c>
      <c r="H901" s="56" t="s">
        <v>44</v>
      </c>
      <c r="I901" s="27"/>
      <c r="J901" s="57" t="s">
        <v>19</v>
      </c>
      <c r="K901" s="23" t="s">
        <v>15</v>
      </c>
    </row>
    <row r="902" ht="22.5" customHeight="1">
      <c r="A902" s="40">
        <v>46038.0</v>
      </c>
      <c r="B902" s="15">
        <v>46042.0</v>
      </c>
      <c r="C902" s="36">
        <v>45352.0</v>
      </c>
      <c r="D902" s="60" t="s">
        <v>2514</v>
      </c>
      <c r="E902" s="42" t="s">
        <v>2515</v>
      </c>
      <c r="F902" s="19" t="str">
        <f t="shared" si="2"/>
        <v>BRISTEL ALEXIS ESPINOZA RODRIGUEZ</v>
      </c>
      <c r="G902" s="62" t="s">
        <v>2516</v>
      </c>
      <c r="H902" s="56" t="s">
        <v>44</v>
      </c>
      <c r="I902" s="27"/>
      <c r="J902" s="57" t="s">
        <v>17</v>
      </c>
      <c r="K902" s="23" t="s">
        <v>15</v>
      </c>
    </row>
    <row r="903" ht="22.5" customHeight="1">
      <c r="A903" s="40">
        <v>46038.0</v>
      </c>
      <c r="B903" s="15">
        <v>46042.0</v>
      </c>
      <c r="C903" s="36">
        <v>43800.0</v>
      </c>
      <c r="D903" s="60" t="s">
        <v>2517</v>
      </c>
      <c r="E903" s="42" t="s">
        <v>2518</v>
      </c>
      <c r="F903" s="19" t="str">
        <f t="shared" si="2"/>
        <v>CECILIA JIMENEZ VERGARA</v>
      </c>
      <c r="G903" s="62" t="s">
        <v>2519</v>
      </c>
      <c r="H903" s="56" t="s">
        <v>44</v>
      </c>
      <c r="I903" s="27"/>
      <c r="J903" s="57" t="s">
        <v>17</v>
      </c>
      <c r="K903" s="23" t="s">
        <v>15</v>
      </c>
    </row>
    <row r="904" ht="22.5" customHeight="1">
      <c r="A904" s="40">
        <v>46038.0</v>
      </c>
      <c r="B904" s="15">
        <v>46042.0</v>
      </c>
      <c r="C904" s="36">
        <v>42795.0</v>
      </c>
      <c r="D904" s="60" t="s">
        <v>2520</v>
      </c>
      <c r="E904" s="42" t="s">
        <v>2521</v>
      </c>
      <c r="F904" s="19" t="str">
        <f t="shared" si="2"/>
        <v>MARY ANN VERONICA PORTALES PALMER</v>
      </c>
      <c r="G904" s="62" t="s">
        <v>2522</v>
      </c>
      <c r="H904" s="56" t="s">
        <v>44</v>
      </c>
      <c r="I904" s="27"/>
      <c r="J904" s="57" t="s">
        <v>17</v>
      </c>
      <c r="K904" s="23" t="s">
        <v>15</v>
      </c>
    </row>
    <row r="905" ht="22.5" customHeight="1">
      <c r="A905" s="40">
        <v>46038.0</v>
      </c>
      <c r="B905" s="15">
        <v>46042.0</v>
      </c>
      <c r="C905" s="36">
        <v>43678.0</v>
      </c>
      <c r="D905" s="60" t="s">
        <v>2523</v>
      </c>
      <c r="E905" s="42" t="s">
        <v>2524</v>
      </c>
      <c r="F905" s="19" t="str">
        <f t="shared" si="2"/>
        <v>BEATRIZ ANDAUR</v>
      </c>
      <c r="G905" s="62" t="s">
        <v>2525</v>
      </c>
      <c r="H905" s="56" t="s">
        <v>44</v>
      </c>
      <c r="I905" s="27"/>
      <c r="J905" s="57" t="s">
        <v>17</v>
      </c>
      <c r="K905" s="23" t="s">
        <v>15</v>
      </c>
    </row>
    <row r="906" ht="22.5" customHeight="1">
      <c r="A906" s="40">
        <v>46038.0</v>
      </c>
      <c r="B906" s="26"/>
      <c r="C906" s="58" t="s">
        <v>2078</v>
      </c>
      <c r="D906" s="60" t="s">
        <v>2526</v>
      </c>
      <c r="E906" s="42" t="s">
        <v>2527</v>
      </c>
      <c r="F906" s="19" t="str">
        <f t="shared" si="2"/>
        <v>FRANCESCA PARETO</v>
      </c>
      <c r="G906" s="62" t="s">
        <v>2528</v>
      </c>
      <c r="H906" s="56" t="s">
        <v>44</v>
      </c>
      <c r="I906" s="27"/>
      <c r="J906" s="57" t="s">
        <v>21</v>
      </c>
      <c r="K906" s="23" t="s">
        <v>15</v>
      </c>
    </row>
    <row r="907" ht="22.5" customHeight="1">
      <c r="A907" s="40">
        <v>46038.0</v>
      </c>
      <c r="B907" s="15" t="s">
        <v>932</v>
      </c>
      <c r="C907" s="36">
        <v>39600.0</v>
      </c>
      <c r="D907" s="60" t="s">
        <v>67</v>
      </c>
      <c r="E907" s="42" t="s">
        <v>2529</v>
      </c>
      <c r="F907" s="19" t="str">
        <f t="shared" si="2"/>
        <v>CAROLINA OLGUIN VARGAS</v>
      </c>
      <c r="G907" s="62" t="s">
        <v>2530</v>
      </c>
      <c r="H907" s="56" t="s">
        <v>44</v>
      </c>
      <c r="I907" s="27"/>
      <c r="J907" s="57" t="s">
        <v>19</v>
      </c>
      <c r="K907" s="23" t="s">
        <v>15</v>
      </c>
    </row>
    <row r="908" ht="22.5" customHeight="1">
      <c r="A908" s="40">
        <v>46038.0</v>
      </c>
      <c r="B908" s="15" t="s">
        <v>932</v>
      </c>
      <c r="C908" s="36">
        <v>45658.0</v>
      </c>
      <c r="D908" s="60" t="s">
        <v>2096</v>
      </c>
      <c r="E908" s="42" t="s">
        <v>2531</v>
      </c>
      <c r="F908" s="19" t="str">
        <f t="shared" si="2"/>
        <v>CAMILO CORTÉS</v>
      </c>
      <c r="G908" s="62" t="s">
        <v>2532</v>
      </c>
      <c r="H908" s="56" t="s">
        <v>44</v>
      </c>
      <c r="I908" s="27"/>
      <c r="J908" s="57" t="s">
        <v>19</v>
      </c>
      <c r="K908" s="23" t="s">
        <v>22</v>
      </c>
    </row>
    <row r="909" ht="22.5" customHeight="1">
      <c r="A909" s="40">
        <v>46038.0</v>
      </c>
      <c r="B909" s="15">
        <v>46042.0</v>
      </c>
      <c r="C909" s="36">
        <v>45597.0</v>
      </c>
      <c r="D909" s="60" t="s">
        <v>1383</v>
      </c>
      <c r="E909" s="42" t="s">
        <v>2533</v>
      </c>
      <c r="F909" s="19" t="str">
        <f t="shared" si="2"/>
        <v>EDUARDO UBEDA GONZALEZ</v>
      </c>
      <c r="G909" s="62" t="s">
        <v>2534</v>
      </c>
      <c r="H909" s="56" t="s">
        <v>44</v>
      </c>
      <c r="I909" s="27"/>
      <c r="J909" s="57" t="s">
        <v>17</v>
      </c>
      <c r="K909" s="23" t="s">
        <v>15</v>
      </c>
    </row>
    <row r="910" ht="22.5" customHeight="1">
      <c r="A910" s="40">
        <v>46038.0</v>
      </c>
      <c r="B910" s="15">
        <v>46042.0</v>
      </c>
      <c r="C910" s="36">
        <v>45200.0</v>
      </c>
      <c r="D910" s="60" t="s">
        <v>2535</v>
      </c>
      <c r="E910" s="42" t="s">
        <v>2536</v>
      </c>
      <c r="F910" s="19" t="str">
        <f t="shared" si="2"/>
        <v>ERIC SILVIO MARENGO KESSLER</v>
      </c>
      <c r="G910" s="62" t="s">
        <v>2537</v>
      </c>
      <c r="H910" s="56" t="s">
        <v>44</v>
      </c>
      <c r="I910" s="27"/>
      <c r="J910" s="57" t="s">
        <v>17</v>
      </c>
      <c r="K910" s="23" t="s">
        <v>15</v>
      </c>
    </row>
    <row r="911" ht="22.5" customHeight="1">
      <c r="A911" s="40">
        <v>46038.0</v>
      </c>
      <c r="B911" s="15">
        <v>46042.0</v>
      </c>
      <c r="C911" s="36">
        <v>43466.0</v>
      </c>
      <c r="D911" s="60" t="s">
        <v>2538</v>
      </c>
      <c r="E911" s="42" t="s">
        <v>2539</v>
      </c>
      <c r="F911" s="19" t="str">
        <f t="shared" si="2"/>
        <v>PAULA CAROLINA ALVAREZ CASTILLO</v>
      </c>
      <c r="G911" s="62" t="s">
        <v>2540</v>
      </c>
      <c r="H911" s="56" t="s">
        <v>44</v>
      </c>
      <c r="I911" s="27"/>
      <c r="J911" s="57" t="s">
        <v>17</v>
      </c>
      <c r="K911" s="23" t="s">
        <v>15</v>
      </c>
    </row>
    <row r="912" ht="22.5" customHeight="1">
      <c r="A912" s="40">
        <v>46038.0</v>
      </c>
      <c r="B912" s="15">
        <v>46042.0</v>
      </c>
      <c r="C912" s="36">
        <v>45323.0</v>
      </c>
      <c r="D912" s="60" t="s">
        <v>2541</v>
      </c>
      <c r="E912" s="42" t="s">
        <v>2542</v>
      </c>
      <c r="F912" s="19" t="str">
        <f t="shared" si="2"/>
        <v>CHRISTIAN DANIEL SANCHEZ MEDINA</v>
      </c>
      <c r="G912" s="59" t="s">
        <v>2543</v>
      </c>
      <c r="H912" s="56" t="s">
        <v>44</v>
      </c>
      <c r="I912" s="27"/>
      <c r="J912" s="57" t="s">
        <v>17</v>
      </c>
      <c r="K912" s="23" t="s">
        <v>20</v>
      </c>
    </row>
    <row r="913" ht="22.5" customHeight="1">
      <c r="A913" s="40">
        <v>46038.0</v>
      </c>
      <c r="B913" s="26"/>
      <c r="C913" s="58" t="s">
        <v>106</v>
      </c>
      <c r="D913" s="60" t="s">
        <v>513</v>
      </c>
      <c r="E913" s="42" t="s">
        <v>2544</v>
      </c>
      <c r="F913" s="19" t="str">
        <f t="shared" si="2"/>
        <v>RICARDO SALAS CHAVEZ</v>
      </c>
      <c r="G913" s="62" t="s">
        <v>2545</v>
      </c>
      <c r="H913" s="56" t="s">
        <v>44</v>
      </c>
      <c r="I913" s="27"/>
      <c r="J913" s="57" t="s">
        <v>21</v>
      </c>
      <c r="K913" s="23" t="s">
        <v>15</v>
      </c>
    </row>
    <row r="914" ht="22.5" customHeight="1">
      <c r="A914" s="40">
        <v>46038.0</v>
      </c>
      <c r="B914" s="15" t="s">
        <v>932</v>
      </c>
      <c r="C914" s="36">
        <v>45261.0</v>
      </c>
      <c r="D914" s="60" t="s">
        <v>742</v>
      </c>
      <c r="E914" s="42" t="s">
        <v>2546</v>
      </c>
      <c r="F914" s="19" t="str">
        <f t="shared" si="2"/>
        <v>MARCO ANTONIO SAEZ</v>
      </c>
      <c r="G914" s="62" t="s">
        <v>2547</v>
      </c>
      <c r="H914" s="56" t="s">
        <v>44</v>
      </c>
      <c r="I914" s="27"/>
      <c r="J914" s="57" t="s">
        <v>19</v>
      </c>
      <c r="K914" s="23" t="s">
        <v>15</v>
      </c>
    </row>
    <row r="915" ht="22.5" customHeight="1">
      <c r="A915" s="40">
        <v>46038.0</v>
      </c>
      <c r="B915" s="26"/>
      <c r="C915" s="58" t="s">
        <v>106</v>
      </c>
      <c r="D915" s="60" t="s">
        <v>526</v>
      </c>
      <c r="E915" s="42" t="s">
        <v>288</v>
      </c>
      <c r="F915" s="19" t="str">
        <f t="shared" si="2"/>
        <v>CAMILA AGUILERA</v>
      </c>
      <c r="G915" s="62" t="s">
        <v>2548</v>
      </c>
      <c r="H915" s="56" t="s">
        <v>44</v>
      </c>
      <c r="I915" s="27"/>
      <c r="J915" s="57" t="s">
        <v>17</v>
      </c>
      <c r="K915" s="23" t="s">
        <v>15</v>
      </c>
    </row>
    <row r="916" ht="22.5" customHeight="1">
      <c r="A916" s="40">
        <v>46038.0</v>
      </c>
      <c r="B916" s="15">
        <v>46043.0</v>
      </c>
      <c r="C916" s="36">
        <v>45658.0</v>
      </c>
      <c r="D916" s="60" t="s">
        <v>2549</v>
      </c>
      <c r="E916" s="42" t="s">
        <v>2550</v>
      </c>
      <c r="F916" s="19" t="str">
        <f t="shared" si="2"/>
        <v>VÍCTOR DAVID VÉLIZ VIDAL</v>
      </c>
      <c r="G916" s="62" t="s">
        <v>2551</v>
      </c>
      <c r="H916" s="56" t="s">
        <v>44</v>
      </c>
      <c r="I916" s="27"/>
      <c r="J916" s="57" t="s">
        <v>17</v>
      </c>
      <c r="K916" s="23" t="s">
        <v>15</v>
      </c>
    </row>
    <row r="917" ht="22.5" customHeight="1">
      <c r="A917" s="40">
        <v>46038.0</v>
      </c>
      <c r="B917" s="15">
        <v>46042.0</v>
      </c>
      <c r="C917" s="36">
        <v>44562.0</v>
      </c>
      <c r="D917" s="60" t="s">
        <v>2552</v>
      </c>
      <c r="E917" s="42" t="s">
        <v>1687</v>
      </c>
      <c r="F917" s="19" t="str">
        <f t="shared" si="2"/>
        <v>MADELINE  VELIZ</v>
      </c>
      <c r="G917" s="62" t="s">
        <v>2553</v>
      </c>
      <c r="H917" s="61" t="s">
        <v>44</v>
      </c>
      <c r="I917" s="27"/>
      <c r="J917" s="57" t="s">
        <v>17</v>
      </c>
      <c r="K917" s="23" t="s">
        <v>15</v>
      </c>
    </row>
    <row r="918" ht="22.5" customHeight="1">
      <c r="A918" s="40">
        <v>46038.0</v>
      </c>
      <c r="B918" s="26"/>
      <c r="C918" s="36" t="s">
        <v>2554</v>
      </c>
      <c r="D918" s="60" t="s">
        <v>2555</v>
      </c>
      <c r="E918" s="42" t="s">
        <v>2556</v>
      </c>
      <c r="F918" s="19" t="str">
        <f t="shared" si="2"/>
        <v>ALONSO MAURICIO ALARCON YAÑEZ</v>
      </c>
      <c r="G918" s="62" t="s">
        <v>2557</v>
      </c>
      <c r="H918" s="61" t="s">
        <v>44</v>
      </c>
      <c r="I918" s="27"/>
      <c r="J918" s="57" t="s">
        <v>21</v>
      </c>
      <c r="K918" s="23" t="s">
        <v>15</v>
      </c>
    </row>
    <row r="919" ht="22.5" customHeight="1">
      <c r="A919" s="40">
        <v>46038.0</v>
      </c>
      <c r="B919" s="15" t="s">
        <v>932</v>
      </c>
      <c r="C919" s="36">
        <v>44927.0</v>
      </c>
      <c r="D919" s="60" t="s">
        <v>2558</v>
      </c>
      <c r="E919" s="42" t="s">
        <v>2456</v>
      </c>
      <c r="F919" s="19" t="str">
        <f t="shared" si="2"/>
        <v>JULIAN MARCIAL MEDINA</v>
      </c>
      <c r="G919" s="62" t="s">
        <v>2559</v>
      </c>
      <c r="H919" s="61" t="s">
        <v>44</v>
      </c>
      <c r="I919" s="27"/>
      <c r="J919" s="57" t="s">
        <v>19</v>
      </c>
      <c r="K919" s="23" t="s">
        <v>15</v>
      </c>
    </row>
    <row r="920" ht="22.5" customHeight="1">
      <c r="A920" s="40">
        <v>46038.0</v>
      </c>
      <c r="B920" s="15">
        <v>46042.0</v>
      </c>
      <c r="C920" s="36">
        <v>44409.0</v>
      </c>
      <c r="D920" s="60" t="s">
        <v>2560</v>
      </c>
      <c r="E920" s="42" t="s">
        <v>2561</v>
      </c>
      <c r="F920" s="19" t="str">
        <f t="shared" si="2"/>
        <v>DIEGO ALONSO DIAZ PARRA</v>
      </c>
      <c r="G920" s="62" t="s">
        <v>2562</v>
      </c>
      <c r="H920" s="61" t="s">
        <v>44</v>
      </c>
      <c r="I920" s="27"/>
      <c r="J920" s="57" t="s">
        <v>17</v>
      </c>
      <c r="K920" s="23" t="s">
        <v>15</v>
      </c>
    </row>
    <row r="921" ht="22.5" customHeight="1">
      <c r="A921" s="40">
        <v>46038.0</v>
      </c>
      <c r="B921" s="15">
        <v>46045.0</v>
      </c>
      <c r="C921" s="36">
        <v>44927.0</v>
      </c>
      <c r="D921" s="60" t="s">
        <v>2563</v>
      </c>
      <c r="E921" s="42" t="s">
        <v>2564</v>
      </c>
      <c r="F921" s="19" t="str">
        <f t="shared" si="2"/>
        <v>RICARDO FLORES SEPULVEDA</v>
      </c>
      <c r="G921" s="59" t="s">
        <v>2565</v>
      </c>
      <c r="H921" s="61" t="s">
        <v>44</v>
      </c>
      <c r="I921" s="22" t="s">
        <v>13</v>
      </c>
      <c r="J921" s="57" t="s">
        <v>17</v>
      </c>
      <c r="K921" s="23" t="s">
        <v>20</v>
      </c>
    </row>
    <row r="922" ht="22.5" customHeight="1">
      <c r="A922" s="40">
        <v>46038.0</v>
      </c>
      <c r="B922" s="15">
        <v>46042.0</v>
      </c>
      <c r="C922" s="36">
        <v>44531.0</v>
      </c>
      <c r="D922" s="60" t="s">
        <v>2566</v>
      </c>
      <c r="E922" s="42" t="s">
        <v>2567</v>
      </c>
      <c r="F922" s="19" t="str">
        <f t="shared" si="2"/>
        <v>FRANCISCO JOSE LIZAMA AVILÉS</v>
      </c>
      <c r="G922" s="62" t="s">
        <v>2568</v>
      </c>
      <c r="H922" s="61" t="s">
        <v>44</v>
      </c>
      <c r="I922" s="27"/>
      <c r="J922" s="57" t="s">
        <v>17</v>
      </c>
      <c r="K922" s="23" t="s">
        <v>15</v>
      </c>
    </row>
    <row r="923" ht="22.5" customHeight="1">
      <c r="A923" s="40">
        <v>46041.0</v>
      </c>
      <c r="B923" s="26"/>
      <c r="C923" s="36"/>
      <c r="D923" s="60" t="s">
        <v>2569</v>
      </c>
      <c r="E923" s="42" t="s">
        <v>2570</v>
      </c>
      <c r="F923" s="19" t="str">
        <f t="shared" si="2"/>
        <v>NORMAN L LEAL</v>
      </c>
      <c r="G923" s="62" t="s">
        <v>2571</v>
      </c>
      <c r="H923" s="61"/>
      <c r="I923" s="27"/>
      <c r="J923" s="57" t="s">
        <v>14</v>
      </c>
      <c r="K923" s="23" t="s">
        <v>15</v>
      </c>
    </row>
    <row r="924" ht="22.5" customHeight="1">
      <c r="A924" s="40">
        <v>46041.0</v>
      </c>
      <c r="B924" s="15">
        <v>46043.0</v>
      </c>
      <c r="C924" s="36">
        <v>45444.0</v>
      </c>
      <c r="D924" s="60" t="s">
        <v>2572</v>
      </c>
      <c r="E924" s="42" t="s">
        <v>2573</v>
      </c>
      <c r="F924" s="19" t="str">
        <f t="shared" si="2"/>
        <v>ADOLFO LEANDRO GAMARRA FIERRO</v>
      </c>
      <c r="G924" s="62" t="s">
        <v>2574</v>
      </c>
      <c r="H924" s="56" t="s">
        <v>44</v>
      </c>
      <c r="I924" s="27"/>
      <c r="J924" s="57" t="s">
        <v>17</v>
      </c>
      <c r="K924" s="23" t="s">
        <v>15</v>
      </c>
    </row>
    <row r="925" ht="22.5" customHeight="1">
      <c r="A925" s="40">
        <v>46041.0</v>
      </c>
      <c r="B925" s="26"/>
      <c r="C925" s="36"/>
      <c r="D925" s="60" t="s">
        <v>487</v>
      </c>
      <c r="E925" s="42" t="s">
        <v>2575</v>
      </c>
      <c r="F925" s="19" t="str">
        <f t="shared" si="2"/>
        <v>FRANCISCA VERA WARLES</v>
      </c>
      <c r="G925" s="62" t="s">
        <v>2576</v>
      </c>
      <c r="H925" s="56" t="s">
        <v>44</v>
      </c>
      <c r="I925" s="27"/>
      <c r="J925" s="57" t="s">
        <v>14</v>
      </c>
      <c r="K925" s="23" t="s">
        <v>15</v>
      </c>
    </row>
    <row r="926" ht="22.5" customHeight="1">
      <c r="A926" s="40">
        <v>46041.0</v>
      </c>
      <c r="B926" s="26"/>
      <c r="C926" s="36"/>
      <c r="D926" s="60" t="s">
        <v>2577</v>
      </c>
      <c r="E926" s="42" t="s">
        <v>2578</v>
      </c>
      <c r="F926" s="19" t="str">
        <f t="shared" si="2"/>
        <v>CRISTIAN ANDRES FERRADA SEGOVIA</v>
      </c>
      <c r="G926" s="62" t="s">
        <v>2579</v>
      </c>
      <c r="H926" s="56" t="s">
        <v>44</v>
      </c>
      <c r="I926" s="27"/>
      <c r="J926" s="57" t="s">
        <v>14</v>
      </c>
      <c r="K926" s="23" t="s">
        <v>15</v>
      </c>
    </row>
    <row r="927" ht="22.5" customHeight="1">
      <c r="A927" s="40">
        <v>46041.0</v>
      </c>
      <c r="B927" s="15">
        <v>46042.0</v>
      </c>
      <c r="C927" s="36">
        <v>43525.0</v>
      </c>
      <c r="D927" s="60" t="s">
        <v>2580</v>
      </c>
      <c r="E927" s="42" t="s">
        <v>2581</v>
      </c>
      <c r="F927" s="19" t="str">
        <f t="shared" si="2"/>
        <v>CRISTIAN JOHN ESCALONA SALAZAR</v>
      </c>
      <c r="G927" s="62" t="s">
        <v>2582</v>
      </c>
      <c r="H927" s="56" t="s">
        <v>44</v>
      </c>
      <c r="I927" s="27"/>
      <c r="J927" s="57" t="s">
        <v>17</v>
      </c>
      <c r="K927" s="23" t="s">
        <v>15</v>
      </c>
    </row>
    <row r="928" ht="22.5" customHeight="1">
      <c r="A928" s="40">
        <v>46041.0</v>
      </c>
      <c r="B928" s="15"/>
      <c r="C928" s="58" t="s">
        <v>2583</v>
      </c>
      <c r="D928" s="60" t="s">
        <v>2584</v>
      </c>
      <c r="E928" s="42" t="s">
        <v>2585</v>
      </c>
      <c r="F928" s="19" t="str">
        <f t="shared" si="2"/>
        <v>PABLO ANDRÉS MORALES REYES</v>
      </c>
      <c r="G928" s="69" t="s">
        <v>2586</v>
      </c>
      <c r="H928" s="56" t="s">
        <v>44</v>
      </c>
      <c r="I928" s="27"/>
      <c r="J928" s="57" t="s">
        <v>21</v>
      </c>
      <c r="K928" s="23" t="s">
        <v>15</v>
      </c>
    </row>
    <row r="929" ht="22.5" customHeight="1">
      <c r="A929" s="40">
        <v>46041.0</v>
      </c>
      <c r="B929" s="15">
        <v>46057.0</v>
      </c>
      <c r="C929" s="36">
        <v>41699.0</v>
      </c>
      <c r="D929" s="60" t="s">
        <v>2587</v>
      </c>
      <c r="E929" s="42" t="s">
        <v>2588</v>
      </c>
      <c r="F929" s="19" t="str">
        <f t="shared" si="2"/>
        <v>ASTRID VEGA NUÑEZ</v>
      </c>
      <c r="G929" s="70" t="s">
        <v>2589</v>
      </c>
      <c r="H929" s="56" t="s">
        <v>44</v>
      </c>
      <c r="I929" s="27"/>
      <c r="J929" s="57" t="s">
        <v>19</v>
      </c>
      <c r="K929" s="23" t="s">
        <v>15</v>
      </c>
    </row>
    <row r="930" ht="22.5" customHeight="1">
      <c r="A930" s="40">
        <v>46041.0</v>
      </c>
      <c r="B930" s="15">
        <v>46057.0</v>
      </c>
      <c r="C930" s="36">
        <v>42736.0</v>
      </c>
      <c r="D930" s="60" t="s">
        <v>2590</v>
      </c>
      <c r="E930" s="42" t="s">
        <v>2591</v>
      </c>
      <c r="F930" s="19" t="str">
        <f t="shared" si="2"/>
        <v>ALEXEI JIMMY DIAZ CARVAJAL</v>
      </c>
      <c r="G930" s="70" t="s">
        <v>2592</v>
      </c>
      <c r="H930" s="56" t="s">
        <v>44</v>
      </c>
      <c r="I930" s="27"/>
      <c r="J930" s="57" t="s">
        <v>19</v>
      </c>
      <c r="K930" s="23" t="s">
        <v>15</v>
      </c>
    </row>
    <row r="931" ht="22.5" customHeight="1">
      <c r="A931" s="40">
        <v>46041.0</v>
      </c>
      <c r="B931" s="15">
        <v>46043.0</v>
      </c>
      <c r="C931" s="36">
        <v>45323.0</v>
      </c>
      <c r="D931" s="60" t="s">
        <v>2593</v>
      </c>
      <c r="E931" s="42" t="s">
        <v>2594</v>
      </c>
      <c r="F931" s="19" t="str">
        <f t="shared" si="2"/>
        <v>PEDRO ARTEMIO DÍAZ AGUILERA</v>
      </c>
      <c r="G931" s="62" t="s">
        <v>2595</v>
      </c>
      <c r="H931" s="56" t="s">
        <v>44</v>
      </c>
      <c r="I931" s="27"/>
      <c r="J931" s="57" t="s">
        <v>17</v>
      </c>
      <c r="K931" s="23" t="s">
        <v>15</v>
      </c>
    </row>
    <row r="932" ht="22.5" customHeight="1">
      <c r="A932" s="40">
        <v>46041.0</v>
      </c>
      <c r="B932" s="15" t="s">
        <v>932</v>
      </c>
      <c r="C932" s="36">
        <v>43497.0</v>
      </c>
      <c r="D932" s="60" t="s">
        <v>2596</v>
      </c>
      <c r="E932" s="42" t="s">
        <v>2597</v>
      </c>
      <c r="F932" s="19" t="str">
        <f t="shared" si="2"/>
        <v>SEGUNDO ENRIQUE PONCE FIGUEROA</v>
      </c>
      <c r="G932" s="62" t="s">
        <v>2598</v>
      </c>
      <c r="H932" s="56" t="s">
        <v>44</v>
      </c>
      <c r="I932" s="27"/>
      <c r="J932" s="57" t="s">
        <v>19</v>
      </c>
      <c r="K932" s="23" t="s">
        <v>15</v>
      </c>
    </row>
    <row r="933" ht="22.5" customHeight="1">
      <c r="A933" s="40">
        <v>46041.0</v>
      </c>
      <c r="B933" s="15">
        <v>46043.0</v>
      </c>
      <c r="C933" s="36">
        <v>45292.0</v>
      </c>
      <c r="D933" s="60" t="s">
        <v>2599</v>
      </c>
      <c r="E933" s="42" t="s">
        <v>2600</v>
      </c>
      <c r="F933" s="19" t="str">
        <f t="shared" si="2"/>
        <v>LUIS MARCELO SOTO CATALDO</v>
      </c>
      <c r="G933" s="62" t="s">
        <v>2601</v>
      </c>
      <c r="H933" s="56" t="s">
        <v>44</v>
      </c>
      <c r="I933" s="27"/>
      <c r="J933" s="57" t="s">
        <v>17</v>
      </c>
      <c r="K933" s="23" t="s">
        <v>15</v>
      </c>
    </row>
    <row r="934" ht="22.5" customHeight="1">
      <c r="A934" s="40">
        <v>46041.0</v>
      </c>
      <c r="B934" s="26"/>
      <c r="C934" s="36"/>
      <c r="D934" s="60" t="s">
        <v>2602</v>
      </c>
      <c r="E934" s="42" t="s">
        <v>2603</v>
      </c>
      <c r="F934" s="19" t="str">
        <f t="shared" si="2"/>
        <v>TATIANA HENRÍQUEZ</v>
      </c>
      <c r="G934" s="62" t="s">
        <v>2604</v>
      </c>
      <c r="H934" s="56" t="s">
        <v>44</v>
      </c>
      <c r="I934" s="27"/>
      <c r="J934" s="57" t="s">
        <v>14</v>
      </c>
      <c r="K934" s="23" t="s">
        <v>15</v>
      </c>
    </row>
    <row r="935" ht="22.5" customHeight="1">
      <c r="A935" s="40">
        <v>46041.0</v>
      </c>
      <c r="B935" s="26"/>
      <c r="C935" s="36"/>
      <c r="D935" s="60" t="s">
        <v>395</v>
      </c>
      <c r="E935" s="42" t="s">
        <v>2605</v>
      </c>
      <c r="F935" s="19" t="str">
        <f t="shared" si="2"/>
        <v>ALEJANDRA NAVARRO</v>
      </c>
      <c r="G935" s="62" t="s">
        <v>2606</v>
      </c>
      <c r="H935" s="56" t="s">
        <v>44</v>
      </c>
      <c r="I935" s="27"/>
      <c r="J935" s="57" t="s">
        <v>14</v>
      </c>
      <c r="K935" s="28"/>
    </row>
    <row r="936" ht="22.5" customHeight="1">
      <c r="A936" s="40">
        <v>46041.0</v>
      </c>
      <c r="B936" s="26"/>
      <c r="C936" s="58" t="s">
        <v>106</v>
      </c>
      <c r="D936" s="60" t="s">
        <v>2607</v>
      </c>
      <c r="E936" s="42" t="s">
        <v>2608</v>
      </c>
      <c r="F936" s="19" t="str">
        <f t="shared" si="2"/>
        <v>ANDRÉS BERNABÉ RODRÍGUEZ GUZMÁN</v>
      </c>
      <c r="G936" s="62" t="s">
        <v>2609</v>
      </c>
      <c r="H936" s="56" t="s">
        <v>44</v>
      </c>
      <c r="I936" s="27"/>
      <c r="J936" s="57" t="s">
        <v>21</v>
      </c>
      <c r="K936" s="23" t="s">
        <v>15</v>
      </c>
    </row>
    <row r="937" ht="22.5" customHeight="1">
      <c r="A937" s="40">
        <v>46041.0</v>
      </c>
      <c r="B937" s="26"/>
      <c r="C937" s="36"/>
      <c r="D937" s="60" t="s">
        <v>1888</v>
      </c>
      <c r="E937" s="42" t="s">
        <v>2610</v>
      </c>
      <c r="F937" s="19" t="str">
        <f t="shared" si="2"/>
        <v>DAVID MEDINA</v>
      </c>
      <c r="G937" s="62" t="s">
        <v>2611</v>
      </c>
      <c r="H937" s="56" t="s">
        <v>44</v>
      </c>
      <c r="I937" s="27"/>
      <c r="J937" s="57" t="s">
        <v>14</v>
      </c>
      <c r="K937" s="28"/>
    </row>
    <row r="938" ht="22.5" customHeight="1">
      <c r="A938" s="40">
        <v>46041.0</v>
      </c>
      <c r="B938" s="26"/>
      <c r="C938" s="36"/>
      <c r="D938" s="60" t="s">
        <v>1240</v>
      </c>
      <c r="E938" s="42" t="s">
        <v>1773</v>
      </c>
      <c r="F938" s="19" t="str">
        <f t="shared" si="2"/>
        <v>CATALINA ÁLVAREZ</v>
      </c>
      <c r="G938" s="62" t="s">
        <v>2612</v>
      </c>
      <c r="H938" s="56" t="s">
        <v>44</v>
      </c>
      <c r="I938" s="27"/>
      <c r="J938" s="57" t="s">
        <v>14</v>
      </c>
      <c r="K938" s="23" t="s">
        <v>15</v>
      </c>
    </row>
    <row r="939" ht="22.5" customHeight="1">
      <c r="A939" s="40">
        <v>46041.0</v>
      </c>
      <c r="B939" s="15">
        <v>46043.0</v>
      </c>
      <c r="C939" s="36">
        <v>45627.0</v>
      </c>
      <c r="D939" s="60" t="s">
        <v>876</v>
      </c>
      <c r="E939" s="42" t="s">
        <v>2613</v>
      </c>
      <c r="F939" s="19" t="str">
        <f t="shared" si="2"/>
        <v>LUIS ARAYA BUSTOS</v>
      </c>
      <c r="G939" s="62" t="s">
        <v>2614</v>
      </c>
      <c r="H939" s="56" t="s">
        <v>44</v>
      </c>
      <c r="I939" s="27"/>
      <c r="J939" s="57" t="s">
        <v>17</v>
      </c>
      <c r="K939" s="23" t="s">
        <v>15</v>
      </c>
    </row>
    <row r="940" ht="22.5" customHeight="1">
      <c r="A940" s="40">
        <v>46041.0</v>
      </c>
      <c r="B940" s="46"/>
      <c r="C940" s="36">
        <v>45962.0</v>
      </c>
      <c r="D940" s="60" t="s">
        <v>2615</v>
      </c>
      <c r="E940" s="42" t="s">
        <v>2616</v>
      </c>
      <c r="F940" s="19" t="str">
        <f t="shared" si="2"/>
        <v>KEVIN OPAZO</v>
      </c>
      <c r="G940" s="62" t="s">
        <v>2617</v>
      </c>
      <c r="H940" s="56" t="s">
        <v>44</v>
      </c>
      <c r="I940" s="27"/>
      <c r="J940" s="57" t="s">
        <v>14</v>
      </c>
      <c r="K940" s="23" t="s">
        <v>15</v>
      </c>
    </row>
    <row r="941" ht="22.5" customHeight="1">
      <c r="A941" s="40">
        <v>46041.0</v>
      </c>
      <c r="B941" s="26"/>
      <c r="C941" s="36"/>
      <c r="D941" s="60" t="s">
        <v>2618</v>
      </c>
      <c r="E941" s="42" t="s">
        <v>2619</v>
      </c>
      <c r="F941" s="19" t="str">
        <f t="shared" si="2"/>
        <v>NATALY MUÑOZ CARVAJAL</v>
      </c>
      <c r="G941" s="62" t="s">
        <v>2620</v>
      </c>
      <c r="H941" s="56" t="s">
        <v>44</v>
      </c>
      <c r="I941" s="27"/>
      <c r="J941" s="57" t="s">
        <v>14</v>
      </c>
      <c r="K941" s="23" t="s">
        <v>15</v>
      </c>
    </row>
    <row r="942" ht="22.5" customHeight="1">
      <c r="A942" s="40">
        <v>46041.0</v>
      </c>
      <c r="B942" s="15" t="s">
        <v>932</v>
      </c>
      <c r="C942" s="36">
        <v>43617.0</v>
      </c>
      <c r="D942" s="60" t="s">
        <v>2621</v>
      </c>
      <c r="E942" s="42" t="s">
        <v>2622</v>
      </c>
      <c r="F942" s="19" t="str">
        <f t="shared" si="2"/>
        <v>BASTIAN PASTEN</v>
      </c>
      <c r="G942" s="62" t="s">
        <v>2623</v>
      </c>
      <c r="H942" s="56" t="s">
        <v>44</v>
      </c>
      <c r="I942" s="27"/>
      <c r="J942" s="57" t="s">
        <v>19</v>
      </c>
      <c r="K942" s="23" t="s">
        <v>15</v>
      </c>
    </row>
    <row r="943" ht="22.5" customHeight="1">
      <c r="A943" s="40">
        <v>46041.0</v>
      </c>
      <c r="B943" s="26"/>
      <c r="C943" s="36"/>
      <c r="D943" s="60" t="s">
        <v>48</v>
      </c>
      <c r="E943" s="42" t="s">
        <v>2624</v>
      </c>
      <c r="F943" s="19" t="str">
        <f t="shared" si="2"/>
        <v>PABLO POBLETE</v>
      </c>
      <c r="G943" s="62" t="s">
        <v>2625</v>
      </c>
      <c r="H943" s="56" t="s">
        <v>44</v>
      </c>
      <c r="I943" s="27"/>
      <c r="J943" s="57" t="s">
        <v>14</v>
      </c>
      <c r="K943" s="23" t="s">
        <v>15</v>
      </c>
    </row>
    <row r="944" ht="22.5" customHeight="1">
      <c r="A944" s="40">
        <v>46041.0</v>
      </c>
      <c r="B944" s="26"/>
      <c r="C944" s="36"/>
      <c r="D944" s="60" t="s">
        <v>2626</v>
      </c>
      <c r="E944" s="42" t="s">
        <v>2627</v>
      </c>
      <c r="F944" s="19" t="str">
        <f t="shared" si="2"/>
        <v>LUCIANO OMAR MONTECINOS ROCCO</v>
      </c>
      <c r="G944" s="62" t="s">
        <v>2628</v>
      </c>
      <c r="H944" s="56" t="s">
        <v>44</v>
      </c>
      <c r="I944" s="27"/>
      <c r="J944" s="57" t="s">
        <v>14</v>
      </c>
      <c r="K944" s="23" t="s">
        <v>15</v>
      </c>
    </row>
    <row r="945" ht="22.5" customHeight="1">
      <c r="A945" s="40">
        <v>46041.0</v>
      </c>
      <c r="B945" s="26"/>
      <c r="C945" s="36"/>
      <c r="D945" s="60" t="s">
        <v>2629</v>
      </c>
      <c r="E945" s="42" t="s">
        <v>2630</v>
      </c>
      <c r="F945" s="19" t="str">
        <f t="shared" si="2"/>
        <v>GUILLERMO NICOLAS RIFFO ALVARADO</v>
      </c>
      <c r="G945" s="62" t="s">
        <v>2631</v>
      </c>
      <c r="H945" s="56" t="s">
        <v>44</v>
      </c>
      <c r="I945" s="27"/>
      <c r="J945" s="57" t="s">
        <v>14</v>
      </c>
      <c r="K945" s="28"/>
    </row>
    <row r="946" ht="22.5" customHeight="1">
      <c r="A946" s="40">
        <v>46041.0</v>
      </c>
      <c r="B946" s="26"/>
      <c r="C946" s="36">
        <v>45261.0</v>
      </c>
      <c r="D946" s="60" t="s">
        <v>2316</v>
      </c>
      <c r="E946" s="42" t="s">
        <v>2317</v>
      </c>
      <c r="F946" s="19" t="str">
        <f t="shared" si="2"/>
        <v>KALAJAN GIOVANNI BARAHONA ROJAS</v>
      </c>
      <c r="G946" s="62" t="s">
        <v>2318</v>
      </c>
      <c r="H946" s="56" t="s">
        <v>44</v>
      </c>
      <c r="I946" s="27"/>
      <c r="J946" s="57" t="s">
        <v>17</v>
      </c>
      <c r="K946" s="23" t="s">
        <v>22</v>
      </c>
    </row>
    <row r="947" ht="22.5" customHeight="1">
      <c r="A947" s="40">
        <v>46041.0</v>
      </c>
      <c r="B947" s="26"/>
      <c r="C947" s="36"/>
      <c r="D947" s="60" t="s">
        <v>2632</v>
      </c>
      <c r="E947" s="42" t="s">
        <v>2633</v>
      </c>
      <c r="F947" s="19" t="str">
        <f t="shared" si="2"/>
        <v>JUAQUIN SILVA PINTO</v>
      </c>
      <c r="G947" s="62" t="s">
        <v>2634</v>
      </c>
      <c r="H947" s="56" t="s">
        <v>44</v>
      </c>
      <c r="I947" s="27"/>
      <c r="J947" s="57" t="s">
        <v>14</v>
      </c>
      <c r="K947" s="23" t="s">
        <v>15</v>
      </c>
    </row>
    <row r="948" ht="22.5" customHeight="1">
      <c r="A948" s="40">
        <v>46041.0</v>
      </c>
      <c r="B948" s="26"/>
      <c r="C948" s="36"/>
      <c r="D948" s="60" t="s">
        <v>2635</v>
      </c>
      <c r="E948" s="42" t="s">
        <v>2636</v>
      </c>
      <c r="F948" s="19" t="str">
        <f t="shared" si="2"/>
        <v>HANNDRY GALENO</v>
      </c>
      <c r="G948" s="62" t="s">
        <v>2637</v>
      </c>
      <c r="H948" s="56" t="s">
        <v>44</v>
      </c>
      <c r="I948" s="27"/>
      <c r="J948" s="57" t="s">
        <v>14</v>
      </c>
      <c r="K948" s="28"/>
    </row>
    <row r="949" ht="22.5" customHeight="1">
      <c r="A949" s="40">
        <v>46041.0</v>
      </c>
      <c r="B949" s="26"/>
      <c r="C949" s="36"/>
      <c r="D949" s="60" t="s">
        <v>2638</v>
      </c>
      <c r="E949" s="42" t="s">
        <v>2639</v>
      </c>
      <c r="F949" s="19" t="str">
        <f t="shared" si="2"/>
        <v>OSNAIVEL GAMBOA</v>
      </c>
      <c r="G949" s="62" t="s">
        <v>2640</v>
      </c>
      <c r="H949" s="56" t="s">
        <v>44</v>
      </c>
      <c r="I949" s="27"/>
      <c r="J949" s="57" t="s">
        <v>14</v>
      </c>
      <c r="K949" s="28"/>
    </row>
    <row r="950" ht="22.5" customHeight="1">
      <c r="A950" s="40">
        <v>46041.0</v>
      </c>
      <c r="B950" s="15">
        <v>46043.0</v>
      </c>
      <c r="C950" s="36">
        <v>45505.0</v>
      </c>
      <c r="D950" s="60" t="s">
        <v>2641</v>
      </c>
      <c r="E950" s="42" t="s">
        <v>2642</v>
      </c>
      <c r="F950" s="19" t="str">
        <f t="shared" si="2"/>
        <v>ANA TRONCOSO ORTIZ</v>
      </c>
      <c r="G950" s="62" t="s">
        <v>2643</v>
      </c>
      <c r="H950" s="56" t="s">
        <v>44</v>
      </c>
      <c r="I950" s="27"/>
      <c r="J950" s="57" t="s">
        <v>17</v>
      </c>
      <c r="K950" s="23" t="s">
        <v>15</v>
      </c>
    </row>
    <row r="951" ht="22.5" customHeight="1">
      <c r="A951" s="40">
        <v>46041.0</v>
      </c>
      <c r="B951" s="15">
        <v>46042.0</v>
      </c>
      <c r="C951" s="36">
        <v>44805.0</v>
      </c>
      <c r="D951" s="60" t="s">
        <v>2644</v>
      </c>
      <c r="E951" s="42" t="s">
        <v>2645</v>
      </c>
      <c r="F951" s="19" t="str">
        <f t="shared" si="2"/>
        <v>GABRIEL VEGA CONTRERAS</v>
      </c>
      <c r="G951" s="62" t="s">
        <v>2646</v>
      </c>
      <c r="H951" s="56" t="s">
        <v>44</v>
      </c>
      <c r="I951" s="27"/>
      <c r="J951" s="57" t="s">
        <v>17</v>
      </c>
      <c r="K951" s="23" t="s">
        <v>15</v>
      </c>
    </row>
    <row r="952" ht="22.5" customHeight="1">
      <c r="A952" s="40">
        <v>46041.0</v>
      </c>
      <c r="B952" s="26"/>
      <c r="C952" s="36">
        <v>45962.0</v>
      </c>
      <c r="D952" s="60" t="s">
        <v>2647</v>
      </c>
      <c r="E952" s="42" t="s">
        <v>2648</v>
      </c>
      <c r="F952" s="19" t="str">
        <f t="shared" si="2"/>
        <v>ISAIAS CHANDIA</v>
      </c>
      <c r="G952" s="62" t="s">
        <v>2649</v>
      </c>
      <c r="H952" s="56" t="s">
        <v>44</v>
      </c>
      <c r="I952" s="27"/>
      <c r="J952" s="57" t="s">
        <v>17</v>
      </c>
      <c r="K952" s="23" t="s">
        <v>15</v>
      </c>
    </row>
    <row r="953" ht="22.5" customHeight="1">
      <c r="A953" s="40">
        <v>46041.0</v>
      </c>
      <c r="B953" s="15">
        <v>46042.0</v>
      </c>
      <c r="C953" s="36">
        <v>43466.0</v>
      </c>
      <c r="D953" s="60" t="s">
        <v>2650</v>
      </c>
      <c r="E953" s="42" t="s">
        <v>2651</v>
      </c>
      <c r="F953" s="19" t="str">
        <f t="shared" si="2"/>
        <v>FREDDY ALEJANDRO ROJAS GALLARDO</v>
      </c>
      <c r="G953" s="62" t="s">
        <v>2652</v>
      </c>
      <c r="H953" s="56" t="s">
        <v>44</v>
      </c>
      <c r="I953" s="27"/>
      <c r="J953" s="57" t="s">
        <v>17</v>
      </c>
      <c r="K953" s="23" t="s">
        <v>15</v>
      </c>
    </row>
    <row r="954" ht="22.5" customHeight="1">
      <c r="A954" s="40">
        <v>46041.0</v>
      </c>
      <c r="B954" s="15">
        <v>46042.0</v>
      </c>
      <c r="C954" s="36">
        <v>43252.0</v>
      </c>
      <c r="D954" s="60" t="s">
        <v>2653</v>
      </c>
      <c r="E954" s="42" t="s">
        <v>2654</v>
      </c>
      <c r="F954" s="19" t="str">
        <f t="shared" si="2"/>
        <v>GIANCARLO IGNES</v>
      </c>
      <c r="G954" s="62" t="s">
        <v>2655</v>
      </c>
      <c r="H954" s="56" t="s">
        <v>44</v>
      </c>
      <c r="I954" s="27"/>
      <c r="J954" s="57" t="s">
        <v>17</v>
      </c>
      <c r="K954" s="23" t="s">
        <v>15</v>
      </c>
    </row>
    <row r="955" ht="22.5" customHeight="1">
      <c r="A955" s="40">
        <v>46041.0</v>
      </c>
      <c r="B955" s="15">
        <v>46042.0</v>
      </c>
      <c r="C955" s="36">
        <v>43831.0</v>
      </c>
      <c r="D955" s="60" t="s">
        <v>553</v>
      </c>
      <c r="E955" s="42" t="s">
        <v>2656</v>
      </c>
      <c r="F955" s="19" t="str">
        <f t="shared" si="2"/>
        <v>JONATHAN JOFRÉ</v>
      </c>
      <c r="G955" s="62" t="s">
        <v>2657</v>
      </c>
      <c r="H955" s="56" t="s">
        <v>44</v>
      </c>
      <c r="I955" s="27"/>
      <c r="J955" s="57" t="s">
        <v>17</v>
      </c>
      <c r="K955" s="23" t="s">
        <v>15</v>
      </c>
    </row>
    <row r="956" ht="22.5" customHeight="1">
      <c r="A956" s="40">
        <v>46041.0</v>
      </c>
      <c r="B956" s="26"/>
      <c r="C956" s="58" t="s">
        <v>2658</v>
      </c>
      <c r="D956" s="60" t="s">
        <v>1431</v>
      </c>
      <c r="E956" s="42" t="s">
        <v>2659</v>
      </c>
      <c r="F956" s="19" t="str">
        <f t="shared" si="2"/>
        <v>CLAUDIO BAHAMONDES</v>
      </c>
      <c r="G956" s="62" t="s">
        <v>2660</v>
      </c>
      <c r="H956" s="56" t="s">
        <v>44</v>
      </c>
      <c r="I956" s="27"/>
      <c r="J956" s="57" t="s">
        <v>21</v>
      </c>
      <c r="K956" s="23" t="s">
        <v>15</v>
      </c>
    </row>
    <row r="957" ht="22.5" customHeight="1">
      <c r="A957" s="40">
        <v>46041.0</v>
      </c>
      <c r="B957" s="26"/>
      <c r="C957" s="58" t="s">
        <v>1678</v>
      </c>
      <c r="D957" s="60" t="s">
        <v>2661</v>
      </c>
      <c r="E957" s="42" t="s">
        <v>2662</v>
      </c>
      <c r="F957" s="19" t="str">
        <f t="shared" si="2"/>
        <v>DIEGO MORA</v>
      </c>
      <c r="G957" s="62" t="s">
        <v>2663</v>
      </c>
      <c r="H957" s="56" t="s">
        <v>44</v>
      </c>
      <c r="I957" s="27"/>
      <c r="J957" s="57" t="s">
        <v>21</v>
      </c>
      <c r="K957" s="23" t="s">
        <v>15</v>
      </c>
    </row>
    <row r="958" ht="22.5" customHeight="1">
      <c r="A958" s="40">
        <v>46041.0</v>
      </c>
      <c r="B958" s="26"/>
      <c r="C958" s="58" t="s">
        <v>1678</v>
      </c>
      <c r="D958" s="60" t="s">
        <v>2664</v>
      </c>
      <c r="E958" s="42" t="s">
        <v>2665</v>
      </c>
      <c r="F958" s="19" t="str">
        <f t="shared" si="2"/>
        <v>SIMON VENEGAS</v>
      </c>
      <c r="G958" s="62" t="s">
        <v>2666</v>
      </c>
      <c r="H958" s="56" t="s">
        <v>44</v>
      </c>
      <c r="I958" s="27"/>
      <c r="J958" s="57" t="s">
        <v>21</v>
      </c>
      <c r="K958" s="23" t="s">
        <v>15</v>
      </c>
    </row>
    <row r="959" ht="22.5" customHeight="1">
      <c r="A959" s="40">
        <v>46041.0</v>
      </c>
      <c r="B959" s="15">
        <v>46042.0</v>
      </c>
      <c r="C959" s="36">
        <v>43800.0</v>
      </c>
      <c r="D959" s="60" t="s">
        <v>1077</v>
      </c>
      <c r="E959" s="42" t="s">
        <v>2667</v>
      </c>
      <c r="F959" s="19" t="str">
        <f t="shared" si="2"/>
        <v>KATHERINE VILLAGRAN</v>
      </c>
      <c r="G959" s="62" t="s">
        <v>2668</v>
      </c>
      <c r="H959" s="56" t="s">
        <v>44</v>
      </c>
      <c r="I959" s="27"/>
      <c r="J959" s="57" t="s">
        <v>17</v>
      </c>
      <c r="K959" s="23" t="s">
        <v>15</v>
      </c>
    </row>
    <row r="960" ht="22.5" customHeight="1">
      <c r="A960" s="40">
        <v>46041.0</v>
      </c>
      <c r="B960" s="26"/>
      <c r="C960" s="58" t="s">
        <v>1463</v>
      </c>
      <c r="D960" s="60" t="s">
        <v>1794</v>
      </c>
      <c r="E960" s="42" t="s">
        <v>2669</v>
      </c>
      <c r="F960" s="19" t="str">
        <f t="shared" si="2"/>
        <v>MICHAEL MORAGA PÉREZ</v>
      </c>
      <c r="G960" s="62" t="s">
        <v>2670</v>
      </c>
      <c r="H960" s="56" t="s">
        <v>44</v>
      </c>
      <c r="I960" s="27"/>
      <c r="J960" s="57" t="s">
        <v>21</v>
      </c>
      <c r="K960" s="23" t="s">
        <v>15</v>
      </c>
    </row>
    <row r="961" ht="22.5" customHeight="1">
      <c r="A961" s="40">
        <v>46041.0</v>
      </c>
      <c r="B961" s="26"/>
      <c r="C961" s="36"/>
      <c r="D961" s="60" t="s">
        <v>2671</v>
      </c>
      <c r="E961" s="42" t="s">
        <v>1989</v>
      </c>
      <c r="F961" s="19" t="str">
        <f t="shared" si="2"/>
        <v>CÉSAR MORALES</v>
      </c>
      <c r="G961" s="62" t="s">
        <v>2672</v>
      </c>
      <c r="H961" s="56" t="s">
        <v>44</v>
      </c>
      <c r="I961" s="27"/>
      <c r="J961" s="57" t="s">
        <v>14</v>
      </c>
      <c r="K961" s="23" t="s">
        <v>15</v>
      </c>
    </row>
    <row r="962" ht="22.5" customHeight="1">
      <c r="A962" s="40">
        <v>46041.0</v>
      </c>
      <c r="B962" s="26"/>
      <c r="C962" s="36"/>
      <c r="D962" s="60" t="s">
        <v>1953</v>
      </c>
      <c r="E962" s="42" t="s">
        <v>2673</v>
      </c>
      <c r="F962" s="19" t="str">
        <f t="shared" si="2"/>
        <v>GABRIELA OJEDA PAREDES</v>
      </c>
      <c r="G962" s="62" t="s">
        <v>2674</v>
      </c>
      <c r="H962" s="56" t="s">
        <v>44</v>
      </c>
      <c r="I962" s="27"/>
      <c r="J962" s="57" t="s">
        <v>14</v>
      </c>
      <c r="K962" s="28"/>
    </row>
    <row r="963" ht="22.5" customHeight="1">
      <c r="A963" s="40">
        <v>46041.0</v>
      </c>
      <c r="B963" s="26"/>
      <c r="C963" s="36"/>
      <c r="D963" s="60" t="s">
        <v>526</v>
      </c>
      <c r="E963" s="42" t="s">
        <v>2665</v>
      </c>
      <c r="F963" s="19" t="str">
        <f t="shared" si="2"/>
        <v>CAMILA VENEGAS</v>
      </c>
      <c r="G963" s="62" t="s">
        <v>2675</v>
      </c>
      <c r="H963" s="56" t="s">
        <v>44</v>
      </c>
      <c r="I963" s="27"/>
      <c r="J963" s="57" t="s">
        <v>14</v>
      </c>
      <c r="K963" s="23" t="s">
        <v>15</v>
      </c>
    </row>
    <row r="964" ht="22.5" customHeight="1">
      <c r="A964" s="40">
        <v>46041.0</v>
      </c>
      <c r="B964" s="26"/>
      <c r="C964" s="58" t="s">
        <v>1576</v>
      </c>
      <c r="D964" s="60" t="s">
        <v>287</v>
      </c>
      <c r="E964" s="42" t="s">
        <v>2676</v>
      </c>
      <c r="F964" s="19" t="str">
        <f t="shared" si="2"/>
        <v>OSCAR MARQUEZ</v>
      </c>
      <c r="G964" s="62" t="s">
        <v>2677</v>
      </c>
      <c r="H964" s="56" t="s">
        <v>44</v>
      </c>
      <c r="I964" s="27"/>
      <c r="J964" s="57" t="s">
        <v>21</v>
      </c>
      <c r="K964" s="23" t="s">
        <v>15</v>
      </c>
    </row>
    <row r="965" ht="22.5" customHeight="1">
      <c r="A965" s="40">
        <v>46041.0</v>
      </c>
      <c r="B965" s="15">
        <v>46043.0</v>
      </c>
      <c r="C965" s="36">
        <v>45717.0</v>
      </c>
      <c r="D965" s="60" t="s">
        <v>2678</v>
      </c>
      <c r="E965" s="42" t="s">
        <v>1293</v>
      </c>
      <c r="F965" s="19" t="str">
        <f t="shared" si="2"/>
        <v>SAMMY PEREZ</v>
      </c>
      <c r="G965" s="62" t="s">
        <v>2679</v>
      </c>
      <c r="H965" s="56" t="s">
        <v>44</v>
      </c>
      <c r="I965" s="22" t="s">
        <v>13</v>
      </c>
      <c r="J965" s="57" t="s">
        <v>17</v>
      </c>
      <c r="K965" s="28"/>
    </row>
    <row r="966" ht="22.5" customHeight="1">
      <c r="A966" s="40">
        <v>46041.0</v>
      </c>
      <c r="B966" s="26"/>
      <c r="C966" s="58" t="s">
        <v>2680</v>
      </c>
      <c r="D966" s="60" t="s">
        <v>2681</v>
      </c>
      <c r="E966" s="42" t="s">
        <v>2682</v>
      </c>
      <c r="F966" s="19" t="str">
        <f t="shared" si="2"/>
        <v>MARÍA JOSÉ DÍAZ AGUIRRE</v>
      </c>
      <c r="G966" s="62" t="s">
        <v>2683</v>
      </c>
      <c r="H966" s="56" t="s">
        <v>44</v>
      </c>
      <c r="I966" s="27"/>
      <c r="J966" s="57" t="s">
        <v>21</v>
      </c>
      <c r="K966" s="23" t="s">
        <v>15</v>
      </c>
    </row>
    <row r="967" ht="22.5" customHeight="1">
      <c r="A967" s="40">
        <v>46041.0</v>
      </c>
      <c r="B967" s="15">
        <v>46042.0</v>
      </c>
      <c r="C967" s="36">
        <v>44562.0</v>
      </c>
      <c r="D967" s="60" t="s">
        <v>2684</v>
      </c>
      <c r="E967" s="42" t="s">
        <v>2685</v>
      </c>
      <c r="F967" s="19" t="str">
        <f t="shared" si="2"/>
        <v>JUAN CARLOS MUÑIZ CORREA</v>
      </c>
      <c r="G967" s="62" t="s">
        <v>2686</v>
      </c>
      <c r="H967" s="56" t="s">
        <v>44</v>
      </c>
      <c r="I967" s="27"/>
      <c r="J967" s="57" t="s">
        <v>17</v>
      </c>
      <c r="K967" s="23" t="s">
        <v>15</v>
      </c>
    </row>
    <row r="968" ht="22.5" customHeight="1">
      <c r="A968" s="40">
        <v>46041.0</v>
      </c>
      <c r="B968" s="26"/>
      <c r="C968" s="58" t="s">
        <v>2687</v>
      </c>
      <c r="D968" s="60" t="s">
        <v>2688</v>
      </c>
      <c r="E968" s="42" t="s">
        <v>160</v>
      </c>
      <c r="F968" s="19" t="str">
        <f t="shared" si="2"/>
        <v>ELY SAN MARTÍN</v>
      </c>
      <c r="G968" s="62" t="s">
        <v>2689</v>
      </c>
      <c r="H968" s="56" t="s">
        <v>44</v>
      </c>
      <c r="I968" s="27"/>
      <c r="J968" s="57" t="s">
        <v>21</v>
      </c>
      <c r="K968" s="23" t="s">
        <v>15</v>
      </c>
    </row>
    <row r="969" ht="22.5" customHeight="1">
      <c r="A969" s="40">
        <v>46041.0</v>
      </c>
      <c r="B969" s="15">
        <v>46042.0</v>
      </c>
      <c r="C969" s="36">
        <v>43800.0</v>
      </c>
      <c r="D969" s="60" t="s">
        <v>2690</v>
      </c>
      <c r="E969" s="42" t="s">
        <v>2691</v>
      </c>
      <c r="F969" s="19" t="str">
        <f t="shared" si="2"/>
        <v>GEORGINA CONTREERAS ANDREWS</v>
      </c>
      <c r="G969" s="62" t="s">
        <v>2692</v>
      </c>
      <c r="H969" s="56" t="s">
        <v>44</v>
      </c>
      <c r="I969" s="27"/>
      <c r="J969" s="57" t="s">
        <v>17</v>
      </c>
      <c r="K969" s="23" t="s">
        <v>15</v>
      </c>
    </row>
    <row r="970" ht="22.5" customHeight="1">
      <c r="A970" s="40">
        <v>46041.0</v>
      </c>
      <c r="B970" s="15">
        <v>46043.0</v>
      </c>
      <c r="C970" s="36">
        <v>45323.0</v>
      </c>
      <c r="D970" s="60" t="s">
        <v>2693</v>
      </c>
      <c r="E970" s="42" t="s">
        <v>2694</v>
      </c>
      <c r="F970" s="19" t="str">
        <f t="shared" si="2"/>
        <v>JOSE MANUEL ZAMORA MONTANO</v>
      </c>
      <c r="G970" s="62" t="s">
        <v>2695</v>
      </c>
      <c r="H970" s="56" t="s">
        <v>44</v>
      </c>
      <c r="I970" s="22" t="s">
        <v>13</v>
      </c>
      <c r="J970" s="57" t="s">
        <v>17</v>
      </c>
      <c r="K970" s="23" t="s">
        <v>15</v>
      </c>
    </row>
    <row r="971" ht="22.5" customHeight="1">
      <c r="A971" s="40">
        <v>46041.0</v>
      </c>
      <c r="B971" s="26"/>
      <c r="C971" s="58" t="s">
        <v>106</v>
      </c>
      <c r="D971" s="60" t="s">
        <v>968</v>
      </c>
      <c r="E971" s="42" t="s">
        <v>2696</v>
      </c>
      <c r="F971" s="19" t="str">
        <f t="shared" si="2"/>
        <v>SEBASTIAN DIETZ</v>
      </c>
      <c r="G971" s="62" t="s">
        <v>2697</v>
      </c>
      <c r="H971" s="56" t="s">
        <v>44</v>
      </c>
      <c r="I971" s="27"/>
      <c r="J971" s="57" t="s">
        <v>21</v>
      </c>
      <c r="K971" s="23" t="s">
        <v>15</v>
      </c>
    </row>
    <row r="972" ht="22.5" customHeight="1">
      <c r="A972" s="40">
        <v>46041.0</v>
      </c>
      <c r="B972" s="15">
        <v>46045.0</v>
      </c>
      <c r="C972" s="36">
        <v>45962.0</v>
      </c>
      <c r="D972" s="60" t="s">
        <v>2698</v>
      </c>
      <c r="E972" s="42" t="s">
        <v>2699</v>
      </c>
      <c r="F972" s="19" t="str">
        <f t="shared" si="2"/>
        <v>FABIAN ANDRÉS NÚÑEZ BUSTOS</v>
      </c>
      <c r="G972" s="62" t="s">
        <v>2700</v>
      </c>
      <c r="H972" s="56" t="s">
        <v>44</v>
      </c>
      <c r="I972" s="27"/>
      <c r="J972" s="57" t="s">
        <v>17</v>
      </c>
      <c r="K972" s="23" t="s">
        <v>15</v>
      </c>
    </row>
    <row r="973" ht="22.5" customHeight="1">
      <c r="A973" s="40">
        <v>46041.0</v>
      </c>
      <c r="B973" s="15">
        <v>46042.0</v>
      </c>
      <c r="C973" s="36">
        <v>44896.0</v>
      </c>
      <c r="D973" s="60" t="s">
        <v>147</v>
      </c>
      <c r="E973" s="42" t="s">
        <v>2701</v>
      </c>
      <c r="F973" s="19" t="str">
        <f t="shared" si="2"/>
        <v>CARLOS CISTERNAS</v>
      </c>
      <c r="G973" s="62" t="s">
        <v>2702</v>
      </c>
      <c r="H973" s="56" t="s">
        <v>44</v>
      </c>
      <c r="I973" s="27"/>
      <c r="J973" s="57" t="s">
        <v>17</v>
      </c>
      <c r="K973" s="23" t="s">
        <v>15</v>
      </c>
    </row>
    <row r="974" ht="22.5" customHeight="1">
      <c r="A974" s="40">
        <v>46041.0</v>
      </c>
      <c r="B974" s="15">
        <v>46042.0</v>
      </c>
      <c r="C974" s="36">
        <v>43617.0</v>
      </c>
      <c r="D974" s="60" t="s">
        <v>1225</v>
      </c>
      <c r="E974" s="42" t="s">
        <v>2703</v>
      </c>
      <c r="F974" s="19" t="str">
        <f t="shared" si="2"/>
        <v>ENRIQUE GOMEZ GOMEZ</v>
      </c>
      <c r="G974" s="62" t="s">
        <v>2704</v>
      </c>
      <c r="H974" s="56" t="s">
        <v>44</v>
      </c>
      <c r="I974" s="27"/>
      <c r="J974" s="57" t="s">
        <v>17</v>
      </c>
      <c r="K974" s="23" t="s">
        <v>15</v>
      </c>
    </row>
    <row r="975" ht="22.5" customHeight="1">
      <c r="A975" s="40">
        <v>46041.0</v>
      </c>
      <c r="B975" s="15">
        <v>46042.0</v>
      </c>
      <c r="C975" s="36">
        <v>44531.0</v>
      </c>
      <c r="D975" s="60" t="s">
        <v>2705</v>
      </c>
      <c r="E975" s="42" t="s">
        <v>2706</v>
      </c>
      <c r="F975" s="19" t="str">
        <f t="shared" si="2"/>
        <v>FRANCISCO JAVIER MENESES BRANT</v>
      </c>
      <c r="G975" s="62" t="s">
        <v>2707</v>
      </c>
      <c r="H975" s="56" t="s">
        <v>44</v>
      </c>
      <c r="I975" s="27"/>
      <c r="J975" s="57" t="s">
        <v>17</v>
      </c>
      <c r="K975" s="23" t="s">
        <v>15</v>
      </c>
    </row>
    <row r="976" ht="22.5" customHeight="1">
      <c r="A976" s="40">
        <v>46041.0</v>
      </c>
      <c r="B976" s="15">
        <v>46043.0</v>
      </c>
      <c r="C976" s="36">
        <v>45323.0</v>
      </c>
      <c r="D976" s="60" t="s">
        <v>2708</v>
      </c>
      <c r="E976" s="42" t="s">
        <v>2709</v>
      </c>
      <c r="F976" s="19" t="str">
        <f t="shared" si="2"/>
        <v>PATRICIA ESTER LAMPEREIN PASTENES</v>
      </c>
      <c r="G976" s="62" t="s">
        <v>2710</v>
      </c>
      <c r="H976" s="56" t="s">
        <v>44</v>
      </c>
      <c r="I976" s="27"/>
      <c r="J976" s="57" t="s">
        <v>17</v>
      </c>
      <c r="K976" s="23" t="s">
        <v>15</v>
      </c>
    </row>
    <row r="977" ht="22.5" customHeight="1">
      <c r="A977" s="40">
        <v>46041.0</v>
      </c>
      <c r="B977" s="15">
        <v>46042.0</v>
      </c>
      <c r="C977" s="36">
        <v>43191.0</v>
      </c>
      <c r="D977" s="60" t="s">
        <v>2711</v>
      </c>
      <c r="E977" s="42" t="s">
        <v>2712</v>
      </c>
      <c r="F977" s="19" t="str">
        <f t="shared" si="2"/>
        <v>LUIS RICARDO URQUIA LOPEZ</v>
      </c>
      <c r="G977" s="62" t="s">
        <v>2713</v>
      </c>
      <c r="H977" s="56" t="s">
        <v>44</v>
      </c>
      <c r="I977" s="27"/>
      <c r="J977" s="57" t="s">
        <v>17</v>
      </c>
      <c r="K977" s="23" t="s">
        <v>15</v>
      </c>
    </row>
    <row r="978" ht="22.5" customHeight="1">
      <c r="A978" s="40">
        <v>46041.0</v>
      </c>
      <c r="B978" s="15">
        <v>46043.0</v>
      </c>
      <c r="C978" s="36">
        <v>45323.0</v>
      </c>
      <c r="D978" s="60" t="s">
        <v>2714</v>
      </c>
      <c r="E978" s="42" t="s">
        <v>2715</v>
      </c>
      <c r="F978" s="19" t="str">
        <f t="shared" si="2"/>
        <v>SERGIO HERNAN ARAOS TOBAR</v>
      </c>
      <c r="G978" s="62" t="s">
        <v>2716</v>
      </c>
      <c r="H978" s="56" t="s">
        <v>44</v>
      </c>
      <c r="I978" s="27"/>
      <c r="J978" s="57" t="s">
        <v>17</v>
      </c>
      <c r="K978" s="23" t="s">
        <v>15</v>
      </c>
    </row>
    <row r="979" ht="22.5" customHeight="1">
      <c r="A979" s="40">
        <v>46041.0</v>
      </c>
      <c r="B979" s="15">
        <v>46042.0</v>
      </c>
      <c r="C979" s="36">
        <v>43466.0</v>
      </c>
      <c r="D979" s="60" t="s">
        <v>147</v>
      </c>
      <c r="E979" s="42" t="s">
        <v>2717</v>
      </c>
      <c r="F979" s="19" t="str">
        <f t="shared" si="2"/>
        <v>CARLOS ESPERGUEN</v>
      </c>
      <c r="G979" s="62" t="s">
        <v>2718</v>
      </c>
      <c r="H979" s="56" t="s">
        <v>44</v>
      </c>
      <c r="I979" s="27"/>
      <c r="J979" s="57" t="s">
        <v>17</v>
      </c>
      <c r="K979" s="23" t="s">
        <v>15</v>
      </c>
    </row>
    <row r="980" ht="22.5" customHeight="1">
      <c r="A980" s="40">
        <v>46041.0</v>
      </c>
      <c r="B980" s="15">
        <v>46043.0</v>
      </c>
      <c r="C980" s="36">
        <v>45689.0</v>
      </c>
      <c r="D980" s="60" t="s">
        <v>2719</v>
      </c>
      <c r="E980" s="42" t="s">
        <v>2720</v>
      </c>
      <c r="F980" s="19" t="str">
        <f t="shared" si="2"/>
        <v>GABRIEL OSVALDO PEREZ OSORIO</v>
      </c>
      <c r="G980" s="62" t="s">
        <v>2721</v>
      </c>
      <c r="H980" s="56" t="s">
        <v>44</v>
      </c>
      <c r="I980" s="27"/>
      <c r="J980" s="57" t="s">
        <v>17</v>
      </c>
      <c r="K980" s="23" t="s">
        <v>15</v>
      </c>
    </row>
    <row r="981" ht="22.5" customHeight="1">
      <c r="A981" s="40">
        <v>46041.0</v>
      </c>
      <c r="B981" s="15">
        <v>46042.0</v>
      </c>
      <c r="C981" s="36">
        <v>42186.0</v>
      </c>
      <c r="D981" s="60" t="s">
        <v>2722</v>
      </c>
      <c r="E981" s="42" t="s">
        <v>2723</v>
      </c>
      <c r="F981" s="19" t="str">
        <f t="shared" si="2"/>
        <v>ESTEFANI ULLOA</v>
      </c>
      <c r="G981" s="62" t="s">
        <v>2724</v>
      </c>
      <c r="H981" s="56" t="s">
        <v>44</v>
      </c>
      <c r="I981" s="27"/>
      <c r="J981" s="57" t="s">
        <v>17</v>
      </c>
      <c r="K981" s="23" t="s">
        <v>15</v>
      </c>
    </row>
    <row r="982" ht="22.5" customHeight="1">
      <c r="A982" s="40">
        <v>46041.0</v>
      </c>
      <c r="B982" s="15">
        <v>46042.0</v>
      </c>
      <c r="C982" s="36">
        <v>44228.0</v>
      </c>
      <c r="D982" s="60" t="s">
        <v>2725</v>
      </c>
      <c r="E982" s="42" t="s">
        <v>2726</v>
      </c>
      <c r="F982" s="19" t="str">
        <f t="shared" si="2"/>
        <v>DANIEL JONAS BERNAL GONZALEZ</v>
      </c>
      <c r="G982" s="62" t="s">
        <v>2727</v>
      </c>
      <c r="H982" s="56" t="s">
        <v>44</v>
      </c>
      <c r="I982" s="27"/>
      <c r="J982" s="57" t="s">
        <v>17</v>
      </c>
      <c r="K982" s="23" t="s">
        <v>15</v>
      </c>
    </row>
    <row r="983" ht="22.5" customHeight="1">
      <c r="A983" s="40">
        <v>46041.0</v>
      </c>
      <c r="B983" s="15">
        <v>46043.0</v>
      </c>
      <c r="C983" s="36">
        <v>45261.0</v>
      </c>
      <c r="D983" s="60" t="s">
        <v>2728</v>
      </c>
      <c r="E983" s="42" t="s">
        <v>2729</v>
      </c>
      <c r="F983" s="19" t="str">
        <f t="shared" si="2"/>
        <v>ELIAS DAVID BADILLA BREVE</v>
      </c>
      <c r="G983" s="62" t="s">
        <v>2730</v>
      </c>
      <c r="H983" s="56" t="s">
        <v>44</v>
      </c>
      <c r="I983" s="27"/>
      <c r="J983" s="57" t="s">
        <v>17</v>
      </c>
      <c r="K983" s="23" t="s">
        <v>15</v>
      </c>
    </row>
    <row r="984" ht="22.5" customHeight="1">
      <c r="A984" s="40">
        <v>46041.0</v>
      </c>
      <c r="B984" s="15">
        <v>46043.0</v>
      </c>
      <c r="C984" s="36">
        <v>45231.0</v>
      </c>
      <c r="D984" s="60" t="s">
        <v>2731</v>
      </c>
      <c r="E984" s="42" t="s">
        <v>2732</v>
      </c>
      <c r="F984" s="19" t="str">
        <f t="shared" si="2"/>
        <v>WALDO JAVIER UGARTE ESPINOSA</v>
      </c>
      <c r="G984" s="62" t="s">
        <v>2733</v>
      </c>
      <c r="H984" s="56" t="s">
        <v>44</v>
      </c>
      <c r="I984" s="27"/>
      <c r="J984" s="57" t="s">
        <v>17</v>
      </c>
      <c r="K984" s="23" t="s">
        <v>15</v>
      </c>
    </row>
    <row r="985" ht="22.5" customHeight="1">
      <c r="A985" s="40">
        <v>46041.0</v>
      </c>
      <c r="B985" s="26"/>
      <c r="C985" s="58" t="s">
        <v>106</v>
      </c>
      <c r="D985" s="60" t="s">
        <v>445</v>
      </c>
      <c r="E985" s="42" t="s">
        <v>2734</v>
      </c>
      <c r="F985" s="19" t="str">
        <f t="shared" si="2"/>
        <v>MANUEL LÓPEZ MORALES</v>
      </c>
      <c r="G985" s="62" t="s">
        <v>2735</v>
      </c>
      <c r="H985" s="56" t="s">
        <v>44</v>
      </c>
      <c r="I985" s="27"/>
      <c r="J985" s="57" t="s">
        <v>17</v>
      </c>
      <c r="K985" s="23" t="s">
        <v>15</v>
      </c>
    </row>
    <row r="986" ht="22.5" customHeight="1">
      <c r="A986" s="40">
        <v>46041.0</v>
      </c>
      <c r="B986" s="26"/>
      <c r="C986" s="58" t="s">
        <v>2736</v>
      </c>
      <c r="D986" s="60" t="s">
        <v>445</v>
      </c>
      <c r="E986" s="42" t="s">
        <v>1762</v>
      </c>
      <c r="F986" s="19" t="str">
        <f t="shared" si="2"/>
        <v>MANUEL SOTO</v>
      </c>
      <c r="G986" s="62" t="s">
        <v>2737</v>
      </c>
      <c r="H986" s="56" t="s">
        <v>44</v>
      </c>
      <c r="I986" s="27"/>
      <c r="J986" s="57" t="s">
        <v>21</v>
      </c>
      <c r="K986" s="23" t="s">
        <v>15</v>
      </c>
    </row>
    <row r="987" ht="22.5" customHeight="1">
      <c r="A987" s="40">
        <v>46041.0</v>
      </c>
      <c r="B987" s="26"/>
      <c r="C987" s="58" t="s">
        <v>2738</v>
      </c>
      <c r="D987" s="60" t="s">
        <v>341</v>
      </c>
      <c r="E987" s="42" t="s">
        <v>2739</v>
      </c>
      <c r="F987" s="19" t="str">
        <f t="shared" si="2"/>
        <v>MIGUEL CONTRERAS</v>
      </c>
      <c r="G987" s="62" t="s">
        <v>2740</v>
      </c>
      <c r="H987" s="56" t="s">
        <v>44</v>
      </c>
      <c r="I987" s="27"/>
      <c r="J987" s="57" t="s">
        <v>21</v>
      </c>
      <c r="K987" s="23" t="s">
        <v>15</v>
      </c>
    </row>
    <row r="988" ht="22.5" customHeight="1">
      <c r="A988" s="40">
        <v>46041.0</v>
      </c>
      <c r="B988" s="15">
        <v>46057.0</v>
      </c>
      <c r="C988" s="36">
        <v>44621.0</v>
      </c>
      <c r="D988" s="60" t="s">
        <v>2741</v>
      </c>
      <c r="E988" s="42" t="s">
        <v>2742</v>
      </c>
      <c r="F988" s="19" t="str">
        <f t="shared" si="2"/>
        <v>LUIS HUMBERTO ESCOBAR FIGUEROA</v>
      </c>
      <c r="G988" s="62" t="s">
        <v>2743</v>
      </c>
      <c r="H988" s="56" t="s">
        <v>44</v>
      </c>
      <c r="I988" s="27"/>
      <c r="J988" s="57" t="s">
        <v>19</v>
      </c>
      <c r="K988" s="23" t="s">
        <v>15</v>
      </c>
    </row>
    <row r="989" ht="22.5" customHeight="1">
      <c r="A989" s="40">
        <v>46041.0</v>
      </c>
      <c r="B989" s="15">
        <v>46042.0</v>
      </c>
      <c r="C989" s="36">
        <v>44774.0</v>
      </c>
      <c r="D989" s="60" t="s">
        <v>2744</v>
      </c>
      <c r="E989" s="42" t="s">
        <v>2745</v>
      </c>
      <c r="F989" s="19" t="str">
        <f t="shared" si="2"/>
        <v>CLAUDIO MILTON VALENZUELA HENRIQUEZ</v>
      </c>
      <c r="G989" s="62" t="s">
        <v>2746</v>
      </c>
      <c r="H989" s="56" t="s">
        <v>44</v>
      </c>
      <c r="I989" s="27"/>
      <c r="J989" s="57" t="s">
        <v>17</v>
      </c>
      <c r="K989" s="23" t="s">
        <v>15</v>
      </c>
    </row>
    <row r="990" ht="22.5" customHeight="1">
      <c r="A990" s="40">
        <v>46041.0</v>
      </c>
      <c r="B990" s="15">
        <v>46042.0</v>
      </c>
      <c r="C990" s="36">
        <v>42767.0</v>
      </c>
      <c r="D990" s="60" t="s">
        <v>568</v>
      </c>
      <c r="E990" s="42" t="s">
        <v>2747</v>
      </c>
      <c r="F990" s="19" t="str">
        <f t="shared" si="2"/>
        <v>NELSON GUILLOUX</v>
      </c>
      <c r="G990" s="62" t="s">
        <v>2748</v>
      </c>
      <c r="H990" s="56" t="s">
        <v>44</v>
      </c>
      <c r="I990" s="27"/>
      <c r="J990" s="57" t="s">
        <v>17</v>
      </c>
      <c r="K990" s="23" t="s">
        <v>15</v>
      </c>
    </row>
    <row r="991" ht="22.5" customHeight="1">
      <c r="A991" s="40">
        <v>46041.0</v>
      </c>
      <c r="B991" s="15">
        <v>46042.0</v>
      </c>
      <c r="C991" s="36">
        <v>42522.0</v>
      </c>
      <c r="D991" s="60" t="s">
        <v>1116</v>
      </c>
      <c r="E991" s="42" t="s">
        <v>2749</v>
      </c>
      <c r="F991" s="19" t="str">
        <f t="shared" si="2"/>
        <v>PATRICIO SEPULVEDA GODOY</v>
      </c>
      <c r="G991" s="62" t="s">
        <v>2750</v>
      </c>
      <c r="H991" s="56" t="s">
        <v>44</v>
      </c>
      <c r="I991" s="27"/>
      <c r="J991" s="57" t="s">
        <v>17</v>
      </c>
      <c r="K991" s="23" t="s">
        <v>15</v>
      </c>
    </row>
    <row r="992" ht="22.5" customHeight="1">
      <c r="A992" s="40">
        <v>46041.0</v>
      </c>
      <c r="B992" s="15">
        <v>46042.0</v>
      </c>
      <c r="C992" s="36">
        <v>43374.0</v>
      </c>
      <c r="D992" s="60" t="s">
        <v>2751</v>
      </c>
      <c r="E992" s="42" t="s">
        <v>2752</v>
      </c>
      <c r="F992" s="19" t="str">
        <f t="shared" si="2"/>
        <v>ADRIANA ISABEL SANCHEZ UBEDA</v>
      </c>
      <c r="G992" s="62" t="s">
        <v>2753</v>
      </c>
      <c r="H992" s="56" t="s">
        <v>44</v>
      </c>
      <c r="I992" s="27"/>
      <c r="J992" s="57" t="s">
        <v>17</v>
      </c>
      <c r="K992" s="23" t="s">
        <v>15</v>
      </c>
    </row>
    <row r="993" ht="22.5" customHeight="1">
      <c r="A993" s="40">
        <v>46041.0</v>
      </c>
      <c r="B993" s="15">
        <v>46042.0</v>
      </c>
      <c r="C993" s="36">
        <v>43435.0</v>
      </c>
      <c r="D993" s="60" t="s">
        <v>2754</v>
      </c>
      <c r="E993" s="42" t="s">
        <v>2755</v>
      </c>
      <c r="F993" s="19" t="str">
        <f t="shared" si="2"/>
        <v>MARLENE SUSANA LOAIZA GIACAMAN</v>
      </c>
      <c r="G993" s="62" t="s">
        <v>2756</v>
      </c>
      <c r="H993" s="56" t="s">
        <v>44</v>
      </c>
      <c r="I993" s="27"/>
      <c r="J993" s="57" t="s">
        <v>17</v>
      </c>
      <c r="K993" s="23" t="s">
        <v>15</v>
      </c>
    </row>
    <row r="994" ht="22.5" customHeight="1">
      <c r="A994" s="40">
        <v>46041.0</v>
      </c>
      <c r="B994" s="15">
        <v>46042.0</v>
      </c>
      <c r="C994" s="36">
        <v>43344.0</v>
      </c>
      <c r="D994" s="60" t="s">
        <v>2757</v>
      </c>
      <c r="E994" s="42" t="s">
        <v>2758</v>
      </c>
      <c r="F994" s="19" t="str">
        <f t="shared" si="2"/>
        <v>MIGUEL ANGEL LOBOS TAPIA</v>
      </c>
      <c r="G994" s="62" t="s">
        <v>2759</v>
      </c>
      <c r="H994" s="56" t="s">
        <v>44</v>
      </c>
      <c r="I994" s="27"/>
      <c r="J994" s="57" t="s">
        <v>17</v>
      </c>
      <c r="K994" s="23" t="s">
        <v>15</v>
      </c>
    </row>
    <row r="995" ht="22.5" customHeight="1">
      <c r="A995" s="40">
        <v>46041.0</v>
      </c>
      <c r="B995" s="15">
        <v>46062.0</v>
      </c>
      <c r="C995" s="36">
        <v>45292.0</v>
      </c>
      <c r="D995" s="60" t="s">
        <v>2760</v>
      </c>
      <c r="E995" s="42" t="s">
        <v>2761</v>
      </c>
      <c r="F995" s="19" t="str">
        <f t="shared" si="2"/>
        <v>HERNAN UGARTE</v>
      </c>
      <c r="G995" s="62" t="s">
        <v>2762</v>
      </c>
      <c r="H995" s="56" t="s">
        <v>44</v>
      </c>
      <c r="I995" s="27"/>
      <c r="J995" s="57" t="s">
        <v>19</v>
      </c>
      <c r="K995" s="23" t="s">
        <v>15</v>
      </c>
    </row>
    <row r="996" ht="22.5" customHeight="1">
      <c r="A996" s="40">
        <v>46041.0</v>
      </c>
      <c r="B996" s="15">
        <v>46042.0</v>
      </c>
      <c r="C996" s="36">
        <v>43466.0</v>
      </c>
      <c r="D996" s="60" t="s">
        <v>2763</v>
      </c>
      <c r="E996" s="42" t="s">
        <v>2764</v>
      </c>
      <c r="F996" s="19" t="str">
        <f t="shared" si="2"/>
        <v>MACARENA MEDINA CONTRERAS</v>
      </c>
      <c r="G996" s="62" t="s">
        <v>2765</v>
      </c>
      <c r="H996" s="56" t="s">
        <v>44</v>
      </c>
      <c r="I996" s="27"/>
      <c r="J996" s="57" t="s">
        <v>17</v>
      </c>
      <c r="K996" s="23" t="s">
        <v>15</v>
      </c>
    </row>
    <row r="997" ht="22.5" customHeight="1">
      <c r="A997" s="40">
        <v>46041.0</v>
      </c>
      <c r="B997" s="15" t="s">
        <v>932</v>
      </c>
      <c r="C997" s="36">
        <v>43101.0</v>
      </c>
      <c r="D997" s="60" t="s">
        <v>2766</v>
      </c>
      <c r="E997" s="42" t="s">
        <v>2767</v>
      </c>
      <c r="F997" s="19" t="str">
        <f t="shared" si="2"/>
        <v>CLAUDIO ALEJANDRO ZEPEDA MUÑOZ</v>
      </c>
      <c r="G997" s="62" t="s">
        <v>2768</v>
      </c>
      <c r="H997" s="56" t="s">
        <v>44</v>
      </c>
      <c r="I997" s="27"/>
      <c r="J997" s="57" t="s">
        <v>19</v>
      </c>
      <c r="K997" s="23" t="s">
        <v>15</v>
      </c>
    </row>
    <row r="998" ht="22.5" customHeight="1">
      <c r="A998" s="40">
        <v>46041.0</v>
      </c>
      <c r="B998" s="15">
        <v>46042.0</v>
      </c>
      <c r="C998" s="36">
        <v>43497.0</v>
      </c>
      <c r="D998" s="60" t="s">
        <v>2769</v>
      </c>
      <c r="E998" s="42" t="s">
        <v>2770</v>
      </c>
      <c r="F998" s="19" t="str">
        <f t="shared" si="2"/>
        <v>DANIEL FERNANDO MUÑOZ HIDALGO</v>
      </c>
      <c r="G998" s="62" t="s">
        <v>2771</v>
      </c>
      <c r="H998" s="56" t="s">
        <v>44</v>
      </c>
      <c r="I998" s="27"/>
      <c r="J998" s="57" t="s">
        <v>17</v>
      </c>
      <c r="K998" s="23" t="s">
        <v>15</v>
      </c>
    </row>
    <row r="999" ht="22.5" customHeight="1">
      <c r="A999" s="40">
        <v>46041.0</v>
      </c>
      <c r="B999" s="26"/>
      <c r="C999" s="58" t="s">
        <v>2772</v>
      </c>
      <c r="D999" s="60" t="s">
        <v>2773</v>
      </c>
      <c r="E999" s="42" t="s">
        <v>2774</v>
      </c>
      <c r="F999" s="19" t="str">
        <f t="shared" si="2"/>
        <v>LUIS ALEXIS PIZARRO ROA</v>
      </c>
      <c r="G999" s="62" t="s">
        <v>2775</v>
      </c>
      <c r="H999" s="56" t="s">
        <v>44</v>
      </c>
      <c r="I999" s="27"/>
      <c r="J999" s="57" t="s">
        <v>21</v>
      </c>
      <c r="K999" s="23" t="s">
        <v>15</v>
      </c>
    </row>
    <row r="1000" ht="22.5" customHeight="1">
      <c r="A1000" s="40">
        <v>46041.0</v>
      </c>
      <c r="B1000" s="15">
        <v>46042.0</v>
      </c>
      <c r="C1000" s="36">
        <v>43160.0</v>
      </c>
      <c r="D1000" s="60" t="s">
        <v>2776</v>
      </c>
      <c r="E1000" s="42" t="s">
        <v>2777</v>
      </c>
      <c r="F1000" s="19" t="str">
        <f t="shared" si="2"/>
        <v>OSCAR ANDRE SILVA MUÑOZ</v>
      </c>
      <c r="G1000" s="62" t="s">
        <v>2778</v>
      </c>
      <c r="H1000" s="56" t="s">
        <v>44</v>
      </c>
      <c r="I1000" s="27"/>
      <c r="J1000" s="57" t="s">
        <v>17</v>
      </c>
      <c r="K1000" s="23" t="s">
        <v>15</v>
      </c>
    </row>
    <row r="1001" ht="22.5" customHeight="1">
      <c r="A1001" s="40">
        <v>46041.0</v>
      </c>
      <c r="B1001" s="15">
        <v>46043.0</v>
      </c>
      <c r="C1001" s="36">
        <v>45261.0</v>
      </c>
      <c r="D1001" s="60" t="s">
        <v>2779</v>
      </c>
      <c r="E1001" s="42" t="s">
        <v>2780</v>
      </c>
      <c r="F1001" s="19" t="str">
        <f t="shared" si="2"/>
        <v>ROSA ANGÉLICA SALINAS DÍAZ</v>
      </c>
      <c r="G1001" s="62" t="s">
        <v>2781</v>
      </c>
      <c r="H1001" s="56" t="s">
        <v>44</v>
      </c>
      <c r="I1001" s="27"/>
      <c r="J1001" s="57" t="s">
        <v>17</v>
      </c>
      <c r="K1001" s="23" t="s">
        <v>15</v>
      </c>
    </row>
    <row r="1002" ht="22.5" customHeight="1">
      <c r="A1002" s="40">
        <v>46041.0</v>
      </c>
      <c r="B1002" s="26"/>
      <c r="C1002" s="58" t="s">
        <v>2782</v>
      </c>
      <c r="D1002" s="60" t="s">
        <v>789</v>
      </c>
      <c r="E1002" s="42" t="s">
        <v>2783</v>
      </c>
      <c r="F1002" s="19" t="str">
        <f t="shared" si="2"/>
        <v>BRYAN CARRERAS REYES</v>
      </c>
      <c r="G1002" s="62" t="s">
        <v>2784</v>
      </c>
      <c r="H1002" s="56" t="s">
        <v>44</v>
      </c>
      <c r="I1002" s="27"/>
      <c r="J1002" s="57" t="s">
        <v>21</v>
      </c>
      <c r="K1002" s="23" t="s">
        <v>15</v>
      </c>
    </row>
    <row r="1003" ht="22.5" customHeight="1">
      <c r="A1003" s="40">
        <v>46041.0</v>
      </c>
      <c r="B1003" s="26"/>
      <c r="C1003" s="58" t="s">
        <v>2785</v>
      </c>
      <c r="D1003" s="60" t="s">
        <v>2004</v>
      </c>
      <c r="E1003" s="42" t="s">
        <v>2786</v>
      </c>
      <c r="F1003" s="19" t="str">
        <f t="shared" si="2"/>
        <v>FREDDY HIDALGO</v>
      </c>
      <c r="G1003" s="62" t="s">
        <v>2787</v>
      </c>
      <c r="H1003" s="56" t="s">
        <v>44</v>
      </c>
      <c r="I1003" s="27"/>
      <c r="J1003" s="57" t="s">
        <v>21</v>
      </c>
      <c r="K1003" s="23" t="s">
        <v>15</v>
      </c>
    </row>
    <row r="1004" ht="22.5" customHeight="1">
      <c r="A1004" s="40">
        <v>46041.0</v>
      </c>
      <c r="B1004" s="26"/>
      <c r="C1004" s="58" t="s">
        <v>2788</v>
      </c>
      <c r="D1004" s="60" t="s">
        <v>2789</v>
      </c>
      <c r="E1004" s="42" t="s">
        <v>2790</v>
      </c>
      <c r="F1004" s="19" t="str">
        <f t="shared" si="2"/>
        <v>GLORIA ELVIRA CARVAJAL MUÑOZ</v>
      </c>
      <c r="G1004" s="62" t="s">
        <v>2791</v>
      </c>
      <c r="H1004" s="61" t="s">
        <v>44</v>
      </c>
      <c r="I1004" s="27"/>
      <c r="J1004" s="57" t="s">
        <v>21</v>
      </c>
      <c r="K1004" s="23" t="s">
        <v>15</v>
      </c>
    </row>
    <row r="1005" ht="22.5" customHeight="1">
      <c r="A1005" s="40">
        <v>46041.0</v>
      </c>
      <c r="B1005" s="15">
        <v>46043.0</v>
      </c>
      <c r="C1005" s="36">
        <v>45627.0</v>
      </c>
      <c r="D1005" s="60" t="s">
        <v>2792</v>
      </c>
      <c r="E1005" s="42" t="s">
        <v>2793</v>
      </c>
      <c r="F1005" s="19" t="str">
        <f t="shared" si="2"/>
        <v>HUMBERTO RONY ALIAGA GONZÁLEZ</v>
      </c>
      <c r="G1005" s="62" t="s">
        <v>2794</v>
      </c>
      <c r="H1005" s="61" t="s">
        <v>44</v>
      </c>
      <c r="I1005" s="27"/>
      <c r="J1005" s="57" t="s">
        <v>17</v>
      </c>
      <c r="K1005" s="23" t="s">
        <v>15</v>
      </c>
    </row>
    <row r="1006" ht="22.5" customHeight="1">
      <c r="A1006" s="40">
        <v>46041.0</v>
      </c>
      <c r="B1006" s="15">
        <v>46043.0</v>
      </c>
      <c r="C1006" s="36">
        <v>45474.0</v>
      </c>
      <c r="D1006" s="60" t="s">
        <v>2795</v>
      </c>
      <c r="E1006" s="42" t="s">
        <v>2796</v>
      </c>
      <c r="F1006" s="19" t="str">
        <f t="shared" si="2"/>
        <v>FRANCISCO FELIPE MUÑOZ SOLÍS</v>
      </c>
      <c r="G1006" s="62" t="s">
        <v>2797</v>
      </c>
      <c r="H1006" s="61" t="s">
        <v>44</v>
      </c>
      <c r="I1006" s="27"/>
      <c r="J1006" s="57" t="s">
        <v>17</v>
      </c>
      <c r="K1006" s="23" t="s">
        <v>15</v>
      </c>
    </row>
    <row r="1007" ht="22.5" customHeight="1">
      <c r="A1007" s="40">
        <v>46041.0</v>
      </c>
      <c r="B1007" s="15">
        <v>46045.0</v>
      </c>
      <c r="C1007" s="36">
        <v>45778.0</v>
      </c>
      <c r="D1007" s="60" t="s">
        <v>2798</v>
      </c>
      <c r="E1007" s="42" t="s">
        <v>2799</v>
      </c>
      <c r="F1007" s="19" t="str">
        <f t="shared" si="2"/>
        <v>ANGEL HERNAN ETCHEGARAY OCAÑA</v>
      </c>
      <c r="G1007" s="62" t="s">
        <v>2800</v>
      </c>
      <c r="H1007" s="61" t="s">
        <v>44</v>
      </c>
      <c r="I1007" s="27"/>
      <c r="J1007" s="57" t="s">
        <v>19</v>
      </c>
      <c r="K1007" s="23" t="s">
        <v>15</v>
      </c>
    </row>
    <row r="1008" ht="22.5" customHeight="1">
      <c r="A1008" s="40">
        <v>46042.0</v>
      </c>
      <c r="B1008" s="15">
        <v>46057.0</v>
      </c>
      <c r="C1008" s="36">
        <v>44866.0</v>
      </c>
      <c r="D1008" s="60" t="s">
        <v>2801</v>
      </c>
      <c r="E1008" s="42" t="s">
        <v>2802</v>
      </c>
      <c r="F1008" s="19" t="str">
        <f t="shared" si="2"/>
        <v>ALEJANDRO SILVA ARELLANO</v>
      </c>
      <c r="G1008" s="62" t="s">
        <v>2803</v>
      </c>
      <c r="H1008" s="61" t="s">
        <v>44</v>
      </c>
      <c r="I1008" s="27"/>
      <c r="J1008" s="57" t="s">
        <v>19</v>
      </c>
      <c r="K1008" s="23" t="s">
        <v>15</v>
      </c>
    </row>
    <row r="1009" ht="22.5" customHeight="1">
      <c r="A1009" s="40">
        <v>46042.0</v>
      </c>
      <c r="B1009" s="15">
        <v>46044.0</v>
      </c>
      <c r="C1009" s="36">
        <v>45658.0</v>
      </c>
      <c r="D1009" s="60" t="s">
        <v>262</v>
      </c>
      <c r="E1009" s="42" t="s">
        <v>2804</v>
      </c>
      <c r="F1009" s="19" t="str">
        <f t="shared" si="2"/>
        <v>FRANCISCO VIVAR RUIZ</v>
      </c>
      <c r="G1009" s="62" t="s">
        <v>2805</v>
      </c>
      <c r="H1009" s="56" t="s">
        <v>44</v>
      </c>
      <c r="I1009" s="27"/>
      <c r="J1009" s="57" t="s">
        <v>17</v>
      </c>
      <c r="K1009" s="23" t="s">
        <v>15</v>
      </c>
    </row>
    <row r="1010" ht="22.5" customHeight="1">
      <c r="A1010" s="40">
        <v>46042.0</v>
      </c>
      <c r="B1010" s="15">
        <v>46044.0</v>
      </c>
      <c r="C1010" s="36">
        <v>45689.0</v>
      </c>
      <c r="D1010" s="60" t="s">
        <v>2806</v>
      </c>
      <c r="E1010" s="42" t="s">
        <v>2807</v>
      </c>
      <c r="F1010" s="19" t="str">
        <f t="shared" si="2"/>
        <v>JOSE SOTO MUÑOZ</v>
      </c>
      <c r="G1010" s="62" t="s">
        <v>2808</v>
      </c>
      <c r="H1010" s="56" t="s">
        <v>44</v>
      </c>
      <c r="I1010" s="27"/>
      <c r="J1010" s="57" t="s">
        <v>17</v>
      </c>
      <c r="K1010" s="23" t="s">
        <v>15</v>
      </c>
    </row>
    <row r="1011" ht="22.5" customHeight="1">
      <c r="A1011" s="40">
        <v>46042.0</v>
      </c>
      <c r="B1011" s="26"/>
      <c r="C1011" s="36"/>
      <c r="D1011" s="60" t="s">
        <v>85</v>
      </c>
      <c r="E1011" s="42" t="s">
        <v>2809</v>
      </c>
      <c r="F1011" s="19" t="str">
        <f t="shared" si="2"/>
        <v>FRANCO RUBILAR</v>
      </c>
      <c r="G1011" s="62" t="s">
        <v>2810</v>
      </c>
      <c r="H1011" s="56" t="s">
        <v>44</v>
      </c>
      <c r="I1011" s="27"/>
      <c r="J1011" s="57" t="s">
        <v>14</v>
      </c>
      <c r="K1011" s="23" t="s">
        <v>15</v>
      </c>
    </row>
    <row r="1012" ht="22.5" customHeight="1">
      <c r="A1012" s="40">
        <v>46042.0</v>
      </c>
      <c r="B1012" s="26"/>
      <c r="C1012" s="36"/>
      <c r="D1012" s="60" t="s">
        <v>2811</v>
      </c>
      <c r="E1012" s="42" t="s">
        <v>2812</v>
      </c>
      <c r="F1012" s="19" t="str">
        <f t="shared" si="2"/>
        <v>DAN MIRANDA CASTILLO</v>
      </c>
      <c r="G1012" s="62" t="s">
        <v>2813</v>
      </c>
      <c r="H1012" s="56" t="s">
        <v>44</v>
      </c>
      <c r="I1012" s="27"/>
      <c r="J1012" s="57" t="s">
        <v>14</v>
      </c>
      <c r="K1012" s="28"/>
    </row>
    <row r="1013" ht="22.5" customHeight="1">
      <c r="A1013" s="40">
        <v>46042.0</v>
      </c>
      <c r="B1013" s="26"/>
      <c r="C1013" s="36"/>
      <c r="D1013" s="60" t="s">
        <v>2814</v>
      </c>
      <c r="E1013" s="42" t="s">
        <v>2815</v>
      </c>
      <c r="F1013" s="19" t="str">
        <f t="shared" si="2"/>
        <v>CRISTOBAL MIRANDA</v>
      </c>
      <c r="G1013" s="62" t="s">
        <v>2816</v>
      </c>
      <c r="H1013" s="56" t="s">
        <v>44</v>
      </c>
      <c r="I1013" s="27"/>
      <c r="J1013" s="57" t="s">
        <v>14</v>
      </c>
      <c r="K1013" s="23" t="s">
        <v>15</v>
      </c>
    </row>
    <row r="1014" ht="22.5" customHeight="1">
      <c r="A1014" s="40">
        <v>46042.0</v>
      </c>
      <c r="B1014" s="26"/>
      <c r="C1014" s="36"/>
      <c r="D1014" s="60" t="s">
        <v>2817</v>
      </c>
      <c r="E1014" s="42" t="s">
        <v>2818</v>
      </c>
      <c r="F1014" s="19" t="str">
        <f t="shared" si="2"/>
        <v>JAVIER ALEJANDRO CAMPOS PEREZ</v>
      </c>
      <c r="G1014" s="62" t="s">
        <v>2819</v>
      </c>
      <c r="H1014" s="56" t="s">
        <v>44</v>
      </c>
      <c r="I1014" s="27"/>
      <c r="J1014" s="57" t="s">
        <v>14</v>
      </c>
      <c r="K1014" s="23" t="s">
        <v>15</v>
      </c>
    </row>
    <row r="1015" ht="22.5" customHeight="1">
      <c r="A1015" s="40">
        <v>46042.0</v>
      </c>
      <c r="B1015" s="26"/>
      <c r="C1015" s="36"/>
      <c r="D1015" s="60" t="s">
        <v>2820</v>
      </c>
      <c r="E1015" s="42" t="s">
        <v>2821</v>
      </c>
      <c r="F1015" s="19" t="str">
        <f t="shared" si="2"/>
        <v>MATIAS NICOLAS PONCE MARZAN</v>
      </c>
      <c r="G1015" s="62" t="s">
        <v>2822</v>
      </c>
      <c r="H1015" s="61"/>
      <c r="I1015" s="27"/>
      <c r="J1015" s="65"/>
      <c r="K1015" s="28"/>
    </row>
    <row r="1016" ht="22.5" customHeight="1">
      <c r="A1016" s="40">
        <v>46042.0</v>
      </c>
      <c r="B1016" s="26"/>
      <c r="C1016" s="36"/>
      <c r="D1016" s="60" t="s">
        <v>774</v>
      </c>
      <c r="E1016" s="42" t="s">
        <v>2823</v>
      </c>
      <c r="F1016" s="19" t="str">
        <f t="shared" si="2"/>
        <v>IGNACIO VARAS BOZO</v>
      </c>
      <c r="G1016" s="62" t="s">
        <v>2824</v>
      </c>
      <c r="H1016" s="61"/>
      <c r="I1016" s="27"/>
      <c r="J1016" s="65"/>
      <c r="K1016" s="28"/>
    </row>
    <row r="1017" ht="22.5" customHeight="1">
      <c r="A1017" s="40">
        <v>46042.0</v>
      </c>
      <c r="B1017" s="26"/>
      <c r="C1017" s="36"/>
      <c r="D1017" s="60" t="s">
        <v>2825</v>
      </c>
      <c r="E1017" s="42" t="s">
        <v>2826</v>
      </c>
      <c r="F1017" s="19" t="str">
        <f t="shared" si="2"/>
        <v>MARCELO SEGOVIA</v>
      </c>
      <c r="G1017" s="62" t="s">
        <v>2827</v>
      </c>
      <c r="H1017" s="61"/>
      <c r="I1017" s="27"/>
      <c r="J1017" s="65"/>
      <c r="K1017" s="28"/>
    </row>
    <row r="1018" ht="22.5" customHeight="1">
      <c r="A1018" s="40">
        <v>46042.0</v>
      </c>
      <c r="B1018" s="15">
        <v>46062.0</v>
      </c>
      <c r="C1018" s="36">
        <v>45108.0</v>
      </c>
      <c r="D1018" s="60" t="s">
        <v>2828</v>
      </c>
      <c r="E1018" s="42" t="s">
        <v>2829</v>
      </c>
      <c r="F1018" s="19" t="str">
        <f t="shared" si="2"/>
        <v>MARIO ANDRES LOPEZ VERDUGO</v>
      </c>
      <c r="G1018" s="62" t="s">
        <v>2830</v>
      </c>
      <c r="H1018" s="56" t="s">
        <v>44</v>
      </c>
      <c r="I1018" s="27"/>
      <c r="J1018" s="57" t="s">
        <v>17</v>
      </c>
      <c r="K1018" s="23" t="s">
        <v>15</v>
      </c>
    </row>
    <row r="1019" ht="22.5" customHeight="1">
      <c r="A1019" s="40">
        <v>46042.0</v>
      </c>
      <c r="B1019" s="26"/>
      <c r="C1019" s="36"/>
      <c r="D1019" s="60" t="s">
        <v>774</v>
      </c>
      <c r="E1019" s="42" t="s">
        <v>2831</v>
      </c>
      <c r="F1019" s="19" t="str">
        <f t="shared" si="2"/>
        <v>IGNACIO BELMAR PADILLA</v>
      </c>
      <c r="G1019" s="62" t="s">
        <v>2832</v>
      </c>
      <c r="H1019" s="61"/>
      <c r="I1019" s="27"/>
      <c r="J1019" s="65"/>
      <c r="K1019" s="28"/>
    </row>
    <row r="1020" ht="22.5" customHeight="1">
      <c r="A1020" s="40">
        <v>46042.0</v>
      </c>
      <c r="B1020" s="26"/>
      <c r="C1020" s="36"/>
      <c r="D1020" s="60" t="s">
        <v>1269</v>
      </c>
      <c r="E1020" s="42" t="s">
        <v>2833</v>
      </c>
      <c r="F1020" s="19" t="str">
        <f t="shared" si="2"/>
        <v>RODRIGO ALEJANDRO RAMOS SILVA</v>
      </c>
      <c r="G1020" s="62" t="s">
        <v>2834</v>
      </c>
      <c r="H1020" s="61"/>
      <c r="I1020" s="27"/>
      <c r="J1020" s="65"/>
      <c r="K1020" s="28"/>
    </row>
    <row r="1021" ht="22.5" customHeight="1">
      <c r="A1021" s="40">
        <v>46042.0</v>
      </c>
      <c r="B1021" s="26"/>
      <c r="C1021" s="36"/>
      <c r="D1021" s="60" t="s">
        <v>2835</v>
      </c>
      <c r="E1021" s="42" t="s">
        <v>2836</v>
      </c>
      <c r="F1021" s="19" t="str">
        <f t="shared" si="2"/>
        <v>AMBAR IRARRAZAVAL</v>
      </c>
      <c r="G1021" s="62" t="s">
        <v>2837</v>
      </c>
      <c r="H1021" s="56" t="s">
        <v>44</v>
      </c>
      <c r="I1021" s="27"/>
      <c r="J1021" s="57" t="s">
        <v>14</v>
      </c>
      <c r="K1021" s="28"/>
    </row>
    <row r="1022" ht="22.5" customHeight="1">
      <c r="A1022" s="40">
        <v>46042.0</v>
      </c>
      <c r="B1022" s="26"/>
      <c r="C1022" s="36"/>
      <c r="D1022" s="60" t="s">
        <v>433</v>
      </c>
      <c r="E1022" s="42" t="s">
        <v>1760</v>
      </c>
      <c r="F1022" s="19" t="str">
        <f t="shared" si="2"/>
        <v>VICENTE JORQUERA</v>
      </c>
      <c r="G1022" s="62" t="s">
        <v>2838</v>
      </c>
      <c r="H1022" s="56" t="s">
        <v>44</v>
      </c>
      <c r="I1022" s="27"/>
      <c r="J1022" s="57" t="s">
        <v>14</v>
      </c>
      <c r="K1022" s="28"/>
    </row>
    <row r="1023" ht="22.5" customHeight="1">
      <c r="A1023" s="40">
        <v>46042.0</v>
      </c>
      <c r="B1023" s="26"/>
      <c r="C1023" s="36"/>
      <c r="D1023" s="60" t="s">
        <v>774</v>
      </c>
      <c r="E1023" s="42" t="s">
        <v>844</v>
      </c>
      <c r="F1023" s="19" t="str">
        <f t="shared" si="2"/>
        <v>IGNACIO PAREDES</v>
      </c>
      <c r="G1023" s="62" t="s">
        <v>2839</v>
      </c>
      <c r="H1023" s="56" t="s">
        <v>44</v>
      </c>
      <c r="I1023" s="27"/>
      <c r="J1023" s="57" t="s">
        <v>14</v>
      </c>
      <c r="K1023" s="23" t="s">
        <v>15</v>
      </c>
    </row>
    <row r="1024" ht="22.5" customHeight="1">
      <c r="A1024" s="40">
        <v>46042.0</v>
      </c>
      <c r="B1024" s="26"/>
      <c r="C1024" s="36"/>
      <c r="D1024" s="60" t="s">
        <v>2840</v>
      </c>
      <c r="E1024" s="42" t="s">
        <v>2841</v>
      </c>
      <c r="F1024" s="19" t="str">
        <f t="shared" si="2"/>
        <v>SCARLETT FIGUEROA</v>
      </c>
      <c r="G1024" s="62" t="s">
        <v>2842</v>
      </c>
      <c r="H1024" s="56" t="s">
        <v>44</v>
      </c>
      <c r="I1024" s="27"/>
      <c r="J1024" s="57" t="s">
        <v>14</v>
      </c>
      <c r="K1024" s="28"/>
    </row>
    <row r="1025" ht="22.5" customHeight="1">
      <c r="A1025" s="40">
        <v>46042.0</v>
      </c>
      <c r="B1025" s="26"/>
      <c r="C1025" s="36"/>
      <c r="D1025" s="60" t="s">
        <v>2843</v>
      </c>
      <c r="E1025" s="42" t="s">
        <v>2844</v>
      </c>
      <c r="F1025" s="19" t="str">
        <f t="shared" si="2"/>
        <v>JOSÉ LUIS BADIA BOZZO</v>
      </c>
      <c r="G1025" s="62" t="s">
        <v>2845</v>
      </c>
      <c r="H1025" s="56" t="s">
        <v>44</v>
      </c>
      <c r="I1025" s="27"/>
      <c r="J1025" s="57" t="s">
        <v>14</v>
      </c>
      <c r="K1025" s="28"/>
    </row>
    <row r="1026" ht="22.5" customHeight="1">
      <c r="A1026" s="40">
        <v>46042.0</v>
      </c>
      <c r="B1026" s="15">
        <v>46051.0</v>
      </c>
      <c r="C1026" s="36">
        <v>43405.0</v>
      </c>
      <c r="D1026" s="60" t="s">
        <v>2846</v>
      </c>
      <c r="E1026" s="42" t="s">
        <v>2847</v>
      </c>
      <c r="F1026" s="19" t="str">
        <f t="shared" si="2"/>
        <v>MONSERAT ALIAGA</v>
      </c>
      <c r="G1026" s="62" t="s">
        <v>2848</v>
      </c>
      <c r="H1026" s="56" t="s">
        <v>44</v>
      </c>
      <c r="I1026" s="27"/>
      <c r="J1026" s="57" t="s">
        <v>17</v>
      </c>
      <c r="K1026" s="23" t="s">
        <v>15</v>
      </c>
    </row>
    <row r="1027" ht="22.5" customHeight="1">
      <c r="A1027" s="40">
        <v>46042.0</v>
      </c>
      <c r="B1027" s="26"/>
      <c r="C1027" s="36"/>
      <c r="D1027" s="60" t="s">
        <v>2849</v>
      </c>
      <c r="E1027" s="42" t="s">
        <v>2850</v>
      </c>
      <c r="F1027" s="19" t="str">
        <f t="shared" si="2"/>
        <v>ALEXIS CARRASCO TORRES</v>
      </c>
      <c r="G1027" s="62" t="s">
        <v>2851</v>
      </c>
      <c r="H1027" s="61"/>
      <c r="I1027" s="27"/>
      <c r="J1027" s="65"/>
      <c r="K1027" s="28"/>
    </row>
    <row r="1028" ht="22.5" customHeight="1">
      <c r="A1028" s="40">
        <v>46042.0</v>
      </c>
      <c r="B1028" s="15">
        <v>46057.0</v>
      </c>
      <c r="C1028" s="36">
        <v>41671.0</v>
      </c>
      <c r="D1028" s="60" t="s">
        <v>2852</v>
      </c>
      <c r="E1028" s="42" t="s">
        <v>2853</v>
      </c>
      <c r="F1028" s="19" t="str">
        <f t="shared" si="2"/>
        <v>MAURICIO ALEJANDRO GALVEZ SALINAS</v>
      </c>
      <c r="G1028" s="70" t="s">
        <v>2854</v>
      </c>
      <c r="H1028" s="56" t="s">
        <v>44</v>
      </c>
      <c r="I1028" s="27"/>
      <c r="J1028" s="57" t="s">
        <v>19</v>
      </c>
      <c r="K1028" s="23" t="s">
        <v>15</v>
      </c>
    </row>
    <row r="1029" ht="22.5" customHeight="1">
      <c r="A1029" s="40">
        <v>46042.0</v>
      </c>
      <c r="B1029" s="26"/>
      <c r="C1029" s="36"/>
      <c r="D1029" s="60" t="s">
        <v>2855</v>
      </c>
      <c r="E1029" s="42" t="s">
        <v>2856</v>
      </c>
      <c r="F1029" s="19" t="str">
        <f t="shared" si="2"/>
        <v>CLAUDIA ANDREA LOYOLA CARVAJAL</v>
      </c>
      <c r="G1029" s="62" t="s">
        <v>2857</v>
      </c>
      <c r="H1029" s="61"/>
      <c r="I1029" s="27"/>
      <c r="J1029" s="65"/>
      <c r="K1029" s="28"/>
    </row>
    <row r="1030" ht="22.5" customHeight="1">
      <c r="A1030" s="40">
        <v>46042.0</v>
      </c>
      <c r="B1030" s="26"/>
      <c r="C1030" s="36"/>
      <c r="D1030" s="60" t="s">
        <v>1977</v>
      </c>
      <c r="E1030" s="42" t="s">
        <v>2858</v>
      </c>
      <c r="F1030" s="19" t="str">
        <f t="shared" si="2"/>
        <v>BENJAMIN ANDRES CUEVAS TAPIA</v>
      </c>
      <c r="G1030" s="62" t="s">
        <v>2859</v>
      </c>
      <c r="H1030" s="61"/>
      <c r="I1030" s="27"/>
      <c r="J1030" s="65"/>
      <c r="K1030" s="28"/>
    </row>
    <row r="1031" ht="22.5" customHeight="1">
      <c r="A1031" s="40">
        <v>46042.0</v>
      </c>
      <c r="B1031" s="26"/>
      <c r="C1031" s="36"/>
      <c r="D1031" s="60" t="s">
        <v>2860</v>
      </c>
      <c r="E1031" s="42" t="s">
        <v>2861</v>
      </c>
      <c r="F1031" s="19" t="str">
        <f t="shared" si="2"/>
        <v>CRISTHOFER DANIEL ESPINOZA VIVANCO</v>
      </c>
      <c r="G1031" s="62" t="s">
        <v>2862</v>
      </c>
      <c r="H1031" s="61"/>
      <c r="I1031" s="27"/>
      <c r="J1031" s="65"/>
      <c r="K1031" s="28"/>
    </row>
    <row r="1032" ht="22.5" customHeight="1">
      <c r="A1032" s="40">
        <v>46042.0</v>
      </c>
      <c r="B1032" s="26"/>
      <c r="C1032" s="36"/>
      <c r="D1032" s="60" t="s">
        <v>2863</v>
      </c>
      <c r="E1032" s="42" t="s">
        <v>2864</v>
      </c>
      <c r="F1032" s="19" t="str">
        <f t="shared" si="2"/>
        <v>ISABEL MABELIN GUERRERO FIGUEREDO</v>
      </c>
      <c r="G1032" s="62" t="s">
        <v>2865</v>
      </c>
      <c r="H1032" s="56" t="s">
        <v>44</v>
      </c>
      <c r="I1032" s="27"/>
      <c r="J1032" s="57" t="s">
        <v>14</v>
      </c>
      <c r="K1032" s="23" t="s">
        <v>15</v>
      </c>
    </row>
    <row r="1033" ht="22.5" customHeight="1">
      <c r="A1033" s="40">
        <v>46042.0</v>
      </c>
      <c r="B1033" s="26"/>
      <c r="C1033" s="36"/>
      <c r="D1033" s="60" t="s">
        <v>2866</v>
      </c>
      <c r="E1033" s="42" t="s">
        <v>2867</v>
      </c>
      <c r="F1033" s="19" t="str">
        <f t="shared" si="2"/>
        <v>CHRISTOPHER LUCAS MARTINEZ CONCHA</v>
      </c>
      <c r="G1033" s="62" t="s">
        <v>2868</v>
      </c>
      <c r="H1033" s="61"/>
      <c r="I1033" s="27"/>
      <c r="J1033" s="65"/>
      <c r="K1033" s="28"/>
    </row>
    <row r="1034" ht="22.5" customHeight="1">
      <c r="A1034" s="40">
        <v>46042.0</v>
      </c>
      <c r="B1034" s="26"/>
      <c r="C1034" s="36">
        <v>45597.0</v>
      </c>
      <c r="D1034" s="60" t="s">
        <v>2869</v>
      </c>
      <c r="E1034" s="42" t="s">
        <v>2870</v>
      </c>
      <c r="F1034" s="19" t="str">
        <f t="shared" si="2"/>
        <v>CAMILA VALENTINA ANDREA RODRÍGUEZ FUENTES</v>
      </c>
      <c r="G1034" s="62" t="s">
        <v>2871</v>
      </c>
      <c r="H1034" s="56" t="s">
        <v>44</v>
      </c>
      <c r="I1034" s="27"/>
      <c r="J1034" s="65"/>
      <c r="K1034" s="28"/>
    </row>
    <row r="1035" ht="22.5" customHeight="1">
      <c r="A1035" s="40">
        <v>46042.0</v>
      </c>
      <c r="B1035" s="26"/>
      <c r="C1035" s="36"/>
      <c r="D1035" s="60" t="s">
        <v>2872</v>
      </c>
      <c r="E1035" s="42" t="s">
        <v>2873</v>
      </c>
      <c r="F1035" s="19" t="str">
        <f t="shared" si="2"/>
        <v>JENNIFER DANNIA SIERRA ÁLVAREZ</v>
      </c>
      <c r="G1035" s="62" t="s">
        <v>2874</v>
      </c>
      <c r="H1035" s="56" t="s">
        <v>44</v>
      </c>
      <c r="I1035" s="27"/>
      <c r="J1035" s="57" t="s">
        <v>14</v>
      </c>
      <c r="K1035" s="28"/>
    </row>
    <row r="1036" ht="22.5" customHeight="1">
      <c r="A1036" s="40">
        <v>46042.0</v>
      </c>
      <c r="B1036" s="26"/>
      <c r="C1036" s="36"/>
      <c r="D1036" s="60" t="s">
        <v>2875</v>
      </c>
      <c r="E1036" s="42" t="s">
        <v>2876</v>
      </c>
      <c r="F1036" s="19" t="str">
        <f t="shared" si="2"/>
        <v>KRISNA VALENTINA LAZCANO DEVIA</v>
      </c>
      <c r="G1036" s="62" t="s">
        <v>2877</v>
      </c>
      <c r="H1036" s="56" t="s">
        <v>44</v>
      </c>
      <c r="I1036" s="27"/>
      <c r="J1036" s="57" t="s">
        <v>14</v>
      </c>
      <c r="K1036" s="28"/>
    </row>
    <row r="1037" ht="22.5" customHeight="1">
      <c r="A1037" s="40">
        <v>46042.0</v>
      </c>
      <c r="B1037" s="26"/>
      <c r="C1037" s="58" t="s">
        <v>106</v>
      </c>
      <c r="D1037" s="60" t="s">
        <v>2878</v>
      </c>
      <c r="E1037" s="42" t="s">
        <v>2879</v>
      </c>
      <c r="F1037" s="19" t="str">
        <f t="shared" si="2"/>
        <v>BENJAMIN NICOLAS NEIRA OLIVA</v>
      </c>
      <c r="G1037" s="62" t="s">
        <v>2880</v>
      </c>
      <c r="H1037" s="56" t="s">
        <v>44</v>
      </c>
      <c r="I1037" s="27"/>
      <c r="J1037" s="57" t="s">
        <v>17</v>
      </c>
      <c r="K1037" s="23" t="s">
        <v>15</v>
      </c>
    </row>
    <row r="1038" ht="22.5" customHeight="1">
      <c r="A1038" s="40">
        <v>46042.0</v>
      </c>
      <c r="B1038" s="26"/>
      <c r="C1038" s="36"/>
      <c r="D1038" s="60" t="s">
        <v>2881</v>
      </c>
      <c r="E1038" s="42" t="s">
        <v>2882</v>
      </c>
      <c r="F1038" s="19" t="str">
        <f t="shared" si="2"/>
        <v>BRANCO ALEJANDRO BARRIA HUERTA</v>
      </c>
      <c r="G1038" s="62" t="s">
        <v>2883</v>
      </c>
      <c r="H1038" s="56" t="s">
        <v>44</v>
      </c>
      <c r="I1038" s="27"/>
      <c r="J1038" s="57" t="s">
        <v>14</v>
      </c>
      <c r="K1038" s="28"/>
    </row>
    <row r="1039" ht="22.5" customHeight="1">
      <c r="A1039" s="40">
        <v>46042.0</v>
      </c>
      <c r="B1039" s="26"/>
      <c r="C1039" s="36"/>
      <c r="D1039" s="60" t="s">
        <v>2884</v>
      </c>
      <c r="E1039" s="42" t="s">
        <v>472</v>
      </c>
      <c r="F1039" s="19" t="str">
        <f t="shared" si="2"/>
        <v>LISSY MUÑOZ</v>
      </c>
      <c r="G1039" s="62" t="s">
        <v>2885</v>
      </c>
      <c r="H1039" s="56" t="s">
        <v>44</v>
      </c>
      <c r="I1039" s="27"/>
      <c r="J1039" s="57" t="s">
        <v>14</v>
      </c>
      <c r="K1039" s="23" t="s">
        <v>15</v>
      </c>
    </row>
    <row r="1040" ht="22.5" customHeight="1">
      <c r="A1040" s="40">
        <v>46042.0</v>
      </c>
      <c r="B1040" s="26"/>
      <c r="C1040" s="36"/>
      <c r="D1040" s="60" t="s">
        <v>2886</v>
      </c>
      <c r="E1040" s="42" t="s">
        <v>2887</v>
      </c>
      <c r="F1040" s="19" t="str">
        <f t="shared" si="2"/>
        <v>ANTONIO GABRIEL RAMOS CAÑETE</v>
      </c>
      <c r="G1040" s="62" t="s">
        <v>2888</v>
      </c>
      <c r="H1040" s="61"/>
      <c r="I1040" s="27"/>
      <c r="J1040" s="65"/>
      <c r="K1040" s="28"/>
    </row>
    <row r="1041" ht="22.5" customHeight="1">
      <c r="A1041" s="40">
        <v>46042.0</v>
      </c>
      <c r="B1041" s="26"/>
      <c r="C1041" s="36"/>
      <c r="D1041" s="60" t="s">
        <v>2889</v>
      </c>
      <c r="E1041" s="42" t="s">
        <v>472</v>
      </c>
      <c r="F1041" s="19" t="str">
        <f t="shared" si="2"/>
        <v>MÓNICA MUÑOZ</v>
      </c>
      <c r="G1041" s="62" t="s">
        <v>2890</v>
      </c>
      <c r="H1041" s="56" t="s">
        <v>44</v>
      </c>
      <c r="I1041" s="27"/>
      <c r="J1041" s="57" t="s">
        <v>14</v>
      </c>
      <c r="K1041" s="28"/>
    </row>
    <row r="1042" ht="22.5" customHeight="1">
      <c r="A1042" s="40">
        <v>46042.0</v>
      </c>
      <c r="B1042" s="26"/>
      <c r="C1042" s="36"/>
      <c r="D1042" s="60" t="s">
        <v>2891</v>
      </c>
      <c r="E1042" s="42" t="s">
        <v>1156</v>
      </c>
      <c r="F1042" s="19" t="str">
        <f t="shared" si="2"/>
        <v>TOMAS RAMIREZ</v>
      </c>
      <c r="G1042" s="62" t="s">
        <v>2892</v>
      </c>
      <c r="H1042" s="56" t="s">
        <v>44</v>
      </c>
      <c r="I1042" s="27"/>
      <c r="J1042" s="57" t="s">
        <v>14</v>
      </c>
      <c r="K1042" s="23" t="s">
        <v>15</v>
      </c>
    </row>
    <row r="1043" ht="22.5" customHeight="1">
      <c r="A1043" s="40">
        <v>46042.0</v>
      </c>
      <c r="B1043" s="26"/>
      <c r="C1043" s="36"/>
      <c r="D1043" s="60" t="s">
        <v>2893</v>
      </c>
      <c r="E1043" s="42" t="s">
        <v>2894</v>
      </c>
      <c r="F1043" s="19" t="str">
        <f t="shared" si="2"/>
        <v>EZEQUIEL TRONCOSO</v>
      </c>
      <c r="G1043" s="62" t="s">
        <v>2895</v>
      </c>
      <c r="H1043" s="61"/>
      <c r="I1043" s="27"/>
      <c r="J1043" s="65"/>
      <c r="K1043" s="28"/>
    </row>
    <row r="1044" ht="22.5" customHeight="1">
      <c r="A1044" s="40">
        <v>46042.0</v>
      </c>
      <c r="B1044" s="26"/>
      <c r="C1044" s="36"/>
      <c r="D1044" s="60" t="s">
        <v>2896</v>
      </c>
      <c r="E1044" s="42" t="s">
        <v>2897</v>
      </c>
      <c r="F1044" s="19" t="str">
        <f t="shared" si="2"/>
        <v>KAREM QUIROZ LEAL</v>
      </c>
      <c r="G1044" s="62" t="s">
        <v>2898</v>
      </c>
      <c r="H1044" s="56" t="s">
        <v>44</v>
      </c>
      <c r="I1044" s="27"/>
      <c r="J1044" s="57" t="s">
        <v>14</v>
      </c>
      <c r="K1044" s="23" t="s">
        <v>15</v>
      </c>
    </row>
    <row r="1045" ht="22.5" customHeight="1">
      <c r="A1045" s="40">
        <v>46042.0</v>
      </c>
      <c r="B1045" s="26"/>
      <c r="C1045" s="36"/>
      <c r="D1045" s="60" t="s">
        <v>2899</v>
      </c>
      <c r="E1045" s="42" t="s">
        <v>2900</v>
      </c>
      <c r="F1045" s="19" t="str">
        <f t="shared" si="2"/>
        <v>VERÓNICA CASTRO CONTRERAS</v>
      </c>
      <c r="G1045" s="62" t="s">
        <v>2901</v>
      </c>
      <c r="H1045" s="56" t="s">
        <v>44</v>
      </c>
      <c r="I1045" s="27"/>
      <c r="J1045" s="57" t="s">
        <v>14</v>
      </c>
      <c r="K1045" s="28"/>
    </row>
    <row r="1046" ht="22.5" customHeight="1">
      <c r="A1046" s="40">
        <v>46042.0</v>
      </c>
      <c r="B1046" s="26"/>
      <c r="C1046" s="36"/>
      <c r="D1046" s="60" t="s">
        <v>1164</v>
      </c>
      <c r="E1046" s="42" t="s">
        <v>2902</v>
      </c>
      <c r="F1046" s="19" t="str">
        <f t="shared" si="2"/>
        <v>ALEXANDRA JOFRE</v>
      </c>
      <c r="G1046" s="62" t="s">
        <v>2903</v>
      </c>
      <c r="H1046" s="61"/>
      <c r="I1046" s="27"/>
      <c r="J1046" s="65"/>
      <c r="K1046" s="28"/>
    </row>
    <row r="1047" ht="22.5" customHeight="1">
      <c r="A1047" s="40">
        <v>46042.0</v>
      </c>
      <c r="B1047" s="26"/>
      <c r="C1047" s="36"/>
      <c r="D1047" s="60" t="s">
        <v>944</v>
      </c>
      <c r="E1047" s="42" t="s">
        <v>2904</v>
      </c>
      <c r="F1047" s="19" t="str">
        <f t="shared" si="2"/>
        <v>DIEGO TREJOS</v>
      </c>
      <c r="G1047" s="62" t="s">
        <v>2905</v>
      </c>
      <c r="H1047" s="61"/>
      <c r="I1047" s="27"/>
      <c r="J1047" s="65"/>
      <c r="K1047" s="28"/>
    </row>
    <row r="1048" ht="22.5" customHeight="1">
      <c r="A1048" s="40">
        <v>46042.0</v>
      </c>
      <c r="B1048" s="26"/>
      <c r="C1048" s="36">
        <v>45839.0</v>
      </c>
      <c r="D1048" s="60" t="s">
        <v>2906</v>
      </c>
      <c r="E1048" s="42" t="s">
        <v>2907</v>
      </c>
      <c r="F1048" s="19" t="str">
        <f t="shared" si="2"/>
        <v>JORDAN SARIEGO</v>
      </c>
      <c r="G1048" s="62" t="s">
        <v>2908</v>
      </c>
      <c r="H1048" s="56" t="s">
        <v>44</v>
      </c>
      <c r="I1048" s="27"/>
      <c r="J1048" s="65"/>
      <c r="K1048" s="28"/>
    </row>
    <row r="1049" ht="22.5" customHeight="1">
      <c r="A1049" s="40">
        <v>46042.0</v>
      </c>
      <c r="B1049" s="26"/>
      <c r="C1049" s="36"/>
      <c r="D1049" s="60" t="s">
        <v>82</v>
      </c>
      <c r="E1049" s="42" t="s">
        <v>2909</v>
      </c>
      <c r="F1049" s="19" t="str">
        <f t="shared" si="2"/>
        <v>SEBASTIÁN BRAY</v>
      </c>
      <c r="G1049" s="62" t="s">
        <v>2910</v>
      </c>
      <c r="H1049" s="61"/>
      <c r="I1049" s="27"/>
      <c r="J1049" s="65"/>
      <c r="K1049" s="28"/>
    </row>
    <row r="1050" ht="22.5" customHeight="1">
      <c r="A1050" s="40">
        <v>46042.0</v>
      </c>
      <c r="B1050" s="26"/>
      <c r="C1050" s="36"/>
      <c r="D1050" s="60" t="s">
        <v>985</v>
      </c>
      <c r="E1050" s="42" t="s">
        <v>2911</v>
      </c>
      <c r="F1050" s="19" t="str">
        <f t="shared" si="2"/>
        <v>CONSTANZA ROSAS PINTO</v>
      </c>
      <c r="G1050" s="62" t="s">
        <v>2912</v>
      </c>
      <c r="H1050" s="61"/>
      <c r="I1050" s="27"/>
      <c r="J1050" s="65"/>
      <c r="K1050" s="28"/>
    </row>
    <row r="1051" ht="22.5" customHeight="1">
      <c r="A1051" s="40">
        <v>46042.0</v>
      </c>
      <c r="B1051" s="26"/>
      <c r="C1051" s="36"/>
      <c r="D1051" s="60" t="s">
        <v>2913</v>
      </c>
      <c r="E1051" s="42" t="s">
        <v>2914</v>
      </c>
      <c r="F1051" s="19" t="str">
        <f t="shared" si="2"/>
        <v>FRANCESCA MARÍN SILVA</v>
      </c>
      <c r="G1051" s="62" t="s">
        <v>2915</v>
      </c>
      <c r="H1051" s="56" t="s">
        <v>44</v>
      </c>
      <c r="I1051" s="27"/>
      <c r="J1051" s="57" t="s">
        <v>14</v>
      </c>
      <c r="K1051" s="23" t="s">
        <v>15</v>
      </c>
    </row>
    <row r="1052" ht="22.5" customHeight="1">
      <c r="A1052" s="40">
        <v>46042.0</v>
      </c>
      <c r="B1052" s="26"/>
      <c r="C1052" s="36"/>
      <c r="D1052" s="60" t="s">
        <v>2916</v>
      </c>
      <c r="E1052" s="42" t="s">
        <v>2917</v>
      </c>
      <c r="F1052" s="19" t="str">
        <f t="shared" si="2"/>
        <v>CONSTANZA VALENTINA SAAVEDRA CRUZ</v>
      </c>
      <c r="G1052" s="62" t="s">
        <v>2918</v>
      </c>
      <c r="H1052" s="61"/>
      <c r="I1052" s="27"/>
      <c r="J1052" s="65"/>
      <c r="K1052" s="28"/>
    </row>
    <row r="1053" ht="22.5" customHeight="1">
      <c r="A1053" s="40">
        <v>46042.0</v>
      </c>
      <c r="B1053" s="26"/>
      <c r="C1053" s="36"/>
      <c r="D1053" s="60" t="s">
        <v>813</v>
      </c>
      <c r="E1053" s="42" t="s">
        <v>2919</v>
      </c>
      <c r="F1053" s="19" t="str">
        <f t="shared" si="2"/>
        <v>BENJAMÍN ESCOBAR PACHECO</v>
      </c>
      <c r="G1053" s="62" t="s">
        <v>2915</v>
      </c>
      <c r="H1053" s="56" t="s">
        <v>44</v>
      </c>
      <c r="I1053" s="27"/>
      <c r="J1053" s="65"/>
      <c r="K1053" s="28"/>
    </row>
    <row r="1054" ht="22.5" customHeight="1">
      <c r="A1054" s="40">
        <v>46042.0</v>
      </c>
      <c r="B1054" s="26"/>
      <c r="C1054" s="36"/>
      <c r="D1054" s="60" t="s">
        <v>2920</v>
      </c>
      <c r="E1054" s="42" t="s">
        <v>2921</v>
      </c>
      <c r="F1054" s="19" t="str">
        <f t="shared" si="2"/>
        <v>FARID MARDONES</v>
      </c>
      <c r="G1054" s="62" t="s">
        <v>2922</v>
      </c>
      <c r="H1054" s="61"/>
      <c r="I1054" s="27"/>
      <c r="J1054" s="65"/>
      <c r="K1054" s="28"/>
    </row>
    <row r="1055" ht="22.5" customHeight="1">
      <c r="A1055" s="40">
        <v>46042.0</v>
      </c>
      <c r="B1055" s="26"/>
      <c r="C1055" s="36"/>
      <c r="D1055" s="60" t="s">
        <v>2923</v>
      </c>
      <c r="E1055" s="42" t="s">
        <v>2924</v>
      </c>
      <c r="F1055" s="19" t="str">
        <f t="shared" si="2"/>
        <v>YANKO ALEJANDRO CALABACERO BUIGLEY</v>
      </c>
      <c r="G1055" s="62" t="s">
        <v>2925</v>
      </c>
      <c r="H1055" s="56" t="s">
        <v>44</v>
      </c>
      <c r="I1055" s="27"/>
      <c r="J1055" s="57" t="s">
        <v>14</v>
      </c>
      <c r="K1055" s="28"/>
    </row>
    <row r="1056" ht="22.5" customHeight="1">
      <c r="A1056" s="40">
        <v>46042.0</v>
      </c>
      <c r="B1056" s="26"/>
      <c r="C1056" s="36"/>
      <c r="D1056" s="60" t="s">
        <v>2926</v>
      </c>
      <c r="E1056" s="42" t="s">
        <v>2927</v>
      </c>
      <c r="F1056" s="19" t="str">
        <f t="shared" si="2"/>
        <v>YAN LUIS DAN DONOSO ARAYA</v>
      </c>
      <c r="G1056" s="62" t="s">
        <v>2928</v>
      </c>
      <c r="H1056" s="61"/>
      <c r="I1056" s="27"/>
      <c r="J1056" s="65"/>
      <c r="K1056" s="28"/>
    </row>
    <row r="1057" ht="22.5" customHeight="1">
      <c r="A1057" s="40">
        <v>46042.0</v>
      </c>
      <c r="B1057" s="26"/>
      <c r="C1057" s="36"/>
      <c r="D1057" s="60" t="s">
        <v>2929</v>
      </c>
      <c r="E1057" s="42" t="s">
        <v>2930</v>
      </c>
      <c r="F1057" s="19" t="str">
        <f t="shared" si="2"/>
        <v>BENJAMIN ALONSO SOLIS VARGAS</v>
      </c>
      <c r="G1057" s="62" t="s">
        <v>2931</v>
      </c>
      <c r="H1057" s="61"/>
      <c r="I1057" s="27"/>
      <c r="J1057" s="65"/>
      <c r="K1057" s="28"/>
    </row>
    <row r="1058" ht="22.5" customHeight="1">
      <c r="A1058" s="40">
        <v>46042.0</v>
      </c>
      <c r="B1058" s="15">
        <v>46072.0</v>
      </c>
      <c r="C1058" s="36">
        <v>44743.0</v>
      </c>
      <c r="D1058" s="60" t="s">
        <v>48</v>
      </c>
      <c r="E1058" s="42" t="s">
        <v>2932</v>
      </c>
      <c r="F1058" s="19" t="str">
        <f t="shared" si="2"/>
        <v>PABLO RODRIGUEZ LOPEZ</v>
      </c>
      <c r="G1058" s="62" t="s">
        <v>2933</v>
      </c>
      <c r="H1058" s="56" t="s">
        <v>44</v>
      </c>
      <c r="I1058" s="27"/>
      <c r="J1058" s="57" t="s">
        <v>17</v>
      </c>
      <c r="K1058" s="23" t="s">
        <v>15</v>
      </c>
    </row>
    <row r="1059" ht="22.5" customHeight="1">
      <c r="A1059" s="40">
        <v>46042.0</v>
      </c>
      <c r="B1059" s="15">
        <v>46051.0</v>
      </c>
      <c r="C1059" s="36">
        <v>43617.0</v>
      </c>
      <c r="D1059" s="60" t="s">
        <v>2934</v>
      </c>
      <c r="E1059" s="42" t="s">
        <v>2935</v>
      </c>
      <c r="F1059" s="19" t="str">
        <f t="shared" si="2"/>
        <v>JORGE RUBEN ARAVENA CAMUS</v>
      </c>
      <c r="G1059" s="62" t="s">
        <v>2936</v>
      </c>
      <c r="H1059" s="56" t="s">
        <v>44</v>
      </c>
      <c r="I1059" s="27"/>
      <c r="J1059" s="57" t="s">
        <v>17</v>
      </c>
      <c r="K1059" s="23" t="s">
        <v>15</v>
      </c>
    </row>
    <row r="1060" ht="22.5" customHeight="1">
      <c r="A1060" s="40">
        <v>46042.0</v>
      </c>
      <c r="B1060" s="26"/>
      <c r="C1060" s="58" t="s">
        <v>567</v>
      </c>
      <c r="D1060" s="60" t="s">
        <v>67</v>
      </c>
      <c r="E1060" s="42" t="s">
        <v>2937</v>
      </c>
      <c r="F1060" s="19" t="str">
        <f t="shared" si="2"/>
        <v>CAROLINA LARRAÑAGA SASSO</v>
      </c>
      <c r="G1060" s="62" t="s">
        <v>2938</v>
      </c>
      <c r="H1060" s="56" t="s">
        <v>44</v>
      </c>
      <c r="I1060" s="27"/>
      <c r="J1060" s="57" t="s">
        <v>21</v>
      </c>
      <c r="K1060" s="23" t="s">
        <v>15</v>
      </c>
    </row>
    <row r="1061" ht="22.5" customHeight="1">
      <c r="A1061" s="40">
        <v>46042.0</v>
      </c>
      <c r="B1061" s="26"/>
      <c r="C1061" s="36"/>
      <c r="D1061" s="60" t="s">
        <v>802</v>
      </c>
      <c r="E1061" s="42" t="s">
        <v>2939</v>
      </c>
      <c r="F1061" s="19" t="str">
        <f t="shared" si="2"/>
        <v>NATALIA BARROS PEREZ</v>
      </c>
      <c r="G1061" s="62" t="s">
        <v>2940</v>
      </c>
      <c r="H1061" s="61"/>
      <c r="I1061" s="27"/>
      <c r="J1061" s="65"/>
      <c r="K1061" s="28"/>
    </row>
    <row r="1062" ht="22.5" customHeight="1">
      <c r="A1062" s="40">
        <v>46042.0</v>
      </c>
      <c r="B1062" s="15">
        <v>46045.0</v>
      </c>
      <c r="C1062" s="36">
        <v>43525.0</v>
      </c>
      <c r="D1062" s="60" t="s">
        <v>2941</v>
      </c>
      <c r="E1062" s="42" t="s">
        <v>2942</v>
      </c>
      <c r="F1062" s="19" t="str">
        <f t="shared" si="2"/>
        <v>CAROLINA ANDREA TAPIA BENITEZ</v>
      </c>
      <c r="G1062" s="62" t="s">
        <v>2943</v>
      </c>
      <c r="H1062" s="56" t="s">
        <v>44</v>
      </c>
      <c r="I1062" s="27"/>
      <c r="J1062" s="57" t="s">
        <v>17</v>
      </c>
      <c r="K1062" s="23" t="s">
        <v>15</v>
      </c>
    </row>
    <row r="1063" ht="22.5" customHeight="1">
      <c r="A1063" s="40">
        <v>46042.0</v>
      </c>
      <c r="B1063" s="15">
        <v>46045.0</v>
      </c>
      <c r="C1063" s="36">
        <v>43252.0</v>
      </c>
      <c r="D1063" s="60" t="s">
        <v>2944</v>
      </c>
      <c r="E1063" s="42" t="s">
        <v>2945</v>
      </c>
      <c r="F1063" s="19" t="str">
        <f t="shared" si="2"/>
        <v>GERARDO JAVIER FREY RUIZ</v>
      </c>
      <c r="G1063" s="62" t="s">
        <v>2946</v>
      </c>
      <c r="H1063" s="56" t="s">
        <v>44</v>
      </c>
      <c r="I1063" s="27"/>
      <c r="J1063" s="57" t="s">
        <v>17</v>
      </c>
      <c r="K1063" s="23" t="s">
        <v>15</v>
      </c>
    </row>
    <row r="1064" ht="22.5" customHeight="1">
      <c r="A1064" s="40">
        <v>46042.0</v>
      </c>
      <c r="B1064" s="26"/>
      <c r="C1064" s="58" t="s">
        <v>2947</v>
      </c>
      <c r="D1064" s="60" t="s">
        <v>985</v>
      </c>
      <c r="E1064" s="42" t="s">
        <v>2948</v>
      </c>
      <c r="F1064" s="19" t="str">
        <f t="shared" si="2"/>
        <v>CONSTANZA GUERRERO</v>
      </c>
      <c r="G1064" s="62" t="s">
        <v>2949</v>
      </c>
      <c r="H1064" s="56" t="s">
        <v>44</v>
      </c>
      <c r="I1064" s="27"/>
      <c r="J1064" s="57" t="s">
        <v>21</v>
      </c>
      <c r="K1064" s="23" t="s">
        <v>15</v>
      </c>
    </row>
    <row r="1065" ht="22.5" customHeight="1">
      <c r="A1065" s="40">
        <v>46042.0</v>
      </c>
      <c r="B1065" s="26"/>
      <c r="C1065" s="36">
        <v>38657.0</v>
      </c>
      <c r="D1065" s="60" t="s">
        <v>2115</v>
      </c>
      <c r="E1065" s="42" t="s">
        <v>2950</v>
      </c>
      <c r="F1065" s="19" t="str">
        <f t="shared" si="2"/>
        <v>CARLA ANSALDI</v>
      </c>
      <c r="G1065" s="62" t="s">
        <v>2951</v>
      </c>
      <c r="H1065" s="56" t="s">
        <v>44</v>
      </c>
      <c r="I1065" s="27"/>
      <c r="J1065" s="57" t="s">
        <v>21</v>
      </c>
      <c r="K1065" s="23" t="s">
        <v>15</v>
      </c>
    </row>
    <row r="1066" ht="22.5" customHeight="1">
      <c r="A1066" s="40">
        <v>46042.0</v>
      </c>
      <c r="B1066" s="15">
        <v>46045.0</v>
      </c>
      <c r="C1066" s="36">
        <v>43497.0</v>
      </c>
      <c r="D1066" s="60" t="s">
        <v>2952</v>
      </c>
      <c r="E1066" s="42" t="s">
        <v>2953</v>
      </c>
      <c r="F1066" s="19" t="str">
        <f t="shared" si="2"/>
        <v>MARÍA ISABEL GONZÁLEZ LAGOS</v>
      </c>
      <c r="G1066" s="62" t="s">
        <v>2954</v>
      </c>
      <c r="H1066" s="56" t="s">
        <v>44</v>
      </c>
      <c r="I1066" s="27"/>
      <c r="J1066" s="57" t="s">
        <v>17</v>
      </c>
      <c r="K1066" s="23" t="s">
        <v>15</v>
      </c>
    </row>
    <row r="1067" ht="22.5" customHeight="1">
      <c r="A1067" s="40">
        <v>46042.0</v>
      </c>
      <c r="B1067" s="15">
        <v>46057.0</v>
      </c>
      <c r="C1067" s="36">
        <v>43466.0</v>
      </c>
      <c r="D1067" s="60" t="s">
        <v>2955</v>
      </c>
      <c r="E1067" s="42" t="s">
        <v>2224</v>
      </c>
      <c r="F1067" s="19" t="str">
        <f t="shared" si="2"/>
        <v>CATHERINE CACERES</v>
      </c>
      <c r="G1067" s="62" t="s">
        <v>2956</v>
      </c>
      <c r="H1067" s="56" t="s">
        <v>44</v>
      </c>
      <c r="I1067" s="27"/>
      <c r="J1067" s="57" t="s">
        <v>19</v>
      </c>
      <c r="K1067" s="23" t="s">
        <v>15</v>
      </c>
    </row>
    <row r="1068" ht="22.5" customHeight="1">
      <c r="A1068" s="40">
        <v>46042.0</v>
      </c>
      <c r="B1068" s="15">
        <v>46045.0</v>
      </c>
      <c r="C1068" s="36">
        <v>43831.0</v>
      </c>
      <c r="D1068" s="60" t="s">
        <v>1235</v>
      </c>
      <c r="E1068" s="42" t="s">
        <v>2957</v>
      </c>
      <c r="F1068" s="19" t="str">
        <f t="shared" si="2"/>
        <v>MARIA LIBERONA</v>
      </c>
      <c r="G1068" s="62" t="s">
        <v>2958</v>
      </c>
      <c r="H1068" s="56" t="s">
        <v>44</v>
      </c>
      <c r="I1068" s="27"/>
      <c r="J1068" s="57" t="s">
        <v>17</v>
      </c>
      <c r="K1068" s="23" t="s">
        <v>15</v>
      </c>
    </row>
    <row r="1069" ht="22.5" customHeight="1">
      <c r="A1069" s="40">
        <v>46042.0</v>
      </c>
      <c r="B1069" s="15">
        <v>46057.0</v>
      </c>
      <c r="C1069" s="36">
        <v>43435.0</v>
      </c>
      <c r="D1069" s="60" t="s">
        <v>2959</v>
      </c>
      <c r="E1069" s="42" t="s">
        <v>1989</v>
      </c>
      <c r="F1069" s="19" t="str">
        <f t="shared" si="2"/>
        <v>KIARA MORALES</v>
      </c>
      <c r="G1069" s="62" t="s">
        <v>2960</v>
      </c>
      <c r="H1069" s="56" t="s">
        <v>44</v>
      </c>
      <c r="I1069" s="27"/>
      <c r="J1069" s="57" t="s">
        <v>19</v>
      </c>
      <c r="K1069" s="23" t="s">
        <v>15</v>
      </c>
    </row>
    <row r="1070" ht="22.5" customHeight="1">
      <c r="A1070" s="40">
        <v>46042.0</v>
      </c>
      <c r="B1070" s="26"/>
      <c r="C1070" s="36"/>
      <c r="D1070" s="60" t="s">
        <v>262</v>
      </c>
      <c r="E1070" s="42" t="s">
        <v>627</v>
      </c>
      <c r="F1070" s="19" t="str">
        <f t="shared" si="2"/>
        <v>FRANCISCO RIQUELME</v>
      </c>
      <c r="G1070" s="62" t="s">
        <v>2961</v>
      </c>
      <c r="H1070" s="56" t="s">
        <v>44</v>
      </c>
      <c r="I1070" s="27"/>
      <c r="J1070" s="57" t="s">
        <v>14</v>
      </c>
      <c r="K1070" s="23" t="s">
        <v>15</v>
      </c>
    </row>
    <row r="1071" ht="22.5" customHeight="1">
      <c r="A1071" s="40">
        <v>46042.0</v>
      </c>
      <c r="B1071" s="26"/>
      <c r="C1071" s="36"/>
      <c r="D1071" s="60" t="s">
        <v>2962</v>
      </c>
      <c r="E1071" s="42" t="s">
        <v>2963</v>
      </c>
      <c r="F1071" s="19" t="str">
        <f t="shared" si="2"/>
        <v>VICTOR ANDRES PERALTA RODRIGUEZ</v>
      </c>
      <c r="G1071" s="62" t="s">
        <v>2964</v>
      </c>
      <c r="H1071" s="61"/>
      <c r="I1071" s="27"/>
      <c r="J1071" s="65"/>
      <c r="K1071" s="28"/>
    </row>
    <row r="1072" ht="22.5" customHeight="1">
      <c r="A1072" s="40">
        <v>46042.0</v>
      </c>
      <c r="B1072" s="26"/>
      <c r="C1072" s="36"/>
      <c r="D1072" s="60" t="s">
        <v>2965</v>
      </c>
      <c r="E1072" s="42" t="s">
        <v>1208</v>
      </c>
      <c r="F1072" s="19" t="str">
        <f t="shared" si="2"/>
        <v>EVA TORRES</v>
      </c>
      <c r="G1072" s="62" t="s">
        <v>2966</v>
      </c>
      <c r="H1072" s="56" t="s">
        <v>44</v>
      </c>
      <c r="I1072" s="27"/>
      <c r="J1072" s="57" t="s">
        <v>14</v>
      </c>
      <c r="K1072" s="23" t="s">
        <v>15</v>
      </c>
    </row>
    <row r="1073" ht="22.5" customHeight="1">
      <c r="A1073" s="40">
        <v>46042.0</v>
      </c>
      <c r="B1073" s="26"/>
      <c r="C1073" s="36"/>
      <c r="D1073" s="60" t="s">
        <v>2967</v>
      </c>
      <c r="E1073" s="42" t="s">
        <v>2968</v>
      </c>
      <c r="F1073" s="19" t="str">
        <f t="shared" si="2"/>
        <v>FERNANDO RIVERA CASTILLO</v>
      </c>
      <c r="G1073" s="62" t="s">
        <v>2969</v>
      </c>
      <c r="H1073" s="61"/>
      <c r="I1073" s="27"/>
      <c r="J1073" s="65"/>
      <c r="K1073" s="28"/>
    </row>
    <row r="1074" ht="22.5" customHeight="1">
      <c r="A1074" s="40">
        <v>46042.0</v>
      </c>
      <c r="B1074" s="26"/>
      <c r="C1074" s="36"/>
      <c r="D1074" s="60" t="s">
        <v>2970</v>
      </c>
      <c r="E1074" s="42" t="s">
        <v>2971</v>
      </c>
      <c r="F1074" s="19" t="str">
        <f t="shared" si="2"/>
        <v>KRISHNA TORO DIAZ</v>
      </c>
      <c r="G1074" s="62" t="s">
        <v>2972</v>
      </c>
      <c r="H1074" s="61"/>
      <c r="I1074" s="27"/>
      <c r="J1074" s="65"/>
      <c r="K1074" s="28"/>
    </row>
    <row r="1075" ht="22.5" customHeight="1">
      <c r="A1075" s="40">
        <v>46042.0</v>
      </c>
      <c r="B1075" s="26"/>
      <c r="C1075" s="36"/>
      <c r="D1075" s="60" t="s">
        <v>618</v>
      </c>
      <c r="E1075" s="42" t="s">
        <v>2973</v>
      </c>
      <c r="F1075" s="19" t="str">
        <f t="shared" si="2"/>
        <v>GISELLE VELOSO</v>
      </c>
      <c r="G1075" s="62" t="s">
        <v>2974</v>
      </c>
      <c r="H1075" s="61"/>
      <c r="I1075" s="27"/>
      <c r="J1075" s="65"/>
      <c r="K1075" s="28"/>
    </row>
    <row r="1076" ht="22.5" customHeight="1">
      <c r="A1076" s="40">
        <v>46042.0</v>
      </c>
      <c r="B1076" s="26"/>
      <c r="C1076" s="36"/>
      <c r="D1076" s="60" t="s">
        <v>2975</v>
      </c>
      <c r="E1076" s="42" t="s">
        <v>2976</v>
      </c>
      <c r="F1076" s="19" t="str">
        <f t="shared" si="2"/>
        <v>RICHARD MATUS</v>
      </c>
      <c r="G1076" s="62" t="s">
        <v>2977</v>
      </c>
      <c r="H1076" s="61"/>
      <c r="I1076" s="27"/>
      <c r="J1076" s="65"/>
      <c r="K1076" s="28"/>
    </row>
    <row r="1077" ht="22.5" customHeight="1">
      <c r="A1077" s="40">
        <v>46042.0</v>
      </c>
      <c r="B1077" s="26"/>
      <c r="C1077" s="36"/>
      <c r="D1077" s="60" t="s">
        <v>2978</v>
      </c>
      <c r="E1077" s="42" t="s">
        <v>2979</v>
      </c>
      <c r="F1077" s="19" t="str">
        <f t="shared" si="2"/>
        <v>CONSTANZA PAZ ROCCO</v>
      </c>
      <c r="G1077" s="62" t="s">
        <v>2980</v>
      </c>
      <c r="H1077" s="61"/>
      <c r="I1077" s="27"/>
      <c r="J1077" s="65"/>
      <c r="K1077" s="28"/>
    </row>
    <row r="1078" ht="22.5" customHeight="1">
      <c r="A1078" s="40">
        <v>46042.0</v>
      </c>
      <c r="B1078" s="26"/>
      <c r="C1078" s="36"/>
      <c r="D1078" s="60" t="s">
        <v>2242</v>
      </c>
      <c r="E1078" s="42" t="s">
        <v>2981</v>
      </c>
      <c r="F1078" s="19" t="str">
        <f t="shared" si="2"/>
        <v>LORENA OTAIZA</v>
      </c>
      <c r="G1078" s="62" t="s">
        <v>2982</v>
      </c>
      <c r="H1078" s="61"/>
      <c r="I1078" s="27"/>
      <c r="J1078" s="65"/>
      <c r="K1078" s="28"/>
    </row>
    <row r="1079" ht="22.5" customHeight="1">
      <c r="A1079" s="40">
        <v>46042.0</v>
      </c>
      <c r="B1079" s="26"/>
      <c r="C1079" s="36"/>
      <c r="D1079" s="60" t="s">
        <v>2983</v>
      </c>
      <c r="E1079" s="42" t="s">
        <v>2984</v>
      </c>
      <c r="F1079" s="19" t="str">
        <f t="shared" si="2"/>
        <v>GERVASIO BERNABE PEÑA SOTO</v>
      </c>
      <c r="G1079" s="62" t="s">
        <v>2985</v>
      </c>
      <c r="H1079" s="56" t="s">
        <v>44</v>
      </c>
      <c r="I1079" s="27"/>
      <c r="J1079" s="57" t="s">
        <v>14</v>
      </c>
      <c r="K1079" s="28"/>
    </row>
    <row r="1080" ht="22.5" customHeight="1">
      <c r="A1080" s="40">
        <v>46042.0</v>
      </c>
      <c r="B1080" s="26"/>
      <c r="C1080" s="36"/>
      <c r="D1080" s="60" t="s">
        <v>791</v>
      </c>
      <c r="E1080" s="42" t="s">
        <v>517</v>
      </c>
      <c r="F1080" s="19" t="str">
        <f t="shared" si="2"/>
        <v>TOMÁS FIGUEROA</v>
      </c>
      <c r="G1080" s="62" t="s">
        <v>2986</v>
      </c>
      <c r="H1080" s="61"/>
      <c r="I1080" s="27"/>
      <c r="J1080" s="65"/>
      <c r="K1080" s="28"/>
    </row>
    <row r="1081" ht="22.5" customHeight="1">
      <c r="A1081" s="40">
        <v>46042.0</v>
      </c>
      <c r="B1081" s="26"/>
      <c r="C1081" s="36"/>
      <c r="D1081" s="60" t="s">
        <v>2987</v>
      </c>
      <c r="E1081" s="42" t="s">
        <v>2988</v>
      </c>
      <c r="F1081" s="19" t="str">
        <f t="shared" si="2"/>
        <v>GONZALO BERRIOS</v>
      </c>
      <c r="G1081" s="62" t="s">
        <v>2989</v>
      </c>
      <c r="H1081" s="61"/>
      <c r="I1081" s="27"/>
      <c r="J1081" s="65"/>
      <c r="K1081" s="28"/>
    </row>
    <row r="1082" ht="22.5" customHeight="1">
      <c r="A1082" s="40">
        <v>46042.0</v>
      </c>
      <c r="B1082" s="26"/>
      <c r="C1082" s="36"/>
      <c r="D1082" s="60" t="s">
        <v>2990</v>
      </c>
      <c r="E1082" s="42" t="s">
        <v>2991</v>
      </c>
      <c r="F1082" s="19" t="str">
        <f t="shared" si="2"/>
        <v>PAOLO GIUFFRA LÓPEZ</v>
      </c>
      <c r="G1082" s="62" t="s">
        <v>2992</v>
      </c>
      <c r="H1082" s="56" t="s">
        <v>44</v>
      </c>
      <c r="I1082" s="27"/>
      <c r="J1082" s="57" t="s">
        <v>14</v>
      </c>
      <c r="K1082" s="28"/>
    </row>
    <row r="1083" ht="22.5" customHeight="1">
      <c r="A1083" s="40">
        <v>46042.0</v>
      </c>
      <c r="B1083" s="15">
        <v>46062.0</v>
      </c>
      <c r="C1083" s="36">
        <v>45323.0</v>
      </c>
      <c r="D1083" s="60" t="s">
        <v>2993</v>
      </c>
      <c r="E1083" s="42" t="s">
        <v>2994</v>
      </c>
      <c r="F1083" s="19" t="str">
        <f t="shared" si="2"/>
        <v>WALDO ALEGRÍA FAUNDEZ</v>
      </c>
      <c r="G1083" s="62" t="s">
        <v>2995</v>
      </c>
      <c r="H1083" s="56" t="s">
        <v>44</v>
      </c>
      <c r="I1083" s="27"/>
      <c r="J1083" s="57" t="s">
        <v>17</v>
      </c>
      <c r="K1083" s="23" t="s">
        <v>15</v>
      </c>
    </row>
    <row r="1084" ht="22.5" customHeight="1">
      <c r="A1084" s="40">
        <v>46042.0</v>
      </c>
      <c r="B1084" s="26"/>
      <c r="C1084" s="36"/>
      <c r="D1084" s="60" t="s">
        <v>2242</v>
      </c>
      <c r="E1084" s="42" t="s">
        <v>2996</v>
      </c>
      <c r="F1084" s="19" t="str">
        <f t="shared" si="2"/>
        <v>LORENA ESPINOZA GANDOLFO</v>
      </c>
      <c r="G1084" s="62" t="s">
        <v>2997</v>
      </c>
      <c r="H1084" s="61"/>
      <c r="I1084" s="27"/>
      <c r="J1084" s="65"/>
      <c r="K1084" s="28"/>
    </row>
    <row r="1085" ht="22.5" customHeight="1">
      <c r="A1085" s="40">
        <v>46042.0</v>
      </c>
      <c r="B1085" s="26"/>
      <c r="C1085" s="36"/>
      <c r="D1085" s="60" t="s">
        <v>256</v>
      </c>
      <c r="E1085" s="42" t="s">
        <v>2998</v>
      </c>
      <c r="F1085" s="19" t="str">
        <f t="shared" si="2"/>
        <v>OSCAR JAMETT</v>
      </c>
      <c r="G1085" s="62" t="s">
        <v>2999</v>
      </c>
      <c r="H1085" s="61"/>
      <c r="I1085" s="27"/>
      <c r="J1085" s="65"/>
      <c r="K1085" s="28"/>
    </row>
    <row r="1086" ht="22.5" customHeight="1">
      <c r="A1086" s="40">
        <v>46042.0</v>
      </c>
      <c r="B1086" s="26"/>
      <c r="C1086" s="36"/>
      <c r="D1086" s="60" t="s">
        <v>2285</v>
      </c>
      <c r="E1086" s="42" t="s">
        <v>3000</v>
      </c>
      <c r="F1086" s="19" t="str">
        <f t="shared" si="2"/>
        <v>PEDRO DURAN SERRANO</v>
      </c>
      <c r="G1086" s="62" t="s">
        <v>3001</v>
      </c>
      <c r="H1086" s="61"/>
      <c r="I1086" s="27"/>
      <c r="J1086" s="65"/>
      <c r="K1086" s="28"/>
    </row>
    <row r="1087" ht="22.5" customHeight="1">
      <c r="A1087" s="40">
        <v>46042.0</v>
      </c>
      <c r="B1087" s="15">
        <v>46045.0</v>
      </c>
      <c r="C1087" s="36">
        <v>41275.0</v>
      </c>
      <c r="D1087" s="60" t="s">
        <v>3002</v>
      </c>
      <c r="E1087" s="42" t="s">
        <v>3003</v>
      </c>
      <c r="F1087" s="19" t="str">
        <f t="shared" si="2"/>
        <v>LUIS ADOLFO KLUG LABBE</v>
      </c>
      <c r="G1087" s="62" t="s">
        <v>3004</v>
      </c>
      <c r="H1087" s="56" t="s">
        <v>44</v>
      </c>
      <c r="I1087" s="27"/>
      <c r="J1087" s="57" t="s">
        <v>17</v>
      </c>
      <c r="K1087" s="23" t="s">
        <v>15</v>
      </c>
    </row>
    <row r="1088" ht="22.5" customHeight="1">
      <c r="A1088" s="40">
        <v>46042.0</v>
      </c>
      <c r="B1088" s="26"/>
      <c r="C1088" s="36"/>
      <c r="D1088" s="60" t="s">
        <v>3005</v>
      </c>
      <c r="E1088" s="42" t="s">
        <v>3006</v>
      </c>
      <c r="F1088" s="19" t="str">
        <f t="shared" si="2"/>
        <v>RICARDO ALFREDO ESPINOSA VASQUEZ</v>
      </c>
      <c r="G1088" s="62" t="s">
        <v>3007</v>
      </c>
      <c r="H1088" s="61"/>
      <c r="I1088" s="27"/>
      <c r="J1088" s="65"/>
      <c r="K1088" s="28"/>
    </row>
    <row r="1089" ht="22.5" customHeight="1">
      <c r="A1089" s="40">
        <v>46042.0</v>
      </c>
      <c r="B1089" s="26"/>
      <c r="C1089" s="36"/>
      <c r="D1089" s="60" t="s">
        <v>3008</v>
      </c>
      <c r="E1089" s="42" t="s">
        <v>3009</v>
      </c>
      <c r="F1089" s="19" t="str">
        <f t="shared" si="2"/>
        <v>RICARDO ANTONIO CABRERA GALENO</v>
      </c>
      <c r="G1089" s="62" t="s">
        <v>3010</v>
      </c>
      <c r="H1089" s="61"/>
      <c r="I1089" s="27"/>
      <c r="J1089" s="65"/>
      <c r="K1089" s="28"/>
    </row>
    <row r="1090" ht="22.5" customHeight="1">
      <c r="A1090" s="40">
        <v>46042.0</v>
      </c>
      <c r="B1090" s="26"/>
      <c r="C1090" s="58" t="s">
        <v>3011</v>
      </c>
      <c r="D1090" s="60" t="s">
        <v>3012</v>
      </c>
      <c r="E1090" s="42" t="s">
        <v>3013</v>
      </c>
      <c r="F1090" s="19" t="str">
        <f t="shared" si="2"/>
        <v>RICHARD DANIEL ÁVILA HENRÍQUEZ</v>
      </c>
      <c r="G1090" s="62" t="s">
        <v>3014</v>
      </c>
      <c r="H1090" s="56" t="s">
        <v>44</v>
      </c>
      <c r="I1090" s="27"/>
      <c r="J1090" s="57" t="s">
        <v>21</v>
      </c>
      <c r="K1090" s="23" t="s">
        <v>15</v>
      </c>
    </row>
    <row r="1091" ht="22.5" customHeight="1">
      <c r="A1091" s="40">
        <v>46042.0</v>
      </c>
      <c r="B1091" s="26"/>
      <c r="C1091" s="36"/>
      <c r="D1091" s="60" t="s">
        <v>3015</v>
      </c>
      <c r="E1091" s="42" t="s">
        <v>3016</v>
      </c>
      <c r="F1091" s="19" t="str">
        <f t="shared" si="2"/>
        <v>LEANDRO VILLARROEL</v>
      </c>
      <c r="G1091" s="62" t="s">
        <v>3017</v>
      </c>
      <c r="H1091" s="61"/>
      <c r="I1091" s="27"/>
      <c r="J1091" s="65"/>
      <c r="K1091" s="28"/>
    </row>
    <row r="1092" ht="22.5" customHeight="1">
      <c r="A1092" s="40">
        <v>46042.0</v>
      </c>
      <c r="B1092" s="26"/>
      <c r="C1092" s="58" t="s">
        <v>106</v>
      </c>
      <c r="D1092" s="60" t="s">
        <v>3018</v>
      </c>
      <c r="E1092" s="42" t="s">
        <v>3019</v>
      </c>
      <c r="F1092" s="19" t="str">
        <f t="shared" si="2"/>
        <v>HAMLAWI NADA</v>
      </c>
      <c r="G1092" s="59" t="s">
        <v>3020</v>
      </c>
      <c r="H1092" s="56" t="s">
        <v>44</v>
      </c>
      <c r="I1092" s="27"/>
      <c r="J1092" s="57" t="s">
        <v>17</v>
      </c>
      <c r="K1092" s="23" t="s">
        <v>20</v>
      </c>
    </row>
    <row r="1093" ht="22.5" customHeight="1">
      <c r="A1093" s="40">
        <v>46042.0</v>
      </c>
      <c r="B1093" s="15">
        <v>46057.0</v>
      </c>
      <c r="C1093" s="36">
        <v>45078.0</v>
      </c>
      <c r="D1093" s="60" t="s">
        <v>526</v>
      </c>
      <c r="E1093" s="42" t="s">
        <v>3021</v>
      </c>
      <c r="F1093" s="19" t="str">
        <f t="shared" si="2"/>
        <v>CAMILA LETELIER</v>
      </c>
      <c r="G1093" s="70" t="s">
        <v>3022</v>
      </c>
      <c r="H1093" s="56" t="s">
        <v>44</v>
      </c>
      <c r="I1093" s="27"/>
      <c r="J1093" s="57" t="s">
        <v>19</v>
      </c>
      <c r="K1093" s="23" t="s">
        <v>15</v>
      </c>
    </row>
    <row r="1094" ht="22.5" customHeight="1">
      <c r="A1094" s="40">
        <v>46042.0</v>
      </c>
      <c r="B1094" s="26"/>
      <c r="C1094" s="36"/>
      <c r="D1094" s="60" t="s">
        <v>3023</v>
      </c>
      <c r="E1094" s="42" t="s">
        <v>3024</v>
      </c>
      <c r="F1094" s="19" t="str">
        <f t="shared" si="2"/>
        <v>SUELY HEREDIA MUÑOZ</v>
      </c>
      <c r="G1094" s="62" t="s">
        <v>3025</v>
      </c>
      <c r="H1094" s="61"/>
      <c r="I1094" s="27"/>
      <c r="J1094" s="65"/>
      <c r="K1094" s="28"/>
    </row>
    <row r="1095" ht="22.5" customHeight="1">
      <c r="A1095" s="40">
        <v>46042.0</v>
      </c>
      <c r="B1095" s="26"/>
      <c r="C1095" s="36"/>
      <c r="D1095" s="60" t="s">
        <v>2339</v>
      </c>
      <c r="E1095" s="42" t="s">
        <v>3026</v>
      </c>
      <c r="F1095" s="19" t="str">
        <f t="shared" si="2"/>
        <v>ANDREA VILLARROEL OLGUIN</v>
      </c>
      <c r="G1095" s="62" t="s">
        <v>3027</v>
      </c>
      <c r="H1095" s="56" t="s">
        <v>44</v>
      </c>
      <c r="I1095" s="27"/>
      <c r="J1095" s="57" t="s">
        <v>14</v>
      </c>
      <c r="K1095" s="23" t="s">
        <v>15</v>
      </c>
    </row>
    <row r="1096" ht="22.5" customHeight="1">
      <c r="A1096" s="40">
        <v>46042.0</v>
      </c>
      <c r="B1096" s="26"/>
      <c r="C1096" s="58" t="s">
        <v>477</v>
      </c>
      <c r="D1096" s="60" t="s">
        <v>1888</v>
      </c>
      <c r="E1096" s="42" t="s">
        <v>3028</v>
      </c>
      <c r="F1096" s="19" t="str">
        <f t="shared" si="2"/>
        <v>DAVID VERA</v>
      </c>
      <c r="G1096" s="69" t="s">
        <v>3029</v>
      </c>
      <c r="H1096" s="56" t="s">
        <v>44</v>
      </c>
      <c r="I1096" s="27"/>
      <c r="J1096" s="57" t="s">
        <v>21</v>
      </c>
      <c r="K1096" s="23" t="s">
        <v>15</v>
      </c>
    </row>
    <row r="1097" ht="22.5" customHeight="1">
      <c r="A1097" s="40">
        <v>46042.0</v>
      </c>
      <c r="B1097" s="46"/>
      <c r="C1097" s="58" t="s">
        <v>106</v>
      </c>
      <c r="D1097" s="60" t="s">
        <v>3030</v>
      </c>
      <c r="E1097" s="42" t="s">
        <v>3031</v>
      </c>
      <c r="F1097" s="19" t="str">
        <f t="shared" si="2"/>
        <v>DAVID ANTONIO GONZALEZ HENRIQUEZ</v>
      </c>
      <c r="G1097" s="62" t="s">
        <v>3032</v>
      </c>
      <c r="H1097" s="56" t="s">
        <v>44</v>
      </c>
      <c r="I1097" s="27"/>
      <c r="J1097" s="57" t="s">
        <v>21</v>
      </c>
      <c r="K1097" s="23" t="s">
        <v>15</v>
      </c>
    </row>
    <row r="1098" ht="22.5" customHeight="1">
      <c r="A1098" s="40">
        <v>46042.0</v>
      </c>
      <c r="B1098" s="26"/>
      <c r="C1098" s="36"/>
      <c r="D1098" s="60" t="s">
        <v>48</v>
      </c>
      <c r="E1098" s="42" t="s">
        <v>533</v>
      </c>
      <c r="F1098" s="19" t="str">
        <f t="shared" si="2"/>
        <v>PABLO ORELLANA</v>
      </c>
      <c r="G1098" s="62" t="s">
        <v>3033</v>
      </c>
      <c r="H1098" s="61"/>
      <c r="I1098" s="27"/>
      <c r="J1098" s="65"/>
      <c r="K1098" s="28"/>
    </row>
    <row r="1099" ht="22.5" customHeight="1">
      <c r="A1099" s="40">
        <v>46042.0</v>
      </c>
      <c r="B1099" s="15">
        <v>46045.0</v>
      </c>
      <c r="C1099" s="36">
        <v>43525.0</v>
      </c>
      <c r="D1099" s="60" t="s">
        <v>3034</v>
      </c>
      <c r="E1099" s="42" t="s">
        <v>3035</v>
      </c>
      <c r="F1099" s="19" t="str">
        <f t="shared" si="2"/>
        <v>ALEJANDRA VIRGINIA AGUIRRE PELLERANO</v>
      </c>
      <c r="G1099" s="62" t="s">
        <v>3036</v>
      </c>
      <c r="H1099" s="56" t="s">
        <v>44</v>
      </c>
      <c r="I1099" s="27"/>
      <c r="J1099" s="57" t="s">
        <v>17</v>
      </c>
      <c r="K1099" s="23" t="s">
        <v>15</v>
      </c>
    </row>
    <row r="1100" ht="22.5" customHeight="1">
      <c r="A1100" s="40">
        <v>46042.0</v>
      </c>
      <c r="B1100" s="26"/>
      <c r="C1100" s="58" t="s">
        <v>106</v>
      </c>
      <c r="D1100" s="60" t="s">
        <v>3037</v>
      </c>
      <c r="E1100" s="42" t="s">
        <v>3038</v>
      </c>
      <c r="F1100" s="19" t="str">
        <f t="shared" si="2"/>
        <v>JUAN ANGEL GUTIÉRREZ SAAVEDRA</v>
      </c>
      <c r="G1100" s="62" t="s">
        <v>3039</v>
      </c>
      <c r="H1100" s="56" t="s">
        <v>44</v>
      </c>
      <c r="I1100" s="27"/>
      <c r="J1100" s="57" t="s">
        <v>21</v>
      </c>
      <c r="K1100" s="23" t="s">
        <v>15</v>
      </c>
    </row>
    <row r="1101" ht="22.5" customHeight="1">
      <c r="A1101" s="40">
        <v>46042.0</v>
      </c>
      <c r="B1101" s="46"/>
      <c r="C1101" s="58" t="s">
        <v>477</v>
      </c>
      <c r="D1101" s="60" t="s">
        <v>3040</v>
      </c>
      <c r="E1101" s="42" t="s">
        <v>3041</v>
      </c>
      <c r="F1101" s="19" t="str">
        <f t="shared" si="2"/>
        <v>EMILIA ELIZABETH HIDALGO SEPÚLVEDA</v>
      </c>
      <c r="G1101" s="62" t="s">
        <v>3042</v>
      </c>
      <c r="H1101" s="56" t="s">
        <v>44</v>
      </c>
      <c r="I1101" s="27"/>
      <c r="J1101" s="57" t="s">
        <v>21</v>
      </c>
      <c r="K1101" s="23" t="s">
        <v>15</v>
      </c>
    </row>
    <row r="1102" ht="22.5" customHeight="1">
      <c r="A1102" s="40">
        <v>46042.0</v>
      </c>
      <c r="B1102" s="15">
        <v>46045.0</v>
      </c>
      <c r="C1102" s="36">
        <v>43497.0</v>
      </c>
      <c r="D1102" s="60" t="s">
        <v>3043</v>
      </c>
      <c r="E1102" s="42" t="s">
        <v>3044</v>
      </c>
      <c r="F1102" s="19" t="str">
        <f t="shared" si="2"/>
        <v>ODLANIER FRANCISCO RODRIGUEZ LOPEZ</v>
      </c>
      <c r="G1102" s="62" t="s">
        <v>3045</v>
      </c>
      <c r="H1102" s="56" t="s">
        <v>44</v>
      </c>
      <c r="I1102" s="27"/>
      <c r="J1102" s="57" t="s">
        <v>17</v>
      </c>
      <c r="K1102" s="23" t="s">
        <v>15</v>
      </c>
    </row>
    <row r="1103" ht="22.5" customHeight="1">
      <c r="A1103" s="40">
        <v>46042.0</v>
      </c>
      <c r="B1103" s="15">
        <v>46044.0</v>
      </c>
      <c r="C1103" s="36">
        <v>45139.0</v>
      </c>
      <c r="D1103" s="60" t="s">
        <v>3046</v>
      </c>
      <c r="E1103" s="42" t="s">
        <v>3047</v>
      </c>
      <c r="F1103" s="19" t="str">
        <f t="shared" si="2"/>
        <v>JORGE RICARDO ACEVEDO GARCIA</v>
      </c>
      <c r="G1103" s="62" t="s">
        <v>3048</v>
      </c>
      <c r="H1103" s="56" t="s">
        <v>44</v>
      </c>
      <c r="I1103" s="27"/>
      <c r="J1103" s="57" t="s">
        <v>17</v>
      </c>
      <c r="K1103" s="23" t="s">
        <v>15</v>
      </c>
    </row>
    <row r="1104" ht="22.5" customHeight="1">
      <c r="A1104" s="40">
        <v>46042.0</v>
      </c>
      <c r="B1104" s="26"/>
      <c r="C1104" s="36"/>
      <c r="D1104" s="60" t="s">
        <v>568</v>
      </c>
      <c r="E1104" s="42" t="s">
        <v>3049</v>
      </c>
      <c r="F1104" s="19" t="str">
        <f t="shared" si="2"/>
        <v>NELSON CORDERO</v>
      </c>
      <c r="G1104" s="62" t="s">
        <v>3050</v>
      </c>
      <c r="H1104" s="61"/>
      <c r="I1104" s="27"/>
      <c r="J1104" s="65"/>
      <c r="K1104" s="28"/>
    </row>
    <row r="1105" ht="22.5" customHeight="1">
      <c r="A1105" s="40">
        <v>46042.0</v>
      </c>
      <c r="B1105" s="26"/>
      <c r="C1105" s="36"/>
      <c r="D1105" s="60" t="s">
        <v>3051</v>
      </c>
      <c r="E1105" s="42" t="s">
        <v>2049</v>
      </c>
      <c r="F1105" s="19" t="str">
        <f t="shared" si="2"/>
        <v>YESSENIA GUTIÉRREZ</v>
      </c>
      <c r="G1105" s="62" t="s">
        <v>3052</v>
      </c>
      <c r="H1105" s="61"/>
      <c r="I1105" s="27"/>
      <c r="J1105" s="65"/>
      <c r="K1105" s="28"/>
    </row>
    <row r="1106" ht="22.5" customHeight="1">
      <c r="A1106" s="40">
        <v>46042.0</v>
      </c>
      <c r="B1106" s="26"/>
      <c r="C1106" s="36"/>
      <c r="D1106" s="60" t="s">
        <v>761</v>
      </c>
      <c r="E1106" s="42" t="s">
        <v>3053</v>
      </c>
      <c r="F1106" s="19" t="str">
        <f t="shared" si="2"/>
        <v>CARLOS TAGLE CAMPOS</v>
      </c>
      <c r="G1106" s="62" t="s">
        <v>3054</v>
      </c>
      <c r="H1106" s="61"/>
      <c r="I1106" s="27"/>
      <c r="J1106" s="65"/>
      <c r="K1106" s="28"/>
    </row>
    <row r="1107" ht="22.5" customHeight="1">
      <c r="A1107" s="40">
        <v>46042.0</v>
      </c>
      <c r="B1107" s="15">
        <v>46057.0</v>
      </c>
      <c r="C1107" s="36">
        <v>42856.0</v>
      </c>
      <c r="D1107" s="60" t="s">
        <v>1431</v>
      </c>
      <c r="E1107" s="42" t="s">
        <v>1989</v>
      </c>
      <c r="F1107" s="19" t="str">
        <f t="shared" si="2"/>
        <v>CLAUDIO MORALES</v>
      </c>
      <c r="G1107" s="70" t="s">
        <v>3055</v>
      </c>
      <c r="H1107" s="56" t="s">
        <v>44</v>
      </c>
      <c r="I1107" s="27"/>
      <c r="J1107" s="57" t="s">
        <v>19</v>
      </c>
      <c r="K1107" s="23" t="s">
        <v>15</v>
      </c>
    </row>
    <row r="1108" ht="22.5" customHeight="1">
      <c r="A1108" s="40">
        <v>46042.0</v>
      </c>
      <c r="B1108" s="26"/>
      <c r="C1108" s="36"/>
      <c r="D1108" s="60" t="s">
        <v>3056</v>
      </c>
      <c r="E1108" s="42" t="s">
        <v>3057</v>
      </c>
      <c r="F1108" s="19" t="str">
        <f t="shared" si="2"/>
        <v>MANUEL OSVALDO DONAIRE LEIVA</v>
      </c>
      <c r="G1108" s="62" t="s">
        <v>3058</v>
      </c>
      <c r="H1108" s="61"/>
      <c r="I1108" s="27"/>
      <c r="J1108" s="65"/>
      <c r="K1108" s="28"/>
    </row>
    <row r="1109" ht="22.5" customHeight="1">
      <c r="A1109" s="40">
        <v>46042.0</v>
      </c>
      <c r="B1109" s="26"/>
      <c r="C1109" s="36"/>
      <c r="D1109" s="60" t="s">
        <v>2825</v>
      </c>
      <c r="E1109" s="42" t="s">
        <v>3059</v>
      </c>
      <c r="F1109" s="19" t="str">
        <f t="shared" si="2"/>
        <v>MARCELO PALMA</v>
      </c>
      <c r="G1109" s="62" t="s">
        <v>3060</v>
      </c>
      <c r="H1109" s="61"/>
      <c r="I1109" s="27"/>
      <c r="J1109" s="65"/>
      <c r="K1109" s="28"/>
    </row>
    <row r="1110" ht="22.5" customHeight="1">
      <c r="A1110" s="40">
        <v>46042.0</v>
      </c>
      <c r="B1110" s="15">
        <v>46044.0</v>
      </c>
      <c r="C1110" s="36">
        <v>43344.0</v>
      </c>
      <c r="D1110" s="60" t="s">
        <v>3061</v>
      </c>
      <c r="E1110" s="42" t="s">
        <v>3062</v>
      </c>
      <c r="F1110" s="19" t="str">
        <f t="shared" si="2"/>
        <v>VALERIA DEL CARMEN LOPEZ ARROYO</v>
      </c>
      <c r="G1110" s="62" t="s">
        <v>3063</v>
      </c>
      <c r="H1110" s="56" t="s">
        <v>44</v>
      </c>
      <c r="I1110" s="27"/>
      <c r="J1110" s="57" t="s">
        <v>17</v>
      </c>
      <c r="K1110" s="23" t="s">
        <v>15</v>
      </c>
    </row>
    <row r="1111" ht="22.5" customHeight="1">
      <c r="A1111" s="40">
        <v>46042.0</v>
      </c>
      <c r="B1111" s="15">
        <v>46057.0</v>
      </c>
      <c r="C1111" s="36">
        <v>42917.0</v>
      </c>
      <c r="D1111" s="60" t="s">
        <v>3064</v>
      </c>
      <c r="E1111" s="42" t="s">
        <v>3065</v>
      </c>
      <c r="F1111" s="19" t="str">
        <f t="shared" si="2"/>
        <v>STEFANIA VANESSA OLGUIN TAPIA</v>
      </c>
      <c r="G1111" s="70" t="s">
        <v>3066</v>
      </c>
      <c r="H1111" s="56" t="s">
        <v>44</v>
      </c>
      <c r="I1111" s="27"/>
      <c r="J1111" s="57" t="s">
        <v>19</v>
      </c>
      <c r="K1111" s="23" t="s">
        <v>15</v>
      </c>
    </row>
    <row r="1112" ht="22.5" customHeight="1">
      <c r="A1112" s="40">
        <v>46042.0</v>
      </c>
      <c r="B1112" s="46"/>
      <c r="C1112" s="58" t="s">
        <v>106</v>
      </c>
      <c r="D1112" s="60" t="s">
        <v>3067</v>
      </c>
      <c r="E1112" s="42" t="s">
        <v>130</v>
      </c>
      <c r="F1112" s="19" t="str">
        <f t="shared" si="2"/>
        <v>IVÁN GONZALEZ</v>
      </c>
      <c r="G1112" s="62" t="s">
        <v>3068</v>
      </c>
      <c r="H1112" s="56" t="s">
        <v>44</v>
      </c>
      <c r="I1112" s="27"/>
      <c r="J1112" s="57" t="s">
        <v>21</v>
      </c>
      <c r="K1112" s="23" t="s">
        <v>15</v>
      </c>
    </row>
    <row r="1113" ht="22.5" customHeight="1">
      <c r="A1113" s="40">
        <v>46042.0</v>
      </c>
      <c r="B1113" s="26"/>
      <c r="C1113" s="36"/>
      <c r="D1113" s="60" t="s">
        <v>3069</v>
      </c>
      <c r="E1113" s="42" t="s">
        <v>3070</v>
      </c>
      <c r="F1113" s="19" t="str">
        <f t="shared" si="2"/>
        <v>LESTER FUENTES</v>
      </c>
      <c r="G1113" s="62" t="s">
        <v>3071</v>
      </c>
      <c r="H1113" s="61"/>
      <c r="I1113" s="27"/>
      <c r="J1113" s="65"/>
      <c r="K1113" s="28"/>
    </row>
    <row r="1114" ht="22.5" customHeight="1">
      <c r="A1114" s="40">
        <v>46042.0</v>
      </c>
      <c r="B1114" s="15">
        <v>46045.0</v>
      </c>
      <c r="C1114" s="36">
        <v>45597.0</v>
      </c>
      <c r="D1114" s="60" t="s">
        <v>3072</v>
      </c>
      <c r="E1114" s="42" t="s">
        <v>3070</v>
      </c>
      <c r="F1114" s="19" t="str">
        <f t="shared" si="2"/>
        <v>LUCIANO FUENTES</v>
      </c>
      <c r="G1114" s="62" t="s">
        <v>3073</v>
      </c>
      <c r="H1114" s="56" t="s">
        <v>44</v>
      </c>
      <c r="I1114" s="22" t="s">
        <v>13</v>
      </c>
      <c r="J1114" s="57" t="s">
        <v>19</v>
      </c>
      <c r="K1114" s="28"/>
    </row>
    <row r="1115" ht="22.5" customHeight="1">
      <c r="A1115" s="40">
        <v>46042.0</v>
      </c>
      <c r="B1115" s="15">
        <v>46062.0</v>
      </c>
      <c r="C1115" s="36">
        <v>45200.0</v>
      </c>
      <c r="D1115" s="60" t="s">
        <v>944</v>
      </c>
      <c r="E1115" s="42" t="s">
        <v>2459</v>
      </c>
      <c r="F1115" s="19" t="str">
        <f t="shared" si="2"/>
        <v>DIEGO SANCHEZ</v>
      </c>
      <c r="G1115" s="62" t="s">
        <v>3074</v>
      </c>
      <c r="H1115" s="56" t="s">
        <v>44</v>
      </c>
      <c r="I1115" s="27"/>
      <c r="J1115" s="57" t="s">
        <v>19</v>
      </c>
      <c r="K1115" s="23" t="s">
        <v>15</v>
      </c>
    </row>
    <row r="1116" ht="22.5" customHeight="1">
      <c r="A1116" s="40">
        <v>46042.0</v>
      </c>
      <c r="B1116" s="15">
        <v>46049.0</v>
      </c>
      <c r="C1116" s="36">
        <v>45078.0</v>
      </c>
      <c r="D1116" s="60" t="s">
        <v>3075</v>
      </c>
      <c r="E1116" s="42" t="s">
        <v>2473</v>
      </c>
      <c r="F1116" s="19" t="str">
        <f t="shared" si="2"/>
        <v>GUSTAVO CASTELLON</v>
      </c>
      <c r="G1116" s="62" t="s">
        <v>3076</v>
      </c>
      <c r="H1116" s="56" t="s">
        <v>44</v>
      </c>
      <c r="I1116" s="27"/>
      <c r="J1116" s="57" t="s">
        <v>17</v>
      </c>
      <c r="K1116" s="23" t="s">
        <v>15</v>
      </c>
    </row>
    <row r="1117" ht="22.5" customHeight="1">
      <c r="A1117" s="40">
        <v>46042.0</v>
      </c>
      <c r="B1117" s="26"/>
      <c r="C1117" s="36"/>
      <c r="D1117" s="60" t="s">
        <v>3077</v>
      </c>
      <c r="E1117" s="42" t="s">
        <v>3078</v>
      </c>
      <c r="F1117" s="19" t="str">
        <f t="shared" si="2"/>
        <v>WALDO ERNESTO MOLINA CRISTALLINI</v>
      </c>
      <c r="G1117" s="62" t="s">
        <v>3079</v>
      </c>
      <c r="H1117" s="61"/>
      <c r="I1117" s="27"/>
      <c r="J1117" s="65"/>
      <c r="K1117" s="28"/>
    </row>
    <row r="1118" ht="22.5" customHeight="1">
      <c r="A1118" s="40">
        <v>46042.0</v>
      </c>
      <c r="B1118" s="15">
        <v>46044.0</v>
      </c>
      <c r="C1118" s="36">
        <v>45261.0</v>
      </c>
      <c r="D1118" s="60" t="s">
        <v>3080</v>
      </c>
      <c r="E1118" s="42" t="s">
        <v>3081</v>
      </c>
      <c r="F1118" s="19" t="str">
        <f t="shared" si="2"/>
        <v>AUDOLINA VENGARA SILVA</v>
      </c>
      <c r="G1118" s="62" t="s">
        <v>3082</v>
      </c>
      <c r="H1118" s="56" t="s">
        <v>44</v>
      </c>
      <c r="I1118" s="27"/>
      <c r="J1118" s="57" t="s">
        <v>17</v>
      </c>
      <c r="K1118" s="23" t="s">
        <v>15</v>
      </c>
    </row>
    <row r="1119" ht="22.5" customHeight="1">
      <c r="A1119" s="40">
        <v>46042.0</v>
      </c>
      <c r="B1119" s="15">
        <v>46044.0</v>
      </c>
      <c r="C1119" s="36">
        <v>43405.0</v>
      </c>
      <c r="D1119" s="60" t="s">
        <v>1292</v>
      </c>
      <c r="E1119" s="42" t="s">
        <v>3083</v>
      </c>
      <c r="F1119" s="19" t="str">
        <f t="shared" si="2"/>
        <v>CRISTIAN FLEMING</v>
      </c>
      <c r="G1119" s="62" t="s">
        <v>3084</v>
      </c>
      <c r="H1119" s="56" t="s">
        <v>44</v>
      </c>
      <c r="I1119" s="27"/>
      <c r="J1119" s="57" t="s">
        <v>17</v>
      </c>
      <c r="K1119" s="23" t="s">
        <v>15</v>
      </c>
    </row>
    <row r="1120" ht="22.5" customHeight="1">
      <c r="A1120" s="40">
        <v>46042.0</v>
      </c>
      <c r="B1120" s="26"/>
      <c r="C1120" s="36"/>
      <c r="D1120" s="60" t="s">
        <v>67</v>
      </c>
      <c r="E1120" s="42" t="s">
        <v>3085</v>
      </c>
      <c r="F1120" s="19" t="str">
        <f t="shared" si="2"/>
        <v>CAROLINA CERDA MANRIQUEZ</v>
      </c>
      <c r="G1120" s="62" t="s">
        <v>3086</v>
      </c>
      <c r="H1120" s="61"/>
      <c r="I1120" s="27"/>
      <c r="J1120" s="65"/>
      <c r="K1120" s="28"/>
    </row>
    <row r="1121" ht="22.5" customHeight="1">
      <c r="A1121" s="40">
        <v>46042.0</v>
      </c>
      <c r="B1121" s="26"/>
      <c r="C1121" s="36"/>
      <c r="D1121" s="60" t="s">
        <v>3087</v>
      </c>
      <c r="E1121" s="42" t="s">
        <v>3088</v>
      </c>
      <c r="F1121" s="19" t="str">
        <f t="shared" si="2"/>
        <v>JESSICA MOREL</v>
      </c>
      <c r="G1121" s="62" t="s">
        <v>3089</v>
      </c>
      <c r="H1121" s="61"/>
      <c r="I1121" s="27"/>
      <c r="J1121" s="65"/>
      <c r="K1121" s="28"/>
    </row>
    <row r="1122" ht="22.5" customHeight="1">
      <c r="A1122" s="40">
        <v>46042.0</v>
      </c>
      <c r="B1122" s="26"/>
      <c r="C1122" s="36"/>
      <c r="D1122" s="60" t="s">
        <v>3087</v>
      </c>
      <c r="E1122" s="42" t="s">
        <v>124</v>
      </c>
      <c r="F1122" s="19" t="str">
        <f t="shared" si="2"/>
        <v>JESSICA LOPEZ</v>
      </c>
      <c r="G1122" s="62" t="s">
        <v>3090</v>
      </c>
      <c r="H1122" s="61"/>
      <c r="I1122" s="27"/>
      <c r="J1122" s="65"/>
      <c r="K1122" s="28"/>
    </row>
    <row r="1123" ht="22.5" customHeight="1">
      <c r="A1123" s="40">
        <v>46042.0</v>
      </c>
      <c r="B1123" s="26"/>
      <c r="C1123" s="36"/>
      <c r="D1123" s="60" t="s">
        <v>3091</v>
      </c>
      <c r="E1123" s="42" t="s">
        <v>3092</v>
      </c>
      <c r="F1123" s="19" t="str">
        <f t="shared" si="2"/>
        <v>BENJAMIN EDUARDO GATICA ARO</v>
      </c>
      <c r="G1123" s="62" t="s">
        <v>3093</v>
      </c>
      <c r="H1123" s="61"/>
      <c r="I1123" s="27"/>
      <c r="J1123" s="65"/>
      <c r="K1123" s="28"/>
    </row>
    <row r="1124" ht="22.5" customHeight="1">
      <c r="A1124" s="40">
        <v>46042.0</v>
      </c>
      <c r="B1124" s="15">
        <v>46045.0</v>
      </c>
      <c r="C1124" s="36">
        <v>43497.0</v>
      </c>
      <c r="D1124" s="60" t="s">
        <v>3094</v>
      </c>
      <c r="E1124" s="42" t="s">
        <v>3095</v>
      </c>
      <c r="F1124" s="19" t="str">
        <f t="shared" si="2"/>
        <v>RUBEN DAVID GONZALEZ FARMER</v>
      </c>
      <c r="G1124" s="62" t="s">
        <v>3096</v>
      </c>
      <c r="H1124" s="56" t="s">
        <v>44</v>
      </c>
      <c r="I1124" s="27"/>
      <c r="J1124" s="57" t="s">
        <v>17</v>
      </c>
      <c r="K1124" s="23" t="s">
        <v>15</v>
      </c>
    </row>
    <row r="1125" ht="22.5" customHeight="1">
      <c r="A1125" s="40">
        <v>46042.0</v>
      </c>
      <c r="B1125" s="15">
        <v>46045.0</v>
      </c>
      <c r="C1125" s="36">
        <v>43525.0</v>
      </c>
      <c r="D1125" s="60" t="s">
        <v>3097</v>
      </c>
      <c r="E1125" s="42" t="s">
        <v>3098</v>
      </c>
      <c r="F1125" s="19" t="str">
        <f t="shared" si="2"/>
        <v>JEIMY CAROL VERGARA AYALA</v>
      </c>
      <c r="G1125" s="62" t="s">
        <v>3099</v>
      </c>
      <c r="H1125" s="56" t="s">
        <v>44</v>
      </c>
      <c r="I1125" s="27"/>
      <c r="J1125" s="57" t="s">
        <v>17</v>
      </c>
      <c r="K1125" s="23" t="s">
        <v>15</v>
      </c>
    </row>
    <row r="1126" ht="22.5" customHeight="1">
      <c r="A1126" s="40">
        <v>46042.0</v>
      </c>
      <c r="B1126" s="26"/>
      <c r="C1126" s="36">
        <v>40940.0</v>
      </c>
      <c r="D1126" s="60" t="s">
        <v>281</v>
      </c>
      <c r="E1126" s="42" t="s">
        <v>3100</v>
      </c>
      <c r="F1126" s="19" t="str">
        <f t="shared" si="2"/>
        <v>ALEJANDRO ROMÁN AMADOR</v>
      </c>
      <c r="G1126" s="62" t="s">
        <v>3101</v>
      </c>
      <c r="H1126" s="56" t="s">
        <v>44</v>
      </c>
      <c r="I1126" s="27"/>
      <c r="J1126" s="57" t="s">
        <v>17</v>
      </c>
      <c r="K1126" s="23" t="s">
        <v>15</v>
      </c>
    </row>
    <row r="1127" ht="22.5" customHeight="1">
      <c r="A1127" s="40">
        <v>46042.0</v>
      </c>
      <c r="B1127" s="26"/>
      <c r="C1127" s="36"/>
      <c r="D1127" s="60" t="s">
        <v>107</v>
      </c>
      <c r="E1127" s="42" t="s">
        <v>601</v>
      </c>
      <c r="F1127" s="19" t="str">
        <f t="shared" si="2"/>
        <v>CLAUDIA GALLARDO</v>
      </c>
      <c r="G1127" s="62" t="s">
        <v>3102</v>
      </c>
      <c r="H1127" s="61"/>
      <c r="I1127" s="27"/>
      <c r="J1127" s="65"/>
      <c r="K1127" s="28"/>
    </row>
    <row r="1128" ht="22.5" customHeight="1">
      <c r="A1128" s="40">
        <v>46042.0</v>
      </c>
      <c r="B1128" s="15">
        <v>46045.0</v>
      </c>
      <c r="C1128" s="36">
        <v>44986.0</v>
      </c>
      <c r="D1128" s="60" t="s">
        <v>3103</v>
      </c>
      <c r="E1128" s="42" t="s">
        <v>3104</v>
      </c>
      <c r="F1128" s="19" t="str">
        <f t="shared" si="2"/>
        <v>JOSE FERNANDO KURSAN SERRAINO</v>
      </c>
      <c r="G1128" s="62" t="s">
        <v>3105</v>
      </c>
      <c r="H1128" s="56" t="s">
        <v>44</v>
      </c>
      <c r="I1128" s="27"/>
      <c r="J1128" s="57" t="s">
        <v>17</v>
      </c>
      <c r="K1128" s="23" t="s">
        <v>15</v>
      </c>
    </row>
    <row r="1129" ht="22.5" customHeight="1">
      <c r="A1129" s="40">
        <v>46042.0</v>
      </c>
      <c r="B1129" s="26"/>
      <c r="C1129" s="58" t="s">
        <v>3106</v>
      </c>
      <c r="D1129" s="60" t="s">
        <v>3107</v>
      </c>
      <c r="E1129" s="42" t="s">
        <v>3108</v>
      </c>
      <c r="F1129" s="19" t="str">
        <f t="shared" si="2"/>
        <v>JOSÉ FERNANDO DÍAZ CEBRA</v>
      </c>
      <c r="G1129" s="62" t="s">
        <v>3109</v>
      </c>
      <c r="H1129" s="56" t="s">
        <v>44</v>
      </c>
      <c r="I1129" s="27"/>
      <c r="J1129" s="57" t="s">
        <v>21</v>
      </c>
      <c r="K1129" s="23" t="s">
        <v>15</v>
      </c>
    </row>
    <row r="1130" ht="22.5" customHeight="1">
      <c r="A1130" s="40">
        <v>46042.0</v>
      </c>
      <c r="B1130" s="15">
        <v>46045.0</v>
      </c>
      <c r="C1130" s="36">
        <v>44805.0</v>
      </c>
      <c r="D1130" s="60" t="s">
        <v>3110</v>
      </c>
      <c r="E1130" s="42" t="s">
        <v>3111</v>
      </c>
      <c r="F1130" s="19" t="str">
        <f t="shared" si="2"/>
        <v>SEGUNDO ERASMO YAÑEZ JEREZ</v>
      </c>
      <c r="G1130" s="62" t="s">
        <v>3112</v>
      </c>
      <c r="H1130" s="56" t="s">
        <v>44</v>
      </c>
      <c r="I1130" s="27"/>
      <c r="J1130" s="57" t="s">
        <v>17</v>
      </c>
      <c r="K1130" s="23" t="s">
        <v>15</v>
      </c>
    </row>
    <row r="1131" ht="22.5" customHeight="1">
      <c r="A1131" s="40">
        <v>46042.0</v>
      </c>
      <c r="B1131" s="26"/>
      <c r="C1131" s="36"/>
      <c r="D1131" s="60" t="s">
        <v>1693</v>
      </c>
      <c r="E1131" s="42" t="s">
        <v>3113</v>
      </c>
      <c r="F1131" s="19" t="str">
        <f t="shared" si="2"/>
        <v>ALAN VARGAS</v>
      </c>
      <c r="G1131" s="62" t="s">
        <v>3114</v>
      </c>
      <c r="H1131" s="61"/>
      <c r="I1131" s="27"/>
      <c r="J1131" s="65"/>
      <c r="K1131" s="28"/>
    </row>
    <row r="1132" ht="22.5" customHeight="1">
      <c r="A1132" s="40">
        <v>46042.0</v>
      </c>
      <c r="B1132" s="26"/>
      <c r="C1132" s="36"/>
      <c r="D1132" s="60" t="s">
        <v>1998</v>
      </c>
      <c r="E1132" s="42" t="s">
        <v>3115</v>
      </c>
      <c r="F1132" s="19" t="str">
        <f t="shared" si="2"/>
        <v>MARIA NÚÑEZ JAURE</v>
      </c>
      <c r="G1132" s="62" t="s">
        <v>3116</v>
      </c>
      <c r="H1132" s="61"/>
      <c r="I1132" s="27"/>
      <c r="J1132" s="65"/>
      <c r="K1132" s="28"/>
    </row>
    <row r="1133" ht="22.5" customHeight="1">
      <c r="A1133" s="40">
        <v>46042.0</v>
      </c>
      <c r="B1133" s="26"/>
      <c r="C1133" s="36"/>
      <c r="D1133" s="60" t="s">
        <v>3117</v>
      </c>
      <c r="E1133" s="42" t="s">
        <v>2300</v>
      </c>
      <c r="F1133" s="19" t="str">
        <f t="shared" si="2"/>
        <v>ALLEN SILVA</v>
      </c>
      <c r="G1133" s="62" t="s">
        <v>3118</v>
      </c>
      <c r="H1133" s="61"/>
      <c r="I1133" s="27"/>
      <c r="J1133" s="65"/>
      <c r="K1133" s="28"/>
    </row>
    <row r="1134" ht="22.5" customHeight="1">
      <c r="A1134" s="40">
        <v>46042.0</v>
      </c>
      <c r="B1134" s="26"/>
      <c r="C1134" s="36"/>
      <c r="D1134" s="60" t="s">
        <v>3119</v>
      </c>
      <c r="E1134" s="42" t="s">
        <v>3120</v>
      </c>
      <c r="F1134" s="19" t="str">
        <f t="shared" si="2"/>
        <v>MIGUEL ANGEL JIMÉNEZ MARTINEZ</v>
      </c>
      <c r="G1134" s="62" t="s">
        <v>3121</v>
      </c>
      <c r="H1134" s="61"/>
      <c r="I1134" s="27"/>
      <c r="J1134" s="65"/>
      <c r="K1134" s="28"/>
    </row>
    <row r="1135" ht="22.5" customHeight="1">
      <c r="A1135" s="40">
        <v>46042.0</v>
      </c>
      <c r="B1135" s="15">
        <v>46057.0</v>
      </c>
      <c r="C1135" s="36">
        <v>45078.0</v>
      </c>
      <c r="D1135" s="60" t="s">
        <v>2285</v>
      </c>
      <c r="E1135" s="42" t="s">
        <v>3122</v>
      </c>
      <c r="F1135" s="19" t="str">
        <f t="shared" si="2"/>
        <v>PEDRO BECERRA</v>
      </c>
      <c r="G1135" s="62" t="s">
        <v>3123</v>
      </c>
      <c r="H1135" s="56" t="s">
        <v>44</v>
      </c>
      <c r="I1135" s="27"/>
      <c r="J1135" s="57" t="s">
        <v>19</v>
      </c>
      <c r="K1135" s="23" t="s">
        <v>15</v>
      </c>
    </row>
    <row r="1136" ht="22.5" customHeight="1">
      <c r="A1136" s="40">
        <v>46042.0</v>
      </c>
      <c r="B1136" s="26"/>
      <c r="C1136" s="36"/>
      <c r="D1136" s="60" t="s">
        <v>2339</v>
      </c>
      <c r="E1136" s="42" t="s">
        <v>3124</v>
      </c>
      <c r="F1136" s="19" t="str">
        <f t="shared" si="2"/>
        <v>ANDREA SERRANO DÍAZ</v>
      </c>
      <c r="G1136" s="62" t="s">
        <v>3125</v>
      </c>
      <c r="H1136" s="61"/>
      <c r="I1136" s="27"/>
      <c r="J1136" s="65"/>
      <c r="K1136" s="28"/>
    </row>
    <row r="1137" ht="22.5" customHeight="1">
      <c r="A1137" s="40">
        <v>46042.0</v>
      </c>
      <c r="B1137" s="26"/>
      <c r="C1137" s="58" t="s">
        <v>3126</v>
      </c>
      <c r="D1137" s="60" t="s">
        <v>3127</v>
      </c>
      <c r="E1137" s="42" t="s">
        <v>3128</v>
      </c>
      <c r="F1137" s="19" t="str">
        <f t="shared" si="2"/>
        <v>CRISTIÁN FELIPE EICHIN MOLINA</v>
      </c>
      <c r="G1137" s="62" t="s">
        <v>3129</v>
      </c>
      <c r="H1137" s="56" t="s">
        <v>44</v>
      </c>
      <c r="I1137" s="27"/>
      <c r="J1137" s="57" t="s">
        <v>21</v>
      </c>
      <c r="K1137" s="23" t="s">
        <v>15</v>
      </c>
    </row>
    <row r="1138" ht="22.5" customHeight="1">
      <c r="A1138" s="40">
        <v>46042.0</v>
      </c>
      <c r="B1138" s="15">
        <v>46045.0</v>
      </c>
      <c r="C1138" s="36">
        <v>44228.0</v>
      </c>
      <c r="D1138" s="60" t="s">
        <v>360</v>
      </c>
      <c r="E1138" s="42" t="s">
        <v>3130</v>
      </c>
      <c r="F1138" s="19" t="str">
        <f t="shared" si="2"/>
        <v>JOSE CID</v>
      </c>
      <c r="G1138" s="62" t="s">
        <v>3131</v>
      </c>
      <c r="H1138" s="56" t="s">
        <v>44</v>
      </c>
      <c r="I1138" s="27"/>
      <c r="J1138" s="57" t="s">
        <v>17</v>
      </c>
      <c r="K1138" s="23" t="s">
        <v>15</v>
      </c>
    </row>
    <row r="1139" ht="22.5" customHeight="1">
      <c r="A1139" s="40">
        <v>46042.0</v>
      </c>
      <c r="B1139" s="15">
        <v>46045.0</v>
      </c>
      <c r="C1139" s="36">
        <v>42461.0</v>
      </c>
      <c r="D1139" s="60" t="s">
        <v>3132</v>
      </c>
      <c r="E1139" s="42" t="s">
        <v>3133</v>
      </c>
      <c r="F1139" s="19" t="str">
        <f t="shared" si="2"/>
        <v>TERESA ALEJANDRA HUERTA BERNAL</v>
      </c>
      <c r="G1139" s="62" t="s">
        <v>3134</v>
      </c>
      <c r="H1139" s="56" t="s">
        <v>44</v>
      </c>
      <c r="I1139" s="27"/>
      <c r="J1139" s="57" t="s">
        <v>17</v>
      </c>
      <c r="K1139" s="23" t="s">
        <v>15</v>
      </c>
    </row>
    <row r="1140" ht="22.5" customHeight="1">
      <c r="A1140" s="40">
        <v>46042.0</v>
      </c>
      <c r="B1140" s="26"/>
      <c r="C1140" s="36"/>
      <c r="D1140" s="60" t="s">
        <v>216</v>
      </c>
      <c r="E1140" s="42" t="s">
        <v>3135</v>
      </c>
      <c r="F1140" s="19" t="str">
        <f t="shared" si="2"/>
        <v>JUAN MANUEL ROJAS VALDES</v>
      </c>
      <c r="G1140" s="62" t="s">
        <v>3136</v>
      </c>
      <c r="H1140" s="61"/>
      <c r="I1140" s="27"/>
      <c r="J1140" s="65"/>
      <c r="K1140" s="28"/>
    </row>
    <row r="1141" ht="22.5" customHeight="1">
      <c r="A1141" s="40">
        <v>46042.0</v>
      </c>
      <c r="B1141" s="26"/>
      <c r="C1141" s="36"/>
      <c r="D1141" s="60" t="s">
        <v>54</v>
      </c>
      <c r="E1141" s="42" t="s">
        <v>104</v>
      </c>
      <c r="F1141" s="19" t="str">
        <f t="shared" si="2"/>
        <v>MARGARITA PÉREZ</v>
      </c>
      <c r="G1141" s="62" t="s">
        <v>3137</v>
      </c>
      <c r="H1141" s="61"/>
      <c r="I1141" s="27"/>
      <c r="J1141" s="65"/>
      <c r="K1141" s="28"/>
    </row>
    <row r="1142" ht="22.5" customHeight="1">
      <c r="A1142" s="40">
        <v>46042.0</v>
      </c>
      <c r="B1142" s="15">
        <v>46057.0</v>
      </c>
      <c r="C1142" s="36">
        <v>43101.0</v>
      </c>
      <c r="D1142" s="60" t="s">
        <v>129</v>
      </c>
      <c r="E1142" s="42" t="s">
        <v>3138</v>
      </c>
      <c r="F1142" s="19" t="str">
        <f t="shared" si="2"/>
        <v>JORGE MENDEZ</v>
      </c>
      <c r="G1142" s="62" t="s">
        <v>3139</v>
      </c>
      <c r="H1142" s="56" t="s">
        <v>44</v>
      </c>
      <c r="I1142" s="27"/>
      <c r="J1142" s="57" t="s">
        <v>19</v>
      </c>
      <c r="K1142" s="23" t="s">
        <v>15</v>
      </c>
    </row>
    <row r="1143" ht="22.5" customHeight="1">
      <c r="A1143" s="40">
        <v>46042.0</v>
      </c>
      <c r="B1143" s="26"/>
      <c r="C1143" s="36">
        <v>44927.0</v>
      </c>
      <c r="D1143" s="60" t="s">
        <v>3140</v>
      </c>
      <c r="E1143" s="42" t="s">
        <v>3141</v>
      </c>
      <c r="F1143" s="19" t="str">
        <f t="shared" si="2"/>
        <v>PATRICIO EDGARDO LEIVA VERDUGO</v>
      </c>
      <c r="G1143" s="62" t="s">
        <v>3142</v>
      </c>
      <c r="H1143" s="56" t="s">
        <v>44</v>
      </c>
      <c r="I1143" s="27"/>
      <c r="J1143" s="57" t="s">
        <v>17</v>
      </c>
      <c r="K1143" s="23" t="s">
        <v>15</v>
      </c>
    </row>
    <row r="1144" ht="22.5" customHeight="1">
      <c r="A1144" s="71">
        <v>46042.0</v>
      </c>
      <c r="B1144" s="15">
        <v>46045.0</v>
      </c>
      <c r="C1144" s="72">
        <v>43497.0</v>
      </c>
      <c r="D1144" s="73" t="s">
        <v>3143</v>
      </c>
      <c r="E1144" s="74" t="s">
        <v>3144</v>
      </c>
      <c r="F1144" s="75" t="str">
        <f t="shared" si="2"/>
        <v>PABLO LUIS NAVIA ORELLANA</v>
      </c>
      <c r="G1144" s="76" t="s">
        <v>3145</v>
      </c>
      <c r="H1144" s="77" t="s">
        <v>44</v>
      </c>
      <c r="I1144" s="78" t="s">
        <v>13</v>
      </c>
      <c r="J1144" s="79" t="s">
        <v>17</v>
      </c>
      <c r="K1144" s="80"/>
    </row>
    <row r="1145" ht="22.5" customHeight="1">
      <c r="A1145" s="40">
        <v>46042.0</v>
      </c>
      <c r="B1145" s="15">
        <v>46045.0</v>
      </c>
      <c r="C1145" s="36">
        <v>45017.0</v>
      </c>
      <c r="D1145" s="60" t="s">
        <v>761</v>
      </c>
      <c r="E1145" s="42" t="s">
        <v>3146</v>
      </c>
      <c r="F1145" s="19" t="str">
        <f t="shared" si="2"/>
        <v>CARLOS OYARCE IBARRA</v>
      </c>
      <c r="G1145" s="62" t="s">
        <v>3147</v>
      </c>
      <c r="H1145" s="56" t="s">
        <v>44</v>
      </c>
      <c r="I1145" s="27"/>
      <c r="J1145" s="57" t="s">
        <v>17</v>
      </c>
      <c r="K1145" s="23" t="s">
        <v>15</v>
      </c>
    </row>
    <row r="1146" ht="22.5" customHeight="1">
      <c r="A1146" s="40">
        <v>46042.0</v>
      </c>
      <c r="B1146" s="15">
        <v>46057.0</v>
      </c>
      <c r="C1146" s="36">
        <v>45717.0</v>
      </c>
      <c r="D1146" s="60" t="s">
        <v>3148</v>
      </c>
      <c r="E1146" s="42" t="s">
        <v>3149</v>
      </c>
      <c r="F1146" s="19" t="str">
        <f t="shared" si="2"/>
        <v>CLAUDIO ANDRES AGUILERA SEPÚLVEDA</v>
      </c>
      <c r="G1146" s="62" t="s">
        <v>3150</v>
      </c>
      <c r="H1146" s="61" t="s">
        <v>44</v>
      </c>
      <c r="I1146" s="27"/>
      <c r="J1146" s="57" t="s">
        <v>19</v>
      </c>
      <c r="K1146" s="23" t="s">
        <v>15</v>
      </c>
    </row>
    <row r="1147" ht="22.5" customHeight="1">
      <c r="A1147" s="40">
        <v>46043.0</v>
      </c>
      <c r="B1147" s="15">
        <v>46045.0</v>
      </c>
      <c r="C1147" s="36">
        <v>45809.0</v>
      </c>
      <c r="D1147" s="63" t="s">
        <v>41</v>
      </c>
      <c r="E1147" s="59" t="s">
        <v>3151</v>
      </c>
      <c r="F1147" s="19" t="str">
        <f t="shared" si="2"/>
        <v>REINALDO OLMOS</v>
      </c>
      <c r="G1147" s="59" t="s">
        <v>3152</v>
      </c>
      <c r="H1147" s="56" t="s">
        <v>44</v>
      </c>
      <c r="I1147" s="27"/>
      <c r="J1147" s="57" t="s">
        <v>17</v>
      </c>
      <c r="K1147" s="23" t="s">
        <v>15</v>
      </c>
    </row>
    <row r="1148" ht="22.5" customHeight="1">
      <c r="A1148" s="40">
        <v>46043.0</v>
      </c>
      <c r="B1148" s="15">
        <v>46045.0</v>
      </c>
      <c r="C1148" s="36">
        <v>45689.0</v>
      </c>
      <c r="D1148" s="63" t="s">
        <v>876</v>
      </c>
      <c r="E1148" s="59" t="s">
        <v>3153</v>
      </c>
      <c r="F1148" s="19" t="str">
        <f t="shared" si="2"/>
        <v>LUIS REYES LEPE</v>
      </c>
      <c r="G1148" s="59" t="s">
        <v>3154</v>
      </c>
      <c r="H1148" s="56" t="s">
        <v>44</v>
      </c>
      <c r="I1148" s="27"/>
      <c r="J1148" s="57" t="s">
        <v>17</v>
      </c>
      <c r="K1148" s="23" t="s">
        <v>15</v>
      </c>
    </row>
    <row r="1149" ht="22.5" customHeight="1">
      <c r="A1149" s="40">
        <v>46043.0</v>
      </c>
      <c r="B1149" s="46"/>
      <c r="C1149" s="58" t="s">
        <v>888</v>
      </c>
      <c r="D1149" s="63" t="s">
        <v>3155</v>
      </c>
      <c r="E1149" s="59" t="s">
        <v>3156</v>
      </c>
      <c r="F1149" s="19" t="str">
        <f t="shared" si="2"/>
        <v>ROLANDO ANDRÉS RUBIO FLORES</v>
      </c>
      <c r="G1149" s="59" t="s">
        <v>3157</v>
      </c>
      <c r="H1149" s="56" t="s">
        <v>44</v>
      </c>
      <c r="I1149" s="27"/>
      <c r="J1149" s="57" t="s">
        <v>21</v>
      </c>
      <c r="K1149" s="23" t="s">
        <v>15</v>
      </c>
    </row>
    <row r="1150" ht="22.5" customHeight="1">
      <c r="A1150" s="40">
        <v>46043.0</v>
      </c>
      <c r="B1150" s="26"/>
      <c r="C1150" s="36"/>
      <c r="D1150" s="63" t="s">
        <v>2763</v>
      </c>
      <c r="E1150" s="59" t="s">
        <v>1786</v>
      </c>
      <c r="F1150" s="19" t="str">
        <f t="shared" si="2"/>
        <v>MACARENA ALTAMIRANO</v>
      </c>
      <c r="G1150" s="59" t="s">
        <v>3158</v>
      </c>
      <c r="H1150" s="56" t="s">
        <v>44</v>
      </c>
      <c r="I1150" s="27"/>
      <c r="J1150" s="57" t="s">
        <v>14</v>
      </c>
      <c r="K1150" s="28"/>
    </row>
    <row r="1151" ht="22.5" customHeight="1">
      <c r="A1151" s="40">
        <v>46043.0</v>
      </c>
      <c r="B1151" s="81"/>
      <c r="C1151" s="36"/>
      <c r="D1151" s="63" t="s">
        <v>3159</v>
      </c>
      <c r="E1151" s="59" t="s">
        <v>1199</v>
      </c>
      <c r="F1151" s="19" t="str">
        <f t="shared" si="2"/>
        <v>GERMAN ESPINOZA</v>
      </c>
      <c r="G1151" s="59" t="s">
        <v>3160</v>
      </c>
      <c r="H1151" s="61"/>
      <c r="I1151" s="27"/>
      <c r="J1151" s="65"/>
      <c r="K1151" s="28"/>
    </row>
    <row r="1152" ht="22.5" customHeight="1">
      <c r="A1152" s="40">
        <v>46043.0</v>
      </c>
      <c r="B1152" s="26"/>
      <c r="C1152" s="36"/>
      <c r="D1152" s="63" t="s">
        <v>3161</v>
      </c>
      <c r="E1152" s="59" t="s">
        <v>3162</v>
      </c>
      <c r="F1152" s="19" t="str">
        <f t="shared" si="2"/>
        <v>AMELISABEL BARRIA</v>
      </c>
      <c r="G1152" s="59" t="s">
        <v>3163</v>
      </c>
      <c r="H1152" s="56" t="s">
        <v>44</v>
      </c>
      <c r="I1152" s="27"/>
      <c r="J1152" s="57" t="s">
        <v>14</v>
      </c>
      <c r="K1152" s="23" t="s">
        <v>15</v>
      </c>
    </row>
    <row r="1153" ht="22.5" customHeight="1">
      <c r="A1153" s="40">
        <v>46043.0</v>
      </c>
      <c r="B1153" s="26"/>
      <c r="C1153" s="36"/>
      <c r="D1153" s="63" t="s">
        <v>3164</v>
      </c>
      <c r="E1153" s="59" t="s">
        <v>3165</v>
      </c>
      <c r="F1153" s="19" t="str">
        <f t="shared" si="2"/>
        <v>ROMINA GARRIDO</v>
      </c>
      <c r="G1153" s="59" t="s">
        <v>3166</v>
      </c>
      <c r="H1153" s="56" t="s">
        <v>44</v>
      </c>
      <c r="I1153" s="27"/>
      <c r="J1153" s="57" t="s">
        <v>14</v>
      </c>
      <c r="K1153" s="23" t="s">
        <v>15</v>
      </c>
    </row>
    <row r="1154" ht="22.5" customHeight="1">
      <c r="A1154" s="40">
        <v>46043.0</v>
      </c>
      <c r="B1154" s="26"/>
      <c r="C1154" s="36"/>
      <c r="D1154" s="63" t="s">
        <v>3167</v>
      </c>
      <c r="E1154" s="59" t="s">
        <v>3168</v>
      </c>
      <c r="F1154" s="19" t="str">
        <f t="shared" si="2"/>
        <v>ALEXANDER PATRICIO BIZAMA LOPEZ</v>
      </c>
      <c r="G1154" s="59" t="s">
        <v>3169</v>
      </c>
      <c r="H1154" s="61"/>
      <c r="I1154" s="27"/>
      <c r="J1154" s="65"/>
      <c r="K1154" s="28"/>
    </row>
    <row r="1155" ht="22.5" customHeight="1">
      <c r="A1155" s="40">
        <v>46043.0</v>
      </c>
      <c r="B1155" s="26"/>
      <c r="C1155" s="36"/>
      <c r="D1155" s="63" t="s">
        <v>3170</v>
      </c>
      <c r="E1155" s="59" t="s">
        <v>3171</v>
      </c>
      <c r="F1155" s="19" t="str">
        <f t="shared" si="2"/>
        <v>ALEXEI ESTEBAN TORRES VARGAS</v>
      </c>
      <c r="G1155" s="59" t="s">
        <v>3172</v>
      </c>
      <c r="H1155" s="56" t="s">
        <v>44</v>
      </c>
      <c r="I1155" s="27"/>
      <c r="J1155" s="57" t="s">
        <v>14</v>
      </c>
      <c r="K1155" s="23" t="s">
        <v>15</v>
      </c>
    </row>
    <row r="1156" ht="22.5" customHeight="1">
      <c r="A1156" s="40">
        <v>46043.0</v>
      </c>
      <c r="B1156" s="26"/>
      <c r="C1156" s="36"/>
      <c r="D1156" s="63" t="s">
        <v>3173</v>
      </c>
      <c r="E1156" s="59" t="s">
        <v>3174</v>
      </c>
      <c r="F1156" s="19" t="str">
        <f t="shared" si="2"/>
        <v>RODRIGO ANDRES RODRIGUEZ REYES</v>
      </c>
      <c r="G1156" s="59" t="s">
        <v>3175</v>
      </c>
      <c r="H1156" s="56" t="s">
        <v>44</v>
      </c>
      <c r="I1156" s="27"/>
      <c r="J1156" s="57" t="s">
        <v>14</v>
      </c>
      <c r="K1156" s="28"/>
    </row>
    <row r="1157" ht="22.5" customHeight="1">
      <c r="A1157" s="40">
        <v>46043.0</v>
      </c>
      <c r="B1157" s="26"/>
      <c r="C1157" s="36"/>
      <c r="D1157" s="63" t="s">
        <v>366</v>
      </c>
      <c r="E1157" s="59" t="s">
        <v>3176</v>
      </c>
      <c r="F1157" s="19" t="str">
        <f t="shared" si="2"/>
        <v>ELIZABETH RUBIO</v>
      </c>
      <c r="G1157" s="59" t="s">
        <v>3177</v>
      </c>
      <c r="H1157" s="61"/>
      <c r="I1157" s="27"/>
      <c r="J1157" s="65"/>
      <c r="K1157" s="28"/>
    </row>
    <row r="1158" ht="22.5" customHeight="1">
      <c r="A1158" s="40">
        <v>46043.0</v>
      </c>
      <c r="B1158" s="26"/>
      <c r="C1158" s="36"/>
      <c r="D1158" s="63" t="s">
        <v>953</v>
      </c>
      <c r="E1158" s="59" t="s">
        <v>1197</v>
      </c>
      <c r="F1158" s="19" t="str">
        <f t="shared" si="2"/>
        <v>MARIA NUÑEZ</v>
      </c>
      <c r="G1158" s="59" t="s">
        <v>3178</v>
      </c>
      <c r="H1158" s="61"/>
      <c r="I1158" s="27"/>
      <c r="J1158" s="65"/>
      <c r="K1158" s="28"/>
    </row>
    <row r="1159" ht="22.5" customHeight="1">
      <c r="A1159" s="40">
        <v>46043.0</v>
      </c>
      <c r="B1159" s="26"/>
      <c r="C1159" s="36"/>
      <c r="D1159" s="63" t="s">
        <v>3179</v>
      </c>
      <c r="E1159" s="59" t="s">
        <v>3180</v>
      </c>
      <c r="F1159" s="19" t="str">
        <f t="shared" si="2"/>
        <v>RICHARD ALFREDO MOYA MIRANDA</v>
      </c>
      <c r="G1159" s="59" t="s">
        <v>3181</v>
      </c>
      <c r="H1159" s="61"/>
      <c r="I1159" s="27"/>
      <c r="J1159" s="65"/>
      <c r="K1159" s="28"/>
    </row>
    <row r="1160" ht="22.5" customHeight="1">
      <c r="A1160" s="40">
        <v>46043.0</v>
      </c>
      <c r="B1160" s="46"/>
      <c r="C1160" s="36">
        <v>44378.0</v>
      </c>
      <c r="D1160" s="63" t="s">
        <v>3182</v>
      </c>
      <c r="E1160" s="59" t="s">
        <v>3183</v>
      </c>
      <c r="F1160" s="19" t="str">
        <f t="shared" si="2"/>
        <v>JUAN MANUEL ALVAREZ VACCARO</v>
      </c>
      <c r="G1160" s="59" t="s">
        <v>3184</v>
      </c>
      <c r="H1160" s="56" t="s">
        <v>44</v>
      </c>
      <c r="I1160" s="27"/>
      <c r="J1160" s="57" t="s">
        <v>17</v>
      </c>
      <c r="K1160" s="23" t="s">
        <v>20</v>
      </c>
    </row>
    <row r="1161" ht="22.5" customHeight="1">
      <c r="A1161" s="40">
        <v>46043.0</v>
      </c>
      <c r="B1161" s="26"/>
      <c r="C1161" s="36"/>
      <c r="D1161" s="63" t="s">
        <v>3185</v>
      </c>
      <c r="E1161" s="59" t="s">
        <v>3186</v>
      </c>
      <c r="F1161" s="19" t="str">
        <f t="shared" si="2"/>
        <v>ALEJANDRO ALEXIS GRAY CABRERA</v>
      </c>
      <c r="G1161" s="59" t="s">
        <v>3187</v>
      </c>
      <c r="H1161" s="56" t="s">
        <v>44</v>
      </c>
      <c r="I1161" s="27"/>
      <c r="J1161" s="57" t="s">
        <v>14</v>
      </c>
      <c r="K1161" s="23" t="s">
        <v>15</v>
      </c>
    </row>
    <row r="1162" ht="22.5" customHeight="1">
      <c r="A1162" s="40">
        <v>46043.0</v>
      </c>
      <c r="B1162" s="26"/>
      <c r="C1162" s="36"/>
      <c r="D1162" s="63" t="s">
        <v>3188</v>
      </c>
      <c r="E1162" s="59" t="s">
        <v>3189</v>
      </c>
      <c r="F1162" s="19" t="str">
        <f t="shared" si="2"/>
        <v>AGUSTIN TOMAS TEMPINE PEREZ</v>
      </c>
      <c r="G1162" s="59" t="s">
        <v>3190</v>
      </c>
      <c r="H1162" s="56" t="s">
        <v>44</v>
      </c>
      <c r="I1162" s="27"/>
      <c r="J1162" s="57" t="s">
        <v>14</v>
      </c>
      <c r="K1162" s="23" t="s">
        <v>15</v>
      </c>
    </row>
    <row r="1163" ht="22.5" customHeight="1">
      <c r="A1163" s="40">
        <v>46043.0</v>
      </c>
      <c r="B1163" s="26"/>
      <c r="C1163" s="36"/>
      <c r="D1163" s="63" t="s">
        <v>745</v>
      </c>
      <c r="E1163" s="59" t="s">
        <v>3191</v>
      </c>
      <c r="F1163" s="19" t="str">
        <f t="shared" si="2"/>
        <v>ANTONIO PINILLA CODOCEDO</v>
      </c>
      <c r="G1163" s="59" t="s">
        <v>3192</v>
      </c>
      <c r="H1163" s="56" t="s">
        <v>44</v>
      </c>
      <c r="I1163" s="27"/>
      <c r="J1163" s="57" t="s">
        <v>14</v>
      </c>
      <c r="K1163" s="23" t="s">
        <v>15</v>
      </c>
    </row>
    <row r="1164" ht="22.5" customHeight="1">
      <c r="A1164" s="40">
        <v>46043.0</v>
      </c>
      <c r="B1164" s="26"/>
      <c r="C1164" s="36"/>
      <c r="D1164" s="63" t="s">
        <v>813</v>
      </c>
      <c r="E1164" s="59" t="s">
        <v>2195</v>
      </c>
      <c r="F1164" s="19" t="str">
        <f t="shared" si="2"/>
        <v>BENJAMÍN ASENJO</v>
      </c>
      <c r="G1164" s="59" t="s">
        <v>3193</v>
      </c>
      <c r="H1164" s="56" t="s">
        <v>44</v>
      </c>
      <c r="I1164" s="27"/>
      <c r="J1164" s="57" t="s">
        <v>14</v>
      </c>
      <c r="K1164" s="23" t="s">
        <v>15</v>
      </c>
    </row>
    <row r="1165" ht="22.5" customHeight="1">
      <c r="A1165" s="40">
        <v>46043.0</v>
      </c>
      <c r="B1165" s="26"/>
      <c r="C1165" s="36"/>
      <c r="D1165" s="63" t="s">
        <v>526</v>
      </c>
      <c r="E1165" s="59" t="s">
        <v>342</v>
      </c>
      <c r="F1165" s="19" t="str">
        <f t="shared" si="2"/>
        <v>CAMILA FERNANDEZ</v>
      </c>
      <c r="G1165" s="59" t="s">
        <v>3194</v>
      </c>
      <c r="H1165" s="56" t="s">
        <v>44</v>
      </c>
      <c r="I1165" s="27"/>
      <c r="J1165" s="57" t="s">
        <v>14</v>
      </c>
      <c r="K1165" s="23" t="s">
        <v>15</v>
      </c>
    </row>
    <row r="1166" ht="22.5" customHeight="1">
      <c r="A1166" s="40">
        <v>46043.0</v>
      </c>
      <c r="B1166" s="26"/>
      <c r="C1166" s="36"/>
      <c r="D1166" s="63" t="s">
        <v>3195</v>
      </c>
      <c r="E1166" s="59" t="s">
        <v>3196</v>
      </c>
      <c r="F1166" s="82" t="str">
        <f t="shared" si="2"/>
        <v>EDISON UGALDE</v>
      </c>
      <c r="G1166" s="59" t="s">
        <v>3197</v>
      </c>
      <c r="H1166" s="56" t="s">
        <v>44</v>
      </c>
      <c r="I1166" s="27"/>
      <c r="J1166" s="57" t="s">
        <v>17</v>
      </c>
      <c r="K1166" s="23" t="s">
        <v>15</v>
      </c>
    </row>
    <row r="1167" ht="22.5" customHeight="1">
      <c r="A1167" s="40">
        <v>46043.0</v>
      </c>
      <c r="B1167" s="26"/>
      <c r="C1167" s="36"/>
      <c r="D1167" s="63" t="s">
        <v>3198</v>
      </c>
      <c r="E1167" s="59" t="s">
        <v>3199</v>
      </c>
      <c r="F1167" s="19" t="str">
        <f t="shared" si="2"/>
        <v>ALVARO VILLALOBOS</v>
      </c>
      <c r="G1167" s="59" t="s">
        <v>3200</v>
      </c>
      <c r="H1167" s="56" t="s">
        <v>44</v>
      </c>
      <c r="I1167" s="27"/>
      <c r="J1167" s="57" t="s">
        <v>14</v>
      </c>
      <c r="K1167" s="23" t="s">
        <v>15</v>
      </c>
    </row>
    <row r="1168" ht="22.5" customHeight="1">
      <c r="A1168" s="40">
        <v>46043.0</v>
      </c>
      <c r="B1168" s="26"/>
      <c r="C1168" s="36"/>
      <c r="D1168" s="63" t="s">
        <v>1394</v>
      </c>
      <c r="E1168" s="59" t="s">
        <v>130</v>
      </c>
      <c r="F1168" s="19" t="str">
        <f t="shared" si="2"/>
        <v>MATIAS GONZALEZ</v>
      </c>
      <c r="G1168" s="59" t="s">
        <v>3201</v>
      </c>
      <c r="H1168" s="56" t="s">
        <v>44</v>
      </c>
      <c r="I1168" s="27"/>
      <c r="J1168" s="57" t="s">
        <v>14</v>
      </c>
      <c r="K1168" s="23" t="s">
        <v>15</v>
      </c>
    </row>
    <row r="1169" ht="22.5" customHeight="1">
      <c r="A1169" s="40">
        <v>46043.0</v>
      </c>
      <c r="B1169" s="26"/>
      <c r="C1169" s="36"/>
      <c r="D1169" s="63" t="s">
        <v>626</v>
      </c>
      <c r="E1169" s="59" t="s">
        <v>3202</v>
      </c>
      <c r="F1169" s="19" t="str">
        <f t="shared" si="2"/>
        <v>CRISTIAN SIERRA</v>
      </c>
      <c r="G1169" s="59" t="s">
        <v>3203</v>
      </c>
      <c r="H1169" s="56" t="s">
        <v>44</v>
      </c>
      <c r="I1169" s="27"/>
      <c r="J1169" s="57" t="s">
        <v>14</v>
      </c>
      <c r="K1169" s="23" t="s">
        <v>15</v>
      </c>
    </row>
    <row r="1170" ht="22.5" customHeight="1">
      <c r="A1170" s="40">
        <v>46043.0</v>
      </c>
      <c r="B1170" s="26"/>
      <c r="C1170" s="36"/>
      <c r="D1170" s="63" t="s">
        <v>3204</v>
      </c>
      <c r="E1170" s="59" t="s">
        <v>3205</v>
      </c>
      <c r="F1170" s="19" t="str">
        <f t="shared" si="2"/>
        <v>SALVADOR LARA</v>
      </c>
      <c r="G1170" s="59" t="s">
        <v>3206</v>
      </c>
      <c r="H1170" s="56" t="s">
        <v>44</v>
      </c>
      <c r="I1170" s="27"/>
      <c r="J1170" s="57" t="s">
        <v>14</v>
      </c>
      <c r="K1170" s="23" t="s">
        <v>15</v>
      </c>
    </row>
    <row r="1171" ht="22.5" customHeight="1">
      <c r="A1171" s="40">
        <v>46043.0</v>
      </c>
      <c r="B1171" s="46"/>
      <c r="C1171" s="36">
        <v>45566.0</v>
      </c>
      <c r="D1171" s="63" t="s">
        <v>439</v>
      </c>
      <c r="E1171" s="59" t="s">
        <v>3207</v>
      </c>
      <c r="F1171" s="19" t="str">
        <f t="shared" si="2"/>
        <v>JUAN AROS ONETTO</v>
      </c>
      <c r="G1171" s="59" t="s">
        <v>3208</v>
      </c>
      <c r="H1171" s="56" t="s">
        <v>44</v>
      </c>
      <c r="I1171" s="27"/>
      <c r="J1171" s="57" t="s">
        <v>14</v>
      </c>
      <c r="K1171" s="28"/>
    </row>
    <row r="1172" ht="22.5" customHeight="1">
      <c r="A1172" s="40">
        <v>46043.0</v>
      </c>
      <c r="B1172" s="26"/>
      <c r="C1172" s="36"/>
      <c r="D1172" s="63" t="s">
        <v>3209</v>
      </c>
      <c r="E1172" s="59" t="s">
        <v>367</v>
      </c>
      <c r="F1172" s="19" t="str">
        <f t="shared" si="2"/>
        <v>SOFÍA GONZÁLEZ</v>
      </c>
      <c r="G1172" s="59" t="s">
        <v>3210</v>
      </c>
      <c r="H1172" s="61"/>
      <c r="I1172" s="27"/>
      <c r="J1172" s="65"/>
      <c r="K1172" s="28"/>
    </row>
    <row r="1173" ht="22.5" customHeight="1">
      <c r="A1173" s="40">
        <v>46043.0</v>
      </c>
      <c r="B1173" s="26"/>
      <c r="C1173" s="36"/>
      <c r="D1173" s="63" t="s">
        <v>3211</v>
      </c>
      <c r="E1173" s="59" t="s">
        <v>3212</v>
      </c>
      <c r="F1173" s="19" t="str">
        <f t="shared" si="2"/>
        <v>CONSUELO VIDAL</v>
      </c>
      <c r="G1173" s="59" t="s">
        <v>3213</v>
      </c>
      <c r="H1173" s="61"/>
      <c r="I1173" s="27"/>
      <c r="J1173" s="65"/>
      <c r="K1173" s="28"/>
    </row>
    <row r="1174" ht="22.5" customHeight="1">
      <c r="A1174" s="40">
        <v>46043.0</v>
      </c>
      <c r="B1174" s="26"/>
      <c r="C1174" s="36"/>
      <c r="D1174" s="63" t="s">
        <v>3214</v>
      </c>
      <c r="E1174" s="59" t="s">
        <v>767</v>
      </c>
      <c r="F1174" s="19" t="str">
        <f t="shared" si="2"/>
        <v>ESTEFANIA VALDES</v>
      </c>
      <c r="G1174" s="59" t="s">
        <v>3215</v>
      </c>
      <c r="H1174" s="61"/>
      <c r="I1174" s="27"/>
      <c r="J1174" s="65"/>
      <c r="K1174" s="28"/>
    </row>
    <row r="1175" ht="22.5" customHeight="1">
      <c r="A1175" s="40">
        <v>46043.0</v>
      </c>
      <c r="B1175" s="26"/>
      <c r="C1175" s="36"/>
      <c r="D1175" s="63" t="s">
        <v>3216</v>
      </c>
      <c r="E1175" s="59" t="s">
        <v>3217</v>
      </c>
      <c r="F1175" s="19" t="str">
        <f t="shared" si="2"/>
        <v>TOMAS LEANDRO ZUÑIGA CACERES</v>
      </c>
      <c r="G1175" s="59" t="s">
        <v>3218</v>
      </c>
      <c r="H1175" s="56" t="s">
        <v>44</v>
      </c>
      <c r="I1175" s="27"/>
      <c r="J1175" s="57" t="s">
        <v>14</v>
      </c>
      <c r="K1175" s="23" t="s">
        <v>15</v>
      </c>
    </row>
    <row r="1176" ht="22.5" customHeight="1">
      <c r="A1176" s="40">
        <v>46043.0</v>
      </c>
      <c r="B1176" s="26"/>
      <c r="C1176" s="36"/>
      <c r="D1176" s="63" t="s">
        <v>3219</v>
      </c>
      <c r="E1176" s="59" t="s">
        <v>130</v>
      </c>
      <c r="F1176" s="19" t="str">
        <f t="shared" si="2"/>
        <v>BENJAMIN GONZALEZ</v>
      </c>
      <c r="G1176" s="59" t="s">
        <v>3220</v>
      </c>
      <c r="H1176" s="56" t="s">
        <v>44</v>
      </c>
      <c r="I1176" s="27"/>
      <c r="J1176" s="57" t="s">
        <v>14</v>
      </c>
      <c r="K1176" s="23" t="s">
        <v>15</v>
      </c>
    </row>
    <row r="1177" ht="22.5" customHeight="1">
      <c r="A1177" s="40">
        <v>46043.0</v>
      </c>
      <c r="B1177" s="26"/>
      <c r="C1177" s="36"/>
      <c r="D1177" s="63" t="s">
        <v>3221</v>
      </c>
      <c r="E1177" s="59" t="s">
        <v>3222</v>
      </c>
      <c r="F1177" s="19" t="str">
        <f t="shared" si="2"/>
        <v>LEE ROY YABAR DAVILA CABALLERO</v>
      </c>
      <c r="G1177" s="59" t="s">
        <v>3223</v>
      </c>
      <c r="H1177" s="61"/>
      <c r="I1177" s="27"/>
      <c r="J1177" s="65"/>
      <c r="K1177" s="28"/>
    </row>
    <row r="1178" ht="22.5" customHeight="1">
      <c r="A1178" s="40">
        <v>46043.0</v>
      </c>
      <c r="B1178" s="26"/>
      <c r="C1178" s="36"/>
      <c r="D1178" s="63" t="s">
        <v>3224</v>
      </c>
      <c r="E1178" s="59" t="s">
        <v>3225</v>
      </c>
      <c r="F1178" s="19" t="str">
        <f t="shared" si="2"/>
        <v>SARAY NOEMI GALLEGOS FERRER</v>
      </c>
      <c r="G1178" s="59" t="s">
        <v>3226</v>
      </c>
      <c r="H1178" s="61"/>
      <c r="I1178" s="27"/>
      <c r="J1178" s="65"/>
      <c r="K1178" s="28"/>
    </row>
    <row r="1179" ht="22.5" customHeight="1">
      <c r="A1179" s="40">
        <v>46043.0</v>
      </c>
      <c r="B1179" s="26"/>
      <c r="C1179" s="36"/>
      <c r="D1179" s="63" t="s">
        <v>3227</v>
      </c>
      <c r="E1179" s="59" t="s">
        <v>3228</v>
      </c>
      <c r="F1179" s="19" t="str">
        <f t="shared" si="2"/>
        <v>PAMELA ROSA OLIVARES BRAVO</v>
      </c>
      <c r="G1179" s="59" t="s">
        <v>3229</v>
      </c>
      <c r="H1179" s="56" t="s">
        <v>44</v>
      </c>
      <c r="I1179" s="27"/>
      <c r="J1179" s="57" t="s">
        <v>14</v>
      </c>
      <c r="K1179" s="23" t="s">
        <v>15</v>
      </c>
    </row>
    <row r="1180" ht="22.5" customHeight="1">
      <c r="A1180" s="40">
        <v>46043.0</v>
      </c>
      <c r="B1180" s="26"/>
      <c r="C1180" s="36"/>
      <c r="D1180" s="63" t="s">
        <v>944</v>
      </c>
      <c r="E1180" s="59" t="s">
        <v>3230</v>
      </c>
      <c r="F1180" s="19" t="str">
        <f t="shared" si="2"/>
        <v>DIEGO ARAYA GONZÁLEZ</v>
      </c>
      <c r="G1180" s="59" t="s">
        <v>3231</v>
      </c>
      <c r="H1180" s="61"/>
      <c r="I1180" s="27"/>
      <c r="J1180" s="65"/>
      <c r="K1180" s="28"/>
    </row>
    <row r="1181" ht="22.5" customHeight="1">
      <c r="A1181" s="40">
        <v>46043.0</v>
      </c>
      <c r="B1181" s="26"/>
      <c r="C1181" s="36"/>
      <c r="D1181" s="63" t="s">
        <v>3232</v>
      </c>
      <c r="E1181" s="59" t="s">
        <v>3233</v>
      </c>
      <c r="F1181" s="19" t="str">
        <f t="shared" si="2"/>
        <v>LEONARDO DURAN CRUZAT</v>
      </c>
      <c r="G1181" s="59" t="s">
        <v>3234</v>
      </c>
      <c r="H1181" s="61"/>
      <c r="I1181" s="27"/>
      <c r="J1181" s="65"/>
      <c r="K1181" s="28"/>
    </row>
    <row r="1182" ht="22.5" customHeight="1">
      <c r="A1182" s="40">
        <v>46043.0</v>
      </c>
      <c r="B1182" s="26"/>
      <c r="C1182" s="36"/>
      <c r="D1182" s="63" t="s">
        <v>168</v>
      </c>
      <c r="E1182" s="59" t="s">
        <v>3180</v>
      </c>
      <c r="F1182" s="19" t="str">
        <f t="shared" si="2"/>
        <v>TAMARA MOYA MIRANDA</v>
      </c>
      <c r="G1182" s="59" t="s">
        <v>3235</v>
      </c>
      <c r="H1182" s="56" t="s">
        <v>44</v>
      </c>
      <c r="I1182" s="27"/>
      <c r="J1182" s="57" t="s">
        <v>14</v>
      </c>
      <c r="K1182" s="23" t="s">
        <v>15</v>
      </c>
    </row>
    <row r="1183" ht="22.5" customHeight="1">
      <c r="A1183" s="40">
        <v>46043.0</v>
      </c>
      <c r="B1183" s="15">
        <v>46048.0</v>
      </c>
      <c r="C1183" s="36">
        <v>43709.0</v>
      </c>
      <c r="D1183" s="63" t="s">
        <v>3236</v>
      </c>
      <c r="E1183" s="59" t="s">
        <v>3237</v>
      </c>
      <c r="F1183" s="19" t="str">
        <f t="shared" si="2"/>
        <v>SILVERIO ANTONIO SOTO GONZALEZ</v>
      </c>
      <c r="G1183" s="59" t="s">
        <v>3238</v>
      </c>
      <c r="H1183" s="56" t="s">
        <v>44</v>
      </c>
      <c r="I1183" s="27"/>
      <c r="J1183" s="57" t="s">
        <v>17</v>
      </c>
      <c r="K1183" s="23" t="s">
        <v>15</v>
      </c>
    </row>
    <row r="1184" ht="22.5" customHeight="1">
      <c r="A1184" s="40">
        <v>46043.0</v>
      </c>
      <c r="B1184" s="26"/>
      <c r="C1184" s="36">
        <v>43678.0</v>
      </c>
      <c r="D1184" s="63" t="s">
        <v>3239</v>
      </c>
      <c r="E1184" s="59" t="s">
        <v>3240</v>
      </c>
      <c r="F1184" s="19" t="str">
        <f t="shared" si="2"/>
        <v>ELBA ZUÑIGA PADILLA</v>
      </c>
      <c r="G1184" s="59" t="s">
        <v>3241</v>
      </c>
      <c r="H1184" s="56" t="s">
        <v>44</v>
      </c>
      <c r="I1184" s="27"/>
      <c r="J1184" s="57" t="s">
        <v>17</v>
      </c>
      <c r="K1184" s="23" t="s">
        <v>15</v>
      </c>
    </row>
    <row r="1185" ht="22.5" customHeight="1">
      <c r="A1185" s="40">
        <v>46043.0</v>
      </c>
      <c r="B1185" s="15">
        <v>46048.0</v>
      </c>
      <c r="C1185" s="36">
        <v>43466.0</v>
      </c>
      <c r="D1185" s="63" t="s">
        <v>3242</v>
      </c>
      <c r="E1185" s="59" t="s">
        <v>3243</v>
      </c>
      <c r="F1185" s="19" t="str">
        <f t="shared" si="2"/>
        <v>MANUEL ENRIQUE COLOMA ALLENDE</v>
      </c>
      <c r="G1185" s="59" t="s">
        <v>3244</v>
      </c>
      <c r="H1185" s="56" t="s">
        <v>44</v>
      </c>
      <c r="I1185" s="27"/>
      <c r="J1185" s="57" t="s">
        <v>17</v>
      </c>
      <c r="K1185" s="23" t="s">
        <v>15</v>
      </c>
    </row>
    <row r="1186" ht="22.5" customHeight="1">
      <c r="A1186" s="40">
        <v>46043.0</v>
      </c>
      <c r="B1186" s="26"/>
      <c r="C1186" s="36"/>
      <c r="D1186" s="63" t="s">
        <v>3245</v>
      </c>
      <c r="E1186" s="59" t="s">
        <v>3246</v>
      </c>
      <c r="F1186" s="19" t="str">
        <f t="shared" si="2"/>
        <v>PABLO VALENTIN SALAZAR</v>
      </c>
      <c r="G1186" s="59" t="s">
        <v>3247</v>
      </c>
      <c r="H1186" s="56" t="s">
        <v>44</v>
      </c>
      <c r="I1186" s="27"/>
      <c r="J1186" s="57" t="s">
        <v>14</v>
      </c>
      <c r="K1186" s="28"/>
    </row>
    <row r="1187" ht="22.5" customHeight="1">
      <c r="A1187" s="40">
        <v>46043.0</v>
      </c>
      <c r="B1187" s="46"/>
      <c r="C1187" s="58" t="s">
        <v>477</v>
      </c>
      <c r="D1187" s="63" t="s">
        <v>3248</v>
      </c>
      <c r="E1187" s="59" t="s">
        <v>3249</v>
      </c>
      <c r="F1187" s="19" t="str">
        <f t="shared" si="2"/>
        <v>PABLO ANDRES BARAHONA SILVA</v>
      </c>
      <c r="G1187" s="59" t="s">
        <v>3250</v>
      </c>
      <c r="H1187" s="56" t="s">
        <v>44</v>
      </c>
      <c r="I1187" s="27"/>
      <c r="J1187" s="79" t="s">
        <v>21</v>
      </c>
      <c r="K1187" s="23" t="s">
        <v>15</v>
      </c>
    </row>
    <row r="1188" ht="22.5" customHeight="1">
      <c r="A1188" s="40">
        <v>46043.0</v>
      </c>
      <c r="B1188" s="26"/>
      <c r="C1188" s="58" t="s">
        <v>477</v>
      </c>
      <c r="D1188" s="63" t="s">
        <v>3251</v>
      </c>
      <c r="E1188" s="59" t="s">
        <v>3252</v>
      </c>
      <c r="F1188" s="19" t="str">
        <f t="shared" si="2"/>
        <v>VALERIA HENRIQUEZ</v>
      </c>
      <c r="G1188" s="59" t="s">
        <v>3253</v>
      </c>
      <c r="H1188" s="56" t="s">
        <v>44</v>
      </c>
      <c r="I1188" s="27"/>
      <c r="J1188" s="57" t="s">
        <v>21</v>
      </c>
      <c r="K1188" s="23" t="s">
        <v>15</v>
      </c>
    </row>
    <row r="1189" ht="22.5" customHeight="1">
      <c r="A1189" s="40">
        <v>46043.0</v>
      </c>
      <c r="B1189" s="15">
        <v>46057.0</v>
      </c>
      <c r="C1189" s="36">
        <v>45047.0</v>
      </c>
      <c r="D1189" s="63" t="s">
        <v>3254</v>
      </c>
      <c r="E1189" s="59" t="s">
        <v>3255</v>
      </c>
      <c r="F1189" s="19" t="str">
        <f t="shared" si="2"/>
        <v>PAOLA DINAMARCA DINAMARCA</v>
      </c>
      <c r="G1189" s="59" t="s">
        <v>3256</v>
      </c>
      <c r="H1189" s="56" t="s">
        <v>44</v>
      </c>
      <c r="I1189" s="27"/>
      <c r="J1189" s="57" t="s">
        <v>19</v>
      </c>
      <c r="K1189" s="23" t="s">
        <v>15</v>
      </c>
    </row>
    <row r="1190" ht="22.5" customHeight="1">
      <c r="A1190" s="40">
        <v>46043.0</v>
      </c>
      <c r="B1190" s="15">
        <v>46048.0</v>
      </c>
      <c r="C1190" s="36">
        <v>43466.0</v>
      </c>
      <c r="D1190" s="63" t="s">
        <v>436</v>
      </c>
      <c r="E1190" s="59" t="s">
        <v>3257</v>
      </c>
      <c r="F1190" s="19" t="str">
        <f t="shared" si="2"/>
        <v>VIVIANA QUEGLAS</v>
      </c>
      <c r="G1190" s="59" t="s">
        <v>3258</v>
      </c>
      <c r="H1190" s="56" t="s">
        <v>44</v>
      </c>
      <c r="I1190" s="27"/>
      <c r="J1190" s="57" t="s">
        <v>17</v>
      </c>
      <c r="K1190" s="23" t="s">
        <v>15</v>
      </c>
    </row>
    <row r="1191" ht="22.5" customHeight="1">
      <c r="A1191" s="40">
        <v>46043.0</v>
      </c>
      <c r="B1191" s="15">
        <v>46057.0</v>
      </c>
      <c r="C1191" s="36">
        <v>45323.0</v>
      </c>
      <c r="D1191" s="63" t="s">
        <v>626</v>
      </c>
      <c r="E1191" s="59" t="s">
        <v>3259</v>
      </c>
      <c r="F1191" s="19" t="str">
        <f t="shared" si="2"/>
        <v>CRISTIAN SILVA</v>
      </c>
      <c r="G1191" s="59" t="s">
        <v>3260</v>
      </c>
      <c r="H1191" s="56" t="s">
        <v>44</v>
      </c>
      <c r="I1191" s="27"/>
      <c r="J1191" s="57" t="s">
        <v>19</v>
      </c>
      <c r="K1191" s="23" t="s">
        <v>15</v>
      </c>
    </row>
    <row r="1192" ht="22.5" customHeight="1">
      <c r="A1192" s="40">
        <v>46043.0</v>
      </c>
      <c r="B1192" s="15">
        <v>46048.0</v>
      </c>
      <c r="C1192" s="36">
        <v>42979.0</v>
      </c>
      <c r="D1192" s="63" t="s">
        <v>2825</v>
      </c>
      <c r="E1192" s="59" t="s">
        <v>3261</v>
      </c>
      <c r="F1192" s="19" t="str">
        <f t="shared" si="2"/>
        <v>MARCELO VERDEJO</v>
      </c>
      <c r="G1192" s="59" t="s">
        <v>3262</v>
      </c>
      <c r="H1192" s="56" t="s">
        <v>44</v>
      </c>
      <c r="I1192" s="27"/>
      <c r="J1192" s="57" t="s">
        <v>17</v>
      </c>
      <c r="K1192" s="23" t="s">
        <v>15</v>
      </c>
    </row>
    <row r="1193" ht="22.5" customHeight="1">
      <c r="A1193" s="40">
        <v>46043.0</v>
      </c>
      <c r="B1193" s="26"/>
      <c r="C1193" s="58" t="s">
        <v>477</v>
      </c>
      <c r="D1193" s="63" t="s">
        <v>3263</v>
      </c>
      <c r="E1193" s="59" t="s">
        <v>3264</v>
      </c>
      <c r="F1193" s="19" t="str">
        <f t="shared" si="2"/>
        <v>ARANTXA GORIGOITIA SIELFELD</v>
      </c>
      <c r="G1193" s="59" t="s">
        <v>3265</v>
      </c>
      <c r="H1193" s="56" t="s">
        <v>44</v>
      </c>
      <c r="I1193" s="27"/>
      <c r="J1193" s="57" t="s">
        <v>21</v>
      </c>
      <c r="K1193" s="23" t="s">
        <v>15</v>
      </c>
    </row>
    <row r="1194" ht="22.5" customHeight="1">
      <c r="A1194" s="40">
        <v>46043.0</v>
      </c>
      <c r="B1194" s="26"/>
      <c r="C1194" s="58" t="s">
        <v>3266</v>
      </c>
      <c r="D1194" s="63" t="s">
        <v>3267</v>
      </c>
      <c r="E1194" s="59" t="s">
        <v>798</v>
      </c>
      <c r="F1194" s="19" t="str">
        <f t="shared" si="2"/>
        <v>URSULA ZUÑIGA</v>
      </c>
      <c r="G1194" s="59" t="s">
        <v>3268</v>
      </c>
      <c r="H1194" s="56" t="s">
        <v>44</v>
      </c>
      <c r="I1194" s="27"/>
      <c r="J1194" s="57" t="s">
        <v>21</v>
      </c>
      <c r="K1194" s="23" t="s">
        <v>15</v>
      </c>
    </row>
    <row r="1195" ht="22.5" customHeight="1">
      <c r="A1195" s="40">
        <v>46043.0</v>
      </c>
      <c r="B1195" s="15">
        <v>46084.0</v>
      </c>
      <c r="C1195" s="36"/>
      <c r="D1195" s="63" t="s">
        <v>3269</v>
      </c>
      <c r="E1195" s="59" t="s">
        <v>3270</v>
      </c>
      <c r="F1195" s="19" t="str">
        <f t="shared" si="2"/>
        <v>ANA PAZ HERNANDEZ</v>
      </c>
      <c r="G1195" s="59" t="s">
        <v>3271</v>
      </c>
      <c r="H1195" s="56" t="s">
        <v>44</v>
      </c>
      <c r="I1195" s="27"/>
      <c r="J1195" s="57" t="s">
        <v>17</v>
      </c>
      <c r="K1195" s="23" t="s">
        <v>15</v>
      </c>
    </row>
    <row r="1196" ht="22.5" customHeight="1">
      <c r="A1196" s="40">
        <v>46043.0</v>
      </c>
      <c r="B1196" s="46"/>
      <c r="C1196" s="36"/>
      <c r="D1196" s="63" t="s">
        <v>2681</v>
      </c>
      <c r="E1196" s="59" t="s">
        <v>3272</v>
      </c>
      <c r="F1196" s="19" t="str">
        <f t="shared" si="2"/>
        <v>MARÍA JOSÉ UGARTE MIRANDA</v>
      </c>
      <c r="G1196" s="59" t="s">
        <v>3273</v>
      </c>
      <c r="H1196" s="61"/>
      <c r="I1196" s="27"/>
      <c r="J1196" s="65"/>
      <c r="K1196" s="28"/>
    </row>
    <row r="1197" ht="22.5" customHeight="1">
      <c r="A1197" s="40">
        <v>46043.0</v>
      </c>
      <c r="B1197" s="26"/>
      <c r="C1197" s="36"/>
      <c r="D1197" s="63" t="s">
        <v>445</v>
      </c>
      <c r="E1197" s="59" t="s">
        <v>3274</v>
      </c>
      <c r="F1197" s="19" t="str">
        <f t="shared" si="2"/>
        <v>MANUEL ORTIZ</v>
      </c>
      <c r="G1197" s="59" t="s">
        <v>3275</v>
      </c>
      <c r="H1197" s="61"/>
      <c r="I1197" s="27"/>
      <c r="J1197" s="65"/>
      <c r="K1197" s="28"/>
    </row>
    <row r="1198" ht="22.5" customHeight="1">
      <c r="A1198" s="40">
        <v>46043.0</v>
      </c>
      <c r="B1198" s="26"/>
      <c r="C1198" s="36"/>
      <c r="D1198" s="63" t="s">
        <v>777</v>
      </c>
      <c r="E1198" s="59" t="s">
        <v>3276</v>
      </c>
      <c r="F1198" s="19" t="str">
        <f t="shared" si="2"/>
        <v>MARTIN DODMAN</v>
      </c>
      <c r="G1198" s="59" t="s">
        <v>3277</v>
      </c>
      <c r="H1198" s="56" t="s">
        <v>44</v>
      </c>
      <c r="I1198" s="27"/>
      <c r="J1198" s="57" t="s">
        <v>14</v>
      </c>
      <c r="K1198" s="23" t="s">
        <v>15</v>
      </c>
    </row>
    <row r="1199" ht="22.5" customHeight="1">
      <c r="A1199" s="40">
        <v>46043.0</v>
      </c>
      <c r="B1199" s="26"/>
      <c r="C1199" s="36"/>
      <c r="D1199" s="63" t="s">
        <v>3278</v>
      </c>
      <c r="E1199" s="59" t="s">
        <v>3279</v>
      </c>
      <c r="F1199" s="19" t="str">
        <f t="shared" si="2"/>
        <v>JOIMMY ALEXANDER RUIZ MOLINA</v>
      </c>
      <c r="G1199" s="59" t="s">
        <v>3280</v>
      </c>
      <c r="H1199" s="61"/>
      <c r="I1199" s="27"/>
      <c r="J1199" s="65"/>
      <c r="K1199" s="28"/>
    </row>
    <row r="1200" ht="22.5" customHeight="1">
      <c r="A1200" s="40">
        <v>46043.0</v>
      </c>
      <c r="B1200" s="26"/>
      <c r="C1200" s="36"/>
      <c r="D1200" s="63" t="s">
        <v>3281</v>
      </c>
      <c r="E1200" s="59" t="s">
        <v>3282</v>
      </c>
      <c r="F1200" s="19" t="str">
        <f t="shared" si="2"/>
        <v>LUCAS GUILLÉN</v>
      </c>
      <c r="G1200" s="59" t="s">
        <v>3283</v>
      </c>
      <c r="H1200" s="61"/>
      <c r="I1200" s="27"/>
      <c r="J1200" s="57" t="s">
        <v>21</v>
      </c>
      <c r="K1200" s="23" t="s">
        <v>22</v>
      </c>
    </row>
    <row r="1201" ht="22.5" customHeight="1">
      <c r="A1201" s="40">
        <v>46043.0</v>
      </c>
      <c r="B1201" s="26"/>
      <c r="C1201" s="36"/>
      <c r="D1201" s="63" t="s">
        <v>985</v>
      </c>
      <c r="E1201" s="59" t="s">
        <v>3284</v>
      </c>
      <c r="F1201" s="19" t="str">
        <f t="shared" si="2"/>
        <v>CONSTANZA PAVEZ</v>
      </c>
      <c r="G1201" s="59" t="s">
        <v>3285</v>
      </c>
      <c r="H1201" s="56" t="s">
        <v>44</v>
      </c>
      <c r="I1201" s="27"/>
      <c r="J1201" s="57" t="s">
        <v>14</v>
      </c>
      <c r="K1201" s="23" t="s">
        <v>15</v>
      </c>
    </row>
    <row r="1202" ht="22.5" customHeight="1">
      <c r="A1202" s="40">
        <v>46043.0</v>
      </c>
      <c r="B1202" s="26"/>
      <c r="C1202" s="36"/>
      <c r="D1202" s="63" t="s">
        <v>3286</v>
      </c>
      <c r="E1202" s="59" t="s">
        <v>3287</v>
      </c>
      <c r="F1202" s="19" t="str">
        <f t="shared" si="2"/>
        <v>ELIZABETH DE LAS NIEVES VALDIVIA CALDERON</v>
      </c>
      <c r="G1202" s="59" t="s">
        <v>3288</v>
      </c>
      <c r="H1202" s="61"/>
      <c r="I1202" s="27"/>
      <c r="J1202" s="65"/>
      <c r="K1202" s="28"/>
    </row>
    <row r="1203" ht="22.5" customHeight="1">
      <c r="A1203" s="40">
        <v>46043.0</v>
      </c>
      <c r="B1203" s="26"/>
      <c r="C1203" s="36"/>
      <c r="D1203" s="63" t="s">
        <v>3289</v>
      </c>
      <c r="E1203" s="59" t="s">
        <v>3290</v>
      </c>
      <c r="F1203" s="19" t="str">
        <f t="shared" si="2"/>
        <v>AMORY ALBA</v>
      </c>
      <c r="G1203" s="59" t="s">
        <v>3291</v>
      </c>
      <c r="H1203" s="61"/>
      <c r="I1203" s="27"/>
      <c r="J1203" s="65"/>
      <c r="K1203" s="28"/>
    </row>
    <row r="1204" ht="22.5" customHeight="1">
      <c r="A1204" s="40">
        <v>46043.0</v>
      </c>
      <c r="B1204" s="26"/>
      <c r="C1204" s="36"/>
      <c r="D1204" s="63" t="s">
        <v>3292</v>
      </c>
      <c r="E1204" s="59" t="s">
        <v>3293</v>
      </c>
      <c r="F1204" s="19" t="str">
        <f t="shared" si="2"/>
        <v>JAVIER ANDRES FERREIRA AGUIRRE</v>
      </c>
      <c r="G1204" s="59" t="s">
        <v>3294</v>
      </c>
      <c r="H1204" s="61"/>
      <c r="I1204" s="27"/>
      <c r="J1204" s="65"/>
      <c r="K1204" s="28"/>
    </row>
    <row r="1205" ht="22.5" customHeight="1">
      <c r="A1205" s="40">
        <v>46043.0</v>
      </c>
      <c r="B1205" s="26"/>
      <c r="C1205" s="36"/>
      <c r="D1205" s="63" t="s">
        <v>3295</v>
      </c>
      <c r="E1205" s="59" t="s">
        <v>3296</v>
      </c>
      <c r="F1205" s="19" t="str">
        <f t="shared" si="2"/>
        <v>TERESITA NUÑEZ GONZALEZ</v>
      </c>
      <c r="G1205" s="59" t="s">
        <v>3297</v>
      </c>
      <c r="H1205" s="56" t="s">
        <v>44</v>
      </c>
      <c r="I1205" s="27"/>
      <c r="J1205" s="57" t="s">
        <v>14</v>
      </c>
      <c r="K1205" s="23" t="s">
        <v>15</v>
      </c>
    </row>
    <row r="1206" ht="22.5" customHeight="1">
      <c r="A1206" s="40">
        <v>46043.0</v>
      </c>
      <c r="B1206" s="46"/>
      <c r="C1206" s="58" t="s">
        <v>3298</v>
      </c>
      <c r="D1206" s="63" t="s">
        <v>3299</v>
      </c>
      <c r="E1206" s="59" t="s">
        <v>3300</v>
      </c>
      <c r="F1206" s="19" t="str">
        <f t="shared" si="2"/>
        <v>LUIS ORLANDO SERRANO SIRANO</v>
      </c>
      <c r="G1206" s="59" t="s">
        <v>3301</v>
      </c>
      <c r="H1206" s="56" t="s">
        <v>44</v>
      </c>
      <c r="I1206" s="27"/>
      <c r="J1206" s="57" t="s">
        <v>21</v>
      </c>
      <c r="K1206" s="23" t="s">
        <v>15</v>
      </c>
    </row>
    <row r="1207" ht="22.5" customHeight="1">
      <c r="A1207" s="40">
        <v>46043.0</v>
      </c>
      <c r="B1207" s="15">
        <v>46072.0</v>
      </c>
      <c r="C1207" s="36"/>
      <c r="D1207" s="63" t="s">
        <v>3302</v>
      </c>
      <c r="E1207" s="59" t="s">
        <v>3303</v>
      </c>
      <c r="F1207" s="19" t="str">
        <f t="shared" si="2"/>
        <v>VICTOR HUGO DESPECCI TAPIA</v>
      </c>
      <c r="G1207" s="59" t="s">
        <v>3304</v>
      </c>
      <c r="H1207" s="56" t="s">
        <v>44</v>
      </c>
      <c r="I1207" s="27"/>
      <c r="J1207" s="57" t="s">
        <v>19</v>
      </c>
      <c r="K1207" s="23" t="s">
        <v>15</v>
      </c>
    </row>
    <row r="1208" ht="22.5" customHeight="1">
      <c r="A1208" s="40">
        <v>46043.0</v>
      </c>
      <c r="B1208" s="26"/>
      <c r="C1208" s="36"/>
      <c r="D1208" s="63" t="s">
        <v>1235</v>
      </c>
      <c r="E1208" s="59" t="s">
        <v>3305</v>
      </c>
      <c r="F1208" s="19" t="str">
        <f t="shared" si="2"/>
        <v>MARIA AHUMADA</v>
      </c>
      <c r="G1208" s="59" t="s">
        <v>3306</v>
      </c>
      <c r="H1208" s="61"/>
      <c r="I1208" s="27"/>
      <c r="J1208" s="65"/>
      <c r="K1208" s="28"/>
    </row>
    <row r="1209" ht="22.5" customHeight="1">
      <c r="A1209" s="40">
        <v>46043.0</v>
      </c>
      <c r="B1209" s="26"/>
      <c r="C1209" s="36"/>
      <c r="D1209" s="63" t="s">
        <v>3307</v>
      </c>
      <c r="E1209" s="59" t="s">
        <v>3308</v>
      </c>
      <c r="F1209" s="19" t="str">
        <f t="shared" si="2"/>
        <v>DAVID ALEJANDRO MEDINA</v>
      </c>
      <c r="G1209" s="59" t="s">
        <v>3309</v>
      </c>
      <c r="H1209" s="61"/>
      <c r="I1209" s="27"/>
      <c r="J1209" s="65"/>
      <c r="K1209" s="28"/>
    </row>
    <row r="1210" ht="22.5" customHeight="1">
      <c r="A1210" s="40">
        <v>46043.0</v>
      </c>
      <c r="B1210" s="26"/>
      <c r="C1210" s="36"/>
      <c r="D1210" s="63" t="s">
        <v>748</v>
      </c>
      <c r="E1210" s="59" t="s">
        <v>3310</v>
      </c>
      <c r="F1210" s="19" t="str">
        <f t="shared" si="2"/>
        <v>PAULA GARCÍA VEGA</v>
      </c>
      <c r="G1210" s="59" t="s">
        <v>3311</v>
      </c>
      <c r="H1210" s="61"/>
      <c r="I1210" s="27"/>
      <c r="J1210" s="65"/>
      <c r="K1210" s="28"/>
    </row>
    <row r="1211" ht="22.5" customHeight="1">
      <c r="A1211" s="40">
        <v>46043.0</v>
      </c>
      <c r="B1211" s="26"/>
      <c r="C1211" s="36"/>
      <c r="D1211" s="63" t="s">
        <v>3312</v>
      </c>
      <c r="E1211" s="59" t="s">
        <v>3313</v>
      </c>
      <c r="F1211" s="19" t="str">
        <f t="shared" si="2"/>
        <v>CHRISTIAN CESAR DIAZ CONCHA</v>
      </c>
      <c r="G1211" s="59" t="s">
        <v>3314</v>
      </c>
      <c r="H1211" s="61"/>
      <c r="I1211" s="27"/>
      <c r="J1211" s="65"/>
      <c r="K1211" s="28"/>
    </row>
    <row r="1212" ht="22.5" customHeight="1">
      <c r="A1212" s="40">
        <v>46043.0</v>
      </c>
      <c r="B1212" s="26"/>
      <c r="C1212" s="36"/>
      <c r="D1212" s="63" t="s">
        <v>2096</v>
      </c>
      <c r="E1212" s="59" t="s">
        <v>3315</v>
      </c>
      <c r="F1212" s="19" t="str">
        <f t="shared" si="2"/>
        <v>CAMILO CORVALAN</v>
      </c>
      <c r="G1212" s="59" t="s">
        <v>3316</v>
      </c>
      <c r="H1212" s="61"/>
      <c r="I1212" s="27"/>
      <c r="J1212" s="65"/>
      <c r="K1212" s="28"/>
    </row>
    <row r="1213" ht="22.5" customHeight="1">
      <c r="A1213" s="40">
        <v>46043.0</v>
      </c>
      <c r="B1213" s="26"/>
      <c r="C1213" s="36"/>
      <c r="D1213" s="63" t="s">
        <v>3317</v>
      </c>
      <c r="E1213" s="59" t="s">
        <v>3318</v>
      </c>
      <c r="F1213" s="19" t="str">
        <f t="shared" si="2"/>
        <v>ALEJANDROIGNACIO INDA ORTIZ</v>
      </c>
      <c r="G1213" s="59" t="s">
        <v>3319</v>
      </c>
      <c r="H1213" s="61"/>
      <c r="I1213" s="27"/>
      <c r="J1213" s="65"/>
      <c r="K1213" s="28"/>
    </row>
    <row r="1214" ht="22.5" customHeight="1">
      <c r="A1214" s="40">
        <v>46043.0</v>
      </c>
      <c r="B1214" s="26"/>
      <c r="C1214" s="36"/>
      <c r="D1214" s="63" t="s">
        <v>48</v>
      </c>
      <c r="E1214" s="59" t="s">
        <v>3320</v>
      </c>
      <c r="F1214" s="19" t="str">
        <f t="shared" si="2"/>
        <v>PABLO PIZARRO ARANDA</v>
      </c>
      <c r="G1214" s="59" t="s">
        <v>3321</v>
      </c>
      <c r="H1214" s="61"/>
      <c r="I1214" s="27"/>
      <c r="J1214" s="65"/>
      <c r="K1214" s="28"/>
    </row>
    <row r="1215" ht="22.5" customHeight="1">
      <c r="A1215" s="40">
        <v>46043.0</v>
      </c>
      <c r="B1215" s="46"/>
      <c r="C1215" s="58" t="s">
        <v>3322</v>
      </c>
      <c r="D1215" s="63" t="s">
        <v>985</v>
      </c>
      <c r="E1215" s="59" t="s">
        <v>3323</v>
      </c>
      <c r="F1215" s="19" t="str">
        <f t="shared" si="2"/>
        <v>CONSTANZA GONZÁLEZ SAEZ</v>
      </c>
      <c r="G1215" s="59" t="s">
        <v>3324</v>
      </c>
      <c r="H1215" s="56" t="s">
        <v>44</v>
      </c>
      <c r="I1215" s="27"/>
      <c r="J1215" s="57" t="s">
        <v>21</v>
      </c>
      <c r="K1215" s="23" t="s">
        <v>15</v>
      </c>
    </row>
    <row r="1216" ht="22.5" customHeight="1">
      <c r="A1216" s="40">
        <v>46043.0</v>
      </c>
      <c r="B1216" s="26"/>
      <c r="C1216" s="36"/>
      <c r="D1216" s="63" t="s">
        <v>1038</v>
      </c>
      <c r="E1216" s="59" t="s">
        <v>342</v>
      </c>
      <c r="F1216" s="19" t="str">
        <f t="shared" si="2"/>
        <v>MAURICIO FERNANDEZ</v>
      </c>
      <c r="G1216" s="59" t="s">
        <v>3325</v>
      </c>
      <c r="H1216" s="56" t="s">
        <v>44</v>
      </c>
      <c r="I1216" s="27"/>
      <c r="J1216" s="57" t="s">
        <v>14</v>
      </c>
      <c r="K1216" s="23" t="s">
        <v>15</v>
      </c>
    </row>
    <row r="1217" ht="22.5" customHeight="1">
      <c r="A1217" s="40">
        <v>46043.0</v>
      </c>
      <c r="B1217" s="26"/>
      <c r="C1217" s="36"/>
      <c r="D1217" s="63" t="s">
        <v>3326</v>
      </c>
      <c r="E1217" s="59" t="s">
        <v>3327</v>
      </c>
      <c r="F1217" s="19" t="str">
        <f t="shared" si="2"/>
        <v>ABDIAS ALBA FRANCO</v>
      </c>
      <c r="G1217" s="59" t="s">
        <v>3328</v>
      </c>
      <c r="H1217" s="61"/>
      <c r="I1217" s="27"/>
      <c r="J1217" s="65"/>
      <c r="K1217" s="28"/>
    </row>
    <row r="1218" ht="22.5" customHeight="1">
      <c r="A1218" s="40">
        <v>46043.0</v>
      </c>
      <c r="B1218" s="26"/>
      <c r="C1218" s="36"/>
      <c r="D1218" s="63" t="s">
        <v>3329</v>
      </c>
      <c r="E1218" s="59" t="s">
        <v>3330</v>
      </c>
      <c r="F1218" s="19" t="str">
        <f t="shared" si="2"/>
        <v>LUIS EMILIANO GIMENEZ</v>
      </c>
      <c r="G1218" s="59" t="s">
        <v>3331</v>
      </c>
      <c r="H1218" s="56" t="s">
        <v>44</v>
      </c>
      <c r="I1218" s="27"/>
      <c r="J1218" s="57" t="s">
        <v>14</v>
      </c>
      <c r="K1218" s="23" t="s">
        <v>15</v>
      </c>
    </row>
    <row r="1219" ht="22.5" customHeight="1">
      <c r="A1219" s="40">
        <v>46043.0</v>
      </c>
      <c r="B1219" s="26"/>
      <c r="C1219" s="36"/>
      <c r="D1219" s="63" t="s">
        <v>3332</v>
      </c>
      <c r="E1219" s="59" t="s">
        <v>3333</v>
      </c>
      <c r="F1219" s="19" t="str">
        <f t="shared" si="2"/>
        <v>JOSEFA OLIVARES BAEZ</v>
      </c>
      <c r="G1219" s="59" t="s">
        <v>3334</v>
      </c>
      <c r="H1219" s="56" t="s">
        <v>44</v>
      </c>
      <c r="I1219" s="27"/>
      <c r="J1219" s="57" t="s">
        <v>14</v>
      </c>
      <c r="K1219" s="28"/>
    </row>
    <row r="1220" ht="22.5" customHeight="1">
      <c r="A1220" s="40">
        <v>46043.0</v>
      </c>
      <c r="B1220" s="15">
        <v>46048.0</v>
      </c>
      <c r="C1220" s="36">
        <v>43831.0</v>
      </c>
      <c r="D1220" s="63" t="s">
        <v>3335</v>
      </c>
      <c r="E1220" s="59" t="s">
        <v>49</v>
      </c>
      <c r="F1220" s="19" t="str">
        <f t="shared" si="2"/>
        <v>NELSON VERGARA</v>
      </c>
      <c r="G1220" s="59" t="s">
        <v>3336</v>
      </c>
      <c r="H1220" s="56" t="s">
        <v>44</v>
      </c>
      <c r="I1220" s="27"/>
      <c r="J1220" s="57" t="s">
        <v>17</v>
      </c>
      <c r="K1220" s="23" t="s">
        <v>15</v>
      </c>
    </row>
    <row r="1221" ht="22.5" customHeight="1">
      <c r="A1221" s="40">
        <v>46043.0</v>
      </c>
      <c r="B1221" s="26"/>
      <c r="C1221" s="36"/>
      <c r="D1221" s="63" t="s">
        <v>296</v>
      </c>
      <c r="E1221" s="59" t="s">
        <v>3337</v>
      </c>
      <c r="F1221" s="19" t="str">
        <f t="shared" si="2"/>
        <v>GERARDO AVENDAÑO BORQUEZ</v>
      </c>
      <c r="G1221" s="59" t="s">
        <v>3338</v>
      </c>
      <c r="H1221" s="61"/>
      <c r="I1221" s="27"/>
      <c r="J1221" s="57" t="s">
        <v>21</v>
      </c>
      <c r="K1221" s="23" t="s">
        <v>30</v>
      </c>
    </row>
    <row r="1222" ht="22.5" customHeight="1">
      <c r="A1222" s="40">
        <v>46043.0</v>
      </c>
      <c r="B1222" s="26"/>
      <c r="C1222" s="36"/>
      <c r="D1222" s="63" t="s">
        <v>3339</v>
      </c>
      <c r="E1222" s="59" t="s">
        <v>3340</v>
      </c>
      <c r="F1222" s="19" t="str">
        <f t="shared" si="2"/>
        <v>HILCIAS VALVERDE</v>
      </c>
      <c r="G1222" s="59" t="s">
        <v>3341</v>
      </c>
      <c r="H1222" s="61"/>
      <c r="I1222" s="27"/>
      <c r="J1222" s="65"/>
      <c r="K1222" s="28"/>
    </row>
    <row r="1223" ht="22.5" customHeight="1">
      <c r="A1223" s="40">
        <v>46043.0</v>
      </c>
      <c r="B1223" s="15">
        <v>46065.0</v>
      </c>
      <c r="C1223" s="36">
        <v>43101.0</v>
      </c>
      <c r="D1223" s="63" t="s">
        <v>3342</v>
      </c>
      <c r="E1223" s="59" t="s">
        <v>3343</v>
      </c>
      <c r="F1223" s="19" t="str">
        <f t="shared" si="2"/>
        <v>JORGE FERNANDO SALINAS GALLARDO</v>
      </c>
      <c r="G1223" s="59" t="s">
        <v>3344</v>
      </c>
      <c r="H1223" s="56" t="s">
        <v>44</v>
      </c>
      <c r="I1223" s="27"/>
      <c r="J1223" s="57" t="s">
        <v>17</v>
      </c>
      <c r="K1223" s="23" t="s">
        <v>18</v>
      </c>
    </row>
    <row r="1224" ht="22.5" customHeight="1">
      <c r="A1224" s="40">
        <v>46043.0</v>
      </c>
      <c r="B1224" s="26"/>
      <c r="C1224" s="36"/>
      <c r="D1224" s="63" t="s">
        <v>3345</v>
      </c>
      <c r="E1224" s="59" t="s">
        <v>3346</v>
      </c>
      <c r="F1224" s="19" t="str">
        <f t="shared" si="2"/>
        <v>MANUEL LIVENCIO AMPUERO GARDELLA</v>
      </c>
      <c r="G1224" s="59" t="s">
        <v>3347</v>
      </c>
      <c r="H1224" s="61"/>
      <c r="I1224" s="27"/>
      <c r="J1224" s="65"/>
      <c r="K1224" s="28"/>
    </row>
    <row r="1225" ht="22.5" customHeight="1">
      <c r="A1225" s="40">
        <v>46043.0</v>
      </c>
      <c r="B1225" s="15">
        <v>46048.0</v>
      </c>
      <c r="C1225" s="36">
        <v>44986.0</v>
      </c>
      <c r="D1225" s="63" t="s">
        <v>2062</v>
      </c>
      <c r="E1225" s="59" t="s">
        <v>3348</v>
      </c>
      <c r="F1225" s="19" t="str">
        <f t="shared" si="2"/>
        <v>CLAUDIO SCHWAIGER</v>
      </c>
      <c r="G1225" s="59" t="s">
        <v>3349</v>
      </c>
      <c r="H1225" s="56" t="s">
        <v>44</v>
      </c>
      <c r="I1225" s="27"/>
      <c r="J1225" s="57" t="s">
        <v>17</v>
      </c>
      <c r="K1225" s="23" t="s">
        <v>15</v>
      </c>
    </row>
    <row r="1226" ht="22.5" customHeight="1">
      <c r="A1226" s="40">
        <v>46043.0</v>
      </c>
      <c r="B1226" s="46"/>
      <c r="C1226" s="58" t="s">
        <v>1772</v>
      </c>
      <c r="D1226" s="63" t="s">
        <v>1298</v>
      </c>
      <c r="E1226" s="59" t="s">
        <v>3350</v>
      </c>
      <c r="F1226" s="19" t="str">
        <f t="shared" si="2"/>
        <v>ROBERTO GONZALEZ</v>
      </c>
      <c r="G1226" s="59" t="s">
        <v>3351</v>
      </c>
      <c r="H1226" s="56" t="s">
        <v>44</v>
      </c>
      <c r="I1226" s="27"/>
      <c r="J1226" s="57" t="s">
        <v>21</v>
      </c>
      <c r="K1226" s="23" t="s">
        <v>15</v>
      </c>
    </row>
    <row r="1227" ht="22.5" customHeight="1">
      <c r="A1227" s="40">
        <v>46043.0</v>
      </c>
      <c r="B1227" s="15">
        <v>46048.0</v>
      </c>
      <c r="C1227" s="36">
        <v>43435.0</v>
      </c>
      <c r="D1227" s="63" t="s">
        <v>3352</v>
      </c>
      <c r="E1227" s="59" t="s">
        <v>3353</v>
      </c>
      <c r="F1227" s="19" t="str">
        <f t="shared" si="2"/>
        <v>CRISTOBAL RAMON ROJAS DE LA FUENTE</v>
      </c>
      <c r="G1227" s="59" t="s">
        <v>3354</v>
      </c>
      <c r="H1227" s="56" t="s">
        <v>44</v>
      </c>
      <c r="I1227" s="27"/>
      <c r="J1227" s="57" t="s">
        <v>17</v>
      </c>
      <c r="K1227" s="23" t="s">
        <v>15</v>
      </c>
    </row>
    <row r="1228" ht="22.5" customHeight="1">
      <c r="A1228" s="40">
        <v>46043.0</v>
      </c>
      <c r="B1228" s="15">
        <v>46045.0</v>
      </c>
      <c r="C1228" s="36">
        <v>45139.0</v>
      </c>
      <c r="D1228" s="63" t="s">
        <v>3355</v>
      </c>
      <c r="E1228" s="59" t="s">
        <v>3356</v>
      </c>
      <c r="F1228" s="19" t="str">
        <f t="shared" si="2"/>
        <v>HECTOR ALVAREZ</v>
      </c>
      <c r="G1228" s="59" t="s">
        <v>3357</v>
      </c>
      <c r="H1228" s="56" t="s">
        <v>44</v>
      </c>
      <c r="I1228" s="27"/>
      <c r="J1228" s="57" t="s">
        <v>17</v>
      </c>
      <c r="K1228" s="23" t="s">
        <v>15</v>
      </c>
    </row>
    <row r="1229" ht="22.5" customHeight="1">
      <c r="A1229" s="40">
        <v>46043.0</v>
      </c>
      <c r="B1229" s="15">
        <v>46048.0</v>
      </c>
      <c r="C1229" s="36">
        <v>43647.0</v>
      </c>
      <c r="D1229" s="63" t="s">
        <v>3358</v>
      </c>
      <c r="E1229" s="59" t="s">
        <v>3359</v>
      </c>
      <c r="F1229" s="19" t="str">
        <f t="shared" si="2"/>
        <v>ABRAHAM MARTIN OLIVARES ESCANILLA</v>
      </c>
      <c r="G1229" s="59" t="s">
        <v>3360</v>
      </c>
      <c r="H1229" s="56" t="s">
        <v>44</v>
      </c>
      <c r="I1229" s="27"/>
      <c r="J1229" s="57" t="s">
        <v>17</v>
      </c>
      <c r="K1229" s="23" t="s">
        <v>15</v>
      </c>
    </row>
    <row r="1230" ht="22.5" customHeight="1">
      <c r="A1230" s="40">
        <v>46043.0</v>
      </c>
      <c r="B1230" s="15">
        <v>46048.0</v>
      </c>
      <c r="C1230" s="36">
        <v>44501.0</v>
      </c>
      <c r="D1230" s="63" t="s">
        <v>3361</v>
      </c>
      <c r="E1230" s="59" t="s">
        <v>3362</v>
      </c>
      <c r="F1230" s="19" t="str">
        <f t="shared" si="2"/>
        <v>JOSE ANTONIO BOTTO HENNIGS</v>
      </c>
      <c r="G1230" s="59" t="s">
        <v>3363</v>
      </c>
      <c r="H1230" s="56" t="s">
        <v>44</v>
      </c>
      <c r="I1230" s="27"/>
      <c r="J1230" s="57" t="s">
        <v>17</v>
      </c>
      <c r="K1230" s="23" t="s">
        <v>15</v>
      </c>
    </row>
    <row r="1231" ht="22.5" customHeight="1">
      <c r="A1231" s="40">
        <v>46043.0</v>
      </c>
      <c r="B1231" s="15">
        <v>46048.0</v>
      </c>
      <c r="C1231" s="36">
        <v>44228.0</v>
      </c>
      <c r="D1231" s="63" t="s">
        <v>398</v>
      </c>
      <c r="E1231" s="59" t="s">
        <v>3364</v>
      </c>
      <c r="F1231" s="19" t="str">
        <f t="shared" si="2"/>
        <v>ROSA ULLOA</v>
      </c>
      <c r="G1231" s="59" t="s">
        <v>3365</v>
      </c>
      <c r="H1231" s="56" t="s">
        <v>44</v>
      </c>
      <c r="I1231" s="27"/>
      <c r="J1231" s="57" t="s">
        <v>17</v>
      </c>
      <c r="K1231" s="23" t="s">
        <v>15</v>
      </c>
    </row>
    <row r="1232" ht="22.5" customHeight="1">
      <c r="A1232" s="40">
        <v>46043.0</v>
      </c>
      <c r="B1232" s="15">
        <v>46045.0</v>
      </c>
      <c r="C1232" s="36">
        <v>45689.0</v>
      </c>
      <c r="D1232" s="63" t="s">
        <v>3366</v>
      </c>
      <c r="E1232" s="59" t="s">
        <v>3367</v>
      </c>
      <c r="F1232" s="19" t="str">
        <f t="shared" si="2"/>
        <v>IVAN HUMBERTO MANCILLA ESTAY</v>
      </c>
      <c r="G1232" s="59" t="s">
        <v>3368</v>
      </c>
      <c r="H1232" s="56" t="s">
        <v>44</v>
      </c>
      <c r="I1232" s="27"/>
      <c r="J1232" s="57" t="s">
        <v>17</v>
      </c>
      <c r="K1232" s="23" t="s">
        <v>15</v>
      </c>
    </row>
    <row r="1233" ht="22.5" customHeight="1">
      <c r="A1233" s="40">
        <v>46043.0</v>
      </c>
      <c r="B1233" s="15">
        <v>46057.0</v>
      </c>
      <c r="C1233" s="36">
        <v>45413.0</v>
      </c>
      <c r="D1233" s="63" t="s">
        <v>938</v>
      </c>
      <c r="E1233" s="59" t="s">
        <v>3369</v>
      </c>
      <c r="F1233" s="19" t="str">
        <f t="shared" si="2"/>
        <v>NICOLE MARTINEZ</v>
      </c>
      <c r="G1233" s="59" t="s">
        <v>3370</v>
      </c>
      <c r="H1233" s="56" t="s">
        <v>44</v>
      </c>
      <c r="I1233" s="27"/>
      <c r="J1233" s="57" t="s">
        <v>19</v>
      </c>
      <c r="K1233" s="23" t="s">
        <v>15</v>
      </c>
    </row>
    <row r="1234" ht="22.5" customHeight="1">
      <c r="A1234" s="40">
        <v>46043.0</v>
      </c>
      <c r="B1234" s="15">
        <v>46045.0</v>
      </c>
      <c r="C1234" s="36">
        <v>45413.0</v>
      </c>
      <c r="D1234" s="63" t="s">
        <v>3371</v>
      </c>
      <c r="E1234" s="59" t="s">
        <v>3372</v>
      </c>
      <c r="F1234" s="19" t="str">
        <f t="shared" si="2"/>
        <v>SALVADOR GALLARDO RIOS</v>
      </c>
      <c r="G1234" s="59" t="s">
        <v>3373</v>
      </c>
      <c r="H1234" s="56" t="s">
        <v>44</v>
      </c>
      <c r="I1234" s="27"/>
      <c r="J1234" s="57" t="s">
        <v>17</v>
      </c>
      <c r="K1234" s="23" t="s">
        <v>15</v>
      </c>
    </row>
    <row r="1235" ht="22.5" customHeight="1">
      <c r="A1235" s="40">
        <v>46043.0</v>
      </c>
      <c r="B1235" s="15">
        <v>46048.0</v>
      </c>
      <c r="C1235" s="36">
        <v>43466.0</v>
      </c>
      <c r="D1235" s="63" t="s">
        <v>3374</v>
      </c>
      <c r="E1235" s="59" t="s">
        <v>3375</v>
      </c>
      <c r="F1235" s="19" t="str">
        <f t="shared" si="2"/>
        <v>ALEX EDUARDO VAUCLIN ORELLANA</v>
      </c>
      <c r="G1235" s="59" t="s">
        <v>3376</v>
      </c>
      <c r="H1235" s="56" t="s">
        <v>44</v>
      </c>
      <c r="I1235" s="27"/>
      <c r="J1235" s="57" t="s">
        <v>17</v>
      </c>
      <c r="K1235" s="23" t="s">
        <v>15</v>
      </c>
    </row>
    <row r="1236" ht="22.5" customHeight="1">
      <c r="A1236" s="40">
        <v>46043.0</v>
      </c>
      <c r="B1236" s="26"/>
      <c r="C1236" s="36"/>
      <c r="D1236" s="63" t="s">
        <v>3377</v>
      </c>
      <c r="E1236" s="59" t="s">
        <v>3378</v>
      </c>
      <c r="F1236" s="19" t="str">
        <f t="shared" si="2"/>
        <v>HORTENCIA ROSALES</v>
      </c>
      <c r="G1236" s="59" t="s">
        <v>3379</v>
      </c>
      <c r="H1236" s="61"/>
      <c r="I1236" s="27"/>
      <c r="J1236" s="65"/>
      <c r="K1236" s="28"/>
    </row>
    <row r="1237" ht="22.5" customHeight="1">
      <c r="A1237" s="40">
        <v>46043.0</v>
      </c>
      <c r="B1237" s="83"/>
      <c r="C1237" s="36">
        <v>45627.0</v>
      </c>
      <c r="D1237" s="63" t="s">
        <v>1888</v>
      </c>
      <c r="E1237" s="59" t="s">
        <v>3380</v>
      </c>
      <c r="F1237" s="19" t="str">
        <f t="shared" si="2"/>
        <v>DAVID ÁVALOS</v>
      </c>
      <c r="G1237" s="59" t="s">
        <v>3381</v>
      </c>
      <c r="H1237" s="56" t="s">
        <v>44</v>
      </c>
      <c r="I1237" s="27"/>
      <c r="J1237" s="79" t="s">
        <v>17</v>
      </c>
      <c r="K1237" s="23" t="s">
        <v>15</v>
      </c>
    </row>
    <row r="1238" ht="22.5" customHeight="1">
      <c r="A1238" s="40">
        <v>46043.0</v>
      </c>
      <c r="B1238" s="15">
        <v>46045.0</v>
      </c>
      <c r="C1238" s="36">
        <v>45292.0</v>
      </c>
      <c r="D1238" s="63" t="s">
        <v>481</v>
      </c>
      <c r="E1238" s="59" t="s">
        <v>3382</v>
      </c>
      <c r="F1238" s="19" t="str">
        <f t="shared" si="2"/>
        <v>PATRICIO ROMO</v>
      </c>
      <c r="G1238" s="59" t="s">
        <v>3383</v>
      </c>
      <c r="H1238" s="56" t="s">
        <v>44</v>
      </c>
      <c r="I1238" s="27"/>
      <c r="J1238" s="57" t="s">
        <v>17</v>
      </c>
      <c r="K1238" s="23" t="s">
        <v>15</v>
      </c>
    </row>
    <row r="1239" ht="22.5" customHeight="1">
      <c r="A1239" s="40">
        <v>46043.0</v>
      </c>
      <c r="B1239" s="15">
        <v>46057.0</v>
      </c>
      <c r="C1239" s="36">
        <v>38777.0</v>
      </c>
      <c r="D1239" s="63" t="s">
        <v>3384</v>
      </c>
      <c r="E1239" s="59" t="s">
        <v>3385</v>
      </c>
      <c r="F1239" s="19" t="str">
        <f t="shared" si="2"/>
        <v>VICTOR MANUEL MAECHEL BECERRA</v>
      </c>
      <c r="G1239" s="59" t="s">
        <v>3386</v>
      </c>
      <c r="H1239" s="56" t="s">
        <v>44</v>
      </c>
      <c r="I1239" s="27"/>
      <c r="J1239" s="57" t="s">
        <v>19</v>
      </c>
      <c r="K1239" s="23" t="s">
        <v>15</v>
      </c>
    </row>
    <row r="1240" ht="22.5" customHeight="1">
      <c r="A1240" s="40">
        <v>46043.0</v>
      </c>
      <c r="B1240" s="26"/>
      <c r="C1240" s="36"/>
      <c r="D1240" s="63" t="s">
        <v>3387</v>
      </c>
      <c r="E1240" s="59" t="s">
        <v>3388</v>
      </c>
      <c r="F1240" s="19" t="str">
        <f t="shared" si="2"/>
        <v>BELEN DAVALOS</v>
      </c>
      <c r="G1240" s="59" t="s">
        <v>3389</v>
      </c>
      <c r="H1240" s="61"/>
      <c r="I1240" s="27"/>
      <c r="J1240" s="65"/>
      <c r="K1240" s="28"/>
    </row>
    <row r="1241" ht="22.5" customHeight="1">
      <c r="A1241" s="40">
        <v>46043.0</v>
      </c>
      <c r="B1241" s="26"/>
      <c r="C1241" s="36"/>
      <c r="D1241" s="63" t="s">
        <v>2465</v>
      </c>
      <c r="E1241" s="59" t="s">
        <v>3390</v>
      </c>
      <c r="F1241" s="19" t="str">
        <f t="shared" si="2"/>
        <v>HANS PASTÉN</v>
      </c>
      <c r="G1241" s="59" t="s">
        <v>3391</v>
      </c>
      <c r="H1241" s="61"/>
      <c r="I1241" s="27"/>
      <c r="J1241" s="65"/>
      <c r="K1241" s="28"/>
    </row>
    <row r="1242" ht="22.5" customHeight="1">
      <c r="A1242" s="40">
        <v>46043.0</v>
      </c>
      <c r="B1242" s="46"/>
      <c r="C1242" s="58" t="s">
        <v>106</v>
      </c>
      <c r="D1242" s="63" t="s">
        <v>3392</v>
      </c>
      <c r="E1242" s="59" t="s">
        <v>3393</v>
      </c>
      <c r="F1242" s="19" t="str">
        <f t="shared" si="2"/>
        <v>ROXANA TRUJULLO</v>
      </c>
      <c r="G1242" s="59" t="s">
        <v>3394</v>
      </c>
      <c r="H1242" s="56" t="s">
        <v>44</v>
      </c>
      <c r="I1242" s="27"/>
      <c r="J1242" s="57" t="s">
        <v>21</v>
      </c>
      <c r="K1242" s="23" t="s">
        <v>15</v>
      </c>
    </row>
    <row r="1243" ht="22.5" customHeight="1">
      <c r="A1243" s="40">
        <v>46043.0</v>
      </c>
      <c r="B1243" s="26"/>
      <c r="C1243" s="36"/>
      <c r="D1243" s="63" t="s">
        <v>3395</v>
      </c>
      <c r="E1243" s="59" t="s">
        <v>3396</v>
      </c>
      <c r="F1243" s="19" t="str">
        <f t="shared" si="2"/>
        <v>VERONICA SOTO CARVAJAL</v>
      </c>
      <c r="G1243" s="59" t="s">
        <v>3397</v>
      </c>
      <c r="H1243" s="61"/>
      <c r="I1243" s="27"/>
      <c r="J1243" s="65"/>
      <c r="K1243" s="28"/>
    </row>
    <row r="1244" ht="22.5" customHeight="1">
      <c r="A1244" s="40">
        <v>46043.0</v>
      </c>
      <c r="B1244" s="26"/>
      <c r="C1244" s="36"/>
      <c r="D1244" s="63" t="s">
        <v>3398</v>
      </c>
      <c r="E1244" s="59" t="s">
        <v>3399</v>
      </c>
      <c r="F1244" s="19" t="str">
        <f t="shared" si="2"/>
        <v>ANA TERESA OÑATE VALENZUELA</v>
      </c>
      <c r="G1244" s="59" t="s">
        <v>3400</v>
      </c>
      <c r="H1244" s="61"/>
      <c r="I1244" s="27"/>
      <c r="J1244" s="65"/>
      <c r="K1244" s="28"/>
    </row>
    <row r="1245" ht="22.5" customHeight="1">
      <c r="A1245" s="40">
        <v>46043.0</v>
      </c>
      <c r="B1245" s="26"/>
      <c r="C1245" s="36"/>
      <c r="D1245" s="63" t="s">
        <v>3401</v>
      </c>
      <c r="E1245" s="59" t="s">
        <v>3122</v>
      </c>
      <c r="F1245" s="19" t="str">
        <f t="shared" si="2"/>
        <v>DANIXA BECERRA</v>
      </c>
      <c r="G1245" s="59" t="s">
        <v>3402</v>
      </c>
      <c r="H1245" s="61"/>
      <c r="I1245" s="27"/>
      <c r="J1245" s="65"/>
      <c r="K1245" s="28"/>
    </row>
    <row r="1246" ht="22.5" customHeight="1">
      <c r="A1246" s="40">
        <v>46043.0</v>
      </c>
      <c r="B1246" s="26"/>
      <c r="C1246" s="36"/>
      <c r="D1246" s="63" t="s">
        <v>3403</v>
      </c>
      <c r="E1246" s="59" t="s">
        <v>3404</v>
      </c>
      <c r="F1246" s="19" t="str">
        <f t="shared" si="2"/>
        <v>OSVALDO ORDENES FLORES</v>
      </c>
      <c r="G1246" s="59" t="s">
        <v>3405</v>
      </c>
      <c r="H1246" s="61"/>
      <c r="I1246" s="27"/>
      <c r="J1246" s="65"/>
      <c r="K1246" s="28"/>
    </row>
    <row r="1247" ht="22.5" customHeight="1">
      <c r="A1247" s="40">
        <v>46043.0</v>
      </c>
      <c r="B1247" s="15">
        <v>46048.0</v>
      </c>
      <c r="C1247" s="36">
        <v>43435.0</v>
      </c>
      <c r="D1247" s="63" t="s">
        <v>3406</v>
      </c>
      <c r="E1247" s="59" t="s">
        <v>3407</v>
      </c>
      <c r="F1247" s="19" t="str">
        <f t="shared" si="2"/>
        <v>IVETTE VILLELLA</v>
      </c>
      <c r="G1247" s="59" t="s">
        <v>3408</v>
      </c>
      <c r="H1247" s="56" t="s">
        <v>44</v>
      </c>
      <c r="I1247" s="27"/>
      <c r="J1247" s="57" t="s">
        <v>17</v>
      </c>
      <c r="K1247" s="23" t="s">
        <v>15</v>
      </c>
    </row>
    <row r="1248" ht="22.5" customHeight="1">
      <c r="A1248" s="40">
        <v>46043.0</v>
      </c>
      <c r="B1248" s="15">
        <v>46045.0</v>
      </c>
      <c r="C1248" s="36">
        <v>45108.0</v>
      </c>
      <c r="D1248" s="63" t="s">
        <v>3409</v>
      </c>
      <c r="E1248" s="59" t="s">
        <v>3410</v>
      </c>
      <c r="F1248" s="19" t="str">
        <f t="shared" si="2"/>
        <v>ORIETTA MARGARITA VERGARA GODOY</v>
      </c>
      <c r="G1248" s="59" t="s">
        <v>3411</v>
      </c>
      <c r="H1248" s="56" t="s">
        <v>44</v>
      </c>
      <c r="I1248" s="27"/>
      <c r="J1248" s="57" t="s">
        <v>17</v>
      </c>
      <c r="K1248" s="23" t="s">
        <v>15</v>
      </c>
    </row>
    <row r="1249" ht="22.5" customHeight="1">
      <c r="A1249" s="40">
        <v>46043.0</v>
      </c>
      <c r="B1249" s="26"/>
      <c r="C1249" s="36"/>
      <c r="D1249" s="63" t="s">
        <v>2615</v>
      </c>
      <c r="E1249" s="59" t="s">
        <v>3412</v>
      </c>
      <c r="F1249" s="19" t="str">
        <f t="shared" si="2"/>
        <v>KEVIN MONTECINOS</v>
      </c>
      <c r="G1249" s="59" t="s">
        <v>3413</v>
      </c>
      <c r="H1249" s="61"/>
      <c r="I1249" s="27"/>
      <c r="J1249" s="65"/>
      <c r="K1249" s="28"/>
    </row>
    <row r="1250" ht="22.5" customHeight="1">
      <c r="A1250" s="40">
        <v>46043.0</v>
      </c>
      <c r="B1250" s="26"/>
      <c r="C1250" s="36"/>
      <c r="D1250" s="63" t="s">
        <v>964</v>
      </c>
      <c r="E1250" s="59" t="s">
        <v>3414</v>
      </c>
      <c r="F1250" s="19" t="str">
        <f t="shared" si="2"/>
        <v>FELIPE LÓPEZ SARMIENTO</v>
      </c>
      <c r="G1250" s="59" t="s">
        <v>3415</v>
      </c>
      <c r="H1250" s="61"/>
      <c r="I1250" s="27"/>
      <c r="J1250" s="65"/>
      <c r="K1250" s="28"/>
    </row>
    <row r="1251" ht="22.5" customHeight="1">
      <c r="A1251" s="40">
        <v>46043.0</v>
      </c>
      <c r="B1251" s="46"/>
      <c r="C1251" s="58" t="s">
        <v>2736</v>
      </c>
      <c r="D1251" s="63" t="s">
        <v>3416</v>
      </c>
      <c r="E1251" s="59" t="s">
        <v>3417</v>
      </c>
      <c r="F1251" s="19" t="str">
        <f t="shared" si="2"/>
        <v>RODRIGO ALEJANDRO PÉREZ ASTUDILLO</v>
      </c>
      <c r="G1251" s="59" t="s">
        <v>3418</v>
      </c>
      <c r="H1251" s="56" t="s">
        <v>44</v>
      </c>
      <c r="I1251" s="27"/>
      <c r="J1251" s="57" t="s">
        <v>21</v>
      </c>
      <c r="K1251" s="23" t="s">
        <v>15</v>
      </c>
    </row>
    <row r="1252" ht="22.5" customHeight="1">
      <c r="A1252" s="40">
        <v>46043.0</v>
      </c>
      <c r="B1252" s="26"/>
      <c r="C1252" s="36"/>
      <c r="D1252" s="63" t="s">
        <v>3419</v>
      </c>
      <c r="E1252" s="59" t="s">
        <v>3420</v>
      </c>
      <c r="F1252" s="19" t="str">
        <f t="shared" si="2"/>
        <v>GABRIEL GUARDA</v>
      </c>
      <c r="G1252" s="59" t="s">
        <v>3421</v>
      </c>
      <c r="H1252" s="61"/>
      <c r="I1252" s="27"/>
      <c r="J1252" s="65"/>
      <c r="K1252" s="28"/>
    </row>
    <row r="1253" ht="22.5" customHeight="1">
      <c r="A1253" s="40">
        <v>46043.0</v>
      </c>
      <c r="B1253" s="15">
        <v>46048.0</v>
      </c>
      <c r="C1253" s="36">
        <v>43435.0</v>
      </c>
      <c r="D1253" s="63" t="s">
        <v>3422</v>
      </c>
      <c r="E1253" s="59" t="s">
        <v>2226</v>
      </c>
      <c r="F1253" s="19" t="str">
        <f t="shared" si="2"/>
        <v>NATALIO JARA</v>
      </c>
      <c r="G1253" s="59" t="s">
        <v>3423</v>
      </c>
      <c r="H1253" s="56" t="s">
        <v>44</v>
      </c>
      <c r="I1253" s="27"/>
      <c r="J1253" s="57" t="s">
        <v>17</v>
      </c>
      <c r="K1253" s="23" t="s">
        <v>15</v>
      </c>
    </row>
    <row r="1254" ht="22.5" customHeight="1">
      <c r="A1254" s="40">
        <v>46043.0</v>
      </c>
      <c r="B1254" s="15">
        <v>46048.0</v>
      </c>
      <c r="C1254" s="36">
        <v>44440.0</v>
      </c>
      <c r="D1254" s="63" t="s">
        <v>1946</v>
      </c>
      <c r="E1254" s="59" t="s">
        <v>3424</v>
      </c>
      <c r="F1254" s="19" t="str">
        <f t="shared" si="2"/>
        <v>DIEGO GARCIA-HUIDOBRO DOMINGUEZ</v>
      </c>
      <c r="G1254" s="59" t="s">
        <v>3425</v>
      </c>
      <c r="H1254" s="56" t="s">
        <v>44</v>
      </c>
      <c r="I1254" s="27"/>
      <c r="J1254" s="57" t="s">
        <v>17</v>
      </c>
      <c r="K1254" s="23" t="s">
        <v>15</v>
      </c>
    </row>
    <row r="1255" ht="22.5" customHeight="1">
      <c r="A1255" s="40">
        <v>46043.0</v>
      </c>
      <c r="B1255" s="46"/>
      <c r="C1255" s="58" t="s">
        <v>2490</v>
      </c>
      <c r="D1255" s="63" t="s">
        <v>3426</v>
      </c>
      <c r="E1255" s="59" t="s">
        <v>3427</v>
      </c>
      <c r="F1255" s="19" t="str">
        <f t="shared" si="2"/>
        <v>KAREN ARIADNE FARIAS PEREZ</v>
      </c>
      <c r="G1255" s="59" t="s">
        <v>3428</v>
      </c>
      <c r="H1255" s="56" t="s">
        <v>44</v>
      </c>
      <c r="I1255" s="27"/>
      <c r="J1255" s="57" t="s">
        <v>21</v>
      </c>
      <c r="K1255" s="23" t="s">
        <v>15</v>
      </c>
    </row>
    <row r="1256" ht="22.5" customHeight="1">
      <c r="A1256" s="40">
        <v>46043.0</v>
      </c>
      <c r="B1256" s="26"/>
      <c r="C1256" s="36"/>
      <c r="D1256" s="63" t="s">
        <v>129</v>
      </c>
      <c r="E1256" s="59" t="s">
        <v>3429</v>
      </c>
      <c r="F1256" s="19" t="str">
        <f t="shared" si="2"/>
        <v>JORGE OLIVARES</v>
      </c>
      <c r="G1256" s="59" t="s">
        <v>3430</v>
      </c>
      <c r="H1256" s="61"/>
      <c r="I1256" s="27"/>
      <c r="J1256" s="65"/>
      <c r="K1256" s="28"/>
    </row>
    <row r="1257" ht="22.5" customHeight="1">
      <c r="A1257" s="40">
        <v>46043.0</v>
      </c>
      <c r="B1257" s="46"/>
      <c r="C1257" s="58" t="s">
        <v>3431</v>
      </c>
      <c r="D1257" s="63" t="s">
        <v>3432</v>
      </c>
      <c r="E1257" s="59" t="s">
        <v>2334</v>
      </c>
      <c r="F1257" s="19" t="str">
        <f t="shared" si="2"/>
        <v>STEFANNY CASTILLO</v>
      </c>
      <c r="G1257" s="59" t="s">
        <v>3433</v>
      </c>
      <c r="H1257" s="56" t="s">
        <v>44</v>
      </c>
      <c r="I1257" s="27"/>
      <c r="J1257" s="57" t="s">
        <v>21</v>
      </c>
      <c r="K1257" s="23" t="s">
        <v>15</v>
      </c>
    </row>
    <row r="1258" ht="22.5" customHeight="1">
      <c r="A1258" s="40">
        <v>46043.0</v>
      </c>
      <c r="B1258" s="26"/>
      <c r="C1258" s="36"/>
      <c r="D1258" s="63" t="s">
        <v>3434</v>
      </c>
      <c r="E1258" s="59" t="s">
        <v>3435</v>
      </c>
      <c r="F1258" s="19" t="str">
        <f t="shared" si="2"/>
        <v>INGRID SUNDT</v>
      </c>
      <c r="G1258" s="59" t="s">
        <v>3436</v>
      </c>
      <c r="H1258" s="61"/>
      <c r="I1258" s="27"/>
      <c r="J1258" s="65"/>
      <c r="K1258" s="28"/>
    </row>
    <row r="1259" ht="22.5" customHeight="1">
      <c r="A1259" s="40">
        <v>46043.0</v>
      </c>
      <c r="B1259" s="26"/>
      <c r="C1259" s="36"/>
      <c r="D1259" s="63" t="s">
        <v>964</v>
      </c>
      <c r="E1259" s="59" t="s">
        <v>3437</v>
      </c>
      <c r="F1259" s="19" t="str">
        <f t="shared" si="2"/>
        <v>FELIPE TOBAR CÁCERES</v>
      </c>
      <c r="G1259" s="59" t="s">
        <v>3438</v>
      </c>
      <c r="H1259" s="56" t="s">
        <v>44</v>
      </c>
      <c r="I1259" s="27"/>
      <c r="J1259" s="65"/>
      <c r="K1259" s="28"/>
    </row>
    <row r="1260" ht="22.5" customHeight="1">
      <c r="A1260" s="40">
        <v>46043.0</v>
      </c>
      <c r="B1260" s="15">
        <v>46048.0</v>
      </c>
      <c r="C1260" s="36">
        <v>43466.0</v>
      </c>
      <c r="D1260" s="63" t="s">
        <v>3439</v>
      </c>
      <c r="E1260" s="59" t="s">
        <v>3440</v>
      </c>
      <c r="F1260" s="19" t="str">
        <f t="shared" si="2"/>
        <v>JOSE EDUARDO MORALES OSORIO</v>
      </c>
      <c r="G1260" s="59" t="s">
        <v>3438</v>
      </c>
      <c r="H1260" s="56" t="s">
        <v>44</v>
      </c>
      <c r="I1260" s="27"/>
      <c r="J1260" s="57" t="s">
        <v>17</v>
      </c>
      <c r="K1260" s="23" t="s">
        <v>15</v>
      </c>
    </row>
    <row r="1261" ht="22.5" customHeight="1">
      <c r="A1261" s="40">
        <v>46043.0</v>
      </c>
      <c r="B1261" s="26"/>
      <c r="C1261" s="36"/>
      <c r="D1261" s="63" t="s">
        <v>3441</v>
      </c>
      <c r="E1261" s="59" t="s">
        <v>816</v>
      </c>
      <c r="F1261" s="19" t="str">
        <f t="shared" si="2"/>
        <v>FABRIZIO LEIVA</v>
      </c>
      <c r="G1261" s="59" t="s">
        <v>3442</v>
      </c>
      <c r="H1261" s="61"/>
      <c r="I1261" s="27"/>
      <c r="J1261" s="65"/>
      <c r="K1261" s="28"/>
    </row>
    <row r="1262" ht="22.5" customHeight="1">
      <c r="A1262" s="40">
        <v>46043.0</v>
      </c>
      <c r="B1262" s="15">
        <v>46045.0</v>
      </c>
      <c r="C1262" s="36">
        <v>45108.0</v>
      </c>
      <c r="D1262" s="63" t="s">
        <v>3443</v>
      </c>
      <c r="E1262" s="59" t="s">
        <v>3444</v>
      </c>
      <c r="F1262" s="19" t="str">
        <f t="shared" si="2"/>
        <v>RIGOBERTO PATRICIO VIVERO VERA</v>
      </c>
      <c r="G1262" s="59" t="s">
        <v>3445</v>
      </c>
      <c r="H1262" s="56" t="s">
        <v>44</v>
      </c>
      <c r="I1262" s="27"/>
      <c r="J1262" s="57" t="s">
        <v>17</v>
      </c>
      <c r="K1262" s="23" t="s">
        <v>15</v>
      </c>
    </row>
    <row r="1263" ht="22.5" customHeight="1">
      <c r="A1263" s="40">
        <v>46043.0</v>
      </c>
      <c r="B1263" s="15">
        <v>46048.0</v>
      </c>
      <c r="C1263" s="36">
        <v>43678.0</v>
      </c>
      <c r="D1263" s="63" t="s">
        <v>3446</v>
      </c>
      <c r="E1263" s="59" t="s">
        <v>3447</v>
      </c>
      <c r="F1263" s="19" t="str">
        <f t="shared" si="2"/>
        <v>PAOLA BUSTILLOS</v>
      </c>
      <c r="G1263" s="59" t="s">
        <v>3448</v>
      </c>
      <c r="H1263" s="56" t="s">
        <v>44</v>
      </c>
      <c r="I1263" s="27"/>
      <c r="J1263" s="57" t="s">
        <v>17</v>
      </c>
      <c r="K1263" s="23" t="s">
        <v>15</v>
      </c>
    </row>
    <row r="1264" ht="22.5" customHeight="1">
      <c r="A1264" s="40">
        <v>46043.0</v>
      </c>
      <c r="B1264" s="26"/>
      <c r="C1264" s="36"/>
      <c r="D1264" s="63" t="s">
        <v>3449</v>
      </c>
      <c r="E1264" s="59" t="s">
        <v>3450</v>
      </c>
      <c r="F1264" s="19" t="str">
        <f t="shared" si="2"/>
        <v>ANTONELLA MILESI</v>
      </c>
      <c r="G1264" s="59" t="s">
        <v>3451</v>
      </c>
      <c r="H1264" s="61"/>
      <c r="I1264" s="27"/>
      <c r="J1264" s="65"/>
      <c r="K1264" s="28"/>
    </row>
    <row r="1265" ht="22.5" customHeight="1">
      <c r="A1265" s="40">
        <v>46043.0</v>
      </c>
      <c r="B1265" s="46"/>
      <c r="C1265" s="58" t="s">
        <v>228</v>
      </c>
      <c r="D1265" s="63" t="s">
        <v>262</v>
      </c>
      <c r="E1265" s="59" t="s">
        <v>3452</v>
      </c>
      <c r="F1265" s="19" t="str">
        <f t="shared" si="2"/>
        <v>FRANCISCO BROUSSET</v>
      </c>
      <c r="G1265" s="59" t="s">
        <v>3453</v>
      </c>
      <c r="H1265" s="56" t="s">
        <v>44</v>
      </c>
      <c r="I1265" s="27"/>
      <c r="J1265" s="79" t="s">
        <v>21</v>
      </c>
      <c r="K1265" s="23" t="s">
        <v>15</v>
      </c>
    </row>
    <row r="1266" ht="22.5" customHeight="1">
      <c r="A1266" s="40">
        <v>46043.0</v>
      </c>
      <c r="B1266" s="15">
        <v>46048.0</v>
      </c>
      <c r="C1266" s="36">
        <v>41791.0</v>
      </c>
      <c r="D1266" s="63" t="s">
        <v>3454</v>
      </c>
      <c r="E1266" s="59" t="s">
        <v>3455</v>
      </c>
      <c r="F1266" s="19" t="str">
        <f t="shared" si="2"/>
        <v>BORIS VIDAL</v>
      </c>
      <c r="G1266" s="59" t="s">
        <v>3456</v>
      </c>
      <c r="H1266" s="56" t="s">
        <v>44</v>
      </c>
      <c r="I1266" s="27"/>
      <c r="J1266" s="57" t="s">
        <v>17</v>
      </c>
      <c r="K1266" s="23" t="s">
        <v>15</v>
      </c>
    </row>
    <row r="1267" ht="22.5" customHeight="1">
      <c r="A1267" s="40">
        <v>46043.0</v>
      </c>
      <c r="B1267" s="15">
        <v>46057.0</v>
      </c>
      <c r="C1267" s="36">
        <v>45047.0</v>
      </c>
      <c r="D1267" s="63" t="s">
        <v>626</v>
      </c>
      <c r="E1267" s="59" t="s">
        <v>3457</v>
      </c>
      <c r="F1267" s="19" t="str">
        <f t="shared" si="2"/>
        <v>CRISTIAN BELMAR</v>
      </c>
      <c r="G1267" s="59" t="s">
        <v>3458</v>
      </c>
      <c r="H1267" s="56" t="s">
        <v>44</v>
      </c>
      <c r="I1267" s="27"/>
      <c r="J1267" s="57" t="s">
        <v>19</v>
      </c>
      <c r="K1267" s="23" t="s">
        <v>15</v>
      </c>
    </row>
    <row r="1268" ht="22.5" customHeight="1">
      <c r="A1268" s="40">
        <v>46043.0</v>
      </c>
      <c r="B1268" s="15">
        <v>46048.0</v>
      </c>
      <c r="C1268" s="36">
        <v>42795.0</v>
      </c>
      <c r="D1268" s="63" t="s">
        <v>1235</v>
      </c>
      <c r="E1268" s="59" t="s">
        <v>3459</v>
      </c>
      <c r="F1268" s="19" t="str">
        <f t="shared" si="2"/>
        <v>MARIA OLIVA</v>
      </c>
      <c r="G1268" s="59" t="s">
        <v>3460</v>
      </c>
      <c r="H1268" s="56" t="s">
        <v>44</v>
      </c>
      <c r="I1268" s="27"/>
      <c r="J1268" s="57" t="s">
        <v>17</v>
      </c>
      <c r="K1268" s="23" t="s">
        <v>15</v>
      </c>
    </row>
    <row r="1269" ht="22.5" customHeight="1">
      <c r="A1269" s="40">
        <v>46043.0</v>
      </c>
      <c r="B1269" s="81"/>
      <c r="C1269" s="58" t="s">
        <v>3461</v>
      </c>
      <c r="D1269" s="63" t="s">
        <v>1627</v>
      </c>
      <c r="E1269" s="59" t="s">
        <v>3462</v>
      </c>
      <c r="F1269" s="19" t="str">
        <f t="shared" si="2"/>
        <v>LUIS VELASQUEZ</v>
      </c>
      <c r="G1269" s="59" t="s">
        <v>3463</v>
      </c>
      <c r="H1269" s="56" t="s">
        <v>44</v>
      </c>
      <c r="I1269" s="22" t="s">
        <v>16</v>
      </c>
      <c r="J1269" s="57" t="s">
        <v>21</v>
      </c>
      <c r="K1269" s="23" t="s">
        <v>15</v>
      </c>
    </row>
    <row r="1270" ht="22.5" customHeight="1">
      <c r="A1270" s="40">
        <v>46043.0</v>
      </c>
      <c r="B1270" s="15">
        <v>46048.0</v>
      </c>
      <c r="C1270" s="36">
        <v>43344.0</v>
      </c>
      <c r="D1270" s="63" t="s">
        <v>3464</v>
      </c>
      <c r="E1270" s="59" t="s">
        <v>74</v>
      </c>
      <c r="F1270" s="19" t="str">
        <f t="shared" si="2"/>
        <v>VIVCENTE GONZALEZ</v>
      </c>
      <c r="G1270" s="59" t="s">
        <v>3465</v>
      </c>
      <c r="H1270" s="56" t="s">
        <v>44</v>
      </c>
      <c r="I1270" s="27"/>
      <c r="J1270" s="57" t="s">
        <v>17</v>
      </c>
      <c r="K1270" s="23" t="s">
        <v>15</v>
      </c>
    </row>
    <row r="1271" ht="22.5" customHeight="1">
      <c r="A1271" s="40">
        <v>46043.0</v>
      </c>
      <c r="B1271" s="15">
        <v>46048.0</v>
      </c>
      <c r="C1271" s="36">
        <v>44896.0</v>
      </c>
      <c r="D1271" s="63" t="s">
        <v>3466</v>
      </c>
      <c r="E1271" s="59" t="s">
        <v>3467</v>
      </c>
      <c r="F1271" s="19" t="str">
        <f t="shared" si="2"/>
        <v>MARGARITA LILLO</v>
      </c>
      <c r="G1271" s="59" t="s">
        <v>3468</v>
      </c>
      <c r="H1271" s="56" t="s">
        <v>44</v>
      </c>
      <c r="I1271" s="27"/>
      <c r="J1271" s="57" t="s">
        <v>17</v>
      </c>
      <c r="K1271" s="23" t="s">
        <v>15</v>
      </c>
    </row>
    <row r="1272" ht="22.5" customHeight="1">
      <c r="A1272" s="40">
        <v>46043.0</v>
      </c>
      <c r="B1272" s="15">
        <v>46057.0</v>
      </c>
      <c r="C1272" s="36">
        <v>43525.0</v>
      </c>
      <c r="D1272" s="63" t="s">
        <v>3469</v>
      </c>
      <c r="E1272" s="59" t="s">
        <v>3470</v>
      </c>
      <c r="F1272" s="19" t="str">
        <f t="shared" si="2"/>
        <v>EDUARDO SAAVEDRA</v>
      </c>
      <c r="G1272" s="59" t="s">
        <v>3471</v>
      </c>
      <c r="H1272" s="56" t="s">
        <v>44</v>
      </c>
      <c r="I1272" s="27"/>
      <c r="J1272" s="57" t="s">
        <v>19</v>
      </c>
      <c r="K1272" s="23" t="s">
        <v>15</v>
      </c>
    </row>
    <row r="1273" ht="22.5" customHeight="1">
      <c r="A1273" s="40">
        <v>46043.0</v>
      </c>
      <c r="B1273" s="15">
        <v>46048.0</v>
      </c>
      <c r="C1273" s="36">
        <v>45566.0</v>
      </c>
      <c r="D1273" s="63" t="s">
        <v>3472</v>
      </c>
      <c r="E1273" s="59" t="s">
        <v>3313</v>
      </c>
      <c r="F1273" s="19" t="str">
        <f t="shared" si="2"/>
        <v>CRISTIAN DIAZ CONCHA</v>
      </c>
      <c r="G1273" s="59" t="s">
        <v>3314</v>
      </c>
      <c r="H1273" s="56" t="s">
        <v>44</v>
      </c>
      <c r="I1273" s="27"/>
      <c r="J1273" s="57" t="s">
        <v>17</v>
      </c>
      <c r="K1273" s="23" t="s">
        <v>22</v>
      </c>
    </row>
    <row r="1274" ht="22.5" customHeight="1">
      <c r="A1274" s="40">
        <v>46043.0</v>
      </c>
      <c r="B1274" s="15">
        <v>46048.0</v>
      </c>
      <c r="C1274" s="36">
        <v>43983.0</v>
      </c>
      <c r="D1274" s="63" t="s">
        <v>3473</v>
      </c>
      <c r="E1274" s="59" t="s">
        <v>3474</v>
      </c>
      <c r="F1274" s="19" t="str">
        <f t="shared" si="2"/>
        <v>VIVIANA PARRA</v>
      </c>
      <c r="G1274" s="59" t="s">
        <v>3475</v>
      </c>
      <c r="H1274" s="56" t="s">
        <v>44</v>
      </c>
      <c r="I1274" s="27"/>
      <c r="J1274" s="57" t="s">
        <v>17</v>
      </c>
      <c r="K1274" s="23" t="s">
        <v>15</v>
      </c>
    </row>
    <row r="1275" ht="22.5" customHeight="1">
      <c r="A1275" s="71">
        <v>46043.0</v>
      </c>
      <c r="B1275" s="15">
        <v>46057.0</v>
      </c>
      <c r="C1275" s="72">
        <v>42856.0</v>
      </c>
      <c r="D1275" s="84" t="s">
        <v>3476</v>
      </c>
      <c r="E1275" s="85" t="s">
        <v>3477</v>
      </c>
      <c r="F1275" s="19" t="str">
        <f t="shared" si="2"/>
        <v>CARMEN  GUZMAN</v>
      </c>
      <c r="G1275" s="85" t="s">
        <v>3478</v>
      </c>
      <c r="H1275" s="77" t="s">
        <v>44</v>
      </c>
      <c r="I1275" s="86"/>
      <c r="J1275" s="79" t="s">
        <v>19</v>
      </c>
      <c r="K1275" s="23" t="s">
        <v>15</v>
      </c>
    </row>
    <row r="1276" ht="22.5" customHeight="1">
      <c r="A1276" s="40">
        <v>46043.0</v>
      </c>
      <c r="B1276" s="81"/>
      <c r="C1276" s="36"/>
      <c r="D1276" s="63" t="s">
        <v>3479</v>
      </c>
      <c r="E1276" s="59" t="s">
        <v>3480</v>
      </c>
      <c r="F1276" s="19" t="str">
        <f t="shared" si="2"/>
        <v>JESUS  MARTINEZ FLORES </v>
      </c>
      <c r="G1276" s="59" t="s">
        <v>3481</v>
      </c>
      <c r="H1276" s="56" t="s">
        <v>44</v>
      </c>
      <c r="I1276" s="27"/>
      <c r="J1276" s="57" t="s">
        <v>14</v>
      </c>
      <c r="K1276" s="87" t="s">
        <v>15</v>
      </c>
    </row>
    <row r="1277" ht="22.5" customHeight="1">
      <c r="A1277" s="40">
        <v>46043.0</v>
      </c>
      <c r="B1277" s="81"/>
      <c r="C1277" s="58" t="s">
        <v>3126</v>
      </c>
      <c r="D1277" s="63" t="s">
        <v>3482</v>
      </c>
      <c r="E1277" s="59" t="s">
        <v>3483</v>
      </c>
      <c r="F1277" s="19" t="str">
        <f t="shared" si="2"/>
        <v>BARBARA JAVIERA LEPE OSORIO</v>
      </c>
      <c r="G1277" s="59" t="s">
        <v>3484</v>
      </c>
      <c r="H1277" s="56" t="s">
        <v>44</v>
      </c>
      <c r="I1277" s="27"/>
      <c r="J1277" s="57" t="s">
        <v>21</v>
      </c>
      <c r="K1277" s="66" t="s">
        <v>15</v>
      </c>
    </row>
    <row r="1278" ht="22.5" customHeight="1">
      <c r="A1278" s="40">
        <v>46043.0</v>
      </c>
      <c r="B1278" s="15">
        <v>46050.0</v>
      </c>
      <c r="C1278" s="36">
        <v>43617.0</v>
      </c>
      <c r="D1278" s="63" t="s">
        <v>3485</v>
      </c>
      <c r="E1278" s="59" t="s">
        <v>3486</v>
      </c>
      <c r="F1278" s="19" t="str">
        <f t="shared" si="2"/>
        <v>VERONICA LORENA ORTEGA JARA</v>
      </c>
      <c r="G1278" s="59" t="s">
        <v>3487</v>
      </c>
      <c r="H1278" s="56" t="s">
        <v>44</v>
      </c>
      <c r="I1278" s="27"/>
      <c r="J1278" s="57" t="s">
        <v>17</v>
      </c>
      <c r="K1278" s="66" t="s">
        <v>15</v>
      </c>
    </row>
    <row r="1279" ht="22.5" customHeight="1">
      <c r="A1279" s="40">
        <v>46043.0</v>
      </c>
      <c r="B1279" s="15">
        <v>46050.0</v>
      </c>
      <c r="C1279" s="36">
        <v>43497.0</v>
      </c>
      <c r="D1279" s="63" t="s">
        <v>3488</v>
      </c>
      <c r="E1279" s="59" t="s">
        <v>3489</v>
      </c>
      <c r="F1279" s="19" t="str">
        <f t="shared" si="2"/>
        <v>GONZALO SEBASTIAN AGUILERA ASTUDILLO</v>
      </c>
      <c r="G1279" s="59" t="s">
        <v>3490</v>
      </c>
      <c r="H1279" s="56" t="s">
        <v>44</v>
      </c>
      <c r="I1279" s="27"/>
      <c r="J1279" s="57" t="s">
        <v>17</v>
      </c>
      <c r="K1279" s="66" t="s">
        <v>15</v>
      </c>
    </row>
    <row r="1280" ht="22.5" customHeight="1">
      <c r="A1280" s="40">
        <v>46043.0</v>
      </c>
      <c r="B1280" s="15">
        <v>46050.0</v>
      </c>
      <c r="C1280" s="36">
        <v>43831.0</v>
      </c>
      <c r="D1280" s="63" t="s">
        <v>3491</v>
      </c>
      <c r="E1280" s="59" t="s">
        <v>3492</v>
      </c>
      <c r="F1280" s="19" t="str">
        <f t="shared" si="2"/>
        <v>FELIPE IGNACIO TOBAR CACERES</v>
      </c>
      <c r="G1280" s="59" t="s">
        <v>3493</v>
      </c>
      <c r="H1280" s="56" t="s">
        <v>44</v>
      </c>
      <c r="I1280" s="27"/>
      <c r="J1280" s="57" t="s">
        <v>17</v>
      </c>
      <c r="K1280" s="66" t="s">
        <v>15</v>
      </c>
    </row>
    <row r="1281" ht="22.5" customHeight="1">
      <c r="A1281" s="40">
        <v>46044.0</v>
      </c>
      <c r="B1281" s="81"/>
      <c r="C1281" s="36"/>
      <c r="D1281" s="63" t="s">
        <v>3494</v>
      </c>
      <c r="E1281" s="59" t="s">
        <v>3495</v>
      </c>
      <c r="F1281" s="19" t="str">
        <f t="shared" si="2"/>
        <v>IVONNE REJANO</v>
      </c>
      <c r="G1281" s="59" t="s">
        <v>3496</v>
      </c>
      <c r="H1281" s="61"/>
      <c r="I1281" s="27"/>
      <c r="J1281" s="65"/>
      <c r="K1281" s="88"/>
    </row>
    <row r="1282" ht="22.5" customHeight="1">
      <c r="A1282" s="40">
        <v>46044.0</v>
      </c>
      <c r="B1282" s="81"/>
      <c r="C1282" s="36"/>
      <c r="D1282" s="63" t="s">
        <v>709</v>
      </c>
      <c r="E1282" s="59" t="s">
        <v>3497</v>
      </c>
      <c r="F1282" s="19" t="str">
        <f t="shared" si="2"/>
        <v>VALENTINA OLAVE</v>
      </c>
      <c r="G1282" s="59" t="s">
        <v>3498</v>
      </c>
      <c r="H1282" s="56" t="s">
        <v>44</v>
      </c>
      <c r="I1282" s="27"/>
      <c r="J1282" s="57" t="s">
        <v>14</v>
      </c>
      <c r="K1282" s="88"/>
    </row>
    <row r="1283" ht="22.5" customHeight="1">
      <c r="A1283" s="40">
        <v>46044.0</v>
      </c>
      <c r="B1283" s="15">
        <v>46051.0</v>
      </c>
      <c r="C1283" s="36">
        <v>42917.0</v>
      </c>
      <c r="D1283" s="63" t="s">
        <v>3499</v>
      </c>
      <c r="E1283" s="59" t="s">
        <v>3500</v>
      </c>
      <c r="F1283" s="19" t="str">
        <f t="shared" si="2"/>
        <v>MARIA PAZ  COFRE ACEVEDO</v>
      </c>
      <c r="G1283" s="59" t="s">
        <v>3501</v>
      </c>
      <c r="H1283" s="56" t="s">
        <v>44</v>
      </c>
      <c r="I1283" s="27"/>
      <c r="J1283" s="57" t="s">
        <v>17</v>
      </c>
      <c r="K1283" s="66" t="s">
        <v>15</v>
      </c>
    </row>
    <row r="1284" ht="22.5" customHeight="1">
      <c r="A1284" s="40">
        <v>46044.0</v>
      </c>
      <c r="B1284" s="81"/>
      <c r="C1284" s="36"/>
      <c r="D1284" s="63" t="s">
        <v>3502</v>
      </c>
      <c r="E1284" s="59" t="s">
        <v>3503</v>
      </c>
      <c r="F1284" s="19" t="str">
        <f t="shared" si="2"/>
        <v>JORSHUA FRANCISCO PRIETO WIUCKSTERN</v>
      </c>
      <c r="G1284" s="59" t="s">
        <v>3504</v>
      </c>
      <c r="H1284" s="56" t="s">
        <v>44</v>
      </c>
      <c r="I1284" s="27"/>
      <c r="J1284" s="57" t="s">
        <v>14</v>
      </c>
      <c r="K1284" s="66" t="s">
        <v>15</v>
      </c>
    </row>
    <row r="1285" ht="22.5" customHeight="1">
      <c r="A1285" s="40">
        <v>46044.0</v>
      </c>
      <c r="B1285" s="15">
        <v>46048.0</v>
      </c>
      <c r="C1285" s="36">
        <v>45689.0</v>
      </c>
      <c r="D1285" s="63" t="s">
        <v>669</v>
      </c>
      <c r="E1285" s="59" t="s">
        <v>98</v>
      </c>
      <c r="F1285" s="19" t="str">
        <f t="shared" si="2"/>
        <v>JORGE FLORES</v>
      </c>
      <c r="G1285" s="59" t="s">
        <v>3505</v>
      </c>
      <c r="H1285" s="56" t="s">
        <v>44</v>
      </c>
      <c r="I1285" s="27"/>
      <c r="J1285" s="57" t="s">
        <v>17</v>
      </c>
      <c r="K1285" s="66" t="s">
        <v>15</v>
      </c>
    </row>
    <row r="1286" ht="22.5" customHeight="1">
      <c r="A1286" s="40">
        <v>46044.0</v>
      </c>
      <c r="B1286" s="46"/>
      <c r="C1286" s="36"/>
      <c r="D1286" s="63" t="s">
        <v>419</v>
      </c>
      <c r="E1286" s="59" t="s">
        <v>3506</v>
      </c>
      <c r="F1286" s="19" t="str">
        <f t="shared" si="2"/>
        <v>RODRIGO CASTRO REYES</v>
      </c>
      <c r="G1286" s="59" t="s">
        <v>3507</v>
      </c>
      <c r="H1286" s="56" t="s">
        <v>44</v>
      </c>
      <c r="I1286" s="27"/>
      <c r="J1286" s="57" t="s">
        <v>14</v>
      </c>
      <c r="K1286" s="66" t="s">
        <v>15</v>
      </c>
    </row>
    <row r="1287" ht="22.5" customHeight="1">
      <c r="A1287" s="40">
        <v>46044.0</v>
      </c>
      <c r="B1287" s="81"/>
      <c r="C1287" s="36"/>
      <c r="D1287" s="63" t="s">
        <v>944</v>
      </c>
      <c r="E1287" s="59" t="s">
        <v>3508</v>
      </c>
      <c r="F1287" s="19" t="str">
        <f t="shared" si="2"/>
        <v>DIEGO ROJAS SALGADO</v>
      </c>
      <c r="G1287" s="59" t="s">
        <v>3509</v>
      </c>
      <c r="H1287" s="61"/>
      <c r="I1287" s="27"/>
      <c r="J1287" s="65"/>
      <c r="K1287" s="88"/>
    </row>
    <row r="1288" ht="22.5" customHeight="1">
      <c r="A1288" s="40">
        <v>46044.0</v>
      </c>
      <c r="B1288" s="81"/>
      <c r="C1288" s="36"/>
      <c r="D1288" s="63" t="s">
        <v>1888</v>
      </c>
      <c r="E1288" s="59" t="s">
        <v>3510</v>
      </c>
      <c r="F1288" s="19" t="str">
        <f t="shared" si="2"/>
        <v>DAVID CARO</v>
      </c>
      <c r="G1288" s="59" t="s">
        <v>3511</v>
      </c>
      <c r="H1288" s="61"/>
      <c r="I1288" s="27"/>
      <c r="J1288" s="65"/>
      <c r="K1288" s="88"/>
    </row>
    <row r="1289" ht="22.5" customHeight="1">
      <c r="A1289" s="40">
        <v>46044.0</v>
      </c>
      <c r="B1289" s="81"/>
      <c r="C1289" s="36"/>
      <c r="D1289" s="63" t="s">
        <v>262</v>
      </c>
      <c r="E1289" s="59" t="s">
        <v>2948</v>
      </c>
      <c r="F1289" s="19" t="str">
        <f t="shared" si="2"/>
        <v>FRANCISCO GUERRERO</v>
      </c>
      <c r="G1289" s="59" t="s">
        <v>3512</v>
      </c>
      <c r="H1289" s="56" t="s">
        <v>44</v>
      </c>
      <c r="I1289" s="27"/>
      <c r="J1289" s="57" t="s">
        <v>14</v>
      </c>
      <c r="K1289" s="88"/>
    </row>
    <row r="1290" ht="22.5" customHeight="1">
      <c r="A1290" s="40">
        <v>46044.0</v>
      </c>
      <c r="B1290" s="81"/>
      <c r="C1290" s="36"/>
      <c r="D1290" s="63" t="s">
        <v>3513</v>
      </c>
      <c r="E1290" s="59" t="s">
        <v>3514</v>
      </c>
      <c r="F1290" s="19" t="str">
        <f t="shared" si="2"/>
        <v>GIERLLA NYLLA SCHIAPPACASSI PIZARRO</v>
      </c>
      <c r="G1290" s="59" t="s">
        <v>3515</v>
      </c>
      <c r="H1290" s="61"/>
      <c r="I1290" s="27"/>
      <c r="J1290" s="65"/>
      <c r="K1290" s="88"/>
    </row>
    <row r="1291" ht="22.5" customHeight="1">
      <c r="A1291" s="40">
        <v>46044.0</v>
      </c>
      <c r="B1291" s="81"/>
      <c r="C1291" s="36"/>
      <c r="D1291" s="63" t="s">
        <v>3516</v>
      </c>
      <c r="E1291" s="59" t="s">
        <v>3517</v>
      </c>
      <c r="F1291" s="19" t="str">
        <f t="shared" si="2"/>
        <v>MAURICIO IGNACIO MUÑOZ ROMERO</v>
      </c>
      <c r="G1291" s="59" t="s">
        <v>3518</v>
      </c>
      <c r="H1291" s="61"/>
      <c r="I1291" s="27"/>
      <c r="J1291" s="65"/>
      <c r="K1291" s="88"/>
    </row>
    <row r="1292" ht="22.5" customHeight="1">
      <c r="A1292" s="40">
        <v>46044.0</v>
      </c>
      <c r="B1292" s="81"/>
      <c r="C1292" s="36"/>
      <c r="D1292" s="63" t="s">
        <v>419</v>
      </c>
      <c r="E1292" s="59" t="s">
        <v>3519</v>
      </c>
      <c r="F1292" s="19" t="str">
        <f t="shared" si="2"/>
        <v>RODRIGO DESIDEL</v>
      </c>
      <c r="G1292" s="59" t="s">
        <v>3520</v>
      </c>
      <c r="H1292" s="61"/>
      <c r="I1292" s="27"/>
      <c r="J1292" s="65"/>
      <c r="K1292" s="88"/>
    </row>
    <row r="1293" ht="22.5" customHeight="1">
      <c r="A1293" s="40">
        <v>46044.0</v>
      </c>
      <c r="B1293" s="81"/>
      <c r="C1293" s="36"/>
      <c r="D1293" s="63" t="s">
        <v>3521</v>
      </c>
      <c r="E1293" s="59" t="s">
        <v>3522</v>
      </c>
      <c r="F1293" s="19" t="str">
        <f t="shared" si="2"/>
        <v>AARON CONCHA</v>
      </c>
      <c r="G1293" s="59" t="s">
        <v>3523</v>
      </c>
      <c r="H1293" s="56" t="s">
        <v>44</v>
      </c>
      <c r="I1293" s="27"/>
      <c r="J1293" s="57" t="s">
        <v>14</v>
      </c>
      <c r="K1293" s="66" t="s">
        <v>15</v>
      </c>
    </row>
    <row r="1294" ht="22.5" customHeight="1">
      <c r="A1294" s="40">
        <v>46044.0</v>
      </c>
      <c r="B1294" s="81"/>
      <c r="C1294" s="36"/>
      <c r="D1294" s="63" t="s">
        <v>774</v>
      </c>
      <c r="E1294" s="59" t="s">
        <v>211</v>
      </c>
      <c r="F1294" s="19" t="str">
        <f t="shared" si="2"/>
        <v>IGNACIO ROJAS</v>
      </c>
      <c r="G1294" s="59" t="s">
        <v>3524</v>
      </c>
      <c r="H1294" s="56" t="s">
        <v>44</v>
      </c>
      <c r="I1294" s="27"/>
      <c r="J1294" s="57" t="s">
        <v>14</v>
      </c>
      <c r="K1294" s="66" t="s">
        <v>15</v>
      </c>
    </row>
    <row r="1295" ht="22.5" customHeight="1">
      <c r="A1295" s="40">
        <v>46044.0</v>
      </c>
      <c r="B1295" s="81"/>
      <c r="C1295" s="36"/>
      <c r="D1295" s="63" t="s">
        <v>79</v>
      </c>
      <c r="E1295" s="59" t="s">
        <v>3525</v>
      </c>
      <c r="F1295" s="19" t="str">
        <f t="shared" si="2"/>
        <v>FERNANDO MANRIQUEZ</v>
      </c>
      <c r="G1295" s="59" t="s">
        <v>3526</v>
      </c>
      <c r="H1295" s="61"/>
      <c r="I1295" s="27"/>
      <c r="J1295" s="65"/>
      <c r="K1295" s="88"/>
    </row>
    <row r="1296" ht="22.5" customHeight="1">
      <c r="A1296" s="40">
        <v>46044.0</v>
      </c>
      <c r="B1296" s="81"/>
      <c r="C1296" s="36"/>
      <c r="D1296" s="63" t="s">
        <v>3527</v>
      </c>
      <c r="E1296" s="59" t="s">
        <v>3528</v>
      </c>
      <c r="F1296" s="19" t="str">
        <f t="shared" si="2"/>
        <v>PEDRO ALEJANDRO VILLAVICENCIO MARTÍNEZ</v>
      </c>
      <c r="G1296" s="59" t="s">
        <v>3529</v>
      </c>
      <c r="H1296" s="56" t="s">
        <v>44</v>
      </c>
      <c r="I1296" s="27"/>
      <c r="J1296" s="57" t="s">
        <v>14</v>
      </c>
      <c r="K1296" s="66" t="s">
        <v>15</v>
      </c>
    </row>
    <row r="1297" ht="22.5" customHeight="1">
      <c r="A1297" s="40">
        <v>46044.0</v>
      </c>
      <c r="B1297" s="81"/>
      <c r="C1297" s="36"/>
      <c r="D1297" s="63" t="s">
        <v>1139</v>
      </c>
      <c r="E1297" s="59" t="s">
        <v>3530</v>
      </c>
      <c r="F1297" s="19" t="str">
        <f t="shared" si="2"/>
        <v>FELIPE IGNACIO FLORES DÍAZ</v>
      </c>
      <c r="G1297" s="59" t="s">
        <v>3531</v>
      </c>
      <c r="H1297" s="61"/>
      <c r="I1297" s="27"/>
      <c r="J1297" s="65"/>
      <c r="K1297" s="88"/>
    </row>
    <row r="1298" ht="22.5" customHeight="1">
      <c r="A1298" s="40">
        <v>46044.0</v>
      </c>
      <c r="B1298" s="81"/>
      <c r="C1298" s="36"/>
      <c r="D1298" s="63" t="s">
        <v>813</v>
      </c>
      <c r="E1298" s="59" t="s">
        <v>274</v>
      </c>
      <c r="F1298" s="19" t="str">
        <f t="shared" si="2"/>
        <v>BENJAMÍN RODRIGUEZ</v>
      </c>
      <c r="G1298" s="59" t="s">
        <v>3532</v>
      </c>
      <c r="H1298" s="56" t="s">
        <v>44</v>
      </c>
      <c r="I1298" s="27"/>
      <c r="J1298" s="57" t="s">
        <v>14</v>
      </c>
      <c r="K1298" s="66" t="s">
        <v>15</v>
      </c>
    </row>
    <row r="1299" ht="22.5" customHeight="1">
      <c r="A1299" s="40">
        <v>46044.0</v>
      </c>
      <c r="B1299" s="15">
        <v>46048.0</v>
      </c>
      <c r="C1299" s="36">
        <v>43831.0</v>
      </c>
      <c r="D1299" s="63" t="s">
        <v>3533</v>
      </c>
      <c r="E1299" s="59" t="s">
        <v>3534</v>
      </c>
      <c r="F1299" s="19" t="str">
        <f t="shared" si="2"/>
        <v>VERONICA PETRONILA MUÑOZ GONZALEZ</v>
      </c>
      <c r="G1299" s="59" t="s">
        <v>3535</v>
      </c>
      <c r="H1299" s="56" t="s">
        <v>44</v>
      </c>
      <c r="I1299" s="27"/>
      <c r="J1299" s="57" t="s">
        <v>17</v>
      </c>
      <c r="K1299" s="66" t="s">
        <v>15</v>
      </c>
    </row>
    <row r="1300" ht="22.5" customHeight="1">
      <c r="A1300" s="40">
        <v>46044.0</v>
      </c>
      <c r="B1300" s="81"/>
      <c r="C1300" s="36"/>
      <c r="D1300" s="63" t="s">
        <v>1240</v>
      </c>
      <c r="E1300" s="59" t="s">
        <v>3536</v>
      </c>
      <c r="F1300" s="19" t="str">
        <f t="shared" si="2"/>
        <v>CATALINA OVALLE QUEZADA</v>
      </c>
      <c r="G1300" s="59" t="s">
        <v>3537</v>
      </c>
      <c r="H1300" s="56" t="s">
        <v>44</v>
      </c>
      <c r="I1300" s="27"/>
      <c r="J1300" s="57" t="s">
        <v>14</v>
      </c>
      <c r="K1300" s="66" t="s">
        <v>15</v>
      </c>
    </row>
    <row r="1301" ht="22.5" customHeight="1">
      <c r="A1301" s="40">
        <v>46044.0</v>
      </c>
      <c r="B1301" s="81"/>
      <c r="C1301" s="58" t="s">
        <v>106</v>
      </c>
      <c r="D1301" s="63" t="s">
        <v>3538</v>
      </c>
      <c r="E1301" s="59" t="s">
        <v>3539</v>
      </c>
      <c r="F1301" s="19" t="str">
        <f t="shared" si="2"/>
        <v>ANA MARIA GALLEGOS</v>
      </c>
      <c r="G1301" s="59" t="s">
        <v>3540</v>
      </c>
      <c r="H1301" s="56" t="s">
        <v>44</v>
      </c>
      <c r="I1301" s="27"/>
      <c r="J1301" s="57" t="s">
        <v>21</v>
      </c>
      <c r="K1301" s="66" t="s">
        <v>15</v>
      </c>
    </row>
    <row r="1302" ht="22.5" customHeight="1">
      <c r="A1302" s="40">
        <v>46044.0</v>
      </c>
      <c r="B1302" s="81"/>
      <c r="C1302" s="58" t="s">
        <v>477</v>
      </c>
      <c r="D1302" s="63" t="s">
        <v>3541</v>
      </c>
      <c r="E1302" s="59" t="s">
        <v>3542</v>
      </c>
      <c r="F1302" s="19" t="str">
        <f t="shared" si="2"/>
        <v>JAZMIN MACHUCA CISTERNAS</v>
      </c>
      <c r="G1302" s="59" t="s">
        <v>3543</v>
      </c>
      <c r="H1302" s="56" t="s">
        <v>44</v>
      </c>
      <c r="I1302" s="27"/>
      <c r="J1302" s="57" t="s">
        <v>21</v>
      </c>
      <c r="K1302" s="66" t="s">
        <v>15</v>
      </c>
    </row>
    <row r="1303" ht="22.5" customHeight="1">
      <c r="A1303" s="40">
        <v>46044.0</v>
      </c>
      <c r="B1303" s="81"/>
      <c r="C1303" s="36"/>
      <c r="D1303" s="63" t="s">
        <v>3544</v>
      </c>
      <c r="E1303" s="59" t="s">
        <v>3545</v>
      </c>
      <c r="F1303" s="19" t="str">
        <f t="shared" si="2"/>
        <v>ESPERANZA FERNÁNDEZ GARAY</v>
      </c>
      <c r="G1303" s="59" t="s">
        <v>3546</v>
      </c>
      <c r="H1303" s="56" t="s">
        <v>44</v>
      </c>
      <c r="I1303" s="27"/>
      <c r="J1303" s="57" t="s">
        <v>14</v>
      </c>
      <c r="K1303" s="88"/>
    </row>
    <row r="1304" ht="22.5" customHeight="1">
      <c r="A1304" s="40">
        <v>46044.0</v>
      </c>
      <c r="B1304" s="81"/>
      <c r="C1304" s="36"/>
      <c r="D1304" s="63" t="s">
        <v>1405</v>
      </c>
      <c r="E1304" s="59" t="s">
        <v>3547</v>
      </c>
      <c r="F1304" s="19" t="str">
        <f t="shared" si="2"/>
        <v>AGUSTIN LOBOS TELLO</v>
      </c>
      <c r="G1304" s="59" t="s">
        <v>3548</v>
      </c>
      <c r="H1304" s="56" t="s">
        <v>44</v>
      </c>
      <c r="I1304" s="27"/>
      <c r="J1304" s="57" t="s">
        <v>14</v>
      </c>
      <c r="K1304" s="88"/>
    </row>
    <row r="1305" ht="22.5" customHeight="1">
      <c r="A1305" s="40">
        <v>46044.0</v>
      </c>
      <c r="B1305" s="81"/>
      <c r="C1305" s="36"/>
      <c r="D1305" s="63" t="s">
        <v>3549</v>
      </c>
      <c r="E1305" s="59" t="s">
        <v>3550</v>
      </c>
      <c r="F1305" s="19" t="str">
        <f t="shared" si="2"/>
        <v>AMSON BARTHELEMY</v>
      </c>
      <c r="G1305" s="59" t="s">
        <v>3551</v>
      </c>
      <c r="H1305" s="56" t="s">
        <v>44</v>
      </c>
      <c r="I1305" s="27"/>
      <c r="J1305" s="57" t="s">
        <v>14</v>
      </c>
      <c r="K1305" s="88"/>
    </row>
    <row r="1306" ht="22.5" customHeight="1">
      <c r="A1306" s="40">
        <v>46044.0</v>
      </c>
      <c r="B1306" s="81"/>
      <c r="C1306" s="36"/>
      <c r="D1306" s="63" t="s">
        <v>3552</v>
      </c>
      <c r="E1306" s="59" t="s">
        <v>3553</v>
      </c>
      <c r="F1306" s="19" t="str">
        <f t="shared" si="2"/>
        <v>DIVIANA ANDREA MIRANDA GUTIERREZ</v>
      </c>
      <c r="G1306" s="59" t="s">
        <v>3554</v>
      </c>
      <c r="H1306" s="61"/>
      <c r="I1306" s="27"/>
      <c r="J1306" s="65"/>
      <c r="K1306" s="88"/>
    </row>
    <row r="1307" ht="22.5" customHeight="1">
      <c r="A1307" s="40">
        <v>46044.0</v>
      </c>
      <c r="B1307" s="81"/>
      <c r="C1307" s="36"/>
      <c r="D1307" s="63" t="s">
        <v>395</v>
      </c>
      <c r="E1307" s="59" t="s">
        <v>3555</v>
      </c>
      <c r="F1307" s="19" t="str">
        <f t="shared" si="2"/>
        <v>ALEJANDRA BRAVO</v>
      </c>
      <c r="G1307" s="59" t="s">
        <v>3556</v>
      </c>
      <c r="H1307" s="56" t="s">
        <v>44</v>
      </c>
      <c r="I1307" s="27"/>
      <c r="J1307" s="57" t="s">
        <v>14</v>
      </c>
      <c r="K1307" s="66" t="s">
        <v>15</v>
      </c>
    </row>
    <row r="1308" ht="22.5" customHeight="1">
      <c r="A1308" s="40">
        <v>46044.0</v>
      </c>
      <c r="B1308" s="81"/>
      <c r="C1308" s="36"/>
      <c r="D1308" s="63" t="s">
        <v>3557</v>
      </c>
      <c r="E1308" s="59" t="s">
        <v>3558</v>
      </c>
      <c r="F1308" s="19" t="str">
        <f t="shared" si="2"/>
        <v>BRANDON PACHECO</v>
      </c>
      <c r="G1308" s="59" t="s">
        <v>3559</v>
      </c>
      <c r="H1308" s="56" t="s">
        <v>44</v>
      </c>
      <c r="I1308" s="27"/>
      <c r="J1308" s="57" t="s">
        <v>14</v>
      </c>
      <c r="K1308" s="66" t="s">
        <v>15</v>
      </c>
    </row>
    <row r="1309" ht="22.5" customHeight="1">
      <c r="A1309" s="40">
        <v>46044.0</v>
      </c>
      <c r="B1309" s="81"/>
      <c r="C1309" s="36"/>
      <c r="D1309" s="63" t="s">
        <v>3560</v>
      </c>
      <c r="E1309" s="59" t="s">
        <v>3561</v>
      </c>
      <c r="F1309" s="19" t="str">
        <f t="shared" si="2"/>
        <v>ALISON NICOLE FREDES</v>
      </c>
      <c r="G1309" s="59" t="s">
        <v>3562</v>
      </c>
      <c r="H1309" s="56" t="s">
        <v>44</v>
      </c>
      <c r="I1309" s="27"/>
      <c r="J1309" s="57" t="s">
        <v>14</v>
      </c>
      <c r="K1309" s="66" t="s">
        <v>15</v>
      </c>
    </row>
    <row r="1310" ht="22.5" customHeight="1">
      <c r="A1310" s="40">
        <v>46044.0</v>
      </c>
      <c r="B1310" s="15">
        <v>46048.0</v>
      </c>
      <c r="C1310" s="36">
        <v>45839.0</v>
      </c>
      <c r="D1310" s="63" t="s">
        <v>3563</v>
      </c>
      <c r="E1310" s="59" t="s">
        <v>3564</v>
      </c>
      <c r="F1310" s="19" t="str">
        <f t="shared" si="2"/>
        <v>GUILLERMO DAVID GUZMAN SEPULVEDA</v>
      </c>
      <c r="G1310" s="59" t="s">
        <v>3565</v>
      </c>
      <c r="H1310" s="56" t="s">
        <v>44</v>
      </c>
      <c r="I1310" s="27"/>
      <c r="J1310" s="57" t="s">
        <v>17</v>
      </c>
      <c r="K1310" s="66" t="s">
        <v>15</v>
      </c>
    </row>
    <row r="1311" ht="22.5" customHeight="1">
      <c r="A1311" s="40">
        <v>46044.0</v>
      </c>
      <c r="B1311" s="81"/>
      <c r="C1311" s="36"/>
      <c r="D1311" s="63" t="s">
        <v>864</v>
      </c>
      <c r="E1311" s="59" t="s">
        <v>408</v>
      </c>
      <c r="F1311" s="19" t="str">
        <f t="shared" si="2"/>
        <v>ARIEL LAZCANO</v>
      </c>
      <c r="G1311" s="59" t="s">
        <v>3566</v>
      </c>
      <c r="H1311" s="56" t="s">
        <v>44</v>
      </c>
      <c r="I1311" s="27"/>
      <c r="J1311" s="65"/>
      <c r="K1311" s="66" t="s">
        <v>15</v>
      </c>
    </row>
    <row r="1312" ht="22.5" customHeight="1">
      <c r="A1312" s="40">
        <v>46044.0</v>
      </c>
      <c r="B1312" s="81"/>
      <c r="C1312" s="36"/>
      <c r="D1312" s="63" t="s">
        <v>3567</v>
      </c>
      <c r="E1312" s="59" t="s">
        <v>3568</v>
      </c>
      <c r="F1312" s="19" t="str">
        <f t="shared" si="2"/>
        <v>NOHEMI VALDÉS</v>
      </c>
      <c r="G1312" s="59" t="s">
        <v>3569</v>
      </c>
      <c r="H1312" s="61"/>
      <c r="I1312" s="27"/>
      <c r="J1312" s="65"/>
      <c r="K1312" s="88"/>
    </row>
    <row r="1313" ht="22.5" customHeight="1">
      <c r="A1313" s="40">
        <v>46044.0</v>
      </c>
      <c r="B1313" s="81"/>
      <c r="C1313" s="36"/>
      <c r="D1313" s="63" t="s">
        <v>3570</v>
      </c>
      <c r="E1313" s="59" t="s">
        <v>3571</v>
      </c>
      <c r="F1313" s="19" t="str">
        <f t="shared" si="2"/>
        <v>JAYLO LORENZO RANDÚ MIRANDA GARCÍA</v>
      </c>
      <c r="G1313" s="59" t="s">
        <v>3572</v>
      </c>
      <c r="H1313" s="61"/>
      <c r="I1313" s="27"/>
      <c r="J1313" s="65"/>
      <c r="K1313" s="88"/>
    </row>
    <row r="1314" ht="22.5" customHeight="1">
      <c r="A1314" s="40">
        <v>46044.0</v>
      </c>
      <c r="B1314" s="81"/>
      <c r="C1314" s="36"/>
      <c r="D1314" s="63" t="s">
        <v>3573</v>
      </c>
      <c r="E1314" s="59" t="s">
        <v>3574</v>
      </c>
      <c r="F1314" s="19" t="str">
        <f t="shared" si="2"/>
        <v>ENRIQUEBRAVO149@GMAIL.COM MUÑOZ BRAVO</v>
      </c>
      <c r="G1314" s="59" t="s">
        <v>3575</v>
      </c>
      <c r="H1314" s="61"/>
      <c r="I1314" s="27"/>
      <c r="J1314" s="65"/>
      <c r="K1314" s="88"/>
    </row>
    <row r="1315" ht="22.5" customHeight="1">
      <c r="A1315" s="40">
        <v>46044.0</v>
      </c>
      <c r="B1315" s="81"/>
      <c r="C1315" s="36"/>
      <c r="D1315" s="63" t="s">
        <v>3576</v>
      </c>
      <c r="E1315" s="59" t="s">
        <v>3577</v>
      </c>
      <c r="F1315" s="19" t="str">
        <f t="shared" si="2"/>
        <v>GREIMYS ABREU</v>
      </c>
      <c r="G1315" s="59" t="s">
        <v>3578</v>
      </c>
      <c r="H1315" s="61"/>
      <c r="I1315" s="27"/>
      <c r="J1315" s="89"/>
      <c r="K1315" s="88"/>
    </row>
    <row r="1316" ht="22.5" customHeight="1">
      <c r="A1316" s="40">
        <v>46044.0</v>
      </c>
      <c r="B1316" s="81"/>
      <c r="C1316" s="36"/>
      <c r="D1316" s="63" t="s">
        <v>3579</v>
      </c>
      <c r="E1316" s="59" t="s">
        <v>3455</v>
      </c>
      <c r="F1316" s="19" t="str">
        <f t="shared" si="2"/>
        <v>DANNAE VIDAL</v>
      </c>
      <c r="G1316" s="59" t="s">
        <v>3580</v>
      </c>
      <c r="H1316" s="61"/>
      <c r="I1316" s="27"/>
      <c r="J1316" s="65"/>
      <c r="K1316" s="88"/>
    </row>
    <row r="1317" ht="22.5" customHeight="1">
      <c r="A1317" s="40">
        <v>46044.0</v>
      </c>
      <c r="B1317" s="81"/>
      <c r="C1317" s="36"/>
      <c r="D1317" s="63" t="s">
        <v>3209</v>
      </c>
      <c r="E1317" s="59" t="s">
        <v>3581</v>
      </c>
      <c r="F1317" s="19" t="str">
        <f t="shared" si="2"/>
        <v>SOFÍA ALVARADO</v>
      </c>
      <c r="G1317" s="59" t="s">
        <v>3582</v>
      </c>
      <c r="H1317" s="61"/>
      <c r="I1317" s="27"/>
      <c r="J1317" s="65"/>
      <c r="K1317" s="88"/>
    </row>
    <row r="1318" ht="22.5" customHeight="1">
      <c r="A1318" s="40">
        <v>46044.0</v>
      </c>
      <c r="B1318" s="81"/>
      <c r="C1318" s="36"/>
      <c r="D1318" s="63" t="s">
        <v>1383</v>
      </c>
      <c r="E1318" s="59" t="s">
        <v>2281</v>
      </c>
      <c r="F1318" s="19" t="str">
        <f t="shared" si="2"/>
        <v>EDUARDO MORI</v>
      </c>
      <c r="G1318" s="59" t="s">
        <v>3583</v>
      </c>
      <c r="H1318" s="61"/>
      <c r="I1318" s="27"/>
      <c r="J1318" s="65"/>
      <c r="K1318" s="88"/>
    </row>
    <row r="1319" ht="22.5" customHeight="1">
      <c r="A1319" s="40">
        <v>46044.0</v>
      </c>
      <c r="B1319" s="15">
        <v>46057.0</v>
      </c>
      <c r="C1319" s="36">
        <v>45352.0</v>
      </c>
      <c r="D1319" s="63" t="s">
        <v>576</v>
      </c>
      <c r="E1319" s="59" t="s">
        <v>3584</v>
      </c>
      <c r="F1319" s="19" t="str">
        <f t="shared" si="2"/>
        <v>LUIS AVENDAÑO</v>
      </c>
      <c r="G1319" s="59" t="s">
        <v>3585</v>
      </c>
      <c r="H1319" s="56" t="s">
        <v>44</v>
      </c>
      <c r="I1319" s="27"/>
      <c r="J1319" s="57" t="s">
        <v>19</v>
      </c>
      <c r="K1319" s="66" t="s">
        <v>15</v>
      </c>
    </row>
    <row r="1320" ht="22.5" customHeight="1">
      <c r="A1320" s="40">
        <v>46044.0</v>
      </c>
      <c r="B1320" s="81"/>
      <c r="C1320" s="36">
        <v>45383.0</v>
      </c>
      <c r="D1320" s="63" t="s">
        <v>2115</v>
      </c>
      <c r="E1320" s="59" t="s">
        <v>2116</v>
      </c>
      <c r="F1320" s="19" t="str">
        <f t="shared" si="2"/>
        <v>CARLA ORDENES</v>
      </c>
      <c r="G1320" s="59" t="s">
        <v>2117</v>
      </c>
      <c r="H1320" s="56" t="s">
        <v>44</v>
      </c>
      <c r="I1320" s="27"/>
      <c r="J1320" s="57" t="s">
        <v>17</v>
      </c>
      <c r="K1320" s="66" t="s">
        <v>15</v>
      </c>
    </row>
    <row r="1321" ht="22.5" customHeight="1">
      <c r="A1321" s="40">
        <v>46044.0</v>
      </c>
      <c r="B1321" s="81"/>
      <c r="C1321" s="36"/>
      <c r="D1321" s="63" t="s">
        <v>3586</v>
      </c>
      <c r="E1321" s="59" t="s">
        <v>3587</v>
      </c>
      <c r="F1321" s="19" t="str">
        <f t="shared" si="2"/>
        <v>IGNACIO CORVALAN</v>
      </c>
      <c r="G1321" s="59" t="s">
        <v>3588</v>
      </c>
      <c r="H1321" s="56" t="s">
        <v>44</v>
      </c>
      <c r="I1321" s="27"/>
      <c r="J1321" s="57" t="s">
        <v>14</v>
      </c>
      <c r="K1321" s="66" t="s">
        <v>15</v>
      </c>
    </row>
    <row r="1322" ht="22.5" customHeight="1">
      <c r="A1322" s="40">
        <v>46044.0</v>
      </c>
      <c r="B1322" s="15">
        <v>46048.0</v>
      </c>
      <c r="C1322" s="36">
        <v>44228.0</v>
      </c>
      <c r="D1322" s="63" t="s">
        <v>3589</v>
      </c>
      <c r="E1322" s="59" t="s">
        <v>3590</v>
      </c>
      <c r="F1322" s="19" t="str">
        <f t="shared" si="2"/>
        <v>MILTON JAIME MONSALVE VARGAS</v>
      </c>
      <c r="G1322" s="59" t="s">
        <v>3591</v>
      </c>
      <c r="H1322" s="56" t="s">
        <v>44</v>
      </c>
      <c r="I1322" s="27"/>
      <c r="J1322" s="57" t="s">
        <v>17</v>
      </c>
      <c r="K1322" s="66" t="s">
        <v>15</v>
      </c>
    </row>
    <row r="1323" ht="22.5" customHeight="1">
      <c r="A1323" s="40">
        <v>46044.0</v>
      </c>
      <c r="B1323" s="81"/>
      <c r="C1323" s="36"/>
      <c r="D1323" s="63" t="s">
        <v>3592</v>
      </c>
      <c r="E1323" s="59" t="s">
        <v>3593</v>
      </c>
      <c r="F1323" s="19" t="str">
        <f t="shared" si="2"/>
        <v>MARTINA MELENDEZ</v>
      </c>
      <c r="G1323" s="59" t="s">
        <v>3594</v>
      </c>
      <c r="H1323" s="56" t="s">
        <v>44</v>
      </c>
      <c r="I1323" s="27"/>
      <c r="J1323" s="57" t="s">
        <v>14</v>
      </c>
      <c r="K1323" s="88"/>
    </row>
    <row r="1324" ht="22.5" customHeight="1">
      <c r="A1324" s="40">
        <v>46044.0</v>
      </c>
      <c r="B1324" s="81"/>
      <c r="C1324" s="36"/>
      <c r="D1324" s="63" t="s">
        <v>777</v>
      </c>
      <c r="E1324" s="59" t="s">
        <v>1185</v>
      </c>
      <c r="F1324" s="19" t="str">
        <f t="shared" si="2"/>
        <v>MARTIN MEZA</v>
      </c>
      <c r="G1324" s="59" t="s">
        <v>3595</v>
      </c>
      <c r="H1324" s="56" t="s">
        <v>44</v>
      </c>
      <c r="I1324" s="27"/>
      <c r="J1324" s="57" t="s">
        <v>14</v>
      </c>
      <c r="K1324" s="66" t="s">
        <v>15</v>
      </c>
    </row>
    <row r="1325" ht="22.5" customHeight="1">
      <c r="A1325" s="40">
        <v>46044.0</v>
      </c>
      <c r="B1325" s="81"/>
      <c r="C1325" s="36"/>
      <c r="D1325" s="63" t="s">
        <v>3232</v>
      </c>
      <c r="E1325" s="59" t="s">
        <v>3596</v>
      </c>
      <c r="F1325" s="19" t="str">
        <f t="shared" si="2"/>
        <v>LEONARDO LILLO SOTO</v>
      </c>
      <c r="G1325" s="59" t="s">
        <v>3468</v>
      </c>
      <c r="H1325" s="61"/>
      <c r="I1325" s="27"/>
      <c r="J1325" s="65"/>
      <c r="K1325" s="88"/>
    </row>
    <row r="1326" ht="22.5" customHeight="1">
      <c r="A1326" s="40">
        <v>46044.0</v>
      </c>
      <c r="B1326" s="81"/>
      <c r="C1326" s="36"/>
      <c r="D1326" s="63" t="s">
        <v>1500</v>
      </c>
      <c r="E1326" s="59" t="s">
        <v>3597</v>
      </c>
      <c r="F1326" s="19" t="str">
        <f t="shared" si="2"/>
        <v>JAVIER GALVIS SANCHEZ</v>
      </c>
      <c r="G1326" s="59" t="s">
        <v>3598</v>
      </c>
      <c r="H1326" s="61"/>
      <c r="I1326" s="27"/>
      <c r="J1326" s="89"/>
      <c r="K1326" s="88"/>
    </row>
    <row r="1327" ht="22.5" customHeight="1">
      <c r="A1327" s="40">
        <v>46044.0</v>
      </c>
      <c r="B1327" s="15">
        <v>46048.0</v>
      </c>
      <c r="C1327" s="36">
        <v>43739.0</v>
      </c>
      <c r="D1327" s="63" t="s">
        <v>3599</v>
      </c>
      <c r="E1327" s="59" t="s">
        <v>3600</v>
      </c>
      <c r="F1327" s="19" t="str">
        <f t="shared" si="2"/>
        <v>PATRICIA DEL CARMEN CATALAN DIAZ</v>
      </c>
      <c r="G1327" s="59" t="s">
        <v>3601</v>
      </c>
      <c r="H1327" s="56" t="s">
        <v>44</v>
      </c>
      <c r="I1327" s="27"/>
      <c r="J1327" s="57" t="s">
        <v>17</v>
      </c>
      <c r="K1327" s="66" t="s">
        <v>15</v>
      </c>
    </row>
    <row r="1328" ht="22.5" customHeight="1">
      <c r="A1328" s="40">
        <v>46044.0</v>
      </c>
      <c r="B1328" s="81"/>
      <c r="C1328" s="58" t="s">
        <v>228</v>
      </c>
      <c r="D1328" s="63" t="s">
        <v>3602</v>
      </c>
      <c r="E1328" s="59" t="s">
        <v>3603</v>
      </c>
      <c r="F1328" s="19" t="str">
        <f t="shared" si="2"/>
        <v>CARLOS ESTEBAN ALVAREZ MANZO</v>
      </c>
      <c r="G1328" s="59" t="s">
        <v>3604</v>
      </c>
      <c r="H1328" s="56" t="s">
        <v>44</v>
      </c>
      <c r="I1328" s="27"/>
      <c r="J1328" s="57" t="s">
        <v>21</v>
      </c>
      <c r="K1328" s="66" t="s">
        <v>15</v>
      </c>
    </row>
    <row r="1329" ht="22.5" customHeight="1">
      <c r="A1329" s="40">
        <v>46044.0</v>
      </c>
      <c r="B1329" s="15">
        <v>46048.0</v>
      </c>
      <c r="C1329" s="36">
        <v>43466.0</v>
      </c>
      <c r="D1329" s="63" t="s">
        <v>3605</v>
      </c>
      <c r="E1329" s="59" t="s">
        <v>3606</v>
      </c>
      <c r="F1329" s="19" t="str">
        <f t="shared" si="2"/>
        <v>ORLANDO DAVID GUTIERREZ LANCHINI</v>
      </c>
      <c r="G1329" s="59" t="s">
        <v>3607</v>
      </c>
      <c r="H1329" s="56" t="s">
        <v>44</v>
      </c>
      <c r="I1329" s="27"/>
      <c r="J1329" s="57" t="s">
        <v>17</v>
      </c>
      <c r="K1329" s="66" t="s">
        <v>15</v>
      </c>
    </row>
    <row r="1330" ht="22.5" customHeight="1">
      <c r="A1330" s="40">
        <v>46044.0</v>
      </c>
      <c r="B1330" s="15">
        <v>46057.0</v>
      </c>
      <c r="C1330" s="36">
        <v>44986.0</v>
      </c>
      <c r="D1330" s="63" t="s">
        <v>3608</v>
      </c>
      <c r="E1330" s="59" t="s">
        <v>3609</v>
      </c>
      <c r="F1330" s="19" t="str">
        <f t="shared" si="2"/>
        <v>ANGELA CAMBLOR MATTA</v>
      </c>
      <c r="G1330" s="59" t="s">
        <v>3610</v>
      </c>
      <c r="H1330" s="56" t="s">
        <v>44</v>
      </c>
      <c r="I1330" s="27"/>
      <c r="J1330" s="79" t="s">
        <v>19</v>
      </c>
      <c r="K1330" s="66" t="s">
        <v>15</v>
      </c>
    </row>
    <row r="1331" ht="22.5" customHeight="1">
      <c r="A1331" s="40">
        <v>46044.0</v>
      </c>
      <c r="B1331" s="81"/>
      <c r="C1331" s="58" t="s">
        <v>106</v>
      </c>
      <c r="D1331" s="63" t="s">
        <v>944</v>
      </c>
      <c r="E1331" s="59" t="s">
        <v>3202</v>
      </c>
      <c r="F1331" s="19" t="str">
        <f t="shared" si="2"/>
        <v>DIEGO SIERRA</v>
      </c>
      <c r="G1331" s="59" t="s">
        <v>3611</v>
      </c>
      <c r="H1331" s="56" t="s">
        <v>44</v>
      </c>
      <c r="I1331" s="27"/>
      <c r="J1331" s="79" t="s">
        <v>21</v>
      </c>
      <c r="K1331" s="66" t="s">
        <v>15</v>
      </c>
    </row>
    <row r="1332" ht="22.5" customHeight="1">
      <c r="A1332" s="40">
        <v>46044.0</v>
      </c>
      <c r="B1332" s="81"/>
      <c r="C1332" s="36"/>
      <c r="D1332" s="63" t="s">
        <v>964</v>
      </c>
      <c r="E1332" s="59" t="s">
        <v>3612</v>
      </c>
      <c r="F1332" s="19" t="str">
        <f t="shared" si="2"/>
        <v>FELIPE RIVADENEIRA VELASQUEZ</v>
      </c>
      <c r="G1332" s="59" t="s">
        <v>3613</v>
      </c>
      <c r="H1332" s="61"/>
      <c r="I1332" s="27"/>
      <c r="J1332" s="65"/>
      <c r="K1332" s="88"/>
    </row>
    <row r="1333" ht="22.5" customHeight="1">
      <c r="A1333" s="40">
        <v>46044.0</v>
      </c>
      <c r="B1333" s="15">
        <v>46048.0</v>
      </c>
      <c r="C1333" s="36">
        <v>43466.0</v>
      </c>
      <c r="D1333" s="63" t="s">
        <v>3614</v>
      </c>
      <c r="E1333" s="59" t="s">
        <v>3615</v>
      </c>
      <c r="F1333" s="19" t="str">
        <f t="shared" si="2"/>
        <v>GONZALO TORO ISLA</v>
      </c>
      <c r="G1333" s="59" t="s">
        <v>3616</v>
      </c>
      <c r="H1333" s="56" t="s">
        <v>44</v>
      </c>
      <c r="I1333" s="27"/>
      <c r="J1333" s="57" t="s">
        <v>17</v>
      </c>
      <c r="K1333" s="66" t="s">
        <v>15</v>
      </c>
    </row>
    <row r="1334" ht="22.5" customHeight="1">
      <c r="A1334" s="40">
        <v>46044.0</v>
      </c>
      <c r="B1334" s="15">
        <v>46057.0</v>
      </c>
      <c r="C1334" s="36">
        <v>39448.0</v>
      </c>
      <c r="D1334" s="63" t="s">
        <v>3617</v>
      </c>
      <c r="E1334" s="59" t="s">
        <v>3618</v>
      </c>
      <c r="F1334" s="19" t="str">
        <f t="shared" si="2"/>
        <v>ENZO RADRIGAN</v>
      </c>
      <c r="G1334" s="59" t="s">
        <v>3619</v>
      </c>
      <c r="H1334" s="56" t="s">
        <v>44</v>
      </c>
      <c r="I1334" s="27"/>
      <c r="J1334" s="57" t="s">
        <v>19</v>
      </c>
      <c r="K1334" s="66" t="s">
        <v>15</v>
      </c>
    </row>
    <row r="1335" ht="22.5" customHeight="1">
      <c r="A1335" s="40">
        <v>46044.0</v>
      </c>
      <c r="B1335" s="15">
        <v>46057.0</v>
      </c>
      <c r="C1335" s="36">
        <v>43525.0</v>
      </c>
      <c r="D1335" s="63" t="s">
        <v>3620</v>
      </c>
      <c r="E1335" s="59" t="s">
        <v>3621</v>
      </c>
      <c r="F1335" s="19" t="str">
        <f t="shared" si="2"/>
        <v>MARIA JEANETTE SALINAS LEON</v>
      </c>
      <c r="G1335" s="59" t="s">
        <v>3622</v>
      </c>
      <c r="H1335" s="56" t="s">
        <v>44</v>
      </c>
      <c r="I1335" s="27"/>
      <c r="J1335" s="79" t="s">
        <v>19</v>
      </c>
      <c r="K1335" s="66" t="s">
        <v>15</v>
      </c>
    </row>
    <row r="1336" ht="22.5" customHeight="1">
      <c r="A1336" s="40">
        <v>46044.0</v>
      </c>
      <c r="B1336" s="81"/>
      <c r="C1336" s="58" t="s">
        <v>3623</v>
      </c>
      <c r="D1336" s="63" t="s">
        <v>3624</v>
      </c>
      <c r="E1336" s="59" t="s">
        <v>3625</v>
      </c>
      <c r="F1336" s="19" t="str">
        <f t="shared" si="2"/>
        <v>BRIAN MALLEGA</v>
      </c>
      <c r="G1336" s="59" t="s">
        <v>3626</v>
      </c>
      <c r="H1336" s="56" t="s">
        <v>44</v>
      </c>
      <c r="I1336" s="27"/>
      <c r="J1336" s="57" t="s">
        <v>21</v>
      </c>
      <c r="K1336" s="66" t="s">
        <v>15</v>
      </c>
    </row>
    <row r="1337" ht="22.5" customHeight="1">
      <c r="A1337" s="40">
        <v>46044.0</v>
      </c>
      <c r="B1337" s="81"/>
      <c r="C1337" s="36"/>
      <c r="D1337" s="63" t="s">
        <v>3627</v>
      </c>
      <c r="E1337" s="59" t="s">
        <v>3628</v>
      </c>
      <c r="F1337" s="19" t="str">
        <f t="shared" si="2"/>
        <v>HERMAN ALBERTO ÁLVAREZ MARÍN</v>
      </c>
      <c r="G1337" s="59" t="s">
        <v>3626</v>
      </c>
      <c r="H1337" s="56" t="s">
        <v>44</v>
      </c>
      <c r="I1337" s="27"/>
      <c r="J1337" s="65"/>
      <c r="K1337" s="88"/>
    </row>
    <row r="1338" ht="22.5" customHeight="1">
      <c r="A1338" s="40">
        <v>46044.0</v>
      </c>
      <c r="B1338" s="15">
        <v>46048.0</v>
      </c>
      <c r="C1338" s="36">
        <v>43282.0</v>
      </c>
      <c r="D1338" s="63" t="s">
        <v>2267</v>
      </c>
      <c r="E1338" s="59" t="s">
        <v>3629</v>
      </c>
      <c r="F1338" s="19" t="str">
        <f t="shared" si="2"/>
        <v>CAROL DAZA VALDES</v>
      </c>
      <c r="G1338" s="59" t="s">
        <v>3630</v>
      </c>
      <c r="H1338" s="56" t="s">
        <v>44</v>
      </c>
      <c r="I1338" s="27"/>
      <c r="J1338" s="57" t="s">
        <v>17</v>
      </c>
      <c r="K1338" s="66" t="s">
        <v>15</v>
      </c>
    </row>
    <row r="1339" ht="22.5" customHeight="1">
      <c r="A1339" s="40">
        <v>46044.0</v>
      </c>
      <c r="B1339" s="15">
        <v>46057.0</v>
      </c>
      <c r="C1339" s="36">
        <v>43252.0</v>
      </c>
      <c r="D1339" s="63" t="s">
        <v>1184</v>
      </c>
      <c r="E1339" s="59" t="s">
        <v>3274</v>
      </c>
      <c r="F1339" s="19" t="str">
        <f t="shared" si="2"/>
        <v>GUSTAVO ORTIZ</v>
      </c>
      <c r="G1339" s="59" t="s">
        <v>3631</v>
      </c>
      <c r="H1339" s="56" t="s">
        <v>44</v>
      </c>
      <c r="I1339" s="27"/>
      <c r="J1339" s="57" t="s">
        <v>19</v>
      </c>
      <c r="K1339" s="66" t="s">
        <v>15</v>
      </c>
    </row>
    <row r="1340" ht="22.5" customHeight="1">
      <c r="A1340" s="40">
        <v>46044.0</v>
      </c>
      <c r="B1340" s="81"/>
      <c r="C1340" s="36"/>
      <c r="D1340" s="63" t="s">
        <v>3632</v>
      </c>
      <c r="E1340" s="59" t="s">
        <v>2739</v>
      </c>
      <c r="F1340" s="19" t="str">
        <f t="shared" si="2"/>
        <v>CAMILO CONTRERAS</v>
      </c>
      <c r="G1340" s="59" t="s">
        <v>3633</v>
      </c>
      <c r="H1340" s="56" t="s">
        <v>44</v>
      </c>
      <c r="I1340" s="27"/>
      <c r="J1340" s="57" t="s">
        <v>14</v>
      </c>
      <c r="K1340" s="88"/>
    </row>
    <row r="1341" ht="22.5" customHeight="1">
      <c r="A1341" s="40">
        <v>46044.0</v>
      </c>
      <c r="B1341" s="81"/>
      <c r="C1341" s="36"/>
      <c r="D1341" s="63" t="s">
        <v>3634</v>
      </c>
      <c r="E1341" s="59" t="s">
        <v>3635</v>
      </c>
      <c r="F1341" s="19" t="str">
        <f t="shared" si="2"/>
        <v>MICHELLE IGNACIA BRACCHITTA ESPINOZA</v>
      </c>
      <c r="G1341" s="59" t="s">
        <v>3636</v>
      </c>
      <c r="H1341" s="61"/>
      <c r="I1341" s="27"/>
      <c r="J1341" s="65"/>
      <c r="K1341" s="88"/>
    </row>
    <row r="1342" ht="22.5" customHeight="1">
      <c r="A1342" s="40">
        <v>46044.0</v>
      </c>
      <c r="B1342" s="81"/>
      <c r="C1342" s="36"/>
      <c r="D1342" s="63" t="s">
        <v>3637</v>
      </c>
      <c r="E1342" s="59" t="s">
        <v>1890</v>
      </c>
      <c r="F1342" s="19" t="str">
        <f t="shared" si="2"/>
        <v>JAVIERA PRADO</v>
      </c>
      <c r="G1342" s="59" t="s">
        <v>3638</v>
      </c>
      <c r="H1342" s="56" t="s">
        <v>44</v>
      </c>
      <c r="I1342" s="27"/>
      <c r="J1342" s="57" t="s">
        <v>14</v>
      </c>
      <c r="K1342" s="66" t="s">
        <v>15</v>
      </c>
    </row>
    <row r="1343" ht="22.5" customHeight="1">
      <c r="A1343" s="40">
        <v>46044.0</v>
      </c>
      <c r="B1343" s="81"/>
      <c r="C1343" s="36"/>
      <c r="D1343" s="63" t="s">
        <v>777</v>
      </c>
      <c r="E1343" s="59" t="s">
        <v>1197</v>
      </c>
      <c r="F1343" s="19" t="str">
        <f t="shared" si="2"/>
        <v>MARTIN NUÑEZ</v>
      </c>
      <c r="G1343" s="59" t="s">
        <v>3639</v>
      </c>
      <c r="H1343" s="61"/>
      <c r="I1343" s="27"/>
      <c r="J1343" s="65"/>
      <c r="K1343" s="88"/>
    </row>
    <row r="1344" ht="22.5" customHeight="1">
      <c r="A1344" s="40">
        <v>46044.0</v>
      </c>
      <c r="B1344" s="81"/>
      <c r="C1344" s="36"/>
      <c r="D1344" s="63" t="s">
        <v>3640</v>
      </c>
      <c r="E1344" s="59" t="s">
        <v>3641</v>
      </c>
      <c r="F1344" s="19" t="str">
        <f t="shared" si="2"/>
        <v>EYÉN CÁRDENAS ROJAS</v>
      </c>
      <c r="G1344" s="59" t="s">
        <v>3642</v>
      </c>
      <c r="H1344" s="61"/>
      <c r="I1344" s="27"/>
      <c r="J1344" s="65"/>
      <c r="K1344" s="88"/>
    </row>
    <row r="1345" ht="22.5" customHeight="1">
      <c r="A1345" s="40">
        <v>46044.0</v>
      </c>
      <c r="B1345" s="81"/>
      <c r="C1345" s="36"/>
      <c r="D1345" s="63" t="s">
        <v>3232</v>
      </c>
      <c r="E1345" s="59" t="s">
        <v>3643</v>
      </c>
      <c r="F1345" s="19" t="str">
        <f t="shared" si="2"/>
        <v>LEONARDO CARDENAS</v>
      </c>
      <c r="G1345" s="59" t="s">
        <v>3644</v>
      </c>
      <c r="H1345" s="56" t="s">
        <v>44</v>
      </c>
      <c r="I1345" s="27"/>
      <c r="J1345" s="57" t="s">
        <v>14</v>
      </c>
      <c r="K1345" s="66" t="s">
        <v>15</v>
      </c>
    </row>
    <row r="1346" ht="22.5" customHeight="1">
      <c r="A1346" s="40">
        <v>46044.0</v>
      </c>
      <c r="B1346" s="81"/>
      <c r="C1346" s="36"/>
      <c r="D1346" s="63" t="s">
        <v>3198</v>
      </c>
      <c r="E1346" s="59" t="s">
        <v>3645</v>
      </c>
      <c r="F1346" s="19" t="str">
        <f t="shared" si="2"/>
        <v>ALVARO SANTANDER</v>
      </c>
      <c r="G1346" s="59" t="s">
        <v>3646</v>
      </c>
      <c r="H1346" s="61"/>
      <c r="I1346" s="27"/>
      <c r="J1346" s="65"/>
      <c r="K1346" s="88"/>
    </row>
    <row r="1347" ht="22.5" customHeight="1">
      <c r="A1347" s="40">
        <v>46044.0</v>
      </c>
      <c r="B1347" s="81"/>
      <c r="C1347" s="36"/>
      <c r="D1347" s="63" t="s">
        <v>3647</v>
      </c>
      <c r="E1347" s="59" t="s">
        <v>3648</v>
      </c>
      <c r="F1347" s="19" t="str">
        <f t="shared" si="2"/>
        <v>DANIELA ANDREA VASQUEZ MENARES</v>
      </c>
      <c r="G1347" s="59" t="s">
        <v>3649</v>
      </c>
      <c r="H1347" s="61"/>
      <c r="I1347" s="27"/>
      <c r="J1347" s="65"/>
      <c r="K1347" s="88"/>
    </row>
    <row r="1348" ht="22.5" customHeight="1">
      <c r="A1348" s="40">
        <v>46044.0</v>
      </c>
      <c r="B1348" s="81"/>
      <c r="C1348" s="36"/>
      <c r="D1348" s="63" t="s">
        <v>304</v>
      </c>
      <c r="E1348" s="59" t="s">
        <v>3650</v>
      </c>
      <c r="F1348" s="19" t="str">
        <f t="shared" si="2"/>
        <v>DANIEL AREVALO</v>
      </c>
      <c r="G1348" s="59" t="s">
        <v>3651</v>
      </c>
      <c r="H1348" s="61"/>
      <c r="I1348" s="27"/>
      <c r="J1348" s="65"/>
      <c r="K1348" s="88"/>
    </row>
    <row r="1349" ht="22.5" customHeight="1">
      <c r="A1349" s="40">
        <v>46044.0</v>
      </c>
      <c r="B1349" s="81"/>
      <c r="C1349" s="36"/>
      <c r="D1349" s="63" t="s">
        <v>3652</v>
      </c>
      <c r="E1349" s="59" t="s">
        <v>1758</v>
      </c>
      <c r="F1349" s="19" t="str">
        <f t="shared" si="2"/>
        <v>MURIEL GARCIA</v>
      </c>
      <c r="G1349" s="59" t="s">
        <v>3653</v>
      </c>
      <c r="H1349" s="61"/>
      <c r="I1349" s="27"/>
      <c r="J1349" s="65"/>
      <c r="K1349" s="88"/>
    </row>
    <row r="1350" ht="22.5" customHeight="1">
      <c r="A1350" s="40">
        <v>46044.0</v>
      </c>
      <c r="B1350" s="81"/>
      <c r="C1350" s="36"/>
      <c r="D1350" s="63" t="s">
        <v>3654</v>
      </c>
      <c r="E1350" s="59" t="s">
        <v>3655</v>
      </c>
      <c r="F1350" s="19" t="str">
        <f t="shared" si="2"/>
        <v>TONY JAVIER YANEZ</v>
      </c>
      <c r="G1350" s="59" t="s">
        <v>3656</v>
      </c>
      <c r="H1350" s="61"/>
      <c r="I1350" s="27"/>
      <c r="J1350" s="65"/>
      <c r="K1350" s="88"/>
    </row>
    <row r="1351" ht="22.5" customHeight="1">
      <c r="A1351" s="40">
        <v>46044.0</v>
      </c>
      <c r="B1351" s="81"/>
      <c r="C1351" s="36"/>
      <c r="D1351" s="63" t="s">
        <v>3657</v>
      </c>
      <c r="E1351" s="59" t="s">
        <v>3658</v>
      </c>
      <c r="F1351" s="19" t="str">
        <f t="shared" si="2"/>
        <v>NATASHA QUINTANA CONCHA</v>
      </c>
      <c r="G1351" s="59" t="s">
        <v>3659</v>
      </c>
      <c r="H1351" s="61"/>
      <c r="I1351" s="27"/>
      <c r="J1351" s="65"/>
      <c r="K1351" s="88"/>
    </row>
    <row r="1352" ht="22.5" customHeight="1">
      <c r="A1352" s="40">
        <v>46044.0</v>
      </c>
      <c r="B1352" s="81"/>
      <c r="C1352" s="36"/>
      <c r="D1352" s="63" t="s">
        <v>1292</v>
      </c>
      <c r="E1352" s="59" t="s">
        <v>3660</v>
      </c>
      <c r="F1352" s="19" t="str">
        <f t="shared" si="2"/>
        <v>CRISTIAN ROMERO</v>
      </c>
      <c r="G1352" s="59" t="s">
        <v>3661</v>
      </c>
      <c r="H1352" s="56" t="s">
        <v>44</v>
      </c>
      <c r="I1352" s="27"/>
      <c r="J1352" s="57" t="s">
        <v>14</v>
      </c>
      <c r="K1352" s="66" t="s">
        <v>15</v>
      </c>
    </row>
    <row r="1353" ht="22.5" customHeight="1">
      <c r="A1353" s="40">
        <v>46044.0</v>
      </c>
      <c r="B1353" s="81"/>
      <c r="C1353" s="36"/>
      <c r="D1353" s="63" t="s">
        <v>944</v>
      </c>
      <c r="E1353" s="59" t="s">
        <v>3259</v>
      </c>
      <c r="F1353" s="19" t="str">
        <f t="shared" si="2"/>
        <v>DIEGO SILVA</v>
      </c>
      <c r="G1353" s="59" t="s">
        <v>3662</v>
      </c>
      <c r="H1353" s="56" t="s">
        <v>44</v>
      </c>
      <c r="I1353" s="27"/>
      <c r="J1353" s="57" t="s">
        <v>14</v>
      </c>
      <c r="K1353" s="66" t="s">
        <v>15</v>
      </c>
    </row>
    <row r="1354" ht="22.5" customHeight="1">
      <c r="A1354" s="40">
        <v>46044.0</v>
      </c>
      <c r="B1354" s="81"/>
      <c r="C1354" s="36"/>
      <c r="D1354" s="63" t="s">
        <v>1338</v>
      </c>
      <c r="E1354" s="59" t="s">
        <v>3663</v>
      </c>
      <c r="F1354" s="19" t="str">
        <f t="shared" si="2"/>
        <v>VICTOR LOPEZ ALARCON</v>
      </c>
      <c r="G1354" s="59" t="s">
        <v>3664</v>
      </c>
      <c r="H1354" s="61"/>
      <c r="I1354" s="27"/>
      <c r="J1354" s="65"/>
      <c r="K1354" s="88"/>
    </row>
    <row r="1355" ht="22.5" customHeight="1">
      <c r="A1355" s="40">
        <v>46044.0</v>
      </c>
      <c r="B1355" s="81"/>
      <c r="C1355" s="36"/>
      <c r="D1355" s="63" t="s">
        <v>147</v>
      </c>
      <c r="E1355" s="59" t="s">
        <v>3665</v>
      </c>
      <c r="F1355" s="19" t="str">
        <f t="shared" si="2"/>
        <v>CARLOS PEREIRA</v>
      </c>
      <c r="G1355" s="59" t="s">
        <v>3666</v>
      </c>
      <c r="H1355" s="61"/>
      <c r="I1355" s="27"/>
      <c r="J1355" s="65"/>
      <c r="K1355" s="88"/>
    </row>
    <row r="1356" ht="22.5" customHeight="1">
      <c r="A1356" s="40">
        <v>46044.0</v>
      </c>
      <c r="B1356" s="81"/>
      <c r="C1356" s="36"/>
      <c r="D1356" s="63" t="s">
        <v>1405</v>
      </c>
      <c r="E1356" s="59" t="s">
        <v>3667</v>
      </c>
      <c r="F1356" s="19" t="str">
        <f t="shared" si="2"/>
        <v>AGUSTIN PAREDES POBLETE</v>
      </c>
      <c r="G1356" s="59" t="s">
        <v>3668</v>
      </c>
      <c r="H1356" s="56" t="s">
        <v>44</v>
      </c>
      <c r="I1356" s="27"/>
      <c r="J1356" s="57" t="s">
        <v>14</v>
      </c>
      <c r="K1356" s="88"/>
    </row>
    <row r="1357" ht="22.5" customHeight="1">
      <c r="A1357" s="40">
        <v>46044.0</v>
      </c>
      <c r="B1357" s="15">
        <v>46048.0</v>
      </c>
      <c r="C1357" s="36">
        <v>43586.0</v>
      </c>
      <c r="D1357" s="63" t="s">
        <v>3669</v>
      </c>
      <c r="E1357" s="59" t="s">
        <v>3670</v>
      </c>
      <c r="F1357" s="19" t="str">
        <f t="shared" si="2"/>
        <v>SEBASTIAN GONZALO GUTIERREZ ANDAUR</v>
      </c>
      <c r="G1357" s="59" t="s">
        <v>3671</v>
      </c>
      <c r="H1357" s="56" t="s">
        <v>44</v>
      </c>
      <c r="I1357" s="27"/>
      <c r="J1357" s="57" t="s">
        <v>17</v>
      </c>
      <c r="K1357" s="66" t="s">
        <v>15</v>
      </c>
    </row>
    <row r="1358" ht="22.5" customHeight="1">
      <c r="A1358" s="40">
        <v>46044.0</v>
      </c>
      <c r="B1358" s="81"/>
      <c r="C1358" s="58" t="s">
        <v>106</v>
      </c>
      <c r="D1358" s="63" t="s">
        <v>1467</v>
      </c>
      <c r="E1358" s="59" t="s">
        <v>3672</v>
      </c>
      <c r="F1358" s="19" t="str">
        <f t="shared" si="2"/>
        <v>ANDRES SHERRINGTON PEÑA</v>
      </c>
      <c r="G1358" s="59" t="s">
        <v>3673</v>
      </c>
      <c r="H1358" s="56" t="s">
        <v>44</v>
      </c>
      <c r="I1358" s="27"/>
      <c r="J1358" s="57" t="s">
        <v>21</v>
      </c>
      <c r="K1358" s="66" t="s">
        <v>15</v>
      </c>
    </row>
    <row r="1359" ht="22.5" customHeight="1">
      <c r="A1359" s="40">
        <v>46044.0</v>
      </c>
      <c r="B1359" s="81"/>
      <c r="C1359" s="36"/>
      <c r="D1359" s="63" t="s">
        <v>3674</v>
      </c>
      <c r="E1359" s="59" t="s">
        <v>3675</v>
      </c>
      <c r="F1359" s="19" t="str">
        <f t="shared" si="2"/>
        <v>JEREMI LÓPEZ</v>
      </c>
      <c r="G1359" s="59" t="s">
        <v>3676</v>
      </c>
      <c r="H1359" s="61"/>
      <c r="I1359" s="27"/>
      <c r="J1359" s="65"/>
      <c r="K1359" s="88"/>
    </row>
    <row r="1360" ht="22.5" customHeight="1">
      <c r="A1360" s="40">
        <v>46044.0</v>
      </c>
      <c r="B1360" s="15">
        <v>46023.0</v>
      </c>
      <c r="C1360" s="36">
        <v>43831.0</v>
      </c>
      <c r="D1360" s="63" t="s">
        <v>3677</v>
      </c>
      <c r="E1360" s="59" t="s">
        <v>3678</v>
      </c>
      <c r="F1360" s="19" t="str">
        <f t="shared" si="2"/>
        <v>MARIELA CEPEDA CORRALES</v>
      </c>
      <c r="G1360" s="59" t="s">
        <v>3679</v>
      </c>
      <c r="H1360" s="56" t="s">
        <v>44</v>
      </c>
      <c r="I1360" s="27"/>
      <c r="J1360" s="57" t="s">
        <v>17</v>
      </c>
      <c r="K1360" s="66" t="s">
        <v>15</v>
      </c>
    </row>
    <row r="1361" ht="22.5" customHeight="1">
      <c r="A1361" s="40">
        <v>46044.0</v>
      </c>
      <c r="B1361" s="15">
        <v>46048.0</v>
      </c>
      <c r="C1361" s="36">
        <v>45323.0</v>
      </c>
      <c r="D1361" s="63" t="s">
        <v>3680</v>
      </c>
      <c r="E1361" s="59" t="s">
        <v>3681</v>
      </c>
      <c r="F1361" s="19" t="str">
        <f t="shared" si="2"/>
        <v>STEPHANIE DÍAZ</v>
      </c>
      <c r="G1361" s="59" t="s">
        <v>3682</v>
      </c>
      <c r="H1361" s="56" t="s">
        <v>44</v>
      </c>
      <c r="I1361" s="27"/>
      <c r="J1361" s="57" t="s">
        <v>17</v>
      </c>
      <c r="K1361" s="66" t="s">
        <v>15</v>
      </c>
    </row>
    <row r="1362" ht="22.5" customHeight="1">
      <c r="A1362" s="40">
        <v>46044.0</v>
      </c>
      <c r="B1362" s="15">
        <v>46048.0</v>
      </c>
      <c r="C1362" s="36">
        <v>43556.0</v>
      </c>
      <c r="D1362" s="63" t="s">
        <v>341</v>
      </c>
      <c r="E1362" s="59" t="s">
        <v>3683</v>
      </c>
      <c r="F1362" s="19" t="str">
        <f t="shared" si="2"/>
        <v>MIGUEL CANTO</v>
      </c>
      <c r="G1362" s="59" t="s">
        <v>3684</v>
      </c>
      <c r="H1362" s="56" t="s">
        <v>44</v>
      </c>
      <c r="I1362" s="27"/>
      <c r="J1362" s="57" t="s">
        <v>17</v>
      </c>
      <c r="K1362" s="66" t="s">
        <v>15</v>
      </c>
    </row>
    <row r="1363" ht="22.5" customHeight="1">
      <c r="A1363" s="40">
        <v>46044.0</v>
      </c>
      <c r="B1363" s="81"/>
      <c r="C1363" s="36"/>
      <c r="D1363" s="63" t="s">
        <v>3685</v>
      </c>
      <c r="E1363" s="59" t="s">
        <v>3686</v>
      </c>
      <c r="F1363" s="19" t="str">
        <f t="shared" si="2"/>
        <v>ENRIQUETA CORREA</v>
      </c>
      <c r="G1363" s="59" t="s">
        <v>3687</v>
      </c>
      <c r="H1363" s="61"/>
      <c r="I1363" s="27"/>
      <c r="J1363" s="65"/>
      <c r="K1363" s="88"/>
    </row>
    <row r="1364" ht="22.5" customHeight="1">
      <c r="A1364" s="40">
        <v>46044.0</v>
      </c>
      <c r="B1364" s="81"/>
      <c r="C1364" s="58" t="s">
        <v>232</v>
      </c>
      <c r="D1364" s="63" t="s">
        <v>3688</v>
      </c>
      <c r="E1364" s="59" t="s">
        <v>3689</v>
      </c>
      <c r="F1364" s="19" t="str">
        <f t="shared" si="2"/>
        <v>SIMON PROVOSTE</v>
      </c>
      <c r="G1364" s="59" t="s">
        <v>3690</v>
      </c>
      <c r="H1364" s="56" t="s">
        <v>44</v>
      </c>
      <c r="I1364" s="27"/>
      <c r="J1364" s="57" t="s">
        <v>21</v>
      </c>
      <c r="K1364" s="66" t="s">
        <v>15</v>
      </c>
    </row>
    <row r="1365" ht="22.5" customHeight="1">
      <c r="A1365" s="40">
        <v>46044.0</v>
      </c>
      <c r="B1365" s="81"/>
      <c r="C1365" s="58" t="s">
        <v>106</v>
      </c>
      <c r="D1365" s="63" t="s">
        <v>3691</v>
      </c>
      <c r="E1365" s="59" t="s">
        <v>3692</v>
      </c>
      <c r="F1365" s="19" t="str">
        <f t="shared" si="2"/>
        <v>DANIEL ESTEBAN MORA FUENTEALBA</v>
      </c>
      <c r="G1365" s="59" t="s">
        <v>3693</v>
      </c>
      <c r="H1365" s="56" t="s">
        <v>44</v>
      </c>
      <c r="I1365" s="27"/>
      <c r="J1365" s="57" t="s">
        <v>21</v>
      </c>
      <c r="K1365" s="66" t="s">
        <v>15</v>
      </c>
    </row>
    <row r="1366" ht="22.5" customHeight="1">
      <c r="A1366" s="40">
        <v>46044.0</v>
      </c>
      <c r="B1366" s="15">
        <v>46048.0</v>
      </c>
      <c r="C1366" s="36">
        <v>43466.0</v>
      </c>
      <c r="D1366" s="63" t="s">
        <v>2671</v>
      </c>
      <c r="E1366" s="59" t="s">
        <v>3364</v>
      </c>
      <c r="F1366" s="19" t="str">
        <f t="shared" si="2"/>
        <v>CÉSAR ULLOA</v>
      </c>
      <c r="G1366" s="59" t="s">
        <v>3694</v>
      </c>
      <c r="H1366" s="56" t="s">
        <v>44</v>
      </c>
      <c r="I1366" s="27"/>
      <c r="J1366" s="57" t="s">
        <v>17</v>
      </c>
      <c r="K1366" s="66" t="s">
        <v>15</v>
      </c>
    </row>
    <row r="1367" ht="22.5" customHeight="1">
      <c r="A1367" s="40">
        <v>46044.0</v>
      </c>
      <c r="B1367" s="81"/>
      <c r="C1367" s="36"/>
      <c r="D1367" s="63" t="s">
        <v>2825</v>
      </c>
      <c r="E1367" s="59" t="s">
        <v>3695</v>
      </c>
      <c r="F1367" s="19" t="str">
        <f t="shared" si="2"/>
        <v>MARCELO FELTRIM</v>
      </c>
      <c r="G1367" s="59" t="s">
        <v>3696</v>
      </c>
      <c r="H1367" s="61"/>
      <c r="I1367" s="27"/>
      <c r="J1367" s="65"/>
      <c r="K1367" s="88"/>
    </row>
    <row r="1368" ht="22.5" customHeight="1">
      <c r="A1368" s="40">
        <v>46044.0</v>
      </c>
      <c r="B1368" s="15">
        <v>46048.0</v>
      </c>
      <c r="C1368" s="36">
        <v>45505.0</v>
      </c>
      <c r="D1368" s="63" t="s">
        <v>3697</v>
      </c>
      <c r="E1368" s="59" t="s">
        <v>3698</v>
      </c>
      <c r="F1368" s="19" t="str">
        <f t="shared" si="2"/>
        <v>MANUEL ALEJANDRO HENRÍQUEZ ARÉVALO</v>
      </c>
      <c r="G1368" s="59" t="s">
        <v>3699</v>
      </c>
      <c r="H1368" s="56" t="s">
        <v>44</v>
      </c>
      <c r="I1368" s="27"/>
      <c r="J1368" s="57" t="s">
        <v>17</v>
      </c>
      <c r="K1368" s="66" t="s">
        <v>15</v>
      </c>
    </row>
    <row r="1369" ht="22.5" customHeight="1">
      <c r="A1369" s="40">
        <v>46044.0</v>
      </c>
      <c r="B1369" s="81"/>
      <c r="C1369" s="36"/>
      <c r="D1369" s="63" t="s">
        <v>3700</v>
      </c>
      <c r="E1369" s="59" t="s">
        <v>3701</v>
      </c>
      <c r="F1369" s="19" t="str">
        <f t="shared" si="2"/>
        <v>MISAEL VEGA CORTEZ</v>
      </c>
      <c r="G1369" s="59" t="s">
        <v>3702</v>
      </c>
      <c r="H1369" s="56" t="s">
        <v>44</v>
      </c>
      <c r="I1369" s="27"/>
      <c r="J1369" s="57" t="s">
        <v>14</v>
      </c>
      <c r="K1369" s="66" t="s">
        <v>15</v>
      </c>
    </row>
    <row r="1370" ht="22.5" customHeight="1">
      <c r="A1370" s="40">
        <v>46044.0</v>
      </c>
      <c r="B1370" s="81"/>
      <c r="C1370" s="36"/>
      <c r="D1370" s="63" t="s">
        <v>67</v>
      </c>
      <c r="E1370" s="59" t="s">
        <v>3703</v>
      </c>
      <c r="F1370" s="19" t="str">
        <f t="shared" si="2"/>
        <v>CAROLINA SAAVEDRA NUÑEZ</v>
      </c>
      <c r="G1370" s="59" t="s">
        <v>3704</v>
      </c>
      <c r="H1370" s="56" t="s">
        <v>44</v>
      </c>
      <c r="I1370" s="27"/>
      <c r="J1370" s="57" t="s">
        <v>14</v>
      </c>
      <c r="K1370" s="88"/>
    </row>
    <row r="1371" ht="22.5" customHeight="1">
      <c r="A1371" s="40">
        <v>46044.0</v>
      </c>
      <c r="B1371" s="15">
        <v>46048.0</v>
      </c>
      <c r="C1371" s="36">
        <v>44348.0</v>
      </c>
      <c r="D1371" s="63" t="s">
        <v>48</v>
      </c>
      <c r="E1371" s="59" t="s">
        <v>3705</v>
      </c>
      <c r="F1371" s="19" t="str">
        <f t="shared" si="2"/>
        <v>PABLO LEIVA CARVAJAL</v>
      </c>
      <c r="G1371" s="59" t="s">
        <v>3706</v>
      </c>
      <c r="H1371" s="56" t="s">
        <v>44</v>
      </c>
      <c r="I1371" s="27"/>
      <c r="J1371" s="57" t="s">
        <v>17</v>
      </c>
      <c r="K1371" s="64" t="s">
        <v>15</v>
      </c>
    </row>
    <row r="1372" ht="22.5" customHeight="1">
      <c r="A1372" s="40">
        <v>46044.0</v>
      </c>
      <c r="B1372" s="81"/>
      <c r="C1372" s="36"/>
      <c r="D1372" s="63" t="s">
        <v>3707</v>
      </c>
      <c r="E1372" s="59" t="s">
        <v>3708</v>
      </c>
      <c r="F1372" s="19" t="str">
        <f t="shared" si="2"/>
        <v>WLADIMIR URZUA CALDERON</v>
      </c>
      <c r="G1372" s="59" t="s">
        <v>3709</v>
      </c>
      <c r="H1372" s="56" t="s">
        <v>44</v>
      </c>
      <c r="I1372" s="27"/>
      <c r="J1372" s="57" t="s">
        <v>14</v>
      </c>
      <c r="K1372" s="66" t="s">
        <v>15</v>
      </c>
    </row>
    <row r="1373" ht="22.5" customHeight="1">
      <c r="A1373" s="40">
        <v>46044.0</v>
      </c>
      <c r="B1373" s="81"/>
      <c r="C1373" s="36"/>
      <c r="D1373" s="63" t="s">
        <v>3710</v>
      </c>
      <c r="E1373" s="59" t="s">
        <v>3711</v>
      </c>
      <c r="F1373" s="19" t="str">
        <f t="shared" si="2"/>
        <v>JONATHAN OLMEDO QUIÑONES</v>
      </c>
      <c r="G1373" s="59" t="s">
        <v>3712</v>
      </c>
      <c r="H1373" s="61"/>
      <c r="I1373" s="27"/>
      <c r="J1373" s="65"/>
      <c r="K1373" s="88"/>
    </row>
    <row r="1374" ht="22.5" customHeight="1">
      <c r="A1374" s="40">
        <v>46044.0</v>
      </c>
      <c r="B1374" s="81"/>
      <c r="C1374" s="58" t="s">
        <v>432</v>
      </c>
      <c r="D1374" s="63" t="s">
        <v>147</v>
      </c>
      <c r="E1374" s="59" t="s">
        <v>3713</v>
      </c>
      <c r="F1374" s="19" t="str">
        <f t="shared" si="2"/>
        <v>CARLOS BURTON GONZALEZ</v>
      </c>
      <c r="G1374" s="59" t="s">
        <v>3714</v>
      </c>
      <c r="H1374" s="56" t="s">
        <v>44</v>
      </c>
      <c r="I1374" s="27"/>
      <c r="J1374" s="79" t="s">
        <v>21</v>
      </c>
      <c r="K1374" s="66" t="s">
        <v>15</v>
      </c>
    </row>
    <row r="1375" ht="22.5" customHeight="1">
      <c r="A1375" s="40">
        <v>46044.0</v>
      </c>
      <c r="B1375" s="46"/>
      <c r="C1375" s="58" t="s">
        <v>106</v>
      </c>
      <c r="D1375" s="63" t="s">
        <v>3715</v>
      </c>
      <c r="E1375" s="59" t="s">
        <v>3716</v>
      </c>
      <c r="F1375" s="19" t="str">
        <f t="shared" si="2"/>
        <v>ANDRES ALFONSO MADARIAGA GELDES</v>
      </c>
      <c r="G1375" s="59" t="s">
        <v>3717</v>
      </c>
      <c r="H1375" s="56" t="s">
        <v>44</v>
      </c>
      <c r="I1375" s="27"/>
      <c r="J1375" s="57" t="s">
        <v>21</v>
      </c>
      <c r="K1375" s="66" t="s">
        <v>18</v>
      </c>
    </row>
    <row r="1376" ht="22.5" customHeight="1">
      <c r="A1376" s="40">
        <v>46044.0</v>
      </c>
      <c r="B1376" s="81"/>
      <c r="C1376" s="58" t="s">
        <v>3718</v>
      </c>
      <c r="D1376" s="63" t="s">
        <v>3719</v>
      </c>
      <c r="E1376" s="59" t="s">
        <v>3720</v>
      </c>
      <c r="F1376" s="19" t="str">
        <f t="shared" si="2"/>
        <v>PACUAL HERMINIO OLATE FIGUEROA</v>
      </c>
      <c r="G1376" s="59" t="s">
        <v>3721</v>
      </c>
      <c r="H1376" s="56" t="s">
        <v>44</v>
      </c>
      <c r="I1376" s="27"/>
      <c r="J1376" s="57" t="s">
        <v>21</v>
      </c>
      <c r="K1376" s="66" t="s">
        <v>15</v>
      </c>
    </row>
    <row r="1377" ht="22.5" customHeight="1">
      <c r="A1377" s="40">
        <v>46044.0</v>
      </c>
      <c r="B1377" s="81"/>
      <c r="C1377" s="58" t="s">
        <v>888</v>
      </c>
      <c r="D1377" s="63" t="s">
        <v>144</v>
      </c>
      <c r="E1377" s="59" t="s">
        <v>3722</v>
      </c>
      <c r="F1377" s="19" t="str">
        <f t="shared" si="2"/>
        <v>JORGE DIAZ CARCAMO</v>
      </c>
      <c r="G1377" s="59" t="s">
        <v>3723</v>
      </c>
      <c r="H1377" s="56" t="s">
        <v>44</v>
      </c>
      <c r="I1377" s="27"/>
      <c r="J1377" s="57" t="s">
        <v>21</v>
      </c>
      <c r="K1377" s="66" t="s">
        <v>15</v>
      </c>
    </row>
    <row r="1378" ht="22.5" customHeight="1">
      <c r="A1378" s="40">
        <v>46044.0</v>
      </c>
      <c r="B1378" s="81"/>
      <c r="C1378" s="36"/>
      <c r="D1378" s="63" t="s">
        <v>3724</v>
      </c>
      <c r="E1378" s="59" t="s">
        <v>3725</v>
      </c>
      <c r="F1378" s="19" t="str">
        <f t="shared" si="2"/>
        <v>NATALIA ISABEL MONTECINOS MUÑOZ</v>
      </c>
      <c r="G1378" s="59" t="s">
        <v>3726</v>
      </c>
      <c r="H1378" s="61"/>
      <c r="I1378" s="27"/>
      <c r="J1378" s="65"/>
      <c r="K1378" s="88"/>
    </row>
    <row r="1379" ht="22.5" customHeight="1">
      <c r="A1379" s="40">
        <v>46044.0</v>
      </c>
      <c r="B1379" s="15">
        <v>46048.0</v>
      </c>
      <c r="C1379" s="36">
        <v>43191.0</v>
      </c>
      <c r="D1379" s="63" t="s">
        <v>1292</v>
      </c>
      <c r="E1379" s="59" t="s">
        <v>557</v>
      </c>
      <c r="F1379" s="19" t="str">
        <f t="shared" si="2"/>
        <v>CRISTIAN IBAÑEZ</v>
      </c>
      <c r="G1379" s="59" t="s">
        <v>3727</v>
      </c>
      <c r="H1379" s="56" t="s">
        <v>44</v>
      </c>
      <c r="I1379" s="27"/>
      <c r="J1379" s="57" t="s">
        <v>17</v>
      </c>
      <c r="K1379" s="66" t="s">
        <v>15</v>
      </c>
    </row>
    <row r="1380" ht="22.5" customHeight="1">
      <c r="A1380" s="40">
        <v>46044.0</v>
      </c>
      <c r="B1380" s="15">
        <v>46048.0</v>
      </c>
      <c r="C1380" s="36">
        <v>45078.0</v>
      </c>
      <c r="D1380" s="63" t="s">
        <v>876</v>
      </c>
      <c r="E1380" s="59" t="s">
        <v>3728</v>
      </c>
      <c r="F1380" s="19" t="str">
        <f t="shared" si="2"/>
        <v>LUIS PIZARRO</v>
      </c>
      <c r="G1380" s="59" t="s">
        <v>3729</v>
      </c>
      <c r="H1380" s="56" t="s">
        <v>44</v>
      </c>
      <c r="I1380" s="27"/>
      <c r="J1380" s="57" t="s">
        <v>17</v>
      </c>
      <c r="K1380" s="66" t="s">
        <v>15</v>
      </c>
    </row>
    <row r="1381" ht="22.5" customHeight="1">
      <c r="A1381" s="40">
        <v>46044.0</v>
      </c>
      <c r="B1381" s="15">
        <v>46048.0</v>
      </c>
      <c r="C1381" s="36">
        <v>44562.0</v>
      </c>
      <c r="D1381" s="63" t="s">
        <v>3730</v>
      </c>
      <c r="E1381" s="59" t="s">
        <v>3731</v>
      </c>
      <c r="F1381" s="19" t="str">
        <f t="shared" si="2"/>
        <v>MARIO TORRES</v>
      </c>
      <c r="G1381" s="59" t="s">
        <v>3732</v>
      </c>
      <c r="H1381" s="56" t="s">
        <v>44</v>
      </c>
      <c r="I1381" s="27"/>
      <c r="J1381" s="57" t="s">
        <v>17</v>
      </c>
      <c r="K1381" s="66" t="s">
        <v>15</v>
      </c>
    </row>
    <row r="1382" ht="22.5" customHeight="1">
      <c r="A1382" s="40">
        <v>46044.0</v>
      </c>
      <c r="B1382" s="81"/>
      <c r="C1382" s="58" t="s">
        <v>567</v>
      </c>
      <c r="D1382" s="63" t="s">
        <v>3733</v>
      </c>
      <c r="E1382" s="59" t="s">
        <v>288</v>
      </c>
      <c r="F1382" s="19" t="str">
        <f t="shared" si="2"/>
        <v>CHRISTOPHER AGUILERA</v>
      </c>
      <c r="G1382" s="59" t="s">
        <v>3734</v>
      </c>
      <c r="H1382" s="56" t="s">
        <v>44</v>
      </c>
      <c r="I1382" s="27"/>
      <c r="J1382" s="57" t="s">
        <v>21</v>
      </c>
      <c r="K1382" s="66" t="s">
        <v>15</v>
      </c>
    </row>
    <row r="1383" ht="22.5" customHeight="1">
      <c r="A1383" s="40">
        <v>46044.0</v>
      </c>
      <c r="B1383" s="15">
        <v>46048.0</v>
      </c>
      <c r="C1383" s="36">
        <v>45078.0</v>
      </c>
      <c r="D1383" s="63" t="s">
        <v>3735</v>
      </c>
      <c r="E1383" s="59" t="s">
        <v>3736</v>
      </c>
      <c r="F1383" s="19" t="str">
        <f t="shared" si="2"/>
        <v>FRANKLIN NIÑO</v>
      </c>
      <c r="G1383" s="59" t="s">
        <v>3737</v>
      </c>
      <c r="H1383" s="56" t="s">
        <v>44</v>
      </c>
      <c r="I1383" s="27"/>
      <c r="J1383" s="57" t="s">
        <v>17</v>
      </c>
      <c r="K1383" s="66" t="s">
        <v>15</v>
      </c>
    </row>
    <row r="1384" ht="22.5" customHeight="1">
      <c r="A1384" s="40">
        <v>46044.0</v>
      </c>
      <c r="B1384" s="81"/>
      <c r="C1384" s="36"/>
      <c r="D1384" s="63" t="s">
        <v>48</v>
      </c>
      <c r="E1384" s="59" t="s">
        <v>3738</v>
      </c>
      <c r="F1384" s="19" t="str">
        <f t="shared" si="2"/>
        <v>PABLO DONOSO</v>
      </c>
      <c r="G1384" s="59" t="s">
        <v>3739</v>
      </c>
      <c r="H1384" s="61"/>
      <c r="I1384" s="27"/>
      <c r="J1384" s="65"/>
      <c r="K1384" s="88"/>
    </row>
    <row r="1385" ht="22.5" customHeight="1">
      <c r="A1385" s="40">
        <v>46044.0</v>
      </c>
      <c r="B1385" s="15">
        <v>46048.0</v>
      </c>
      <c r="C1385" s="36">
        <v>43556.0</v>
      </c>
      <c r="D1385" s="63" t="s">
        <v>3740</v>
      </c>
      <c r="E1385" s="59" t="s">
        <v>3741</v>
      </c>
      <c r="F1385" s="19" t="str">
        <f t="shared" si="2"/>
        <v>STEPHANIE SOLANGE ROSSI ROMÁN</v>
      </c>
      <c r="G1385" s="59" t="s">
        <v>3742</v>
      </c>
      <c r="H1385" s="56" t="s">
        <v>44</v>
      </c>
      <c r="I1385" s="27"/>
      <c r="J1385" s="57" t="s">
        <v>17</v>
      </c>
      <c r="K1385" s="66" t="s">
        <v>15</v>
      </c>
    </row>
    <row r="1386" ht="22.5" customHeight="1">
      <c r="A1386" s="40">
        <v>46044.0</v>
      </c>
      <c r="B1386" s="81"/>
      <c r="C1386" s="36"/>
      <c r="D1386" s="63" t="s">
        <v>103</v>
      </c>
      <c r="E1386" s="59" t="s">
        <v>3743</v>
      </c>
      <c r="F1386" s="19" t="str">
        <f t="shared" si="2"/>
        <v>ERIKA PINILLA</v>
      </c>
      <c r="G1386" s="59" t="s">
        <v>3744</v>
      </c>
      <c r="H1386" s="61"/>
      <c r="I1386" s="27"/>
      <c r="J1386" s="65"/>
      <c r="K1386" s="88"/>
    </row>
    <row r="1387" ht="22.5" customHeight="1">
      <c r="A1387" s="40">
        <v>46044.0</v>
      </c>
      <c r="B1387" s="15">
        <v>46048.0</v>
      </c>
      <c r="C1387" s="36">
        <v>42217.0</v>
      </c>
      <c r="D1387" s="63" t="s">
        <v>3745</v>
      </c>
      <c r="E1387" s="59" t="s">
        <v>3746</v>
      </c>
      <c r="F1387" s="19" t="str">
        <f t="shared" si="2"/>
        <v>MANUEL GALDAMES</v>
      </c>
      <c r="G1387" s="59" t="s">
        <v>3747</v>
      </c>
      <c r="H1387" s="56" t="s">
        <v>44</v>
      </c>
      <c r="I1387" s="27"/>
      <c r="J1387" s="57" t="s">
        <v>17</v>
      </c>
      <c r="K1387" s="66" t="s">
        <v>15</v>
      </c>
    </row>
    <row r="1388" ht="22.5" customHeight="1">
      <c r="A1388" s="40">
        <v>46044.0</v>
      </c>
      <c r="B1388" s="15">
        <v>46048.0</v>
      </c>
      <c r="C1388" s="36">
        <v>43435.0</v>
      </c>
      <c r="D1388" s="63" t="s">
        <v>3748</v>
      </c>
      <c r="E1388" s="59" t="s">
        <v>3749</v>
      </c>
      <c r="F1388" s="19" t="str">
        <f t="shared" si="2"/>
        <v>KATIANA FABIOLA ARANCIBIA FLORES</v>
      </c>
      <c r="G1388" s="59" t="s">
        <v>3750</v>
      </c>
      <c r="H1388" s="56" t="s">
        <v>44</v>
      </c>
      <c r="I1388" s="27"/>
      <c r="J1388" s="57" t="s">
        <v>17</v>
      </c>
      <c r="K1388" s="66" t="s">
        <v>15</v>
      </c>
    </row>
    <row r="1389" ht="22.5" customHeight="1">
      <c r="A1389" s="40">
        <v>46044.0</v>
      </c>
      <c r="B1389" s="15">
        <v>46048.0</v>
      </c>
      <c r="C1389" s="36">
        <v>44593.0</v>
      </c>
      <c r="D1389" s="63" t="s">
        <v>3751</v>
      </c>
      <c r="E1389" s="59" t="s">
        <v>3752</v>
      </c>
      <c r="F1389" s="19" t="str">
        <f t="shared" si="2"/>
        <v>DANIEL CONTRERAS CABRERA</v>
      </c>
      <c r="G1389" s="59" t="s">
        <v>3753</v>
      </c>
      <c r="H1389" s="56" t="s">
        <v>44</v>
      </c>
      <c r="I1389" s="27"/>
      <c r="J1389" s="57" t="s">
        <v>17</v>
      </c>
      <c r="K1389" s="66" t="s">
        <v>15</v>
      </c>
    </row>
    <row r="1390" ht="22.5" customHeight="1">
      <c r="A1390" s="40">
        <v>46044.0</v>
      </c>
      <c r="B1390" s="15">
        <v>46048.0</v>
      </c>
      <c r="C1390" s="36">
        <v>43556.0</v>
      </c>
      <c r="D1390" s="63" t="s">
        <v>3754</v>
      </c>
      <c r="E1390" s="59" t="s">
        <v>3755</v>
      </c>
      <c r="F1390" s="19" t="str">
        <f t="shared" si="2"/>
        <v>OLGA ADELSDORFER</v>
      </c>
      <c r="G1390" s="59" t="s">
        <v>3756</v>
      </c>
      <c r="H1390" s="56" t="s">
        <v>44</v>
      </c>
      <c r="I1390" s="27"/>
      <c r="J1390" s="57" t="s">
        <v>17</v>
      </c>
      <c r="K1390" s="66" t="s">
        <v>15</v>
      </c>
    </row>
    <row r="1391" ht="22.5" customHeight="1">
      <c r="A1391" s="40">
        <v>46044.0</v>
      </c>
      <c r="B1391" s="81"/>
      <c r="C1391" s="58" t="s">
        <v>106</v>
      </c>
      <c r="D1391" s="63" t="s">
        <v>3757</v>
      </c>
      <c r="E1391" s="59" t="s">
        <v>3758</v>
      </c>
      <c r="F1391" s="19" t="str">
        <f t="shared" si="2"/>
        <v>GONZALO ENRIQUE POZO CONTRERAS</v>
      </c>
      <c r="G1391" s="59" t="s">
        <v>3759</v>
      </c>
      <c r="H1391" s="56" t="s">
        <v>44</v>
      </c>
      <c r="I1391" s="27"/>
      <c r="J1391" s="57" t="s">
        <v>17</v>
      </c>
      <c r="K1391" s="66" t="s">
        <v>15</v>
      </c>
    </row>
    <row r="1392" ht="22.5" customHeight="1">
      <c r="A1392" s="40">
        <v>46044.0</v>
      </c>
      <c r="B1392" s="81"/>
      <c r="C1392" s="36"/>
      <c r="D1392" s="63" t="s">
        <v>3760</v>
      </c>
      <c r="E1392" s="59" t="s">
        <v>3761</v>
      </c>
      <c r="F1392" s="19" t="str">
        <f t="shared" si="2"/>
        <v>JAIME ENRIQUE PIZARRO ALVAREZ</v>
      </c>
      <c r="G1392" s="59" t="s">
        <v>3762</v>
      </c>
      <c r="H1392" s="61"/>
      <c r="I1392" s="27"/>
      <c r="J1392" s="65"/>
      <c r="K1392" s="88"/>
    </row>
    <row r="1393" ht="22.5" customHeight="1">
      <c r="A1393" s="40">
        <v>46044.0</v>
      </c>
      <c r="B1393" s="81"/>
      <c r="C1393" s="36"/>
      <c r="D1393" s="63" t="s">
        <v>3763</v>
      </c>
      <c r="E1393" s="59" t="s">
        <v>3764</v>
      </c>
      <c r="F1393" s="19" t="str">
        <f t="shared" si="2"/>
        <v>LIAM FELIPE BADILLA GUERRERO</v>
      </c>
      <c r="G1393" s="59" t="s">
        <v>3765</v>
      </c>
      <c r="H1393" s="61"/>
      <c r="I1393" s="27"/>
      <c r="J1393" s="65"/>
      <c r="K1393" s="88"/>
    </row>
    <row r="1394" ht="22.5" customHeight="1">
      <c r="A1394" s="40">
        <v>46044.0</v>
      </c>
      <c r="B1394" s="81"/>
      <c r="C1394" s="36"/>
      <c r="D1394" s="63" t="s">
        <v>626</v>
      </c>
      <c r="E1394" s="59" t="s">
        <v>2427</v>
      </c>
      <c r="F1394" s="19" t="str">
        <f t="shared" si="2"/>
        <v>CRISTIAN ARAVENA</v>
      </c>
      <c r="G1394" s="59" t="s">
        <v>3766</v>
      </c>
      <c r="H1394" s="61"/>
      <c r="I1394" s="27"/>
      <c r="J1394" s="65"/>
      <c r="K1394" s="88"/>
    </row>
    <row r="1395" ht="22.5" customHeight="1">
      <c r="A1395" s="40">
        <v>46044.0</v>
      </c>
      <c r="B1395" s="81"/>
      <c r="C1395" s="36"/>
      <c r="D1395" s="63" t="s">
        <v>3767</v>
      </c>
      <c r="E1395" s="59" t="s">
        <v>3768</v>
      </c>
      <c r="F1395" s="19" t="str">
        <f t="shared" si="2"/>
        <v>PAULA ALEJANDRA SAAVEDRA SEPULVEDA</v>
      </c>
      <c r="G1395" s="59" t="s">
        <v>3769</v>
      </c>
      <c r="H1395" s="61"/>
      <c r="I1395" s="27"/>
      <c r="J1395" s="65"/>
      <c r="K1395" s="88"/>
    </row>
    <row r="1396" ht="22.5" customHeight="1">
      <c r="A1396" s="40">
        <v>46044.0</v>
      </c>
      <c r="B1396" s="81"/>
      <c r="C1396" s="36"/>
      <c r="D1396" s="63" t="s">
        <v>439</v>
      </c>
      <c r="E1396" s="59" t="s">
        <v>3770</v>
      </c>
      <c r="F1396" s="19" t="str">
        <f t="shared" si="2"/>
        <v>JUAN IRARRAZABAL MUÑOZ</v>
      </c>
      <c r="G1396" s="59" t="s">
        <v>3771</v>
      </c>
      <c r="H1396" s="61"/>
      <c r="I1396" s="27"/>
      <c r="J1396" s="65"/>
      <c r="K1396" s="88"/>
    </row>
    <row r="1397" ht="22.5" customHeight="1">
      <c r="A1397" s="40">
        <v>46044.0</v>
      </c>
      <c r="B1397" s="81"/>
      <c r="C1397" s="36"/>
      <c r="D1397" s="63" t="s">
        <v>3204</v>
      </c>
      <c r="E1397" s="59" t="s">
        <v>3772</v>
      </c>
      <c r="F1397" s="19" t="str">
        <f t="shared" si="2"/>
        <v>SALVADOR CROVETTO</v>
      </c>
      <c r="G1397" s="59" t="s">
        <v>3773</v>
      </c>
      <c r="H1397" s="56" t="s">
        <v>44</v>
      </c>
      <c r="I1397" s="27"/>
      <c r="J1397" s="57" t="s">
        <v>14</v>
      </c>
      <c r="K1397" s="66" t="s">
        <v>15</v>
      </c>
    </row>
    <row r="1398" ht="22.5" customHeight="1">
      <c r="A1398" s="40">
        <v>46044.0</v>
      </c>
      <c r="B1398" s="81"/>
      <c r="C1398" s="36"/>
      <c r="D1398" s="63" t="s">
        <v>3774</v>
      </c>
      <c r="E1398" s="59" t="s">
        <v>3775</v>
      </c>
      <c r="F1398" s="19" t="str">
        <f t="shared" si="2"/>
        <v>CRISTIAN ANTONIO ARANCIBIA SAAVEDRA</v>
      </c>
      <c r="G1398" s="59" t="s">
        <v>3776</v>
      </c>
      <c r="H1398" s="61"/>
      <c r="I1398" s="27"/>
      <c r="J1398" s="65"/>
      <c r="K1398" s="88"/>
    </row>
    <row r="1399" ht="22.5" customHeight="1">
      <c r="A1399" s="40">
        <v>46044.0</v>
      </c>
      <c r="B1399" s="15">
        <v>46048.0</v>
      </c>
      <c r="C1399" s="36">
        <v>44136.0</v>
      </c>
      <c r="D1399" s="63" t="s">
        <v>3777</v>
      </c>
      <c r="E1399" s="59" t="s">
        <v>3778</v>
      </c>
      <c r="F1399" s="19" t="str">
        <f t="shared" si="2"/>
        <v>GONZALO ALEJANDRO HIGUERA ARAYA</v>
      </c>
      <c r="G1399" s="59" t="s">
        <v>3779</v>
      </c>
      <c r="H1399" s="56" t="s">
        <v>44</v>
      </c>
      <c r="I1399" s="27"/>
      <c r="J1399" s="57" t="s">
        <v>17</v>
      </c>
      <c r="K1399" s="66" t="s">
        <v>22</v>
      </c>
    </row>
    <row r="1400" ht="22.5" customHeight="1">
      <c r="A1400" s="40">
        <v>46044.0</v>
      </c>
      <c r="B1400" s="15">
        <v>46048.0</v>
      </c>
      <c r="C1400" s="36">
        <v>45536.0</v>
      </c>
      <c r="D1400" s="63" t="s">
        <v>2062</v>
      </c>
      <c r="E1400" s="59" t="s">
        <v>3780</v>
      </c>
      <c r="F1400" s="19" t="str">
        <f t="shared" si="2"/>
        <v>CLAUDIO CORREA KEIDONG</v>
      </c>
      <c r="G1400" s="59" t="s">
        <v>3781</v>
      </c>
      <c r="H1400" s="56" t="s">
        <v>44</v>
      </c>
      <c r="I1400" s="27"/>
      <c r="J1400" s="57" t="s">
        <v>17</v>
      </c>
      <c r="K1400" s="66" t="s">
        <v>15</v>
      </c>
    </row>
    <row r="1401" ht="22.5" customHeight="1">
      <c r="A1401" s="40">
        <v>46044.0</v>
      </c>
      <c r="B1401" s="15">
        <v>46048.0</v>
      </c>
      <c r="C1401" s="36">
        <v>45536.0</v>
      </c>
      <c r="D1401" s="63" t="s">
        <v>3782</v>
      </c>
      <c r="E1401" s="59" t="s">
        <v>3783</v>
      </c>
      <c r="F1401" s="19" t="str">
        <f t="shared" si="2"/>
        <v>JOSE GREGORIO TOLEDO JELDEZ</v>
      </c>
      <c r="G1401" s="59" t="s">
        <v>3784</v>
      </c>
      <c r="H1401" s="56" t="s">
        <v>44</v>
      </c>
      <c r="I1401" s="27"/>
      <c r="J1401" s="57" t="s">
        <v>17</v>
      </c>
      <c r="K1401" s="66" t="s">
        <v>15</v>
      </c>
    </row>
    <row r="1402" ht="22.5" customHeight="1">
      <c r="A1402" s="40">
        <v>46044.0</v>
      </c>
      <c r="B1402" s="81"/>
      <c r="C1402" s="36"/>
      <c r="D1402" s="63" t="s">
        <v>395</v>
      </c>
      <c r="E1402" s="59" t="s">
        <v>3785</v>
      </c>
      <c r="F1402" s="19" t="str">
        <f t="shared" si="2"/>
        <v>ALEJANDRA BERTHELON</v>
      </c>
      <c r="G1402" s="59" t="s">
        <v>3786</v>
      </c>
      <c r="H1402" s="61"/>
      <c r="I1402" s="27"/>
      <c r="J1402" s="65"/>
      <c r="K1402" s="88"/>
    </row>
    <row r="1403" ht="22.5" customHeight="1">
      <c r="A1403" s="40">
        <v>46044.0</v>
      </c>
      <c r="B1403" s="81"/>
      <c r="C1403" s="36"/>
      <c r="D1403" s="63" t="s">
        <v>3787</v>
      </c>
      <c r="E1403" s="59" t="s">
        <v>3788</v>
      </c>
      <c r="F1403" s="19" t="str">
        <f t="shared" si="2"/>
        <v>GERMÁN LEONARDO DÍAZ SANTIBÁÑEZ</v>
      </c>
      <c r="G1403" s="59" t="s">
        <v>3789</v>
      </c>
      <c r="H1403" s="61"/>
      <c r="I1403" s="27"/>
      <c r="J1403" s="65"/>
      <c r="K1403" s="88"/>
    </row>
    <row r="1404" ht="22.5" customHeight="1">
      <c r="A1404" s="40">
        <v>46044.0</v>
      </c>
      <c r="B1404" s="81"/>
      <c r="C1404" s="58" t="s">
        <v>3790</v>
      </c>
      <c r="D1404" s="63" t="s">
        <v>3791</v>
      </c>
      <c r="E1404" s="59" t="s">
        <v>3792</v>
      </c>
      <c r="F1404" s="19" t="str">
        <f t="shared" si="2"/>
        <v>JOSE ADOLFO CELIS BUSTOS</v>
      </c>
      <c r="G1404" s="59" t="s">
        <v>3793</v>
      </c>
      <c r="H1404" s="56" t="s">
        <v>44</v>
      </c>
      <c r="I1404" s="27"/>
      <c r="J1404" s="57" t="s">
        <v>21</v>
      </c>
      <c r="K1404" s="66" t="s">
        <v>15</v>
      </c>
    </row>
    <row r="1405" ht="22.5" customHeight="1">
      <c r="A1405" s="40">
        <v>46044.0</v>
      </c>
      <c r="B1405" s="81"/>
      <c r="C1405" s="36"/>
      <c r="D1405" s="63" t="s">
        <v>944</v>
      </c>
      <c r="E1405" s="59" t="s">
        <v>3794</v>
      </c>
      <c r="F1405" s="19" t="str">
        <f t="shared" si="2"/>
        <v>DIEGO CAJAMARCA</v>
      </c>
      <c r="G1405" s="59" t="s">
        <v>3795</v>
      </c>
      <c r="H1405" s="61"/>
      <c r="I1405" s="27"/>
      <c r="J1405" s="65"/>
      <c r="K1405" s="88"/>
    </row>
    <row r="1406" ht="22.5" customHeight="1">
      <c r="A1406" s="40">
        <v>46044.0</v>
      </c>
      <c r="B1406" s="81"/>
      <c r="C1406" s="36"/>
      <c r="D1406" s="63" t="s">
        <v>3796</v>
      </c>
      <c r="E1406" s="59" t="s">
        <v>3797</v>
      </c>
      <c r="F1406" s="19" t="str">
        <f t="shared" si="2"/>
        <v>MANUEL MIGUEL FUENTEALBA SILVA</v>
      </c>
      <c r="G1406" s="59" t="s">
        <v>3798</v>
      </c>
      <c r="H1406" s="61"/>
      <c r="I1406" s="27"/>
      <c r="J1406" s="65"/>
      <c r="K1406" s="88"/>
    </row>
    <row r="1407" ht="22.5" customHeight="1">
      <c r="A1407" s="40">
        <v>46044.0</v>
      </c>
      <c r="B1407" s="15">
        <v>46048.0</v>
      </c>
      <c r="C1407" s="36"/>
      <c r="D1407" s="63" t="s">
        <v>964</v>
      </c>
      <c r="E1407" s="59" t="s">
        <v>1002</v>
      </c>
      <c r="F1407" s="19" t="str">
        <f t="shared" si="2"/>
        <v>FELIPE SÁNCHEZ</v>
      </c>
      <c r="G1407" s="59" t="s">
        <v>3799</v>
      </c>
      <c r="H1407" s="56" t="s">
        <v>44</v>
      </c>
      <c r="I1407" s="27"/>
      <c r="J1407" s="79" t="s">
        <v>17</v>
      </c>
      <c r="K1407" s="66" t="s">
        <v>15</v>
      </c>
    </row>
    <row r="1408" ht="22.5" customHeight="1">
      <c r="A1408" s="40">
        <v>46044.0</v>
      </c>
      <c r="B1408" s="15">
        <v>46057.0</v>
      </c>
      <c r="C1408" s="36">
        <v>43132.0</v>
      </c>
      <c r="D1408" s="63" t="s">
        <v>2242</v>
      </c>
      <c r="E1408" s="59" t="s">
        <v>1197</v>
      </c>
      <c r="F1408" s="19" t="str">
        <f t="shared" si="2"/>
        <v>LORENA NUÑEZ</v>
      </c>
      <c r="G1408" s="59" t="s">
        <v>3800</v>
      </c>
      <c r="H1408" s="56" t="s">
        <v>44</v>
      </c>
      <c r="I1408" s="27"/>
      <c r="J1408" s="57" t="s">
        <v>19</v>
      </c>
      <c r="K1408" s="66" t="s">
        <v>15</v>
      </c>
    </row>
    <row r="1409" ht="22.5" customHeight="1">
      <c r="A1409" s="40">
        <v>46044.0</v>
      </c>
      <c r="B1409" s="15">
        <v>46048.0</v>
      </c>
      <c r="C1409" s="36">
        <v>43252.0</v>
      </c>
      <c r="D1409" s="63" t="s">
        <v>1029</v>
      </c>
      <c r="E1409" s="59" t="s">
        <v>3801</v>
      </c>
      <c r="F1409" s="19" t="str">
        <f t="shared" si="2"/>
        <v>CRISTÓBAL MÉNDEZ</v>
      </c>
      <c r="G1409" s="59" t="s">
        <v>3802</v>
      </c>
      <c r="H1409" s="56" t="s">
        <v>44</v>
      </c>
      <c r="I1409" s="27"/>
      <c r="J1409" s="57" t="s">
        <v>17</v>
      </c>
      <c r="K1409" s="66" t="s">
        <v>15</v>
      </c>
    </row>
    <row r="1410" ht="22.5" customHeight="1">
      <c r="A1410" s="40">
        <v>46044.0</v>
      </c>
      <c r="B1410" s="81"/>
      <c r="C1410" s="36"/>
      <c r="D1410" s="63" t="s">
        <v>3803</v>
      </c>
      <c r="E1410" s="59" t="s">
        <v>3804</v>
      </c>
      <c r="F1410" s="19" t="str">
        <f t="shared" si="2"/>
        <v>LUÍS ECHEVERRÍA BRITO</v>
      </c>
      <c r="G1410" s="59" t="s">
        <v>3805</v>
      </c>
      <c r="H1410" s="61"/>
      <c r="I1410" s="27"/>
      <c r="J1410" s="65"/>
      <c r="K1410" s="88"/>
    </row>
    <row r="1411" ht="22.5" customHeight="1">
      <c r="A1411" s="40">
        <v>46044.0</v>
      </c>
      <c r="B1411" s="15">
        <v>46048.0</v>
      </c>
      <c r="C1411" s="36">
        <v>43800.0</v>
      </c>
      <c r="D1411" s="63" t="s">
        <v>2339</v>
      </c>
      <c r="E1411" s="59" t="s">
        <v>3806</v>
      </c>
      <c r="F1411" s="19" t="str">
        <f t="shared" si="2"/>
        <v>ANDREA SILVA AGUILERA</v>
      </c>
      <c r="G1411" s="59" t="s">
        <v>3807</v>
      </c>
      <c r="H1411" s="56" t="s">
        <v>44</v>
      </c>
      <c r="I1411" s="27"/>
      <c r="J1411" s="57" t="s">
        <v>17</v>
      </c>
      <c r="K1411" s="66" t="s">
        <v>15</v>
      </c>
    </row>
    <row r="1412" ht="22.5" customHeight="1">
      <c r="A1412" s="40">
        <v>46044.0</v>
      </c>
      <c r="B1412" s="81"/>
      <c r="C1412" s="36"/>
      <c r="D1412" s="63" t="s">
        <v>2096</v>
      </c>
      <c r="E1412" s="59" t="s">
        <v>3808</v>
      </c>
      <c r="F1412" s="19" t="str">
        <f t="shared" si="2"/>
        <v>CAMILO LEITON</v>
      </c>
      <c r="G1412" s="59" t="s">
        <v>3809</v>
      </c>
      <c r="H1412" s="61"/>
      <c r="I1412" s="27"/>
      <c r="J1412" s="65"/>
      <c r="K1412" s="88"/>
    </row>
    <row r="1413" ht="22.5" customHeight="1">
      <c r="A1413" s="40">
        <v>46044.0</v>
      </c>
      <c r="B1413" s="81"/>
      <c r="C1413" s="58" t="s">
        <v>2785</v>
      </c>
      <c r="D1413" s="63" t="s">
        <v>3810</v>
      </c>
      <c r="E1413" s="59" t="s">
        <v>3811</v>
      </c>
      <c r="F1413" s="19" t="str">
        <f t="shared" si="2"/>
        <v>MAURO BASSO</v>
      </c>
      <c r="G1413" s="59" t="s">
        <v>3812</v>
      </c>
      <c r="H1413" s="56" t="s">
        <v>44</v>
      </c>
      <c r="I1413" s="27"/>
      <c r="J1413" s="57" t="s">
        <v>21</v>
      </c>
      <c r="K1413" s="66" t="s">
        <v>15</v>
      </c>
    </row>
    <row r="1414" ht="22.5" customHeight="1">
      <c r="A1414" s="40">
        <v>46044.0</v>
      </c>
      <c r="B1414" s="81"/>
      <c r="C1414" s="36"/>
      <c r="D1414" s="63" t="s">
        <v>3439</v>
      </c>
      <c r="E1414" s="59" t="s">
        <v>3813</v>
      </c>
      <c r="F1414" s="19" t="str">
        <f t="shared" si="2"/>
        <v>JOSE EDUARDO SANDOVAL MORAGA</v>
      </c>
      <c r="G1414" s="59" t="s">
        <v>3814</v>
      </c>
      <c r="H1414" s="61"/>
      <c r="I1414" s="27"/>
      <c r="J1414" s="65"/>
      <c r="K1414" s="88"/>
    </row>
    <row r="1415" ht="22.5" customHeight="1">
      <c r="A1415" s="40">
        <v>46044.0</v>
      </c>
      <c r="B1415" s="81"/>
      <c r="C1415" s="36"/>
      <c r="D1415" s="63" t="s">
        <v>3815</v>
      </c>
      <c r="E1415" s="59" t="s">
        <v>3816</v>
      </c>
      <c r="F1415" s="19" t="str">
        <f t="shared" si="2"/>
        <v>MARÍA PAZ COFRÉ ACEVEDO</v>
      </c>
      <c r="G1415" s="59" t="s">
        <v>3817</v>
      </c>
      <c r="H1415" s="61"/>
      <c r="I1415" s="27"/>
      <c r="J1415" s="65"/>
      <c r="K1415" s="88"/>
    </row>
    <row r="1416" ht="22.5" customHeight="1">
      <c r="A1416" s="40">
        <v>46044.0</v>
      </c>
      <c r="B1416" s="81"/>
      <c r="C1416" s="36"/>
      <c r="D1416" s="63" t="s">
        <v>3818</v>
      </c>
      <c r="E1416" s="59" t="s">
        <v>3819</v>
      </c>
      <c r="F1416" s="19" t="str">
        <f t="shared" si="2"/>
        <v>HERMAN CATALDO</v>
      </c>
      <c r="G1416" s="59" t="s">
        <v>3820</v>
      </c>
      <c r="H1416" s="61"/>
      <c r="I1416" s="27"/>
      <c r="J1416" s="89"/>
      <c r="K1416" s="88"/>
    </row>
    <row r="1417" ht="22.5" customHeight="1">
      <c r="A1417" s="40">
        <v>46044.0</v>
      </c>
      <c r="B1417" s="15">
        <v>46057.0</v>
      </c>
      <c r="C1417" s="36">
        <v>45292.0</v>
      </c>
      <c r="D1417" s="63" t="s">
        <v>3821</v>
      </c>
      <c r="E1417" s="59" t="s">
        <v>3822</v>
      </c>
      <c r="F1417" s="19" t="str">
        <f t="shared" si="2"/>
        <v>ESTEBAN PATRICIO GAJARDO ARANCIBIA</v>
      </c>
      <c r="G1417" s="59" t="s">
        <v>3823</v>
      </c>
      <c r="H1417" s="56" t="s">
        <v>44</v>
      </c>
      <c r="I1417" s="27"/>
      <c r="J1417" s="79" t="s">
        <v>19</v>
      </c>
      <c r="K1417" s="23" t="s">
        <v>15</v>
      </c>
    </row>
    <row r="1418" ht="22.5" customHeight="1">
      <c r="A1418" s="40">
        <v>46044.0</v>
      </c>
      <c r="B1418" s="15">
        <v>46057.0</v>
      </c>
      <c r="C1418" s="36">
        <v>44835.0</v>
      </c>
      <c r="D1418" s="63" t="s">
        <v>3824</v>
      </c>
      <c r="E1418" s="59" t="s">
        <v>3825</v>
      </c>
      <c r="F1418" s="19" t="str">
        <f t="shared" si="2"/>
        <v>MARIA JOSE RAMIREZ VALENZUELA </v>
      </c>
      <c r="G1418" s="59" t="s">
        <v>3826</v>
      </c>
      <c r="H1418" s="56" t="s">
        <v>44</v>
      </c>
      <c r="I1418" s="27"/>
      <c r="J1418" s="57" t="s">
        <v>19</v>
      </c>
      <c r="K1418" s="23" t="s">
        <v>15</v>
      </c>
    </row>
    <row r="1419" ht="22.5" customHeight="1">
      <c r="A1419" s="40">
        <v>46044.0</v>
      </c>
      <c r="B1419" s="15">
        <v>46048.0</v>
      </c>
      <c r="C1419" s="36">
        <v>44743.0</v>
      </c>
      <c r="D1419" s="63" t="s">
        <v>3827</v>
      </c>
      <c r="E1419" s="59" t="s">
        <v>3828</v>
      </c>
      <c r="F1419" s="19" t="str">
        <f t="shared" si="2"/>
        <v>ANDRO MIRKO GIAKONI ATALAH</v>
      </c>
      <c r="G1419" s="59" t="s">
        <v>3829</v>
      </c>
      <c r="H1419" s="56" t="s">
        <v>44</v>
      </c>
      <c r="I1419" s="27"/>
      <c r="J1419" s="57" t="s">
        <v>17</v>
      </c>
      <c r="K1419" s="23" t="s">
        <v>15</v>
      </c>
    </row>
    <row r="1420" ht="22.5" customHeight="1">
      <c r="A1420" s="40">
        <v>46044.0</v>
      </c>
      <c r="B1420" s="81"/>
      <c r="C1420" s="36">
        <v>40848.0</v>
      </c>
      <c r="D1420" s="63" t="s">
        <v>3830</v>
      </c>
      <c r="E1420" s="59" t="s">
        <v>3831</v>
      </c>
      <c r="F1420" s="19" t="str">
        <f t="shared" si="2"/>
        <v>FELIPE NICOLAS SANCHEZ SILVA</v>
      </c>
      <c r="G1420" s="59" t="s">
        <v>3832</v>
      </c>
      <c r="H1420" s="56" t="s">
        <v>44</v>
      </c>
      <c r="I1420" s="27"/>
      <c r="J1420" s="57" t="s">
        <v>17</v>
      </c>
      <c r="K1420" s="23" t="s">
        <v>15</v>
      </c>
    </row>
    <row r="1421" ht="22.5" customHeight="1">
      <c r="A1421" s="40">
        <v>46044.0</v>
      </c>
      <c r="B1421" s="81"/>
      <c r="C1421" s="36"/>
      <c r="D1421" s="63" t="s">
        <v>3833</v>
      </c>
      <c r="E1421" s="59" t="s">
        <v>3500</v>
      </c>
      <c r="F1421" s="19" t="str">
        <f t="shared" si="2"/>
        <v>MARIA PAZ DE LOS ANGELES COFRE ACEVEDO</v>
      </c>
      <c r="G1421" s="59" t="s">
        <v>3501</v>
      </c>
      <c r="H1421" s="56" t="s">
        <v>44</v>
      </c>
      <c r="I1421" s="27"/>
      <c r="J1421" s="57" t="s">
        <v>14</v>
      </c>
      <c r="K1421" s="28"/>
    </row>
    <row r="1422" ht="22.5" customHeight="1">
      <c r="A1422" s="40">
        <v>46044.0</v>
      </c>
      <c r="B1422" s="81"/>
      <c r="C1422" s="58" t="s">
        <v>477</v>
      </c>
      <c r="D1422" s="63" t="s">
        <v>3834</v>
      </c>
      <c r="E1422" s="59" t="s">
        <v>3835</v>
      </c>
      <c r="F1422" s="19" t="str">
        <f t="shared" si="2"/>
        <v>FRANCO ANDRÉS VERGARA RENGIFO</v>
      </c>
      <c r="G1422" s="59" t="s">
        <v>3836</v>
      </c>
      <c r="H1422" s="56" t="s">
        <v>44</v>
      </c>
      <c r="I1422" s="27"/>
      <c r="J1422" s="57" t="s">
        <v>21</v>
      </c>
      <c r="K1422" s="23" t="s">
        <v>15</v>
      </c>
    </row>
    <row r="1423" ht="22.5" customHeight="1">
      <c r="A1423" s="40">
        <v>46044.0</v>
      </c>
      <c r="B1423" s="81"/>
      <c r="C1423" s="36"/>
      <c r="D1423" s="63" t="s">
        <v>3837</v>
      </c>
      <c r="E1423" s="59" t="s">
        <v>3838</v>
      </c>
      <c r="F1423" s="19" t="str">
        <f t="shared" si="2"/>
        <v>BASTIÁN ALEJANDRO JARA BAEZ</v>
      </c>
      <c r="G1423" s="59" t="s">
        <v>3839</v>
      </c>
      <c r="H1423" s="56" t="s">
        <v>44</v>
      </c>
      <c r="I1423" s="27"/>
      <c r="J1423" s="65"/>
      <c r="K1423" s="28"/>
    </row>
    <row r="1424" ht="22.5" customHeight="1">
      <c r="A1424" s="40">
        <v>46044.0</v>
      </c>
      <c r="B1424" s="81"/>
      <c r="C1424" s="58" t="s">
        <v>1312</v>
      </c>
      <c r="D1424" s="63" t="s">
        <v>1232</v>
      </c>
      <c r="E1424" s="59" t="s">
        <v>3840</v>
      </c>
      <c r="F1424" s="19" t="str">
        <f t="shared" si="2"/>
        <v>CAMILA BUNSTER DANKLEFSEN</v>
      </c>
      <c r="G1424" s="59" t="s">
        <v>3841</v>
      </c>
      <c r="H1424" s="56" t="s">
        <v>44</v>
      </c>
      <c r="I1424" s="27"/>
      <c r="J1424" s="57" t="s">
        <v>21</v>
      </c>
      <c r="K1424" s="23" t="s">
        <v>15</v>
      </c>
    </row>
    <row r="1425" ht="22.5" customHeight="1">
      <c r="A1425" s="40">
        <v>46044.0</v>
      </c>
      <c r="B1425" s="81"/>
      <c r="C1425" s="36"/>
      <c r="D1425" s="63" t="s">
        <v>3842</v>
      </c>
      <c r="E1425" s="59" t="s">
        <v>3843</v>
      </c>
      <c r="F1425" s="19" t="str">
        <f t="shared" si="2"/>
        <v>SIMON  PEDRO PABLO PROVOSTE VASQUEZ</v>
      </c>
      <c r="G1425" s="59" t="s">
        <v>3844</v>
      </c>
      <c r="H1425" s="56" t="s">
        <v>44</v>
      </c>
      <c r="I1425" s="27"/>
      <c r="J1425" s="57" t="s">
        <v>14</v>
      </c>
      <c r="K1425" s="28"/>
    </row>
    <row r="1426" ht="22.5" customHeight="1">
      <c r="A1426" s="40">
        <v>46044.0</v>
      </c>
      <c r="B1426" s="81"/>
      <c r="C1426" s="36">
        <v>45536.0</v>
      </c>
      <c r="D1426" s="63" t="s">
        <v>3845</v>
      </c>
      <c r="E1426" s="59" t="s">
        <v>3846</v>
      </c>
      <c r="F1426" s="19" t="str">
        <f t="shared" si="2"/>
        <v>CLAUDIO DANIEL CORREA KEIDONG</v>
      </c>
      <c r="G1426" s="59" t="s">
        <v>3847</v>
      </c>
      <c r="H1426" s="56" t="s">
        <v>44</v>
      </c>
      <c r="I1426" s="27"/>
      <c r="J1426" s="57" t="s">
        <v>17</v>
      </c>
      <c r="K1426" s="23" t="s">
        <v>15</v>
      </c>
    </row>
    <row r="1427" ht="22.5" customHeight="1">
      <c r="A1427" s="40">
        <v>46044.0</v>
      </c>
      <c r="B1427" s="15">
        <v>46045.0</v>
      </c>
      <c r="C1427" s="36"/>
      <c r="D1427" s="63" t="s">
        <v>3848</v>
      </c>
      <c r="E1427" s="59" t="s">
        <v>3849</v>
      </c>
      <c r="F1427" s="19" t="str">
        <f t="shared" si="2"/>
        <v>ROBERTO SEGUNDO MATURANA ESPINOZA</v>
      </c>
      <c r="G1427" s="59" t="s">
        <v>3850</v>
      </c>
      <c r="H1427" s="56" t="s">
        <v>44</v>
      </c>
      <c r="I1427" s="27"/>
      <c r="J1427" s="57" t="s">
        <v>17</v>
      </c>
      <c r="K1427" s="23" t="s">
        <v>15</v>
      </c>
    </row>
    <row r="1428" ht="22.5" customHeight="1">
      <c r="A1428" s="40">
        <v>46045.0</v>
      </c>
      <c r="B1428" s="81"/>
      <c r="C1428" s="36"/>
      <c r="D1428" s="63" t="s">
        <v>2426</v>
      </c>
      <c r="E1428" s="59" t="s">
        <v>3851</v>
      </c>
      <c r="F1428" s="19" t="str">
        <f t="shared" si="2"/>
        <v>MAXIMILIANO HERNANDEZ</v>
      </c>
      <c r="G1428" s="59" t="s">
        <v>3852</v>
      </c>
      <c r="H1428" s="61"/>
      <c r="I1428" s="27"/>
      <c r="J1428" s="65"/>
      <c r="K1428" s="28"/>
    </row>
    <row r="1429" ht="22.5" customHeight="1">
      <c r="A1429" s="40">
        <v>46045.0</v>
      </c>
      <c r="B1429" s="15">
        <v>46049.0</v>
      </c>
      <c r="C1429" s="36">
        <v>45108.0</v>
      </c>
      <c r="D1429" s="63" t="s">
        <v>3853</v>
      </c>
      <c r="E1429" s="59" t="s">
        <v>3854</v>
      </c>
      <c r="F1429" s="19" t="str">
        <f t="shared" si="2"/>
        <v>YUNGUANG XU</v>
      </c>
      <c r="G1429" s="59" t="s">
        <v>3855</v>
      </c>
      <c r="H1429" s="56" t="s">
        <v>44</v>
      </c>
      <c r="I1429" s="27"/>
      <c r="J1429" s="57" t="s">
        <v>17</v>
      </c>
      <c r="K1429" s="23" t="s">
        <v>15</v>
      </c>
    </row>
    <row r="1430" ht="22.5" customHeight="1">
      <c r="A1430" s="40">
        <v>46045.0</v>
      </c>
      <c r="B1430" s="81"/>
      <c r="C1430" s="36"/>
      <c r="D1430" s="63" t="s">
        <v>3856</v>
      </c>
      <c r="E1430" s="59" t="s">
        <v>3857</v>
      </c>
      <c r="F1430" s="19" t="str">
        <f t="shared" si="2"/>
        <v>DANIEL ANTONIO CONTRERAS MARTÍNEZ</v>
      </c>
      <c r="G1430" s="59" t="s">
        <v>3858</v>
      </c>
      <c r="H1430" s="61"/>
      <c r="I1430" s="27"/>
      <c r="J1430" s="65"/>
      <c r="K1430" s="28"/>
    </row>
    <row r="1431" ht="22.5" customHeight="1">
      <c r="A1431" s="40">
        <v>46045.0</v>
      </c>
      <c r="B1431" s="81"/>
      <c r="C1431" s="36"/>
      <c r="D1431" s="63" t="s">
        <v>3859</v>
      </c>
      <c r="E1431" s="59" t="s">
        <v>3860</v>
      </c>
      <c r="F1431" s="19" t="str">
        <f t="shared" si="2"/>
        <v>JOHANA ANDREINA BRICEÑO ORIA</v>
      </c>
      <c r="G1431" s="59" t="s">
        <v>3861</v>
      </c>
      <c r="H1431" s="61"/>
      <c r="I1431" s="27"/>
      <c r="J1431" s="89"/>
      <c r="K1431" s="28"/>
    </row>
    <row r="1432" ht="22.5" customHeight="1">
      <c r="A1432" s="40">
        <v>46045.0</v>
      </c>
      <c r="B1432" s="15">
        <v>46049.0</v>
      </c>
      <c r="C1432" s="36">
        <v>43466.0</v>
      </c>
      <c r="D1432" s="63" t="s">
        <v>129</v>
      </c>
      <c r="E1432" s="59" t="s">
        <v>3862</v>
      </c>
      <c r="F1432" s="19" t="str">
        <f t="shared" si="2"/>
        <v>JORGE SEPÚLVEDA TAPIA</v>
      </c>
      <c r="G1432" s="59" t="s">
        <v>3863</v>
      </c>
      <c r="H1432" s="56" t="s">
        <v>44</v>
      </c>
      <c r="I1432" s="27"/>
      <c r="J1432" s="57" t="s">
        <v>17</v>
      </c>
      <c r="K1432" s="23" t="s">
        <v>15</v>
      </c>
    </row>
    <row r="1433" ht="22.5" customHeight="1">
      <c r="A1433" s="40">
        <v>46045.0</v>
      </c>
      <c r="B1433" s="81"/>
      <c r="C1433" s="36"/>
      <c r="D1433" s="63" t="s">
        <v>3864</v>
      </c>
      <c r="E1433" s="59" t="s">
        <v>3865</v>
      </c>
      <c r="F1433" s="19" t="str">
        <f t="shared" si="2"/>
        <v>ELISA CRUZ</v>
      </c>
      <c r="G1433" s="59" t="s">
        <v>3866</v>
      </c>
      <c r="H1433" s="61"/>
      <c r="I1433" s="27"/>
      <c r="J1433" s="65"/>
      <c r="K1433" s="28"/>
    </row>
    <row r="1434" ht="22.5" customHeight="1">
      <c r="A1434" s="40">
        <v>46045.0</v>
      </c>
      <c r="B1434" s="81"/>
      <c r="C1434" s="36"/>
      <c r="D1434" s="63" t="s">
        <v>3867</v>
      </c>
      <c r="E1434" s="59" t="s">
        <v>3868</v>
      </c>
      <c r="F1434" s="19" t="str">
        <f t="shared" si="2"/>
        <v>SUSAN DENISSE CARMONA ALEGRÍA</v>
      </c>
      <c r="G1434" s="59" t="s">
        <v>3869</v>
      </c>
      <c r="H1434" s="61"/>
      <c r="I1434" s="27"/>
      <c r="J1434" s="65"/>
      <c r="K1434" s="28"/>
    </row>
    <row r="1435" ht="22.5" customHeight="1">
      <c r="A1435" s="40">
        <v>46045.0</v>
      </c>
      <c r="B1435" s="81"/>
      <c r="C1435" s="36"/>
      <c r="D1435" s="63" t="s">
        <v>3870</v>
      </c>
      <c r="E1435" s="59" t="s">
        <v>3871</v>
      </c>
      <c r="F1435" s="19" t="str">
        <f t="shared" si="2"/>
        <v>MAYBE MACARENA RIQUELME FERNANDEZ</v>
      </c>
      <c r="G1435" s="59" t="s">
        <v>3872</v>
      </c>
      <c r="H1435" s="56" t="s">
        <v>44</v>
      </c>
      <c r="I1435" s="27"/>
      <c r="J1435" s="57" t="s">
        <v>14</v>
      </c>
      <c r="K1435" s="28"/>
    </row>
    <row r="1436" ht="22.5" customHeight="1">
      <c r="A1436" s="40">
        <v>46045.0</v>
      </c>
      <c r="B1436" s="81"/>
      <c r="C1436" s="36"/>
      <c r="D1436" s="63" t="s">
        <v>3873</v>
      </c>
      <c r="E1436" s="59" t="s">
        <v>3874</v>
      </c>
      <c r="F1436" s="19" t="str">
        <f t="shared" si="2"/>
        <v>CARLOS ENRIQUE OGAZ DIAZ</v>
      </c>
      <c r="G1436" s="59" t="s">
        <v>3875</v>
      </c>
      <c r="H1436" s="61"/>
      <c r="I1436" s="27"/>
      <c r="J1436" s="65"/>
      <c r="K1436" s="28"/>
    </row>
    <row r="1437" ht="22.5" customHeight="1">
      <c r="A1437" s="40">
        <v>46045.0</v>
      </c>
      <c r="B1437" s="15">
        <v>46049.0</v>
      </c>
      <c r="C1437" s="36">
        <v>45627.0</v>
      </c>
      <c r="D1437" s="63" t="s">
        <v>3876</v>
      </c>
      <c r="E1437" s="59" t="s">
        <v>3877</v>
      </c>
      <c r="F1437" s="19" t="str">
        <f t="shared" si="2"/>
        <v>EDUARDO SEGUNDO VASQUEZ MOLINA</v>
      </c>
      <c r="G1437" s="59" t="s">
        <v>3878</v>
      </c>
      <c r="H1437" s="56" t="s">
        <v>44</v>
      </c>
      <c r="I1437" s="27"/>
      <c r="J1437" s="57" t="s">
        <v>17</v>
      </c>
      <c r="K1437" s="23" t="s">
        <v>15</v>
      </c>
    </row>
    <row r="1438" ht="22.5" customHeight="1">
      <c r="A1438" s="40">
        <v>46045.0</v>
      </c>
      <c r="B1438" s="81"/>
      <c r="C1438" s="36"/>
      <c r="D1438" s="63" t="s">
        <v>808</v>
      </c>
      <c r="E1438" s="59" t="s">
        <v>440</v>
      </c>
      <c r="F1438" s="19" t="str">
        <f t="shared" si="2"/>
        <v>BASTIAN ASTUDILLO</v>
      </c>
      <c r="G1438" s="59" t="s">
        <v>3879</v>
      </c>
      <c r="H1438" s="61"/>
      <c r="I1438" s="27"/>
      <c r="J1438" s="65"/>
      <c r="K1438" s="28"/>
    </row>
    <row r="1439" ht="22.5" customHeight="1">
      <c r="A1439" s="40">
        <v>46045.0</v>
      </c>
      <c r="B1439" s="81"/>
      <c r="C1439" s="36"/>
      <c r="D1439" s="63" t="s">
        <v>1779</v>
      </c>
      <c r="E1439" s="59" t="s">
        <v>3028</v>
      </c>
      <c r="F1439" s="19" t="str">
        <f t="shared" si="2"/>
        <v>JOAQUIN VERA</v>
      </c>
      <c r="G1439" s="59" t="s">
        <v>3880</v>
      </c>
      <c r="H1439" s="56" t="s">
        <v>44</v>
      </c>
      <c r="I1439" s="27"/>
      <c r="J1439" s="57" t="s">
        <v>14</v>
      </c>
      <c r="K1439" s="23" t="s">
        <v>15</v>
      </c>
    </row>
    <row r="1440" ht="22.5" customHeight="1">
      <c r="A1440" s="40">
        <v>46045.0</v>
      </c>
      <c r="B1440" s="81"/>
      <c r="C1440" s="36"/>
      <c r="D1440" s="63" t="s">
        <v>3281</v>
      </c>
      <c r="E1440" s="59" t="s">
        <v>3881</v>
      </c>
      <c r="F1440" s="19" t="str">
        <f t="shared" si="2"/>
        <v>LUCAS CABALLERIA</v>
      </c>
      <c r="G1440" s="59" t="s">
        <v>3882</v>
      </c>
      <c r="H1440" s="56" t="s">
        <v>44</v>
      </c>
      <c r="I1440" s="27"/>
      <c r="J1440" s="57" t="s">
        <v>14</v>
      </c>
      <c r="K1440" s="28"/>
    </row>
    <row r="1441" ht="22.5" customHeight="1">
      <c r="A1441" s="40">
        <v>46045.0</v>
      </c>
      <c r="B1441" s="81"/>
      <c r="C1441" s="36"/>
      <c r="D1441" s="63" t="s">
        <v>1015</v>
      </c>
      <c r="E1441" s="59" t="s">
        <v>3883</v>
      </c>
      <c r="F1441" s="19" t="str">
        <f t="shared" si="2"/>
        <v>BRUNO RIPETI</v>
      </c>
      <c r="G1441" s="90" t="s">
        <v>3884</v>
      </c>
      <c r="H1441" s="61"/>
      <c r="I1441" s="27"/>
      <c r="J1441" s="57" t="s">
        <v>14</v>
      </c>
      <c r="K1441" s="23" t="s">
        <v>15</v>
      </c>
    </row>
    <row r="1442" ht="22.5" customHeight="1">
      <c r="A1442" s="40">
        <v>46045.0</v>
      </c>
      <c r="B1442" s="81"/>
      <c r="C1442" s="36">
        <v>45689.0</v>
      </c>
      <c r="D1442" s="63" t="s">
        <v>3885</v>
      </c>
      <c r="E1442" s="59" t="s">
        <v>3886</v>
      </c>
      <c r="F1442" s="19" t="str">
        <f t="shared" si="2"/>
        <v>MIGUEL ARTURO FLORES HERRERA</v>
      </c>
      <c r="G1442" s="91" t="s">
        <v>3887</v>
      </c>
      <c r="H1442" s="56" t="s">
        <v>44</v>
      </c>
      <c r="I1442" s="27"/>
      <c r="J1442" s="57" t="s">
        <v>17</v>
      </c>
      <c r="K1442" s="23" t="s">
        <v>15</v>
      </c>
    </row>
    <row r="1443" ht="22.5" customHeight="1">
      <c r="A1443" s="40">
        <v>46045.0</v>
      </c>
      <c r="B1443" s="81"/>
      <c r="C1443" s="36"/>
      <c r="D1443" s="63" t="s">
        <v>3888</v>
      </c>
      <c r="E1443" s="59" t="s">
        <v>3889</v>
      </c>
      <c r="F1443" s="19" t="str">
        <f t="shared" si="2"/>
        <v>ENZO MARCELO AGUILERA CASTILLO</v>
      </c>
      <c r="G1443" s="59" t="s">
        <v>3890</v>
      </c>
      <c r="H1443" s="56" t="s">
        <v>44</v>
      </c>
      <c r="I1443" s="27"/>
      <c r="J1443" s="57" t="s">
        <v>14</v>
      </c>
      <c r="K1443" s="23" t="s">
        <v>15</v>
      </c>
    </row>
    <row r="1444" ht="22.5" customHeight="1">
      <c r="A1444" s="40">
        <v>46045.0</v>
      </c>
      <c r="B1444" s="81"/>
      <c r="C1444" s="36"/>
      <c r="D1444" s="63" t="s">
        <v>2681</v>
      </c>
      <c r="E1444" s="59" t="s">
        <v>49</v>
      </c>
      <c r="F1444" s="19" t="str">
        <f t="shared" si="2"/>
        <v>MARÍA JOSÉ VERGARA</v>
      </c>
      <c r="G1444" s="59" t="s">
        <v>3891</v>
      </c>
      <c r="H1444" s="56" t="s">
        <v>44</v>
      </c>
      <c r="I1444" s="27"/>
      <c r="J1444" s="57" t="s">
        <v>14</v>
      </c>
      <c r="K1444" s="23" t="s">
        <v>15</v>
      </c>
    </row>
    <row r="1445" ht="22.5" customHeight="1">
      <c r="A1445" s="40">
        <v>46045.0</v>
      </c>
      <c r="B1445" s="81"/>
      <c r="C1445" s="36"/>
      <c r="D1445" s="63" t="s">
        <v>3892</v>
      </c>
      <c r="E1445" s="59" t="s">
        <v>498</v>
      </c>
      <c r="F1445" s="19" t="str">
        <f t="shared" si="2"/>
        <v>JULIÁN RAMÍREZ</v>
      </c>
      <c r="G1445" s="59" t="s">
        <v>3893</v>
      </c>
      <c r="H1445" s="61"/>
      <c r="I1445" s="27"/>
      <c r="J1445" s="89"/>
      <c r="K1445" s="28"/>
    </row>
    <row r="1446" ht="22.5" customHeight="1">
      <c r="A1446" s="40">
        <v>46045.0</v>
      </c>
      <c r="B1446" s="15">
        <v>46049.0</v>
      </c>
      <c r="C1446" s="36">
        <v>44927.0</v>
      </c>
      <c r="D1446" s="63" t="s">
        <v>3894</v>
      </c>
      <c r="E1446" s="59" t="s">
        <v>3895</v>
      </c>
      <c r="F1446" s="19" t="str">
        <f t="shared" si="2"/>
        <v>JULIANO ANDRES MORAS MUÑOZ</v>
      </c>
      <c r="G1446" s="59" t="s">
        <v>3896</v>
      </c>
      <c r="H1446" s="56" t="s">
        <v>44</v>
      </c>
      <c r="I1446" s="27"/>
      <c r="J1446" s="57" t="s">
        <v>17</v>
      </c>
      <c r="K1446" s="23" t="s">
        <v>15</v>
      </c>
    </row>
    <row r="1447" ht="22.5" customHeight="1">
      <c r="A1447" s="40">
        <v>46045.0</v>
      </c>
      <c r="B1447" s="81"/>
      <c r="C1447" s="36"/>
      <c r="D1447" s="63" t="s">
        <v>156</v>
      </c>
      <c r="E1447" s="59" t="s">
        <v>3897</v>
      </c>
      <c r="F1447" s="19" t="str">
        <f t="shared" si="2"/>
        <v>GUILLERMO MONTENEHRO</v>
      </c>
      <c r="G1447" s="59" t="s">
        <v>3898</v>
      </c>
      <c r="H1447" s="61"/>
      <c r="I1447" s="27"/>
      <c r="J1447" s="89"/>
      <c r="K1447" s="28"/>
    </row>
    <row r="1448" ht="22.5" customHeight="1">
      <c r="A1448" s="40">
        <v>46045.0</v>
      </c>
      <c r="B1448" s="15">
        <v>46049.0</v>
      </c>
      <c r="C1448" s="36">
        <v>43647.0</v>
      </c>
      <c r="D1448" s="63" t="s">
        <v>3899</v>
      </c>
      <c r="E1448" s="59" t="s">
        <v>3900</v>
      </c>
      <c r="F1448" s="19" t="str">
        <f t="shared" si="2"/>
        <v>JUAN GUSTAVO MARTINEZ SANTIBAÑEZ</v>
      </c>
      <c r="G1448" s="59" t="s">
        <v>3901</v>
      </c>
      <c r="H1448" s="56" t="s">
        <v>44</v>
      </c>
      <c r="I1448" s="27"/>
      <c r="J1448" s="57" t="s">
        <v>17</v>
      </c>
      <c r="K1448" s="23" t="s">
        <v>15</v>
      </c>
    </row>
    <row r="1449" ht="22.5" customHeight="1">
      <c r="A1449" s="40">
        <v>46045.0</v>
      </c>
      <c r="B1449" s="81"/>
      <c r="C1449" s="36"/>
      <c r="D1449" s="63" t="s">
        <v>3902</v>
      </c>
      <c r="E1449" s="59" t="s">
        <v>3903</v>
      </c>
      <c r="F1449" s="19" t="str">
        <f t="shared" si="2"/>
        <v>NICOLÁS BARRÍA</v>
      </c>
      <c r="G1449" s="59" t="s">
        <v>3904</v>
      </c>
      <c r="H1449" s="61"/>
      <c r="I1449" s="27"/>
      <c r="J1449" s="65"/>
      <c r="K1449" s="28"/>
    </row>
    <row r="1450" ht="22.5" customHeight="1">
      <c r="A1450" s="40">
        <v>46045.0</v>
      </c>
      <c r="B1450" s="81"/>
      <c r="C1450" s="36"/>
      <c r="D1450" s="63" t="s">
        <v>3905</v>
      </c>
      <c r="E1450" s="59" t="s">
        <v>3906</v>
      </c>
      <c r="F1450" s="19" t="str">
        <f t="shared" si="2"/>
        <v>SERGIO ALFARO</v>
      </c>
      <c r="G1450" s="59" t="s">
        <v>3907</v>
      </c>
      <c r="H1450" s="56" t="s">
        <v>44</v>
      </c>
      <c r="I1450" s="27"/>
      <c r="J1450" s="57" t="s">
        <v>14</v>
      </c>
      <c r="K1450" s="23" t="s">
        <v>15</v>
      </c>
    </row>
    <row r="1451" ht="22.5" customHeight="1">
      <c r="A1451" s="40">
        <v>46045.0</v>
      </c>
      <c r="B1451" s="81"/>
      <c r="C1451" s="36"/>
      <c r="D1451" s="63" t="s">
        <v>709</v>
      </c>
      <c r="E1451" s="59" t="s">
        <v>263</v>
      </c>
      <c r="F1451" s="19" t="str">
        <f t="shared" si="2"/>
        <v>VALENTINA PEREZ</v>
      </c>
      <c r="G1451" s="59" t="s">
        <v>3908</v>
      </c>
      <c r="H1451" s="61"/>
      <c r="I1451" s="27"/>
      <c r="J1451" s="65"/>
      <c r="K1451" s="28"/>
    </row>
    <row r="1452" ht="22.5" customHeight="1">
      <c r="A1452" s="40">
        <v>46045.0</v>
      </c>
      <c r="B1452" s="81"/>
      <c r="C1452" s="36"/>
      <c r="D1452" s="63" t="s">
        <v>532</v>
      </c>
      <c r="E1452" s="59" t="s">
        <v>3909</v>
      </c>
      <c r="F1452" s="19" t="str">
        <f t="shared" si="2"/>
        <v>MARIO DIBSI</v>
      </c>
      <c r="G1452" s="59" t="s">
        <v>3910</v>
      </c>
      <c r="H1452" s="56" t="s">
        <v>44</v>
      </c>
      <c r="I1452" s="27"/>
      <c r="J1452" s="57" t="s">
        <v>14</v>
      </c>
      <c r="K1452" s="23" t="s">
        <v>15</v>
      </c>
    </row>
    <row r="1453" ht="22.5" customHeight="1">
      <c r="A1453" s="40">
        <v>46045.0</v>
      </c>
      <c r="B1453" s="81"/>
      <c r="C1453" s="36"/>
      <c r="D1453" s="63" t="s">
        <v>3911</v>
      </c>
      <c r="E1453" s="59" t="s">
        <v>3912</v>
      </c>
      <c r="F1453" s="19" t="str">
        <f t="shared" si="2"/>
        <v>JOSE LEANDRO ALDEVARAN CONTRERAS HERRERA</v>
      </c>
      <c r="G1453" s="59" t="s">
        <v>3913</v>
      </c>
      <c r="H1453" s="56" t="s">
        <v>44</v>
      </c>
      <c r="I1453" s="27"/>
      <c r="J1453" s="57" t="s">
        <v>14</v>
      </c>
      <c r="K1453" s="28"/>
    </row>
    <row r="1454" ht="22.5" customHeight="1">
      <c r="A1454" s="40">
        <v>46045.0</v>
      </c>
      <c r="B1454" s="81"/>
      <c r="C1454" s="36"/>
      <c r="D1454" s="63" t="s">
        <v>3914</v>
      </c>
      <c r="E1454" s="59" t="s">
        <v>1197</v>
      </c>
      <c r="F1454" s="19" t="str">
        <f t="shared" si="2"/>
        <v>SAMUEL NUÑEZ</v>
      </c>
      <c r="G1454" s="59" t="s">
        <v>3915</v>
      </c>
      <c r="H1454" s="61"/>
      <c r="I1454" s="27"/>
      <c r="J1454" s="65"/>
      <c r="K1454" s="28"/>
    </row>
    <row r="1455" ht="22.5" customHeight="1">
      <c r="A1455" s="40">
        <v>46045.0</v>
      </c>
      <c r="B1455" s="81"/>
      <c r="C1455" s="36"/>
      <c r="D1455" s="63" t="s">
        <v>3916</v>
      </c>
      <c r="E1455" s="59" t="s">
        <v>3917</v>
      </c>
      <c r="F1455" s="19" t="str">
        <f t="shared" si="2"/>
        <v>JOSE DAVID GARCIA COVA</v>
      </c>
      <c r="G1455" s="59" t="s">
        <v>3918</v>
      </c>
      <c r="H1455" s="61"/>
      <c r="I1455" s="27"/>
      <c r="J1455" s="65"/>
      <c r="K1455" s="28"/>
    </row>
    <row r="1456" ht="22.5" customHeight="1">
      <c r="A1456" s="40">
        <v>46045.0</v>
      </c>
      <c r="B1456" s="81"/>
      <c r="C1456" s="36"/>
      <c r="D1456" s="63" t="s">
        <v>3919</v>
      </c>
      <c r="E1456" s="59" t="s">
        <v>3920</v>
      </c>
      <c r="F1456" s="19" t="str">
        <f t="shared" si="2"/>
        <v>MARTÍN ALEJANDRO CONTRERAS PINO</v>
      </c>
      <c r="G1456" s="59" t="s">
        <v>3921</v>
      </c>
      <c r="H1456" s="56" t="s">
        <v>44</v>
      </c>
      <c r="I1456" s="27"/>
      <c r="J1456" s="57" t="s">
        <v>14</v>
      </c>
      <c r="K1456" s="28"/>
    </row>
    <row r="1457" ht="22.5" customHeight="1">
      <c r="A1457" s="40">
        <v>46045.0</v>
      </c>
      <c r="B1457" s="81"/>
      <c r="C1457" s="36"/>
      <c r="D1457" s="63" t="s">
        <v>1262</v>
      </c>
      <c r="E1457" s="59" t="s">
        <v>3922</v>
      </c>
      <c r="F1457" s="19" t="str">
        <f t="shared" si="2"/>
        <v>GIOVANNI GONZALEZ DIAZ</v>
      </c>
      <c r="G1457" s="59" t="s">
        <v>3923</v>
      </c>
      <c r="H1457" s="56" t="s">
        <v>44</v>
      </c>
      <c r="I1457" s="27"/>
      <c r="J1457" s="57" t="s">
        <v>14</v>
      </c>
      <c r="K1457" s="28"/>
    </row>
    <row r="1458" ht="22.5" customHeight="1">
      <c r="A1458" s="40">
        <v>46045.0</v>
      </c>
      <c r="B1458" s="81"/>
      <c r="C1458" s="36"/>
      <c r="D1458" s="63" t="s">
        <v>3924</v>
      </c>
      <c r="E1458" s="59" t="s">
        <v>2459</v>
      </c>
      <c r="F1458" s="19" t="str">
        <f t="shared" si="2"/>
        <v>ARASSELY SANCHEZ</v>
      </c>
      <c r="G1458" s="59" t="s">
        <v>3925</v>
      </c>
      <c r="H1458" s="56" t="s">
        <v>44</v>
      </c>
      <c r="I1458" s="27"/>
      <c r="J1458" s="57" t="s">
        <v>14</v>
      </c>
      <c r="K1458" s="23" t="s">
        <v>15</v>
      </c>
    </row>
    <row r="1459" ht="22.5" customHeight="1">
      <c r="A1459" s="40">
        <v>46045.0</v>
      </c>
      <c r="B1459" s="81"/>
      <c r="C1459" s="36"/>
      <c r="D1459" s="63" t="s">
        <v>3219</v>
      </c>
      <c r="E1459" s="59" t="s">
        <v>3926</v>
      </c>
      <c r="F1459" s="19" t="str">
        <f t="shared" si="2"/>
        <v>BENJAMIN VARGAS MORALES</v>
      </c>
      <c r="G1459" s="59" t="s">
        <v>3927</v>
      </c>
      <c r="H1459" s="56" t="s">
        <v>44</v>
      </c>
      <c r="I1459" s="27"/>
      <c r="J1459" s="57" t="s">
        <v>14</v>
      </c>
      <c r="K1459" s="23" t="s">
        <v>15</v>
      </c>
    </row>
    <row r="1460" ht="22.5" customHeight="1">
      <c r="A1460" s="40">
        <v>46045.0</v>
      </c>
      <c r="B1460" s="81"/>
      <c r="C1460" s="36"/>
      <c r="D1460" s="63" t="s">
        <v>858</v>
      </c>
      <c r="E1460" s="59" t="s">
        <v>3928</v>
      </c>
      <c r="F1460" s="19" t="str">
        <f t="shared" si="2"/>
        <v>JOSE VIDAL CRUZ</v>
      </c>
      <c r="G1460" s="59" t="s">
        <v>3929</v>
      </c>
      <c r="H1460" s="56" t="s">
        <v>44</v>
      </c>
      <c r="I1460" s="27"/>
      <c r="J1460" s="57" t="s">
        <v>14</v>
      </c>
      <c r="K1460" s="23" t="s">
        <v>15</v>
      </c>
    </row>
    <row r="1461" ht="22.5" customHeight="1">
      <c r="A1461" s="40">
        <v>46045.0</v>
      </c>
      <c r="B1461" s="81"/>
      <c r="C1461" s="58" t="s">
        <v>1231</v>
      </c>
      <c r="D1461" s="63" t="s">
        <v>3930</v>
      </c>
      <c r="E1461" s="59" t="s">
        <v>3931</v>
      </c>
      <c r="F1461" s="19" t="str">
        <f t="shared" si="2"/>
        <v>JAVIER NICOLAS ASTUDILLO ORELLANA</v>
      </c>
      <c r="G1461" s="59" t="s">
        <v>3932</v>
      </c>
      <c r="H1461" s="56" t="s">
        <v>44</v>
      </c>
      <c r="I1461" s="27"/>
      <c r="J1461" s="57" t="s">
        <v>21</v>
      </c>
      <c r="K1461" s="23" t="s">
        <v>15</v>
      </c>
    </row>
    <row r="1462" ht="22.5" customHeight="1">
      <c r="A1462" s="40">
        <v>46045.0</v>
      </c>
      <c r="B1462" s="81"/>
      <c r="C1462" s="36"/>
      <c r="D1462" s="63" t="s">
        <v>3933</v>
      </c>
      <c r="E1462" s="59" t="s">
        <v>3934</v>
      </c>
      <c r="F1462" s="19" t="str">
        <f t="shared" si="2"/>
        <v>ARELI ANTONELLA SOZA INZUNSA</v>
      </c>
      <c r="G1462" s="59" t="s">
        <v>3935</v>
      </c>
      <c r="H1462" s="56" t="s">
        <v>44</v>
      </c>
      <c r="I1462" s="27"/>
      <c r="J1462" s="57" t="s">
        <v>14</v>
      </c>
      <c r="K1462" s="23" t="s">
        <v>15</v>
      </c>
    </row>
    <row r="1463" ht="22.5" customHeight="1">
      <c r="A1463" s="40">
        <v>46045.0</v>
      </c>
      <c r="B1463" s="81"/>
      <c r="C1463" s="58" t="s">
        <v>3936</v>
      </c>
      <c r="D1463" s="63" t="s">
        <v>3937</v>
      </c>
      <c r="E1463" s="59" t="s">
        <v>3938</v>
      </c>
      <c r="F1463" s="19" t="str">
        <f t="shared" si="2"/>
        <v>DIEGO ESTEBAN RIFFO VEGA</v>
      </c>
      <c r="G1463" s="59" t="s">
        <v>3939</v>
      </c>
      <c r="H1463" s="56" t="s">
        <v>44</v>
      </c>
      <c r="I1463" s="22" t="s">
        <v>13</v>
      </c>
      <c r="J1463" s="79" t="s">
        <v>21</v>
      </c>
      <c r="K1463" s="23" t="s">
        <v>15</v>
      </c>
    </row>
    <row r="1464" ht="22.5" customHeight="1">
      <c r="A1464" s="40">
        <v>46045.0</v>
      </c>
      <c r="B1464" s="15">
        <v>46057.0</v>
      </c>
      <c r="C1464" s="36">
        <v>45170.0</v>
      </c>
      <c r="D1464" s="63" t="s">
        <v>646</v>
      </c>
      <c r="E1464" s="59" t="s">
        <v>3940</v>
      </c>
      <c r="F1464" s="19" t="str">
        <f t="shared" si="2"/>
        <v>ALEJANDRO ANDRES TOLEDO SEPULVEDA</v>
      </c>
      <c r="G1464" s="59" t="s">
        <v>3941</v>
      </c>
      <c r="H1464" s="56" t="s">
        <v>44</v>
      </c>
      <c r="I1464" s="27"/>
      <c r="J1464" s="57" t="s">
        <v>19</v>
      </c>
      <c r="K1464" s="23" t="s">
        <v>15</v>
      </c>
    </row>
    <row r="1465" ht="22.5" customHeight="1">
      <c r="A1465" s="40">
        <v>46045.0</v>
      </c>
      <c r="B1465" s="81"/>
      <c r="C1465" s="58" t="s">
        <v>477</v>
      </c>
      <c r="D1465" s="63" t="s">
        <v>3942</v>
      </c>
      <c r="E1465" s="59" t="s">
        <v>3943</v>
      </c>
      <c r="F1465" s="19" t="str">
        <f t="shared" si="2"/>
        <v>CARLOS ENRIQUE NAVARRO ESPINOZA</v>
      </c>
      <c r="G1465" s="59" t="s">
        <v>3944</v>
      </c>
      <c r="H1465" s="56" t="s">
        <v>44</v>
      </c>
      <c r="I1465" s="27"/>
      <c r="J1465" s="57" t="s">
        <v>21</v>
      </c>
      <c r="K1465" s="23" t="s">
        <v>15</v>
      </c>
    </row>
    <row r="1466" ht="22.5" customHeight="1">
      <c r="A1466" s="40">
        <v>46045.0</v>
      </c>
      <c r="B1466" s="81"/>
      <c r="C1466" s="36"/>
      <c r="D1466" s="63" t="s">
        <v>3945</v>
      </c>
      <c r="E1466" s="59" t="s">
        <v>3946</v>
      </c>
      <c r="F1466" s="19" t="str">
        <f t="shared" si="2"/>
        <v>SERGIO ESTEBAN CABEZA ARREDONDO</v>
      </c>
      <c r="G1466" s="59" t="s">
        <v>3947</v>
      </c>
      <c r="H1466" s="61"/>
      <c r="I1466" s="27"/>
      <c r="J1466" s="89"/>
      <c r="K1466" s="28"/>
    </row>
    <row r="1467" ht="22.5" customHeight="1">
      <c r="A1467" s="40">
        <v>46045.0</v>
      </c>
      <c r="B1467" s="15">
        <v>46049.0</v>
      </c>
      <c r="C1467" s="36">
        <v>43586.0</v>
      </c>
      <c r="D1467" s="63" t="s">
        <v>3948</v>
      </c>
      <c r="E1467" s="59" t="s">
        <v>3949</v>
      </c>
      <c r="F1467" s="19" t="str">
        <f t="shared" si="2"/>
        <v>PAOLA NINOSCA GOMEZ HENRIQUEZ</v>
      </c>
      <c r="G1467" s="59" t="s">
        <v>3950</v>
      </c>
      <c r="H1467" s="56" t="s">
        <v>44</v>
      </c>
      <c r="I1467" s="27"/>
      <c r="J1467" s="57" t="s">
        <v>17</v>
      </c>
      <c r="K1467" s="23" t="s">
        <v>15</v>
      </c>
    </row>
    <row r="1468" ht="22.5" customHeight="1">
      <c r="A1468" s="40">
        <v>46045.0</v>
      </c>
      <c r="B1468" s="81"/>
      <c r="C1468" s="36"/>
      <c r="D1468" s="63" t="s">
        <v>3951</v>
      </c>
      <c r="E1468" s="59" t="s">
        <v>3952</v>
      </c>
      <c r="F1468" s="19" t="str">
        <f t="shared" si="2"/>
        <v>JOAN MANUEL MARTINEZ URETA</v>
      </c>
      <c r="G1468" s="59" t="s">
        <v>3953</v>
      </c>
      <c r="H1468" s="61"/>
      <c r="I1468" s="27"/>
      <c r="J1468" s="65"/>
      <c r="K1468" s="28"/>
    </row>
    <row r="1469" ht="22.5" customHeight="1">
      <c r="A1469" s="40">
        <v>46045.0</v>
      </c>
      <c r="B1469" s="81"/>
      <c r="C1469" s="58" t="s">
        <v>3954</v>
      </c>
      <c r="D1469" s="63" t="s">
        <v>3955</v>
      </c>
      <c r="E1469" s="59" t="s">
        <v>3956</v>
      </c>
      <c r="F1469" s="19" t="str">
        <f t="shared" si="2"/>
        <v>JORGE FRANCISCO CANALES MUÑOZ</v>
      </c>
      <c r="G1469" s="59" t="s">
        <v>3957</v>
      </c>
      <c r="H1469" s="56" t="s">
        <v>44</v>
      </c>
      <c r="I1469" s="27"/>
      <c r="J1469" s="79" t="s">
        <v>21</v>
      </c>
      <c r="K1469" s="23" t="s">
        <v>15</v>
      </c>
    </row>
    <row r="1470" ht="22.5" customHeight="1">
      <c r="A1470" s="40">
        <v>46045.0</v>
      </c>
      <c r="B1470" s="15">
        <v>46049.0</v>
      </c>
      <c r="C1470" s="36">
        <v>43525.0</v>
      </c>
      <c r="D1470" s="63" t="s">
        <v>304</v>
      </c>
      <c r="E1470" s="59" t="s">
        <v>3021</v>
      </c>
      <c r="F1470" s="19" t="str">
        <f t="shared" si="2"/>
        <v>DANIEL LETELIER</v>
      </c>
      <c r="G1470" s="59" t="s">
        <v>3958</v>
      </c>
      <c r="H1470" s="56" t="s">
        <v>44</v>
      </c>
      <c r="I1470" s="27"/>
      <c r="J1470" s="79" t="s">
        <v>17</v>
      </c>
      <c r="K1470" s="23" t="s">
        <v>15</v>
      </c>
    </row>
    <row r="1471" ht="22.5" customHeight="1">
      <c r="A1471" s="40">
        <v>46045.0</v>
      </c>
      <c r="B1471" s="15">
        <v>46049.0</v>
      </c>
      <c r="C1471" s="36">
        <v>43647.0</v>
      </c>
      <c r="D1471" s="63" t="s">
        <v>3959</v>
      </c>
      <c r="E1471" s="59" t="s">
        <v>3960</v>
      </c>
      <c r="F1471" s="19" t="str">
        <f t="shared" si="2"/>
        <v>KARLA RUIZ</v>
      </c>
      <c r="G1471" s="59" t="s">
        <v>3961</v>
      </c>
      <c r="H1471" s="56" t="s">
        <v>44</v>
      </c>
      <c r="I1471" s="27"/>
      <c r="J1471" s="57" t="s">
        <v>17</v>
      </c>
      <c r="K1471" s="23" t="s">
        <v>15</v>
      </c>
    </row>
    <row r="1472" ht="22.5" customHeight="1">
      <c r="A1472" s="40">
        <v>46045.0</v>
      </c>
      <c r="B1472" s="81"/>
      <c r="C1472" s="58" t="s">
        <v>567</v>
      </c>
      <c r="D1472" s="63" t="s">
        <v>3962</v>
      </c>
      <c r="E1472" s="59" t="s">
        <v>3963</v>
      </c>
      <c r="F1472" s="19" t="str">
        <f t="shared" si="2"/>
        <v>JANETTE TORREJÓN PÉREZ</v>
      </c>
      <c r="G1472" s="59" t="s">
        <v>3964</v>
      </c>
      <c r="H1472" s="56" t="s">
        <v>44</v>
      </c>
      <c r="I1472" s="27"/>
      <c r="J1472" s="57" t="s">
        <v>21</v>
      </c>
      <c r="K1472" s="23" t="s">
        <v>15</v>
      </c>
    </row>
    <row r="1473" ht="22.5" customHeight="1">
      <c r="A1473" s="40">
        <v>46045.0</v>
      </c>
      <c r="B1473" s="81"/>
      <c r="C1473" s="36"/>
      <c r="D1473" s="63" t="s">
        <v>129</v>
      </c>
      <c r="E1473" s="59" t="s">
        <v>710</v>
      </c>
      <c r="F1473" s="19" t="str">
        <f t="shared" si="2"/>
        <v>JORGE TORO</v>
      </c>
      <c r="G1473" s="59" t="s">
        <v>3965</v>
      </c>
      <c r="H1473" s="61"/>
      <c r="I1473" s="27"/>
      <c r="J1473" s="65"/>
      <c r="K1473" s="28"/>
    </row>
    <row r="1474" ht="22.5" customHeight="1">
      <c r="A1474" s="40">
        <v>46045.0</v>
      </c>
      <c r="B1474" s="81"/>
      <c r="C1474" s="58" t="s">
        <v>106</v>
      </c>
      <c r="D1474" s="63" t="s">
        <v>1038</v>
      </c>
      <c r="E1474" s="59" t="s">
        <v>1760</v>
      </c>
      <c r="F1474" s="19" t="str">
        <f t="shared" si="2"/>
        <v>MAURICIO JORQUERA</v>
      </c>
      <c r="G1474" s="59" t="s">
        <v>3966</v>
      </c>
      <c r="H1474" s="56" t="s">
        <v>44</v>
      </c>
      <c r="I1474" s="27"/>
      <c r="J1474" s="57" t="s">
        <v>21</v>
      </c>
      <c r="K1474" s="23" t="s">
        <v>15</v>
      </c>
    </row>
    <row r="1475" ht="22.5" customHeight="1">
      <c r="A1475" s="40">
        <v>46045.0</v>
      </c>
      <c r="B1475" s="81"/>
      <c r="C1475" s="58" t="s">
        <v>106</v>
      </c>
      <c r="D1475" s="63" t="s">
        <v>3967</v>
      </c>
      <c r="E1475" s="59" t="s">
        <v>3968</v>
      </c>
      <c r="F1475" s="19" t="str">
        <f t="shared" si="2"/>
        <v>JONATHAN ALEXIS VEAS FREDES</v>
      </c>
      <c r="G1475" s="59" t="s">
        <v>3969</v>
      </c>
      <c r="H1475" s="56" t="s">
        <v>44</v>
      </c>
      <c r="I1475" s="27"/>
      <c r="J1475" s="79" t="s">
        <v>21</v>
      </c>
      <c r="K1475" s="23" t="s">
        <v>15</v>
      </c>
    </row>
    <row r="1476" ht="22.5" customHeight="1">
      <c r="A1476" s="40">
        <v>46045.0</v>
      </c>
      <c r="B1476" s="15">
        <v>46043.0</v>
      </c>
      <c r="C1476" s="36">
        <v>43862.0</v>
      </c>
      <c r="D1476" s="63" t="s">
        <v>748</v>
      </c>
      <c r="E1476" s="59" t="s">
        <v>3970</v>
      </c>
      <c r="F1476" s="19" t="str">
        <f t="shared" si="2"/>
        <v>PAULA BRAVO ACEVEDO</v>
      </c>
      <c r="G1476" s="59" t="s">
        <v>3971</v>
      </c>
      <c r="H1476" s="56" t="s">
        <v>44</v>
      </c>
      <c r="I1476" s="27"/>
      <c r="J1476" s="79" t="s">
        <v>17</v>
      </c>
      <c r="K1476" s="23" t="s">
        <v>15</v>
      </c>
    </row>
    <row r="1477" ht="22.5" customHeight="1">
      <c r="A1477" s="40">
        <v>46045.0</v>
      </c>
      <c r="B1477" s="15">
        <v>46049.0</v>
      </c>
      <c r="C1477" s="36">
        <v>44805.0</v>
      </c>
      <c r="D1477" s="63" t="s">
        <v>3972</v>
      </c>
      <c r="E1477" s="59" t="s">
        <v>3973</v>
      </c>
      <c r="F1477" s="19" t="str">
        <f t="shared" si="2"/>
        <v>FRANCISCA BOLBARAN</v>
      </c>
      <c r="G1477" s="59" t="s">
        <v>3974</v>
      </c>
      <c r="H1477" s="56" t="s">
        <v>44</v>
      </c>
      <c r="I1477" s="27"/>
      <c r="J1477" s="57" t="s">
        <v>17</v>
      </c>
      <c r="K1477" s="23" t="s">
        <v>15</v>
      </c>
    </row>
    <row r="1478" ht="22.5" customHeight="1">
      <c r="A1478" s="40">
        <v>46045.0</v>
      </c>
      <c r="B1478" s="81"/>
      <c r="C1478" s="36"/>
      <c r="D1478" s="63" t="s">
        <v>3975</v>
      </c>
      <c r="E1478" s="59" t="s">
        <v>3976</v>
      </c>
      <c r="F1478" s="19" t="str">
        <f t="shared" si="2"/>
        <v>AYLIN BAZAEZ</v>
      </c>
      <c r="G1478" s="59" t="s">
        <v>3977</v>
      </c>
      <c r="H1478" s="56" t="s">
        <v>44</v>
      </c>
      <c r="I1478" s="27"/>
      <c r="J1478" s="57" t="s">
        <v>14</v>
      </c>
      <c r="K1478" s="23" t="s">
        <v>15</v>
      </c>
    </row>
    <row r="1479" ht="22.5" customHeight="1">
      <c r="A1479" s="40">
        <v>46045.0</v>
      </c>
      <c r="B1479" s="81"/>
      <c r="C1479" s="36"/>
      <c r="D1479" s="63" t="s">
        <v>576</v>
      </c>
      <c r="E1479" s="59" t="s">
        <v>3059</v>
      </c>
      <c r="F1479" s="19" t="str">
        <f t="shared" si="2"/>
        <v>LUIS PALMA</v>
      </c>
      <c r="G1479" s="59" t="s">
        <v>3978</v>
      </c>
      <c r="H1479" s="61"/>
      <c r="I1479" s="27"/>
      <c r="J1479" s="65"/>
      <c r="K1479" s="28"/>
    </row>
    <row r="1480" ht="22.5" customHeight="1">
      <c r="A1480" s="40">
        <v>46045.0</v>
      </c>
      <c r="B1480" s="81"/>
      <c r="C1480" s="36"/>
      <c r="D1480" s="63" t="s">
        <v>3815</v>
      </c>
      <c r="E1480" s="59" t="s">
        <v>3979</v>
      </c>
      <c r="F1480" s="19" t="str">
        <f t="shared" si="2"/>
        <v>MARÍA PAZ PANIAGUA</v>
      </c>
      <c r="G1480" s="59" t="s">
        <v>3980</v>
      </c>
      <c r="H1480" s="61"/>
      <c r="I1480" s="27"/>
      <c r="J1480" s="65"/>
      <c r="K1480" s="28"/>
    </row>
    <row r="1481" ht="22.5" customHeight="1">
      <c r="A1481" s="40">
        <v>46045.0</v>
      </c>
      <c r="B1481" s="81"/>
      <c r="C1481" s="36"/>
      <c r="D1481" s="63" t="s">
        <v>3209</v>
      </c>
      <c r="E1481" s="59" t="s">
        <v>3981</v>
      </c>
      <c r="F1481" s="19" t="str">
        <f t="shared" si="2"/>
        <v>SOFÍA HURTADO</v>
      </c>
      <c r="G1481" s="59" t="s">
        <v>3982</v>
      </c>
      <c r="H1481" s="61"/>
      <c r="I1481" s="27"/>
      <c r="J1481" s="65"/>
      <c r="K1481" s="28"/>
    </row>
    <row r="1482" ht="22.5" customHeight="1">
      <c r="A1482" s="40">
        <v>46045.0</v>
      </c>
      <c r="B1482" s="81"/>
      <c r="C1482" s="36"/>
      <c r="D1482" s="63" t="s">
        <v>3983</v>
      </c>
      <c r="E1482" s="59" t="s">
        <v>514</v>
      </c>
      <c r="F1482" s="19" t="str">
        <f t="shared" si="2"/>
        <v>JONATAN VERGARA</v>
      </c>
      <c r="G1482" s="59" t="s">
        <v>3984</v>
      </c>
      <c r="H1482" s="56" t="s">
        <v>44</v>
      </c>
      <c r="I1482" s="27"/>
      <c r="J1482" s="57" t="s">
        <v>14</v>
      </c>
      <c r="K1482" s="23" t="s">
        <v>15</v>
      </c>
    </row>
    <row r="1483" ht="22.5" customHeight="1">
      <c r="A1483" s="40">
        <v>46045.0</v>
      </c>
      <c r="B1483" s="81"/>
      <c r="C1483" s="36"/>
      <c r="D1483" s="63" t="s">
        <v>1077</v>
      </c>
      <c r="E1483" s="59" t="s">
        <v>3985</v>
      </c>
      <c r="F1483" s="19" t="str">
        <f t="shared" si="2"/>
        <v>KATHERINE PÉREZ MORALES</v>
      </c>
      <c r="G1483" s="59" t="s">
        <v>3986</v>
      </c>
      <c r="H1483" s="61"/>
      <c r="I1483" s="27"/>
      <c r="J1483" s="65"/>
      <c r="K1483" s="28"/>
    </row>
    <row r="1484" ht="22.5" customHeight="1">
      <c r="A1484" s="40">
        <v>46045.0</v>
      </c>
      <c r="B1484" s="81"/>
      <c r="C1484" s="36"/>
      <c r="D1484" s="63" t="s">
        <v>3987</v>
      </c>
      <c r="E1484" s="59" t="s">
        <v>260</v>
      </c>
      <c r="F1484" s="19" t="str">
        <f t="shared" si="2"/>
        <v>SHANTIH REYES</v>
      </c>
      <c r="G1484" s="59" t="s">
        <v>3988</v>
      </c>
      <c r="H1484" s="61"/>
      <c r="I1484" s="27"/>
      <c r="J1484" s="65"/>
      <c r="K1484" s="28"/>
    </row>
    <row r="1485" ht="22.5" customHeight="1">
      <c r="A1485" s="40">
        <v>46045.0</v>
      </c>
      <c r="B1485" s="81"/>
      <c r="C1485" s="36"/>
      <c r="D1485" s="63" t="s">
        <v>3989</v>
      </c>
      <c r="E1485" s="59" t="s">
        <v>3990</v>
      </c>
      <c r="F1485" s="19" t="str">
        <f t="shared" si="2"/>
        <v>MAURO IBACETA ROMERO</v>
      </c>
      <c r="G1485" s="59" t="s">
        <v>3991</v>
      </c>
      <c r="H1485" s="56" t="s">
        <v>44</v>
      </c>
      <c r="I1485" s="27"/>
      <c r="J1485" s="57" t="s">
        <v>14</v>
      </c>
      <c r="K1485" s="23" t="s">
        <v>15</v>
      </c>
    </row>
    <row r="1486" ht="22.5" customHeight="1">
      <c r="A1486" s="40">
        <v>46045.0</v>
      </c>
      <c r="B1486" s="92"/>
      <c r="C1486" s="58" t="s">
        <v>3992</v>
      </c>
      <c r="D1486" s="63" t="s">
        <v>985</v>
      </c>
      <c r="E1486" s="59" t="s">
        <v>3993</v>
      </c>
      <c r="F1486" s="19" t="str">
        <f t="shared" si="2"/>
        <v>CONSTANZA FUENZALIDA</v>
      </c>
      <c r="G1486" s="59" t="s">
        <v>3994</v>
      </c>
      <c r="H1486" s="56" t="s">
        <v>44</v>
      </c>
      <c r="I1486" s="27"/>
      <c r="J1486" s="57" t="s">
        <v>14</v>
      </c>
      <c r="K1486" s="28"/>
    </row>
    <row r="1487" ht="22.5" customHeight="1">
      <c r="A1487" s="40">
        <v>46045.0</v>
      </c>
      <c r="B1487" s="93"/>
      <c r="C1487" s="36"/>
      <c r="D1487" s="63" t="s">
        <v>419</v>
      </c>
      <c r="E1487" s="59" t="s">
        <v>71</v>
      </c>
      <c r="F1487" s="19" t="str">
        <f t="shared" si="2"/>
        <v>RODRIGO CONTRERAS</v>
      </c>
      <c r="G1487" s="59" t="s">
        <v>3995</v>
      </c>
      <c r="H1487" s="56" t="s">
        <v>44</v>
      </c>
      <c r="I1487" s="27"/>
      <c r="J1487" s="57" t="s">
        <v>14</v>
      </c>
      <c r="K1487" s="23" t="s">
        <v>15</v>
      </c>
    </row>
    <row r="1488" ht="22.5" customHeight="1">
      <c r="A1488" s="40">
        <v>46045.0</v>
      </c>
      <c r="B1488" s="93"/>
      <c r="C1488" s="36"/>
      <c r="D1488" s="63" t="s">
        <v>3996</v>
      </c>
      <c r="E1488" s="59" t="s">
        <v>3997</v>
      </c>
      <c r="F1488" s="19" t="str">
        <f t="shared" si="2"/>
        <v>MARÍA FERNANDA HERRERA</v>
      </c>
      <c r="G1488" s="59" t="s">
        <v>3998</v>
      </c>
      <c r="H1488" s="61"/>
      <c r="I1488" s="27"/>
      <c r="J1488" s="89"/>
      <c r="K1488" s="28"/>
    </row>
    <row r="1489" ht="22.5" customHeight="1">
      <c r="A1489" s="40">
        <v>46045.0</v>
      </c>
      <c r="B1489" s="15">
        <v>46049.0</v>
      </c>
      <c r="C1489" s="36">
        <v>43497.0</v>
      </c>
      <c r="D1489" s="63" t="s">
        <v>3999</v>
      </c>
      <c r="E1489" s="59" t="s">
        <v>4000</v>
      </c>
      <c r="F1489" s="19" t="str">
        <f t="shared" si="2"/>
        <v>SONIA TOLEDO RODRIGUEZ</v>
      </c>
      <c r="G1489" s="59" t="s">
        <v>4001</v>
      </c>
      <c r="H1489" s="56" t="s">
        <v>44</v>
      </c>
      <c r="I1489" s="27"/>
      <c r="J1489" s="57" t="s">
        <v>17</v>
      </c>
      <c r="K1489" s="23" t="s">
        <v>15</v>
      </c>
    </row>
    <row r="1490" ht="22.5" customHeight="1">
      <c r="A1490" s="40">
        <v>46045.0</v>
      </c>
      <c r="B1490" s="93"/>
      <c r="C1490" s="36"/>
      <c r="D1490" s="63" t="s">
        <v>1015</v>
      </c>
      <c r="E1490" s="59" t="s">
        <v>4002</v>
      </c>
      <c r="F1490" s="19" t="str">
        <f t="shared" si="2"/>
        <v>BRUNO BOLLO GARCIA</v>
      </c>
      <c r="G1490" s="59" t="s">
        <v>4003</v>
      </c>
      <c r="H1490" s="56" t="s">
        <v>44</v>
      </c>
      <c r="I1490" s="27"/>
      <c r="J1490" s="57" t="s">
        <v>14</v>
      </c>
      <c r="K1490" s="28"/>
    </row>
    <row r="1491" ht="22.5" customHeight="1">
      <c r="A1491" s="40">
        <v>46045.0</v>
      </c>
      <c r="B1491" s="93"/>
      <c r="C1491" s="58" t="s">
        <v>2490</v>
      </c>
      <c r="D1491" s="63" t="s">
        <v>4004</v>
      </c>
      <c r="E1491" s="59" t="s">
        <v>4005</v>
      </c>
      <c r="F1491" s="19" t="str">
        <f t="shared" si="2"/>
        <v>MARIO GALLARDO PONCE</v>
      </c>
      <c r="G1491" s="59" t="s">
        <v>4006</v>
      </c>
      <c r="H1491" s="56" t="s">
        <v>44</v>
      </c>
      <c r="I1491" s="27"/>
      <c r="J1491" s="57" t="s">
        <v>21</v>
      </c>
      <c r="K1491" s="23" t="s">
        <v>15</v>
      </c>
    </row>
    <row r="1492" ht="22.5" customHeight="1">
      <c r="A1492" s="40">
        <v>46045.0</v>
      </c>
      <c r="B1492" s="93"/>
      <c r="C1492" s="36"/>
      <c r="D1492" s="63" t="s">
        <v>4007</v>
      </c>
      <c r="E1492" s="59" t="s">
        <v>4008</v>
      </c>
      <c r="F1492" s="19" t="str">
        <f t="shared" si="2"/>
        <v>JOHNNY ENRIQUE ALVAREZ GALLARDO</v>
      </c>
      <c r="G1492" s="59" t="s">
        <v>4009</v>
      </c>
      <c r="H1492" s="56" t="s">
        <v>44</v>
      </c>
      <c r="I1492" s="22" t="s">
        <v>13</v>
      </c>
      <c r="J1492" s="57" t="s">
        <v>17</v>
      </c>
      <c r="K1492" s="23" t="s">
        <v>15</v>
      </c>
    </row>
    <row r="1493" ht="22.5" customHeight="1">
      <c r="A1493" s="40">
        <v>46045.0</v>
      </c>
      <c r="B1493" s="93"/>
      <c r="C1493" s="36"/>
      <c r="D1493" s="63" t="s">
        <v>1641</v>
      </c>
      <c r="E1493" s="59" t="s">
        <v>4010</v>
      </c>
      <c r="F1493" s="19" t="str">
        <f t="shared" si="2"/>
        <v>JOSÉ IGNACIO PALMA VEGA</v>
      </c>
      <c r="G1493" s="59" t="s">
        <v>4011</v>
      </c>
      <c r="H1493" s="56" t="s">
        <v>44</v>
      </c>
      <c r="I1493" s="27"/>
      <c r="J1493" s="57" t="s">
        <v>14</v>
      </c>
      <c r="K1493" s="28"/>
    </row>
    <row r="1494" ht="22.5" customHeight="1">
      <c r="A1494" s="40">
        <v>46045.0</v>
      </c>
      <c r="B1494" s="93"/>
      <c r="C1494" s="58" t="s">
        <v>407</v>
      </c>
      <c r="D1494" s="63" t="s">
        <v>4012</v>
      </c>
      <c r="E1494" s="59" t="s">
        <v>4013</v>
      </c>
      <c r="F1494" s="19" t="str">
        <f t="shared" si="2"/>
        <v>MONICA COLOMA SALGADO</v>
      </c>
      <c r="G1494" s="59" t="s">
        <v>4014</v>
      </c>
      <c r="H1494" s="56" t="s">
        <v>44</v>
      </c>
      <c r="I1494" s="27"/>
      <c r="J1494" s="57" t="s">
        <v>21</v>
      </c>
      <c r="K1494" s="23" t="s">
        <v>15</v>
      </c>
    </row>
    <row r="1495" ht="22.5" customHeight="1">
      <c r="A1495" s="40">
        <v>46045.0</v>
      </c>
      <c r="B1495" s="93"/>
      <c r="C1495" s="36">
        <v>45323.0</v>
      </c>
      <c r="D1495" s="63" t="s">
        <v>129</v>
      </c>
      <c r="E1495" s="59" t="s">
        <v>4015</v>
      </c>
      <c r="F1495" s="19" t="str">
        <f t="shared" si="2"/>
        <v>JORGE ÁVILA</v>
      </c>
      <c r="G1495" s="59" t="s">
        <v>4016</v>
      </c>
      <c r="H1495" s="56" t="s">
        <v>44</v>
      </c>
      <c r="I1495" s="27"/>
      <c r="J1495" s="79" t="s">
        <v>17</v>
      </c>
      <c r="K1495" s="23" t="s">
        <v>15</v>
      </c>
    </row>
    <row r="1496" ht="22.5" customHeight="1">
      <c r="A1496" s="40">
        <v>46045.0</v>
      </c>
      <c r="B1496" s="94">
        <v>46049.0</v>
      </c>
      <c r="C1496" s="36">
        <v>44562.0</v>
      </c>
      <c r="D1496" s="63" t="s">
        <v>4017</v>
      </c>
      <c r="E1496" s="59" t="s">
        <v>4018</v>
      </c>
      <c r="F1496" s="19" t="str">
        <f t="shared" si="2"/>
        <v>ANGELA CRUZ</v>
      </c>
      <c r="G1496" s="59" t="s">
        <v>4019</v>
      </c>
      <c r="H1496" s="56" t="s">
        <v>44</v>
      </c>
      <c r="I1496" s="27"/>
      <c r="J1496" s="79" t="s">
        <v>17</v>
      </c>
      <c r="K1496" s="23" t="s">
        <v>15</v>
      </c>
    </row>
    <row r="1497" ht="22.5" customHeight="1">
      <c r="A1497" s="40">
        <v>46045.0</v>
      </c>
      <c r="B1497" s="94">
        <v>46049.0</v>
      </c>
      <c r="C1497" s="36">
        <v>43435.0</v>
      </c>
      <c r="D1497" s="63" t="s">
        <v>4020</v>
      </c>
      <c r="E1497" s="59" t="s">
        <v>4021</v>
      </c>
      <c r="F1497" s="19" t="str">
        <f t="shared" si="2"/>
        <v>ANDY POOL GREZ ASTORGA</v>
      </c>
      <c r="G1497" s="59" t="s">
        <v>4022</v>
      </c>
      <c r="H1497" s="56" t="s">
        <v>44</v>
      </c>
      <c r="I1497" s="27"/>
      <c r="J1497" s="57" t="s">
        <v>17</v>
      </c>
      <c r="K1497" s="23" t="s">
        <v>15</v>
      </c>
    </row>
    <row r="1498" ht="22.5" customHeight="1">
      <c r="A1498" s="40">
        <v>46045.0</v>
      </c>
      <c r="B1498" s="93"/>
      <c r="C1498" s="36">
        <v>45323.0</v>
      </c>
      <c r="D1498" s="63" t="s">
        <v>2299</v>
      </c>
      <c r="E1498" s="59" t="s">
        <v>2605</v>
      </c>
      <c r="F1498" s="19" t="str">
        <f t="shared" si="2"/>
        <v>RODRIGO NAVARRO</v>
      </c>
      <c r="G1498" s="59" t="s">
        <v>4023</v>
      </c>
      <c r="H1498" s="56" t="s">
        <v>44</v>
      </c>
      <c r="I1498" s="27"/>
      <c r="J1498" s="57" t="s">
        <v>17</v>
      </c>
      <c r="K1498" s="23" t="s">
        <v>15</v>
      </c>
    </row>
    <row r="1499" ht="22.5" customHeight="1">
      <c r="A1499" s="40">
        <v>46045.0</v>
      </c>
      <c r="B1499" s="92"/>
      <c r="C1499" s="36"/>
      <c r="D1499" s="63" t="s">
        <v>2004</v>
      </c>
      <c r="E1499" s="59" t="s">
        <v>4024</v>
      </c>
      <c r="F1499" s="19" t="str">
        <f t="shared" si="2"/>
        <v>FREDDY IBARRA</v>
      </c>
      <c r="G1499" s="59" t="s">
        <v>4025</v>
      </c>
      <c r="H1499" s="61"/>
      <c r="I1499" s="27"/>
      <c r="J1499" s="65"/>
      <c r="K1499" s="28"/>
    </row>
    <row r="1500" ht="22.5" customHeight="1">
      <c r="A1500" s="40">
        <v>46045.0</v>
      </c>
      <c r="B1500" s="15">
        <v>46065.0</v>
      </c>
      <c r="C1500" s="36">
        <v>44348.0</v>
      </c>
      <c r="D1500" s="63" t="s">
        <v>4026</v>
      </c>
      <c r="E1500" s="59" t="s">
        <v>4027</v>
      </c>
      <c r="F1500" s="19" t="str">
        <f t="shared" si="2"/>
        <v>LUIS ALBERTO MIRANDA MOLINA</v>
      </c>
      <c r="G1500" s="59" t="s">
        <v>4028</v>
      </c>
      <c r="H1500" s="56" t="s">
        <v>44</v>
      </c>
      <c r="I1500" s="27"/>
      <c r="J1500" s="57" t="s">
        <v>17</v>
      </c>
      <c r="K1500" s="23" t="s">
        <v>15</v>
      </c>
    </row>
    <row r="1501" ht="22.5" customHeight="1">
      <c r="A1501" s="40">
        <v>46045.0</v>
      </c>
      <c r="B1501" s="93"/>
      <c r="C1501" s="36"/>
      <c r="D1501" s="63" t="s">
        <v>777</v>
      </c>
      <c r="E1501" s="59" t="s">
        <v>3997</v>
      </c>
      <c r="F1501" s="19" t="str">
        <f t="shared" si="2"/>
        <v>MARTIN HERRERA</v>
      </c>
      <c r="G1501" s="59" t="s">
        <v>4029</v>
      </c>
      <c r="H1501" s="56" t="s">
        <v>44</v>
      </c>
      <c r="I1501" s="27"/>
      <c r="J1501" s="57" t="s">
        <v>14</v>
      </c>
      <c r="K1501" s="23" t="s">
        <v>15</v>
      </c>
    </row>
    <row r="1502" ht="22.5" customHeight="1">
      <c r="A1502" s="40">
        <v>46045.0</v>
      </c>
      <c r="B1502" s="92"/>
      <c r="C1502" s="36"/>
      <c r="D1502" s="63" t="s">
        <v>4030</v>
      </c>
      <c r="E1502" s="59" t="s">
        <v>4031</v>
      </c>
      <c r="F1502" s="19" t="str">
        <f t="shared" si="2"/>
        <v>ANDRE PONCE PAZ</v>
      </c>
      <c r="G1502" s="59" t="s">
        <v>4032</v>
      </c>
      <c r="H1502" s="61"/>
      <c r="I1502" s="27"/>
      <c r="J1502" s="89"/>
      <c r="K1502" s="28"/>
    </row>
    <row r="1503" ht="22.5" customHeight="1">
      <c r="A1503" s="40">
        <v>46045.0</v>
      </c>
      <c r="B1503" s="15">
        <v>46049.0</v>
      </c>
      <c r="C1503" s="36">
        <v>44986.0</v>
      </c>
      <c r="D1503" s="63" t="s">
        <v>4033</v>
      </c>
      <c r="E1503" s="59" t="s">
        <v>4034</v>
      </c>
      <c r="F1503" s="19" t="str">
        <f t="shared" si="2"/>
        <v>JAIME ANTONIO ESTAY YAÑEZ</v>
      </c>
      <c r="G1503" s="59" t="s">
        <v>4035</v>
      </c>
      <c r="H1503" s="56" t="s">
        <v>44</v>
      </c>
      <c r="I1503" s="27"/>
      <c r="J1503" s="57" t="s">
        <v>17</v>
      </c>
      <c r="K1503" s="23" t="s">
        <v>15</v>
      </c>
    </row>
    <row r="1504" ht="22.5" customHeight="1">
      <c r="A1504" s="40">
        <v>46045.0</v>
      </c>
      <c r="B1504" s="93"/>
      <c r="C1504" s="58" t="s">
        <v>4036</v>
      </c>
      <c r="D1504" s="63" t="s">
        <v>4037</v>
      </c>
      <c r="E1504" s="59" t="s">
        <v>4038</v>
      </c>
      <c r="F1504" s="19" t="str">
        <f t="shared" si="2"/>
        <v>JAVIER ALEJANDRO CUEMU CONCHA</v>
      </c>
      <c r="G1504" s="59" t="s">
        <v>4039</v>
      </c>
      <c r="H1504" s="56" t="s">
        <v>44</v>
      </c>
      <c r="I1504" s="27"/>
      <c r="J1504" s="57" t="s">
        <v>21</v>
      </c>
      <c r="K1504" s="23" t="s">
        <v>15</v>
      </c>
    </row>
    <row r="1505" ht="22.5" customHeight="1">
      <c r="A1505" s="40">
        <v>46045.0</v>
      </c>
      <c r="B1505" s="93"/>
      <c r="C1505" s="58" t="s">
        <v>3718</v>
      </c>
      <c r="D1505" s="63" t="s">
        <v>1201</v>
      </c>
      <c r="E1505" s="59" t="s">
        <v>796</v>
      </c>
      <c r="F1505" s="19" t="str">
        <f t="shared" si="2"/>
        <v>PAULINA CIFUENTES</v>
      </c>
      <c r="G1505" s="59" t="s">
        <v>4040</v>
      </c>
      <c r="H1505" s="56" t="s">
        <v>44</v>
      </c>
      <c r="I1505" s="27"/>
      <c r="J1505" s="57" t="s">
        <v>21</v>
      </c>
      <c r="K1505" s="23" t="s">
        <v>15</v>
      </c>
    </row>
    <row r="1506" ht="22.5" customHeight="1">
      <c r="A1506" s="40">
        <v>46045.0</v>
      </c>
      <c r="B1506" s="93"/>
      <c r="C1506" s="36"/>
      <c r="D1506" s="63" t="s">
        <v>4041</v>
      </c>
      <c r="E1506" s="59" t="s">
        <v>4042</v>
      </c>
      <c r="F1506" s="19" t="str">
        <f t="shared" si="2"/>
        <v>ANGEL OSVALDO MARTINEZ URBINA</v>
      </c>
      <c r="G1506" s="59" t="s">
        <v>4043</v>
      </c>
      <c r="H1506" s="61"/>
      <c r="I1506" s="27"/>
      <c r="J1506" s="89"/>
      <c r="K1506" s="28"/>
    </row>
    <row r="1507" ht="22.5" customHeight="1">
      <c r="A1507" s="40">
        <v>46045.0</v>
      </c>
      <c r="B1507" s="15">
        <v>46049.0</v>
      </c>
      <c r="C1507" s="36">
        <v>43862.0</v>
      </c>
      <c r="D1507" s="63" t="s">
        <v>4044</v>
      </c>
      <c r="E1507" s="59" t="s">
        <v>4045</v>
      </c>
      <c r="F1507" s="19" t="str">
        <f t="shared" si="2"/>
        <v>GUILLERMO PATRICIO SILVA HENRÍQUEZ</v>
      </c>
      <c r="G1507" s="59" t="s">
        <v>4046</v>
      </c>
      <c r="H1507" s="56" t="s">
        <v>44</v>
      </c>
      <c r="I1507" s="27"/>
      <c r="J1507" s="79" t="s">
        <v>17</v>
      </c>
      <c r="K1507" s="23" t="s">
        <v>15</v>
      </c>
    </row>
    <row r="1508" ht="22.5" customHeight="1">
      <c r="A1508" s="40">
        <v>46045.0</v>
      </c>
      <c r="B1508" s="15">
        <v>46049.0</v>
      </c>
      <c r="C1508" s="36">
        <v>43617.0</v>
      </c>
      <c r="D1508" s="63" t="s">
        <v>3209</v>
      </c>
      <c r="E1508" s="59" t="s">
        <v>3681</v>
      </c>
      <c r="F1508" s="19" t="str">
        <f t="shared" si="2"/>
        <v>SOFÍA DÍAZ</v>
      </c>
      <c r="G1508" s="59" t="s">
        <v>4047</v>
      </c>
      <c r="H1508" s="56" t="s">
        <v>44</v>
      </c>
      <c r="I1508" s="27"/>
      <c r="J1508" s="57" t="s">
        <v>17</v>
      </c>
      <c r="K1508" s="23" t="s">
        <v>15</v>
      </c>
    </row>
    <row r="1509" ht="22.5" customHeight="1">
      <c r="A1509" s="40">
        <v>46045.0</v>
      </c>
      <c r="B1509" s="93"/>
      <c r="C1509" s="36"/>
      <c r="D1509" s="63" t="s">
        <v>4048</v>
      </c>
      <c r="E1509" s="59" t="s">
        <v>4049</v>
      </c>
      <c r="F1509" s="19" t="str">
        <f t="shared" si="2"/>
        <v>OSCAR LUIS GALLEGUILLOS DE LA MAZA</v>
      </c>
      <c r="G1509" s="59" t="s">
        <v>4050</v>
      </c>
      <c r="H1509" s="61"/>
      <c r="I1509" s="27"/>
      <c r="J1509" s="65"/>
      <c r="K1509" s="28"/>
    </row>
    <row r="1510" ht="22.5" customHeight="1">
      <c r="A1510" s="40">
        <v>46045.0</v>
      </c>
      <c r="B1510" s="93"/>
      <c r="C1510" s="36"/>
      <c r="D1510" s="63" t="s">
        <v>4051</v>
      </c>
      <c r="E1510" s="59" t="s">
        <v>4052</v>
      </c>
      <c r="F1510" s="19" t="str">
        <f t="shared" si="2"/>
        <v>MARIO BENITO RIFFO GUERRA</v>
      </c>
      <c r="G1510" s="59" t="s">
        <v>4053</v>
      </c>
      <c r="H1510" s="61"/>
      <c r="I1510" s="27"/>
      <c r="J1510" s="89"/>
      <c r="K1510" s="28"/>
    </row>
    <row r="1511" ht="22.5" customHeight="1">
      <c r="A1511" s="40">
        <v>46045.0</v>
      </c>
      <c r="B1511" s="15">
        <v>46049.0</v>
      </c>
      <c r="C1511" s="36">
        <v>44228.0</v>
      </c>
      <c r="D1511" s="63" t="s">
        <v>4054</v>
      </c>
      <c r="E1511" s="59" t="s">
        <v>4055</v>
      </c>
      <c r="F1511" s="19" t="str">
        <f t="shared" si="2"/>
        <v>JOSE MANUEL SEGUNDO ZUÑIGA HERRERA</v>
      </c>
      <c r="G1511" s="59" t="s">
        <v>4056</v>
      </c>
      <c r="H1511" s="56" t="s">
        <v>44</v>
      </c>
      <c r="I1511" s="27"/>
      <c r="J1511" s="57" t="s">
        <v>17</v>
      </c>
      <c r="K1511" s="23" t="s">
        <v>15</v>
      </c>
    </row>
    <row r="1512" ht="22.5" customHeight="1">
      <c r="A1512" s="40">
        <v>46045.0</v>
      </c>
      <c r="B1512" s="15">
        <v>46051.0</v>
      </c>
      <c r="C1512" s="36">
        <v>43709.0</v>
      </c>
      <c r="D1512" s="63" t="s">
        <v>4057</v>
      </c>
      <c r="E1512" s="59" t="s">
        <v>4058</v>
      </c>
      <c r="F1512" s="19" t="str">
        <f t="shared" si="2"/>
        <v>CAROLINA ANDREA REYES VALENCIA</v>
      </c>
      <c r="G1512" s="59" t="s">
        <v>4059</v>
      </c>
      <c r="H1512" s="56" t="s">
        <v>44</v>
      </c>
      <c r="I1512" s="27"/>
      <c r="J1512" s="79" t="s">
        <v>17</v>
      </c>
      <c r="K1512" s="23" t="s">
        <v>15</v>
      </c>
    </row>
    <row r="1513" ht="22.5" customHeight="1">
      <c r="A1513" s="40">
        <v>46045.0</v>
      </c>
      <c r="B1513" s="15">
        <v>46049.0</v>
      </c>
      <c r="C1513" s="36">
        <v>44317.0</v>
      </c>
      <c r="D1513" s="63" t="s">
        <v>287</v>
      </c>
      <c r="E1513" s="59" t="s">
        <v>2334</v>
      </c>
      <c r="F1513" s="19" t="str">
        <f t="shared" si="2"/>
        <v>OSCAR CASTILLO</v>
      </c>
      <c r="G1513" s="59" t="s">
        <v>4060</v>
      </c>
      <c r="H1513" s="61"/>
      <c r="I1513" s="27"/>
      <c r="J1513" s="79" t="s">
        <v>17</v>
      </c>
      <c r="K1513" s="23" t="s">
        <v>22</v>
      </c>
    </row>
    <row r="1514" ht="22.5" customHeight="1">
      <c r="A1514" s="40">
        <v>46045.0</v>
      </c>
      <c r="B1514" s="15">
        <v>46049.0</v>
      </c>
      <c r="C1514" s="36">
        <v>43709.0</v>
      </c>
      <c r="D1514" s="63" t="s">
        <v>1500</v>
      </c>
      <c r="E1514" s="59" t="s">
        <v>472</v>
      </c>
      <c r="F1514" s="19" t="str">
        <f t="shared" si="2"/>
        <v>JAVIER MUÑOZ</v>
      </c>
      <c r="G1514" s="59" t="s">
        <v>4061</v>
      </c>
      <c r="H1514" s="56" t="s">
        <v>44</v>
      </c>
      <c r="I1514" s="27"/>
      <c r="J1514" s="57" t="s">
        <v>17</v>
      </c>
      <c r="K1514" s="23" t="s">
        <v>15</v>
      </c>
    </row>
    <row r="1515" ht="22.5" customHeight="1">
      <c r="A1515" s="40">
        <v>46045.0</v>
      </c>
      <c r="B1515" s="93"/>
      <c r="C1515" s="58" t="s">
        <v>106</v>
      </c>
      <c r="D1515" s="63" t="s">
        <v>1907</v>
      </c>
      <c r="E1515" s="59" t="s">
        <v>4062</v>
      </c>
      <c r="F1515" s="19" t="str">
        <f t="shared" si="2"/>
        <v>JUAN PABLO NAVARRETE</v>
      </c>
      <c r="G1515" s="59" t="s">
        <v>4063</v>
      </c>
      <c r="H1515" s="56" t="s">
        <v>44</v>
      </c>
      <c r="I1515" s="27"/>
      <c r="J1515" s="57" t="s">
        <v>21</v>
      </c>
      <c r="K1515" s="23" t="s">
        <v>15</v>
      </c>
    </row>
    <row r="1516" ht="22.5" customHeight="1">
      <c r="A1516" s="40">
        <v>46045.0</v>
      </c>
      <c r="B1516" s="93"/>
      <c r="C1516" s="36"/>
      <c r="D1516" s="63" t="s">
        <v>4064</v>
      </c>
      <c r="E1516" s="59" t="s">
        <v>4065</v>
      </c>
      <c r="F1516" s="19" t="str">
        <f t="shared" si="2"/>
        <v>SOLANGE DURÁN</v>
      </c>
      <c r="G1516" s="59" t="s">
        <v>4066</v>
      </c>
      <c r="H1516" s="61"/>
      <c r="I1516" s="27"/>
      <c r="J1516" s="65"/>
      <c r="K1516" s="28"/>
    </row>
    <row r="1517" ht="22.5" customHeight="1">
      <c r="A1517" s="40">
        <v>46045.0</v>
      </c>
      <c r="B1517" s="93"/>
      <c r="C1517" s="36"/>
      <c r="D1517" s="63" t="s">
        <v>1464</v>
      </c>
      <c r="E1517" s="59" t="s">
        <v>4067</v>
      </c>
      <c r="F1517" s="19" t="str">
        <f t="shared" si="2"/>
        <v>RAUL SAEZ</v>
      </c>
      <c r="G1517" s="59" t="s">
        <v>4068</v>
      </c>
      <c r="H1517" s="61"/>
      <c r="I1517" s="27"/>
      <c r="J1517" s="65"/>
      <c r="K1517" s="28"/>
    </row>
    <row r="1518" ht="22.5" customHeight="1">
      <c r="A1518" s="40">
        <v>46045.0</v>
      </c>
      <c r="B1518" s="93"/>
      <c r="C1518" s="36"/>
      <c r="D1518" s="63" t="s">
        <v>4069</v>
      </c>
      <c r="E1518" s="59" t="s">
        <v>4070</v>
      </c>
      <c r="F1518" s="19" t="str">
        <f t="shared" si="2"/>
        <v>ANA LUISA CONTRERAS ZARRAGA</v>
      </c>
      <c r="G1518" s="59" t="s">
        <v>4071</v>
      </c>
      <c r="H1518" s="56" t="s">
        <v>44</v>
      </c>
      <c r="I1518" s="27"/>
      <c r="J1518" s="79" t="s">
        <v>14</v>
      </c>
      <c r="K1518" s="28"/>
    </row>
    <row r="1519" ht="22.5" customHeight="1">
      <c r="A1519" s="40">
        <v>46045.0</v>
      </c>
      <c r="B1519" s="15">
        <v>46049.0</v>
      </c>
      <c r="C1519" s="36">
        <v>42522.0</v>
      </c>
      <c r="D1519" s="63" t="s">
        <v>4072</v>
      </c>
      <c r="E1519" s="59" t="s">
        <v>4073</v>
      </c>
      <c r="F1519" s="19" t="str">
        <f t="shared" si="2"/>
        <v>MIGUEL ANGEL ALVARADO PIZARRO</v>
      </c>
      <c r="G1519" s="59" t="s">
        <v>4074</v>
      </c>
      <c r="H1519" s="56" t="s">
        <v>44</v>
      </c>
      <c r="I1519" s="27"/>
      <c r="J1519" s="57" t="s">
        <v>17</v>
      </c>
      <c r="K1519" s="23" t="s">
        <v>15</v>
      </c>
    </row>
    <row r="1520" ht="22.5" customHeight="1">
      <c r="A1520" s="40">
        <v>46045.0</v>
      </c>
      <c r="B1520" s="15">
        <v>46057.0</v>
      </c>
      <c r="C1520" s="36">
        <v>45139.0</v>
      </c>
      <c r="D1520" s="63" t="s">
        <v>4075</v>
      </c>
      <c r="E1520" s="59" t="s">
        <v>4076</v>
      </c>
      <c r="F1520" s="19" t="str">
        <f t="shared" si="2"/>
        <v>OSCAR JOSE MANCILLA JAMEN</v>
      </c>
      <c r="G1520" s="59" t="s">
        <v>4077</v>
      </c>
      <c r="H1520" s="56" t="s">
        <v>44</v>
      </c>
      <c r="I1520" s="27"/>
      <c r="J1520" s="79" t="s">
        <v>19</v>
      </c>
      <c r="K1520" s="23" t="s">
        <v>15</v>
      </c>
    </row>
    <row r="1521" ht="22.5" customHeight="1">
      <c r="A1521" s="40">
        <v>46045.0</v>
      </c>
      <c r="B1521" s="93"/>
      <c r="C1521" s="58" t="s">
        <v>4078</v>
      </c>
      <c r="D1521" s="63" t="s">
        <v>4079</v>
      </c>
      <c r="E1521" s="59" t="s">
        <v>4080</v>
      </c>
      <c r="F1521" s="19" t="str">
        <f t="shared" si="2"/>
        <v>GRACE ORIANA FARIAS PACHECO</v>
      </c>
      <c r="G1521" s="59" t="s">
        <v>4081</v>
      </c>
      <c r="H1521" s="56" t="s">
        <v>44</v>
      </c>
      <c r="I1521" s="27"/>
      <c r="J1521" s="57" t="s">
        <v>21</v>
      </c>
      <c r="K1521" s="23" t="s">
        <v>15</v>
      </c>
    </row>
    <row r="1522" ht="22.5" customHeight="1">
      <c r="A1522" s="40">
        <v>46045.0</v>
      </c>
      <c r="B1522" s="15">
        <v>46049.0</v>
      </c>
      <c r="C1522" s="36">
        <v>43405.0</v>
      </c>
      <c r="D1522" s="63" t="s">
        <v>4082</v>
      </c>
      <c r="E1522" s="59" t="s">
        <v>4083</v>
      </c>
      <c r="F1522" s="19" t="str">
        <f t="shared" si="2"/>
        <v>ADRIANA PIZARRO GARAY</v>
      </c>
      <c r="G1522" s="59" t="s">
        <v>4084</v>
      </c>
      <c r="H1522" s="56" t="s">
        <v>44</v>
      </c>
      <c r="I1522" s="27"/>
      <c r="J1522" s="79" t="s">
        <v>17</v>
      </c>
      <c r="K1522" s="23" t="s">
        <v>15</v>
      </c>
    </row>
    <row r="1523" ht="22.5" customHeight="1">
      <c r="A1523" s="40">
        <v>46045.0</v>
      </c>
      <c r="B1523" s="15">
        <v>46049.0</v>
      </c>
      <c r="C1523" s="36">
        <v>43040.0</v>
      </c>
      <c r="D1523" s="63" t="s">
        <v>4085</v>
      </c>
      <c r="E1523" s="59" t="s">
        <v>4086</v>
      </c>
      <c r="F1523" s="19" t="str">
        <f t="shared" si="2"/>
        <v>IGNACIO PALACIOS</v>
      </c>
      <c r="G1523" s="59" t="s">
        <v>4087</v>
      </c>
      <c r="H1523" s="56" t="s">
        <v>44</v>
      </c>
      <c r="I1523" s="22" t="s">
        <v>13</v>
      </c>
      <c r="J1523" s="79" t="s">
        <v>17</v>
      </c>
      <c r="K1523" s="28"/>
    </row>
    <row r="1524" ht="22.5" customHeight="1">
      <c r="A1524" s="40">
        <v>46045.0</v>
      </c>
      <c r="B1524" s="15">
        <v>46049.0</v>
      </c>
      <c r="C1524" s="36">
        <v>45292.0</v>
      </c>
      <c r="D1524" s="63" t="s">
        <v>4088</v>
      </c>
      <c r="E1524" s="59" t="s">
        <v>4089</v>
      </c>
      <c r="F1524" s="19" t="str">
        <f t="shared" si="2"/>
        <v>DANIEL ROBERTO SAAVEDRA SANTANA</v>
      </c>
      <c r="G1524" s="59" t="s">
        <v>4090</v>
      </c>
      <c r="H1524" s="56" t="s">
        <v>44</v>
      </c>
      <c r="I1524" s="27"/>
      <c r="J1524" s="57" t="s">
        <v>17</v>
      </c>
      <c r="K1524" s="23" t="s">
        <v>15</v>
      </c>
    </row>
    <row r="1525" ht="22.5" customHeight="1">
      <c r="A1525" s="40">
        <v>46045.0</v>
      </c>
      <c r="B1525" s="93"/>
      <c r="C1525" s="36"/>
      <c r="D1525" s="63" t="s">
        <v>4091</v>
      </c>
      <c r="E1525" s="59" t="s">
        <v>4092</v>
      </c>
      <c r="F1525" s="19" t="str">
        <f t="shared" si="2"/>
        <v>GIANFRANCO ALEXIS VERGARA FIGUEROA</v>
      </c>
      <c r="G1525" s="59" t="s">
        <v>4093</v>
      </c>
      <c r="H1525" s="61"/>
      <c r="I1525" s="27"/>
      <c r="J1525" s="65"/>
      <c r="K1525" s="28"/>
    </row>
    <row r="1526" ht="22.5" customHeight="1">
      <c r="A1526" s="40">
        <v>46045.0</v>
      </c>
      <c r="B1526" s="93"/>
      <c r="C1526" s="36"/>
      <c r="D1526" s="63" t="s">
        <v>2342</v>
      </c>
      <c r="E1526" s="59" t="s">
        <v>4094</v>
      </c>
      <c r="F1526" s="19" t="str">
        <f t="shared" si="2"/>
        <v>JAVIER FUENTEALBA</v>
      </c>
      <c r="G1526" s="59" t="s">
        <v>4095</v>
      </c>
      <c r="H1526" s="61"/>
      <c r="I1526" s="27"/>
      <c r="J1526" s="65"/>
      <c r="K1526" s="28"/>
    </row>
    <row r="1527" ht="22.5" customHeight="1">
      <c r="A1527" s="40">
        <v>46045.0</v>
      </c>
      <c r="B1527" s="93"/>
      <c r="C1527" s="36"/>
      <c r="D1527" s="63" t="s">
        <v>4096</v>
      </c>
      <c r="E1527" s="59" t="s">
        <v>1081</v>
      </c>
      <c r="F1527" s="19" t="str">
        <f t="shared" si="2"/>
        <v>JOHAN MUÑOZ</v>
      </c>
      <c r="G1527" s="59" t="s">
        <v>4097</v>
      </c>
      <c r="H1527" s="61"/>
      <c r="I1527" s="27"/>
      <c r="J1527" s="65"/>
      <c r="K1527" s="28"/>
    </row>
    <row r="1528" ht="22.5" customHeight="1">
      <c r="A1528" s="40">
        <v>46045.0</v>
      </c>
      <c r="B1528" s="93"/>
      <c r="C1528" s="58" t="s">
        <v>3298</v>
      </c>
      <c r="D1528" s="63" t="s">
        <v>4098</v>
      </c>
      <c r="E1528" s="59" t="s">
        <v>4099</v>
      </c>
      <c r="F1528" s="19" t="str">
        <f t="shared" si="2"/>
        <v>MAURICIO ANDRÉS CÁCERES ESPINOZA</v>
      </c>
      <c r="G1528" s="59" t="s">
        <v>4100</v>
      </c>
      <c r="H1528" s="56" t="s">
        <v>44</v>
      </c>
      <c r="I1528" s="27"/>
      <c r="J1528" s="57" t="s">
        <v>21</v>
      </c>
      <c r="K1528" s="23" t="s">
        <v>15</v>
      </c>
    </row>
    <row r="1529" ht="22.5" customHeight="1">
      <c r="A1529" s="40">
        <v>46045.0</v>
      </c>
      <c r="B1529" s="93"/>
      <c r="C1529" s="36">
        <v>45261.0</v>
      </c>
      <c r="D1529" s="63" t="s">
        <v>4101</v>
      </c>
      <c r="E1529" s="59" t="s">
        <v>1739</v>
      </c>
      <c r="F1529" s="19" t="str">
        <f t="shared" si="2"/>
        <v>MIGUEL ENRIQUE OLIVARES</v>
      </c>
      <c r="G1529" s="59" t="s">
        <v>4102</v>
      </c>
      <c r="H1529" s="56" t="s">
        <v>44</v>
      </c>
      <c r="I1529" s="27"/>
      <c r="J1529" s="57" t="s">
        <v>17</v>
      </c>
      <c r="K1529" s="23" t="s">
        <v>15</v>
      </c>
    </row>
    <row r="1530" ht="22.5" customHeight="1">
      <c r="A1530" s="40">
        <v>46045.0</v>
      </c>
      <c r="B1530" s="93"/>
      <c r="C1530" s="36">
        <v>45505.0</v>
      </c>
      <c r="D1530" s="63" t="s">
        <v>4103</v>
      </c>
      <c r="E1530" s="59" t="s">
        <v>4104</v>
      </c>
      <c r="F1530" s="19" t="str">
        <f t="shared" si="2"/>
        <v>MOISES ORELLANA LISBOA</v>
      </c>
      <c r="G1530" s="59" t="s">
        <v>4105</v>
      </c>
      <c r="H1530" s="56" t="s">
        <v>44</v>
      </c>
      <c r="I1530" s="27"/>
      <c r="J1530" s="57" t="s">
        <v>17</v>
      </c>
      <c r="K1530" s="23" t="s">
        <v>15</v>
      </c>
    </row>
    <row r="1531" ht="22.5" customHeight="1">
      <c r="A1531" s="40">
        <v>46045.0</v>
      </c>
      <c r="B1531" s="93"/>
      <c r="C1531" s="36">
        <v>45627.0</v>
      </c>
      <c r="D1531" s="63" t="s">
        <v>4106</v>
      </c>
      <c r="E1531" s="59" t="s">
        <v>4107</v>
      </c>
      <c r="F1531" s="19" t="str">
        <f t="shared" si="2"/>
        <v>RONALDO VEGA CRUZ</v>
      </c>
      <c r="G1531" s="59" t="s">
        <v>4108</v>
      </c>
      <c r="H1531" s="56" t="s">
        <v>44</v>
      </c>
      <c r="I1531" s="27"/>
      <c r="J1531" s="57" t="s">
        <v>17</v>
      </c>
      <c r="K1531" s="23" t="s">
        <v>15</v>
      </c>
    </row>
    <row r="1532" ht="22.5" customHeight="1">
      <c r="A1532" s="40">
        <v>46045.0</v>
      </c>
      <c r="B1532" s="93"/>
      <c r="C1532" s="36"/>
      <c r="D1532" s="63" t="s">
        <v>920</v>
      </c>
      <c r="E1532" s="59" t="s">
        <v>130</v>
      </c>
      <c r="F1532" s="19" t="str">
        <f t="shared" si="2"/>
        <v>SEBASTIAN GONZALEZ</v>
      </c>
      <c r="G1532" s="59" t="s">
        <v>4109</v>
      </c>
      <c r="H1532" s="61"/>
      <c r="I1532" s="27"/>
      <c r="J1532" s="65"/>
      <c r="K1532" s="28"/>
    </row>
    <row r="1533" ht="22.5" customHeight="1">
      <c r="A1533" s="40">
        <v>46045.0</v>
      </c>
      <c r="B1533" s="93"/>
      <c r="C1533" s="36">
        <v>45139.0</v>
      </c>
      <c r="D1533" s="63" t="s">
        <v>4110</v>
      </c>
      <c r="E1533" s="59" t="s">
        <v>4111</v>
      </c>
      <c r="F1533" s="19" t="str">
        <f t="shared" si="2"/>
        <v>MANUEL ANTONIO ALVAREZ GALLEGUILLO</v>
      </c>
      <c r="G1533" s="59" t="s">
        <v>4112</v>
      </c>
      <c r="H1533" s="56" t="s">
        <v>44</v>
      </c>
      <c r="I1533" s="27"/>
      <c r="J1533" s="57" t="s">
        <v>17</v>
      </c>
      <c r="K1533" s="23" t="s">
        <v>15</v>
      </c>
    </row>
    <row r="1534" ht="22.5" customHeight="1">
      <c r="A1534" s="40">
        <v>46045.0</v>
      </c>
      <c r="B1534" s="93"/>
      <c r="C1534" s="36"/>
      <c r="D1534" s="63" t="s">
        <v>360</v>
      </c>
      <c r="E1534" s="59" t="s">
        <v>1081</v>
      </c>
      <c r="F1534" s="19" t="str">
        <f t="shared" si="2"/>
        <v>JOSE MUÑOZ</v>
      </c>
      <c r="G1534" s="59" t="s">
        <v>4113</v>
      </c>
      <c r="H1534" s="61"/>
      <c r="I1534" s="27"/>
      <c r="J1534" s="65"/>
      <c r="K1534" s="28"/>
    </row>
    <row r="1535" ht="22.5" customHeight="1">
      <c r="A1535" s="40">
        <v>46045.0</v>
      </c>
      <c r="B1535" s="93"/>
      <c r="C1535" s="36"/>
      <c r="D1535" s="63" t="s">
        <v>304</v>
      </c>
      <c r="E1535" s="59" t="s">
        <v>4114</v>
      </c>
      <c r="F1535" s="19" t="str">
        <f t="shared" si="2"/>
        <v>DANIEL QUIROZ</v>
      </c>
      <c r="G1535" s="59" t="s">
        <v>4115</v>
      </c>
      <c r="H1535" s="61"/>
      <c r="I1535" s="27"/>
      <c r="J1535" s="65"/>
      <c r="K1535" s="28"/>
    </row>
    <row r="1536" ht="22.5" customHeight="1">
      <c r="A1536" s="40">
        <v>46045.0</v>
      </c>
      <c r="B1536" s="93"/>
      <c r="C1536" s="58" t="s">
        <v>4116</v>
      </c>
      <c r="D1536" s="63" t="s">
        <v>4117</v>
      </c>
      <c r="E1536" s="59" t="s">
        <v>4118</v>
      </c>
      <c r="F1536" s="19" t="str">
        <f t="shared" si="2"/>
        <v>GUISELA ALEJANDRA FIGUEROA NAVARETE</v>
      </c>
      <c r="G1536" s="59" t="s">
        <v>4119</v>
      </c>
      <c r="H1536" s="56" t="s">
        <v>44</v>
      </c>
      <c r="I1536" s="27"/>
      <c r="J1536" s="57" t="s">
        <v>21</v>
      </c>
      <c r="K1536" s="23" t="s">
        <v>20</v>
      </c>
    </row>
    <row r="1537" ht="22.5" customHeight="1">
      <c r="A1537" s="40">
        <v>46045.0</v>
      </c>
      <c r="B1537" s="93"/>
      <c r="C1537" s="36"/>
      <c r="D1537" s="63" t="s">
        <v>4120</v>
      </c>
      <c r="E1537" s="59" t="s">
        <v>4121</v>
      </c>
      <c r="F1537" s="19" t="str">
        <f t="shared" si="2"/>
        <v>ANTONIA MONSERRAT DE LA FUENTE MONSALVE</v>
      </c>
      <c r="G1537" s="59" t="s">
        <v>4122</v>
      </c>
      <c r="H1537" s="61"/>
      <c r="I1537" s="27"/>
      <c r="J1537" s="65"/>
      <c r="K1537" s="28"/>
    </row>
    <row r="1538" ht="22.5" customHeight="1">
      <c r="A1538" s="40">
        <v>46045.0</v>
      </c>
      <c r="B1538" s="15">
        <v>46057.0</v>
      </c>
      <c r="C1538" s="36">
        <v>43586.0</v>
      </c>
      <c r="D1538" s="63" t="s">
        <v>4123</v>
      </c>
      <c r="E1538" s="59" t="s">
        <v>4124</v>
      </c>
      <c r="F1538" s="19" t="str">
        <f t="shared" si="2"/>
        <v>PABLO ESTEBAN PINO SOTO</v>
      </c>
      <c r="G1538" s="59" t="s">
        <v>4125</v>
      </c>
      <c r="H1538" s="56" t="s">
        <v>44</v>
      </c>
      <c r="I1538" s="27"/>
      <c r="J1538" s="79" t="s">
        <v>19</v>
      </c>
      <c r="K1538" s="23" t="s">
        <v>15</v>
      </c>
    </row>
    <row r="1539" ht="22.5" customHeight="1">
      <c r="A1539" s="40">
        <v>46045.0</v>
      </c>
      <c r="B1539" s="15">
        <v>46057.0</v>
      </c>
      <c r="C1539" s="36">
        <v>41091.0</v>
      </c>
      <c r="D1539" s="63" t="s">
        <v>4126</v>
      </c>
      <c r="E1539" s="59" t="s">
        <v>4127</v>
      </c>
      <c r="F1539" s="19" t="str">
        <f t="shared" si="2"/>
        <v>LILIAN NAVARRO</v>
      </c>
      <c r="G1539" s="59" t="s">
        <v>4128</v>
      </c>
      <c r="H1539" s="56" t="s">
        <v>44</v>
      </c>
      <c r="I1539" s="27"/>
      <c r="J1539" s="79" t="s">
        <v>19</v>
      </c>
      <c r="K1539" s="23" t="s">
        <v>15</v>
      </c>
    </row>
    <row r="1540" ht="22.5" customHeight="1">
      <c r="A1540" s="40">
        <v>46045.0</v>
      </c>
      <c r="B1540" s="93"/>
      <c r="C1540" s="36"/>
      <c r="D1540" s="63" t="s">
        <v>445</v>
      </c>
      <c r="E1540" s="59" t="s">
        <v>4129</v>
      </c>
      <c r="F1540" s="19" t="str">
        <f t="shared" si="2"/>
        <v>MANUEL UBILLA</v>
      </c>
      <c r="G1540" s="59" t="s">
        <v>4130</v>
      </c>
      <c r="H1540" s="61"/>
      <c r="I1540" s="27"/>
      <c r="J1540" s="65"/>
      <c r="K1540" s="28"/>
    </row>
    <row r="1541" ht="22.5" customHeight="1">
      <c r="A1541" s="40">
        <v>46045.0</v>
      </c>
      <c r="B1541" s="93"/>
      <c r="C1541" s="36"/>
      <c r="D1541" s="63" t="s">
        <v>4131</v>
      </c>
      <c r="E1541" s="59" t="s">
        <v>4132</v>
      </c>
      <c r="F1541" s="19" t="str">
        <f t="shared" si="2"/>
        <v>NATALIA DIB</v>
      </c>
      <c r="G1541" s="59" t="s">
        <v>4133</v>
      </c>
      <c r="H1541" s="61"/>
      <c r="I1541" s="27"/>
      <c r="J1541" s="65"/>
      <c r="K1541" s="28"/>
    </row>
    <row r="1542" ht="22.5" customHeight="1">
      <c r="A1542" s="40">
        <v>46045.0</v>
      </c>
      <c r="B1542" s="93"/>
      <c r="C1542" s="58" t="s">
        <v>106</v>
      </c>
      <c r="D1542" s="63" t="s">
        <v>85</v>
      </c>
      <c r="E1542" s="59" t="s">
        <v>4134</v>
      </c>
      <c r="F1542" s="19" t="str">
        <f t="shared" si="2"/>
        <v>FRANCO RAGUSA</v>
      </c>
      <c r="G1542" s="59" t="s">
        <v>4135</v>
      </c>
      <c r="H1542" s="56" t="s">
        <v>44</v>
      </c>
      <c r="I1542" s="27"/>
      <c r="J1542" s="57" t="s">
        <v>21</v>
      </c>
      <c r="K1542" s="23" t="s">
        <v>15</v>
      </c>
    </row>
    <row r="1543" ht="22.5" customHeight="1">
      <c r="A1543" s="40">
        <v>46045.0</v>
      </c>
      <c r="B1543" s="15">
        <v>46049.0</v>
      </c>
      <c r="C1543" s="36">
        <v>43525.0</v>
      </c>
      <c r="D1543" s="63" t="s">
        <v>1038</v>
      </c>
      <c r="E1543" s="59" t="s">
        <v>4136</v>
      </c>
      <c r="F1543" s="19" t="str">
        <f t="shared" si="2"/>
        <v>MAURICIO VEGA</v>
      </c>
      <c r="G1543" s="59" t="s">
        <v>4137</v>
      </c>
      <c r="H1543" s="56" t="s">
        <v>44</v>
      </c>
      <c r="I1543" s="22" t="s">
        <v>13</v>
      </c>
      <c r="J1543" s="79" t="s">
        <v>17</v>
      </c>
      <c r="K1543" s="23" t="s">
        <v>15</v>
      </c>
    </row>
    <row r="1544" ht="22.5" customHeight="1">
      <c r="A1544" s="40">
        <v>46045.0</v>
      </c>
      <c r="B1544" s="93"/>
      <c r="C1544" s="36"/>
      <c r="D1544" s="63" t="s">
        <v>4138</v>
      </c>
      <c r="E1544" s="59" t="s">
        <v>4139</v>
      </c>
      <c r="F1544" s="19" t="str">
        <f t="shared" si="2"/>
        <v>RUBEN CATALÁN</v>
      </c>
      <c r="G1544" s="59" t="s">
        <v>4140</v>
      </c>
      <c r="H1544" s="61"/>
      <c r="I1544" s="27"/>
      <c r="J1544" s="65"/>
      <c r="K1544" s="28"/>
    </row>
    <row r="1545" ht="22.5" customHeight="1">
      <c r="A1545" s="40">
        <v>46045.0</v>
      </c>
      <c r="B1545" s="93"/>
      <c r="C1545" s="36"/>
      <c r="D1545" s="63" t="s">
        <v>398</v>
      </c>
      <c r="E1545" s="59" t="s">
        <v>288</v>
      </c>
      <c r="F1545" s="19" t="str">
        <f t="shared" si="2"/>
        <v>ROSA AGUILERA</v>
      </c>
      <c r="G1545" s="59" t="s">
        <v>4141</v>
      </c>
      <c r="H1545" s="61"/>
      <c r="I1545" s="27"/>
      <c r="J1545" s="65"/>
      <c r="K1545" s="28"/>
    </row>
    <row r="1546" ht="22.5" customHeight="1">
      <c r="A1546" s="40">
        <v>46045.0</v>
      </c>
      <c r="B1546" s="93"/>
      <c r="C1546" s="36"/>
      <c r="D1546" s="63" t="s">
        <v>4142</v>
      </c>
      <c r="E1546" s="59" t="s">
        <v>4143</v>
      </c>
      <c r="F1546" s="19" t="str">
        <f t="shared" si="2"/>
        <v>ULISES ALARCON</v>
      </c>
      <c r="G1546" s="59" t="s">
        <v>4144</v>
      </c>
      <c r="H1546" s="61"/>
      <c r="I1546" s="27"/>
      <c r="J1546" s="65"/>
      <c r="K1546" s="28"/>
    </row>
    <row r="1547" ht="22.5" customHeight="1">
      <c r="A1547" s="40">
        <v>46045.0</v>
      </c>
      <c r="B1547" s="93"/>
      <c r="C1547" s="58" t="s">
        <v>106</v>
      </c>
      <c r="D1547" s="63" t="s">
        <v>4145</v>
      </c>
      <c r="E1547" s="59" t="s">
        <v>4146</v>
      </c>
      <c r="F1547" s="19" t="str">
        <f t="shared" si="2"/>
        <v>CLAUDIO IGNACIO BENAVIDES RAMIREZ</v>
      </c>
      <c r="G1547" s="59" t="s">
        <v>4147</v>
      </c>
      <c r="H1547" s="56" t="s">
        <v>44</v>
      </c>
      <c r="I1547" s="27"/>
      <c r="J1547" s="57" t="s">
        <v>21</v>
      </c>
      <c r="K1547" s="23" t="s">
        <v>15</v>
      </c>
    </row>
    <row r="1548" ht="22.5" customHeight="1">
      <c r="A1548" s="40">
        <v>46045.0</v>
      </c>
      <c r="B1548" s="15">
        <v>46049.0</v>
      </c>
      <c r="C1548" s="36">
        <v>43678.0</v>
      </c>
      <c r="D1548" s="63" t="s">
        <v>4148</v>
      </c>
      <c r="E1548" s="59" t="s">
        <v>4149</v>
      </c>
      <c r="F1548" s="19" t="str">
        <f t="shared" si="2"/>
        <v>DIEGO ALEJANDRO ANDRÉS LÓPEZ SAAVEDRA</v>
      </c>
      <c r="G1548" s="59" t="s">
        <v>4150</v>
      </c>
      <c r="H1548" s="56" t="s">
        <v>44</v>
      </c>
      <c r="I1548" s="27"/>
      <c r="J1548" s="79" t="s">
        <v>17</v>
      </c>
      <c r="K1548" s="23" t="s">
        <v>15</v>
      </c>
    </row>
    <row r="1549" ht="22.5" customHeight="1">
      <c r="A1549" s="40">
        <v>46045.0</v>
      </c>
      <c r="B1549" s="15">
        <v>46049.0</v>
      </c>
      <c r="C1549" s="36">
        <v>43497.0</v>
      </c>
      <c r="D1549" s="63" t="s">
        <v>4151</v>
      </c>
      <c r="E1549" s="59" t="s">
        <v>4152</v>
      </c>
      <c r="F1549" s="19" t="str">
        <f t="shared" si="2"/>
        <v>LUIS SERGIO GARCES CATALAN</v>
      </c>
      <c r="G1549" s="59" t="s">
        <v>4153</v>
      </c>
      <c r="H1549" s="56" t="s">
        <v>44</v>
      </c>
      <c r="I1549" s="27"/>
      <c r="J1549" s="79" t="s">
        <v>17</v>
      </c>
      <c r="K1549" s="23" t="s">
        <v>15</v>
      </c>
    </row>
    <row r="1550" ht="22.5" customHeight="1">
      <c r="A1550" s="40">
        <v>46045.0</v>
      </c>
      <c r="B1550" s="93"/>
      <c r="C1550" s="36"/>
      <c r="D1550" s="63" t="s">
        <v>129</v>
      </c>
      <c r="E1550" s="59" t="s">
        <v>4154</v>
      </c>
      <c r="F1550" s="19" t="str">
        <f t="shared" si="2"/>
        <v>JORGE MORALES ANTILEF</v>
      </c>
      <c r="G1550" s="59" t="s">
        <v>4155</v>
      </c>
      <c r="H1550" s="61"/>
      <c r="I1550" s="27"/>
      <c r="J1550" s="65"/>
      <c r="K1550" s="28"/>
    </row>
    <row r="1551" ht="22.5" customHeight="1">
      <c r="A1551" s="40">
        <v>46045.0</v>
      </c>
      <c r="B1551" s="15">
        <v>46049.0</v>
      </c>
      <c r="C1551" s="36">
        <v>44166.0</v>
      </c>
      <c r="D1551" s="63" t="s">
        <v>4156</v>
      </c>
      <c r="E1551" s="59" t="s">
        <v>4157</v>
      </c>
      <c r="F1551" s="19" t="str">
        <f t="shared" si="2"/>
        <v>MARÍA GABRIELA DEMANET FILIPPI</v>
      </c>
      <c r="G1551" s="59" t="s">
        <v>4158</v>
      </c>
      <c r="H1551" s="56" t="s">
        <v>44</v>
      </c>
      <c r="I1551" s="27"/>
      <c r="J1551" s="79" t="s">
        <v>17</v>
      </c>
      <c r="K1551" s="23" t="s">
        <v>15</v>
      </c>
    </row>
    <row r="1552" ht="22.5" customHeight="1">
      <c r="A1552" s="40">
        <v>46045.0</v>
      </c>
      <c r="B1552" s="93"/>
      <c r="C1552" s="36"/>
      <c r="D1552" s="63" t="s">
        <v>4159</v>
      </c>
      <c r="E1552" s="59" t="s">
        <v>4160</v>
      </c>
      <c r="F1552" s="19" t="str">
        <f t="shared" si="2"/>
        <v>ARNULFO ELIECER INSUASTI CARRASCO</v>
      </c>
      <c r="G1552" s="59" t="s">
        <v>4161</v>
      </c>
      <c r="H1552" s="61"/>
      <c r="I1552" s="27"/>
      <c r="J1552" s="65"/>
      <c r="K1552" s="28"/>
    </row>
    <row r="1553" ht="22.5" customHeight="1">
      <c r="A1553" s="40">
        <v>46045.0</v>
      </c>
      <c r="B1553" s="93"/>
      <c r="C1553" s="36"/>
      <c r="D1553" s="63" t="s">
        <v>48</v>
      </c>
      <c r="E1553" s="59" t="s">
        <v>4162</v>
      </c>
      <c r="F1553" s="19" t="str">
        <f t="shared" si="2"/>
        <v>PABLO CERDA OLGUÍN</v>
      </c>
      <c r="G1553" s="59" t="s">
        <v>4163</v>
      </c>
      <c r="H1553" s="61"/>
      <c r="I1553" s="27"/>
      <c r="J1553" s="65"/>
      <c r="K1553" s="28"/>
    </row>
    <row r="1554" ht="22.5" customHeight="1">
      <c r="A1554" s="40">
        <v>46045.0</v>
      </c>
      <c r="B1554" s="93"/>
      <c r="C1554" s="58" t="s">
        <v>4164</v>
      </c>
      <c r="D1554" s="63" t="s">
        <v>4165</v>
      </c>
      <c r="E1554" s="59" t="s">
        <v>4166</v>
      </c>
      <c r="F1554" s="19" t="str">
        <f t="shared" si="2"/>
        <v>LUIS ALEJANDRO GOMEZ AHUMADA</v>
      </c>
      <c r="G1554" s="59" t="s">
        <v>4167</v>
      </c>
      <c r="H1554" s="56" t="s">
        <v>44</v>
      </c>
      <c r="I1554" s="27"/>
      <c r="J1554" s="57" t="s">
        <v>21</v>
      </c>
      <c r="K1554" s="23" t="s">
        <v>15</v>
      </c>
    </row>
    <row r="1555" ht="22.5" customHeight="1">
      <c r="A1555" s="40">
        <v>46045.0</v>
      </c>
      <c r="B1555" s="93"/>
      <c r="C1555" s="36"/>
      <c r="D1555" s="63" t="s">
        <v>4168</v>
      </c>
      <c r="E1555" s="59" t="s">
        <v>4169</v>
      </c>
      <c r="F1555" s="68"/>
      <c r="G1555" s="59" t="s">
        <v>4170</v>
      </c>
      <c r="H1555" s="56" t="s">
        <v>44</v>
      </c>
      <c r="I1555" s="27"/>
      <c r="J1555" s="57" t="s">
        <v>14</v>
      </c>
      <c r="K1555" s="28"/>
    </row>
    <row r="1556" ht="22.5" customHeight="1">
      <c r="A1556" s="40">
        <v>46045.0</v>
      </c>
      <c r="B1556" s="93"/>
      <c r="C1556" s="58" t="s">
        <v>2736</v>
      </c>
      <c r="D1556" s="63" t="s">
        <v>4171</v>
      </c>
      <c r="E1556" s="59" t="s">
        <v>4172</v>
      </c>
      <c r="F1556" s="68"/>
      <c r="G1556" s="59" t="s">
        <v>4173</v>
      </c>
      <c r="H1556" s="56" t="s">
        <v>44</v>
      </c>
      <c r="I1556" s="27"/>
      <c r="J1556" s="57" t="s">
        <v>21</v>
      </c>
      <c r="K1556" s="23" t="s">
        <v>15</v>
      </c>
    </row>
    <row r="1557" ht="22.5" customHeight="1">
      <c r="A1557" s="40">
        <v>46045.0</v>
      </c>
      <c r="B1557" s="93"/>
      <c r="C1557" s="36">
        <v>45839.0</v>
      </c>
      <c r="D1557" s="63" t="s">
        <v>4174</v>
      </c>
      <c r="E1557" s="59" t="s">
        <v>4175</v>
      </c>
      <c r="F1557" s="19" t="str">
        <f>UPPER(D1557&amp;" "&amp;E1557)</f>
        <v>JOSE ANTONIO  GONZALES UGALDE</v>
      </c>
      <c r="G1557" s="59" t="s">
        <v>4176</v>
      </c>
      <c r="H1557" s="56" t="s">
        <v>44</v>
      </c>
      <c r="I1557" s="27"/>
      <c r="J1557" s="57" t="s">
        <v>17</v>
      </c>
      <c r="K1557" s="23" t="s">
        <v>15</v>
      </c>
    </row>
    <row r="1558" ht="22.5" customHeight="1">
      <c r="A1558" s="40">
        <v>46045.0</v>
      </c>
      <c r="B1558" s="93"/>
      <c r="C1558" s="36"/>
      <c r="D1558" s="63" t="s">
        <v>4177</v>
      </c>
      <c r="E1558" s="59" t="s">
        <v>4178</v>
      </c>
      <c r="F1558" s="68"/>
      <c r="G1558" s="59" t="s">
        <v>3717</v>
      </c>
      <c r="H1558" s="56" t="s">
        <v>44</v>
      </c>
      <c r="I1558" s="27"/>
      <c r="J1558" s="57" t="s">
        <v>14</v>
      </c>
      <c r="K1558" s="28"/>
    </row>
    <row r="1559" ht="22.5" customHeight="1">
      <c r="A1559" s="40">
        <v>46045.0</v>
      </c>
      <c r="B1559" s="15">
        <v>46049.0</v>
      </c>
      <c r="C1559" s="36">
        <v>44652.0</v>
      </c>
      <c r="D1559" s="63" t="s">
        <v>4179</v>
      </c>
      <c r="E1559" s="59" t="s">
        <v>4180</v>
      </c>
      <c r="F1559" s="19" t="str">
        <f>UPPER(D1559&amp;" "&amp;E1559)</f>
        <v>GUILLERMO SEBASTIAN  GONZALEZ LEON</v>
      </c>
      <c r="G1559" s="59" t="s">
        <v>4181</v>
      </c>
      <c r="H1559" s="56" t="s">
        <v>44</v>
      </c>
      <c r="I1559" s="27"/>
      <c r="J1559" s="79" t="s">
        <v>17</v>
      </c>
      <c r="K1559" s="23" t="s">
        <v>15</v>
      </c>
    </row>
    <row r="1560" ht="22.5" customHeight="1">
      <c r="A1560" s="40">
        <v>46045.0</v>
      </c>
      <c r="B1560" s="93"/>
      <c r="C1560" s="58" t="s">
        <v>3298</v>
      </c>
      <c r="D1560" s="63" t="s">
        <v>4182</v>
      </c>
      <c r="E1560" s="59" t="s">
        <v>3952</v>
      </c>
      <c r="F1560" s="68"/>
      <c r="G1560" s="59" t="s">
        <v>3953</v>
      </c>
      <c r="H1560" s="56" t="s">
        <v>44</v>
      </c>
      <c r="I1560" s="27"/>
      <c r="J1560" s="57" t="s">
        <v>21</v>
      </c>
      <c r="K1560" s="23" t="s">
        <v>15</v>
      </c>
    </row>
    <row r="1561" ht="22.5" customHeight="1">
      <c r="A1561" s="71">
        <v>46045.0</v>
      </c>
      <c r="B1561" s="95"/>
      <c r="C1561" s="72">
        <v>43586.0</v>
      </c>
      <c r="D1561" s="84" t="s">
        <v>4183</v>
      </c>
      <c r="E1561" s="85" t="s">
        <v>4184</v>
      </c>
      <c r="F1561" s="75" t="str">
        <f t="shared" ref="F1561:F2273" si="3">UPPER(D1561&amp;" "&amp;E1561)</f>
        <v>ELIZABETH  MORALES ARAYA</v>
      </c>
      <c r="G1561" s="85" t="s">
        <v>4185</v>
      </c>
      <c r="H1561" s="77" t="s">
        <v>44</v>
      </c>
      <c r="I1561" s="86"/>
      <c r="J1561" s="79" t="s">
        <v>17</v>
      </c>
      <c r="K1561" s="96" t="s">
        <v>15</v>
      </c>
    </row>
    <row r="1562" ht="22.5" customHeight="1">
      <c r="A1562" s="71">
        <v>46045.0</v>
      </c>
      <c r="B1562" s="15">
        <v>46052.0</v>
      </c>
      <c r="C1562" s="72">
        <v>45689.0</v>
      </c>
      <c r="D1562" s="84" t="s">
        <v>3885</v>
      </c>
      <c r="E1562" s="85" t="s">
        <v>3886</v>
      </c>
      <c r="F1562" s="75" t="str">
        <f t="shared" si="3"/>
        <v>MIGUEL ARTURO FLORES HERRERA</v>
      </c>
      <c r="G1562" s="85" t="s">
        <v>4186</v>
      </c>
      <c r="H1562" s="77" t="s">
        <v>44</v>
      </c>
      <c r="I1562" s="86"/>
      <c r="J1562" s="79" t="s">
        <v>17</v>
      </c>
      <c r="K1562" s="96" t="s">
        <v>15</v>
      </c>
    </row>
    <row r="1563" ht="22.5" customHeight="1">
      <c r="A1563" s="40">
        <v>46048.0</v>
      </c>
      <c r="B1563" s="15">
        <v>46050.0</v>
      </c>
      <c r="C1563" s="36">
        <v>42887.0</v>
      </c>
      <c r="D1563" s="63" t="s">
        <v>4187</v>
      </c>
      <c r="E1563" s="59" t="s">
        <v>4188</v>
      </c>
      <c r="F1563" s="19" t="str">
        <f t="shared" si="3"/>
        <v>JUAN LEYTON DIAZ</v>
      </c>
      <c r="G1563" s="59" t="s">
        <v>4189</v>
      </c>
      <c r="H1563" s="56" t="s">
        <v>44</v>
      </c>
      <c r="I1563" s="27"/>
      <c r="J1563" s="57" t="s">
        <v>17</v>
      </c>
      <c r="K1563" s="23" t="s">
        <v>15</v>
      </c>
    </row>
    <row r="1564" ht="22.5" customHeight="1">
      <c r="A1564" s="40">
        <v>46048.0</v>
      </c>
      <c r="B1564" s="93"/>
      <c r="C1564" s="36"/>
      <c r="D1564" s="63" t="s">
        <v>576</v>
      </c>
      <c r="E1564" s="59" t="s">
        <v>4190</v>
      </c>
      <c r="F1564" s="19" t="str">
        <f t="shared" si="3"/>
        <v>LUIS ALBORNOZ SILVA</v>
      </c>
      <c r="G1564" s="59" t="s">
        <v>4191</v>
      </c>
      <c r="H1564" s="61"/>
      <c r="I1564" s="27"/>
      <c r="J1564" s="65"/>
      <c r="K1564" s="28"/>
    </row>
    <row r="1565" ht="22.5" customHeight="1">
      <c r="A1565" s="40">
        <v>46048.0</v>
      </c>
      <c r="B1565" s="93"/>
      <c r="C1565" s="36"/>
      <c r="D1565" s="63" t="s">
        <v>4192</v>
      </c>
      <c r="E1565" s="59" t="s">
        <v>4193</v>
      </c>
      <c r="F1565" s="19" t="str">
        <f t="shared" si="3"/>
        <v>VICTOR CERDA</v>
      </c>
      <c r="G1565" s="59" t="s">
        <v>4194</v>
      </c>
      <c r="H1565" s="61"/>
      <c r="I1565" s="27"/>
      <c r="J1565" s="65"/>
      <c r="K1565" s="28"/>
    </row>
    <row r="1566" ht="22.5" customHeight="1">
      <c r="A1566" s="40">
        <v>46048.0</v>
      </c>
      <c r="B1566" s="93"/>
      <c r="C1566" s="36"/>
      <c r="D1566" s="63" t="s">
        <v>576</v>
      </c>
      <c r="E1566" s="59" t="s">
        <v>4195</v>
      </c>
      <c r="F1566" s="19" t="str">
        <f t="shared" si="3"/>
        <v>LUIS OLIVARES GONZALEZ</v>
      </c>
      <c r="G1566" s="59" t="s">
        <v>4196</v>
      </c>
      <c r="H1566" s="61"/>
      <c r="I1566" s="27"/>
      <c r="J1566" s="65"/>
      <c r="K1566" s="28"/>
    </row>
    <row r="1567" ht="22.5" customHeight="1">
      <c r="A1567" s="40">
        <v>46048.0</v>
      </c>
      <c r="B1567" s="92"/>
      <c r="C1567" s="36">
        <v>43891.0</v>
      </c>
      <c r="D1567" s="63" t="s">
        <v>4197</v>
      </c>
      <c r="E1567" s="59" t="s">
        <v>4198</v>
      </c>
      <c r="F1567" s="19" t="str">
        <f t="shared" si="3"/>
        <v>LUIS ENRIQUE GONZALEZ FUENZALIDA</v>
      </c>
      <c r="G1567" s="59" t="s">
        <v>4199</v>
      </c>
      <c r="H1567" s="56" t="s">
        <v>44</v>
      </c>
      <c r="I1567" s="27"/>
      <c r="J1567" s="57" t="s">
        <v>17</v>
      </c>
      <c r="K1567" s="23" t="s">
        <v>15</v>
      </c>
    </row>
    <row r="1568" ht="22.5" customHeight="1">
      <c r="A1568" s="40">
        <v>46048.0</v>
      </c>
      <c r="B1568" s="92"/>
      <c r="C1568" s="36"/>
      <c r="D1568" s="63" t="s">
        <v>4200</v>
      </c>
      <c r="E1568" s="59" t="s">
        <v>4201</v>
      </c>
      <c r="F1568" s="19" t="str">
        <f t="shared" si="3"/>
        <v>DANAY ZAMORA</v>
      </c>
      <c r="G1568" s="59" t="s">
        <v>4202</v>
      </c>
      <c r="H1568" s="56" t="s">
        <v>44</v>
      </c>
      <c r="I1568" s="27"/>
      <c r="J1568" s="57" t="s">
        <v>14</v>
      </c>
      <c r="K1568" s="28"/>
    </row>
    <row r="1569" ht="22.5" customHeight="1">
      <c r="A1569" s="40">
        <v>46048.0</v>
      </c>
      <c r="B1569" s="93"/>
      <c r="C1569" s="36"/>
      <c r="D1569" s="63" t="s">
        <v>4203</v>
      </c>
      <c r="E1569" s="59" t="s">
        <v>4204</v>
      </c>
      <c r="F1569" s="19" t="str">
        <f t="shared" si="3"/>
        <v>JACQUELINE NIÑOLES</v>
      </c>
      <c r="G1569" s="59" t="s">
        <v>4205</v>
      </c>
      <c r="H1569" s="61"/>
      <c r="I1569" s="27"/>
      <c r="J1569" s="65"/>
      <c r="K1569" s="28"/>
    </row>
    <row r="1570" ht="22.5" customHeight="1">
      <c r="A1570" s="40">
        <v>46048.0</v>
      </c>
      <c r="B1570" s="93"/>
      <c r="C1570" s="36"/>
      <c r="D1570" s="63" t="s">
        <v>4206</v>
      </c>
      <c r="E1570" s="59" t="s">
        <v>4207</v>
      </c>
      <c r="F1570" s="19" t="str">
        <f t="shared" si="3"/>
        <v>SEBASTIAN ALEXIS ROMERO NEGRETE</v>
      </c>
      <c r="G1570" s="59" t="s">
        <v>4208</v>
      </c>
      <c r="H1570" s="61"/>
      <c r="I1570" s="27"/>
      <c r="J1570" s="65"/>
      <c r="K1570" s="28"/>
    </row>
    <row r="1571" ht="22.5" customHeight="1">
      <c r="A1571" s="40">
        <v>46048.0</v>
      </c>
      <c r="B1571" s="93"/>
      <c r="C1571" s="36"/>
      <c r="D1571" s="63" t="s">
        <v>944</v>
      </c>
      <c r="E1571" s="59" t="s">
        <v>4062</v>
      </c>
      <c r="F1571" s="19" t="str">
        <f t="shared" si="3"/>
        <v>DIEGO NAVARRETE</v>
      </c>
      <c r="G1571" s="59" t="s">
        <v>4209</v>
      </c>
      <c r="H1571" s="61"/>
      <c r="I1571" s="27"/>
      <c r="J1571" s="65"/>
      <c r="K1571" s="28"/>
    </row>
    <row r="1572" ht="22.5" customHeight="1">
      <c r="A1572" s="40">
        <v>46048.0</v>
      </c>
      <c r="B1572" s="93"/>
      <c r="C1572" s="36"/>
      <c r="D1572" s="63" t="s">
        <v>4210</v>
      </c>
      <c r="E1572" s="59" t="s">
        <v>1208</v>
      </c>
      <c r="F1572" s="19" t="str">
        <f t="shared" si="3"/>
        <v>DWAN TORRES</v>
      </c>
      <c r="G1572" s="59" t="s">
        <v>4211</v>
      </c>
      <c r="H1572" s="61"/>
      <c r="I1572" s="27"/>
      <c r="J1572" s="65"/>
      <c r="K1572" s="28"/>
    </row>
    <row r="1573" ht="22.5" customHeight="1">
      <c r="A1573" s="40">
        <v>46048.0</v>
      </c>
      <c r="B1573" s="93"/>
      <c r="C1573" s="36"/>
      <c r="D1573" s="63" t="s">
        <v>1423</v>
      </c>
      <c r="E1573" s="59" t="s">
        <v>4212</v>
      </c>
      <c r="F1573" s="19" t="str">
        <f t="shared" si="3"/>
        <v>KEVIN BUSTOS</v>
      </c>
      <c r="G1573" s="59" t="s">
        <v>4213</v>
      </c>
      <c r="H1573" s="61"/>
      <c r="I1573" s="27"/>
      <c r="J1573" s="65"/>
      <c r="K1573" s="28"/>
    </row>
    <row r="1574" ht="22.5" customHeight="1">
      <c r="A1574" s="40">
        <v>46048.0</v>
      </c>
      <c r="B1574" s="93"/>
      <c r="C1574" s="36"/>
      <c r="D1574" s="63" t="s">
        <v>576</v>
      </c>
      <c r="E1574" s="59" t="s">
        <v>4214</v>
      </c>
      <c r="F1574" s="19" t="str">
        <f t="shared" si="3"/>
        <v>LUIS PULGAR</v>
      </c>
      <c r="G1574" s="59" t="s">
        <v>4215</v>
      </c>
      <c r="H1574" s="61"/>
      <c r="I1574" s="27"/>
      <c r="J1574" s="65"/>
      <c r="K1574" s="28"/>
    </row>
    <row r="1575" ht="22.5" customHeight="1">
      <c r="A1575" s="40">
        <v>46048.0</v>
      </c>
      <c r="B1575" s="15">
        <v>46057.0</v>
      </c>
      <c r="C1575" s="36">
        <v>44378.0</v>
      </c>
      <c r="D1575" s="63" t="s">
        <v>964</v>
      </c>
      <c r="E1575" s="59" t="s">
        <v>434</v>
      </c>
      <c r="F1575" s="19" t="str">
        <f t="shared" si="3"/>
        <v>FELIPE CARVAJAL</v>
      </c>
      <c r="G1575" s="59" t="s">
        <v>4216</v>
      </c>
      <c r="H1575" s="56" t="s">
        <v>44</v>
      </c>
      <c r="I1575" s="27"/>
      <c r="J1575" s="57" t="s">
        <v>19</v>
      </c>
      <c r="K1575" s="23" t="s">
        <v>15</v>
      </c>
    </row>
    <row r="1576" ht="22.5" customHeight="1">
      <c r="A1576" s="40">
        <v>46048.0</v>
      </c>
      <c r="B1576" s="93"/>
      <c r="C1576" s="36"/>
      <c r="D1576" s="63" t="s">
        <v>4217</v>
      </c>
      <c r="E1576" s="59" t="s">
        <v>4218</v>
      </c>
      <c r="F1576" s="19" t="str">
        <f t="shared" si="3"/>
        <v>MELANNY BELÉN IBACACHE MORALES</v>
      </c>
      <c r="G1576" s="59" t="s">
        <v>4219</v>
      </c>
      <c r="H1576" s="61"/>
      <c r="I1576" s="27"/>
      <c r="J1576" s="65"/>
      <c r="K1576" s="28"/>
    </row>
    <row r="1577" ht="22.5" customHeight="1">
      <c r="A1577" s="40">
        <v>46048.0</v>
      </c>
      <c r="B1577" s="93"/>
      <c r="C1577" s="36"/>
      <c r="D1577" s="63" t="s">
        <v>1394</v>
      </c>
      <c r="E1577" s="59" t="s">
        <v>816</v>
      </c>
      <c r="F1577" s="19" t="str">
        <f t="shared" si="3"/>
        <v>MATIAS LEIVA</v>
      </c>
      <c r="G1577" s="59" t="s">
        <v>4220</v>
      </c>
      <c r="H1577" s="56" t="s">
        <v>44</v>
      </c>
      <c r="I1577" s="27"/>
      <c r="J1577" s="57" t="s">
        <v>14</v>
      </c>
      <c r="K1577" s="28"/>
    </row>
    <row r="1578" ht="22.5" customHeight="1">
      <c r="A1578" s="40">
        <v>46048.0</v>
      </c>
      <c r="B1578" s="92"/>
      <c r="C1578" s="36"/>
      <c r="D1578" s="63" t="s">
        <v>4221</v>
      </c>
      <c r="E1578" s="59" t="s">
        <v>4222</v>
      </c>
      <c r="F1578" s="19" t="str">
        <f t="shared" si="3"/>
        <v>JEAN FRANCISCO PAREDES CARVAJAL</v>
      </c>
      <c r="G1578" s="59" t="s">
        <v>4223</v>
      </c>
      <c r="H1578" s="56" t="s">
        <v>44</v>
      </c>
      <c r="I1578" s="27"/>
      <c r="J1578" s="57" t="s">
        <v>14</v>
      </c>
      <c r="K1578" s="23" t="s">
        <v>15</v>
      </c>
    </row>
    <row r="1579" ht="22.5" customHeight="1">
      <c r="A1579" s="40">
        <v>46048.0</v>
      </c>
      <c r="B1579" s="92"/>
      <c r="C1579" s="58" t="s">
        <v>106</v>
      </c>
      <c r="D1579" s="63" t="s">
        <v>4224</v>
      </c>
      <c r="E1579" s="59" t="s">
        <v>4225</v>
      </c>
      <c r="F1579" s="19" t="str">
        <f t="shared" si="3"/>
        <v>FERNANDA BERNA</v>
      </c>
      <c r="G1579" s="59" t="s">
        <v>4226</v>
      </c>
      <c r="H1579" s="56" t="s">
        <v>44</v>
      </c>
      <c r="I1579" s="27"/>
      <c r="J1579" s="57" t="s">
        <v>21</v>
      </c>
      <c r="K1579" s="23" t="s">
        <v>15</v>
      </c>
    </row>
    <row r="1580" ht="22.5" customHeight="1">
      <c r="A1580" s="40">
        <v>46048.0</v>
      </c>
      <c r="B1580" s="93"/>
      <c r="C1580" s="36"/>
      <c r="D1580" s="63" t="s">
        <v>889</v>
      </c>
      <c r="E1580" s="59" t="s">
        <v>4227</v>
      </c>
      <c r="F1580" s="19" t="str">
        <f t="shared" si="3"/>
        <v>MARÍA ELIZABETH FUENTEALBA JARA</v>
      </c>
      <c r="G1580" s="59" t="s">
        <v>4228</v>
      </c>
      <c r="H1580" s="56" t="s">
        <v>44</v>
      </c>
      <c r="I1580" s="27"/>
      <c r="J1580" s="57" t="s">
        <v>14</v>
      </c>
      <c r="K1580" s="23" t="s">
        <v>15</v>
      </c>
    </row>
    <row r="1581" ht="22.5" customHeight="1">
      <c r="A1581" s="40">
        <v>46048.0</v>
      </c>
      <c r="B1581" s="92"/>
      <c r="C1581" s="36"/>
      <c r="D1581" s="63" t="s">
        <v>4229</v>
      </c>
      <c r="E1581" s="59" t="s">
        <v>4230</v>
      </c>
      <c r="F1581" s="19" t="str">
        <f t="shared" si="3"/>
        <v>ANAHI GARCIA GARCIA</v>
      </c>
      <c r="G1581" s="59" t="s">
        <v>4231</v>
      </c>
      <c r="H1581" s="56" t="s">
        <v>44</v>
      </c>
      <c r="I1581" s="27"/>
      <c r="J1581" s="57" t="s">
        <v>14</v>
      </c>
      <c r="K1581" s="23" t="s">
        <v>15</v>
      </c>
    </row>
    <row r="1582" ht="22.5" customHeight="1">
      <c r="A1582" s="40">
        <v>46048.0</v>
      </c>
      <c r="B1582" s="15">
        <v>46057.0</v>
      </c>
      <c r="C1582" s="36">
        <v>43497.0</v>
      </c>
      <c r="D1582" s="63" t="s">
        <v>4232</v>
      </c>
      <c r="E1582" s="59" t="s">
        <v>4233</v>
      </c>
      <c r="F1582" s="19" t="str">
        <f t="shared" si="3"/>
        <v>JUAN ISIDRO TREYES RIQUELME</v>
      </c>
      <c r="G1582" s="59" t="s">
        <v>4234</v>
      </c>
      <c r="H1582" s="56" t="s">
        <v>44</v>
      </c>
      <c r="I1582" s="27"/>
      <c r="J1582" s="57" t="s">
        <v>19</v>
      </c>
      <c r="K1582" s="23" t="s">
        <v>15</v>
      </c>
    </row>
    <row r="1583" ht="22.5" customHeight="1">
      <c r="A1583" s="40">
        <v>46048.0</v>
      </c>
      <c r="B1583" s="93"/>
      <c r="C1583" s="36"/>
      <c r="D1583" s="63" t="s">
        <v>129</v>
      </c>
      <c r="E1583" s="59" t="s">
        <v>4235</v>
      </c>
      <c r="F1583" s="19" t="str">
        <f t="shared" si="3"/>
        <v>JORGE VALDEVENITO</v>
      </c>
      <c r="G1583" s="59" t="s">
        <v>4236</v>
      </c>
      <c r="H1583" s="61"/>
      <c r="I1583" s="27"/>
      <c r="J1583" s="65"/>
      <c r="K1583" s="28"/>
    </row>
    <row r="1584" ht="22.5" customHeight="1">
      <c r="A1584" s="40">
        <v>46048.0</v>
      </c>
      <c r="B1584" s="92"/>
      <c r="C1584" s="36"/>
      <c r="D1584" s="63" t="s">
        <v>4237</v>
      </c>
      <c r="E1584" s="59" t="s">
        <v>4238</v>
      </c>
      <c r="F1584" s="19" t="str">
        <f t="shared" si="3"/>
        <v>SEBASTIAN ADOLFO BARRIOS LARA</v>
      </c>
      <c r="G1584" s="59" t="s">
        <v>4239</v>
      </c>
      <c r="H1584" s="56" t="s">
        <v>44</v>
      </c>
      <c r="I1584" s="27"/>
      <c r="J1584" s="57" t="s">
        <v>14</v>
      </c>
      <c r="K1584" s="28"/>
    </row>
    <row r="1585" ht="22.5" customHeight="1">
      <c r="A1585" s="40">
        <v>46048.0</v>
      </c>
      <c r="B1585" s="93"/>
      <c r="C1585" s="36"/>
      <c r="D1585" s="63" t="s">
        <v>147</v>
      </c>
      <c r="E1585" s="59" t="s">
        <v>4240</v>
      </c>
      <c r="F1585" s="19" t="str">
        <f t="shared" si="3"/>
        <v>CARLOS GATICA</v>
      </c>
      <c r="G1585" s="59" t="s">
        <v>4241</v>
      </c>
      <c r="H1585" s="56" t="s">
        <v>44</v>
      </c>
      <c r="I1585" s="27"/>
      <c r="J1585" s="57" t="s">
        <v>14</v>
      </c>
      <c r="K1585" s="23" t="s">
        <v>15</v>
      </c>
    </row>
    <row r="1586" ht="22.5" customHeight="1">
      <c r="A1586" s="40">
        <v>46048.0</v>
      </c>
      <c r="B1586" s="92"/>
      <c r="C1586" s="36"/>
      <c r="D1586" s="63" t="s">
        <v>4242</v>
      </c>
      <c r="E1586" s="59" t="s">
        <v>4243</v>
      </c>
      <c r="F1586" s="19" t="str">
        <f t="shared" si="3"/>
        <v>JOSE MANUEL QUIROZ ALVAREZ</v>
      </c>
      <c r="G1586" s="59" t="s">
        <v>4244</v>
      </c>
      <c r="H1586" s="56" t="s">
        <v>44</v>
      </c>
      <c r="I1586" s="27"/>
      <c r="J1586" s="57" t="s">
        <v>14</v>
      </c>
      <c r="K1586" s="23" t="s">
        <v>15</v>
      </c>
    </row>
    <row r="1587" ht="22.5" customHeight="1">
      <c r="A1587" s="40">
        <v>46048.0</v>
      </c>
      <c r="B1587" s="81"/>
      <c r="C1587" s="36"/>
      <c r="D1587" s="63" t="s">
        <v>4245</v>
      </c>
      <c r="E1587" s="59" t="s">
        <v>2841</v>
      </c>
      <c r="F1587" s="19" t="str">
        <f t="shared" si="3"/>
        <v>FERNANDA FIGUEROA</v>
      </c>
      <c r="G1587" s="59" t="s">
        <v>4246</v>
      </c>
      <c r="H1587" s="56" t="s">
        <v>44</v>
      </c>
      <c r="I1587" s="27"/>
      <c r="J1587" s="57" t="s">
        <v>14</v>
      </c>
      <c r="K1587" s="23" t="s">
        <v>15</v>
      </c>
    </row>
    <row r="1588" ht="22.5" customHeight="1">
      <c r="A1588" s="40">
        <v>46048.0</v>
      </c>
      <c r="B1588" s="81"/>
      <c r="C1588" s="58" t="s">
        <v>228</v>
      </c>
      <c r="D1588" s="63" t="s">
        <v>2647</v>
      </c>
      <c r="E1588" s="59" t="s">
        <v>4247</v>
      </c>
      <c r="F1588" s="19" t="str">
        <f t="shared" si="3"/>
        <v>ISAIAS ACUÑA</v>
      </c>
      <c r="G1588" s="59" t="s">
        <v>4248</v>
      </c>
      <c r="H1588" s="56" t="s">
        <v>44</v>
      </c>
      <c r="I1588" s="27"/>
      <c r="J1588" s="57" t="s">
        <v>21</v>
      </c>
      <c r="K1588" s="23" t="s">
        <v>15</v>
      </c>
    </row>
    <row r="1589" ht="22.5" customHeight="1">
      <c r="A1589" s="40">
        <v>46048.0</v>
      </c>
      <c r="B1589" s="81"/>
      <c r="C1589" s="36"/>
      <c r="D1589" s="63" t="s">
        <v>219</v>
      </c>
      <c r="E1589" s="59" t="s">
        <v>4249</v>
      </c>
      <c r="F1589" s="19" t="str">
        <f t="shared" si="3"/>
        <v>JENNY ALBANO</v>
      </c>
      <c r="G1589" s="59" t="s">
        <v>4250</v>
      </c>
      <c r="H1589" s="56" t="s">
        <v>44</v>
      </c>
      <c r="I1589" s="27"/>
      <c r="J1589" s="57" t="s">
        <v>14</v>
      </c>
      <c r="K1589" s="23" t="s">
        <v>15</v>
      </c>
    </row>
    <row r="1590" ht="22.5" customHeight="1">
      <c r="A1590" s="40">
        <v>46048.0</v>
      </c>
      <c r="B1590" s="81"/>
      <c r="C1590" s="36"/>
      <c r="D1590" s="63" t="s">
        <v>4251</v>
      </c>
      <c r="E1590" s="59" t="s">
        <v>4252</v>
      </c>
      <c r="F1590" s="19" t="str">
        <f t="shared" si="3"/>
        <v>ELENA BERNARDA ARANGUIZ CORTES</v>
      </c>
      <c r="G1590" s="59" t="s">
        <v>4253</v>
      </c>
      <c r="H1590" s="56" t="s">
        <v>44</v>
      </c>
      <c r="I1590" s="27"/>
      <c r="J1590" s="57" t="s">
        <v>14</v>
      </c>
      <c r="K1590" s="28"/>
    </row>
    <row r="1591" ht="22.5" customHeight="1">
      <c r="A1591" s="40">
        <v>46048.0</v>
      </c>
      <c r="B1591" s="46"/>
      <c r="C1591" s="36"/>
      <c r="D1591" s="63" t="s">
        <v>4254</v>
      </c>
      <c r="E1591" s="59" t="s">
        <v>4255</v>
      </c>
      <c r="F1591" s="19" t="str">
        <f t="shared" si="3"/>
        <v>JEAN PIERRE TUDELA</v>
      </c>
      <c r="G1591" s="59" t="s">
        <v>4256</v>
      </c>
      <c r="H1591" s="56" t="s">
        <v>44</v>
      </c>
      <c r="I1591" s="27"/>
      <c r="J1591" s="57" t="s">
        <v>17</v>
      </c>
      <c r="K1591" s="23" t="s">
        <v>15</v>
      </c>
    </row>
    <row r="1592" ht="22.5" customHeight="1">
      <c r="A1592" s="40">
        <v>46048.0</v>
      </c>
      <c r="B1592" s="15">
        <v>46049.0</v>
      </c>
      <c r="C1592" s="36">
        <v>45413.0</v>
      </c>
      <c r="D1592" s="63" t="s">
        <v>2062</v>
      </c>
      <c r="E1592" s="59" t="s">
        <v>4257</v>
      </c>
      <c r="F1592" s="19" t="str">
        <f t="shared" si="3"/>
        <v>CLAUDIO ARREDONDO CASTILLO</v>
      </c>
      <c r="G1592" s="59" t="s">
        <v>4258</v>
      </c>
      <c r="H1592" s="56" t="s">
        <v>44</v>
      </c>
      <c r="I1592" s="27"/>
      <c r="J1592" s="57" t="s">
        <v>17</v>
      </c>
      <c r="K1592" s="23" t="s">
        <v>15</v>
      </c>
    </row>
    <row r="1593" ht="22.5" customHeight="1">
      <c r="A1593" s="40">
        <v>46048.0</v>
      </c>
      <c r="B1593" s="15">
        <v>46050.0</v>
      </c>
      <c r="C1593" s="36">
        <v>45717.0</v>
      </c>
      <c r="D1593" s="63" t="s">
        <v>4259</v>
      </c>
      <c r="E1593" s="59" t="s">
        <v>4260</v>
      </c>
      <c r="F1593" s="19" t="str">
        <f t="shared" si="3"/>
        <v>CRISTOPHER CORTES MACCHIAVELLO</v>
      </c>
      <c r="G1593" s="59" t="s">
        <v>4261</v>
      </c>
      <c r="H1593" s="56" t="s">
        <v>44</v>
      </c>
      <c r="I1593" s="27"/>
      <c r="J1593" s="57" t="s">
        <v>17</v>
      </c>
      <c r="K1593" s="23" t="s">
        <v>18</v>
      </c>
    </row>
    <row r="1594" ht="22.5" customHeight="1">
      <c r="A1594" s="40">
        <v>46048.0</v>
      </c>
      <c r="B1594" s="15">
        <v>46049.0</v>
      </c>
      <c r="C1594" s="36">
        <v>45292.0</v>
      </c>
      <c r="D1594" s="63" t="s">
        <v>4262</v>
      </c>
      <c r="E1594" s="59" t="s">
        <v>4263</v>
      </c>
      <c r="F1594" s="19" t="str">
        <f t="shared" si="3"/>
        <v>MARIA SOLEDAD PADILLA VEGA</v>
      </c>
      <c r="G1594" s="59" t="s">
        <v>4264</v>
      </c>
      <c r="H1594" s="56" t="s">
        <v>44</v>
      </c>
      <c r="I1594" s="27"/>
      <c r="J1594" s="57" t="s">
        <v>17</v>
      </c>
      <c r="K1594" s="23" t="s">
        <v>15</v>
      </c>
    </row>
    <row r="1595" ht="22.5" customHeight="1">
      <c r="A1595" s="40">
        <v>46048.0</v>
      </c>
      <c r="B1595" s="81"/>
      <c r="C1595" s="36"/>
      <c r="D1595" s="63" t="s">
        <v>4265</v>
      </c>
      <c r="E1595" s="59" t="s">
        <v>4266</v>
      </c>
      <c r="F1595" s="19" t="str">
        <f t="shared" si="3"/>
        <v>MAKARENA VILLEGAS</v>
      </c>
      <c r="G1595" s="59" t="s">
        <v>4267</v>
      </c>
      <c r="H1595" s="56" t="s">
        <v>44</v>
      </c>
      <c r="I1595" s="27"/>
      <c r="J1595" s="57" t="s">
        <v>14</v>
      </c>
      <c r="K1595" s="23" t="s">
        <v>15</v>
      </c>
    </row>
    <row r="1596" ht="22.5" customHeight="1">
      <c r="A1596" s="40">
        <v>46048.0</v>
      </c>
      <c r="B1596" s="81"/>
      <c r="C1596" s="36"/>
      <c r="D1596" s="63" t="s">
        <v>4268</v>
      </c>
      <c r="E1596" s="59" t="s">
        <v>4269</v>
      </c>
      <c r="F1596" s="19" t="str">
        <f t="shared" si="3"/>
        <v>RONALD LUIS SEPULVEDA MARTINEZ</v>
      </c>
      <c r="G1596" s="59" t="s">
        <v>4270</v>
      </c>
      <c r="H1596" s="61"/>
      <c r="I1596" s="27"/>
      <c r="J1596" s="65"/>
      <c r="K1596" s="28"/>
    </row>
    <row r="1597" ht="22.5" customHeight="1">
      <c r="A1597" s="40">
        <v>46048.0</v>
      </c>
      <c r="B1597" s="81"/>
      <c r="C1597" s="36"/>
      <c r="D1597" s="63" t="s">
        <v>4271</v>
      </c>
      <c r="E1597" s="59" t="s">
        <v>4272</v>
      </c>
      <c r="F1597" s="19" t="str">
        <f t="shared" si="3"/>
        <v>NICOLLE ALEJANDRA VILLENA BADILLO</v>
      </c>
      <c r="G1597" s="59" t="s">
        <v>4273</v>
      </c>
      <c r="H1597" s="61"/>
      <c r="I1597" s="27"/>
      <c r="J1597" s="65"/>
      <c r="K1597" s="28"/>
    </row>
    <row r="1598" ht="22.5" customHeight="1">
      <c r="A1598" s="40">
        <v>46048.0</v>
      </c>
      <c r="B1598" s="81"/>
      <c r="C1598" s="36"/>
      <c r="D1598" s="63" t="s">
        <v>553</v>
      </c>
      <c r="E1598" s="59" t="s">
        <v>4274</v>
      </c>
      <c r="F1598" s="19" t="str">
        <f t="shared" si="3"/>
        <v>JONATHAN ARAYA MÉNDEZ</v>
      </c>
      <c r="G1598" s="59" t="s">
        <v>4275</v>
      </c>
      <c r="H1598" s="61"/>
      <c r="I1598" s="27"/>
      <c r="J1598" s="65"/>
      <c r="K1598" s="28"/>
    </row>
    <row r="1599" ht="22.5" customHeight="1">
      <c r="A1599" s="40">
        <v>46048.0</v>
      </c>
      <c r="B1599" s="81"/>
      <c r="C1599" s="36"/>
      <c r="D1599" s="63" t="s">
        <v>4276</v>
      </c>
      <c r="E1599" s="59" t="s">
        <v>4277</v>
      </c>
      <c r="F1599" s="19" t="str">
        <f t="shared" si="3"/>
        <v>CLAUDIA NATALI CASTRO ARANCIBIA</v>
      </c>
      <c r="G1599" s="59" t="s">
        <v>4278</v>
      </c>
      <c r="H1599" s="61"/>
      <c r="I1599" s="27"/>
      <c r="J1599" s="65"/>
      <c r="K1599" s="28"/>
    </row>
    <row r="1600" ht="22.5" customHeight="1">
      <c r="A1600" s="40">
        <v>46048.0</v>
      </c>
      <c r="B1600" s="81"/>
      <c r="C1600" s="36"/>
      <c r="D1600" s="63" t="s">
        <v>920</v>
      </c>
      <c r="E1600" s="59" t="s">
        <v>4279</v>
      </c>
      <c r="F1600" s="19" t="str">
        <f t="shared" si="3"/>
        <v>SEBASTIAN ITURRA</v>
      </c>
      <c r="G1600" s="59" t="s">
        <v>4280</v>
      </c>
      <c r="H1600" s="61"/>
      <c r="I1600" s="27"/>
      <c r="J1600" s="65"/>
      <c r="K1600" s="28"/>
    </row>
    <row r="1601" ht="22.5" customHeight="1">
      <c r="A1601" s="40">
        <v>46048.0</v>
      </c>
      <c r="B1601" s="81"/>
      <c r="C1601" s="36"/>
      <c r="D1601" s="63" t="s">
        <v>4281</v>
      </c>
      <c r="E1601" s="59" t="s">
        <v>4282</v>
      </c>
      <c r="F1601" s="19" t="str">
        <f t="shared" si="3"/>
        <v>LUDMILA RATHJE</v>
      </c>
      <c r="G1601" s="59" t="s">
        <v>4283</v>
      </c>
      <c r="H1601" s="61"/>
      <c r="I1601" s="27"/>
      <c r="J1601" s="65"/>
      <c r="K1601" s="28"/>
    </row>
    <row r="1602" ht="22.5" customHeight="1">
      <c r="A1602" s="40">
        <v>46048.0</v>
      </c>
      <c r="B1602" s="81"/>
      <c r="C1602" s="36"/>
      <c r="D1602" s="63" t="s">
        <v>338</v>
      </c>
      <c r="E1602" s="59" t="s">
        <v>4284</v>
      </c>
      <c r="F1602" s="19" t="str">
        <f t="shared" si="3"/>
        <v>RICARDO VASQUEZ VILLACORTA</v>
      </c>
      <c r="G1602" s="59" t="s">
        <v>4285</v>
      </c>
      <c r="H1602" s="61"/>
      <c r="I1602" s="27"/>
      <c r="J1602" s="65"/>
      <c r="K1602" s="28"/>
    </row>
    <row r="1603" ht="22.5" customHeight="1">
      <c r="A1603" s="40">
        <v>46048.0</v>
      </c>
      <c r="B1603" s="81"/>
      <c r="C1603" s="36"/>
      <c r="D1603" s="63" t="s">
        <v>4286</v>
      </c>
      <c r="E1603" s="59" t="s">
        <v>4287</v>
      </c>
      <c r="F1603" s="19" t="str">
        <f t="shared" si="3"/>
        <v>BASTIAN ALEJANDRO DIAZ ARANGUIZ</v>
      </c>
      <c r="G1603" s="59" t="s">
        <v>4288</v>
      </c>
      <c r="H1603" s="61"/>
      <c r="I1603" s="27"/>
      <c r="J1603" s="65"/>
      <c r="K1603" s="28"/>
    </row>
    <row r="1604" ht="22.5" customHeight="1">
      <c r="A1604" s="40">
        <v>46048.0</v>
      </c>
      <c r="B1604" s="81"/>
      <c r="C1604" s="36"/>
      <c r="D1604" s="63" t="s">
        <v>4289</v>
      </c>
      <c r="E1604" s="59" t="s">
        <v>4290</v>
      </c>
      <c r="F1604" s="19" t="str">
        <f t="shared" si="3"/>
        <v>DAYRIS SIMONEY FUENTES MELLA</v>
      </c>
      <c r="G1604" s="59" t="s">
        <v>4291</v>
      </c>
      <c r="H1604" s="61"/>
      <c r="I1604" s="27"/>
      <c r="J1604" s="65"/>
      <c r="K1604" s="28"/>
    </row>
    <row r="1605" ht="22.5" customHeight="1">
      <c r="A1605" s="40">
        <v>46048.0</v>
      </c>
      <c r="B1605" s="81"/>
      <c r="C1605" s="58" t="s">
        <v>3126</v>
      </c>
      <c r="D1605" s="63" t="s">
        <v>1383</v>
      </c>
      <c r="E1605" s="59" t="s">
        <v>4292</v>
      </c>
      <c r="F1605" s="19" t="str">
        <f t="shared" si="3"/>
        <v>EDUARDO ARANGUIZ</v>
      </c>
      <c r="G1605" s="59" t="s">
        <v>4293</v>
      </c>
      <c r="H1605" s="56" t="s">
        <v>44</v>
      </c>
      <c r="I1605" s="27"/>
      <c r="J1605" s="57" t="s">
        <v>21</v>
      </c>
      <c r="K1605" s="23" t="s">
        <v>15</v>
      </c>
    </row>
    <row r="1606" ht="22.5" customHeight="1">
      <c r="A1606" s="40">
        <v>46048.0</v>
      </c>
      <c r="B1606" s="81"/>
      <c r="C1606" s="36"/>
      <c r="D1606" s="63" t="s">
        <v>3219</v>
      </c>
      <c r="E1606" s="59" t="s">
        <v>4294</v>
      </c>
      <c r="F1606" s="19" t="str">
        <f t="shared" si="3"/>
        <v>BENJAMIN HIDALGO BORQUEZ</v>
      </c>
      <c r="G1606" s="59" t="s">
        <v>4295</v>
      </c>
      <c r="H1606" s="56" t="s">
        <v>44</v>
      </c>
      <c r="I1606" s="27"/>
      <c r="J1606" s="57" t="s">
        <v>14</v>
      </c>
      <c r="K1606" s="23" t="s">
        <v>15</v>
      </c>
    </row>
    <row r="1607" ht="22.5" customHeight="1">
      <c r="A1607" s="40">
        <v>46048.0</v>
      </c>
      <c r="B1607" s="81"/>
      <c r="C1607" s="36"/>
      <c r="D1607" s="63" t="s">
        <v>4296</v>
      </c>
      <c r="E1607" s="59" t="s">
        <v>4297</v>
      </c>
      <c r="F1607" s="19" t="str">
        <f t="shared" si="3"/>
        <v>DAMARI GONAZLEZ CACERES</v>
      </c>
      <c r="G1607" s="59" t="s">
        <v>4298</v>
      </c>
      <c r="H1607" s="61"/>
      <c r="I1607" s="27"/>
      <c r="J1607" s="65"/>
      <c r="K1607" s="28"/>
    </row>
    <row r="1608" ht="22.5" customHeight="1">
      <c r="A1608" s="40">
        <v>46048.0</v>
      </c>
      <c r="B1608" s="81"/>
      <c r="C1608" s="36"/>
      <c r="D1608" s="63" t="s">
        <v>4299</v>
      </c>
      <c r="E1608" s="59" t="s">
        <v>4300</v>
      </c>
      <c r="F1608" s="19" t="str">
        <f t="shared" si="3"/>
        <v>VITALIA PINILLA ORTEGA</v>
      </c>
      <c r="G1608" s="59" t="s">
        <v>4301</v>
      </c>
      <c r="H1608" s="56" t="s">
        <v>44</v>
      </c>
      <c r="I1608" s="27"/>
      <c r="J1608" s="57" t="s">
        <v>14</v>
      </c>
      <c r="K1608" s="28"/>
    </row>
    <row r="1609" ht="22.5" customHeight="1">
      <c r="A1609" s="40">
        <v>46048.0</v>
      </c>
      <c r="B1609" s="81"/>
      <c r="C1609" s="36"/>
      <c r="D1609" s="63" t="s">
        <v>709</v>
      </c>
      <c r="E1609" s="59" t="s">
        <v>4302</v>
      </c>
      <c r="F1609" s="19" t="str">
        <f t="shared" si="3"/>
        <v>VALENTINA MANRIQUEZ SAAVEDRA</v>
      </c>
      <c r="G1609" s="59" t="s">
        <v>4303</v>
      </c>
      <c r="H1609" s="56" t="s">
        <v>44</v>
      </c>
      <c r="I1609" s="27"/>
      <c r="J1609" s="57" t="s">
        <v>14</v>
      </c>
      <c r="K1609" s="28"/>
    </row>
    <row r="1610" ht="22.5" customHeight="1">
      <c r="A1610" s="40">
        <v>46048.0</v>
      </c>
      <c r="B1610" s="81"/>
      <c r="C1610" s="58" t="s">
        <v>4304</v>
      </c>
      <c r="D1610" s="63" t="s">
        <v>48</v>
      </c>
      <c r="E1610" s="59" t="s">
        <v>4305</v>
      </c>
      <c r="F1610" s="19" t="str">
        <f t="shared" si="3"/>
        <v>PABLO LIZANA</v>
      </c>
      <c r="G1610" s="59" t="s">
        <v>4306</v>
      </c>
      <c r="H1610" s="56" t="s">
        <v>44</v>
      </c>
      <c r="I1610" s="27"/>
      <c r="J1610" s="57" t="s">
        <v>21</v>
      </c>
      <c r="K1610" s="23" t="s">
        <v>20</v>
      </c>
    </row>
    <row r="1611" ht="22.5" customHeight="1">
      <c r="A1611" s="40">
        <v>46048.0</v>
      </c>
      <c r="B1611" s="15">
        <v>46050.0</v>
      </c>
      <c r="C1611" s="36">
        <v>43556.0</v>
      </c>
      <c r="D1611" s="63" t="s">
        <v>2299</v>
      </c>
      <c r="E1611" s="59" t="s">
        <v>4307</v>
      </c>
      <c r="F1611" s="19" t="str">
        <f t="shared" si="3"/>
        <v>RODRIGO CASTRO</v>
      </c>
      <c r="G1611" s="59" t="s">
        <v>4308</v>
      </c>
      <c r="H1611" s="56" t="s">
        <v>44</v>
      </c>
      <c r="I1611" s="27"/>
      <c r="J1611" s="57" t="s">
        <v>17</v>
      </c>
      <c r="K1611" s="23" t="s">
        <v>15</v>
      </c>
    </row>
    <row r="1612" ht="22.5" customHeight="1">
      <c r="A1612" s="40">
        <v>46048.0</v>
      </c>
      <c r="B1612" s="15">
        <v>46050.0</v>
      </c>
      <c r="C1612" s="36">
        <v>44228.0</v>
      </c>
      <c r="D1612" s="63" t="s">
        <v>4309</v>
      </c>
      <c r="E1612" s="59" t="s">
        <v>4310</v>
      </c>
      <c r="F1612" s="19" t="str">
        <f t="shared" si="3"/>
        <v>MARCHELLO YOVANY ORELLANA RIOS</v>
      </c>
      <c r="G1612" s="59" t="s">
        <v>4311</v>
      </c>
      <c r="H1612" s="56" t="s">
        <v>44</v>
      </c>
      <c r="I1612" s="27"/>
      <c r="J1612" s="57" t="s">
        <v>17</v>
      </c>
      <c r="K1612" s="23" t="s">
        <v>20</v>
      </c>
    </row>
    <row r="1613" ht="22.5" customHeight="1">
      <c r="A1613" s="40">
        <v>46048.0</v>
      </c>
      <c r="B1613" s="81"/>
      <c r="C1613" s="36"/>
      <c r="D1613" s="63" t="s">
        <v>4312</v>
      </c>
      <c r="E1613" s="59" t="s">
        <v>4313</v>
      </c>
      <c r="F1613" s="19" t="str">
        <f t="shared" si="3"/>
        <v>MARIA FERNANDA JARA OLIVARES</v>
      </c>
      <c r="G1613" s="59" t="s">
        <v>4314</v>
      </c>
      <c r="H1613" s="56" t="s">
        <v>44</v>
      </c>
      <c r="I1613" s="27"/>
      <c r="J1613" s="57" t="s">
        <v>14</v>
      </c>
      <c r="K1613" s="23" t="s">
        <v>15</v>
      </c>
    </row>
    <row r="1614" ht="22.5" customHeight="1">
      <c r="A1614" s="40">
        <v>46048.0</v>
      </c>
      <c r="B1614" s="81"/>
      <c r="C1614" s="36"/>
      <c r="D1614" s="63" t="s">
        <v>4315</v>
      </c>
      <c r="E1614" s="59" t="s">
        <v>4316</v>
      </c>
      <c r="F1614" s="19" t="str">
        <f t="shared" si="3"/>
        <v>XARAXY YAÑEZ BERNAL</v>
      </c>
      <c r="G1614" s="59" t="s">
        <v>4317</v>
      </c>
      <c r="H1614" s="56" t="s">
        <v>44</v>
      </c>
      <c r="I1614" s="27"/>
      <c r="J1614" s="57" t="s">
        <v>14</v>
      </c>
      <c r="K1614" s="23" t="s">
        <v>15</v>
      </c>
    </row>
    <row r="1615" ht="22.5" customHeight="1">
      <c r="A1615" s="40">
        <v>46048.0</v>
      </c>
      <c r="B1615" s="15">
        <v>46050.0</v>
      </c>
      <c r="C1615" s="36">
        <v>44501.0</v>
      </c>
      <c r="D1615" s="63" t="s">
        <v>2096</v>
      </c>
      <c r="E1615" s="59" t="s">
        <v>4318</v>
      </c>
      <c r="F1615" s="19" t="str">
        <f t="shared" si="3"/>
        <v>CAMILO AGUIRRE MUÑOZ</v>
      </c>
      <c r="G1615" s="59" t="s">
        <v>4319</v>
      </c>
      <c r="H1615" s="56" t="s">
        <v>44</v>
      </c>
      <c r="I1615" s="27"/>
      <c r="J1615" s="57" t="s">
        <v>17</v>
      </c>
      <c r="K1615" s="23" t="s">
        <v>15</v>
      </c>
    </row>
    <row r="1616" ht="22.5" customHeight="1">
      <c r="A1616" s="40">
        <v>46048.0</v>
      </c>
      <c r="B1616" s="15">
        <v>46050.0</v>
      </c>
      <c r="C1616" s="36">
        <v>43891.0</v>
      </c>
      <c r="D1616" s="63" t="s">
        <v>386</v>
      </c>
      <c r="E1616" s="59" t="s">
        <v>4320</v>
      </c>
      <c r="F1616" s="19" t="str">
        <f t="shared" si="3"/>
        <v>EVELYN ARREDONDO</v>
      </c>
      <c r="G1616" s="59" t="s">
        <v>4321</v>
      </c>
      <c r="H1616" s="56" t="s">
        <v>44</v>
      </c>
      <c r="I1616" s="27"/>
      <c r="J1616" s="57" t="s">
        <v>17</v>
      </c>
      <c r="K1616" s="23" t="s">
        <v>15</v>
      </c>
    </row>
    <row r="1617" ht="22.5" customHeight="1">
      <c r="A1617" s="40">
        <v>46048.0</v>
      </c>
      <c r="B1617" s="81"/>
      <c r="C1617" s="58" t="s">
        <v>477</v>
      </c>
      <c r="D1617" s="63" t="s">
        <v>419</v>
      </c>
      <c r="E1617" s="59" t="s">
        <v>4322</v>
      </c>
      <c r="F1617" s="19" t="str">
        <f t="shared" si="3"/>
        <v>RODRIGO ZÚÑIGA</v>
      </c>
      <c r="G1617" s="59" t="s">
        <v>4323</v>
      </c>
      <c r="H1617" s="56" t="s">
        <v>44</v>
      </c>
      <c r="I1617" s="27"/>
      <c r="J1617" s="57" t="s">
        <v>21</v>
      </c>
      <c r="K1617" s="23" t="s">
        <v>15</v>
      </c>
    </row>
    <row r="1618" ht="22.5" customHeight="1">
      <c r="A1618" s="40">
        <v>46048.0</v>
      </c>
      <c r="B1618" s="81"/>
      <c r="C1618" s="36"/>
      <c r="D1618" s="63" t="s">
        <v>562</v>
      </c>
      <c r="E1618" s="59" t="s">
        <v>4324</v>
      </c>
      <c r="F1618" s="19" t="str">
        <f t="shared" si="3"/>
        <v>JANET VERA TRIVINOS</v>
      </c>
      <c r="G1618" s="59" t="s">
        <v>4325</v>
      </c>
      <c r="H1618" s="61"/>
      <c r="I1618" s="27"/>
      <c r="J1618" s="65"/>
      <c r="K1618" s="28"/>
    </row>
    <row r="1619" ht="22.5" customHeight="1">
      <c r="A1619" s="40">
        <v>46048.0</v>
      </c>
      <c r="B1619" s="15">
        <v>46050.0</v>
      </c>
      <c r="C1619" s="36">
        <v>43466.0</v>
      </c>
      <c r="D1619" s="63" t="s">
        <v>4326</v>
      </c>
      <c r="E1619" s="59" t="s">
        <v>4327</v>
      </c>
      <c r="F1619" s="19" t="str">
        <f t="shared" si="3"/>
        <v>HÉCTOR BUSTAMANTE</v>
      </c>
      <c r="G1619" s="59" t="s">
        <v>4328</v>
      </c>
      <c r="H1619" s="56" t="s">
        <v>44</v>
      </c>
      <c r="I1619" s="27"/>
      <c r="J1619" s="57" t="s">
        <v>17</v>
      </c>
      <c r="K1619" s="23" t="s">
        <v>15</v>
      </c>
    </row>
    <row r="1620" ht="22.5" customHeight="1">
      <c r="A1620" s="40">
        <v>46048.0</v>
      </c>
      <c r="B1620" s="81"/>
      <c r="C1620" s="36"/>
      <c r="D1620" s="63" t="s">
        <v>4329</v>
      </c>
      <c r="E1620" s="59" t="s">
        <v>4330</v>
      </c>
      <c r="F1620" s="19" t="str">
        <f t="shared" si="3"/>
        <v>EMELY JULIET GUTIÉRREZ CASTILLO</v>
      </c>
      <c r="G1620" s="59" t="s">
        <v>4331</v>
      </c>
      <c r="H1620" s="56" t="s">
        <v>44</v>
      </c>
      <c r="I1620" s="27"/>
      <c r="J1620" s="57" t="s">
        <v>14</v>
      </c>
      <c r="K1620" s="28"/>
    </row>
    <row r="1621" ht="22.5" customHeight="1">
      <c r="A1621" s="40">
        <v>46048.0</v>
      </c>
      <c r="B1621" s="81"/>
      <c r="C1621" s="36"/>
      <c r="D1621" s="63" t="s">
        <v>4332</v>
      </c>
      <c r="E1621" s="59" t="s">
        <v>4333</v>
      </c>
      <c r="F1621" s="19" t="str">
        <f t="shared" si="3"/>
        <v>NOELIA PARADA</v>
      </c>
      <c r="G1621" s="59" t="s">
        <v>4334</v>
      </c>
      <c r="H1621" s="61"/>
      <c r="I1621" s="27"/>
      <c r="J1621" s="65"/>
      <c r="K1621" s="28"/>
    </row>
    <row r="1622" ht="22.5" customHeight="1">
      <c r="A1622" s="40">
        <v>46048.0</v>
      </c>
      <c r="B1622" s="81"/>
      <c r="C1622" s="36"/>
      <c r="D1622" s="63" t="s">
        <v>4335</v>
      </c>
      <c r="E1622" s="59" t="s">
        <v>4336</v>
      </c>
      <c r="F1622" s="19" t="str">
        <f t="shared" si="3"/>
        <v>DAFNE BASCONE</v>
      </c>
      <c r="G1622" s="59" t="s">
        <v>4337</v>
      </c>
      <c r="H1622" s="56" t="s">
        <v>44</v>
      </c>
      <c r="I1622" s="27"/>
      <c r="J1622" s="57" t="s">
        <v>14</v>
      </c>
      <c r="K1622" s="28"/>
    </row>
    <row r="1623" ht="22.5" customHeight="1">
      <c r="A1623" s="40">
        <v>46048.0</v>
      </c>
      <c r="B1623" s="81"/>
      <c r="C1623" s="36"/>
      <c r="D1623" s="63" t="s">
        <v>4338</v>
      </c>
      <c r="E1623" s="59" t="s">
        <v>4339</v>
      </c>
      <c r="F1623" s="19" t="str">
        <f t="shared" si="3"/>
        <v>GIANLUCA SANGUINETTI</v>
      </c>
      <c r="G1623" s="59" t="s">
        <v>4340</v>
      </c>
      <c r="H1623" s="61"/>
      <c r="I1623" s="27"/>
      <c r="J1623" s="65"/>
      <c r="K1623" s="23" t="s">
        <v>15</v>
      </c>
    </row>
    <row r="1624" ht="22.5" customHeight="1">
      <c r="A1624" s="40">
        <v>46048.0</v>
      </c>
      <c r="B1624" s="81"/>
      <c r="C1624" s="36"/>
      <c r="D1624" s="63" t="s">
        <v>4341</v>
      </c>
      <c r="E1624" s="59" t="s">
        <v>1208</v>
      </c>
      <c r="F1624" s="19" t="str">
        <f t="shared" si="3"/>
        <v>EVELYN TORRES</v>
      </c>
      <c r="G1624" s="59" t="s">
        <v>4342</v>
      </c>
      <c r="H1624" s="61"/>
      <c r="I1624" s="27"/>
      <c r="J1624" s="65"/>
      <c r="K1624" s="28"/>
    </row>
    <row r="1625" ht="22.5" customHeight="1">
      <c r="A1625" s="40">
        <v>46048.0</v>
      </c>
      <c r="B1625" s="81"/>
      <c r="C1625" s="36"/>
      <c r="D1625" s="63" t="s">
        <v>2075</v>
      </c>
      <c r="E1625" s="59" t="s">
        <v>2427</v>
      </c>
      <c r="F1625" s="19" t="str">
        <f t="shared" si="3"/>
        <v>JAVIERA ARAVENA</v>
      </c>
      <c r="G1625" s="59" t="s">
        <v>4343</v>
      </c>
      <c r="H1625" s="61"/>
      <c r="I1625" s="27"/>
      <c r="J1625" s="65"/>
      <c r="K1625" s="28"/>
    </row>
    <row r="1626" ht="22.5" customHeight="1">
      <c r="A1626" s="40">
        <v>46048.0</v>
      </c>
      <c r="B1626" s="81"/>
      <c r="C1626" s="58" t="s">
        <v>4344</v>
      </c>
      <c r="D1626" s="63" t="s">
        <v>4345</v>
      </c>
      <c r="E1626" s="59" t="s">
        <v>4346</v>
      </c>
      <c r="F1626" s="19" t="str">
        <f t="shared" si="3"/>
        <v>ALONSO FRANCISCO COFRE ROMÁN</v>
      </c>
      <c r="G1626" s="59" t="s">
        <v>4347</v>
      </c>
      <c r="H1626" s="56" t="s">
        <v>44</v>
      </c>
      <c r="I1626" s="27"/>
      <c r="J1626" s="65"/>
      <c r="K1626" s="28"/>
    </row>
    <row r="1627" ht="22.5" customHeight="1">
      <c r="A1627" s="40">
        <v>46048.0</v>
      </c>
      <c r="B1627" s="81"/>
      <c r="C1627" s="36"/>
      <c r="D1627" s="63" t="s">
        <v>4348</v>
      </c>
      <c r="E1627" s="59" t="s">
        <v>4349</v>
      </c>
      <c r="F1627" s="19" t="str">
        <f t="shared" si="3"/>
        <v>DANISSA CONSTANZA SALAS ANGULO</v>
      </c>
      <c r="G1627" s="59" t="s">
        <v>4350</v>
      </c>
      <c r="H1627" s="61"/>
      <c r="I1627" s="27"/>
      <c r="J1627" s="65"/>
      <c r="K1627" s="28"/>
    </row>
    <row r="1628" ht="22.5" customHeight="1">
      <c r="A1628" s="40">
        <v>46048.0</v>
      </c>
      <c r="B1628" s="81"/>
      <c r="C1628" s="36"/>
      <c r="D1628" s="63" t="s">
        <v>654</v>
      </c>
      <c r="E1628" s="59" t="s">
        <v>4351</v>
      </c>
      <c r="F1628" s="19" t="str">
        <f t="shared" si="3"/>
        <v>BARBARA AHUMADA</v>
      </c>
      <c r="G1628" s="59" t="s">
        <v>4352</v>
      </c>
      <c r="H1628" s="61"/>
      <c r="I1628" s="27"/>
      <c r="J1628" s="65"/>
      <c r="K1628" s="28"/>
    </row>
    <row r="1629" ht="22.5" customHeight="1">
      <c r="A1629" s="40">
        <v>46048.0</v>
      </c>
      <c r="B1629" s="81"/>
      <c r="C1629" s="36"/>
      <c r="D1629" s="63" t="s">
        <v>4353</v>
      </c>
      <c r="E1629" s="59" t="s">
        <v>4354</v>
      </c>
      <c r="F1629" s="19" t="str">
        <f t="shared" si="3"/>
        <v>MATEO ORTIZ MOLINA</v>
      </c>
      <c r="G1629" s="59" t="s">
        <v>4355</v>
      </c>
      <c r="H1629" s="61"/>
      <c r="I1629" s="27"/>
      <c r="J1629" s="65"/>
      <c r="K1629" s="28"/>
    </row>
    <row r="1630" ht="22.5" customHeight="1">
      <c r="A1630" s="40">
        <v>46048.0</v>
      </c>
      <c r="B1630" s="15">
        <v>46049.0</v>
      </c>
      <c r="C1630" s="36">
        <v>45108.0</v>
      </c>
      <c r="D1630" s="63" t="s">
        <v>4356</v>
      </c>
      <c r="E1630" s="59" t="s">
        <v>4357</v>
      </c>
      <c r="F1630" s="19" t="str">
        <f t="shared" si="3"/>
        <v>CARLA LEONOR VIELMA BRIONES</v>
      </c>
      <c r="G1630" s="59" t="s">
        <v>4358</v>
      </c>
      <c r="H1630" s="56" t="s">
        <v>44</v>
      </c>
      <c r="I1630" s="27"/>
      <c r="J1630" s="57" t="s">
        <v>17</v>
      </c>
      <c r="K1630" s="23" t="s">
        <v>15</v>
      </c>
    </row>
    <row r="1631" ht="22.5" customHeight="1">
      <c r="A1631" s="40">
        <v>46048.0</v>
      </c>
      <c r="B1631" s="81"/>
      <c r="C1631" s="58" t="s">
        <v>593</v>
      </c>
      <c r="D1631" s="63" t="s">
        <v>1001</v>
      </c>
      <c r="E1631" s="59" t="s">
        <v>49</v>
      </c>
      <c r="F1631" s="19" t="str">
        <f t="shared" si="3"/>
        <v>SERGIO VERGARA</v>
      </c>
      <c r="G1631" s="59" t="s">
        <v>4359</v>
      </c>
      <c r="H1631" s="56" t="s">
        <v>44</v>
      </c>
      <c r="I1631" s="27"/>
      <c r="J1631" s="57" t="s">
        <v>21</v>
      </c>
      <c r="K1631" s="23" t="s">
        <v>15</v>
      </c>
    </row>
    <row r="1632" ht="22.5" customHeight="1">
      <c r="A1632" s="40">
        <v>46048.0</v>
      </c>
      <c r="B1632" s="81"/>
      <c r="C1632" s="36"/>
      <c r="D1632" s="63" t="s">
        <v>1245</v>
      </c>
      <c r="E1632" s="59" t="s">
        <v>4360</v>
      </c>
      <c r="F1632" s="19" t="str">
        <f t="shared" si="3"/>
        <v>DYLAN BERNAL</v>
      </c>
      <c r="G1632" s="59" t="s">
        <v>4361</v>
      </c>
      <c r="H1632" s="61"/>
      <c r="I1632" s="27"/>
      <c r="J1632" s="65"/>
      <c r="K1632" s="28"/>
    </row>
    <row r="1633" ht="22.5" customHeight="1">
      <c r="A1633" s="40">
        <v>46048.0</v>
      </c>
      <c r="B1633" s="81"/>
      <c r="C1633" s="36"/>
      <c r="D1633" s="63" t="s">
        <v>4362</v>
      </c>
      <c r="E1633" s="59" t="s">
        <v>4363</v>
      </c>
      <c r="F1633" s="19" t="str">
        <f t="shared" si="3"/>
        <v>ELIEZER BAEZ</v>
      </c>
      <c r="G1633" s="59" t="s">
        <v>4364</v>
      </c>
      <c r="H1633" s="61"/>
      <c r="I1633" s="27"/>
      <c r="J1633" s="65"/>
      <c r="K1633" s="28"/>
    </row>
    <row r="1634" ht="22.5" customHeight="1">
      <c r="A1634" s="40">
        <v>46048.0</v>
      </c>
      <c r="B1634" s="81"/>
      <c r="C1634" s="36"/>
      <c r="D1634" s="63" t="s">
        <v>1500</v>
      </c>
      <c r="E1634" s="59" t="s">
        <v>4365</v>
      </c>
      <c r="F1634" s="19" t="str">
        <f t="shared" si="3"/>
        <v>JAVIER ALARCÓN</v>
      </c>
      <c r="G1634" s="59" t="s">
        <v>4366</v>
      </c>
      <c r="H1634" s="61"/>
      <c r="I1634" s="27"/>
      <c r="J1634" s="65"/>
      <c r="K1634" s="28"/>
    </row>
    <row r="1635" ht="22.5" customHeight="1">
      <c r="A1635" s="40">
        <v>46048.0</v>
      </c>
      <c r="B1635" s="15">
        <v>46050.0</v>
      </c>
      <c r="C1635" s="36">
        <v>43497.0</v>
      </c>
      <c r="D1635" s="63" t="s">
        <v>4367</v>
      </c>
      <c r="E1635" s="59" t="s">
        <v>4368</v>
      </c>
      <c r="F1635" s="19" t="str">
        <f t="shared" si="3"/>
        <v>YANIRETT ESPINOZA ESPINOZA</v>
      </c>
      <c r="G1635" s="59" t="s">
        <v>4369</v>
      </c>
      <c r="H1635" s="56" t="s">
        <v>44</v>
      </c>
      <c r="I1635" s="27"/>
      <c r="J1635" s="57" t="s">
        <v>17</v>
      </c>
      <c r="K1635" s="23" t="s">
        <v>15</v>
      </c>
    </row>
    <row r="1636" ht="22.5" customHeight="1">
      <c r="A1636" s="40">
        <v>46048.0</v>
      </c>
      <c r="B1636" s="81"/>
      <c r="C1636" s="36"/>
      <c r="D1636" s="63" t="s">
        <v>2187</v>
      </c>
      <c r="E1636" s="59" t="s">
        <v>2171</v>
      </c>
      <c r="F1636" s="19" t="str">
        <f t="shared" si="3"/>
        <v>PAMELA SAAVEDRA</v>
      </c>
      <c r="G1636" s="59" t="s">
        <v>4370</v>
      </c>
      <c r="H1636" s="61"/>
      <c r="I1636" s="27"/>
      <c r="J1636" s="65"/>
      <c r="K1636" s="28"/>
    </row>
    <row r="1637" ht="22.5" customHeight="1">
      <c r="A1637" s="40">
        <v>46048.0</v>
      </c>
      <c r="B1637" s="15">
        <v>46050.0</v>
      </c>
      <c r="C1637" s="36">
        <v>43831.0</v>
      </c>
      <c r="D1637" s="63" t="s">
        <v>4371</v>
      </c>
      <c r="E1637" s="59" t="s">
        <v>4372</v>
      </c>
      <c r="F1637" s="19" t="str">
        <f t="shared" si="3"/>
        <v>HECTOR ROLANDO LUTTGES CONTRERAS</v>
      </c>
      <c r="G1637" s="59" t="s">
        <v>4373</v>
      </c>
      <c r="H1637" s="56" t="s">
        <v>44</v>
      </c>
      <c r="I1637" s="27"/>
      <c r="J1637" s="57" t="s">
        <v>17</v>
      </c>
      <c r="K1637" s="23" t="s">
        <v>15</v>
      </c>
    </row>
    <row r="1638" ht="22.5" customHeight="1">
      <c r="A1638" s="40">
        <v>46048.0</v>
      </c>
      <c r="B1638" s="15">
        <v>46050.0</v>
      </c>
      <c r="C1638" s="36">
        <v>43556.0</v>
      </c>
      <c r="D1638" s="63" t="s">
        <v>4374</v>
      </c>
      <c r="E1638" s="59" t="s">
        <v>4375</v>
      </c>
      <c r="F1638" s="19" t="str">
        <f t="shared" si="3"/>
        <v>AURORA LOO OLMOS</v>
      </c>
      <c r="G1638" s="59" t="s">
        <v>4376</v>
      </c>
      <c r="H1638" s="56" t="s">
        <v>44</v>
      </c>
      <c r="I1638" s="27"/>
      <c r="J1638" s="57" t="s">
        <v>17</v>
      </c>
      <c r="K1638" s="23" t="s">
        <v>15</v>
      </c>
    </row>
    <row r="1639" ht="22.5" customHeight="1">
      <c r="A1639" s="40">
        <v>46048.0</v>
      </c>
      <c r="B1639" s="15">
        <v>46049.0</v>
      </c>
      <c r="C1639" s="36">
        <v>45323.0</v>
      </c>
      <c r="D1639" s="63" t="s">
        <v>4377</v>
      </c>
      <c r="E1639" s="59" t="s">
        <v>4378</v>
      </c>
      <c r="F1639" s="19" t="str">
        <f t="shared" si="3"/>
        <v>MIGUEL ALBERTO OJEDA CANELO</v>
      </c>
      <c r="G1639" s="59" t="s">
        <v>4379</v>
      </c>
      <c r="H1639" s="56" t="s">
        <v>44</v>
      </c>
      <c r="I1639" s="27"/>
      <c r="J1639" s="57" t="s">
        <v>17</v>
      </c>
      <c r="K1639" s="23" t="s">
        <v>15</v>
      </c>
    </row>
    <row r="1640" ht="22.5" customHeight="1">
      <c r="A1640" s="40">
        <v>46048.0</v>
      </c>
      <c r="B1640" s="15">
        <v>46050.0</v>
      </c>
      <c r="C1640" s="36">
        <v>43556.0</v>
      </c>
      <c r="D1640" s="63" t="s">
        <v>4380</v>
      </c>
      <c r="E1640" s="59" t="s">
        <v>4381</v>
      </c>
      <c r="F1640" s="19" t="str">
        <f t="shared" si="3"/>
        <v>EDGARDO ANDRES MENDEZ BARRERA</v>
      </c>
      <c r="G1640" s="59" t="s">
        <v>4382</v>
      </c>
      <c r="H1640" s="56" t="s">
        <v>44</v>
      </c>
      <c r="I1640" s="27"/>
      <c r="J1640" s="57" t="s">
        <v>17</v>
      </c>
      <c r="K1640" s="23" t="s">
        <v>15</v>
      </c>
    </row>
    <row r="1641" ht="22.5" customHeight="1">
      <c r="A1641" s="40">
        <v>46048.0</v>
      </c>
      <c r="B1641" s="81"/>
      <c r="C1641" s="36"/>
      <c r="D1641" s="63" t="s">
        <v>709</v>
      </c>
      <c r="E1641" s="59" t="s">
        <v>4383</v>
      </c>
      <c r="F1641" s="19" t="str">
        <f t="shared" si="3"/>
        <v>VALENTINA QUIÑONES</v>
      </c>
      <c r="G1641" s="59" t="s">
        <v>4384</v>
      </c>
      <c r="H1641" s="61"/>
      <c r="I1641" s="27"/>
      <c r="J1641" s="65"/>
      <c r="K1641" s="28"/>
    </row>
    <row r="1642" ht="22.5" customHeight="1">
      <c r="A1642" s="40">
        <v>46048.0</v>
      </c>
      <c r="B1642" s="15">
        <v>46050.0</v>
      </c>
      <c r="C1642" s="36">
        <v>43862.0</v>
      </c>
      <c r="D1642" s="63" t="s">
        <v>2465</v>
      </c>
      <c r="E1642" s="59" t="s">
        <v>1051</v>
      </c>
      <c r="F1642" s="19" t="str">
        <f t="shared" si="3"/>
        <v>HANS MORENO</v>
      </c>
      <c r="G1642" s="59" t="s">
        <v>4385</v>
      </c>
      <c r="H1642" s="56" t="s">
        <v>44</v>
      </c>
      <c r="I1642" s="27"/>
      <c r="J1642" s="57" t="s">
        <v>17</v>
      </c>
      <c r="K1642" s="23" t="s">
        <v>15</v>
      </c>
    </row>
    <row r="1643" ht="22.5" customHeight="1">
      <c r="A1643" s="40">
        <v>46048.0</v>
      </c>
      <c r="B1643" s="81"/>
      <c r="C1643" s="58" t="s">
        <v>228</v>
      </c>
      <c r="D1643" s="63" t="s">
        <v>67</v>
      </c>
      <c r="E1643" s="59" t="s">
        <v>314</v>
      </c>
      <c r="F1643" s="19" t="str">
        <f t="shared" si="3"/>
        <v>CAROLINA PONCE</v>
      </c>
      <c r="G1643" s="59" t="s">
        <v>4386</v>
      </c>
      <c r="H1643" s="56" t="s">
        <v>44</v>
      </c>
      <c r="I1643" s="27"/>
      <c r="J1643" s="57" t="s">
        <v>21</v>
      </c>
      <c r="K1643" s="23" t="s">
        <v>15</v>
      </c>
    </row>
    <row r="1644" ht="22.5" customHeight="1">
      <c r="A1644" s="40">
        <v>46048.0</v>
      </c>
      <c r="B1644" s="81"/>
      <c r="C1644" s="36"/>
      <c r="D1644" s="63" t="s">
        <v>576</v>
      </c>
      <c r="E1644" s="59" t="s">
        <v>4387</v>
      </c>
      <c r="F1644" s="19" t="str">
        <f t="shared" si="3"/>
        <v>LUIS MELO TORRES</v>
      </c>
      <c r="G1644" s="59" t="s">
        <v>4388</v>
      </c>
      <c r="H1644" s="61"/>
      <c r="I1644" s="27"/>
      <c r="J1644" s="65"/>
      <c r="K1644" s="28"/>
    </row>
    <row r="1645" ht="22.5" customHeight="1">
      <c r="A1645" s="40">
        <v>46048.0</v>
      </c>
      <c r="B1645" s="15">
        <v>46049.0</v>
      </c>
      <c r="C1645" s="36">
        <v>45717.0</v>
      </c>
      <c r="D1645" s="63" t="s">
        <v>4389</v>
      </c>
      <c r="E1645" s="59" t="s">
        <v>4390</v>
      </c>
      <c r="F1645" s="19" t="str">
        <f t="shared" si="3"/>
        <v>JAVIER ABARCA</v>
      </c>
      <c r="G1645" s="59" t="s">
        <v>4391</v>
      </c>
      <c r="H1645" s="56" t="s">
        <v>44</v>
      </c>
      <c r="I1645" s="27"/>
      <c r="J1645" s="57" t="s">
        <v>17</v>
      </c>
      <c r="K1645" s="23" t="s">
        <v>15</v>
      </c>
    </row>
    <row r="1646" ht="22.5" customHeight="1">
      <c r="A1646" s="40">
        <v>46048.0</v>
      </c>
      <c r="B1646" s="81"/>
      <c r="C1646" s="36"/>
      <c r="D1646" s="63" t="s">
        <v>1225</v>
      </c>
      <c r="E1646" s="59" t="s">
        <v>4392</v>
      </c>
      <c r="F1646" s="19" t="str">
        <f t="shared" si="3"/>
        <v>ENRIQUE DANES</v>
      </c>
      <c r="G1646" s="59" t="s">
        <v>4393</v>
      </c>
      <c r="H1646" s="61"/>
      <c r="I1646" s="27"/>
      <c r="J1646" s="65"/>
      <c r="K1646" s="28"/>
    </row>
    <row r="1647" ht="22.5" customHeight="1">
      <c r="A1647" s="40">
        <v>46048.0</v>
      </c>
      <c r="B1647" s="15">
        <v>46049.0</v>
      </c>
      <c r="C1647" s="36">
        <v>45323.0</v>
      </c>
      <c r="D1647" s="63" t="s">
        <v>262</v>
      </c>
      <c r="E1647" s="59" t="s">
        <v>4394</v>
      </c>
      <c r="F1647" s="19" t="str">
        <f t="shared" si="3"/>
        <v>FRANCISCO AVILES GODOY</v>
      </c>
      <c r="G1647" s="59" t="s">
        <v>4395</v>
      </c>
      <c r="H1647" s="56" t="s">
        <v>44</v>
      </c>
      <c r="I1647" s="27"/>
      <c r="J1647" s="57" t="s">
        <v>17</v>
      </c>
      <c r="K1647" s="23" t="s">
        <v>15</v>
      </c>
    </row>
    <row r="1648" ht="22.5" customHeight="1">
      <c r="A1648" s="40">
        <v>46048.0</v>
      </c>
      <c r="B1648" s="81"/>
      <c r="C1648" s="36"/>
      <c r="D1648" s="63" t="s">
        <v>4396</v>
      </c>
      <c r="E1648" s="59" t="s">
        <v>4397</v>
      </c>
      <c r="F1648" s="19" t="str">
        <f t="shared" si="3"/>
        <v>EUGENIA ARGOMEDO CORVALAN</v>
      </c>
      <c r="G1648" s="59" t="s">
        <v>4398</v>
      </c>
      <c r="H1648" s="56" t="s">
        <v>44</v>
      </c>
      <c r="I1648" s="27"/>
      <c r="J1648" s="57" t="s">
        <v>14</v>
      </c>
      <c r="K1648" s="28"/>
    </row>
    <row r="1649" ht="22.5" customHeight="1">
      <c r="A1649" s="40">
        <v>46048.0</v>
      </c>
      <c r="B1649" s="81"/>
      <c r="C1649" s="36"/>
      <c r="D1649" s="63" t="s">
        <v>4399</v>
      </c>
      <c r="E1649" s="59" t="s">
        <v>4400</v>
      </c>
      <c r="F1649" s="19" t="str">
        <f t="shared" si="3"/>
        <v>LUCA RIBBA ESTEVA</v>
      </c>
      <c r="G1649" s="59" t="s">
        <v>4401</v>
      </c>
      <c r="H1649" s="56" t="s">
        <v>44</v>
      </c>
      <c r="I1649" s="27"/>
      <c r="J1649" s="57" t="s">
        <v>14</v>
      </c>
      <c r="K1649" s="23" t="s">
        <v>15</v>
      </c>
    </row>
    <row r="1650" ht="22.5" customHeight="1">
      <c r="A1650" s="40">
        <v>46048.0</v>
      </c>
      <c r="B1650" s="92"/>
      <c r="C1650" s="36"/>
      <c r="D1650" s="63" t="s">
        <v>2071</v>
      </c>
      <c r="E1650" s="59" t="s">
        <v>4402</v>
      </c>
      <c r="F1650" s="19" t="str">
        <f t="shared" si="3"/>
        <v>FRANCO HERRERA FORNES</v>
      </c>
      <c r="G1650" s="59" t="s">
        <v>4403</v>
      </c>
      <c r="H1650" s="56" t="s">
        <v>44</v>
      </c>
      <c r="I1650" s="27"/>
      <c r="J1650" s="57" t="s">
        <v>14</v>
      </c>
      <c r="K1650" s="23" t="s">
        <v>15</v>
      </c>
    </row>
    <row r="1651" ht="22.5" customHeight="1">
      <c r="A1651" s="40">
        <v>46048.0</v>
      </c>
      <c r="B1651" s="15">
        <v>46043.0</v>
      </c>
      <c r="C1651" s="36">
        <v>45292.0</v>
      </c>
      <c r="D1651" s="63" t="s">
        <v>1586</v>
      </c>
      <c r="E1651" s="59" t="s">
        <v>4404</v>
      </c>
      <c r="F1651" s="19" t="str">
        <f t="shared" si="3"/>
        <v>RODRIGO DIAZ ESPINOZA</v>
      </c>
      <c r="G1651" s="59" t="s">
        <v>4405</v>
      </c>
      <c r="H1651" s="56" t="s">
        <v>44</v>
      </c>
      <c r="I1651" s="27"/>
      <c r="J1651" s="57" t="s">
        <v>17</v>
      </c>
      <c r="K1651" s="23" t="s">
        <v>15</v>
      </c>
    </row>
    <row r="1652" ht="22.5" customHeight="1">
      <c r="A1652" s="40">
        <v>46048.0</v>
      </c>
      <c r="B1652" s="81"/>
      <c r="C1652" s="58" t="s">
        <v>4406</v>
      </c>
      <c r="D1652" s="63" t="s">
        <v>4407</v>
      </c>
      <c r="E1652" s="59" t="s">
        <v>4408</v>
      </c>
      <c r="F1652" s="19" t="str">
        <f t="shared" si="3"/>
        <v>BARBARA KARINA ERICES CORTEZ</v>
      </c>
      <c r="G1652" s="59" t="s">
        <v>4409</v>
      </c>
      <c r="H1652" s="56" t="s">
        <v>44</v>
      </c>
      <c r="I1652" s="27"/>
      <c r="J1652" s="57" t="s">
        <v>21</v>
      </c>
      <c r="K1652" s="23" t="s">
        <v>15</v>
      </c>
    </row>
    <row r="1653" ht="22.5" customHeight="1">
      <c r="A1653" s="40">
        <v>46048.0</v>
      </c>
      <c r="B1653" s="81"/>
      <c r="C1653" s="36"/>
      <c r="D1653" s="63" t="s">
        <v>229</v>
      </c>
      <c r="E1653" s="59" t="s">
        <v>4410</v>
      </c>
      <c r="F1653" s="19" t="str">
        <f t="shared" si="3"/>
        <v>KAREN AGUIRRE</v>
      </c>
      <c r="G1653" s="59" t="s">
        <v>4411</v>
      </c>
      <c r="H1653" s="56" t="s">
        <v>44</v>
      </c>
      <c r="I1653" s="27"/>
      <c r="J1653" s="57" t="s">
        <v>14</v>
      </c>
      <c r="K1653" s="28"/>
    </row>
    <row r="1654" ht="22.5" customHeight="1">
      <c r="A1654" s="40">
        <v>46048.0</v>
      </c>
      <c r="B1654" s="81"/>
      <c r="C1654" s="58" t="s">
        <v>4412</v>
      </c>
      <c r="D1654" s="63" t="s">
        <v>4413</v>
      </c>
      <c r="E1654" s="59" t="s">
        <v>4414</v>
      </c>
      <c r="F1654" s="19" t="str">
        <f t="shared" si="3"/>
        <v>LEANDRO RODRIGO SALGADO ESTEBAN</v>
      </c>
      <c r="G1654" s="59" t="s">
        <v>4415</v>
      </c>
      <c r="H1654" s="56" t="s">
        <v>44</v>
      </c>
      <c r="I1654" s="27"/>
      <c r="J1654" s="57" t="s">
        <v>21</v>
      </c>
      <c r="K1654" s="23" t="s">
        <v>15</v>
      </c>
    </row>
    <row r="1655" ht="22.5" customHeight="1">
      <c r="A1655" s="40">
        <v>46048.0</v>
      </c>
      <c r="B1655" s="81"/>
      <c r="C1655" s="36"/>
      <c r="D1655" s="63" t="s">
        <v>968</v>
      </c>
      <c r="E1655" s="59" t="s">
        <v>4416</v>
      </c>
      <c r="F1655" s="19" t="str">
        <f t="shared" si="3"/>
        <v>SEBASTIAN LOYOLA</v>
      </c>
      <c r="G1655" s="59" t="s">
        <v>4417</v>
      </c>
      <c r="H1655" s="61"/>
      <c r="I1655" s="27"/>
      <c r="J1655" s="65"/>
      <c r="K1655" s="28"/>
    </row>
    <row r="1656" ht="22.5" customHeight="1">
      <c r="A1656" s="40">
        <v>46048.0</v>
      </c>
      <c r="B1656" s="81"/>
      <c r="C1656" s="36"/>
      <c r="D1656" s="63" t="s">
        <v>4418</v>
      </c>
      <c r="E1656" s="59" t="s">
        <v>2815</v>
      </c>
      <c r="F1656" s="19" t="str">
        <f t="shared" si="3"/>
        <v>JESÚS MIRANDA</v>
      </c>
      <c r="G1656" s="59" t="s">
        <v>4419</v>
      </c>
      <c r="H1656" s="61"/>
      <c r="I1656" s="27"/>
      <c r="J1656" s="65"/>
      <c r="K1656" s="28"/>
    </row>
    <row r="1657" ht="22.5" customHeight="1">
      <c r="A1657" s="40">
        <v>46048.0</v>
      </c>
      <c r="B1657" s="15">
        <v>46050.0</v>
      </c>
      <c r="C1657" s="36">
        <v>43313.0</v>
      </c>
      <c r="D1657" s="63" t="s">
        <v>2096</v>
      </c>
      <c r="E1657" s="59" t="s">
        <v>4420</v>
      </c>
      <c r="F1657" s="19" t="str">
        <f t="shared" si="3"/>
        <v>CAMILO GUZMÁN</v>
      </c>
      <c r="G1657" s="59" t="s">
        <v>4421</v>
      </c>
      <c r="H1657" s="56" t="s">
        <v>44</v>
      </c>
      <c r="I1657" s="27"/>
      <c r="J1657" s="57" t="s">
        <v>17</v>
      </c>
      <c r="K1657" s="23" t="s">
        <v>15</v>
      </c>
    </row>
    <row r="1658" ht="22.5" customHeight="1">
      <c r="A1658" s="40">
        <v>46048.0</v>
      </c>
      <c r="B1658" s="81"/>
      <c r="C1658" s="36"/>
      <c r="D1658" s="63" t="s">
        <v>1001</v>
      </c>
      <c r="E1658" s="59" t="s">
        <v>4422</v>
      </c>
      <c r="F1658" s="19" t="str">
        <f t="shared" si="3"/>
        <v>SERGIO ABELLO URBINA</v>
      </c>
      <c r="G1658" s="59" t="s">
        <v>4423</v>
      </c>
      <c r="H1658" s="61"/>
      <c r="I1658" s="27"/>
      <c r="J1658" s="65"/>
      <c r="K1658" s="28"/>
    </row>
    <row r="1659" ht="22.5" customHeight="1">
      <c r="A1659" s="40">
        <v>46048.0</v>
      </c>
      <c r="B1659" s="81"/>
      <c r="C1659" s="36"/>
      <c r="D1659" s="63" t="s">
        <v>553</v>
      </c>
      <c r="E1659" s="59" t="s">
        <v>4424</v>
      </c>
      <c r="F1659" s="19" t="str">
        <f t="shared" si="3"/>
        <v>JONATHAN ZAPATA BENAVENTE</v>
      </c>
      <c r="G1659" s="59" t="s">
        <v>4425</v>
      </c>
      <c r="H1659" s="61"/>
      <c r="I1659" s="27"/>
      <c r="J1659" s="65"/>
      <c r="K1659" s="28"/>
    </row>
    <row r="1660" ht="22.5" customHeight="1">
      <c r="A1660" s="40">
        <v>46048.0</v>
      </c>
      <c r="B1660" s="81"/>
      <c r="C1660" s="36"/>
      <c r="D1660" s="63" t="s">
        <v>2073</v>
      </c>
      <c r="E1660" s="59" t="s">
        <v>4426</v>
      </c>
      <c r="F1660" s="19" t="str">
        <f t="shared" si="3"/>
        <v>CESAR BECERRA</v>
      </c>
      <c r="G1660" s="59" t="s">
        <v>4427</v>
      </c>
      <c r="H1660" s="61"/>
      <c r="I1660" s="27"/>
      <c r="J1660" s="65"/>
      <c r="K1660" s="28"/>
    </row>
    <row r="1661" ht="22.5" customHeight="1">
      <c r="A1661" s="40">
        <v>46048.0</v>
      </c>
      <c r="B1661" s="15">
        <v>46050.0</v>
      </c>
      <c r="C1661" s="36">
        <v>43831.0</v>
      </c>
      <c r="D1661" s="63" t="s">
        <v>576</v>
      </c>
      <c r="E1661" s="59" t="s">
        <v>4428</v>
      </c>
      <c r="F1661" s="19" t="str">
        <f t="shared" si="3"/>
        <v>LUIS RUBIO GALINDO</v>
      </c>
      <c r="G1661" s="59" t="s">
        <v>4429</v>
      </c>
      <c r="H1661" s="56" t="s">
        <v>44</v>
      </c>
      <c r="I1661" s="27"/>
      <c r="J1661" s="57" t="s">
        <v>17</v>
      </c>
      <c r="K1661" s="23" t="s">
        <v>15</v>
      </c>
    </row>
    <row r="1662" ht="22.5" customHeight="1">
      <c r="A1662" s="40">
        <v>46048.0</v>
      </c>
      <c r="B1662" s="81"/>
      <c r="C1662" s="36"/>
      <c r="D1662" s="63" t="s">
        <v>1698</v>
      </c>
      <c r="E1662" s="59" t="s">
        <v>4430</v>
      </c>
      <c r="F1662" s="19" t="str">
        <f t="shared" si="3"/>
        <v>JUAN BARROS</v>
      </c>
      <c r="G1662" s="59" t="s">
        <v>4431</v>
      </c>
      <c r="H1662" s="61"/>
      <c r="I1662" s="27"/>
      <c r="J1662" s="65"/>
      <c r="K1662" s="28"/>
    </row>
    <row r="1663" ht="22.5" customHeight="1">
      <c r="A1663" s="40">
        <v>46048.0</v>
      </c>
      <c r="B1663" s="81"/>
      <c r="C1663" s="36"/>
      <c r="D1663" s="63" t="s">
        <v>341</v>
      </c>
      <c r="E1663" s="59" t="s">
        <v>330</v>
      </c>
      <c r="F1663" s="19" t="str">
        <f t="shared" si="3"/>
        <v>MIGUEL ESTAY</v>
      </c>
      <c r="G1663" s="59" t="s">
        <v>4432</v>
      </c>
      <c r="H1663" s="61"/>
      <c r="I1663" s="27"/>
      <c r="J1663" s="65"/>
      <c r="K1663" s="28"/>
    </row>
    <row r="1664" ht="22.5" customHeight="1">
      <c r="A1664" s="40">
        <v>46048.0</v>
      </c>
      <c r="B1664" s="81"/>
      <c r="C1664" s="36"/>
      <c r="D1664" s="63" t="s">
        <v>4433</v>
      </c>
      <c r="E1664" s="59" t="s">
        <v>4365</v>
      </c>
      <c r="F1664" s="19" t="str">
        <f t="shared" si="3"/>
        <v>JOYCE ALARCÓN</v>
      </c>
      <c r="G1664" s="59" t="s">
        <v>4434</v>
      </c>
      <c r="H1664" s="61"/>
      <c r="I1664" s="27"/>
      <c r="J1664" s="65"/>
      <c r="K1664" s="28"/>
    </row>
    <row r="1665" ht="22.5" customHeight="1">
      <c r="A1665" s="40">
        <v>46048.0</v>
      </c>
      <c r="B1665" s="81"/>
      <c r="C1665" s="36"/>
      <c r="D1665" s="63" t="s">
        <v>419</v>
      </c>
      <c r="E1665" s="59" t="s">
        <v>4435</v>
      </c>
      <c r="F1665" s="19" t="str">
        <f t="shared" si="3"/>
        <v>RODRIGO SILVA GUZMÁN</v>
      </c>
      <c r="G1665" s="59" t="s">
        <v>4436</v>
      </c>
      <c r="H1665" s="61"/>
      <c r="I1665" s="27"/>
      <c r="J1665" s="65"/>
      <c r="K1665" s="28"/>
    </row>
    <row r="1666" ht="22.5" customHeight="1">
      <c r="A1666" s="40">
        <v>46048.0</v>
      </c>
      <c r="B1666" s="81"/>
      <c r="C1666" s="36"/>
      <c r="D1666" s="63" t="s">
        <v>4437</v>
      </c>
      <c r="E1666" s="59" t="s">
        <v>4438</v>
      </c>
      <c r="F1666" s="19" t="str">
        <f t="shared" si="3"/>
        <v>EILEEN MUÑOZ GONZALEZ</v>
      </c>
      <c r="G1666" s="59" t="s">
        <v>4439</v>
      </c>
      <c r="H1666" s="61"/>
      <c r="I1666" s="27"/>
      <c r="J1666" s="65"/>
      <c r="K1666" s="28"/>
    </row>
    <row r="1667" ht="22.5" customHeight="1">
      <c r="A1667" s="40">
        <v>46048.0</v>
      </c>
      <c r="B1667" s="81"/>
      <c r="C1667" s="36"/>
      <c r="D1667" s="63" t="s">
        <v>4440</v>
      </c>
      <c r="E1667" s="59" t="s">
        <v>4441</v>
      </c>
      <c r="F1667" s="19" t="str">
        <f t="shared" si="3"/>
        <v>ALDO FUENZALIDA</v>
      </c>
      <c r="G1667" s="59" t="s">
        <v>4442</v>
      </c>
      <c r="H1667" s="61"/>
      <c r="I1667" s="27"/>
      <c r="J1667" s="65"/>
      <c r="K1667" s="28"/>
    </row>
    <row r="1668" ht="22.5" customHeight="1">
      <c r="A1668" s="40">
        <v>46048.0</v>
      </c>
      <c r="B1668" s="94">
        <v>46050.0</v>
      </c>
      <c r="C1668" s="36"/>
      <c r="D1668" s="63" t="s">
        <v>4443</v>
      </c>
      <c r="E1668" s="59" t="s">
        <v>4444</v>
      </c>
      <c r="F1668" s="19" t="str">
        <f t="shared" si="3"/>
        <v>JULIAN NAVARRO VARGAS</v>
      </c>
      <c r="G1668" s="59" t="s">
        <v>4445</v>
      </c>
      <c r="H1668" s="56" t="s">
        <v>44</v>
      </c>
      <c r="I1668" s="27"/>
      <c r="J1668" s="57" t="s">
        <v>17</v>
      </c>
      <c r="K1668" s="23" t="s">
        <v>18</v>
      </c>
    </row>
    <row r="1669" ht="22.5" customHeight="1">
      <c r="A1669" s="40">
        <v>46048.0</v>
      </c>
      <c r="B1669" s="15">
        <v>46050.0</v>
      </c>
      <c r="C1669" s="36">
        <v>43862.0</v>
      </c>
      <c r="D1669" s="63" t="s">
        <v>4446</v>
      </c>
      <c r="E1669" s="59" t="s">
        <v>4447</v>
      </c>
      <c r="F1669" s="19" t="str">
        <f t="shared" si="3"/>
        <v>INGRID ROSA MENDEZ MENDEZ</v>
      </c>
      <c r="G1669" s="59" t="s">
        <v>4448</v>
      </c>
      <c r="H1669" s="56" t="s">
        <v>44</v>
      </c>
      <c r="I1669" s="27"/>
      <c r="J1669" s="57" t="s">
        <v>17</v>
      </c>
      <c r="K1669" s="23" t="s">
        <v>15</v>
      </c>
    </row>
    <row r="1670" ht="22.5" customHeight="1">
      <c r="A1670" s="40">
        <v>46048.0</v>
      </c>
      <c r="B1670" s="15">
        <v>46050.0</v>
      </c>
      <c r="C1670" s="36">
        <v>43831.0</v>
      </c>
      <c r="D1670" s="63" t="s">
        <v>1431</v>
      </c>
      <c r="E1670" s="59" t="s">
        <v>4449</v>
      </c>
      <c r="F1670" s="19" t="str">
        <f t="shared" si="3"/>
        <v>CLAUDIO GUTIÉRREZ VÁSQUEZ</v>
      </c>
      <c r="G1670" s="59" t="s">
        <v>4450</v>
      </c>
      <c r="H1670" s="56" t="s">
        <v>44</v>
      </c>
      <c r="I1670" s="27"/>
      <c r="J1670" s="57" t="s">
        <v>17</v>
      </c>
      <c r="K1670" s="23" t="s">
        <v>15</v>
      </c>
    </row>
    <row r="1671" ht="22.5" customHeight="1">
      <c r="A1671" s="40">
        <v>46048.0</v>
      </c>
      <c r="B1671" s="81"/>
      <c r="C1671" s="36"/>
      <c r="D1671" s="63" t="s">
        <v>1394</v>
      </c>
      <c r="E1671" s="59" t="s">
        <v>4451</v>
      </c>
      <c r="F1671" s="19" t="str">
        <f t="shared" si="3"/>
        <v>MATIAS HEIMPEL</v>
      </c>
      <c r="G1671" s="59" t="s">
        <v>4452</v>
      </c>
      <c r="H1671" s="61"/>
      <c r="I1671" s="27"/>
      <c r="J1671" s="65"/>
      <c r="K1671" s="28"/>
    </row>
    <row r="1672" ht="22.5" customHeight="1">
      <c r="A1672" s="40">
        <v>46048.0</v>
      </c>
      <c r="B1672" s="81"/>
      <c r="C1672" s="36"/>
      <c r="D1672" s="63" t="s">
        <v>4453</v>
      </c>
      <c r="E1672" s="59" t="s">
        <v>4454</v>
      </c>
      <c r="F1672" s="19" t="str">
        <f t="shared" si="3"/>
        <v>KEVIN IGNACIO GALLEGUILLOS AHUMADA</v>
      </c>
      <c r="G1672" s="59" t="s">
        <v>4455</v>
      </c>
      <c r="H1672" s="61"/>
      <c r="I1672" s="27"/>
      <c r="J1672" s="65"/>
      <c r="K1672" s="28"/>
    </row>
    <row r="1673" ht="22.5" customHeight="1">
      <c r="A1673" s="40">
        <v>46048.0</v>
      </c>
      <c r="B1673" s="15">
        <v>46049.0</v>
      </c>
      <c r="C1673" s="36">
        <v>45444.0</v>
      </c>
      <c r="D1673" s="63" t="s">
        <v>4456</v>
      </c>
      <c r="E1673" s="59" t="s">
        <v>4457</v>
      </c>
      <c r="F1673" s="19" t="str">
        <f t="shared" si="3"/>
        <v>JOSE ORLANDO ESPINOZA BERNAL</v>
      </c>
      <c r="G1673" s="59" t="s">
        <v>4458</v>
      </c>
      <c r="H1673" s="56" t="s">
        <v>44</v>
      </c>
      <c r="I1673" s="27"/>
      <c r="J1673" s="57" t="s">
        <v>17</v>
      </c>
      <c r="K1673" s="23" t="s">
        <v>15</v>
      </c>
    </row>
    <row r="1674" ht="22.5" customHeight="1">
      <c r="A1674" s="40">
        <v>46048.0</v>
      </c>
      <c r="B1674" s="15">
        <v>46050.0</v>
      </c>
      <c r="C1674" s="36">
        <v>43862.0</v>
      </c>
      <c r="D1674" s="63" t="s">
        <v>4459</v>
      </c>
      <c r="E1674" s="59" t="s">
        <v>4460</v>
      </c>
      <c r="F1674" s="19" t="str">
        <f t="shared" si="3"/>
        <v>MARCOS ERWIN RIQUELME MATURANA</v>
      </c>
      <c r="G1674" s="59" t="s">
        <v>4461</v>
      </c>
      <c r="H1674" s="56" t="s">
        <v>44</v>
      </c>
      <c r="I1674" s="27"/>
      <c r="J1674" s="57" t="s">
        <v>17</v>
      </c>
      <c r="K1674" s="23" t="s">
        <v>15</v>
      </c>
    </row>
    <row r="1675" ht="22.5" customHeight="1">
      <c r="A1675" s="40">
        <v>46048.0</v>
      </c>
      <c r="B1675" s="81"/>
      <c r="C1675" s="36"/>
      <c r="D1675" s="63" t="s">
        <v>2073</v>
      </c>
      <c r="E1675" s="59" t="s">
        <v>4462</v>
      </c>
      <c r="F1675" s="19" t="str">
        <f t="shared" si="3"/>
        <v>CESAR MUÑOZ AZOCAR</v>
      </c>
      <c r="G1675" s="59" t="s">
        <v>4463</v>
      </c>
      <c r="H1675" s="61"/>
      <c r="I1675" s="27"/>
      <c r="J1675" s="65"/>
      <c r="K1675" s="28"/>
    </row>
    <row r="1676" ht="22.5" customHeight="1">
      <c r="A1676" s="40">
        <v>46048.0</v>
      </c>
      <c r="B1676" s="15">
        <v>46050.0</v>
      </c>
      <c r="C1676" s="36">
        <v>43497.0</v>
      </c>
      <c r="D1676" s="63" t="s">
        <v>2941</v>
      </c>
      <c r="E1676" s="59" t="s">
        <v>4464</v>
      </c>
      <c r="F1676" s="19" t="str">
        <f t="shared" si="3"/>
        <v>CAROLINA ANDREA REY GONZÁLEZ</v>
      </c>
      <c r="G1676" s="59" t="s">
        <v>4465</v>
      </c>
      <c r="H1676" s="56" t="s">
        <v>44</v>
      </c>
      <c r="I1676" s="27"/>
      <c r="J1676" s="57" t="s">
        <v>17</v>
      </c>
      <c r="K1676" s="23" t="s">
        <v>15</v>
      </c>
    </row>
    <row r="1677" ht="22.5" customHeight="1">
      <c r="A1677" s="40">
        <v>46048.0</v>
      </c>
      <c r="B1677" s="15">
        <v>46049.0</v>
      </c>
      <c r="C1677" s="36">
        <v>45444.0</v>
      </c>
      <c r="D1677" s="63" t="s">
        <v>335</v>
      </c>
      <c r="E1677" s="59" t="s">
        <v>4466</v>
      </c>
      <c r="F1677" s="19" t="str">
        <f t="shared" si="3"/>
        <v>GUILLERMO VELASCO</v>
      </c>
      <c r="G1677" s="59" t="s">
        <v>4467</v>
      </c>
      <c r="H1677" s="56" t="s">
        <v>44</v>
      </c>
      <c r="I1677" s="27"/>
      <c r="J1677" s="57" t="s">
        <v>17</v>
      </c>
      <c r="K1677" s="23" t="s">
        <v>15</v>
      </c>
    </row>
    <row r="1678" ht="22.5" customHeight="1">
      <c r="A1678" s="40">
        <v>46048.0</v>
      </c>
      <c r="B1678" s="81"/>
      <c r="C1678" s="36"/>
      <c r="D1678" s="63" t="s">
        <v>4468</v>
      </c>
      <c r="E1678" s="59" t="s">
        <v>4469</v>
      </c>
      <c r="F1678" s="19" t="str">
        <f t="shared" si="3"/>
        <v>JORGE LUIS VALLADARES DÍAZ</v>
      </c>
      <c r="G1678" s="59" t="s">
        <v>4470</v>
      </c>
      <c r="H1678" s="61"/>
      <c r="I1678" s="27"/>
      <c r="J1678" s="65"/>
      <c r="K1678" s="28"/>
    </row>
    <row r="1679" ht="22.5" customHeight="1">
      <c r="A1679" s="40">
        <v>46048.0</v>
      </c>
      <c r="B1679" s="81"/>
      <c r="C1679" s="36"/>
      <c r="D1679" s="63" t="s">
        <v>2075</v>
      </c>
      <c r="E1679" s="59" t="s">
        <v>4471</v>
      </c>
      <c r="F1679" s="19" t="str">
        <f t="shared" si="3"/>
        <v>JAVIERA GÓMEZ</v>
      </c>
      <c r="G1679" s="59" t="s">
        <v>4472</v>
      </c>
      <c r="H1679" s="61"/>
      <c r="I1679" s="27"/>
      <c r="J1679" s="65"/>
      <c r="K1679" s="28"/>
    </row>
    <row r="1680" ht="22.5" customHeight="1">
      <c r="A1680" s="40">
        <v>46048.0</v>
      </c>
      <c r="B1680" s="81"/>
      <c r="C1680" s="58" t="s">
        <v>4473</v>
      </c>
      <c r="D1680" s="63" t="s">
        <v>510</v>
      </c>
      <c r="E1680" s="59" t="s">
        <v>4474</v>
      </c>
      <c r="F1680" s="19" t="str">
        <f t="shared" si="3"/>
        <v>GONZALO FARGO</v>
      </c>
      <c r="G1680" s="59" t="s">
        <v>4475</v>
      </c>
      <c r="H1680" s="56" t="s">
        <v>44</v>
      </c>
      <c r="I1680" s="27"/>
      <c r="J1680" s="57" t="s">
        <v>21</v>
      </c>
      <c r="K1680" s="23" t="s">
        <v>15</v>
      </c>
    </row>
    <row r="1681" ht="22.5" customHeight="1">
      <c r="A1681" s="40">
        <v>46048.0</v>
      </c>
      <c r="B1681" s="81"/>
      <c r="C1681" s="36"/>
      <c r="D1681" s="63" t="s">
        <v>944</v>
      </c>
      <c r="E1681" s="59" t="s">
        <v>4476</v>
      </c>
      <c r="F1681" s="19" t="str">
        <f t="shared" si="3"/>
        <v>DIEGO CAMPOS CÁRDENAS</v>
      </c>
      <c r="G1681" s="59" t="s">
        <v>4477</v>
      </c>
      <c r="H1681" s="61"/>
      <c r="I1681" s="27"/>
      <c r="J1681" s="65"/>
      <c r="K1681" s="28"/>
    </row>
    <row r="1682" ht="22.5" customHeight="1">
      <c r="A1682" s="40">
        <v>46048.0</v>
      </c>
      <c r="B1682" s="81"/>
      <c r="C1682" s="58" t="s">
        <v>477</v>
      </c>
      <c r="D1682" s="63" t="s">
        <v>4478</v>
      </c>
      <c r="E1682" s="59" t="s">
        <v>4479</v>
      </c>
      <c r="F1682" s="19" t="str">
        <f t="shared" si="3"/>
        <v>GABRIELA PAZ MONTIEL HERRERA</v>
      </c>
      <c r="G1682" s="59" t="s">
        <v>4480</v>
      </c>
      <c r="H1682" s="56" t="s">
        <v>44</v>
      </c>
      <c r="I1682" s="27"/>
      <c r="J1682" s="57" t="s">
        <v>21</v>
      </c>
      <c r="K1682" s="23" t="s">
        <v>15</v>
      </c>
    </row>
    <row r="1683" ht="22.5" customHeight="1">
      <c r="A1683" s="40">
        <v>46048.0</v>
      </c>
      <c r="B1683" s="81"/>
      <c r="C1683" s="36"/>
      <c r="D1683" s="63" t="s">
        <v>4481</v>
      </c>
      <c r="E1683" s="59" t="s">
        <v>4482</v>
      </c>
      <c r="F1683" s="19" t="str">
        <f t="shared" si="3"/>
        <v>PATRICIA DENYS MONROE RAMMSY</v>
      </c>
      <c r="G1683" s="59" t="s">
        <v>4483</v>
      </c>
      <c r="H1683" s="61"/>
      <c r="I1683" s="27"/>
      <c r="J1683" s="65"/>
      <c r="K1683" s="28"/>
    </row>
    <row r="1684" ht="22.5" customHeight="1">
      <c r="A1684" s="40">
        <v>46048.0</v>
      </c>
      <c r="B1684" s="81"/>
      <c r="C1684" s="36"/>
      <c r="D1684" s="63" t="s">
        <v>4484</v>
      </c>
      <c r="E1684" s="59" t="s">
        <v>4485</v>
      </c>
      <c r="F1684" s="19" t="str">
        <f t="shared" si="3"/>
        <v>BENITO ANTONIO LUCO MADRID</v>
      </c>
      <c r="G1684" s="59" t="s">
        <v>4486</v>
      </c>
      <c r="H1684" s="61"/>
      <c r="I1684" s="27"/>
      <c r="J1684" s="65"/>
      <c r="K1684" s="28"/>
    </row>
    <row r="1685" ht="22.5" customHeight="1">
      <c r="A1685" s="40">
        <v>46048.0</v>
      </c>
      <c r="B1685" s="81"/>
      <c r="C1685" s="36"/>
      <c r="D1685" s="63" t="s">
        <v>4487</v>
      </c>
      <c r="E1685" s="59" t="s">
        <v>4488</v>
      </c>
      <c r="F1685" s="19" t="str">
        <f t="shared" si="3"/>
        <v>DAMIAN GABRIEL CORTES OSSANDON</v>
      </c>
      <c r="G1685" s="59" t="s">
        <v>4489</v>
      </c>
      <c r="H1685" s="61"/>
      <c r="I1685" s="27"/>
      <c r="J1685" s="65"/>
      <c r="K1685" s="28"/>
    </row>
    <row r="1686" ht="22.5" customHeight="1">
      <c r="A1686" s="40">
        <v>46048.0</v>
      </c>
      <c r="B1686" s="81"/>
      <c r="C1686" s="36"/>
      <c r="D1686" s="63" t="s">
        <v>4490</v>
      </c>
      <c r="E1686" s="59" t="s">
        <v>4491</v>
      </c>
      <c r="F1686" s="19" t="str">
        <f t="shared" si="3"/>
        <v>BRUNO CRISTÓBAL REZZIO GAMBOA</v>
      </c>
      <c r="G1686" s="59" t="s">
        <v>4492</v>
      </c>
      <c r="H1686" s="61"/>
      <c r="I1686" s="27"/>
      <c r="J1686" s="65"/>
      <c r="K1686" s="28"/>
    </row>
    <row r="1687" ht="22.5" customHeight="1">
      <c r="A1687" s="40">
        <v>46048.0</v>
      </c>
      <c r="B1687" s="81"/>
      <c r="C1687" s="36"/>
      <c r="D1687" s="63" t="s">
        <v>4493</v>
      </c>
      <c r="E1687" s="59" t="s">
        <v>4494</v>
      </c>
      <c r="F1687" s="19" t="str">
        <f t="shared" si="3"/>
        <v>JUAN ROBERTO JULIO LUTTGES</v>
      </c>
      <c r="G1687" s="59" t="s">
        <v>4495</v>
      </c>
      <c r="H1687" s="61"/>
      <c r="I1687" s="27"/>
      <c r="J1687" s="65"/>
      <c r="K1687" s="28"/>
    </row>
    <row r="1688" ht="22.5" customHeight="1">
      <c r="A1688" s="40">
        <v>46048.0</v>
      </c>
      <c r="B1688" s="81"/>
      <c r="C1688" s="36"/>
      <c r="D1688" s="63" t="s">
        <v>107</v>
      </c>
      <c r="E1688" s="59" t="s">
        <v>816</v>
      </c>
      <c r="F1688" s="19" t="str">
        <f t="shared" si="3"/>
        <v>CLAUDIA LEIVA</v>
      </c>
      <c r="G1688" s="59" t="s">
        <v>4496</v>
      </c>
      <c r="H1688" s="61"/>
      <c r="I1688" s="27"/>
      <c r="J1688" s="65"/>
      <c r="K1688" s="28"/>
    </row>
    <row r="1689" ht="22.5" customHeight="1">
      <c r="A1689" s="40">
        <v>46048.0</v>
      </c>
      <c r="B1689" s="81"/>
      <c r="C1689" s="36"/>
      <c r="D1689" s="63" t="s">
        <v>944</v>
      </c>
      <c r="E1689" s="59" t="s">
        <v>4497</v>
      </c>
      <c r="F1689" s="19" t="str">
        <f t="shared" si="3"/>
        <v>DIEGO TOLOZA</v>
      </c>
      <c r="G1689" s="59" t="s">
        <v>4498</v>
      </c>
      <c r="H1689" s="61"/>
      <c r="I1689" s="27"/>
      <c r="J1689" s="65"/>
      <c r="K1689" s="28"/>
    </row>
    <row r="1690" ht="22.5" customHeight="1">
      <c r="A1690" s="40">
        <v>46048.0</v>
      </c>
      <c r="B1690" s="15">
        <v>46049.0</v>
      </c>
      <c r="C1690" s="36">
        <v>45597.0</v>
      </c>
      <c r="D1690" s="63" t="s">
        <v>576</v>
      </c>
      <c r="E1690" s="59" t="s">
        <v>4499</v>
      </c>
      <c r="F1690" s="19" t="str">
        <f t="shared" si="3"/>
        <v>LUIS ZURITA SEGUEL</v>
      </c>
      <c r="G1690" s="59" t="s">
        <v>4500</v>
      </c>
      <c r="H1690" s="56" t="s">
        <v>44</v>
      </c>
      <c r="I1690" s="27"/>
      <c r="J1690" s="57" t="s">
        <v>17</v>
      </c>
      <c r="K1690" s="23" t="s">
        <v>15</v>
      </c>
    </row>
    <row r="1691" ht="22.5" customHeight="1">
      <c r="A1691" s="40">
        <v>46048.0</v>
      </c>
      <c r="B1691" s="15">
        <v>46050.0</v>
      </c>
      <c r="C1691" s="36">
        <v>42917.0</v>
      </c>
      <c r="D1691" s="63" t="s">
        <v>4501</v>
      </c>
      <c r="E1691" s="59" t="s">
        <v>918</v>
      </c>
      <c r="F1691" s="19" t="str">
        <f t="shared" si="3"/>
        <v>ERNESTO SANCHEZ</v>
      </c>
      <c r="G1691" s="59" t="s">
        <v>4502</v>
      </c>
      <c r="H1691" s="56" t="s">
        <v>44</v>
      </c>
      <c r="I1691" s="27"/>
      <c r="J1691" s="57" t="s">
        <v>17</v>
      </c>
      <c r="K1691" s="23" t="s">
        <v>15</v>
      </c>
    </row>
    <row r="1692" ht="22.5" customHeight="1">
      <c r="A1692" s="40">
        <v>46048.0</v>
      </c>
      <c r="B1692" s="81"/>
      <c r="C1692" s="58" t="s">
        <v>232</v>
      </c>
      <c r="D1692" s="63" t="s">
        <v>4503</v>
      </c>
      <c r="E1692" s="59" t="s">
        <v>4504</v>
      </c>
      <c r="F1692" s="19" t="str">
        <f t="shared" si="3"/>
        <v>LUIS FERNANDO ASTUDILLO BECERRA</v>
      </c>
      <c r="G1692" s="59" t="s">
        <v>4505</v>
      </c>
      <c r="H1692" s="56" t="s">
        <v>44</v>
      </c>
      <c r="I1692" s="27"/>
      <c r="J1692" s="57" t="s">
        <v>21</v>
      </c>
      <c r="K1692" s="23" t="s">
        <v>15</v>
      </c>
    </row>
    <row r="1693" ht="22.5" customHeight="1">
      <c r="A1693" s="40">
        <v>46048.0</v>
      </c>
      <c r="B1693" s="81"/>
      <c r="C1693" s="36"/>
      <c r="D1693" s="63" t="s">
        <v>996</v>
      </c>
      <c r="E1693" s="59" t="s">
        <v>4506</v>
      </c>
      <c r="F1693" s="19" t="str">
        <f t="shared" si="3"/>
        <v>ALEJANDRO LEIVA</v>
      </c>
      <c r="G1693" s="59" t="s">
        <v>4507</v>
      </c>
      <c r="H1693" s="61"/>
      <c r="I1693" s="27"/>
      <c r="J1693" s="65"/>
      <c r="K1693" s="28"/>
    </row>
    <row r="1694" ht="22.5" customHeight="1">
      <c r="A1694" s="40">
        <v>46048.0</v>
      </c>
      <c r="B1694" s="15">
        <v>46050.0</v>
      </c>
      <c r="C1694" s="36">
        <v>44562.0</v>
      </c>
      <c r="D1694" s="63" t="s">
        <v>4508</v>
      </c>
      <c r="E1694" s="59" t="s">
        <v>260</v>
      </c>
      <c r="F1694" s="19" t="str">
        <f t="shared" si="3"/>
        <v>CRISTOBAL REYES</v>
      </c>
      <c r="G1694" s="59" t="s">
        <v>4509</v>
      </c>
      <c r="H1694" s="56" t="s">
        <v>44</v>
      </c>
      <c r="I1694" s="27"/>
      <c r="J1694" s="57" t="s">
        <v>17</v>
      </c>
      <c r="K1694" s="23" t="s">
        <v>15</v>
      </c>
    </row>
    <row r="1695" ht="22.5" customHeight="1">
      <c r="A1695" s="40">
        <v>46048.0</v>
      </c>
      <c r="B1695" s="15">
        <v>46049.0</v>
      </c>
      <c r="C1695" s="36">
        <v>45231.0</v>
      </c>
      <c r="D1695" s="63" t="s">
        <v>1698</v>
      </c>
      <c r="E1695" s="59" t="s">
        <v>4510</v>
      </c>
      <c r="F1695" s="19" t="str">
        <f t="shared" si="3"/>
        <v>JUAN BURGOS</v>
      </c>
      <c r="G1695" s="59" t="s">
        <v>4511</v>
      </c>
      <c r="H1695" s="56" t="s">
        <v>44</v>
      </c>
      <c r="I1695" s="27"/>
      <c r="J1695" s="57" t="s">
        <v>17</v>
      </c>
      <c r="K1695" s="23" t="s">
        <v>15</v>
      </c>
    </row>
    <row r="1696" ht="22.5" customHeight="1">
      <c r="A1696" s="40">
        <v>46048.0</v>
      </c>
      <c r="B1696" s="15">
        <v>46049.0</v>
      </c>
      <c r="C1696" s="36">
        <v>45474.0</v>
      </c>
      <c r="D1696" s="63" t="s">
        <v>4512</v>
      </c>
      <c r="E1696" s="59" t="s">
        <v>4513</v>
      </c>
      <c r="F1696" s="19" t="str">
        <f t="shared" si="3"/>
        <v>SERGIO GUSTAVO MUÑOZ SANCHEZ</v>
      </c>
      <c r="G1696" s="59" t="s">
        <v>4514</v>
      </c>
      <c r="H1696" s="56" t="s">
        <v>44</v>
      </c>
      <c r="I1696" s="27"/>
      <c r="J1696" s="57" t="s">
        <v>17</v>
      </c>
      <c r="K1696" s="23" t="s">
        <v>15</v>
      </c>
    </row>
    <row r="1697" ht="22.5" customHeight="1">
      <c r="A1697" s="40">
        <v>46048.0</v>
      </c>
      <c r="B1697" s="15">
        <v>15.750981</v>
      </c>
      <c r="C1697" s="58" t="s">
        <v>432</v>
      </c>
      <c r="D1697" s="63" t="s">
        <v>4515</v>
      </c>
      <c r="E1697" s="59" t="s">
        <v>4516</v>
      </c>
      <c r="F1697" s="19" t="str">
        <f t="shared" si="3"/>
        <v>PAOLA ELENA FERNANDEZ</v>
      </c>
      <c r="G1697" s="59" t="s">
        <v>4517</v>
      </c>
      <c r="H1697" s="56" t="s">
        <v>44</v>
      </c>
      <c r="I1697" s="27"/>
      <c r="J1697" s="57" t="s">
        <v>21</v>
      </c>
      <c r="K1697" s="23" t="s">
        <v>15</v>
      </c>
    </row>
    <row r="1698" ht="22.5" customHeight="1">
      <c r="A1698" s="40">
        <v>46048.0</v>
      </c>
      <c r="B1698" s="81"/>
      <c r="C1698" s="58" t="s">
        <v>60</v>
      </c>
      <c r="D1698" s="63" t="s">
        <v>4518</v>
      </c>
      <c r="E1698" s="59" t="s">
        <v>4519</v>
      </c>
      <c r="F1698" s="19" t="str">
        <f t="shared" si="3"/>
        <v>DANIEL FELIPE SALDIVAR ITURRIETA</v>
      </c>
      <c r="G1698" s="59" t="s">
        <v>4520</v>
      </c>
      <c r="H1698" s="56" t="s">
        <v>44</v>
      </c>
      <c r="I1698" s="27"/>
      <c r="J1698" s="57" t="s">
        <v>21</v>
      </c>
      <c r="K1698" s="23" t="s">
        <v>15</v>
      </c>
    </row>
    <row r="1699" ht="22.5" customHeight="1">
      <c r="A1699" s="40">
        <v>46048.0</v>
      </c>
      <c r="B1699" s="15">
        <v>46057.0</v>
      </c>
      <c r="C1699" s="36">
        <v>45566.0</v>
      </c>
      <c r="D1699" s="63" t="s">
        <v>4521</v>
      </c>
      <c r="E1699" s="59" t="s">
        <v>4522</v>
      </c>
      <c r="F1699" s="19" t="str">
        <f t="shared" si="3"/>
        <v>JUAN DOMINGO GUERRERO BARRIA</v>
      </c>
      <c r="G1699" s="59" t="s">
        <v>4523</v>
      </c>
      <c r="H1699" s="56" t="s">
        <v>44</v>
      </c>
      <c r="I1699" s="27"/>
      <c r="J1699" s="57" t="s">
        <v>19</v>
      </c>
      <c r="K1699" s="23" t="s">
        <v>15</v>
      </c>
    </row>
    <row r="1700" ht="22.5" customHeight="1">
      <c r="A1700" s="40">
        <v>46048.0</v>
      </c>
      <c r="B1700" s="81"/>
      <c r="C1700" s="58" t="s">
        <v>4524</v>
      </c>
      <c r="D1700" s="63" t="s">
        <v>4525</v>
      </c>
      <c r="E1700" s="59" t="s">
        <v>4526</v>
      </c>
      <c r="F1700" s="19" t="str">
        <f t="shared" si="3"/>
        <v>ELIAS ENRIQUE CACERES NUÑEZ</v>
      </c>
      <c r="G1700" s="59" t="s">
        <v>4527</v>
      </c>
      <c r="H1700" s="56" t="s">
        <v>44</v>
      </c>
      <c r="I1700" s="27"/>
      <c r="J1700" s="57" t="s">
        <v>21</v>
      </c>
      <c r="K1700" s="23" t="s">
        <v>15</v>
      </c>
    </row>
    <row r="1701" ht="22.5" customHeight="1">
      <c r="A1701" s="40">
        <v>46048.0</v>
      </c>
      <c r="B1701" s="15">
        <v>46050.0</v>
      </c>
      <c r="C1701" s="36">
        <v>44470.0</v>
      </c>
      <c r="D1701" s="63" t="s">
        <v>4528</v>
      </c>
      <c r="E1701" s="59" t="s">
        <v>4529</v>
      </c>
      <c r="F1701" s="19" t="str">
        <f t="shared" si="3"/>
        <v>DELVY DAVID MONTILLA VAZQUEZ</v>
      </c>
      <c r="G1701" s="59" t="s">
        <v>4530</v>
      </c>
      <c r="H1701" s="56" t="s">
        <v>44</v>
      </c>
      <c r="I1701" s="27"/>
      <c r="J1701" s="57" t="s">
        <v>17</v>
      </c>
      <c r="K1701" s="23" t="s">
        <v>15</v>
      </c>
    </row>
    <row r="1702" ht="22.5" customHeight="1">
      <c r="A1702" s="40">
        <v>46048.0</v>
      </c>
      <c r="B1702" s="81"/>
      <c r="C1702" s="36"/>
      <c r="D1702" s="63" t="s">
        <v>4531</v>
      </c>
      <c r="E1702" s="59" t="s">
        <v>4532</v>
      </c>
      <c r="F1702" s="19" t="str">
        <f t="shared" si="3"/>
        <v>MATEO ORTIZ MOLINA</v>
      </c>
      <c r="G1702" s="59" t="s">
        <v>4355</v>
      </c>
      <c r="H1702" s="56" t="s">
        <v>44</v>
      </c>
      <c r="I1702" s="27"/>
      <c r="J1702" s="57" t="s">
        <v>14</v>
      </c>
      <c r="K1702" s="23" t="s">
        <v>15</v>
      </c>
    </row>
    <row r="1703" ht="22.5" customHeight="1">
      <c r="A1703" s="40">
        <v>46048.0</v>
      </c>
      <c r="B1703" s="15">
        <v>46057.0</v>
      </c>
      <c r="C1703" s="36">
        <v>45078.0</v>
      </c>
      <c r="D1703" s="63" t="s">
        <v>4533</v>
      </c>
      <c r="E1703" s="59" t="s">
        <v>4534</v>
      </c>
      <c r="F1703" s="19" t="str">
        <f t="shared" si="3"/>
        <v>ANTONIO ENRIQUE VALENZUELA SOTO</v>
      </c>
      <c r="G1703" s="59" t="s">
        <v>4535</v>
      </c>
      <c r="H1703" s="56" t="s">
        <v>44</v>
      </c>
      <c r="I1703" s="27"/>
      <c r="J1703" s="57" t="s">
        <v>19</v>
      </c>
      <c r="K1703" s="23" t="s">
        <v>15</v>
      </c>
    </row>
    <row r="1704" ht="22.5" customHeight="1">
      <c r="A1704" s="40">
        <v>46048.0</v>
      </c>
      <c r="B1704" s="15">
        <v>46050.0</v>
      </c>
      <c r="C1704" s="36">
        <v>44805.0</v>
      </c>
      <c r="D1704" s="63" t="s">
        <v>4536</v>
      </c>
      <c r="E1704" s="59" t="s">
        <v>4537</v>
      </c>
      <c r="F1704" s="19" t="str">
        <f t="shared" si="3"/>
        <v>JOSE JESUS JAUREGUI VARAS</v>
      </c>
      <c r="G1704" s="59" t="s">
        <v>4538</v>
      </c>
      <c r="H1704" s="56" t="s">
        <v>44</v>
      </c>
      <c r="I1704" s="27"/>
      <c r="J1704" s="57" t="s">
        <v>17</v>
      </c>
      <c r="K1704" s="23" t="s">
        <v>15</v>
      </c>
    </row>
    <row r="1705" ht="22.5" customHeight="1">
      <c r="A1705" s="40">
        <v>46048.0</v>
      </c>
      <c r="B1705" s="81"/>
      <c r="C1705" s="36"/>
      <c r="D1705" s="63" t="s">
        <v>4539</v>
      </c>
      <c r="E1705" s="59" t="s">
        <v>4540</v>
      </c>
      <c r="F1705" s="19" t="str">
        <f t="shared" si="3"/>
        <v>GIANLUCA SANGUINETTI VIVAR</v>
      </c>
      <c r="G1705" s="59" t="s">
        <v>4340</v>
      </c>
      <c r="H1705" s="56" t="s">
        <v>44</v>
      </c>
      <c r="I1705" s="27"/>
      <c r="J1705" s="57" t="s">
        <v>14</v>
      </c>
      <c r="K1705" s="28"/>
    </row>
    <row r="1706" ht="22.5" customHeight="1">
      <c r="A1706" s="40">
        <v>46048.0</v>
      </c>
      <c r="B1706" s="15">
        <v>46049.0</v>
      </c>
      <c r="C1706" s="36">
        <v>45413.0</v>
      </c>
      <c r="D1706" s="63" t="s">
        <v>4541</v>
      </c>
      <c r="E1706" s="59" t="s">
        <v>4542</v>
      </c>
      <c r="F1706" s="19" t="str">
        <f t="shared" si="3"/>
        <v>JUAN HERIBERTO VARGAS ALARCON</v>
      </c>
      <c r="G1706" s="59" t="s">
        <v>4543</v>
      </c>
      <c r="H1706" s="56" t="s">
        <v>44</v>
      </c>
      <c r="I1706" s="27"/>
      <c r="J1706" s="57" t="s">
        <v>17</v>
      </c>
      <c r="K1706" s="23" t="s">
        <v>15</v>
      </c>
    </row>
    <row r="1707" ht="22.5" customHeight="1">
      <c r="A1707" s="40">
        <v>46048.0</v>
      </c>
      <c r="B1707" s="15">
        <v>46051.0</v>
      </c>
      <c r="C1707" s="36">
        <v>45474.0</v>
      </c>
      <c r="D1707" s="63" t="s">
        <v>4544</v>
      </c>
      <c r="E1707" s="59" t="s">
        <v>4545</v>
      </c>
      <c r="F1707" s="19" t="str">
        <f t="shared" si="3"/>
        <v>KATHERINE DE LURDES BRITO SILVA</v>
      </c>
      <c r="G1707" s="59" t="s">
        <v>4546</v>
      </c>
      <c r="H1707" s="61"/>
      <c r="I1707" s="27"/>
      <c r="J1707" s="57" t="s">
        <v>17</v>
      </c>
      <c r="K1707" s="23" t="s">
        <v>15</v>
      </c>
    </row>
    <row r="1708" ht="22.5" customHeight="1">
      <c r="A1708" s="40">
        <v>46049.0</v>
      </c>
      <c r="B1708" s="81"/>
      <c r="C1708" s="58" t="s">
        <v>106</v>
      </c>
      <c r="D1708" s="63" t="s">
        <v>4547</v>
      </c>
      <c r="E1708" s="59" t="s">
        <v>4548</v>
      </c>
      <c r="F1708" s="19" t="str">
        <f t="shared" si="3"/>
        <v>VICTOR AARON JOFRE</v>
      </c>
      <c r="G1708" s="59" t="s">
        <v>4549</v>
      </c>
      <c r="H1708" s="56" t="s">
        <v>44</v>
      </c>
      <c r="I1708" s="27"/>
      <c r="J1708" s="57" t="s">
        <v>21</v>
      </c>
      <c r="K1708" s="23" t="s">
        <v>15</v>
      </c>
    </row>
    <row r="1709" ht="22.5" customHeight="1">
      <c r="A1709" s="40">
        <v>46049.0</v>
      </c>
      <c r="B1709" s="81"/>
      <c r="C1709" s="58" t="s">
        <v>106</v>
      </c>
      <c r="D1709" s="63" t="s">
        <v>3248</v>
      </c>
      <c r="E1709" s="59" t="s">
        <v>4550</v>
      </c>
      <c r="F1709" s="19" t="str">
        <f t="shared" si="3"/>
        <v>PABLO ANDRES CARRASCO</v>
      </c>
      <c r="G1709" s="59" t="s">
        <v>4551</v>
      </c>
      <c r="H1709" s="56" t="s">
        <v>44</v>
      </c>
      <c r="I1709" s="27"/>
      <c r="J1709" s="57" t="s">
        <v>21</v>
      </c>
      <c r="K1709" s="23" t="s">
        <v>15</v>
      </c>
    </row>
    <row r="1710" ht="22.5" customHeight="1">
      <c r="A1710" s="40">
        <v>46049.0</v>
      </c>
      <c r="B1710" s="15">
        <v>46059.0</v>
      </c>
      <c r="C1710" s="36">
        <v>43466.0</v>
      </c>
      <c r="D1710" s="63" t="s">
        <v>4552</v>
      </c>
      <c r="E1710" s="59" t="s">
        <v>4553</v>
      </c>
      <c r="F1710" s="19" t="str">
        <f t="shared" si="3"/>
        <v>FRANCESCA NATALIA CORONEL</v>
      </c>
      <c r="G1710" s="59" t="s">
        <v>4554</v>
      </c>
      <c r="H1710" s="56" t="s">
        <v>44</v>
      </c>
      <c r="I1710" s="27"/>
      <c r="J1710" s="57" t="s">
        <v>17</v>
      </c>
      <c r="K1710" s="23" t="s">
        <v>15</v>
      </c>
    </row>
    <row r="1711" ht="22.5" customHeight="1">
      <c r="A1711" s="97">
        <v>46049.0</v>
      </c>
      <c r="B1711" s="81"/>
      <c r="C1711" s="98"/>
      <c r="D1711" s="99" t="s">
        <v>4555</v>
      </c>
      <c r="E1711" s="100" t="s">
        <v>4556</v>
      </c>
      <c r="F1711" s="19" t="str">
        <f t="shared" si="3"/>
        <v>GIOVANI TOBAR TOBAR</v>
      </c>
      <c r="G1711" s="100" t="s">
        <v>4557</v>
      </c>
      <c r="H1711" s="101" t="s">
        <v>44</v>
      </c>
      <c r="I1711" s="102"/>
      <c r="J1711" s="103" t="s">
        <v>14</v>
      </c>
      <c r="K1711" s="104"/>
    </row>
    <row r="1712" ht="22.5" customHeight="1">
      <c r="A1712" s="97">
        <v>46049.0</v>
      </c>
      <c r="B1712" s="105"/>
      <c r="C1712" s="98"/>
      <c r="D1712" s="99" t="s">
        <v>4389</v>
      </c>
      <c r="E1712" s="100" t="s">
        <v>4558</v>
      </c>
      <c r="F1712" s="19" t="str">
        <f t="shared" si="3"/>
        <v>JAVIER BRITO</v>
      </c>
      <c r="G1712" s="100" t="s">
        <v>4559</v>
      </c>
      <c r="H1712" s="106"/>
      <c r="I1712" s="102"/>
      <c r="J1712" s="107"/>
      <c r="K1712" s="104"/>
    </row>
    <row r="1713" ht="22.5" customHeight="1">
      <c r="A1713" s="97">
        <v>46049.0</v>
      </c>
      <c r="B1713" s="46"/>
      <c r="C1713" s="36"/>
      <c r="D1713" s="99" t="s">
        <v>818</v>
      </c>
      <c r="E1713" s="100" t="s">
        <v>4560</v>
      </c>
      <c r="F1713" s="19" t="str">
        <f t="shared" si="3"/>
        <v>MIGUEL CARRERA</v>
      </c>
      <c r="G1713" s="100" t="s">
        <v>4561</v>
      </c>
      <c r="H1713" s="56" t="s">
        <v>44</v>
      </c>
      <c r="I1713" s="27"/>
      <c r="J1713" s="65"/>
      <c r="K1713" s="23" t="s">
        <v>18</v>
      </c>
    </row>
    <row r="1714" ht="22.5" customHeight="1">
      <c r="A1714" s="97">
        <v>46049.0</v>
      </c>
      <c r="B1714" s="81"/>
      <c r="C1714" s="36"/>
      <c r="D1714" s="99" t="s">
        <v>4562</v>
      </c>
      <c r="E1714" s="100" t="s">
        <v>3356</v>
      </c>
      <c r="F1714" s="19" t="str">
        <f t="shared" si="3"/>
        <v>TYARA ALVAREZ</v>
      </c>
      <c r="G1714" s="100" t="s">
        <v>4563</v>
      </c>
      <c r="H1714" s="56" t="s">
        <v>44</v>
      </c>
      <c r="I1714" s="27"/>
      <c r="J1714" s="57" t="s">
        <v>14</v>
      </c>
      <c r="K1714" s="28"/>
    </row>
    <row r="1715" ht="22.5" customHeight="1">
      <c r="A1715" s="97">
        <v>46049.0</v>
      </c>
      <c r="B1715" s="81"/>
      <c r="C1715" s="36"/>
      <c r="D1715" s="99" t="s">
        <v>4564</v>
      </c>
      <c r="E1715" s="100" t="s">
        <v>4565</v>
      </c>
      <c r="F1715" s="19" t="str">
        <f t="shared" si="3"/>
        <v>CAROLAINNE MARCELA BRICEÑO GONZALEZ</v>
      </c>
      <c r="G1715" s="100" t="s">
        <v>4566</v>
      </c>
      <c r="H1715" s="61"/>
      <c r="I1715" s="27"/>
      <c r="J1715" s="65"/>
      <c r="K1715" s="28"/>
    </row>
    <row r="1716" ht="22.5" customHeight="1">
      <c r="A1716" s="97">
        <v>46049.0</v>
      </c>
      <c r="B1716" s="81"/>
      <c r="C1716" s="36"/>
      <c r="D1716" s="99" t="s">
        <v>4567</v>
      </c>
      <c r="E1716" s="100" t="s">
        <v>4568</v>
      </c>
      <c r="F1716" s="19" t="str">
        <f t="shared" si="3"/>
        <v>CAROLINA ANDREA BECERRA ARAYA</v>
      </c>
      <c r="G1716" s="100" t="s">
        <v>4569</v>
      </c>
      <c r="H1716" s="61"/>
      <c r="I1716" s="27"/>
      <c r="J1716" s="65"/>
      <c r="K1716" s="28"/>
    </row>
    <row r="1717" ht="22.5" customHeight="1">
      <c r="A1717" s="97">
        <v>46049.0</v>
      </c>
      <c r="B1717" s="81"/>
      <c r="C1717" s="36"/>
      <c r="D1717" s="99" t="s">
        <v>2934</v>
      </c>
      <c r="E1717" s="100" t="s">
        <v>4570</v>
      </c>
      <c r="F1717" s="19" t="str">
        <f t="shared" si="3"/>
        <v>JORGE RUBEN RUIZ GATICA</v>
      </c>
      <c r="G1717" s="100" t="s">
        <v>4571</v>
      </c>
      <c r="H1717" s="61"/>
      <c r="I1717" s="27"/>
      <c r="J1717" s="65"/>
      <c r="K1717" s="28"/>
    </row>
    <row r="1718" ht="22.5" customHeight="1">
      <c r="A1718" s="97">
        <v>46049.0</v>
      </c>
      <c r="B1718" s="81"/>
      <c r="C1718" s="36"/>
      <c r="D1718" s="99" t="s">
        <v>4572</v>
      </c>
      <c r="E1718" s="100" t="s">
        <v>4573</v>
      </c>
      <c r="F1718" s="19" t="str">
        <f t="shared" si="3"/>
        <v>LUIS IGNACIO MENDEZ AVILA</v>
      </c>
      <c r="G1718" s="100" t="s">
        <v>4574</v>
      </c>
      <c r="H1718" s="61"/>
      <c r="I1718" s="27"/>
      <c r="J1718" s="65"/>
      <c r="K1718" s="28"/>
    </row>
    <row r="1719" ht="22.5" customHeight="1">
      <c r="A1719" s="97">
        <v>46049.0</v>
      </c>
      <c r="B1719" s="81"/>
      <c r="C1719" s="36"/>
      <c r="D1719" s="99" t="s">
        <v>4575</v>
      </c>
      <c r="E1719" s="100" t="s">
        <v>4576</v>
      </c>
      <c r="F1719" s="19" t="str">
        <f t="shared" si="3"/>
        <v>ASHLY FRANCO CORDOVA</v>
      </c>
      <c r="G1719" s="100" t="s">
        <v>4577</v>
      </c>
      <c r="H1719" s="61"/>
      <c r="I1719" s="27"/>
      <c r="J1719" s="65"/>
      <c r="K1719" s="28"/>
    </row>
    <row r="1720" ht="22.5" customHeight="1">
      <c r="A1720" s="97">
        <v>46049.0</v>
      </c>
      <c r="B1720" s="81"/>
      <c r="C1720" s="36"/>
      <c r="D1720" s="99" t="s">
        <v>3209</v>
      </c>
      <c r="E1720" s="100" t="s">
        <v>4578</v>
      </c>
      <c r="F1720" s="19" t="str">
        <f t="shared" si="3"/>
        <v>SOFÍA TORRES CABRERA</v>
      </c>
      <c r="G1720" s="100" t="s">
        <v>4579</v>
      </c>
      <c r="H1720" s="61"/>
      <c r="I1720" s="27"/>
      <c r="J1720" s="65"/>
      <c r="K1720" s="28"/>
    </row>
    <row r="1721" ht="22.5" customHeight="1">
      <c r="A1721" s="97">
        <v>46049.0</v>
      </c>
      <c r="B1721" s="81"/>
      <c r="C1721" s="36"/>
      <c r="D1721" s="99" t="s">
        <v>3219</v>
      </c>
      <c r="E1721" s="100" t="s">
        <v>130</v>
      </c>
      <c r="F1721" s="19" t="str">
        <f t="shared" si="3"/>
        <v>BENJAMIN GONZALEZ</v>
      </c>
      <c r="G1721" s="100" t="s">
        <v>4580</v>
      </c>
      <c r="H1721" s="61"/>
      <c r="I1721" s="27"/>
      <c r="J1721" s="65"/>
      <c r="K1721" s="28"/>
    </row>
    <row r="1722" ht="22.5" customHeight="1">
      <c r="A1722" s="97">
        <v>46049.0</v>
      </c>
      <c r="B1722" s="81"/>
      <c r="C1722" s="36"/>
      <c r="D1722" s="99" t="s">
        <v>4581</v>
      </c>
      <c r="E1722" s="100" t="s">
        <v>342</v>
      </c>
      <c r="F1722" s="19" t="str">
        <f t="shared" si="3"/>
        <v>HORACIO FERNANDEZ</v>
      </c>
      <c r="G1722" s="100" t="s">
        <v>4582</v>
      </c>
      <c r="H1722" s="61"/>
      <c r="I1722" s="27"/>
      <c r="J1722" s="65"/>
      <c r="K1722" s="28"/>
    </row>
    <row r="1723" ht="22.5" customHeight="1">
      <c r="A1723" s="97">
        <v>46049.0</v>
      </c>
      <c r="B1723" s="81"/>
      <c r="C1723" s="36"/>
      <c r="D1723" s="99" t="s">
        <v>4583</v>
      </c>
      <c r="E1723" s="100" t="s">
        <v>4584</v>
      </c>
      <c r="F1723" s="19" t="str">
        <f t="shared" si="3"/>
        <v>RAÚL IGNACIO COSTELA TAPIA</v>
      </c>
      <c r="G1723" s="100" t="s">
        <v>4585</v>
      </c>
      <c r="H1723" s="56" t="s">
        <v>44</v>
      </c>
      <c r="I1723" s="27"/>
      <c r="J1723" s="57" t="s">
        <v>14</v>
      </c>
      <c r="K1723" s="28"/>
    </row>
    <row r="1724" ht="22.5" customHeight="1">
      <c r="A1724" s="97">
        <v>46049.0</v>
      </c>
      <c r="B1724" s="81"/>
      <c r="C1724" s="36"/>
      <c r="D1724" s="99" t="s">
        <v>1077</v>
      </c>
      <c r="E1724" s="100" t="s">
        <v>3199</v>
      </c>
      <c r="F1724" s="19" t="str">
        <f t="shared" si="3"/>
        <v>KATHERINE VILLALOBOS</v>
      </c>
      <c r="G1724" s="100" t="s">
        <v>4586</v>
      </c>
      <c r="H1724" s="61"/>
      <c r="I1724" s="27"/>
      <c r="J1724" s="65"/>
      <c r="K1724" s="28"/>
    </row>
    <row r="1725" ht="22.5" customHeight="1">
      <c r="A1725" s="97">
        <v>46049.0</v>
      </c>
      <c r="B1725" s="81"/>
      <c r="C1725" s="36"/>
      <c r="D1725" s="99" t="s">
        <v>2906</v>
      </c>
      <c r="E1725" s="100" t="s">
        <v>4587</v>
      </c>
      <c r="F1725" s="19" t="str">
        <f t="shared" si="3"/>
        <v>JORDAN CUADRA</v>
      </c>
      <c r="G1725" s="100" t="s">
        <v>4588</v>
      </c>
      <c r="H1725" s="61"/>
      <c r="I1725" s="27"/>
      <c r="J1725" s="65"/>
      <c r="K1725" s="28"/>
    </row>
    <row r="1726" ht="22.5" customHeight="1">
      <c r="A1726" s="97">
        <v>46049.0</v>
      </c>
      <c r="B1726" s="46"/>
      <c r="C1726" s="36"/>
      <c r="D1726" s="99" t="s">
        <v>4589</v>
      </c>
      <c r="E1726" s="100" t="s">
        <v>4590</v>
      </c>
      <c r="F1726" s="19" t="str">
        <f t="shared" si="3"/>
        <v>LESLIE PAMELA QUEZADA CABRERA</v>
      </c>
      <c r="G1726" s="100" t="s">
        <v>4591</v>
      </c>
      <c r="H1726" s="56" t="s">
        <v>44</v>
      </c>
      <c r="I1726" s="27"/>
      <c r="J1726" s="57" t="s">
        <v>14</v>
      </c>
      <c r="K1726" s="23" t="s">
        <v>15</v>
      </c>
    </row>
    <row r="1727" ht="22.5" customHeight="1">
      <c r="A1727" s="97">
        <v>46049.0</v>
      </c>
      <c r="B1727" s="81"/>
      <c r="C1727" s="36"/>
      <c r="D1727" s="99" t="s">
        <v>576</v>
      </c>
      <c r="E1727" s="100" t="s">
        <v>4592</v>
      </c>
      <c r="F1727" s="19" t="str">
        <f t="shared" si="3"/>
        <v>LUIS ORREGON</v>
      </c>
      <c r="G1727" s="100" t="s">
        <v>4593</v>
      </c>
      <c r="H1727" s="61"/>
      <c r="I1727" s="27"/>
      <c r="J1727" s="65"/>
      <c r="K1727" s="28"/>
    </row>
    <row r="1728" ht="22.5" customHeight="1">
      <c r="A1728" s="97">
        <v>46049.0</v>
      </c>
      <c r="B1728" s="81"/>
      <c r="C1728" s="36"/>
      <c r="D1728" s="99" t="s">
        <v>4594</v>
      </c>
      <c r="E1728" s="100" t="s">
        <v>4595</v>
      </c>
      <c r="F1728" s="19" t="str">
        <f t="shared" si="3"/>
        <v>RODRIGO ANDRES AVENDAÑO VEGA</v>
      </c>
      <c r="G1728" s="100" t="s">
        <v>4596</v>
      </c>
      <c r="H1728" s="56" t="s">
        <v>44</v>
      </c>
      <c r="I1728" s="27"/>
      <c r="J1728" s="57" t="s">
        <v>14</v>
      </c>
      <c r="K1728" s="28"/>
    </row>
    <row r="1729" ht="22.5" customHeight="1">
      <c r="A1729" s="97">
        <v>46049.0</v>
      </c>
      <c r="B1729" s="81"/>
      <c r="C1729" s="36"/>
      <c r="D1729" s="99" t="s">
        <v>3647</v>
      </c>
      <c r="E1729" s="100" t="s">
        <v>4597</v>
      </c>
      <c r="F1729" s="19" t="str">
        <f t="shared" si="3"/>
        <v>DANIELA ANDREA ANDRADE SANCHEZ</v>
      </c>
      <c r="G1729" s="100" t="s">
        <v>4598</v>
      </c>
      <c r="H1729" s="56" t="s">
        <v>44</v>
      </c>
      <c r="I1729" s="27"/>
      <c r="J1729" s="57" t="s">
        <v>14</v>
      </c>
      <c r="K1729" s="23" t="s">
        <v>15</v>
      </c>
    </row>
    <row r="1730" ht="22.5" customHeight="1">
      <c r="A1730" s="97">
        <v>46049.0</v>
      </c>
      <c r="B1730" s="81"/>
      <c r="C1730" s="58" t="s">
        <v>4599</v>
      </c>
      <c r="D1730" s="99" t="s">
        <v>4600</v>
      </c>
      <c r="E1730" s="100" t="s">
        <v>4601</v>
      </c>
      <c r="F1730" s="19" t="str">
        <f t="shared" si="3"/>
        <v>AMARO SEBASTIAN CORDERO ABARCA</v>
      </c>
      <c r="G1730" s="100" t="s">
        <v>4602</v>
      </c>
      <c r="H1730" s="56" t="s">
        <v>44</v>
      </c>
      <c r="I1730" s="27"/>
      <c r="J1730" s="65"/>
      <c r="K1730" s="28"/>
    </row>
    <row r="1731" ht="22.5" customHeight="1">
      <c r="A1731" s="97">
        <v>46049.0</v>
      </c>
      <c r="B1731" s="81"/>
      <c r="C1731" s="36"/>
      <c r="D1731" s="99" t="s">
        <v>91</v>
      </c>
      <c r="E1731" s="100" t="s">
        <v>4603</v>
      </c>
      <c r="F1731" s="19" t="str">
        <f t="shared" si="3"/>
        <v>ESTEBAN ARANCIBIA</v>
      </c>
      <c r="G1731" s="100" t="s">
        <v>4604</v>
      </c>
      <c r="H1731" s="56" t="s">
        <v>44</v>
      </c>
      <c r="I1731" s="27"/>
      <c r="J1731" s="57" t="s">
        <v>14</v>
      </c>
      <c r="K1731" s="23" t="s">
        <v>15</v>
      </c>
    </row>
    <row r="1732" ht="22.5" customHeight="1">
      <c r="A1732" s="97">
        <v>46049.0</v>
      </c>
      <c r="B1732" s="81"/>
      <c r="C1732" s="36"/>
      <c r="D1732" s="99" t="s">
        <v>4605</v>
      </c>
      <c r="E1732" s="100" t="s">
        <v>2815</v>
      </c>
      <c r="F1732" s="19" t="str">
        <f t="shared" si="3"/>
        <v>ABRIL MIRANDA</v>
      </c>
      <c r="G1732" s="100" t="s">
        <v>4606</v>
      </c>
      <c r="H1732" s="56" t="s">
        <v>44</v>
      </c>
      <c r="I1732" s="27"/>
      <c r="J1732" s="57" t="s">
        <v>14</v>
      </c>
      <c r="K1732" s="23" t="s">
        <v>15</v>
      </c>
    </row>
    <row r="1733" ht="22.5" customHeight="1">
      <c r="A1733" s="97">
        <v>46049.0</v>
      </c>
      <c r="B1733" s="81"/>
      <c r="C1733" s="36"/>
      <c r="D1733" s="99" t="s">
        <v>4607</v>
      </c>
      <c r="E1733" s="100" t="s">
        <v>4608</v>
      </c>
      <c r="F1733" s="19" t="str">
        <f t="shared" si="3"/>
        <v>JORGE MATIAS BERRIOS VIVANCO</v>
      </c>
      <c r="G1733" s="100"/>
      <c r="H1733" s="56" t="s">
        <v>44</v>
      </c>
      <c r="I1733" s="27"/>
      <c r="J1733" s="57" t="s">
        <v>14</v>
      </c>
      <c r="K1733" s="28"/>
    </row>
    <row r="1734" ht="22.5" customHeight="1">
      <c r="A1734" s="97">
        <v>46049.0</v>
      </c>
      <c r="B1734" s="81"/>
      <c r="C1734" s="36"/>
      <c r="D1734" s="99" t="s">
        <v>4609</v>
      </c>
      <c r="E1734" s="100" t="s">
        <v>4610</v>
      </c>
      <c r="F1734" s="19" t="str">
        <f t="shared" si="3"/>
        <v>YEXZABEL ROMERO PÉREZ</v>
      </c>
      <c r="G1734" s="100" t="s">
        <v>4611</v>
      </c>
      <c r="H1734" s="56" t="s">
        <v>44</v>
      </c>
      <c r="I1734" s="27"/>
      <c r="J1734" s="57" t="s">
        <v>14</v>
      </c>
      <c r="K1734" s="23" t="s">
        <v>15</v>
      </c>
    </row>
    <row r="1735" ht="22.5" customHeight="1">
      <c r="A1735" s="97">
        <v>46049.0</v>
      </c>
      <c r="B1735" s="81"/>
      <c r="C1735" s="36"/>
      <c r="D1735" s="99" t="s">
        <v>376</v>
      </c>
      <c r="E1735" s="100" t="s">
        <v>4612</v>
      </c>
      <c r="F1735" s="19" t="str">
        <f t="shared" si="3"/>
        <v>BYRON ACEVEDO</v>
      </c>
      <c r="G1735" s="100" t="s">
        <v>4613</v>
      </c>
      <c r="H1735" s="56" t="s">
        <v>44</v>
      </c>
      <c r="I1735" s="27"/>
      <c r="J1735" s="57" t="s">
        <v>14</v>
      </c>
      <c r="K1735" s="23" t="s">
        <v>15</v>
      </c>
    </row>
    <row r="1736" ht="22.5" customHeight="1">
      <c r="A1736" s="97">
        <v>46049.0</v>
      </c>
      <c r="B1736" s="81"/>
      <c r="C1736" s="36"/>
      <c r="D1736" s="99" t="s">
        <v>920</v>
      </c>
      <c r="E1736" s="100" t="s">
        <v>4614</v>
      </c>
      <c r="F1736" s="19" t="str">
        <f t="shared" si="3"/>
        <v>SEBASTIAN MARDONES</v>
      </c>
      <c r="G1736" s="100" t="s">
        <v>4615</v>
      </c>
      <c r="H1736" s="56" t="s">
        <v>44</v>
      </c>
      <c r="I1736" s="27"/>
      <c r="J1736" s="57" t="s">
        <v>14</v>
      </c>
      <c r="K1736" s="23" t="s">
        <v>15</v>
      </c>
    </row>
    <row r="1737" ht="22.5" customHeight="1">
      <c r="A1737" s="97">
        <v>46049.0</v>
      </c>
      <c r="B1737" s="81"/>
      <c r="C1737" s="36"/>
      <c r="D1737" s="99" t="s">
        <v>4616</v>
      </c>
      <c r="E1737" s="100" t="s">
        <v>2841</v>
      </c>
      <c r="F1737" s="19" t="str">
        <f t="shared" si="3"/>
        <v>FABIAN FIGUEROA</v>
      </c>
      <c r="G1737" s="100" t="s">
        <v>4617</v>
      </c>
      <c r="H1737" s="56" t="s">
        <v>44</v>
      </c>
      <c r="I1737" s="27"/>
      <c r="J1737" s="57" t="s">
        <v>14</v>
      </c>
      <c r="K1737" s="23" t="s">
        <v>15</v>
      </c>
    </row>
    <row r="1738" ht="22.5" customHeight="1">
      <c r="A1738" s="97">
        <v>46049.0</v>
      </c>
      <c r="B1738" s="46"/>
      <c r="C1738" s="36"/>
      <c r="D1738" s="99" t="s">
        <v>4618</v>
      </c>
      <c r="E1738" s="100" t="s">
        <v>4619</v>
      </c>
      <c r="F1738" s="19" t="str">
        <f t="shared" si="3"/>
        <v>PRICILA CUNEO</v>
      </c>
      <c r="G1738" s="100" t="s">
        <v>4620</v>
      </c>
      <c r="H1738" s="56" t="s">
        <v>44</v>
      </c>
      <c r="I1738" s="27"/>
      <c r="J1738" s="57" t="s">
        <v>14</v>
      </c>
      <c r="K1738" s="23" t="s">
        <v>15</v>
      </c>
    </row>
    <row r="1739" ht="22.5" customHeight="1">
      <c r="A1739" s="97">
        <v>46049.0</v>
      </c>
      <c r="B1739" s="46"/>
      <c r="C1739" s="36"/>
      <c r="D1739" s="99" t="s">
        <v>4621</v>
      </c>
      <c r="E1739" s="100" t="s">
        <v>4622</v>
      </c>
      <c r="F1739" s="19" t="str">
        <f t="shared" si="3"/>
        <v>NELSON ANDRÉS REYES ZUMELZU</v>
      </c>
      <c r="G1739" s="100" t="s">
        <v>4623</v>
      </c>
      <c r="H1739" s="56" t="s">
        <v>44</v>
      </c>
      <c r="I1739" s="27"/>
      <c r="J1739" s="57" t="s">
        <v>14</v>
      </c>
      <c r="K1739" s="28"/>
    </row>
    <row r="1740" ht="22.5" customHeight="1">
      <c r="A1740" s="97">
        <v>46049.0</v>
      </c>
      <c r="B1740" s="81"/>
      <c r="C1740" s="36"/>
      <c r="D1740" s="99" t="s">
        <v>79</v>
      </c>
      <c r="E1740" s="100" t="s">
        <v>4624</v>
      </c>
      <c r="F1740" s="19" t="str">
        <f t="shared" si="3"/>
        <v>FERNANDO BALDRICH MALDONADO</v>
      </c>
      <c r="G1740" s="100" t="s">
        <v>4625</v>
      </c>
      <c r="H1740" s="56" t="s">
        <v>44</v>
      </c>
      <c r="I1740" s="27"/>
      <c r="J1740" s="57" t="s">
        <v>14</v>
      </c>
      <c r="K1740" s="28"/>
    </row>
    <row r="1741" ht="22.5" customHeight="1">
      <c r="A1741" s="97">
        <v>46049.0</v>
      </c>
      <c r="B1741" s="81"/>
      <c r="C1741" s="36"/>
      <c r="D1741" s="99" t="s">
        <v>4626</v>
      </c>
      <c r="E1741" s="100" t="s">
        <v>4627</v>
      </c>
      <c r="F1741" s="19" t="str">
        <f t="shared" si="3"/>
        <v>CATERIN ESTEFANI GALVEZ</v>
      </c>
      <c r="G1741" s="100" t="s">
        <v>4628</v>
      </c>
      <c r="H1741" s="61"/>
      <c r="I1741" s="27"/>
      <c r="J1741" s="65"/>
      <c r="K1741" s="28"/>
    </row>
    <row r="1742" ht="22.5" customHeight="1">
      <c r="A1742" s="97">
        <v>46049.0</v>
      </c>
      <c r="B1742" s="81"/>
      <c r="C1742" s="36"/>
      <c r="D1742" s="99" t="s">
        <v>4629</v>
      </c>
      <c r="E1742" s="100" t="s">
        <v>4630</v>
      </c>
      <c r="F1742" s="19" t="str">
        <f t="shared" si="3"/>
        <v>LUIS SEGUNDO SANTIBAÑEZ VALDES</v>
      </c>
      <c r="G1742" s="100" t="s">
        <v>4631</v>
      </c>
      <c r="H1742" s="61"/>
      <c r="I1742" s="27"/>
      <c r="J1742" s="65"/>
      <c r="K1742" s="28"/>
    </row>
    <row r="1743" ht="22.5" customHeight="1">
      <c r="A1743" s="97">
        <v>46049.0</v>
      </c>
      <c r="B1743" s="81"/>
      <c r="C1743" s="36"/>
      <c r="D1743" s="99" t="s">
        <v>4632</v>
      </c>
      <c r="E1743" s="100" t="s">
        <v>4633</v>
      </c>
      <c r="F1743" s="19" t="str">
        <f t="shared" si="3"/>
        <v>JONATHAN ALEJANDRO CARVALLO REYES</v>
      </c>
      <c r="G1743" s="100" t="s">
        <v>4634</v>
      </c>
      <c r="H1743" s="61"/>
      <c r="I1743" s="27"/>
      <c r="J1743" s="65"/>
      <c r="K1743" s="28"/>
    </row>
    <row r="1744" ht="22.5" customHeight="1">
      <c r="A1744" s="97">
        <v>46049.0</v>
      </c>
      <c r="B1744" s="81"/>
      <c r="C1744" s="36"/>
      <c r="D1744" s="99" t="s">
        <v>2959</v>
      </c>
      <c r="E1744" s="100" t="s">
        <v>4635</v>
      </c>
      <c r="F1744" s="19" t="str">
        <f t="shared" si="3"/>
        <v>KIARA ARAOS</v>
      </c>
      <c r="G1744" s="100" t="s">
        <v>4636</v>
      </c>
      <c r="H1744" s="56" t="s">
        <v>44</v>
      </c>
      <c r="I1744" s="27"/>
      <c r="J1744" s="57" t="s">
        <v>14</v>
      </c>
      <c r="K1744" s="28"/>
    </row>
    <row r="1745" ht="22.5" customHeight="1">
      <c r="A1745" s="97">
        <v>46049.0</v>
      </c>
      <c r="B1745" s="81"/>
      <c r="C1745" s="36"/>
      <c r="D1745" s="99" t="s">
        <v>573</v>
      </c>
      <c r="E1745" s="100" t="s">
        <v>4637</v>
      </c>
      <c r="F1745" s="19" t="str">
        <f t="shared" si="3"/>
        <v>CAREN MENDOZA</v>
      </c>
      <c r="G1745" s="100" t="s">
        <v>4638</v>
      </c>
      <c r="H1745" s="61"/>
      <c r="I1745" s="27"/>
      <c r="J1745" s="65"/>
      <c r="K1745" s="28"/>
    </row>
    <row r="1746" ht="22.5" customHeight="1">
      <c r="A1746" s="97">
        <v>46049.0</v>
      </c>
      <c r="B1746" s="81"/>
      <c r="C1746" s="36"/>
      <c r="D1746" s="99" t="s">
        <v>1822</v>
      </c>
      <c r="E1746" s="100" t="s">
        <v>4639</v>
      </c>
      <c r="F1746" s="19" t="str">
        <f t="shared" si="3"/>
        <v>MIGUEL ANGEL MOLINA AZOLA</v>
      </c>
      <c r="G1746" s="100" t="s">
        <v>4640</v>
      </c>
      <c r="H1746" s="61"/>
      <c r="I1746" s="27"/>
      <c r="J1746" s="65"/>
      <c r="K1746" s="28"/>
    </row>
    <row r="1747" ht="22.5" customHeight="1">
      <c r="A1747" s="97">
        <v>46049.0</v>
      </c>
      <c r="B1747" s="81"/>
      <c r="C1747" s="36"/>
      <c r="D1747" s="99" t="s">
        <v>3902</v>
      </c>
      <c r="E1747" s="100" t="s">
        <v>4641</v>
      </c>
      <c r="F1747" s="19" t="str">
        <f t="shared" si="3"/>
        <v>NICOLÁS ESPEJO</v>
      </c>
      <c r="G1747" s="100" t="s">
        <v>4642</v>
      </c>
      <c r="H1747" s="61"/>
      <c r="I1747" s="27"/>
      <c r="J1747" s="65"/>
      <c r="K1747" s="28"/>
    </row>
    <row r="1748" ht="22.5" customHeight="1">
      <c r="A1748" s="97">
        <v>46049.0</v>
      </c>
      <c r="B1748" s="15">
        <v>46051.0</v>
      </c>
      <c r="C1748" s="36">
        <v>43862.0</v>
      </c>
      <c r="D1748" s="99" t="s">
        <v>4643</v>
      </c>
      <c r="E1748" s="100" t="s">
        <v>4644</v>
      </c>
      <c r="F1748" s="19" t="str">
        <f t="shared" si="3"/>
        <v>JAIME SEGUNDO MIRANDA ARAYA</v>
      </c>
      <c r="G1748" s="59" t="s">
        <v>4645</v>
      </c>
      <c r="H1748" s="56" t="s">
        <v>44</v>
      </c>
      <c r="I1748" s="27"/>
      <c r="J1748" s="57" t="s">
        <v>17</v>
      </c>
      <c r="K1748" s="23" t="s">
        <v>20</v>
      </c>
    </row>
    <row r="1749" ht="22.5" customHeight="1">
      <c r="A1749" s="97">
        <v>46049.0</v>
      </c>
      <c r="B1749" s="81"/>
      <c r="C1749" s="36"/>
      <c r="D1749" s="99" t="s">
        <v>795</v>
      </c>
      <c r="E1749" s="100" t="s">
        <v>4646</v>
      </c>
      <c r="F1749" s="19" t="str">
        <f t="shared" si="3"/>
        <v>DANIELA MAUREIRA</v>
      </c>
      <c r="G1749" s="100" t="s">
        <v>4647</v>
      </c>
      <c r="H1749" s="61"/>
      <c r="I1749" s="27"/>
      <c r="J1749" s="65"/>
      <c r="K1749" s="28"/>
    </row>
    <row r="1750" ht="22.5" customHeight="1">
      <c r="A1750" s="97">
        <v>46049.0</v>
      </c>
      <c r="B1750" s="81"/>
      <c r="C1750" s="58" t="s">
        <v>106</v>
      </c>
      <c r="D1750" s="99" t="s">
        <v>600</v>
      </c>
      <c r="E1750" s="100" t="s">
        <v>4648</v>
      </c>
      <c r="F1750" s="19" t="str">
        <f t="shared" si="3"/>
        <v>VICTOR VINNETT</v>
      </c>
      <c r="G1750" s="100" t="s">
        <v>4649</v>
      </c>
      <c r="H1750" s="56" t="s">
        <v>44</v>
      </c>
      <c r="I1750" s="27"/>
      <c r="J1750" s="57" t="s">
        <v>21</v>
      </c>
      <c r="K1750" s="23" t="s">
        <v>15</v>
      </c>
    </row>
    <row r="1751" ht="22.5" customHeight="1">
      <c r="A1751" s="97">
        <v>46049.0</v>
      </c>
      <c r="B1751" s="81"/>
      <c r="C1751" s="36"/>
      <c r="D1751" s="99" t="s">
        <v>4650</v>
      </c>
      <c r="E1751" s="100" t="s">
        <v>4651</v>
      </c>
      <c r="F1751" s="19" t="str">
        <f t="shared" si="3"/>
        <v>RENATO NUÑEZ VELASCO</v>
      </c>
      <c r="G1751" s="100" t="s">
        <v>4652</v>
      </c>
      <c r="H1751" s="56" t="s">
        <v>44</v>
      </c>
      <c r="I1751" s="27"/>
      <c r="J1751" s="57" t="s">
        <v>14</v>
      </c>
      <c r="K1751" s="28"/>
    </row>
    <row r="1752" ht="22.5" customHeight="1">
      <c r="A1752" s="97">
        <v>46049.0</v>
      </c>
      <c r="B1752" s="15">
        <v>46057.0</v>
      </c>
      <c r="C1752" s="36">
        <v>44621.0</v>
      </c>
      <c r="D1752" s="99" t="s">
        <v>4653</v>
      </c>
      <c r="E1752" s="100" t="s">
        <v>4654</v>
      </c>
      <c r="F1752" s="19" t="str">
        <f t="shared" si="3"/>
        <v>PEDRO EDGARD ASENJO AGUILA</v>
      </c>
      <c r="G1752" s="100" t="s">
        <v>4655</v>
      </c>
      <c r="H1752" s="56" t="s">
        <v>44</v>
      </c>
      <c r="I1752" s="27"/>
      <c r="J1752" s="57" t="s">
        <v>19</v>
      </c>
      <c r="K1752" s="23" t="s">
        <v>15</v>
      </c>
    </row>
    <row r="1753" ht="22.5" customHeight="1">
      <c r="A1753" s="97">
        <v>46049.0</v>
      </c>
      <c r="B1753" s="81"/>
      <c r="C1753" s="36"/>
      <c r="D1753" s="99" t="s">
        <v>4656</v>
      </c>
      <c r="E1753" s="100" t="s">
        <v>4657</v>
      </c>
      <c r="F1753" s="19" t="str">
        <f t="shared" si="3"/>
        <v>MIGUEL SANCHEZ PANIAGUA</v>
      </c>
      <c r="G1753" s="100" t="s">
        <v>4658</v>
      </c>
      <c r="H1753" s="61"/>
      <c r="I1753" s="27"/>
      <c r="J1753" s="65"/>
      <c r="K1753" s="28"/>
    </row>
    <row r="1754" ht="22.5" customHeight="1">
      <c r="A1754" s="97">
        <v>46049.0</v>
      </c>
      <c r="B1754" s="81"/>
      <c r="C1754" s="36"/>
      <c r="D1754" s="99" t="s">
        <v>4659</v>
      </c>
      <c r="E1754" s="100" t="s">
        <v>4660</v>
      </c>
      <c r="F1754" s="19" t="str">
        <f t="shared" si="3"/>
        <v>MARCELO ANTONIO MELLA OSSES</v>
      </c>
      <c r="G1754" s="100" t="s">
        <v>4661</v>
      </c>
      <c r="H1754" s="61"/>
      <c r="I1754" s="27"/>
      <c r="J1754" s="65"/>
      <c r="K1754" s="28"/>
    </row>
    <row r="1755" ht="22.5" customHeight="1">
      <c r="A1755" s="97">
        <v>46049.0</v>
      </c>
      <c r="B1755" s="15">
        <v>46057.0</v>
      </c>
      <c r="C1755" s="108">
        <v>42522.0</v>
      </c>
      <c r="D1755" s="99" t="s">
        <v>4662</v>
      </c>
      <c r="E1755" s="100" t="s">
        <v>4663</v>
      </c>
      <c r="F1755" s="19" t="str">
        <f t="shared" si="3"/>
        <v>PAULINA ANDREA CAMPAÑA QUIROGA</v>
      </c>
      <c r="G1755" s="100" t="s">
        <v>4664</v>
      </c>
      <c r="H1755" s="56" t="s">
        <v>44</v>
      </c>
      <c r="I1755" s="27"/>
      <c r="J1755" s="57" t="s">
        <v>19</v>
      </c>
      <c r="K1755" s="23" t="s">
        <v>15</v>
      </c>
    </row>
    <row r="1756" ht="22.5" customHeight="1">
      <c r="A1756" s="97">
        <v>46049.0</v>
      </c>
      <c r="B1756" s="15">
        <v>46051.0</v>
      </c>
      <c r="C1756" s="36">
        <v>45292.0</v>
      </c>
      <c r="D1756" s="99" t="s">
        <v>876</v>
      </c>
      <c r="E1756" s="100" t="s">
        <v>4665</v>
      </c>
      <c r="F1756" s="19" t="str">
        <f t="shared" si="3"/>
        <v>LUIS RUSSO</v>
      </c>
      <c r="G1756" s="100" t="s">
        <v>4666</v>
      </c>
      <c r="H1756" s="56" t="s">
        <v>44</v>
      </c>
      <c r="I1756" s="27"/>
      <c r="J1756" s="57" t="s">
        <v>17</v>
      </c>
      <c r="K1756" s="23" t="s">
        <v>15</v>
      </c>
    </row>
    <row r="1757" ht="22.5" customHeight="1">
      <c r="A1757" s="97">
        <v>46049.0</v>
      </c>
      <c r="B1757" s="81"/>
      <c r="C1757" s="36"/>
      <c r="D1757" s="99" t="s">
        <v>1666</v>
      </c>
      <c r="E1757" s="100" t="s">
        <v>434</v>
      </c>
      <c r="F1757" s="19" t="str">
        <f t="shared" si="3"/>
        <v>ALEXANDER CARVAJAL</v>
      </c>
      <c r="G1757" s="100" t="s">
        <v>4667</v>
      </c>
      <c r="H1757" s="61"/>
      <c r="I1757" s="27"/>
      <c r="J1757" s="65"/>
      <c r="K1757" s="28"/>
    </row>
    <row r="1758" ht="22.5" customHeight="1">
      <c r="A1758" s="97">
        <v>46049.0</v>
      </c>
      <c r="B1758" s="81"/>
      <c r="C1758" s="36"/>
      <c r="D1758" s="99" t="s">
        <v>395</v>
      </c>
      <c r="E1758" s="100" t="s">
        <v>778</v>
      </c>
      <c r="F1758" s="19" t="str">
        <f t="shared" si="3"/>
        <v>ALEJANDRA CERDA</v>
      </c>
      <c r="G1758" s="100" t="s">
        <v>4668</v>
      </c>
      <c r="H1758" s="61"/>
      <c r="I1758" s="27"/>
      <c r="J1758" s="65"/>
      <c r="K1758" s="28"/>
    </row>
    <row r="1759" ht="22.5" customHeight="1">
      <c r="A1759" s="97">
        <v>46049.0</v>
      </c>
      <c r="B1759" s="15">
        <v>46051.0</v>
      </c>
      <c r="C1759" s="36">
        <v>42064.0</v>
      </c>
      <c r="D1759" s="99" t="s">
        <v>129</v>
      </c>
      <c r="E1759" s="100" t="s">
        <v>4669</v>
      </c>
      <c r="F1759" s="19" t="str">
        <f t="shared" si="3"/>
        <v>JORGE ABARCA</v>
      </c>
      <c r="G1759" s="100" t="s">
        <v>4670</v>
      </c>
      <c r="H1759" s="56" t="s">
        <v>44</v>
      </c>
      <c r="I1759" s="27"/>
      <c r="J1759" s="57" t="s">
        <v>17</v>
      </c>
      <c r="K1759" s="23" t="s">
        <v>22</v>
      </c>
    </row>
    <row r="1760" ht="22.5" customHeight="1">
      <c r="A1760" s="97">
        <v>46049.0</v>
      </c>
      <c r="B1760" s="15">
        <v>46051.0</v>
      </c>
      <c r="C1760" s="36">
        <v>43497.0</v>
      </c>
      <c r="D1760" s="99" t="s">
        <v>576</v>
      </c>
      <c r="E1760" s="100" t="s">
        <v>1739</v>
      </c>
      <c r="F1760" s="19" t="str">
        <f t="shared" si="3"/>
        <v>LUIS OLIVARES</v>
      </c>
      <c r="G1760" s="100" t="s">
        <v>4671</v>
      </c>
      <c r="H1760" s="56" t="s">
        <v>44</v>
      </c>
      <c r="I1760" s="27"/>
      <c r="J1760" s="57" t="s">
        <v>17</v>
      </c>
      <c r="K1760" s="23" t="s">
        <v>15</v>
      </c>
    </row>
    <row r="1761" ht="22.5" customHeight="1">
      <c r="A1761" s="97">
        <v>46049.0</v>
      </c>
      <c r="B1761" s="81"/>
      <c r="C1761" s="36"/>
      <c r="D1761" s="99" t="s">
        <v>4672</v>
      </c>
      <c r="E1761" s="100" t="s">
        <v>4673</v>
      </c>
      <c r="F1761" s="19" t="str">
        <f t="shared" si="3"/>
        <v>ANTONYNO ALLENDE</v>
      </c>
      <c r="G1761" s="100" t="s">
        <v>4674</v>
      </c>
      <c r="H1761" s="56" t="s">
        <v>44</v>
      </c>
      <c r="I1761" s="27"/>
      <c r="J1761" s="57" t="s">
        <v>14</v>
      </c>
      <c r="K1761" s="28"/>
    </row>
    <row r="1762" ht="22.5" customHeight="1">
      <c r="A1762" s="97">
        <v>46049.0</v>
      </c>
      <c r="B1762" s="81"/>
      <c r="C1762" s="36"/>
      <c r="D1762" s="99" t="s">
        <v>445</v>
      </c>
      <c r="E1762" s="100" t="s">
        <v>4675</v>
      </c>
      <c r="F1762" s="19" t="str">
        <f t="shared" si="3"/>
        <v>MANUEL ACOSTADA</v>
      </c>
      <c r="G1762" s="100" t="s">
        <v>4676</v>
      </c>
      <c r="H1762" s="61"/>
      <c r="I1762" s="27"/>
      <c r="J1762" s="65"/>
      <c r="K1762" s="28"/>
    </row>
    <row r="1763" ht="22.5" customHeight="1">
      <c r="A1763" s="97">
        <v>46049.0</v>
      </c>
      <c r="B1763" s="81"/>
      <c r="C1763" s="36"/>
      <c r="D1763" s="99" t="s">
        <v>299</v>
      </c>
      <c r="E1763" s="100" t="s">
        <v>2610</v>
      </c>
      <c r="F1763" s="19" t="str">
        <f t="shared" si="3"/>
        <v>SCARLETT MEDINA</v>
      </c>
      <c r="G1763" s="100" t="s">
        <v>4677</v>
      </c>
      <c r="H1763" s="61"/>
      <c r="I1763" s="27"/>
      <c r="J1763" s="65"/>
      <c r="K1763" s="28"/>
    </row>
    <row r="1764" ht="22.5" customHeight="1">
      <c r="A1764" s="97">
        <v>46049.0</v>
      </c>
      <c r="B1764" s="81"/>
      <c r="C1764" s="36"/>
      <c r="D1764" s="99" t="s">
        <v>4678</v>
      </c>
      <c r="E1764" s="100" t="s">
        <v>4679</v>
      </c>
      <c r="F1764" s="19" t="str">
        <f t="shared" si="3"/>
        <v>LEIDY VIVIANA ORTIZ HERNANDEZ</v>
      </c>
      <c r="G1764" s="100" t="s">
        <v>4680</v>
      </c>
      <c r="H1764" s="56" t="s">
        <v>44</v>
      </c>
      <c r="I1764" s="27"/>
      <c r="J1764" s="57" t="s">
        <v>14</v>
      </c>
      <c r="K1764" s="28"/>
    </row>
    <row r="1765" ht="22.5" customHeight="1">
      <c r="A1765" s="97">
        <v>46049.0</v>
      </c>
      <c r="B1765" s="46"/>
      <c r="C1765" s="36"/>
      <c r="D1765" s="99" t="s">
        <v>2641</v>
      </c>
      <c r="E1765" s="100" t="s">
        <v>1739</v>
      </c>
      <c r="F1765" s="19" t="str">
        <f t="shared" si="3"/>
        <v>ANA OLIVARES</v>
      </c>
      <c r="G1765" s="100" t="s">
        <v>4681</v>
      </c>
      <c r="H1765" s="56" t="s">
        <v>44</v>
      </c>
      <c r="I1765" s="27"/>
      <c r="J1765" s="57" t="s">
        <v>14</v>
      </c>
      <c r="K1765" s="28"/>
    </row>
    <row r="1766" ht="22.5" customHeight="1">
      <c r="A1766" s="97">
        <v>46049.0</v>
      </c>
      <c r="B1766" s="81"/>
      <c r="C1766" s="36"/>
      <c r="D1766" s="99" t="s">
        <v>3419</v>
      </c>
      <c r="E1766" s="100" t="s">
        <v>4682</v>
      </c>
      <c r="F1766" s="19" t="str">
        <f t="shared" si="3"/>
        <v>GABRIEL MUÑOZ CORVALAN</v>
      </c>
      <c r="G1766" s="100" t="s">
        <v>4683</v>
      </c>
      <c r="H1766" s="61"/>
      <c r="I1766" s="27"/>
      <c r="J1766" s="65"/>
      <c r="K1766" s="28"/>
    </row>
    <row r="1767" ht="22.5" customHeight="1">
      <c r="A1767" s="97">
        <v>46049.0</v>
      </c>
      <c r="B1767" s="81"/>
      <c r="C1767" s="36"/>
      <c r="D1767" s="99" t="s">
        <v>168</v>
      </c>
      <c r="E1767" s="100" t="s">
        <v>4684</v>
      </c>
      <c r="F1767" s="19" t="str">
        <f t="shared" si="3"/>
        <v>TAMARA OTEÍZA</v>
      </c>
      <c r="G1767" s="100" t="s">
        <v>4685</v>
      </c>
      <c r="H1767" s="56" t="s">
        <v>44</v>
      </c>
      <c r="I1767" s="27"/>
      <c r="J1767" s="57" t="s">
        <v>14</v>
      </c>
      <c r="K1767" s="28"/>
    </row>
    <row r="1768" ht="22.5" customHeight="1">
      <c r="A1768" s="97">
        <v>46049.0</v>
      </c>
      <c r="B1768" s="81"/>
      <c r="C1768" s="36"/>
      <c r="D1768" s="99" t="s">
        <v>795</v>
      </c>
      <c r="E1768" s="100" t="s">
        <v>4686</v>
      </c>
      <c r="F1768" s="19" t="str">
        <f t="shared" si="3"/>
        <v>DANIELA VICENCIO</v>
      </c>
      <c r="G1768" s="100" t="s">
        <v>4687</v>
      </c>
      <c r="H1768" s="61"/>
      <c r="I1768" s="27"/>
      <c r="J1768" s="65"/>
      <c r="K1768" s="28"/>
    </row>
    <row r="1769" ht="22.5" customHeight="1">
      <c r="A1769" s="97">
        <v>46049.0</v>
      </c>
      <c r="B1769" s="81"/>
      <c r="C1769" s="36"/>
      <c r="D1769" s="99" t="s">
        <v>4688</v>
      </c>
      <c r="E1769" s="100" t="s">
        <v>4689</v>
      </c>
      <c r="F1769" s="19" t="str">
        <f t="shared" si="3"/>
        <v>JAVIERA ALEJANDRA GONZALEZ PEÑA</v>
      </c>
      <c r="G1769" s="100" t="s">
        <v>4690</v>
      </c>
      <c r="H1769" s="61"/>
      <c r="I1769" s="27"/>
      <c r="J1769" s="65"/>
      <c r="K1769" s="28"/>
    </row>
    <row r="1770" ht="22.5" customHeight="1">
      <c r="A1770" s="97">
        <v>46049.0</v>
      </c>
      <c r="B1770" s="81"/>
      <c r="C1770" s="36"/>
      <c r="D1770" s="99" t="s">
        <v>4691</v>
      </c>
      <c r="E1770" s="100" t="s">
        <v>314</v>
      </c>
      <c r="F1770" s="19" t="str">
        <f t="shared" si="3"/>
        <v>YULI PONCE</v>
      </c>
      <c r="G1770" s="100" t="s">
        <v>4692</v>
      </c>
      <c r="H1770" s="56" t="s">
        <v>44</v>
      </c>
      <c r="I1770" s="27"/>
      <c r="J1770" s="57" t="s">
        <v>14</v>
      </c>
      <c r="K1770" s="23" t="s">
        <v>15</v>
      </c>
    </row>
    <row r="1771" ht="22.5" customHeight="1">
      <c r="A1771" s="97">
        <v>46049.0</v>
      </c>
      <c r="B1771" s="81"/>
      <c r="C1771" s="36"/>
      <c r="D1771" s="99" t="s">
        <v>795</v>
      </c>
      <c r="E1771" s="100" t="s">
        <v>4693</v>
      </c>
      <c r="F1771" s="19" t="str">
        <f t="shared" si="3"/>
        <v>DANIELA MARTINEZ CISTERNAS</v>
      </c>
      <c r="G1771" s="100" t="s">
        <v>4694</v>
      </c>
      <c r="H1771" s="61"/>
      <c r="I1771" s="27"/>
      <c r="J1771" s="65"/>
      <c r="K1771" s="28"/>
    </row>
    <row r="1772" ht="22.5" customHeight="1">
      <c r="A1772" s="97">
        <v>46049.0</v>
      </c>
      <c r="B1772" s="81"/>
      <c r="C1772" s="36"/>
      <c r="D1772" s="99" t="s">
        <v>2814</v>
      </c>
      <c r="E1772" s="100" t="s">
        <v>130</v>
      </c>
      <c r="F1772" s="19" t="str">
        <f t="shared" si="3"/>
        <v>CRISTOBAL GONZALEZ</v>
      </c>
      <c r="G1772" s="100" t="s">
        <v>4695</v>
      </c>
      <c r="H1772" s="61"/>
      <c r="I1772" s="27"/>
      <c r="J1772" s="65"/>
      <c r="K1772" s="28"/>
    </row>
    <row r="1773" ht="22.5" customHeight="1">
      <c r="A1773" s="97">
        <v>46049.0</v>
      </c>
      <c r="B1773" s="81"/>
      <c r="C1773" s="58" t="s">
        <v>106</v>
      </c>
      <c r="D1773" s="99" t="s">
        <v>147</v>
      </c>
      <c r="E1773" s="100" t="s">
        <v>4696</v>
      </c>
      <c r="F1773" s="19" t="str">
        <f t="shared" si="3"/>
        <v>CARLOS ARAYA PILLANCARI</v>
      </c>
      <c r="G1773" s="100" t="s">
        <v>4697</v>
      </c>
      <c r="H1773" s="56" t="s">
        <v>44</v>
      </c>
      <c r="I1773" s="27"/>
      <c r="J1773" s="57" t="s">
        <v>21</v>
      </c>
      <c r="K1773" s="23" t="s">
        <v>15</v>
      </c>
    </row>
    <row r="1774" ht="22.5" customHeight="1">
      <c r="A1774" s="97">
        <v>46049.0</v>
      </c>
      <c r="B1774" s="46"/>
      <c r="C1774" s="36"/>
      <c r="D1774" s="99" t="s">
        <v>3624</v>
      </c>
      <c r="E1774" s="100" t="s">
        <v>4698</v>
      </c>
      <c r="F1774" s="19" t="str">
        <f t="shared" si="3"/>
        <v>BRIAN VALDEBENITO</v>
      </c>
      <c r="G1774" s="100" t="s">
        <v>4699</v>
      </c>
      <c r="H1774" s="56" t="s">
        <v>44</v>
      </c>
      <c r="I1774" s="27"/>
      <c r="J1774" s="57" t="s">
        <v>14</v>
      </c>
      <c r="K1774" s="23" t="s">
        <v>15</v>
      </c>
    </row>
    <row r="1775" ht="22.5" customHeight="1">
      <c r="A1775" s="97">
        <v>46049.0</v>
      </c>
      <c r="B1775" s="46"/>
      <c r="C1775" s="36"/>
      <c r="D1775" s="99" t="s">
        <v>147</v>
      </c>
      <c r="E1775" s="100" t="s">
        <v>4700</v>
      </c>
      <c r="F1775" s="19" t="str">
        <f t="shared" si="3"/>
        <v>CARLOS AGUERO SOTO</v>
      </c>
      <c r="G1775" s="100" t="s">
        <v>4701</v>
      </c>
      <c r="H1775" s="56" t="s">
        <v>44</v>
      </c>
      <c r="I1775" s="27"/>
      <c r="J1775" s="57" t="s">
        <v>14</v>
      </c>
      <c r="K1775" s="23" t="s">
        <v>15</v>
      </c>
    </row>
    <row r="1776" ht="22.5" customHeight="1">
      <c r="A1776" s="97">
        <v>46049.0</v>
      </c>
      <c r="B1776" s="15">
        <v>46051.0</v>
      </c>
      <c r="C1776" s="36">
        <v>45778.0</v>
      </c>
      <c r="D1776" s="99" t="s">
        <v>4702</v>
      </c>
      <c r="E1776" s="100" t="s">
        <v>4703</v>
      </c>
      <c r="F1776" s="19" t="str">
        <f t="shared" si="3"/>
        <v>FRANCISCO MANUEL BRANDT CHAPARRO</v>
      </c>
      <c r="G1776" s="100" t="s">
        <v>4704</v>
      </c>
      <c r="H1776" s="56" t="s">
        <v>44</v>
      </c>
      <c r="I1776" s="27"/>
      <c r="J1776" s="57" t="s">
        <v>17</v>
      </c>
      <c r="K1776" s="23" t="s">
        <v>15</v>
      </c>
    </row>
    <row r="1777" ht="22.5" customHeight="1">
      <c r="A1777" s="97">
        <v>46049.0</v>
      </c>
      <c r="B1777" s="81"/>
      <c r="C1777" s="36"/>
      <c r="D1777" s="99" t="s">
        <v>4705</v>
      </c>
      <c r="E1777" s="100" t="s">
        <v>4706</v>
      </c>
      <c r="F1777" s="19" t="str">
        <f t="shared" si="3"/>
        <v>JOSE VICTOR BARRIENTOS PEREZ</v>
      </c>
      <c r="G1777" s="100" t="s">
        <v>4707</v>
      </c>
      <c r="H1777" s="61"/>
      <c r="I1777" s="27"/>
      <c r="J1777" s="65"/>
      <c r="K1777" s="28"/>
    </row>
    <row r="1778" ht="22.5" customHeight="1">
      <c r="A1778" s="97">
        <v>46049.0</v>
      </c>
      <c r="B1778" s="81"/>
      <c r="C1778" s="58" t="s">
        <v>106</v>
      </c>
      <c r="D1778" s="99" t="s">
        <v>1394</v>
      </c>
      <c r="E1778" s="100" t="s">
        <v>809</v>
      </c>
      <c r="F1778" s="19" t="str">
        <f t="shared" si="3"/>
        <v>MATIAS ALFARO</v>
      </c>
      <c r="G1778" s="100" t="s">
        <v>4708</v>
      </c>
      <c r="H1778" s="56" t="s">
        <v>44</v>
      </c>
      <c r="I1778" s="27"/>
      <c r="J1778" s="57" t="s">
        <v>21</v>
      </c>
      <c r="K1778" s="23" t="s">
        <v>15</v>
      </c>
    </row>
    <row r="1779" ht="22.5" customHeight="1">
      <c r="A1779" s="97">
        <v>46049.0</v>
      </c>
      <c r="B1779" s="81"/>
      <c r="C1779" s="36"/>
      <c r="D1779" s="99" t="s">
        <v>532</v>
      </c>
      <c r="E1779" s="100" t="s">
        <v>4709</v>
      </c>
      <c r="F1779" s="19" t="str">
        <f t="shared" si="3"/>
        <v>MARIO ROMAN</v>
      </c>
      <c r="G1779" s="100" t="s">
        <v>4710</v>
      </c>
      <c r="H1779" s="61"/>
      <c r="I1779" s="27"/>
      <c r="J1779" s="65"/>
      <c r="K1779" s="28"/>
    </row>
    <row r="1780" ht="22.5" customHeight="1">
      <c r="A1780" s="97">
        <v>46049.0</v>
      </c>
      <c r="B1780" s="81"/>
      <c r="C1780" s="36"/>
      <c r="D1780" s="99" t="s">
        <v>147</v>
      </c>
      <c r="E1780" s="100" t="s">
        <v>4711</v>
      </c>
      <c r="F1780" s="19" t="str">
        <f t="shared" si="3"/>
        <v>CARLOS MARENGO</v>
      </c>
      <c r="G1780" s="100" t="s">
        <v>4712</v>
      </c>
      <c r="H1780" s="61"/>
      <c r="I1780" s="27"/>
      <c r="J1780" s="65"/>
      <c r="K1780" s="28"/>
    </row>
    <row r="1781" ht="22.5" customHeight="1">
      <c r="A1781" s="97">
        <v>46049.0</v>
      </c>
      <c r="B1781" s="81"/>
      <c r="C1781" s="58" t="s">
        <v>477</v>
      </c>
      <c r="D1781" s="99" t="s">
        <v>4713</v>
      </c>
      <c r="E1781" s="100" t="s">
        <v>4714</v>
      </c>
      <c r="F1781" s="19" t="str">
        <f t="shared" si="3"/>
        <v>JAVIERA VALENTINA MONDACA GODOY</v>
      </c>
      <c r="G1781" s="100" t="s">
        <v>4715</v>
      </c>
      <c r="H1781" s="56" t="s">
        <v>44</v>
      </c>
      <c r="I1781" s="27"/>
      <c r="J1781" s="57" t="s">
        <v>21</v>
      </c>
      <c r="K1781" s="23" t="s">
        <v>15</v>
      </c>
    </row>
    <row r="1782" ht="22.5" customHeight="1">
      <c r="A1782" s="97">
        <v>46049.0</v>
      </c>
      <c r="B1782" s="81"/>
      <c r="C1782" s="36"/>
      <c r="D1782" s="99" t="s">
        <v>1153</v>
      </c>
      <c r="E1782" s="100" t="s">
        <v>4716</v>
      </c>
      <c r="F1782" s="19" t="str">
        <f t="shared" si="3"/>
        <v>HECTOR MORENO AHUMADA</v>
      </c>
      <c r="G1782" s="100" t="s">
        <v>4717</v>
      </c>
      <c r="H1782" s="61"/>
      <c r="I1782" s="27"/>
      <c r="J1782" s="65"/>
      <c r="K1782" s="28"/>
    </row>
    <row r="1783" ht="22.5" customHeight="1">
      <c r="A1783" s="97">
        <v>46049.0</v>
      </c>
      <c r="B1783" s="81"/>
      <c r="C1783" s="58" t="s">
        <v>4718</v>
      </c>
      <c r="D1783" s="99" t="s">
        <v>287</v>
      </c>
      <c r="E1783" s="100" t="s">
        <v>4719</v>
      </c>
      <c r="F1783" s="19" t="str">
        <f t="shared" si="3"/>
        <v>OSCAR CARVAJAL JULIA</v>
      </c>
      <c r="G1783" s="100" t="s">
        <v>4720</v>
      </c>
      <c r="H1783" s="56" t="s">
        <v>44</v>
      </c>
      <c r="I1783" s="27"/>
      <c r="J1783" s="57" t="s">
        <v>21</v>
      </c>
      <c r="K1783" s="23" t="s">
        <v>15</v>
      </c>
    </row>
    <row r="1784" ht="22.5" customHeight="1">
      <c r="A1784" s="97">
        <v>46049.0</v>
      </c>
      <c r="B1784" s="46"/>
      <c r="C1784" s="36"/>
      <c r="D1784" s="99" t="s">
        <v>4721</v>
      </c>
      <c r="E1784" s="100" t="s">
        <v>4722</v>
      </c>
      <c r="F1784" s="19" t="str">
        <f t="shared" si="3"/>
        <v>JOHANA PESTANA</v>
      </c>
      <c r="G1784" s="100" t="s">
        <v>4723</v>
      </c>
      <c r="H1784" s="56" t="s">
        <v>44</v>
      </c>
      <c r="I1784" s="27"/>
      <c r="J1784" s="57" t="s">
        <v>14</v>
      </c>
      <c r="K1784" s="23" t="s">
        <v>15</v>
      </c>
    </row>
    <row r="1785" ht="22.5" customHeight="1">
      <c r="A1785" s="97">
        <v>46049.0</v>
      </c>
      <c r="B1785" s="81"/>
      <c r="C1785" s="36"/>
      <c r="D1785" s="99" t="s">
        <v>4724</v>
      </c>
      <c r="E1785" s="100" t="s">
        <v>4725</v>
      </c>
      <c r="F1785" s="19" t="str">
        <f t="shared" si="3"/>
        <v>CINDY HANSEN</v>
      </c>
      <c r="G1785" s="100" t="s">
        <v>4726</v>
      </c>
      <c r="H1785" s="61"/>
      <c r="I1785" s="27"/>
      <c r="J1785" s="65"/>
      <c r="K1785" s="28"/>
    </row>
    <row r="1786" ht="22.5" customHeight="1">
      <c r="A1786" s="97">
        <v>46049.0</v>
      </c>
      <c r="B1786" s="81"/>
      <c r="C1786" s="36"/>
      <c r="D1786" s="99" t="s">
        <v>4727</v>
      </c>
      <c r="E1786" s="100" t="s">
        <v>4728</v>
      </c>
      <c r="F1786" s="19" t="str">
        <f t="shared" si="3"/>
        <v>KEYLYZ JOHANA AGUILAR MOLINA</v>
      </c>
      <c r="G1786" s="100" t="s">
        <v>4729</v>
      </c>
      <c r="H1786" s="56" t="s">
        <v>44</v>
      </c>
      <c r="I1786" s="27"/>
      <c r="J1786" s="57" t="s">
        <v>14</v>
      </c>
      <c r="K1786" s="28"/>
    </row>
    <row r="1787" ht="22.5" customHeight="1">
      <c r="A1787" s="97">
        <v>46049.0</v>
      </c>
      <c r="B1787" s="15">
        <v>46051.0</v>
      </c>
      <c r="C1787" s="36">
        <v>44593.0</v>
      </c>
      <c r="D1787" s="99" t="s">
        <v>419</v>
      </c>
      <c r="E1787" s="100" t="s">
        <v>4730</v>
      </c>
      <c r="F1787" s="19" t="str">
        <f t="shared" si="3"/>
        <v>RODRIGO ARREDONDO PERALTA</v>
      </c>
      <c r="G1787" s="100" t="s">
        <v>4731</v>
      </c>
      <c r="H1787" s="56" t="s">
        <v>44</v>
      </c>
      <c r="I1787" s="27"/>
      <c r="J1787" s="57" t="s">
        <v>17</v>
      </c>
      <c r="K1787" s="23" t="s">
        <v>15</v>
      </c>
    </row>
    <row r="1788" ht="22.5" customHeight="1">
      <c r="A1788" s="97">
        <v>46049.0</v>
      </c>
      <c r="B1788" s="15">
        <v>46051.0</v>
      </c>
      <c r="C1788" s="36">
        <v>43466.0</v>
      </c>
      <c r="D1788" s="99" t="s">
        <v>876</v>
      </c>
      <c r="E1788" s="100" t="s">
        <v>4732</v>
      </c>
      <c r="F1788" s="19" t="str">
        <f t="shared" si="3"/>
        <v>LUIS IBARRA</v>
      </c>
      <c r="G1788" s="100" t="s">
        <v>4733</v>
      </c>
      <c r="H1788" s="56" t="s">
        <v>44</v>
      </c>
      <c r="I1788" s="27"/>
      <c r="J1788" s="57" t="s">
        <v>17</v>
      </c>
      <c r="K1788" s="23" t="s">
        <v>15</v>
      </c>
    </row>
    <row r="1789" ht="22.5" customHeight="1">
      <c r="A1789" s="97">
        <v>46049.0</v>
      </c>
      <c r="B1789" s="15">
        <v>46051.0</v>
      </c>
      <c r="C1789" s="36">
        <v>42217.0</v>
      </c>
      <c r="D1789" s="99" t="s">
        <v>4734</v>
      </c>
      <c r="E1789" s="100" t="s">
        <v>3457</v>
      </c>
      <c r="F1789" s="19" t="str">
        <f t="shared" si="3"/>
        <v>MARIANELA BELMAR</v>
      </c>
      <c r="G1789" s="100" t="s">
        <v>4735</v>
      </c>
      <c r="H1789" s="56" t="s">
        <v>44</v>
      </c>
      <c r="I1789" s="27"/>
      <c r="J1789" s="57" t="s">
        <v>17</v>
      </c>
      <c r="K1789" s="23" t="s">
        <v>15</v>
      </c>
    </row>
    <row r="1790" ht="22.5" customHeight="1">
      <c r="A1790" s="97">
        <v>46049.0</v>
      </c>
      <c r="B1790" s="81"/>
      <c r="C1790" s="36"/>
      <c r="D1790" s="99" t="s">
        <v>2825</v>
      </c>
      <c r="E1790" s="100" t="s">
        <v>4736</v>
      </c>
      <c r="F1790" s="19" t="str">
        <f t="shared" si="3"/>
        <v>MARCELO TEMPINE</v>
      </c>
      <c r="G1790" s="100" t="s">
        <v>4737</v>
      </c>
      <c r="H1790" s="61"/>
      <c r="I1790" s="27"/>
      <c r="J1790" s="65"/>
      <c r="K1790" s="28"/>
    </row>
    <row r="1791" ht="22.5" customHeight="1">
      <c r="A1791" s="97">
        <v>46049.0</v>
      </c>
      <c r="B1791" s="81"/>
      <c r="C1791" s="36"/>
      <c r="D1791" s="99" t="s">
        <v>4738</v>
      </c>
      <c r="E1791" s="100" t="s">
        <v>571</v>
      </c>
      <c r="F1791" s="19" t="str">
        <f t="shared" si="3"/>
        <v>ROBERT SALAZAR</v>
      </c>
      <c r="G1791" s="100" t="s">
        <v>4739</v>
      </c>
      <c r="H1791" s="61"/>
      <c r="I1791" s="27"/>
      <c r="J1791" s="65"/>
      <c r="K1791" s="28"/>
    </row>
    <row r="1792" ht="22.5" customHeight="1">
      <c r="A1792" s="97">
        <v>46049.0</v>
      </c>
      <c r="B1792" s="81"/>
      <c r="C1792" s="36"/>
      <c r="D1792" s="99" t="s">
        <v>4740</v>
      </c>
      <c r="E1792" s="100" t="s">
        <v>4741</v>
      </c>
      <c r="F1792" s="19" t="str">
        <f t="shared" si="3"/>
        <v>FREDDY SANDRO RAMOS SAAVEDRA</v>
      </c>
      <c r="G1792" s="100" t="s">
        <v>4742</v>
      </c>
      <c r="H1792" s="61"/>
      <c r="I1792" s="27"/>
      <c r="J1792" s="65"/>
      <c r="K1792" s="28"/>
    </row>
    <row r="1793" ht="22.5" customHeight="1">
      <c r="A1793" s="97">
        <v>46049.0</v>
      </c>
      <c r="B1793" s="81"/>
      <c r="C1793" s="36"/>
      <c r="D1793" s="99" t="s">
        <v>4743</v>
      </c>
      <c r="E1793" s="100" t="s">
        <v>4744</v>
      </c>
      <c r="F1793" s="19" t="str">
        <f t="shared" si="3"/>
        <v>MATIAS GONZALEZ UBEDA</v>
      </c>
      <c r="G1793" s="100" t="s">
        <v>4745</v>
      </c>
      <c r="H1793" s="56" t="s">
        <v>44</v>
      </c>
      <c r="I1793" s="27"/>
      <c r="J1793" s="57" t="s">
        <v>14</v>
      </c>
      <c r="K1793" s="23" t="s">
        <v>15</v>
      </c>
    </row>
    <row r="1794" ht="22.5" customHeight="1">
      <c r="A1794" s="97">
        <v>46049.0</v>
      </c>
      <c r="B1794" s="81"/>
      <c r="C1794" s="36"/>
      <c r="D1794" s="99" t="s">
        <v>4746</v>
      </c>
      <c r="E1794" s="100" t="s">
        <v>2045</v>
      </c>
      <c r="F1794" s="19" t="str">
        <f t="shared" si="3"/>
        <v>JESSICA CONTRERAS OSSES</v>
      </c>
      <c r="G1794" s="100" t="s">
        <v>4747</v>
      </c>
      <c r="H1794" s="61"/>
      <c r="I1794" s="27"/>
      <c r="J1794" s="65"/>
      <c r="K1794" s="28"/>
    </row>
    <row r="1795" ht="22.5" customHeight="1">
      <c r="A1795" s="97">
        <v>46049.0</v>
      </c>
      <c r="B1795" s="15">
        <v>46051.0</v>
      </c>
      <c r="C1795" s="36">
        <v>44593.0</v>
      </c>
      <c r="D1795" s="99" t="s">
        <v>4748</v>
      </c>
      <c r="E1795" s="100" t="s">
        <v>4749</v>
      </c>
      <c r="F1795" s="19" t="str">
        <f t="shared" si="3"/>
        <v>OCTAVIO VASQUEZ GONZALEZ</v>
      </c>
      <c r="G1795" s="100" t="s">
        <v>4750</v>
      </c>
      <c r="H1795" s="56" t="s">
        <v>44</v>
      </c>
      <c r="I1795" s="27"/>
      <c r="J1795" s="57" t="s">
        <v>17</v>
      </c>
      <c r="K1795" s="23" t="s">
        <v>15</v>
      </c>
    </row>
    <row r="1796" ht="22.5" customHeight="1">
      <c r="A1796" s="97">
        <v>46049.0</v>
      </c>
      <c r="B1796" s="81"/>
      <c r="C1796" s="36"/>
      <c r="D1796" s="99" t="s">
        <v>2801</v>
      </c>
      <c r="E1796" s="100" t="s">
        <v>4751</v>
      </c>
      <c r="F1796" s="19" t="str">
        <f t="shared" si="3"/>
        <v>ALEJANDRO LEON AMADOR</v>
      </c>
      <c r="G1796" s="100" t="s">
        <v>4752</v>
      </c>
      <c r="H1796" s="56" t="s">
        <v>44</v>
      </c>
      <c r="I1796" s="27"/>
      <c r="J1796" s="57" t="s">
        <v>14</v>
      </c>
      <c r="K1796" s="28"/>
    </row>
    <row r="1797" ht="22.5" customHeight="1">
      <c r="A1797" s="97">
        <v>46049.0</v>
      </c>
      <c r="B1797" s="15">
        <v>46057.0</v>
      </c>
      <c r="C1797" s="36">
        <v>44958.0</v>
      </c>
      <c r="D1797" s="99" t="s">
        <v>4753</v>
      </c>
      <c r="E1797" s="100" t="s">
        <v>4754</v>
      </c>
      <c r="F1797" s="19" t="str">
        <f t="shared" si="3"/>
        <v>MARCOS EMILIO PETERS SCHWAGER</v>
      </c>
      <c r="G1797" s="100" t="s">
        <v>4755</v>
      </c>
      <c r="H1797" s="56" t="s">
        <v>44</v>
      </c>
      <c r="I1797" s="27"/>
      <c r="J1797" s="57" t="s">
        <v>19</v>
      </c>
      <c r="K1797" s="23" t="s">
        <v>15</v>
      </c>
    </row>
    <row r="1798" ht="22.5" customHeight="1">
      <c r="A1798" s="97">
        <v>46049.0</v>
      </c>
      <c r="B1798" s="81"/>
      <c r="C1798" s="36"/>
      <c r="D1798" s="99" t="s">
        <v>556</v>
      </c>
      <c r="E1798" s="100" t="s">
        <v>4756</v>
      </c>
      <c r="F1798" s="19" t="str">
        <f t="shared" si="3"/>
        <v>ANDRES MARTINEZ SALAS</v>
      </c>
      <c r="G1798" s="100" t="s">
        <v>4757</v>
      </c>
      <c r="H1798" s="61"/>
      <c r="I1798" s="27"/>
      <c r="J1798" s="65"/>
      <c r="K1798" s="28"/>
    </row>
    <row r="1799" ht="22.5" customHeight="1">
      <c r="A1799" s="97">
        <v>46049.0</v>
      </c>
      <c r="B1799" s="81"/>
      <c r="C1799" s="58" t="s">
        <v>4758</v>
      </c>
      <c r="D1799" s="99" t="s">
        <v>4759</v>
      </c>
      <c r="E1799" s="100" t="s">
        <v>4760</v>
      </c>
      <c r="F1799" s="19" t="str">
        <f t="shared" si="3"/>
        <v>DANIELA ACHAVAR</v>
      </c>
      <c r="G1799" s="100" t="s">
        <v>4761</v>
      </c>
      <c r="H1799" s="56" t="s">
        <v>44</v>
      </c>
      <c r="I1799" s="27"/>
      <c r="J1799" s="57" t="s">
        <v>21</v>
      </c>
      <c r="K1799" s="23" t="s">
        <v>15</v>
      </c>
    </row>
    <row r="1800" ht="22.5" customHeight="1">
      <c r="A1800" s="97">
        <v>46049.0</v>
      </c>
      <c r="B1800" s="15">
        <v>46031.0</v>
      </c>
      <c r="C1800" s="36">
        <v>45292.0</v>
      </c>
      <c r="D1800" s="99" t="s">
        <v>4762</v>
      </c>
      <c r="E1800" s="100" t="s">
        <v>4763</v>
      </c>
      <c r="F1800" s="19" t="str">
        <f t="shared" si="3"/>
        <v>OGADRO CORDOVEZ</v>
      </c>
      <c r="G1800" s="100" t="s">
        <v>4764</v>
      </c>
      <c r="H1800" s="56" t="s">
        <v>44</v>
      </c>
      <c r="I1800" s="27"/>
      <c r="J1800" s="57" t="s">
        <v>17</v>
      </c>
      <c r="K1800" s="23" t="s">
        <v>15</v>
      </c>
    </row>
    <row r="1801" ht="22.5" customHeight="1">
      <c r="A1801" s="97">
        <v>46049.0</v>
      </c>
      <c r="B1801" s="81"/>
      <c r="C1801" s="36"/>
      <c r="D1801" s="99" t="s">
        <v>971</v>
      </c>
      <c r="E1801" s="100" t="s">
        <v>4765</v>
      </c>
      <c r="F1801" s="19" t="str">
        <f t="shared" si="3"/>
        <v>ROBERTO CALDERON</v>
      </c>
      <c r="G1801" s="100" t="s">
        <v>4766</v>
      </c>
      <c r="H1801" s="61"/>
      <c r="I1801" s="27"/>
      <c r="J1801" s="65"/>
      <c r="K1801" s="28"/>
    </row>
    <row r="1802" ht="22.5" customHeight="1">
      <c r="A1802" s="97">
        <v>46049.0</v>
      </c>
      <c r="B1802" s="81"/>
      <c r="C1802" s="36"/>
      <c r="D1802" s="99" t="s">
        <v>4767</v>
      </c>
      <c r="E1802" s="100" t="s">
        <v>4768</v>
      </c>
      <c r="F1802" s="19" t="str">
        <f t="shared" si="3"/>
        <v>NICOLAS ZUÑIGA</v>
      </c>
      <c r="G1802" s="100" t="s">
        <v>4769</v>
      </c>
      <c r="H1802" s="61"/>
      <c r="I1802" s="27"/>
      <c r="J1802" s="65"/>
      <c r="K1802" s="28"/>
    </row>
    <row r="1803" ht="22.5" customHeight="1">
      <c r="A1803" s="97">
        <v>46049.0</v>
      </c>
      <c r="B1803" s="81"/>
      <c r="C1803" s="36"/>
      <c r="D1803" s="99" t="s">
        <v>4770</v>
      </c>
      <c r="E1803" s="100" t="s">
        <v>4771</v>
      </c>
      <c r="F1803" s="19" t="str">
        <f t="shared" si="3"/>
        <v>ANA KARINA FUENTES SOTO</v>
      </c>
      <c r="G1803" s="100" t="s">
        <v>4772</v>
      </c>
      <c r="H1803" s="61"/>
      <c r="I1803" s="27"/>
      <c r="J1803" s="65"/>
      <c r="K1803" s="28"/>
    </row>
    <row r="1804" ht="22.5" customHeight="1">
      <c r="A1804" s="97">
        <v>46049.0</v>
      </c>
      <c r="B1804" s="15">
        <v>46057.0</v>
      </c>
      <c r="C1804" s="108">
        <v>38504.0</v>
      </c>
      <c r="D1804" s="99" t="s">
        <v>2062</v>
      </c>
      <c r="E1804" s="100" t="s">
        <v>3122</v>
      </c>
      <c r="F1804" s="19" t="str">
        <f t="shared" si="3"/>
        <v>CLAUDIO BECERRA</v>
      </c>
      <c r="G1804" s="100" t="s">
        <v>4773</v>
      </c>
      <c r="H1804" s="56" t="s">
        <v>44</v>
      </c>
      <c r="I1804" s="27"/>
      <c r="J1804" s="57" t="s">
        <v>19</v>
      </c>
      <c r="K1804" s="23" t="s">
        <v>15</v>
      </c>
    </row>
    <row r="1805" ht="22.5" customHeight="1">
      <c r="A1805" s="97">
        <v>46049.0</v>
      </c>
      <c r="B1805" s="15">
        <v>46057.0</v>
      </c>
      <c r="C1805" s="36">
        <v>43132.0</v>
      </c>
      <c r="D1805" s="99" t="s">
        <v>4774</v>
      </c>
      <c r="E1805" s="100" t="s">
        <v>4775</v>
      </c>
      <c r="F1805" s="19" t="str">
        <f t="shared" si="3"/>
        <v>CARLOS MARCELINO MUÑOZ TORRES</v>
      </c>
      <c r="G1805" s="100" t="s">
        <v>4776</v>
      </c>
      <c r="H1805" s="56" t="s">
        <v>44</v>
      </c>
      <c r="I1805" s="27"/>
      <c r="J1805" s="57" t="s">
        <v>19</v>
      </c>
      <c r="K1805" s="23" t="s">
        <v>15</v>
      </c>
    </row>
    <row r="1806" ht="22.5" customHeight="1">
      <c r="A1806" s="97">
        <v>46049.0</v>
      </c>
      <c r="B1806" s="81"/>
      <c r="C1806" s="36"/>
      <c r="D1806" s="99" t="s">
        <v>4777</v>
      </c>
      <c r="E1806" s="100" t="s">
        <v>4778</v>
      </c>
      <c r="F1806" s="19" t="str">
        <f t="shared" si="3"/>
        <v>MARCELO ANDRES RODRIGUEZ OLGUIN</v>
      </c>
      <c r="G1806" s="100" t="s">
        <v>4779</v>
      </c>
      <c r="H1806" s="61"/>
      <c r="I1806" s="27"/>
      <c r="J1806" s="65"/>
      <c r="K1806" s="28"/>
    </row>
    <row r="1807" ht="22.5" customHeight="1">
      <c r="A1807" s="97">
        <v>46049.0</v>
      </c>
      <c r="B1807" s="81"/>
      <c r="C1807" s="36"/>
      <c r="D1807" s="99" t="s">
        <v>4780</v>
      </c>
      <c r="E1807" s="100" t="s">
        <v>4781</v>
      </c>
      <c r="F1807" s="19" t="str">
        <f t="shared" si="3"/>
        <v>CRISTIAN MAURICIO ORELLANA VILLARREAL</v>
      </c>
      <c r="G1807" s="100" t="s">
        <v>4782</v>
      </c>
      <c r="H1807" s="61"/>
      <c r="I1807" s="27"/>
      <c r="J1807" s="65"/>
      <c r="K1807" s="28"/>
    </row>
    <row r="1808" ht="22.5" customHeight="1">
      <c r="A1808" s="97">
        <v>46049.0</v>
      </c>
      <c r="B1808" s="15">
        <v>46057.0</v>
      </c>
      <c r="C1808" s="36">
        <v>43739.0</v>
      </c>
      <c r="D1808" s="99" t="s">
        <v>4783</v>
      </c>
      <c r="E1808" s="100" t="s">
        <v>4784</v>
      </c>
      <c r="F1808" s="19" t="str">
        <f t="shared" si="3"/>
        <v>WILLIAM ARNOLDO PRESMITA CARO</v>
      </c>
      <c r="G1808" s="100" t="s">
        <v>4785</v>
      </c>
      <c r="H1808" s="56" t="s">
        <v>44</v>
      </c>
      <c r="I1808" s="27"/>
      <c r="J1808" s="57" t="s">
        <v>19</v>
      </c>
      <c r="K1808" s="23" t="s">
        <v>15</v>
      </c>
    </row>
    <row r="1809" ht="22.5" customHeight="1">
      <c r="A1809" s="97">
        <v>46049.0</v>
      </c>
      <c r="B1809" s="81"/>
      <c r="C1809" s="36"/>
      <c r="D1809" s="99" t="s">
        <v>4786</v>
      </c>
      <c r="E1809" s="100" t="s">
        <v>4787</v>
      </c>
      <c r="F1809" s="19" t="str">
        <f t="shared" si="3"/>
        <v>MARÍA DE LOS ÁNGELES MARTÍNEZ ARIAS</v>
      </c>
      <c r="G1809" s="100" t="s">
        <v>4788</v>
      </c>
      <c r="H1809" s="61"/>
      <c r="I1809" s="27"/>
      <c r="J1809" s="65"/>
      <c r="K1809" s="28"/>
    </row>
    <row r="1810" ht="22.5" customHeight="1">
      <c r="A1810" s="97">
        <v>46049.0</v>
      </c>
      <c r="B1810" s="15">
        <v>46051.0</v>
      </c>
      <c r="C1810" s="36">
        <v>45170.0</v>
      </c>
      <c r="D1810" s="99" t="s">
        <v>1464</v>
      </c>
      <c r="E1810" s="100" t="s">
        <v>4789</v>
      </c>
      <c r="F1810" s="19" t="str">
        <f t="shared" si="3"/>
        <v>RAUL RODRIGUEZ</v>
      </c>
      <c r="G1810" s="100" t="s">
        <v>4790</v>
      </c>
      <c r="H1810" s="56" t="s">
        <v>44</v>
      </c>
      <c r="I1810" s="27"/>
      <c r="J1810" s="57" t="s">
        <v>17</v>
      </c>
      <c r="K1810" s="23" t="s">
        <v>15</v>
      </c>
    </row>
    <row r="1811" ht="22.5" customHeight="1">
      <c r="A1811" s="97">
        <v>46049.0</v>
      </c>
      <c r="B1811" s="81"/>
      <c r="C1811" s="36"/>
      <c r="D1811" s="99" t="s">
        <v>4791</v>
      </c>
      <c r="E1811" s="100" t="s">
        <v>4792</v>
      </c>
      <c r="F1811" s="19" t="str">
        <f t="shared" si="3"/>
        <v>RAUL ALEX AMPUERO ROMAN</v>
      </c>
      <c r="G1811" s="100" t="s">
        <v>4793</v>
      </c>
      <c r="H1811" s="61"/>
      <c r="I1811" s="27"/>
      <c r="J1811" s="65"/>
      <c r="K1811" s="28"/>
    </row>
    <row r="1812" ht="22.5" customHeight="1">
      <c r="A1812" s="97">
        <v>46049.0</v>
      </c>
      <c r="B1812" s="81"/>
      <c r="C1812" s="36"/>
      <c r="D1812" s="99" t="s">
        <v>4192</v>
      </c>
      <c r="E1812" s="100" t="s">
        <v>4794</v>
      </c>
      <c r="F1812" s="19" t="str">
        <f t="shared" si="3"/>
        <v>VICTOR TRONCOSO</v>
      </c>
      <c r="G1812" s="100" t="s">
        <v>4795</v>
      </c>
      <c r="H1812" s="61"/>
      <c r="I1812" s="27"/>
      <c r="J1812" s="65"/>
      <c r="K1812" s="28"/>
    </row>
    <row r="1813" ht="22.5" customHeight="1">
      <c r="A1813" s="97">
        <v>46049.0</v>
      </c>
      <c r="B1813" s="81"/>
      <c r="C1813" s="36"/>
      <c r="D1813" s="99" t="s">
        <v>4796</v>
      </c>
      <c r="E1813" s="100" t="s">
        <v>4797</v>
      </c>
      <c r="F1813" s="19" t="str">
        <f t="shared" si="3"/>
        <v>ROLANDO GONZÁLEZ ESPINOZA</v>
      </c>
      <c r="G1813" s="100" t="s">
        <v>4798</v>
      </c>
      <c r="H1813" s="61"/>
      <c r="I1813" s="27"/>
      <c r="J1813" s="65"/>
      <c r="K1813" s="28"/>
    </row>
    <row r="1814" ht="22.5" customHeight="1">
      <c r="A1814" s="97">
        <v>46049.0</v>
      </c>
      <c r="B1814" s="81"/>
      <c r="C1814" s="36"/>
      <c r="D1814" s="99" t="s">
        <v>4799</v>
      </c>
      <c r="E1814" s="100" t="s">
        <v>4800</v>
      </c>
      <c r="F1814" s="19" t="str">
        <f t="shared" si="3"/>
        <v>ANGELA MAGDALENA MELIPIN MEDINA</v>
      </c>
      <c r="G1814" s="100" t="s">
        <v>4801</v>
      </c>
      <c r="H1814" s="61"/>
      <c r="I1814" s="27"/>
      <c r="J1814" s="65"/>
      <c r="K1814" s="28"/>
    </row>
    <row r="1815" ht="22.5" customHeight="1">
      <c r="A1815" s="97">
        <v>46049.0</v>
      </c>
      <c r="B1815" s="81"/>
      <c r="C1815" s="58" t="s">
        <v>4802</v>
      </c>
      <c r="D1815" s="99" t="s">
        <v>553</v>
      </c>
      <c r="E1815" s="100" t="s">
        <v>4803</v>
      </c>
      <c r="F1815" s="19" t="str">
        <f t="shared" si="3"/>
        <v>JONATHAN CERPA</v>
      </c>
      <c r="G1815" s="100" t="s">
        <v>4804</v>
      </c>
      <c r="H1815" s="56" t="s">
        <v>44</v>
      </c>
      <c r="I1815" s="22" t="s">
        <v>16</v>
      </c>
      <c r="J1815" s="57" t="s">
        <v>21</v>
      </c>
      <c r="K1815" s="28"/>
    </row>
    <row r="1816" ht="22.5" customHeight="1">
      <c r="A1816" s="97">
        <v>46049.0</v>
      </c>
      <c r="B1816" s="15">
        <v>46051.0</v>
      </c>
      <c r="C1816" s="36">
        <v>43586.0</v>
      </c>
      <c r="D1816" s="99" t="s">
        <v>654</v>
      </c>
      <c r="E1816" s="100" t="s">
        <v>3851</v>
      </c>
      <c r="F1816" s="19" t="str">
        <f t="shared" si="3"/>
        <v>BARBARA HERNANDEZ</v>
      </c>
      <c r="G1816" s="100" t="s">
        <v>4805</v>
      </c>
      <c r="H1816" s="56" t="s">
        <v>44</v>
      </c>
      <c r="I1816" s="27"/>
      <c r="J1816" s="57" t="s">
        <v>17</v>
      </c>
      <c r="K1816" s="23" t="s">
        <v>15</v>
      </c>
    </row>
    <row r="1817" ht="22.5" customHeight="1">
      <c r="A1817" s="97">
        <v>46049.0</v>
      </c>
      <c r="B1817" s="81"/>
      <c r="C1817" s="58" t="s">
        <v>546</v>
      </c>
      <c r="D1817" s="99" t="s">
        <v>262</v>
      </c>
      <c r="E1817" s="100" t="s">
        <v>859</v>
      </c>
      <c r="F1817" s="19" t="str">
        <f t="shared" si="3"/>
        <v>FRANCISCO VALDIVIA</v>
      </c>
      <c r="G1817" s="100" t="s">
        <v>4806</v>
      </c>
      <c r="H1817" s="56" t="s">
        <v>44</v>
      </c>
      <c r="I1817" s="27"/>
      <c r="J1817" s="57" t="s">
        <v>21</v>
      </c>
      <c r="K1817" s="23" t="s">
        <v>15</v>
      </c>
    </row>
    <row r="1818" ht="22.5" customHeight="1">
      <c r="A1818" s="97">
        <v>46049.0</v>
      </c>
      <c r="B1818" s="81"/>
      <c r="C1818" s="36"/>
      <c r="D1818" s="99" t="s">
        <v>129</v>
      </c>
      <c r="E1818" s="100" t="s">
        <v>2159</v>
      </c>
      <c r="F1818" s="19" t="str">
        <f t="shared" si="3"/>
        <v>JORGE ARAYA</v>
      </c>
      <c r="G1818" s="100" t="s">
        <v>4807</v>
      </c>
      <c r="H1818" s="61"/>
      <c r="I1818" s="27"/>
      <c r="J1818" s="65"/>
      <c r="K1818" s="28"/>
    </row>
    <row r="1819" ht="22.5" customHeight="1">
      <c r="A1819" s="97">
        <v>46049.0</v>
      </c>
      <c r="B1819" s="15">
        <v>46051.0</v>
      </c>
      <c r="C1819" s="36">
        <v>45352.0</v>
      </c>
      <c r="D1819" s="99" t="s">
        <v>2096</v>
      </c>
      <c r="E1819" s="100" t="s">
        <v>4808</v>
      </c>
      <c r="F1819" s="19" t="str">
        <f t="shared" si="3"/>
        <v>CAMILO SAA</v>
      </c>
      <c r="G1819" s="100" t="s">
        <v>4809</v>
      </c>
      <c r="H1819" s="56" t="s">
        <v>44</v>
      </c>
      <c r="I1819" s="22" t="s">
        <v>16</v>
      </c>
      <c r="J1819" s="57" t="s">
        <v>17</v>
      </c>
      <c r="K1819" s="23" t="s">
        <v>15</v>
      </c>
    </row>
    <row r="1820" ht="22.5" customHeight="1">
      <c r="A1820" s="97">
        <v>46049.0</v>
      </c>
      <c r="B1820" s="81"/>
      <c r="C1820" s="36"/>
      <c r="D1820" s="99" t="s">
        <v>660</v>
      </c>
      <c r="E1820" s="100" t="s">
        <v>4810</v>
      </c>
      <c r="F1820" s="19" t="str">
        <f t="shared" si="3"/>
        <v>MARÍA SOLEDAD HENRIQUEZ RIQUELME</v>
      </c>
      <c r="G1820" s="100" t="s">
        <v>4811</v>
      </c>
      <c r="H1820" s="61"/>
      <c r="I1820" s="27"/>
      <c r="J1820" s="65"/>
      <c r="K1820" s="28"/>
    </row>
    <row r="1821" ht="22.5" customHeight="1">
      <c r="A1821" s="97">
        <v>46049.0</v>
      </c>
      <c r="B1821" s="81"/>
      <c r="C1821" s="36"/>
      <c r="D1821" s="99" t="s">
        <v>1383</v>
      </c>
      <c r="E1821" s="100" t="s">
        <v>4812</v>
      </c>
      <c r="F1821" s="19" t="str">
        <f t="shared" si="3"/>
        <v>EDUARDO BEAS</v>
      </c>
      <c r="G1821" s="100" t="s">
        <v>4813</v>
      </c>
      <c r="H1821" s="61"/>
      <c r="I1821" s="27"/>
      <c r="J1821" s="65"/>
      <c r="K1821" s="28"/>
    </row>
    <row r="1822" ht="22.5" customHeight="1">
      <c r="A1822" s="97">
        <v>46049.0</v>
      </c>
      <c r="B1822" s="81"/>
      <c r="C1822" s="58" t="s">
        <v>106</v>
      </c>
      <c r="D1822" s="99" t="s">
        <v>465</v>
      </c>
      <c r="E1822" s="100" t="s">
        <v>4814</v>
      </c>
      <c r="F1822" s="19" t="str">
        <f t="shared" si="3"/>
        <v>JOSE ANTONIO ARECHAVALA DEL MORAL</v>
      </c>
      <c r="G1822" s="100" t="s">
        <v>4815</v>
      </c>
      <c r="H1822" s="56" t="s">
        <v>44</v>
      </c>
      <c r="I1822" s="27"/>
      <c r="J1822" s="57" t="s">
        <v>21</v>
      </c>
      <c r="K1822" s="23" t="s">
        <v>15</v>
      </c>
    </row>
    <row r="1823" ht="22.5" customHeight="1">
      <c r="A1823" s="97">
        <v>46049.0</v>
      </c>
      <c r="B1823" s="81"/>
      <c r="C1823" s="36"/>
      <c r="D1823" s="99" t="s">
        <v>4816</v>
      </c>
      <c r="E1823" s="100" t="s">
        <v>4817</v>
      </c>
      <c r="F1823" s="19" t="str">
        <f t="shared" si="3"/>
        <v>FRANCISCO JAVIER ALVAREZ LOPEZ</v>
      </c>
      <c r="G1823" s="100" t="s">
        <v>4818</v>
      </c>
      <c r="H1823" s="61"/>
      <c r="I1823" s="27"/>
      <c r="J1823" s="65"/>
      <c r="K1823" s="28"/>
    </row>
    <row r="1824" ht="22.5" customHeight="1">
      <c r="A1824" s="97">
        <v>46049.0</v>
      </c>
      <c r="B1824" s="81"/>
      <c r="C1824" s="36"/>
      <c r="D1824" s="99" t="s">
        <v>4819</v>
      </c>
      <c r="E1824" s="100" t="s">
        <v>4820</v>
      </c>
      <c r="F1824" s="19" t="str">
        <f t="shared" si="3"/>
        <v>PAMELA EVELYN ROSAS DÁVALOS</v>
      </c>
      <c r="G1824" s="100" t="s">
        <v>4821</v>
      </c>
      <c r="H1824" s="61"/>
      <c r="I1824" s="27"/>
      <c r="J1824" s="65"/>
      <c r="K1824" s="28"/>
    </row>
    <row r="1825" ht="22.5" customHeight="1">
      <c r="A1825" s="97">
        <v>46049.0</v>
      </c>
      <c r="B1825" s="81"/>
      <c r="C1825" s="36"/>
      <c r="D1825" s="99" t="s">
        <v>419</v>
      </c>
      <c r="E1825" s="100" t="s">
        <v>472</v>
      </c>
      <c r="F1825" s="19" t="str">
        <f t="shared" si="3"/>
        <v>RODRIGO MUÑOZ</v>
      </c>
      <c r="G1825" s="100" t="s">
        <v>4822</v>
      </c>
      <c r="H1825" s="61"/>
      <c r="I1825" s="27"/>
      <c r="J1825" s="65"/>
      <c r="K1825" s="28"/>
    </row>
    <row r="1826" ht="22.5" customHeight="1">
      <c r="A1826" s="97">
        <v>46049.0</v>
      </c>
      <c r="B1826" s="81"/>
      <c r="C1826" s="36"/>
      <c r="D1826" s="99" t="s">
        <v>1627</v>
      </c>
      <c r="E1826" s="100" t="s">
        <v>4823</v>
      </c>
      <c r="F1826" s="19" t="str">
        <f t="shared" si="3"/>
        <v>LUIS ABARCA</v>
      </c>
      <c r="G1826" s="100" t="s">
        <v>4824</v>
      </c>
      <c r="H1826" s="61"/>
      <c r="I1826" s="27"/>
      <c r="J1826" s="65"/>
      <c r="K1826" s="28"/>
    </row>
    <row r="1827" ht="22.5" customHeight="1">
      <c r="A1827" s="97">
        <v>46049.0</v>
      </c>
      <c r="B1827" s="15">
        <v>46051.0</v>
      </c>
      <c r="C1827" s="36">
        <v>43252.0</v>
      </c>
      <c r="D1827" s="99" t="s">
        <v>2285</v>
      </c>
      <c r="E1827" s="100" t="s">
        <v>4825</v>
      </c>
      <c r="F1827" s="19" t="str">
        <f t="shared" si="3"/>
        <v>PEDRO GAJARDO</v>
      </c>
      <c r="G1827" s="100" t="s">
        <v>4826</v>
      </c>
      <c r="H1827" s="56" t="s">
        <v>44</v>
      </c>
      <c r="I1827" s="27"/>
      <c r="J1827" s="57" t="s">
        <v>17</v>
      </c>
      <c r="K1827" s="23" t="s">
        <v>15</v>
      </c>
    </row>
    <row r="1828" ht="22.5" customHeight="1">
      <c r="A1828" s="97">
        <v>46049.0</v>
      </c>
      <c r="B1828" s="15">
        <v>46051.0</v>
      </c>
      <c r="C1828" s="36">
        <v>43313.0</v>
      </c>
      <c r="D1828" s="99" t="s">
        <v>4827</v>
      </c>
      <c r="E1828" s="100" t="s">
        <v>4828</v>
      </c>
      <c r="F1828" s="19" t="str">
        <f t="shared" si="3"/>
        <v>FERNANDO ENRIQUE PIZARRO QUINTEROS</v>
      </c>
      <c r="G1828" s="100" t="s">
        <v>4829</v>
      </c>
      <c r="H1828" s="56" t="s">
        <v>44</v>
      </c>
      <c r="I1828" s="27"/>
      <c r="J1828" s="57" t="s">
        <v>17</v>
      </c>
      <c r="K1828" s="23" t="s">
        <v>15</v>
      </c>
    </row>
    <row r="1829" ht="22.5" customHeight="1">
      <c r="A1829" s="97">
        <v>46049.0</v>
      </c>
      <c r="B1829" s="81"/>
      <c r="C1829" s="36"/>
      <c r="D1829" s="99" t="s">
        <v>2899</v>
      </c>
      <c r="E1829" s="100" t="s">
        <v>1564</v>
      </c>
      <c r="F1829" s="19" t="str">
        <f t="shared" si="3"/>
        <v>VERÓNICA PALACIOS</v>
      </c>
      <c r="G1829" s="100" t="s">
        <v>4830</v>
      </c>
      <c r="H1829" s="61"/>
      <c r="I1829" s="27"/>
      <c r="J1829" s="65"/>
      <c r="K1829" s="28"/>
    </row>
    <row r="1830" ht="22.5" customHeight="1">
      <c r="A1830" s="97">
        <v>46049.0</v>
      </c>
      <c r="B1830" s="81"/>
      <c r="C1830" s="36"/>
      <c r="D1830" s="99" t="s">
        <v>4831</v>
      </c>
      <c r="E1830" s="100" t="s">
        <v>4832</v>
      </c>
      <c r="F1830" s="19" t="str">
        <f t="shared" si="3"/>
        <v>FLAVIO ANDRES CONTRERAS QUIÑONES</v>
      </c>
      <c r="G1830" s="100" t="s">
        <v>4833</v>
      </c>
      <c r="H1830" s="61"/>
      <c r="I1830" s="27"/>
      <c r="J1830" s="65"/>
      <c r="K1830" s="28"/>
    </row>
    <row r="1831" ht="22.5" customHeight="1">
      <c r="A1831" s="97">
        <v>46049.0</v>
      </c>
      <c r="B1831" s="15">
        <v>46051.0</v>
      </c>
      <c r="C1831" s="36">
        <v>43770.0</v>
      </c>
      <c r="D1831" s="99" t="s">
        <v>4834</v>
      </c>
      <c r="E1831" s="100" t="s">
        <v>472</v>
      </c>
      <c r="F1831" s="19" t="str">
        <f t="shared" si="3"/>
        <v>DAMASO MUÑOZ</v>
      </c>
      <c r="G1831" s="100" t="s">
        <v>4835</v>
      </c>
      <c r="H1831" s="56" t="s">
        <v>44</v>
      </c>
      <c r="I1831" s="27"/>
      <c r="J1831" s="57" t="s">
        <v>17</v>
      </c>
      <c r="K1831" s="23" t="s">
        <v>15</v>
      </c>
    </row>
    <row r="1832" ht="22.5" customHeight="1">
      <c r="A1832" s="97">
        <v>46049.0</v>
      </c>
      <c r="B1832" s="15">
        <v>46051.0</v>
      </c>
      <c r="C1832" s="36">
        <v>45108.0</v>
      </c>
      <c r="D1832" s="99" t="s">
        <v>876</v>
      </c>
      <c r="E1832" s="100" t="s">
        <v>4836</v>
      </c>
      <c r="F1832" s="19" t="str">
        <f t="shared" si="3"/>
        <v>LUIS ORELLANA</v>
      </c>
      <c r="G1832" s="100" t="s">
        <v>4837</v>
      </c>
      <c r="H1832" s="56" t="s">
        <v>44</v>
      </c>
      <c r="I1832" s="27"/>
      <c r="J1832" s="57" t="s">
        <v>17</v>
      </c>
      <c r="K1832" s="23" t="s">
        <v>15</v>
      </c>
    </row>
    <row r="1833" ht="22.5" customHeight="1">
      <c r="A1833" s="97">
        <v>46049.0</v>
      </c>
      <c r="B1833" s="81"/>
      <c r="C1833" s="36"/>
      <c r="D1833" s="99" t="s">
        <v>67</v>
      </c>
      <c r="E1833" s="100" t="s">
        <v>4838</v>
      </c>
      <c r="F1833" s="19" t="str">
        <f t="shared" si="3"/>
        <v>CAROLINA BRIONES</v>
      </c>
      <c r="G1833" s="100" t="s">
        <v>4839</v>
      </c>
      <c r="H1833" s="61"/>
      <c r="I1833" s="27"/>
      <c r="J1833" s="65"/>
      <c r="K1833" s="28"/>
    </row>
    <row r="1834" ht="22.5" customHeight="1">
      <c r="A1834" s="97">
        <v>46049.0</v>
      </c>
      <c r="B1834" s="81"/>
      <c r="C1834" s="36"/>
      <c r="D1834" s="99" t="s">
        <v>4840</v>
      </c>
      <c r="E1834" s="100" t="s">
        <v>4841</v>
      </c>
      <c r="F1834" s="19" t="str">
        <f t="shared" si="3"/>
        <v>LEXIA PALLMER</v>
      </c>
      <c r="G1834" s="100" t="s">
        <v>4842</v>
      </c>
      <c r="H1834" s="61"/>
      <c r="I1834" s="27"/>
      <c r="J1834" s="65"/>
      <c r="K1834" s="28"/>
    </row>
    <row r="1835" ht="22.5" customHeight="1">
      <c r="A1835" s="97">
        <v>46049.0</v>
      </c>
      <c r="B1835" s="81"/>
      <c r="C1835" s="36"/>
      <c r="D1835" s="99" t="s">
        <v>147</v>
      </c>
      <c r="E1835" s="100" t="s">
        <v>4843</v>
      </c>
      <c r="F1835" s="19" t="str">
        <f t="shared" si="3"/>
        <v>CARLOS SMITH</v>
      </c>
      <c r="G1835" s="100" t="s">
        <v>4844</v>
      </c>
      <c r="H1835" s="61"/>
      <c r="I1835" s="27"/>
      <c r="J1835" s="65"/>
      <c r="K1835" s="28"/>
    </row>
    <row r="1836" ht="22.5" customHeight="1">
      <c r="A1836" s="97">
        <v>46049.0</v>
      </c>
      <c r="B1836" s="81"/>
      <c r="C1836" s="36"/>
      <c r="D1836" s="99" t="s">
        <v>162</v>
      </c>
      <c r="E1836" s="100" t="s">
        <v>4845</v>
      </c>
      <c r="F1836" s="19" t="str">
        <f t="shared" si="3"/>
        <v>JUAN CARLOS MALDONADO RIVERA</v>
      </c>
      <c r="G1836" s="100" t="s">
        <v>4846</v>
      </c>
      <c r="H1836" s="61"/>
      <c r="I1836" s="27"/>
      <c r="J1836" s="65"/>
      <c r="K1836" s="28"/>
    </row>
    <row r="1837" ht="22.5" customHeight="1">
      <c r="A1837" s="97">
        <v>46049.0</v>
      </c>
      <c r="B1837" s="81"/>
      <c r="C1837" s="36"/>
      <c r="D1837" s="99" t="s">
        <v>481</v>
      </c>
      <c r="E1837" s="100" t="s">
        <v>2294</v>
      </c>
      <c r="F1837" s="19" t="str">
        <f t="shared" si="3"/>
        <v>PATRICIO OSORIO</v>
      </c>
      <c r="G1837" s="100" t="s">
        <v>4847</v>
      </c>
      <c r="H1837" s="61"/>
      <c r="I1837" s="27"/>
      <c r="J1837" s="65"/>
      <c r="K1837" s="28"/>
    </row>
    <row r="1838" ht="22.5" customHeight="1">
      <c r="A1838" s="97">
        <v>46049.0</v>
      </c>
      <c r="B1838" s="81"/>
      <c r="C1838" s="36"/>
      <c r="D1838" s="99" t="s">
        <v>4848</v>
      </c>
      <c r="E1838" s="100" t="s">
        <v>4849</v>
      </c>
      <c r="F1838" s="19" t="str">
        <f t="shared" si="3"/>
        <v>ROBERTO HERNAN VARGAS LEYTON</v>
      </c>
      <c r="G1838" s="100" t="s">
        <v>4850</v>
      </c>
      <c r="H1838" s="61"/>
      <c r="I1838" s="27"/>
      <c r="J1838" s="65"/>
      <c r="K1838" s="28"/>
    </row>
    <row r="1839" ht="22.5" customHeight="1">
      <c r="A1839" s="97">
        <v>46049.0</v>
      </c>
      <c r="B1839" s="81"/>
      <c r="C1839" s="36"/>
      <c r="D1839" s="99" t="s">
        <v>4851</v>
      </c>
      <c r="E1839" s="100" t="s">
        <v>4852</v>
      </c>
      <c r="F1839" s="19" t="str">
        <f t="shared" si="3"/>
        <v>ZOILA DANIELA SOTO MALIO</v>
      </c>
      <c r="G1839" s="100" t="s">
        <v>4853</v>
      </c>
      <c r="H1839" s="61"/>
      <c r="I1839" s="27"/>
      <c r="J1839" s="65"/>
      <c r="K1839" s="28"/>
    </row>
    <row r="1840" ht="22.5" customHeight="1">
      <c r="A1840" s="97">
        <v>46049.0</v>
      </c>
      <c r="B1840" s="81"/>
      <c r="C1840" s="36"/>
      <c r="D1840" s="99" t="s">
        <v>4854</v>
      </c>
      <c r="E1840" s="100" t="s">
        <v>4855</v>
      </c>
      <c r="F1840" s="19" t="str">
        <f t="shared" si="3"/>
        <v>ERIK ALEJANDRO MANCILLA DIAZ</v>
      </c>
      <c r="G1840" s="100" t="s">
        <v>4856</v>
      </c>
      <c r="H1840" s="61"/>
      <c r="I1840" s="27"/>
      <c r="J1840" s="65"/>
      <c r="K1840" s="28"/>
    </row>
    <row r="1841" ht="22.5" customHeight="1">
      <c r="A1841" s="97">
        <v>46049.0</v>
      </c>
      <c r="B1841" s="81"/>
      <c r="C1841" s="58" t="s">
        <v>4857</v>
      </c>
      <c r="D1841" s="99" t="s">
        <v>4072</v>
      </c>
      <c r="E1841" s="100" t="s">
        <v>4858</v>
      </c>
      <c r="F1841" s="19" t="str">
        <f t="shared" si="3"/>
        <v>MIGUEL ANGEL GARRIDO DELGADO</v>
      </c>
      <c r="G1841" s="100" t="s">
        <v>4859</v>
      </c>
      <c r="H1841" s="56" t="s">
        <v>44</v>
      </c>
      <c r="I1841" s="27"/>
      <c r="J1841" s="57" t="s">
        <v>21</v>
      </c>
      <c r="K1841" s="23" t="s">
        <v>15</v>
      </c>
    </row>
    <row r="1842" ht="22.5" customHeight="1">
      <c r="A1842" s="97">
        <v>46049.0</v>
      </c>
      <c r="B1842" s="15">
        <v>46051.0</v>
      </c>
      <c r="C1842" s="36">
        <v>45170.0</v>
      </c>
      <c r="D1842" s="99" t="s">
        <v>4860</v>
      </c>
      <c r="E1842" s="100" t="s">
        <v>4861</v>
      </c>
      <c r="F1842" s="19" t="str">
        <f t="shared" si="3"/>
        <v>FERNANDO ANTONIO CONTRERAS PITURRA</v>
      </c>
      <c r="G1842" s="100" t="s">
        <v>4862</v>
      </c>
      <c r="H1842" s="56" t="s">
        <v>44</v>
      </c>
      <c r="I1842" s="27"/>
      <c r="J1842" s="57" t="s">
        <v>17</v>
      </c>
      <c r="K1842" s="23" t="s">
        <v>15</v>
      </c>
    </row>
    <row r="1843" ht="22.5" customHeight="1">
      <c r="A1843" s="97">
        <v>46049.0</v>
      </c>
      <c r="B1843" s="46"/>
      <c r="C1843" s="36">
        <v>43252.0</v>
      </c>
      <c r="D1843" s="99" t="s">
        <v>4863</v>
      </c>
      <c r="E1843" s="100" t="s">
        <v>4864</v>
      </c>
      <c r="F1843" s="19" t="str">
        <f t="shared" si="3"/>
        <v>MIGUELANGEL SALAZAR AZOCAR</v>
      </c>
      <c r="G1843" s="100" t="s">
        <v>4865</v>
      </c>
      <c r="H1843" s="56" t="s">
        <v>44</v>
      </c>
      <c r="I1843" s="27"/>
      <c r="J1843" s="57" t="s">
        <v>19</v>
      </c>
      <c r="K1843" s="23" t="s">
        <v>15</v>
      </c>
    </row>
    <row r="1844" ht="22.5" customHeight="1">
      <c r="A1844" s="97">
        <v>46049.0</v>
      </c>
      <c r="B1844" s="15">
        <v>46051.0</v>
      </c>
      <c r="C1844" s="36">
        <v>43525.0</v>
      </c>
      <c r="D1844" s="99" t="s">
        <v>4866</v>
      </c>
      <c r="E1844" s="100" t="s">
        <v>4867</v>
      </c>
      <c r="F1844" s="19" t="str">
        <f t="shared" si="3"/>
        <v>FERNANDO ANDRES PIÑA FORNER</v>
      </c>
      <c r="G1844" s="100" t="s">
        <v>4868</v>
      </c>
      <c r="H1844" s="56" t="s">
        <v>44</v>
      </c>
      <c r="I1844" s="27"/>
      <c r="J1844" s="57" t="s">
        <v>17</v>
      </c>
      <c r="K1844" s="23" t="s">
        <v>15</v>
      </c>
    </row>
    <row r="1845" ht="22.5" customHeight="1">
      <c r="A1845" s="97">
        <v>46049.0</v>
      </c>
      <c r="B1845" s="15">
        <v>46057.0</v>
      </c>
      <c r="C1845" s="36">
        <v>45017.0</v>
      </c>
      <c r="D1845" s="99" t="s">
        <v>4869</v>
      </c>
      <c r="E1845" s="100" t="s">
        <v>4870</v>
      </c>
      <c r="F1845" s="19" t="str">
        <f t="shared" si="3"/>
        <v>SERGIO EUGENIO VEAS PÉREZ</v>
      </c>
      <c r="G1845" s="100" t="s">
        <v>4871</v>
      </c>
      <c r="H1845" s="56" t="s">
        <v>44</v>
      </c>
      <c r="I1845" s="27"/>
      <c r="J1845" s="57" t="s">
        <v>19</v>
      </c>
      <c r="K1845" s="23" t="s">
        <v>15</v>
      </c>
    </row>
    <row r="1846" ht="22.5" customHeight="1">
      <c r="A1846" s="97">
        <v>46049.0</v>
      </c>
      <c r="B1846" s="15">
        <v>46051.0</v>
      </c>
      <c r="C1846" s="36">
        <v>43831.0</v>
      </c>
      <c r="D1846" s="99" t="s">
        <v>4872</v>
      </c>
      <c r="E1846" s="100" t="s">
        <v>4873</v>
      </c>
      <c r="F1846" s="19" t="str">
        <f t="shared" si="3"/>
        <v>CRISTOFER WILLIAM BUSTOS MORENO</v>
      </c>
      <c r="G1846" s="100" t="s">
        <v>4874</v>
      </c>
      <c r="H1846" s="56" t="s">
        <v>44</v>
      </c>
      <c r="I1846" s="27"/>
      <c r="J1846" s="57" t="s">
        <v>17</v>
      </c>
      <c r="K1846" s="23" t="s">
        <v>15</v>
      </c>
    </row>
    <row r="1847" ht="22.5" customHeight="1">
      <c r="A1847" s="97">
        <v>46049.0</v>
      </c>
      <c r="B1847" s="46"/>
      <c r="C1847" s="108">
        <v>43556.0</v>
      </c>
      <c r="D1847" s="99" t="s">
        <v>4875</v>
      </c>
      <c r="E1847" s="100" t="s">
        <v>4876</v>
      </c>
      <c r="F1847" s="19" t="str">
        <f t="shared" si="3"/>
        <v>RICARDO  CESAR PARDO PALMA</v>
      </c>
      <c r="G1847" s="100" t="s">
        <v>4877</v>
      </c>
      <c r="H1847" s="56" t="s">
        <v>44</v>
      </c>
      <c r="I1847" s="27"/>
      <c r="J1847" s="57" t="s">
        <v>17</v>
      </c>
      <c r="K1847" s="23" t="s">
        <v>15</v>
      </c>
    </row>
    <row r="1848" ht="22.5" customHeight="1">
      <c r="A1848" s="97">
        <v>46049.0</v>
      </c>
      <c r="B1848" s="15">
        <v>46057.0</v>
      </c>
      <c r="C1848" s="36">
        <v>45474.0</v>
      </c>
      <c r="D1848" s="99" t="s">
        <v>4878</v>
      </c>
      <c r="E1848" s="100" t="s">
        <v>4879</v>
      </c>
      <c r="F1848" s="19" t="str">
        <f t="shared" si="3"/>
        <v>MAURICIO ANGEL MUÑOZ VARGAS</v>
      </c>
      <c r="G1848" s="100" t="s">
        <v>4880</v>
      </c>
      <c r="H1848" s="56" t="s">
        <v>44</v>
      </c>
      <c r="I1848" s="27"/>
      <c r="J1848" s="57" t="s">
        <v>19</v>
      </c>
      <c r="K1848" s="23" t="s">
        <v>15</v>
      </c>
    </row>
    <row r="1849" ht="22.5" customHeight="1">
      <c r="A1849" s="97">
        <v>46049.0</v>
      </c>
      <c r="B1849" s="81"/>
      <c r="C1849" s="58" t="s">
        <v>4881</v>
      </c>
      <c r="D1849" s="99" t="s">
        <v>4882</v>
      </c>
      <c r="E1849" s="100" t="s">
        <v>4883</v>
      </c>
      <c r="F1849" s="19" t="str">
        <f t="shared" si="3"/>
        <v>VICENTE JOAQUIN TORO VASQUEZ</v>
      </c>
      <c r="G1849" s="100" t="s">
        <v>4884</v>
      </c>
      <c r="H1849" s="56" t="s">
        <v>44</v>
      </c>
      <c r="I1849" s="27"/>
      <c r="J1849" s="57" t="s">
        <v>21</v>
      </c>
      <c r="K1849" s="23" t="s">
        <v>15</v>
      </c>
    </row>
    <row r="1850" ht="22.5" customHeight="1">
      <c r="A1850" s="97">
        <v>46049.0</v>
      </c>
      <c r="B1850" s="15">
        <v>46050.0</v>
      </c>
      <c r="C1850" s="36">
        <v>45231.0</v>
      </c>
      <c r="D1850" s="99" t="s">
        <v>4885</v>
      </c>
      <c r="E1850" s="100" t="s">
        <v>4886</v>
      </c>
      <c r="F1850" s="19" t="str">
        <f t="shared" si="3"/>
        <v>MARCELO ARTURO VARELA ZÚÑIGA</v>
      </c>
      <c r="G1850" s="100" t="s">
        <v>4887</v>
      </c>
      <c r="H1850" s="56" t="s">
        <v>44</v>
      </c>
      <c r="I1850" s="27"/>
      <c r="J1850" s="57" t="s">
        <v>17</v>
      </c>
      <c r="K1850" s="23" t="s">
        <v>15</v>
      </c>
    </row>
    <row r="1851" ht="22.5" customHeight="1">
      <c r="A1851" s="97">
        <v>46049.0</v>
      </c>
      <c r="B1851" s="15">
        <v>46051.0</v>
      </c>
      <c r="C1851" s="36">
        <v>45717.0</v>
      </c>
      <c r="D1851" s="99" t="s">
        <v>4888</v>
      </c>
      <c r="E1851" s="100" t="s">
        <v>4889</v>
      </c>
      <c r="F1851" s="19" t="str">
        <f t="shared" si="3"/>
        <v>MARCIA ROSANA CARTES LÓPEZ</v>
      </c>
      <c r="G1851" s="100" t="s">
        <v>4890</v>
      </c>
      <c r="H1851" s="56" t="s">
        <v>44</v>
      </c>
      <c r="I1851" s="27"/>
      <c r="J1851" s="57" t="s">
        <v>17</v>
      </c>
      <c r="K1851" s="23" t="s">
        <v>15</v>
      </c>
    </row>
    <row r="1852" ht="22.5" customHeight="1">
      <c r="A1852" s="97">
        <v>46049.0</v>
      </c>
      <c r="B1852" s="15">
        <v>46051.0</v>
      </c>
      <c r="C1852" s="36">
        <v>43617.0</v>
      </c>
      <c r="D1852" s="99" t="s">
        <v>4891</v>
      </c>
      <c r="E1852" s="100" t="s">
        <v>4892</v>
      </c>
      <c r="F1852" s="19" t="str">
        <f t="shared" si="3"/>
        <v>FRESIA DEL CARMEN MEDINA GUTIERREZ</v>
      </c>
      <c r="G1852" s="100" t="s">
        <v>4893</v>
      </c>
      <c r="H1852" s="56" t="s">
        <v>44</v>
      </c>
      <c r="I1852" s="27"/>
      <c r="J1852" s="57" t="s">
        <v>17</v>
      </c>
      <c r="K1852" s="23" t="s">
        <v>15</v>
      </c>
    </row>
    <row r="1853" ht="22.5" customHeight="1">
      <c r="A1853" s="97">
        <v>46049.0</v>
      </c>
      <c r="B1853" s="81"/>
      <c r="C1853" s="58" t="s">
        <v>794</v>
      </c>
      <c r="D1853" s="99" t="s">
        <v>4894</v>
      </c>
      <c r="E1853" s="100" t="s">
        <v>4895</v>
      </c>
      <c r="F1853" s="19" t="str">
        <f t="shared" si="3"/>
        <v>PAULA ANDREA CACERES GONZALEZ</v>
      </c>
      <c r="G1853" s="100" t="s">
        <v>4896</v>
      </c>
      <c r="H1853" s="56" t="s">
        <v>44</v>
      </c>
      <c r="I1853" s="27"/>
      <c r="J1853" s="57" t="s">
        <v>21</v>
      </c>
      <c r="K1853" s="23" t="s">
        <v>15</v>
      </c>
    </row>
    <row r="1854" ht="22.5" customHeight="1">
      <c r="A1854" s="97">
        <v>46049.0</v>
      </c>
      <c r="B1854" s="46"/>
      <c r="C1854" s="36">
        <v>44197.0</v>
      </c>
      <c r="D1854" s="99" t="s">
        <v>4897</v>
      </c>
      <c r="E1854" s="100" t="s">
        <v>4898</v>
      </c>
      <c r="F1854" s="19" t="str">
        <f t="shared" si="3"/>
        <v>ANDRES ALEJANDRO RIOS PUGA</v>
      </c>
      <c r="G1854" s="100" t="s">
        <v>4899</v>
      </c>
      <c r="H1854" s="56" t="s">
        <v>44</v>
      </c>
      <c r="I1854" s="27"/>
      <c r="J1854" s="57" t="s">
        <v>17</v>
      </c>
      <c r="K1854" s="23" t="s">
        <v>15</v>
      </c>
    </row>
    <row r="1855" ht="22.5" customHeight="1">
      <c r="A1855" s="97">
        <v>46050.0</v>
      </c>
      <c r="B1855" s="81"/>
      <c r="C1855" s="36"/>
      <c r="D1855" s="99" t="s">
        <v>4900</v>
      </c>
      <c r="E1855" s="100" t="s">
        <v>4901</v>
      </c>
      <c r="F1855" s="19" t="str">
        <f t="shared" si="3"/>
        <v>ANGÉLICA MARÍA QUIJÓN CASTILLO</v>
      </c>
      <c r="G1855" s="100" t="s">
        <v>4902</v>
      </c>
      <c r="H1855" s="56" t="s">
        <v>44</v>
      </c>
      <c r="I1855" s="27"/>
      <c r="J1855" s="57" t="s">
        <v>14</v>
      </c>
      <c r="K1855" s="28"/>
    </row>
    <row r="1856" ht="22.5" customHeight="1">
      <c r="A1856" s="40">
        <v>46050.0</v>
      </c>
      <c r="B1856" s="81"/>
      <c r="C1856" s="36"/>
      <c r="D1856" s="99" t="s">
        <v>2990</v>
      </c>
      <c r="E1856" s="100" t="s">
        <v>4903</v>
      </c>
      <c r="F1856" s="19" t="str">
        <f t="shared" si="3"/>
        <v>PAOLO BAEZA</v>
      </c>
      <c r="G1856" s="100" t="s">
        <v>4904</v>
      </c>
      <c r="H1856" s="61"/>
      <c r="I1856" s="27"/>
      <c r="J1856" s="65"/>
      <c r="K1856" s="28"/>
    </row>
    <row r="1857" ht="22.5" customHeight="1">
      <c r="A1857" s="40">
        <v>46050.0</v>
      </c>
      <c r="B1857" s="81"/>
      <c r="C1857" s="36"/>
      <c r="D1857" s="99" t="s">
        <v>4905</v>
      </c>
      <c r="E1857" s="100" t="s">
        <v>4906</v>
      </c>
      <c r="F1857" s="19" t="str">
        <f t="shared" si="3"/>
        <v>ADELINO CABREJOS FLORES</v>
      </c>
      <c r="G1857" s="100" t="s">
        <v>4907</v>
      </c>
      <c r="H1857" s="56" t="s">
        <v>44</v>
      </c>
      <c r="I1857" s="27"/>
      <c r="J1857" s="57" t="s">
        <v>14</v>
      </c>
      <c r="K1857" s="28"/>
    </row>
    <row r="1858" ht="22.5" customHeight="1">
      <c r="A1858" s="40">
        <v>46050.0</v>
      </c>
      <c r="B1858" s="81"/>
      <c r="C1858" s="36"/>
      <c r="D1858" s="99" t="s">
        <v>4908</v>
      </c>
      <c r="E1858" s="100" t="s">
        <v>4909</v>
      </c>
      <c r="F1858" s="19" t="str">
        <f t="shared" si="3"/>
        <v>ABEL CASAS BUENO</v>
      </c>
      <c r="G1858" s="100" t="s">
        <v>4910</v>
      </c>
      <c r="H1858" s="61"/>
      <c r="I1858" s="27"/>
      <c r="J1858" s="65"/>
      <c r="K1858" s="28"/>
    </row>
    <row r="1859" ht="22.5" customHeight="1">
      <c r="A1859" s="40">
        <v>46050.0</v>
      </c>
      <c r="B1859" s="81"/>
      <c r="C1859" s="36"/>
      <c r="D1859" s="99" t="s">
        <v>985</v>
      </c>
      <c r="E1859" s="100" t="s">
        <v>4911</v>
      </c>
      <c r="F1859" s="19" t="str">
        <f t="shared" si="3"/>
        <v>CONSTANZA VALDES ARANEDA</v>
      </c>
      <c r="G1859" s="100" t="s">
        <v>4912</v>
      </c>
      <c r="H1859" s="61"/>
      <c r="I1859" s="27"/>
      <c r="J1859" s="65"/>
      <c r="K1859" s="28"/>
    </row>
    <row r="1860" ht="22.5" customHeight="1">
      <c r="A1860" s="40">
        <v>46050.0</v>
      </c>
      <c r="B1860" s="81"/>
      <c r="C1860" s="36"/>
      <c r="D1860" s="99" t="s">
        <v>1383</v>
      </c>
      <c r="E1860" s="100" t="s">
        <v>314</v>
      </c>
      <c r="F1860" s="19" t="str">
        <f t="shared" si="3"/>
        <v>EDUARDO PONCE</v>
      </c>
      <c r="G1860" s="100" t="s">
        <v>4913</v>
      </c>
      <c r="H1860" s="61"/>
      <c r="I1860" s="27"/>
      <c r="J1860" s="65"/>
      <c r="K1860" s="28"/>
    </row>
    <row r="1861" ht="22.5" customHeight="1">
      <c r="A1861" s="40">
        <v>46050.0</v>
      </c>
      <c r="B1861" s="81"/>
      <c r="C1861" s="36"/>
      <c r="D1861" s="99" t="s">
        <v>4017</v>
      </c>
      <c r="E1861" s="100" t="s">
        <v>527</v>
      </c>
      <c r="F1861" s="19" t="str">
        <f t="shared" si="3"/>
        <v>ANGELA SOLIS</v>
      </c>
      <c r="G1861" s="100" t="s">
        <v>4914</v>
      </c>
      <c r="H1861" s="61"/>
      <c r="I1861" s="27"/>
      <c r="J1861" s="65"/>
      <c r="K1861" s="28"/>
    </row>
    <row r="1862" ht="22.5" customHeight="1">
      <c r="A1862" s="40">
        <v>46050.0</v>
      </c>
      <c r="B1862" s="46"/>
      <c r="C1862" s="36"/>
      <c r="D1862" s="99" t="s">
        <v>4915</v>
      </c>
      <c r="E1862" s="100" t="s">
        <v>4916</v>
      </c>
      <c r="F1862" s="19" t="str">
        <f t="shared" si="3"/>
        <v>VALENTINA ANASTASIA GONZALEZ ROLDAN</v>
      </c>
      <c r="G1862" s="100" t="s">
        <v>4917</v>
      </c>
      <c r="H1862" s="56" t="s">
        <v>44</v>
      </c>
      <c r="I1862" s="27"/>
      <c r="J1862" s="57" t="s">
        <v>14</v>
      </c>
      <c r="K1862" s="28"/>
    </row>
    <row r="1863" ht="22.5" customHeight="1">
      <c r="A1863" s="40">
        <v>46050.0</v>
      </c>
      <c r="B1863" s="46"/>
      <c r="C1863" s="36"/>
      <c r="D1863" s="99" t="s">
        <v>4918</v>
      </c>
      <c r="E1863" s="100" t="s">
        <v>4919</v>
      </c>
      <c r="F1863" s="19" t="str">
        <f t="shared" si="3"/>
        <v>ELENA GONZALEZ DIAZ</v>
      </c>
      <c r="G1863" s="100" t="s">
        <v>4920</v>
      </c>
      <c r="H1863" s="56" t="s">
        <v>44</v>
      </c>
      <c r="I1863" s="27"/>
      <c r="J1863" s="57" t="s">
        <v>14</v>
      </c>
      <c r="K1863" s="23" t="s">
        <v>15</v>
      </c>
    </row>
    <row r="1864" ht="22.5" customHeight="1">
      <c r="A1864" s="40">
        <v>46050.0</v>
      </c>
      <c r="B1864" s="81"/>
      <c r="C1864" s="36"/>
      <c r="D1864" s="99" t="s">
        <v>147</v>
      </c>
      <c r="E1864" s="100" t="s">
        <v>2104</v>
      </c>
      <c r="F1864" s="19" t="str">
        <f t="shared" si="3"/>
        <v>CARLOS VILLARROEL</v>
      </c>
      <c r="G1864" s="100" t="s">
        <v>4921</v>
      </c>
      <c r="H1864" s="61"/>
      <c r="I1864" s="27"/>
      <c r="J1864" s="65"/>
      <c r="K1864" s="28"/>
    </row>
    <row r="1865" ht="22.5" customHeight="1">
      <c r="A1865" s="40">
        <v>46050.0</v>
      </c>
      <c r="B1865" s="15">
        <v>46052.0</v>
      </c>
      <c r="C1865" s="36">
        <v>44621.0</v>
      </c>
      <c r="D1865" s="99" t="s">
        <v>550</v>
      </c>
      <c r="E1865" s="100" t="s">
        <v>4127</v>
      </c>
      <c r="F1865" s="19" t="str">
        <f t="shared" si="3"/>
        <v>DANIEL NAVARRO</v>
      </c>
      <c r="G1865" s="100" t="s">
        <v>4922</v>
      </c>
      <c r="H1865" s="56" t="s">
        <v>44</v>
      </c>
      <c r="I1865" s="27"/>
      <c r="J1865" s="57" t="s">
        <v>17</v>
      </c>
      <c r="K1865" s="23" t="s">
        <v>15</v>
      </c>
    </row>
    <row r="1866" ht="22.5" customHeight="1">
      <c r="A1866" s="40">
        <v>46050.0</v>
      </c>
      <c r="B1866" s="81"/>
      <c r="C1866" s="36"/>
      <c r="D1866" s="99" t="s">
        <v>4923</v>
      </c>
      <c r="E1866" s="100" t="s">
        <v>4924</v>
      </c>
      <c r="F1866" s="19" t="str">
        <f t="shared" si="3"/>
        <v>IVAN MARCELO COFRE RIVERA</v>
      </c>
      <c r="G1866" s="100" t="s">
        <v>4925</v>
      </c>
      <c r="H1866" s="61"/>
      <c r="I1866" s="27"/>
      <c r="J1866" s="65"/>
      <c r="K1866" s="28"/>
    </row>
    <row r="1867" ht="22.5" customHeight="1">
      <c r="A1867" s="40">
        <v>46050.0</v>
      </c>
      <c r="B1867" s="81"/>
      <c r="C1867" s="36"/>
      <c r="D1867" s="99" t="s">
        <v>4926</v>
      </c>
      <c r="E1867" s="100" t="s">
        <v>3165</v>
      </c>
      <c r="F1867" s="19" t="str">
        <f t="shared" si="3"/>
        <v>KAILIN GARRIDO</v>
      </c>
      <c r="G1867" s="100" t="s">
        <v>4927</v>
      </c>
      <c r="H1867" s="56" t="s">
        <v>44</v>
      </c>
      <c r="I1867" s="27"/>
      <c r="J1867" s="57" t="s">
        <v>14</v>
      </c>
      <c r="K1867" s="28"/>
    </row>
    <row r="1868" ht="22.5" customHeight="1">
      <c r="A1868" s="40">
        <v>46050.0</v>
      </c>
      <c r="B1868" s="81"/>
      <c r="C1868" s="36"/>
      <c r="D1868" s="99" t="s">
        <v>4928</v>
      </c>
      <c r="E1868" s="100" t="s">
        <v>4929</v>
      </c>
      <c r="F1868" s="19" t="str">
        <f t="shared" si="3"/>
        <v>YULITZA ALVARADO RIQUELME</v>
      </c>
      <c r="G1868" s="100" t="s">
        <v>4930</v>
      </c>
      <c r="H1868" s="61"/>
      <c r="I1868" s="27"/>
      <c r="J1868" s="65"/>
      <c r="K1868" s="28"/>
    </row>
    <row r="1869" ht="22.5" customHeight="1">
      <c r="A1869" s="40">
        <v>46050.0</v>
      </c>
      <c r="B1869" s="81"/>
      <c r="C1869" s="36"/>
      <c r="D1869" s="99" t="s">
        <v>985</v>
      </c>
      <c r="E1869" s="100" t="s">
        <v>80</v>
      </c>
      <c r="F1869" s="19" t="str">
        <f t="shared" si="3"/>
        <v>CONSTANZA ESTRADA</v>
      </c>
      <c r="G1869" s="100" t="s">
        <v>4931</v>
      </c>
      <c r="H1869" s="56" t="s">
        <v>44</v>
      </c>
      <c r="I1869" s="27"/>
      <c r="J1869" s="57" t="s">
        <v>14</v>
      </c>
      <c r="K1869" s="23" t="s">
        <v>15</v>
      </c>
    </row>
    <row r="1870" ht="22.5" customHeight="1">
      <c r="A1870" s="40">
        <v>46050.0</v>
      </c>
      <c r="B1870" s="81"/>
      <c r="C1870" s="36"/>
      <c r="D1870" s="99" t="s">
        <v>526</v>
      </c>
      <c r="E1870" s="100" t="s">
        <v>4932</v>
      </c>
      <c r="F1870" s="19" t="str">
        <f t="shared" si="3"/>
        <v>CAMILA TORREJÓN DÍAZ</v>
      </c>
      <c r="G1870" s="100" t="s">
        <v>4933</v>
      </c>
      <c r="H1870" s="61"/>
      <c r="I1870" s="27"/>
      <c r="J1870" s="65"/>
      <c r="K1870" s="28"/>
    </row>
    <row r="1871" ht="22.5" customHeight="1">
      <c r="A1871" s="40">
        <v>46050.0</v>
      </c>
      <c r="B1871" s="81"/>
      <c r="C1871" s="36"/>
      <c r="D1871" s="99" t="s">
        <v>82</v>
      </c>
      <c r="E1871" s="100" t="s">
        <v>980</v>
      </c>
      <c r="F1871" s="19" t="str">
        <f t="shared" si="3"/>
        <v>SEBASTIÁN VALDERRAMA</v>
      </c>
      <c r="G1871" s="100" t="s">
        <v>4934</v>
      </c>
      <c r="H1871" s="61"/>
      <c r="I1871" s="27"/>
      <c r="J1871" s="65"/>
      <c r="K1871" s="28"/>
    </row>
    <row r="1872" ht="22.5" customHeight="1">
      <c r="A1872" s="40">
        <v>46050.0</v>
      </c>
      <c r="B1872" s="81"/>
      <c r="C1872" s="36"/>
      <c r="D1872" s="99" t="s">
        <v>4935</v>
      </c>
      <c r="E1872" s="100" t="s">
        <v>1739</v>
      </c>
      <c r="F1872" s="19" t="str">
        <f t="shared" si="3"/>
        <v>GASPAR OLIVARES</v>
      </c>
      <c r="G1872" s="100" t="s">
        <v>4936</v>
      </c>
      <c r="H1872" s="56" t="s">
        <v>44</v>
      </c>
      <c r="I1872" s="27"/>
      <c r="J1872" s="57" t="s">
        <v>14</v>
      </c>
      <c r="K1872" s="23" t="s">
        <v>15</v>
      </c>
    </row>
    <row r="1873" ht="22.5" customHeight="1">
      <c r="A1873" s="40">
        <v>46050.0</v>
      </c>
      <c r="B1873" s="81"/>
      <c r="C1873" s="36"/>
      <c r="D1873" s="99" t="s">
        <v>4937</v>
      </c>
      <c r="E1873" s="100" t="s">
        <v>787</v>
      </c>
      <c r="F1873" s="19" t="str">
        <f t="shared" si="3"/>
        <v>EMILIANO RODRÍGUEZ</v>
      </c>
      <c r="G1873" s="100" t="s">
        <v>4938</v>
      </c>
      <c r="H1873" s="56" t="s">
        <v>44</v>
      </c>
      <c r="I1873" s="27"/>
      <c r="J1873" s="57" t="s">
        <v>14</v>
      </c>
      <c r="K1873" s="23" t="s">
        <v>15</v>
      </c>
    </row>
    <row r="1874" ht="22.5" customHeight="1">
      <c r="A1874" s="40">
        <v>46050.0</v>
      </c>
      <c r="B1874" s="81"/>
      <c r="C1874" s="36"/>
      <c r="D1874" s="99" t="s">
        <v>4939</v>
      </c>
      <c r="E1874" s="100" t="s">
        <v>784</v>
      </c>
      <c r="F1874" s="19" t="str">
        <f t="shared" si="3"/>
        <v>THOMAS LOPEZ</v>
      </c>
      <c r="G1874" s="100" t="s">
        <v>4940</v>
      </c>
      <c r="H1874" s="56" t="s">
        <v>44</v>
      </c>
      <c r="I1874" s="27"/>
      <c r="J1874" s="65"/>
      <c r="K1874" s="23" t="s">
        <v>15</v>
      </c>
    </row>
    <row r="1875" ht="22.5" customHeight="1">
      <c r="A1875" s="40">
        <v>46050.0</v>
      </c>
      <c r="B1875" s="81"/>
      <c r="C1875" s="36"/>
      <c r="D1875" s="99" t="s">
        <v>4941</v>
      </c>
      <c r="E1875" s="100" t="s">
        <v>4942</v>
      </c>
      <c r="F1875" s="19" t="str">
        <f t="shared" si="3"/>
        <v>MARIA IGNACIA VARAS FERNÁNDEZ</v>
      </c>
      <c r="G1875" s="100" t="s">
        <v>4943</v>
      </c>
      <c r="H1875" s="56" t="s">
        <v>44</v>
      </c>
      <c r="I1875" s="27"/>
      <c r="J1875" s="65"/>
      <c r="K1875" s="23" t="s">
        <v>15</v>
      </c>
    </row>
    <row r="1876" ht="22.5" customHeight="1">
      <c r="A1876" s="40">
        <v>46050.0</v>
      </c>
      <c r="B1876" s="81"/>
      <c r="C1876" s="36"/>
      <c r="D1876" s="99" t="s">
        <v>386</v>
      </c>
      <c r="E1876" s="100" t="s">
        <v>1727</v>
      </c>
      <c r="F1876" s="19" t="str">
        <f t="shared" si="3"/>
        <v>EVELYN FLORES</v>
      </c>
      <c r="G1876" s="100" t="s">
        <v>4944</v>
      </c>
      <c r="H1876" s="56" t="s">
        <v>44</v>
      </c>
      <c r="I1876" s="27"/>
      <c r="J1876" s="57" t="s">
        <v>14</v>
      </c>
      <c r="K1876" s="23" t="s">
        <v>15</v>
      </c>
    </row>
    <row r="1877" ht="22.5" customHeight="1">
      <c r="A1877" s="40">
        <v>46050.0</v>
      </c>
      <c r="B1877" s="15">
        <v>46055.0</v>
      </c>
      <c r="C1877" s="36">
        <v>45689.0</v>
      </c>
      <c r="D1877" s="99" t="s">
        <v>4945</v>
      </c>
      <c r="E1877" s="100" t="s">
        <v>4946</v>
      </c>
      <c r="F1877" s="19" t="str">
        <f t="shared" si="3"/>
        <v>MYRIAM GARATE VASQUEZ</v>
      </c>
      <c r="G1877" s="100" t="s">
        <v>4947</v>
      </c>
      <c r="H1877" s="56" t="s">
        <v>44</v>
      </c>
      <c r="I1877" s="27"/>
      <c r="J1877" s="57" t="s">
        <v>17</v>
      </c>
      <c r="K1877" s="23" t="s">
        <v>15</v>
      </c>
    </row>
    <row r="1878" ht="22.5" customHeight="1">
      <c r="A1878" s="40">
        <v>46050.0</v>
      </c>
      <c r="B1878" s="81"/>
      <c r="C1878" s="36"/>
      <c r="D1878" s="99" t="s">
        <v>4948</v>
      </c>
      <c r="E1878" s="100" t="s">
        <v>4949</v>
      </c>
      <c r="F1878" s="19" t="str">
        <f t="shared" si="3"/>
        <v>ERICK LIMARI</v>
      </c>
      <c r="G1878" s="100" t="s">
        <v>4950</v>
      </c>
      <c r="H1878" s="56" t="s">
        <v>44</v>
      </c>
      <c r="I1878" s="27"/>
      <c r="J1878" s="57" t="s">
        <v>14</v>
      </c>
      <c r="K1878" s="28"/>
    </row>
    <row r="1879" ht="22.5" customHeight="1">
      <c r="A1879" s="40">
        <v>46050.0</v>
      </c>
      <c r="B1879" s="81"/>
      <c r="C1879" s="36"/>
      <c r="D1879" s="99" t="s">
        <v>4951</v>
      </c>
      <c r="E1879" s="100" t="s">
        <v>4952</v>
      </c>
      <c r="F1879" s="19" t="str">
        <f t="shared" si="3"/>
        <v>REYNALDO GRANIFO</v>
      </c>
      <c r="G1879" s="100" t="s">
        <v>4953</v>
      </c>
      <c r="H1879" s="61"/>
      <c r="I1879" s="27"/>
      <c r="J1879" s="65"/>
      <c r="K1879" s="28"/>
    </row>
    <row r="1880" ht="22.5" customHeight="1">
      <c r="A1880" s="40">
        <v>46050.0</v>
      </c>
      <c r="B1880" s="15">
        <v>46052.0</v>
      </c>
      <c r="C1880" s="36">
        <v>43739.0</v>
      </c>
      <c r="D1880" s="99" t="s">
        <v>4954</v>
      </c>
      <c r="E1880" s="100" t="s">
        <v>4955</v>
      </c>
      <c r="F1880" s="19" t="str">
        <f t="shared" si="3"/>
        <v>LEOPOLDO JESUS NASTA MARIPANGUI</v>
      </c>
      <c r="G1880" s="100" t="s">
        <v>4956</v>
      </c>
      <c r="H1880" s="61"/>
      <c r="I1880" s="27"/>
      <c r="J1880" s="57" t="s">
        <v>17</v>
      </c>
      <c r="K1880" s="23" t="s">
        <v>22</v>
      </c>
    </row>
    <row r="1881" ht="22.5" customHeight="1">
      <c r="A1881" s="40">
        <v>46050.0</v>
      </c>
      <c r="B1881" s="81"/>
      <c r="C1881" s="36"/>
      <c r="D1881" s="99" t="s">
        <v>4957</v>
      </c>
      <c r="E1881" s="100" t="s">
        <v>3851</v>
      </c>
      <c r="F1881" s="19" t="str">
        <f t="shared" si="3"/>
        <v>SIGRY HERNANDEZ</v>
      </c>
      <c r="G1881" s="100" t="s">
        <v>4958</v>
      </c>
      <c r="H1881" s="56" t="s">
        <v>44</v>
      </c>
      <c r="I1881" s="27"/>
      <c r="J1881" s="57" t="s">
        <v>14</v>
      </c>
      <c r="K1881" s="23" t="s">
        <v>15</v>
      </c>
    </row>
    <row r="1882" ht="22.5" customHeight="1">
      <c r="A1882" s="40">
        <v>46050.0</v>
      </c>
      <c r="B1882" s="81"/>
      <c r="C1882" s="36"/>
      <c r="D1882" s="99" t="s">
        <v>4959</v>
      </c>
      <c r="E1882" s="100" t="s">
        <v>4960</v>
      </c>
      <c r="F1882" s="19" t="str">
        <f t="shared" si="3"/>
        <v>BETZABET GARAY</v>
      </c>
      <c r="G1882" s="100" t="s">
        <v>4961</v>
      </c>
      <c r="H1882" s="61"/>
      <c r="I1882" s="27"/>
      <c r="J1882" s="65"/>
      <c r="K1882" s="28"/>
    </row>
    <row r="1883" ht="22.5" customHeight="1">
      <c r="A1883" s="40">
        <v>46050.0</v>
      </c>
      <c r="B1883" s="81"/>
      <c r="C1883" s="36"/>
      <c r="D1883" s="99" t="s">
        <v>4962</v>
      </c>
      <c r="E1883" s="100" t="s">
        <v>4963</v>
      </c>
      <c r="F1883" s="19" t="str">
        <f t="shared" si="3"/>
        <v>EDGAR MUÑOZ LOZADA</v>
      </c>
      <c r="G1883" s="100" t="s">
        <v>4964</v>
      </c>
      <c r="H1883" s="56" t="s">
        <v>44</v>
      </c>
      <c r="I1883" s="27"/>
      <c r="J1883" s="57" t="s">
        <v>14</v>
      </c>
      <c r="K1883" s="23" t="s">
        <v>15</v>
      </c>
    </row>
    <row r="1884" ht="22.5" customHeight="1">
      <c r="A1884" s="40">
        <v>46050.0</v>
      </c>
      <c r="B1884" s="81"/>
      <c r="C1884" s="36"/>
      <c r="D1884" s="99" t="s">
        <v>4965</v>
      </c>
      <c r="E1884" s="100" t="s">
        <v>4966</v>
      </c>
      <c r="F1884" s="19" t="str">
        <f t="shared" si="3"/>
        <v>FERNANDO EDUARDO OLGUIN HUIRCAO</v>
      </c>
      <c r="G1884" s="100" t="s">
        <v>4967</v>
      </c>
      <c r="H1884" s="61"/>
      <c r="I1884" s="27"/>
      <c r="J1884" s="65"/>
      <c r="K1884" s="28"/>
    </row>
    <row r="1885" ht="22.5" customHeight="1">
      <c r="A1885" s="40">
        <v>46050.0</v>
      </c>
      <c r="B1885" s="81"/>
      <c r="C1885" s="36"/>
      <c r="D1885" s="99" t="s">
        <v>4759</v>
      </c>
      <c r="E1885" s="100" t="s">
        <v>3660</v>
      </c>
      <c r="F1885" s="19" t="str">
        <f t="shared" si="3"/>
        <v>DANIELA ROMERO</v>
      </c>
      <c r="G1885" s="100" t="s">
        <v>4968</v>
      </c>
      <c r="H1885" s="61"/>
      <c r="I1885" s="27"/>
      <c r="J1885" s="65"/>
      <c r="K1885" s="28"/>
    </row>
    <row r="1886" ht="22.5" customHeight="1">
      <c r="A1886" s="40">
        <v>46050.0</v>
      </c>
      <c r="B1886" s="81"/>
      <c r="C1886" s="58" t="s">
        <v>106</v>
      </c>
      <c r="D1886" s="99" t="s">
        <v>100</v>
      </c>
      <c r="E1886" s="100" t="s">
        <v>472</v>
      </c>
      <c r="F1886" s="19" t="str">
        <f t="shared" si="3"/>
        <v>IVAN MUÑOZ</v>
      </c>
      <c r="G1886" s="59" t="s">
        <v>4969</v>
      </c>
      <c r="H1886" s="56" t="s">
        <v>44</v>
      </c>
      <c r="I1886" s="27"/>
      <c r="J1886" s="57" t="s">
        <v>21</v>
      </c>
      <c r="K1886" s="23" t="s">
        <v>20</v>
      </c>
    </row>
    <row r="1887" ht="22.5" customHeight="1">
      <c r="A1887" s="40">
        <v>46050.0</v>
      </c>
      <c r="B1887" s="81"/>
      <c r="C1887" s="36"/>
      <c r="D1887" s="99" t="s">
        <v>177</v>
      </c>
      <c r="E1887" s="100" t="s">
        <v>4970</v>
      </c>
      <c r="F1887" s="19" t="str">
        <f t="shared" si="3"/>
        <v>MARCO DIAZ</v>
      </c>
      <c r="G1887" s="100" t="s">
        <v>4971</v>
      </c>
      <c r="H1887" s="61"/>
      <c r="I1887" s="27"/>
      <c r="J1887" s="65"/>
      <c r="K1887" s="28"/>
    </row>
    <row r="1888" ht="22.5" customHeight="1">
      <c r="A1888" s="40">
        <v>46050.0</v>
      </c>
      <c r="B1888" s="81"/>
      <c r="C1888" s="58" t="s">
        <v>4599</v>
      </c>
      <c r="D1888" s="99" t="s">
        <v>510</v>
      </c>
      <c r="E1888" s="100" t="s">
        <v>4972</v>
      </c>
      <c r="F1888" s="19" t="str">
        <f t="shared" si="3"/>
        <v>GONZALO PRUNEDA PIZARRO</v>
      </c>
      <c r="G1888" s="100" t="s">
        <v>4973</v>
      </c>
      <c r="H1888" s="56" t="s">
        <v>44</v>
      </c>
      <c r="I1888" s="27"/>
      <c r="J1888" s="65"/>
      <c r="K1888" s="28"/>
    </row>
    <row r="1889" ht="22.5" customHeight="1">
      <c r="A1889" s="40">
        <v>46050.0</v>
      </c>
      <c r="B1889" s="81"/>
      <c r="C1889" s="36"/>
      <c r="D1889" s="99" t="s">
        <v>795</v>
      </c>
      <c r="E1889" s="100" t="s">
        <v>3274</v>
      </c>
      <c r="F1889" s="19" t="str">
        <f t="shared" si="3"/>
        <v>DANIELA ORTIZ</v>
      </c>
      <c r="G1889" s="100" t="s">
        <v>4974</v>
      </c>
      <c r="H1889" s="61"/>
      <c r="I1889" s="27"/>
      <c r="J1889" s="65"/>
      <c r="K1889" s="28"/>
    </row>
    <row r="1890" ht="22.5" customHeight="1">
      <c r="A1890" s="40">
        <v>46050.0</v>
      </c>
      <c r="B1890" s="81"/>
      <c r="C1890" s="36"/>
      <c r="D1890" s="99" t="s">
        <v>4975</v>
      </c>
      <c r="E1890" s="100" t="s">
        <v>4976</v>
      </c>
      <c r="F1890" s="19" t="str">
        <f t="shared" si="3"/>
        <v>ESTEBAN ANDREE AZOCAR LÓPEZ</v>
      </c>
      <c r="G1890" s="100" t="s">
        <v>4977</v>
      </c>
      <c r="H1890" s="61"/>
      <c r="I1890" s="27"/>
      <c r="J1890" s="65"/>
      <c r="K1890" s="28"/>
    </row>
    <row r="1891" ht="22.5" customHeight="1">
      <c r="A1891" s="40">
        <v>46050.0</v>
      </c>
      <c r="B1891" s="15">
        <v>46057.0</v>
      </c>
      <c r="C1891" s="36">
        <v>44774.0</v>
      </c>
      <c r="D1891" s="99" t="s">
        <v>82</v>
      </c>
      <c r="E1891" s="100" t="s">
        <v>198</v>
      </c>
      <c r="F1891" s="19" t="str">
        <f t="shared" si="3"/>
        <v>SEBASTIÁN HUGO</v>
      </c>
      <c r="G1891" s="59" t="s">
        <v>4978</v>
      </c>
      <c r="H1891" s="56" t="s">
        <v>44</v>
      </c>
      <c r="I1891" s="27"/>
      <c r="J1891" s="57" t="s">
        <v>19</v>
      </c>
      <c r="K1891" s="23" t="s">
        <v>20</v>
      </c>
    </row>
    <row r="1892" ht="22.5" customHeight="1">
      <c r="A1892" s="40">
        <v>46050.0</v>
      </c>
      <c r="B1892" s="81"/>
      <c r="C1892" s="36"/>
      <c r="D1892" s="99" t="s">
        <v>4979</v>
      </c>
      <c r="E1892" s="100" t="s">
        <v>4980</v>
      </c>
      <c r="F1892" s="19" t="str">
        <f t="shared" si="3"/>
        <v>ISIDORA PAZ BAEZA CORNEJO</v>
      </c>
      <c r="G1892" s="100" t="s">
        <v>4981</v>
      </c>
      <c r="H1892" s="56" t="s">
        <v>44</v>
      </c>
      <c r="I1892" s="27"/>
      <c r="J1892" s="57" t="s">
        <v>14</v>
      </c>
      <c r="K1892" s="23" t="s">
        <v>15</v>
      </c>
    </row>
    <row r="1893" ht="22.5" customHeight="1">
      <c r="A1893" s="40">
        <v>46050.0</v>
      </c>
      <c r="B1893" s="81"/>
      <c r="C1893" s="36"/>
      <c r="D1893" s="99" t="s">
        <v>576</v>
      </c>
      <c r="E1893" s="100" t="s">
        <v>4982</v>
      </c>
      <c r="F1893" s="19" t="str">
        <f t="shared" si="3"/>
        <v>LUIS GASLVEZ BERNALES</v>
      </c>
      <c r="G1893" s="100" t="s">
        <v>4983</v>
      </c>
      <c r="H1893" s="61"/>
      <c r="I1893" s="27"/>
      <c r="J1893" s="65"/>
      <c r="K1893" s="28"/>
    </row>
    <row r="1894" ht="22.5" customHeight="1">
      <c r="A1894" s="40">
        <v>46050.0</v>
      </c>
      <c r="B1894" s="81"/>
      <c r="C1894" s="58" t="s">
        <v>4304</v>
      </c>
      <c r="D1894" s="99" t="s">
        <v>858</v>
      </c>
      <c r="E1894" s="100" t="s">
        <v>2159</v>
      </c>
      <c r="F1894" s="19" t="str">
        <f t="shared" si="3"/>
        <v>JOSE ARAYA</v>
      </c>
      <c r="G1894" s="100" t="s">
        <v>4984</v>
      </c>
      <c r="H1894" s="56" t="s">
        <v>44</v>
      </c>
      <c r="I1894" s="27"/>
      <c r="J1894" s="57" t="s">
        <v>21</v>
      </c>
      <c r="K1894" s="23" t="s">
        <v>15</v>
      </c>
    </row>
    <row r="1895" ht="22.5" customHeight="1">
      <c r="A1895" s="40">
        <v>46050.0</v>
      </c>
      <c r="B1895" s="81"/>
      <c r="C1895" s="36"/>
      <c r="D1895" s="99" t="s">
        <v>4985</v>
      </c>
      <c r="E1895" s="100" t="s">
        <v>4986</v>
      </c>
      <c r="F1895" s="19" t="str">
        <f t="shared" si="3"/>
        <v>MEISON TACHOIRES LPOEZ</v>
      </c>
      <c r="G1895" s="100" t="s">
        <v>4987</v>
      </c>
      <c r="H1895" s="56" t="s">
        <v>44</v>
      </c>
      <c r="I1895" s="27"/>
      <c r="J1895" s="57" t="s">
        <v>14</v>
      </c>
      <c r="K1895" s="23" t="s">
        <v>15</v>
      </c>
    </row>
    <row r="1896" ht="22.5" customHeight="1">
      <c r="A1896" s="40">
        <v>46050.0</v>
      </c>
      <c r="B1896" s="81"/>
      <c r="C1896" s="58" t="s">
        <v>477</v>
      </c>
      <c r="D1896" s="99" t="s">
        <v>858</v>
      </c>
      <c r="E1896" s="100" t="s">
        <v>190</v>
      </c>
      <c r="F1896" s="19" t="str">
        <f t="shared" si="3"/>
        <v>JOSE ARAYA REYES</v>
      </c>
      <c r="G1896" s="100" t="s">
        <v>4988</v>
      </c>
      <c r="H1896" s="56" t="s">
        <v>44</v>
      </c>
      <c r="I1896" s="27"/>
      <c r="J1896" s="57" t="s">
        <v>21</v>
      </c>
      <c r="K1896" s="23" t="s">
        <v>15</v>
      </c>
    </row>
    <row r="1897" ht="22.5" customHeight="1">
      <c r="A1897" s="40">
        <v>46050.0</v>
      </c>
      <c r="B1897" s="81"/>
      <c r="C1897" s="36"/>
      <c r="D1897" s="99" t="s">
        <v>3164</v>
      </c>
      <c r="E1897" s="100" t="s">
        <v>4989</v>
      </c>
      <c r="F1897" s="19" t="str">
        <f t="shared" si="3"/>
        <v>ROMINA ASTUDILLO</v>
      </c>
      <c r="G1897" s="100" t="s">
        <v>4990</v>
      </c>
      <c r="H1897" s="56" t="s">
        <v>44</v>
      </c>
      <c r="I1897" s="27"/>
      <c r="J1897" s="57" t="s">
        <v>14</v>
      </c>
      <c r="K1897" s="23" t="s">
        <v>15</v>
      </c>
    </row>
    <row r="1898" ht="22.5" customHeight="1">
      <c r="A1898" s="40">
        <v>46050.0</v>
      </c>
      <c r="B1898" s="81"/>
      <c r="C1898" s="36"/>
      <c r="D1898" s="99" t="s">
        <v>395</v>
      </c>
      <c r="E1898" s="100" t="s">
        <v>4991</v>
      </c>
      <c r="F1898" s="19" t="str">
        <f t="shared" si="3"/>
        <v>ALEJANDRA VALENZUELA MELLA</v>
      </c>
      <c r="G1898" s="100" t="s">
        <v>4992</v>
      </c>
      <c r="H1898" s="61"/>
      <c r="I1898" s="27"/>
      <c r="J1898" s="65"/>
      <c r="K1898" s="28"/>
    </row>
    <row r="1899" ht="22.5" customHeight="1">
      <c r="A1899" s="40">
        <v>46050.0</v>
      </c>
      <c r="B1899" s="81"/>
      <c r="C1899" s="36"/>
      <c r="D1899" s="99" t="s">
        <v>4993</v>
      </c>
      <c r="E1899" s="100" t="s">
        <v>4994</v>
      </c>
      <c r="F1899" s="19" t="str">
        <f t="shared" si="3"/>
        <v>JENNIFER CARRASCO PORTILLA</v>
      </c>
      <c r="G1899" s="100" t="s">
        <v>4995</v>
      </c>
      <c r="H1899" s="61"/>
      <c r="I1899" s="27"/>
      <c r="J1899" s="65"/>
      <c r="K1899" s="28"/>
    </row>
    <row r="1900" ht="22.5" customHeight="1">
      <c r="A1900" s="40">
        <v>46050.0</v>
      </c>
      <c r="B1900" s="81"/>
      <c r="C1900" s="58" t="s">
        <v>106</v>
      </c>
      <c r="D1900" s="99" t="s">
        <v>1467</v>
      </c>
      <c r="E1900" s="100" t="s">
        <v>4996</v>
      </c>
      <c r="F1900" s="19" t="str">
        <f t="shared" si="3"/>
        <v>ANDRES SAN MARTIN DIAZ</v>
      </c>
      <c r="G1900" s="100" t="s">
        <v>4997</v>
      </c>
      <c r="H1900" s="56" t="s">
        <v>44</v>
      </c>
      <c r="I1900" s="27"/>
      <c r="J1900" s="57" t="s">
        <v>21</v>
      </c>
      <c r="K1900" s="23" t="s">
        <v>15</v>
      </c>
    </row>
    <row r="1901" ht="22.5" customHeight="1">
      <c r="A1901" s="40">
        <v>46050.0</v>
      </c>
      <c r="B1901" s="81"/>
      <c r="C1901" s="36"/>
      <c r="D1901" s="99" t="s">
        <v>4998</v>
      </c>
      <c r="E1901" s="100" t="s">
        <v>4999</v>
      </c>
      <c r="F1901" s="19" t="str">
        <f t="shared" si="3"/>
        <v>BETZABE OLMEDO AGUILERA</v>
      </c>
      <c r="G1901" s="100" t="s">
        <v>5000</v>
      </c>
      <c r="H1901" s="56" t="s">
        <v>44</v>
      </c>
      <c r="I1901" s="27"/>
      <c r="J1901" s="57" t="s">
        <v>14</v>
      </c>
      <c r="K1901" s="23" t="s">
        <v>15</v>
      </c>
    </row>
    <row r="1902" ht="22.5" customHeight="1">
      <c r="A1902" s="40">
        <v>46050.0</v>
      </c>
      <c r="B1902" s="15">
        <v>46057.0</v>
      </c>
      <c r="C1902" s="36">
        <v>45536.0</v>
      </c>
      <c r="D1902" s="99" t="s">
        <v>147</v>
      </c>
      <c r="E1902" s="100" t="s">
        <v>5001</v>
      </c>
      <c r="F1902" s="19" t="str">
        <f t="shared" si="3"/>
        <v>CARLOS PAREDES SANTANDER</v>
      </c>
      <c r="G1902" s="100" t="s">
        <v>5002</v>
      </c>
      <c r="H1902" s="56" t="s">
        <v>44</v>
      </c>
      <c r="I1902" s="27"/>
      <c r="J1902" s="57" t="s">
        <v>19</v>
      </c>
      <c r="K1902" s="23" t="s">
        <v>15</v>
      </c>
    </row>
    <row r="1903" ht="22.5" customHeight="1">
      <c r="A1903" s="40">
        <v>46050.0</v>
      </c>
      <c r="B1903" s="15">
        <v>46057.0</v>
      </c>
      <c r="C1903" s="36">
        <v>44774.0</v>
      </c>
      <c r="D1903" s="99" t="s">
        <v>5003</v>
      </c>
      <c r="E1903" s="100" t="s">
        <v>5004</v>
      </c>
      <c r="F1903" s="19" t="str">
        <f t="shared" si="3"/>
        <v>BASTIAN ALEJANDRO FONSECA ALCARRAZ</v>
      </c>
      <c r="G1903" s="100" t="s">
        <v>5005</v>
      </c>
      <c r="H1903" s="56" t="s">
        <v>44</v>
      </c>
      <c r="I1903" s="27"/>
      <c r="J1903" s="57" t="s">
        <v>19</v>
      </c>
      <c r="K1903" s="23" t="s">
        <v>15</v>
      </c>
    </row>
    <row r="1904" ht="22.5" customHeight="1">
      <c r="A1904" s="40">
        <v>46050.0</v>
      </c>
      <c r="B1904" s="81"/>
      <c r="C1904" s="58" t="s">
        <v>1858</v>
      </c>
      <c r="D1904" s="99" t="s">
        <v>2255</v>
      </c>
      <c r="E1904" s="100" t="s">
        <v>5006</v>
      </c>
      <c r="F1904" s="19" t="str">
        <f t="shared" si="3"/>
        <v>RODOLFO BASCUÑAN ORTIZ</v>
      </c>
      <c r="G1904" s="100" t="s">
        <v>5007</v>
      </c>
      <c r="H1904" s="56" t="s">
        <v>44</v>
      </c>
      <c r="I1904" s="27"/>
      <c r="J1904" s="57" t="s">
        <v>21</v>
      </c>
      <c r="K1904" s="23" t="s">
        <v>15</v>
      </c>
    </row>
    <row r="1905" ht="22.5" customHeight="1">
      <c r="A1905" s="40">
        <v>46050.0</v>
      </c>
      <c r="B1905" s="15">
        <v>46051.0</v>
      </c>
      <c r="C1905" s="58" t="s">
        <v>228</v>
      </c>
      <c r="D1905" s="99" t="s">
        <v>5008</v>
      </c>
      <c r="E1905" s="100" t="s">
        <v>5009</v>
      </c>
      <c r="F1905" s="19" t="str">
        <f t="shared" si="3"/>
        <v>DANIA MARTA BISKUPSKY SEPULVEDA</v>
      </c>
      <c r="G1905" s="100" t="s">
        <v>5010</v>
      </c>
      <c r="H1905" s="56" t="s">
        <v>44</v>
      </c>
      <c r="I1905" s="27"/>
      <c r="J1905" s="57" t="s">
        <v>17</v>
      </c>
      <c r="K1905" s="23" t="s">
        <v>15</v>
      </c>
    </row>
    <row r="1906" ht="22.5" customHeight="1">
      <c r="A1906" s="40">
        <v>46050.0</v>
      </c>
      <c r="B1906" s="15">
        <v>46052.0</v>
      </c>
      <c r="C1906" s="36">
        <v>42583.0</v>
      </c>
      <c r="D1906" s="99" t="s">
        <v>5011</v>
      </c>
      <c r="E1906" s="100" t="s">
        <v>5012</v>
      </c>
      <c r="F1906" s="19" t="str">
        <f t="shared" si="3"/>
        <v>JUAN RAFAEL LEMUS PALLACAN</v>
      </c>
      <c r="G1906" s="100" t="s">
        <v>5013</v>
      </c>
      <c r="H1906" s="56" t="s">
        <v>44</v>
      </c>
      <c r="I1906" s="27"/>
      <c r="J1906" s="57" t="s">
        <v>17</v>
      </c>
      <c r="K1906" s="23" t="s">
        <v>15</v>
      </c>
    </row>
    <row r="1907" ht="22.5" customHeight="1">
      <c r="A1907" s="40">
        <v>46050.0</v>
      </c>
      <c r="B1907" s="15">
        <v>46052.0</v>
      </c>
      <c r="C1907" s="36">
        <v>43009.0</v>
      </c>
      <c r="D1907" s="99" t="s">
        <v>5014</v>
      </c>
      <c r="E1907" s="100" t="s">
        <v>5015</v>
      </c>
      <c r="F1907" s="19" t="str">
        <f t="shared" si="3"/>
        <v>ROMINA ELIZABETH BREVIS VERGARA</v>
      </c>
      <c r="G1907" s="100" t="s">
        <v>5016</v>
      </c>
      <c r="H1907" s="56" t="s">
        <v>44</v>
      </c>
      <c r="I1907" s="27"/>
      <c r="J1907" s="57" t="s">
        <v>17</v>
      </c>
      <c r="K1907" s="23" t="s">
        <v>15</v>
      </c>
    </row>
    <row r="1908" ht="22.5" customHeight="1">
      <c r="A1908" s="40">
        <v>46050.0</v>
      </c>
      <c r="B1908" s="81"/>
      <c r="C1908" s="36"/>
      <c r="D1908" s="99" t="s">
        <v>5017</v>
      </c>
      <c r="E1908" s="100" t="s">
        <v>5018</v>
      </c>
      <c r="F1908" s="19" t="str">
        <f t="shared" si="3"/>
        <v>JEAN CARLOS MARTINEZ CHANG</v>
      </c>
      <c r="G1908" s="100" t="s">
        <v>5019</v>
      </c>
      <c r="H1908" s="56" t="s">
        <v>44</v>
      </c>
      <c r="I1908" s="27"/>
      <c r="J1908" s="57" t="s">
        <v>14</v>
      </c>
      <c r="K1908" s="23" t="s">
        <v>15</v>
      </c>
    </row>
    <row r="1909" ht="22.5" customHeight="1">
      <c r="A1909" s="40">
        <v>46050.0</v>
      </c>
      <c r="B1909" s="81"/>
      <c r="C1909" s="36"/>
      <c r="D1909" s="99" t="s">
        <v>1563</v>
      </c>
      <c r="E1909" s="100" t="s">
        <v>2948</v>
      </c>
      <c r="F1909" s="19" t="str">
        <f t="shared" si="3"/>
        <v>ARTURO GUERRERO</v>
      </c>
      <c r="G1909" s="100" t="s">
        <v>5020</v>
      </c>
      <c r="H1909" s="61"/>
      <c r="I1909" s="27"/>
      <c r="J1909" s="65"/>
      <c r="K1909" s="28"/>
    </row>
    <row r="1910" ht="22.5" customHeight="1">
      <c r="A1910" s="40">
        <v>46050.0</v>
      </c>
      <c r="B1910" s="15">
        <v>46052.0</v>
      </c>
      <c r="C1910" s="36">
        <v>44652.0</v>
      </c>
      <c r="D1910" s="99" t="s">
        <v>338</v>
      </c>
      <c r="E1910" s="100" t="s">
        <v>5021</v>
      </c>
      <c r="F1910" s="19" t="str">
        <f t="shared" si="3"/>
        <v>RICARDO CARRIZO</v>
      </c>
      <c r="G1910" s="100" t="s">
        <v>5022</v>
      </c>
      <c r="H1910" s="56" t="s">
        <v>44</v>
      </c>
      <c r="I1910" s="27"/>
      <c r="J1910" s="57" t="s">
        <v>17</v>
      </c>
      <c r="K1910" s="23" t="s">
        <v>15</v>
      </c>
    </row>
    <row r="1911" ht="22.5" customHeight="1">
      <c r="A1911" s="40">
        <v>46050.0</v>
      </c>
      <c r="B1911" s="81"/>
      <c r="C1911" s="58" t="s">
        <v>5023</v>
      </c>
      <c r="D1911" s="99" t="s">
        <v>1563</v>
      </c>
      <c r="E1911" s="100" t="s">
        <v>5024</v>
      </c>
      <c r="F1911" s="19" t="str">
        <f t="shared" si="3"/>
        <v>ARTURO HASBUN</v>
      </c>
      <c r="G1911" s="100" t="s">
        <v>5025</v>
      </c>
      <c r="H1911" s="56" t="s">
        <v>44</v>
      </c>
      <c r="I1911" s="27"/>
      <c r="J1911" s="57" t="s">
        <v>21</v>
      </c>
      <c r="K1911" s="23" t="s">
        <v>15</v>
      </c>
    </row>
    <row r="1912" ht="22.5" customHeight="1">
      <c r="A1912" s="40">
        <v>46050.0</v>
      </c>
      <c r="B1912" s="81"/>
      <c r="C1912" s="36">
        <v>41244.0</v>
      </c>
      <c r="D1912" s="99" t="s">
        <v>5026</v>
      </c>
      <c r="E1912" s="100" t="s">
        <v>5027</v>
      </c>
      <c r="F1912" s="19" t="str">
        <f t="shared" si="3"/>
        <v>EDWIN PIZARRO</v>
      </c>
      <c r="G1912" s="100" t="s">
        <v>5028</v>
      </c>
      <c r="H1912" s="56" t="s">
        <v>44</v>
      </c>
      <c r="I1912" s="27"/>
      <c r="J1912" s="57" t="s">
        <v>17</v>
      </c>
      <c r="K1912" s="23" t="s">
        <v>15</v>
      </c>
    </row>
    <row r="1913" ht="22.5" customHeight="1">
      <c r="A1913" s="40">
        <v>46050.0</v>
      </c>
      <c r="B1913" s="15">
        <v>46052.0</v>
      </c>
      <c r="C1913" s="36">
        <v>45078.0</v>
      </c>
      <c r="D1913" s="99" t="s">
        <v>5029</v>
      </c>
      <c r="E1913" s="100" t="s">
        <v>5030</v>
      </c>
      <c r="F1913" s="19" t="str">
        <f t="shared" si="3"/>
        <v>CHARLIE LÓPEZ REYES</v>
      </c>
      <c r="G1913" s="100" t="s">
        <v>5031</v>
      </c>
      <c r="H1913" s="56" t="s">
        <v>44</v>
      </c>
      <c r="I1913" s="27"/>
      <c r="J1913" s="57" t="s">
        <v>17</v>
      </c>
      <c r="K1913" s="23" t="s">
        <v>15</v>
      </c>
    </row>
    <row r="1914" ht="22.5" customHeight="1">
      <c r="A1914" s="40">
        <v>46050.0</v>
      </c>
      <c r="B1914" s="15">
        <v>46059.0</v>
      </c>
      <c r="C1914" s="36">
        <v>43647.0</v>
      </c>
      <c r="D1914" s="99" t="s">
        <v>5032</v>
      </c>
      <c r="E1914" s="100" t="s">
        <v>5033</v>
      </c>
      <c r="F1914" s="19" t="str">
        <f t="shared" si="3"/>
        <v>MACARENA ALEJANDRA REYES BERMUDEZ</v>
      </c>
      <c r="G1914" s="100" t="s">
        <v>5034</v>
      </c>
      <c r="H1914" s="56" t="s">
        <v>44</v>
      </c>
      <c r="I1914" s="27"/>
      <c r="J1914" s="57" t="s">
        <v>17</v>
      </c>
      <c r="K1914" s="23" t="s">
        <v>15</v>
      </c>
    </row>
    <row r="1915" ht="22.5" customHeight="1">
      <c r="A1915" s="40">
        <v>46050.0</v>
      </c>
      <c r="B1915" s="15">
        <v>46052.0</v>
      </c>
      <c r="C1915" s="36">
        <v>43435.0</v>
      </c>
      <c r="D1915" s="99" t="s">
        <v>1212</v>
      </c>
      <c r="E1915" s="100" t="s">
        <v>5035</v>
      </c>
      <c r="F1915" s="19" t="str">
        <f t="shared" si="3"/>
        <v>VALERIA MARCHANT</v>
      </c>
      <c r="G1915" s="100" t="s">
        <v>5036</v>
      </c>
      <c r="H1915" s="56" t="s">
        <v>44</v>
      </c>
      <c r="I1915" s="27"/>
      <c r="J1915" s="57" t="s">
        <v>17</v>
      </c>
      <c r="K1915" s="23" t="s">
        <v>15</v>
      </c>
    </row>
    <row r="1916" ht="22.5" customHeight="1">
      <c r="A1916" s="40">
        <v>46050.0</v>
      </c>
      <c r="B1916" s="15">
        <v>46055.0</v>
      </c>
      <c r="C1916" s="36">
        <v>45658.0</v>
      </c>
      <c r="D1916" s="99" t="s">
        <v>526</v>
      </c>
      <c r="E1916" s="100" t="s">
        <v>5037</v>
      </c>
      <c r="F1916" s="19" t="str">
        <f t="shared" si="3"/>
        <v>CAMILA HADAD</v>
      </c>
      <c r="G1916" s="100" t="s">
        <v>5038</v>
      </c>
      <c r="H1916" s="56" t="s">
        <v>44</v>
      </c>
      <c r="I1916" s="27"/>
      <c r="J1916" s="57" t="s">
        <v>17</v>
      </c>
      <c r="K1916" s="23" t="s">
        <v>15</v>
      </c>
    </row>
    <row r="1917" ht="22.5" customHeight="1">
      <c r="A1917" s="40">
        <v>46050.0</v>
      </c>
      <c r="B1917" s="81"/>
      <c r="C1917" s="58" t="s">
        <v>106</v>
      </c>
      <c r="D1917" s="99" t="s">
        <v>5039</v>
      </c>
      <c r="E1917" s="100" t="s">
        <v>1421</v>
      </c>
      <c r="F1917" s="19" t="str">
        <f t="shared" si="3"/>
        <v>ANÍBAL OJEDA</v>
      </c>
      <c r="G1917" s="100" t="s">
        <v>5040</v>
      </c>
      <c r="H1917" s="56" t="s">
        <v>44</v>
      </c>
      <c r="I1917" s="27"/>
      <c r="J1917" s="57" t="s">
        <v>21</v>
      </c>
      <c r="K1917" s="23" t="s">
        <v>15</v>
      </c>
    </row>
    <row r="1918" ht="22.5" customHeight="1">
      <c r="A1918" s="40">
        <v>46050.0</v>
      </c>
      <c r="B1918" s="81"/>
      <c r="C1918" s="58" t="s">
        <v>106</v>
      </c>
      <c r="D1918" s="99" t="s">
        <v>3281</v>
      </c>
      <c r="E1918" s="100" t="s">
        <v>3282</v>
      </c>
      <c r="F1918" s="19" t="str">
        <f t="shared" si="3"/>
        <v>LUCAS GUILLÉN</v>
      </c>
      <c r="G1918" s="100" t="s">
        <v>3283</v>
      </c>
      <c r="H1918" s="61"/>
      <c r="I1918" s="27"/>
      <c r="J1918" s="57" t="s">
        <v>21</v>
      </c>
      <c r="K1918" s="23" t="s">
        <v>22</v>
      </c>
    </row>
    <row r="1919" ht="22.5" customHeight="1">
      <c r="A1919" s="40">
        <v>46050.0</v>
      </c>
      <c r="B1919" s="81"/>
      <c r="C1919" s="36"/>
      <c r="D1919" s="99" t="s">
        <v>5041</v>
      </c>
      <c r="E1919" s="100" t="s">
        <v>5042</v>
      </c>
      <c r="F1919" s="19" t="str">
        <f t="shared" si="3"/>
        <v>PAULINA BESNA ARANCIBIA ANTICHIVICHI</v>
      </c>
      <c r="G1919" s="100" t="s">
        <v>5043</v>
      </c>
      <c r="H1919" s="61"/>
      <c r="I1919" s="27"/>
      <c r="J1919" s="65"/>
      <c r="K1919" s="28"/>
    </row>
    <row r="1920" ht="22.5" customHeight="1">
      <c r="A1920" s="40">
        <v>46050.0</v>
      </c>
      <c r="B1920" s="81"/>
      <c r="C1920" s="36"/>
      <c r="D1920" s="99" t="s">
        <v>5044</v>
      </c>
      <c r="E1920" s="100" t="s">
        <v>5045</v>
      </c>
      <c r="F1920" s="19" t="str">
        <f t="shared" si="3"/>
        <v>FRANCISCA CAROLINA FERNÁNDEZ ROSALES</v>
      </c>
      <c r="G1920" s="100" t="s">
        <v>5046</v>
      </c>
      <c r="H1920" s="56" t="s">
        <v>44</v>
      </c>
      <c r="I1920" s="27"/>
      <c r="J1920" s="57" t="s">
        <v>14</v>
      </c>
      <c r="K1920" s="23" t="s">
        <v>15</v>
      </c>
    </row>
    <row r="1921" ht="22.5" customHeight="1">
      <c r="A1921" s="40">
        <v>46050.0</v>
      </c>
      <c r="B1921" s="46"/>
      <c r="C1921" s="36"/>
      <c r="D1921" s="99" t="s">
        <v>709</v>
      </c>
      <c r="E1921" s="100" t="s">
        <v>814</v>
      </c>
      <c r="F1921" s="19" t="str">
        <f t="shared" si="3"/>
        <v>VALENTINA VALLEJOS</v>
      </c>
      <c r="G1921" s="100" t="s">
        <v>5047</v>
      </c>
      <c r="H1921" s="56" t="s">
        <v>44</v>
      </c>
      <c r="I1921" s="27"/>
      <c r="J1921" s="57" t="s">
        <v>14</v>
      </c>
      <c r="K1921" s="23" t="s">
        <v>15</v>
      </c>
    </row>
    <row r="1922" ht="22.5" customHeight="1">
      <c r="A1922" s="40">
        <v>46050.0</v>
      </c>
      <c r="B1922" s="81"/>
      <c r="C1922" s="36"/>
      <c r="D1922" s="99" t="s">
        <v>5048</v>
      </c>
      <c r="E1922" s="100" t="s">
        <v>5049</v>
      </c>
      <c r="F1922" s="19" t="str">
        <f t="shared" si="3"/>
        <v>IGNACIO VICENTE GAJARDO AGUILERA</v>
      </c>
      <c r="G1922" s="100" t="s">
        <v>5050</v>
      </c>
      <c r="H1922" s="61"/>
      <c r="I1922" s="27"/>
      <c r="J1922" s="65"/>
      <c r="K1922" s="28"/>
    </row>
    <row r="1923" ht="22.5" customHeight="1">
      <c r="A1923" s="40">
        <v>46050.0</v>
      </c>
      <c r="B1923" s="81"/>
      <c r="C1923" s="36"/>
      <c r="D1923" s="99" t="s">
        <v>5051</v>
      </c>
      <c r="E1923" s="100" t="s">
        <v>4916</v>
      </c>
      <c r="F1923" s="19" t="str">
        <f t="shared" si="3"/>
        <v>MARTIN VICENTE GONZALEZ ROLDAN</v>
      </c>
      <c r="G1923" s="100" t="s">
        <v>5052</v>
      </c>
      <c r="H1923" s="56" t="s">
        <v>44</v>
      </c>
      <c r="I1923" s="27"/>
      <c r="J1923" s="57" t="s">
        <v>14</v>
      </c>
      <c r="K1923" s="28"/>
    </row>
    <row r="1924" ht="22.5" customHeight="1">
      <c r="A1924" s="40">
        <v>46050.0</v>
      </c>
      <c r="B1924" s="81"/>
      <c r="C1924" s="36"/>
      <c r="D1924" s="99" t="s">
        <v>5053</v>
      </c>
      <c r="E1924" s="100" t="s">
        <v>5054</v>
      </c>
      <c r="F1924" s="19" t="str">
        <f t="shared" si="3"/>
        <v>LUIS ERNESTO RIVAS GALLEGOS</v>
      </c>
      <c r="G1924" s="100" t="s">
        <v>5055</v>
      </c>
      <c r="H1924" s="61"/>
      <c r="I1924" s="27"/>
      <c r="J1924" s="65"/>
      <c r="K1924" s="28"/>
    </row>
    <row r="1925" ht="22.5" customHeight="1">
      <c r="A1925" s="40">
        <v>46050.0</v>
      </c>
      <c r="B1925" s="81"/>
      <c r="C1925" s="36"/>
      <c r="D1925" s="99" t="s">
        <v>5056</v>
      </c>
      <c r="E1925" s="100" t="s">
        <v>5057</v>
      </c>
      <c r="F1925" s="19" t="str">
        <f t="shared" si="3"/>
        <v>RAQUEL ESMERALDA CASTELLANOS MATERAN</v>
      </c>
      <c r="G1925" s="100" t="s">
        <v>5058</v>
      </c>
      <c r="H1925" s="61"/>
      <c r="I1925" s="27"/>
      <c r="J1925" s="65"/>
      <c r="K1925" s="28"/>
    </row>
    <row r="1926" ht="22.5" customHeight="1">
      <c r="A1926" s="40">
        <v>46050.0</v>
      </c>
      <c r="B1926" s="81"/>
      <c r="C1926" s="36"/>
      <c r="D1926" s="99" t="s">
        <v>977</v>
      </c>
      <c r="E1926" s="100" t="s">
        <v>5059</v>
      </c>
      <c r="F1926" s="19" t="str">
        <f t="shared" si="3"/>
        <v>FRANCISCA ACOSTA MARTINEZ</v>
      </c>
      <c r="G1926" s="100" t="s">
        <v>5060</v>
      </c>
      <c r="H1926" s="56" t="s">
        <v>44</v>
      </c>
      <c r="I1926" s="27"/>
      <c r="J1926" s="57" t="s">
        <v>14</v>
      </c>
      <c r="K1926" s="28"/>
    </row>
    <row r="1927" ht="22.5" customHeight="1">
      <c r="A1927" s="40">
        <v>46050.0</v>
      </c>
      <c r="B1927" s="81"/>
      <c r="C1927" s="36"/>
      <c r="D1927" s="99" t="s">
        <v>5061</v>
      </c>
      <c r="E1927" s="100" t="s">
        <v>127</v>
      </c>
      <c r="F1927" s="19" t="str">
        <f t="shared" si="3"/>
        <v>MAKARENA CASTILLO</v>
      </c>
      <c r="G1927" s="100" t="s">
        <v>5062</v>
      </c>
      <c r="H1927" s="56" t="s">
        <v>44</v>
      </c>
      <c r="I1927" s="27"/>
      <c r="J1927" s="57" t="s">
        <v>14</v>
      </c>
      <c r="K1927" s="28"/>
    </row>
    <row r="1928" ht="22.5" customHeight="1">
      <c r="A1928" s="40">
        <v>46050.0</v>
      </c>
      <c r="B1928" s="81"/>
      <c r="C1928" s="36"/>
      <c r="D1928" s="99" t="s">
        <v>626</v>
      </c>
      <c r="E1928" s="100" t="s">
        <v>5063</v>
      </c>
      <c r="F1928" s="19" t="str">
        <f t="shared" si="3"/>
        <v>CRISTIAN FLORES FLORES</v>
      </c>
      <c r="G1928" s="100" t="s">
        <v>5064</v>
      </c>
      <c r="H1928" s="56" t="s">
        <v>44</v>
      </c>
      <c r="I1928" s="27"/>
      <c r="J1928" s="57" t="s">
        <v>14</v>
      </c>
      <c r="K1928" s="23" t="s">
        <v>15</v>
      </c>
    </row>
    <row r="1929" ht="22.5" customHeight="1">
      <c r="A1929" s="40">
        <v>46050.0</v>
      </c>
      <c r="B1929" s="81"/>
      <c r="C1929" s="36"/>
      <c r="D1929" s="99" t="s">
        <v>91</v>
      </c>
      <c r="E1929" s="100" t="s">
        <v>5065</v>
      </c>
      <c r="F1929" s="19" t="str">
        <f t="shared" si="3"/>
        <v>ESTEBAN BRICEÑO FREDES</v>
      </c>
      <c r="G1929" s="100" t="s">
        <v>5066</v>
      </c>
      <c r="H1929" s="61"/>
      <c r="I1929" s="27"/>
      <c r="J1929" s="65"/>
      <c r="K1929" s="28"/>
    </row>
    <row r="1930" ht="22.5" customHeight="1">
      <c r="A1930" s="40">
        <v>46050.0</v>
      </c>
      <c r="B1930" s="15">
        <v>46052.0</v>
      </c>
      <c r="C1930" s="36">
        <v>43009.0</v>
      </c>
      <c r="D1930" s="99" t="s">
        <v>91</v>
      </c>
      <c r="E1930" s="100" t="s">
        <v>5067</v>
      </c>
      <c r="F1930" s="19" t="str">
        <f t="shared" si="3"/>
        <v>ESTEBAN MIANO LUCERO</v>
      </c>
      <c r="G1930" s="100" t="s">
        <v>5068</v>
      </c>
      <c r="H1930" s="56" t="s">
        <v>44</v>
      </c>
      <c r="I1930" s="27"/>
      <c r="J1930" s="57" t="s">
        <v>17</v>
      </c>
      <c r="K1930" s="23" t="s">
        <v>22</v>
      </c>
    </row>
    <row r="1931" ht="22.5" customHeight="1">
      <c r="A1931" s="40">
        <v>46050.0</v>
      </c>
      <c r="B1931" s="81"/>
      <c r="C1931" s="36"/>
      <c r="D1931" s="99" t="s">
        <v>5069</v>
      </c>
      <c r="E1931" s="100" t="s">
        <v>5070</v>
      </c>
      <c r="F1931" s="19" t="str">
        <f t="shared" si="3"/>
        <v>FENNEC TOBAR GUAJARDO</v>
      </c>
      <c r="G1931" s="100" t="s">
        <v>5071</v>
      </c>
      <c r="H1931" s="56" t="s">
        <v>44</v>
      </c>
      <c r="I1931" s="27"/>
      <c r="J1931" s="65"/>
      <c r="K1931" s="23" t="s">
        <v>15</v>
      </c>
    </row>
    <row r="1932" ht="22.5" customHeight="1">
      <c r="A1932" s="40">
        <v>46050.0</v>
      </c>
      <c r="B1932" s="15">
        <v>46052.0</v>
      </c>
      <c r="C1932" s="36">
        <v>43617.0</v>
      </c>
      <c r="D1932" s="99" t="s">
        <v>5072</v>
      </c>
      <c r="E1932" s="100" t="s">
        <v>5073</v>
      </c>
      <c r="F1932" s="19" t="str">
        <f t="shared" si="3"/>
        <v>SONIA DEL CARMEN GENDOSO ESCALONA</v>
      </c>
      <c r="G1932" s="100" t="s">
        <v>5074</v>
      </c>
      <c r="H1932" s="61"/>
      <c r="I1932" s="27"/>
      <c r="J1932" s="57" t="s">
        <v>17</v>
      </c>
      <c r="K1932" s="23" t="s">
        <v>15</v>
      </c>
    </row>
    <row r="1933" ht="22.5" customHeight="1">
      <c r="A1933" s="40">
        <v>46050.0</v>
      </c>
      <c r="B1933" s="81"/>
      <c r="C1933" s="58" t="s">
        <v>546</v>
      </c>
      <c r="D1933" s="99" t="s">
        <v>1953</v>
      </c>
      <c r="E1933" s="100" t="s">
        <v>5075</v>
      </c>
      <c r="F1933" s="19" t="str">
        <f t="shared" si="3"/>
        <v>GABRIELA DA SILVA</v>
      </c>
      <c r="G1933" s="100" t="s">
        <v>5076</v>
      </c>
      <c r="H1933" s="56" t="s">
        <v>44</v>
      </c>
      <c r="I1933" s="27"/>
      <c r="J1933" s="57" t="s">
        <v>21</v>
      </c>
      <c r="K1933" s="23" t="s">
        <v>15</v>
      </c>
    </row>
    <row r="1934" ht="22.5" customHeight="1">
      <c r="A1934" s="40">
        <v>46050.0</v>
      </c>
      <c r="B1934" s="81"/>
      <c r="C1934" s="36"/>
      <c r="D1934" s="99" t="s">
        <v>5077</v>
      </c>
      <c r="E1934" s="100" t="s">
        <v>5078</v>
      </c>
      <c r="F1934" s="19" t="str">
        <f t="shared" si="3"/>
        <v>ANGELO PIRAINO</v>
      </c>
      <c r="G1934" s="100" t="s">
        <v>5079</v>
      </c>
      <c r="H1934" s="61"/>
      <c r="I1934" s="27"/>
      <c r="J1934" s="65"/>
      <c r="K1934" s="28"/>
    </row>
    <row r="1935" ht="22.5" customHeight="1">
      <c r="A1935" s="40">
        <v>46050.0</v>
      </c>
      <c r="B1935" s="15">
        <v>46052.0</v>
      </c>
      <c r="C1935" s="36">
        <v>43374.0</v>
      </c>
      <c r="D1935" s="99" t="s">
        <v>335</v>
      </c>
      <c r="E1935" s="100" t="s">
        <v>5080</v>
      </c>
      <c r="F1935" s="19" t="str">
        <f t="shared" si="3"/>
        <v>GUILLERMO MURO</v>
      </c>
      <c r="G1935" s="100" t="s">
        <v>5081</v>
      </c>
      <c r="H1935" s="56" t="s">
        <v>44</v>
      </c>
      <c r="I1935" s="27"/>
      <c r="J1935" s="57" t="s">
        <v>17</v>
      </c>
      <c r="K1935" s="23" t="s">
        <v>15</v>
      </c>
    </row>
    <row r="1936" ht="22.5" customHeight="1">
      <c r="A1936" s="40">
        <v>46050.0</v>
      </c>
      <c r="B1936" s="15">
        <v>46052.0</v>
      </c>
      <c r="C1936" s="36">
        <v>43466.0</v>
      </c>
      <c r="D1936" s="99" t="s">
        <v>5082</v>
      </c>
      <c r="E1936" s="100" t="s">
        <v>5083</v>
      </c>
      <c r="F1936" s="19" t="str">
        <f t="shared" si="3"/>
        <v>MELANNY VÁSQUEZ</v>
      </c>
      <c r="G1936" s="100" t="s">
        <v>5084</v>
      </c>
      <c r="H1936" s="56" t="s">
        <v>44</v>
      </c>
      <c r="I1936" s="27"/>
      <c r="J1936" s="57" t="s">
        <v>17</v>
      </c>
      <c r="K1936" s="23" t="s">
        <v>15</v>
      </c>
    </row>
    <row r="1937" ht="22.5" customHeight="1">
      <c r="A1937" s="40">
        <v>46050.0</v>
      </c>
      <c r="B1937" s="15">
        <v>46052.0</v>
      </c>
      <c r="C1937" s="36">
        <v>43831.0</v>
      </c>
      <c r="D1937" s="99" t="s">
        <v>439</v>
      </c>
      <c r="E1937" s="100" t="s">
        <v>5085</v>
      </c>
      <c r="F1937" s="19" t="str">
        <f t="shared" si="3"/>
        <v>JUAN ALBORNOZ</v>
      </c>
      <c r="G1937" s="100" t="s">
        <v>5086</v>
      </c>
      <c r="H1937" s="56" t="s">
        <v>44</v>
      </c>
      <c r="I1937" s="27"/>
      <c r="J1937" s="57" t="s">
        <v>17</v>
      </c>
      <c r="K1937" s="23" t="s">
        <v>15</v>
      </c>
    </row>
    <row r="1938" ht="22.5" customHeight="1">
      <c r="A1938" s="40">
        <v>46050.0</v>
      </c>
      <c r="B1938" s="15">
        <v>46055.0</v>
      </c>
      <c r="C1938" s="36">
        <v>45200.0</v>
      </c>
      <c r="D1938" s="99" t="s">
        <v>262</v>
      </c>
      <c r="E1938" s="100" t="s">
        <v>5087</v>
      </c>
      <c r="F1938" s="19" t="str">
        <f t="shared" si="3"/>
        <v>FRANCISCO DODDS</v>
      </c>
      <c r="G1938" s="100" t="s">
        <v>5088</v>
      </c>
      <c r="H1938" s="56" t="s">
        <v>44</v>
      </c>
      <c r="I1938" s="27"/>
      <c r="J1938" s="57" t="s">
        <v>17</v>
      </c>
      <c r="K1938" s="23" t="s">
        <v>15</v>
      </c>
    </row>
    <row r="1939" ht="22.5" customHeight="1">
      <c r="A1939" s="40">
        <v>46050.0</v>
      </c>
      <c r="B1939" s="15">
        <v>46052.0</v>
      </c>
      <c r="C1939" s="36">
        <v>43831.0</v>
      </c>
      <c r="D1939" s="99" t="s">
        <v>5089</v>
      </c>
      <c r="E1939" s="100" t="s">
        <v>2294</v>
      </c>
      <c r="F1939" s="19" t="str">
        <f t="shared" si="3"/>
        <v>ELIANA OSORIO</v>
      </c>
      <c r="G1939" s="100" t="s">
        <v>5090</v>
      </c>
      <c r="H1939" s="56" t="s">
        <v>44</v>
      </c>
      <c r="I1939" s="27"/>
      <c r="J1939" s="57" t="s">
        <v>17</v>
      </c>
      <c r="K1939" s="23" t="s">
        <v>15</v>
      </c>
    </row>
    <row r="1940" ht="22.5" customHeight="1">
      <c r="A1940" s="40">
        <v>46050.0</v>
      </c>
      <c r="B1940" s="81"/>
      <c r="C1940" s="36"/>
      <c r="D1940" s="99" t="s">
        <v>971</v>
      </c>
      <c r="E1940" s="100" t="s">
        <v>3675</v>
      </c>
      <c r="F1940" s="19" t="str">
        <f t="shared" si="3"/>
        <v>ROBERTO LÓPEZ</v>
      </c>
      <c r="G1940" s="100" t="s">
        <v>5091</v>
      </c>
      <c r="H1940" s="61"/>
      <c r="I1940" s="27"/>
      <c r="J1940" s="65"/>
      <c r="K1940" s="28"/>
    </row>
    <row r="1941" ht="22.5" customHeight="1">
      <c r="A1941" s="40">
        <v>46050.0</v>
      </c>
      <c r="B1941" s="15">
        <v>46052.0</v>
      </c>
      <c r="C1941" s="36">
        <v>43831.0</v>
      </c>
      <c r="D1941" s="99" t="s">
        <v>2181</v>
      </c>
      <c r="E1941" s="100" t="s">
        <v>4266</v>
      </c>
      <c r="F1941" s="19" t="str">
        <f t="shared" si="3"/>
        <v>EDGARDO VILLEGAS</v>
      </c>
      <c r="G1941" s="100" t="s">
        <v>5092</v>
      </c>
      <c r="H1941" s="56" t="s">
        <v>44</v>
      </c>
      <c r="I1941" s="27"/>
      <c r="J1941" s="57" t="s">
        <v>17</v>
      </c>
      <c r="K1941" s="23" t="s">
        <v>15</v>
      </c>
    </row>
    <row r="1942" ht="22.5" customHeight="1">
      <c r="A1942" s="40">
        <v>46050.0</v>
      </c>
      <c r="B1942" s="15">
        <v>46055.0</v>
      </c>
      <c r="C1942" s="36">
        <v>45658.0</v>
      </c>
      <c r="D1942" s="99" t="s">
        <v>5093</v>
      </c>
      <c r="E1942" s="100" t="s">
        <v>5094</v>
      </c>
      <c r="F1942" s="19" t="str">
        <f t="shared" si="3"/>
        <v>JAVIERA IGNACIA GARAY BASTOS</v>
      </c>
      <c r="G1942" s="100" t="s">
        <v>5095</v>
      </c>
      <c r="H1942" s="56" t="s">
        <v>44</v>
      </c>
      <c r="I1942" s="27"/>
      <c r="J1942" s="57" t="s">
        <v>17</v>
      </c>
      <c r="K1942" s="23" t="s">
        <v>15</v>
      </c>
    </row>
    <row r="1943" ht="22.5" customHeight="1">
      <c r="A1943" s="40">
        <v>46050.0</v>
      </c>
      <c r="B1943" s="81"/>
      <c r="C1943" s="36"/>
      <c r="D1943" s="99" t="s">
        <v>5096</v>
      </c>
      <c r="E1943" s="100" t="s">
        <v>5097</v>
      </c>
      <c r="F1943" s="19" t="str">
        <f t="shared" si="3"/>
        <v>VENERITA VICTORIA SILVA SILVA</v>
      </c>
      <c r="G1943" s="100" t="s">
        <v>5098</v>
      </c>
      <c r="H1943" s="61"/>
      <c r="I1943" s="27"/>
      <c r="J1943" s="65"/>
      <c r="K1943" s="28"/>
    </row>
    <row r="1944" ht="22.5" customHeight="1">
      <c r="A1944" s="40">
        <v>46050.0</v>
      </c>
      <c r="B1944" s="81"/>
      <c r="C1944" s="36"/>
      <c r="D1944" s="99" t="s">
        <v>669</v>
      </c>
      <c r="E1944" s="100" t="s">
        <v>5099</v>
      </c>
      <c r="F1944" s="19" t="str">
        <f t="shared" si="3"/>
        <v>JORGE QUEUPUMIL</v>
      </c>
      <c r="G1944" s="100" t="s">
        <v>5100</v>
      </c>
      <c r="H1944" s="61"/>
      <c r="I1944" s="27"/>
      <c r="J1944" s="65"/>
      <c r="K1944" s="28"/>
    </row>
    <row r="1945" ht="22.5" customHeight="1">
      <c r="A1945" s="40">
        <v>46050.0</v>
      </c>
      <c r="B1945" s="81"/>
      <c r="C1945" s="36"/>
      <c r="D1945" s="99" t="s">
        <v>5101</v>
      </c>
      <c r="E1945" s="100" t="s">
        <v>5102</v>
      </c>
      <c r="F1945" s="19" t="str">
        <f t="shared" si="3"/>
        <v>CLAUDIA MAGALLANES</v>
      </c>
      <c r="G1945" s="100" t="s">
        <v>5103</v>
      </c>
      <c r="H1945" s="61"/>
      <c r="I1945" s="27"/>
      <c r="J1945" s="65"/>
      <c r="K1945" s="23" t="s">
        <v>15</v>
      </c>
    </row>
    <row r="1946" ht="22.5" customHeight="1">
      <c r="A1946" s="40">
        <v>46050.0</v>
      </c>
      <c r="B1946" s="81"/>
      <c r="C1946" s="36"/>
      <c r="D1946" s="99" t="s">
        <v>481</v>
      </c>
      <c r="E1946" s="100" t="s">
        <v>517</v>
      </c>
      <c r="F1946" s="19" t="str">
        <f t="shared" si="3"/>
        <v>PATRICIO FIGUEROA</v>
      </c>
      <c r="G1946" s="100" t="s">
        <v>5104</v>
      </c>
      <c r="H1946" s="61"/>
      <c r="I1946" s="27"/>
      <c r="J1946" s="65"/>
      <c r="K1946" s="28"/>
    </row>
    <row r="1947" ht="22.5" customHeight="1">
      <c r="A1947" s="40">
        <v>46050.0</v>
      </c>
      <c r="B1947" s="15">
        <v>46052.0</v>
      </c>
      <c r="C1947" s="36">
        <v>43709.0</v>
      </c>
      <c r="D1947" s="99" t="s">
        <v>5105</v>
      </c>
      <c r="E1947" s="100" t="s">
        <v>5106</v>
      </c>
      <c r="F1947" s="19" t="str">
        <f t="shared" si="3"/>
        <v>CHRISTIAN PARRA</v>
      </c>
      <c r="G1947" s="100" t="s">
        <v>5107</v>
      </c>
      <c r="H1947" s="56" t="s">
        <v>44</v>
      </c>
      <c r="I1947" s="27"/>
      <c r="J1947" s="57" t="s">
        <v>17</v>
      </c>
      <c r="K1947" s="23" t="s">
        <v>15</v>
      </c>
    </row>
    <row r="1948" ht="22.5" customHeight="1">
      <c r="A1948" s="40">
        <v>46050.0</v>
      </c>
      <c r="B1948" s="81"/>
      <c r="C1948" s="58" t="s">
        <v>106</v>
      </c>
      <c r="D1948" s="99" t="s">
        <v>5108</v>
      </c>
      <c r="E1948" s="100" t="s">
        <v>2815</v>
      </c>
      <c r="F1948" s="19" t="str">
        <f t="shared" si="3"/>
        <v>AARÓN MIRANDA</v>
      </c>
      <c r="G1948" s="100" t="s">
        <v>5109</v>
      </c>
      <c r="H1948" s="56" t="s">
        <v>44</v>
      </c>
      <c r="I1948" s="27"/>
      <c r="J1948" s="57" t="s">
        <v>21</v>
      </c>
      <c r="K1948" s="23" t="s">
        <v>15</v>
      </c>
    </row>
    <row r="1949" ht="22.5" customHeight="1">
      <c r="A1949" s="40">
        <v>46050.0</v>
      </c>
      <c r="B1949" s="81"/>
      <c r="C1949" s="36"/>
      <c r="D1949" s="99" t="s">
        <v>5110</v>
      </c>
      <c r="E1949" s="100" t="s">
        <v>5111</v>
      </c>
      <c r="F1949" s="19" t="str">
        <f t="shared" si="3"/>
        <v>JIMMY CATALAN</v>
      </c>
      <c r="G1949" s="100" t="s">
        <v>5112</v>
      </c>
      <c r="H1949" s="56" t="s">
        <v>44</v>
      </c>
      <c r="I1949" s="27"/>
      <c r="J1949" s="57" t="s">
        <v>14</v>
      </c>
      <c r="K1949" s="23" t="s">
        <v>15</v>
      </c>
    </row>
    <row r="1950" ht="22.5" customHeight="1">
      <c r="A1950" s="40">
        <v>46050.0</v>
      </c>
      <c r="B1950" s="81"/>
      <c r="C1950" s="58" t="s">
        <v>106</v>
      </c>
      <c r="D1950" s="99" t="s">
        <v>858</v>
      </c>
      <c r="E1950" s="100" t="s">
        <v>5113</v>
      </c>
      <c r="F1950" s="19" t="str">
        <f t="shared" si="3"/>
        <v>JOSE ORTEGA QUEZADA</v>
      </c>
      <c r="G1950" s="100" t="s">
        <v>5114</v>
      </c>
      <c r="H1950" s="56" t="s">
        <v>44</v>
      </c>
      <c r="I1950" s="27"/>
      <c r="J1950" s="57" t="s">
        <v>21</v>
      </c>
      <c r="K1950" s="23" t="s">
        <v>15</v>
      </c>
    </row>
    <row r="1951" ht="22.5" customHeight="1">
      <c r="A1951" s="40">
        <v>46050.0</v>
      </c>
      <c r="B1951" s="81"/>
      <c r="C1951" s="36"/>
      <c r="D1951" s="99" t="s">
        <v>341</v>
      </c>
      <c r="E1951" s="100" t="s">
        <v>5115</v>
      </c>
      <c r="F1951" s="19" t="str">
        <f t="shared" si="3"/>
        <v>MIGUEL RUBIO ALONSO</v>
      </c>
      <c r="G1951" s="100" t="s">
        <v>5116</v>
      </c>
      <c r="H1951" s="56" t="s">
        <v>44</v>
      </c>
      <c r="I1951" s="27"/>
      <c r="J1951" s="57" t="s">
        <v>14</v>
      </c>
      <c r="K1951" s="28"/>
    </row>
    <row r="1952" ht="22.5" customHeight="1">
      <c r="A1952" s="40">
        <v>46050.0</v>
      </c>
      <c r="B1952" s="15">
        <v>46052.0</v>
      </c>
      <c r="C1952" s="36">
        <v>43435.0</v>
      </c>
      <c r="D1952" s="99" t="s">
        <v>5117</v>
      </c>
      <c r="E1952" s="100" t="s">
        <v>5118</v>
      </c>
      <c r="F1952" s="19" t="str">
        <f t="shared" si="3"/>
        <v>EDUARDO ANTONIO SILVA ORTIZ</v>
      </c>
      <c r="G1952" s="100" t="s">
        <v>5119</v>
      </c>
      <c r="H1952" s="56" t="s">
        <v>44</v>
      </c>
      <c r="I1952" s="27"/>
      <c r="J1952" s="57" t="s">
        <v>17</v>
      </c>
      <c r="K1952" s="23" t="s">
        <v>15</v>
      </c>
    </row>
    <row r="1953" ht="22.5" customHeight="1">
      <c r="A1953" s="40">
        <v>46050.0</v>
      </c>
      <c r="B1953" s="15">
        <v>46055.0</v>
      </c>
      <c r="C1953" s="36">
        <v>45809.0</v>
      </c>
      <c r="D1953" s="99" t="s">
        <v>5120</v>
      </c>
      <c r="E1953" s="100" t="s">
        <v>5121</v>
      </c>
      <c r="F1953" s="19" t="str">
        <f t="shared" si="3"/>
        <v>JUAN RAMIRO SALAZAR TRONCOSO</v>
      </c>
      <c r="G1953" s="100" t="s">
        <v>5122</v>
      </c>
      <c r="H1953" s="56" t="s">
        <v>44</v>
      </c>
      <c r="I1953" s="27"/>
      <c r="J1953" s="57" t="s">
        <v>17</v>
      </c>
      <c r="K1953" s="23" t="s">
        <v>15</v>
      </c>
    </row>
    <row r="1954" ht="22.5" customHeight="1">
      <c r="A1954" s="40">
        <v>46050.0</v>
      </c>
      <c r="B1954" s="81"/>
      <c r="C1954" s="58" t="s">
        <v>106</v>
      </c>
      <c r="D1954" s="99" t="s">
        <v>5123</v>
      </c>
      <c r="E1954" s="100" t="s">
        <v>5124</v>
      </c>
      <c r="F1954" s="19" t="str">
        <f t="shared" si="3"/>
        <v>JOSE MIGUEL NUÑEZ HERNANDEZ</v>
      </c>
      <c r="G1954" s="100" t="s">
        <v>5125</v>
      </c>
      <c r="H1954" s="56" t="s">
        <v>44</v>
      </c>
      <c r="I1954" s="27"/>
      <c r="J1954" s="57" t="s">
        <v>21</v>
      </c>
      <c r="K1954" s="23" t="s">
        <v>15</v>
      </c>
    </row>
    <row r="1955" ht="22.5" customHeight="1">
      <c r="A1955" s="40">
        <v>46050.0</v>
      </c>
      <c r="B1955" s="15">
        <v>46052.0</v>
      </c>
      <c r="C1955" s="36">
        <v>44531.0</v>
      </c>
      <c r="D1955" s="99" t="s">
        <v>858</v>
      </c>
      <c r="E1955" s="100" t="s">
        <v>1762</v>
      </c>
      <c r="F1955" s="19" t="str">
        <f t="shared" si="3"/>
        <v>JOSE SOTO</v>
      </c>
      <c r="G1955" s="100" t="s">
        <v>5126</v>
      </c>
      <c r="H1955" s="56" t="s">
        <v>44</v>
      </c>
      <c r="I1955" s="27"/>
      <c r="J1955" s="57" t="s">
        <v>17</v>
      </c>
      <c r="K1955" s="23" t="s">
        <v>15</v>
      </c>
    </row>
    <row r="1956" ht="22.5" customHeight="1">
      <c r="A1956" s="40">
        <v>46050.0</v>
      </c>
      <c r="B1956" s="15">
        <v>46055.0</v>
      </c>
      <c r="C1956" s="36">
        <v>45352.0</v>
      </c>
      <c r="D1956" s="99" t="s">
        <v>5127</v>
      </c>
      <c r="E1956" s="100" t="s">
        <v>367</v>
      </c>
      <c r="F1956" s="19" t="str">
        <f t="shared" si="3"/>
        <v>JERRY GONZÁLEZ</v>
      </c>
      <c r="G1956" s="100" t="s">
        <v>5128</v>
      </c>
      <c r="H1956" s="56" t="s">
        <v>44</v>
      </c>
      <c r="I1956" s="27"/>
      <c r="J1956" s="57" t="s">
        <v>17</v>
      </c>
      <c r="K1956" s="23" t="s">
        <v>15</v>
      </c>
    </row>
    <row r="1957" ht="22.5" customHeight="1">
      <c r="A1957" s="40">
        <v>46050.0</v>
      </c>
      <c r="B1957" s="81"/>
      <c r="C1957" s="36"/>
      <c r="D1957" s="99" t="s">
        <v>5129</v>
      </c>
      <c r="E1957" s="100" t="s">
        <v>5130</v>
      </c>
      <c r="F1957" s="19" t="str">
        <f t="shared" si="3"/>
        <v>MARIO LUIS VERA BECERRA</v>
      </c>
      <c r="G1957" s="100" t="s">
        <v>5131</v>
      </c>
      <c r="H1957" s="61"/>
      <c r="I1957" s="27"/>
      <c r="J1957" s="65"/>
      <c r="K1957" s="28"/>
    </row>
    <row r="1958" ht="22.5" customHeight="1">
      <c r="A1958" s="40">
        <v>46050.0</v>
      </c>
      <c r="B1958" s="81"/>
      <c r="C1958" s="58" t="s">
        <v>106</v>
      </c>
      <c r="D1958" s="99" t="s">
        <v>5132</v>
      </c>
      <c r="E1958" s="100" t="s">
        <v>5133</v>
      </c>
      <c r="F1958" s="19" t="str">
        <f t="shared" si="3"/>
        <v>FELIPE GUSTAVO MESIAS CONTRERAS</v>
      </c>
      <c r="G1958" s="100" t="s">
        <v>5134</v>
      </c>
      <c r="H1958" s="56" t="s">
        <v>44</v>
      </c>
      <c r="I1958" s="27"/>
      <c r="J1958" s="57" t="s">
        <v>21</v>
      </c>
      <c r="K1958" s="23" t="s">
        <v>15</v>
      </c>
    </row>
    <row r="1959" ht="22.5" customHeight="1">
      <c r="A1959" s="40">
        <v>46050.0</v>
      </c>
      <c r="B1959" s="15">
        <v>46059.0</v>
      </c>
      <c r="C1959" s="36">
        <v>43282.0</v>
      </c>
      <c r="D1959" s="99" t="s">
        <v>413</v>
      </c>
      <c r="E1959" s="100" t="s">
        <v>5135</v>
      </c>
      <c r="F1959" s="19" t="str">
        <f t="shared" si="3"/>
        <v>PABLO MANRIQUEZ</v>
      </c>
      <c r="G1959" s="100" t="s">
        <v>5136</v>
      </c>
      <c r="H1959" s="56" t="s">
        <v>44</v>
      </c>
      <c r="I1959" s="27"/>
      <c r="J1959" s="57" t="s">
        <v>17</v>
      </c>
      <c r="K1959" s="23" t="s">
        <v>15</v>
      </c>
    </row>
    <row r="1960" ht="22.5" customHeight="1">
      <c r="A1960" s="40">
        <v>46050.0</v>
      </c>
      <c r="B1960" s="81"/>
      <c r="C1960" s="58" t="s">
        <v>2687</v>
      </c>
      <c r="D1960" s="99" t="s">
        <v>576</v>
      </c>
      <c r="E1960" s="100" t="s">
        <v>2659</v>
      </c>
      <c r="F1960" s="19" t="str">
        <f t="shared" si="3"/>
        <v>LUIS BAHAMONDES</v>
      </c>
      <c r="G1960" s="100" t="s">
        <v>5137</v>
      </c>
      <c r="H1960" s="56" t="s">
        <v>44</v>
      </c>
      <c r="I1960" s="27"/>
      <c r="J1960" s="57" t="s">
        <v>21</v>
      </c>
      <c r="K1960" s="23" t="s">
        <v>15</v>
      </c>
    </row>
    <row r="1961" ht="22.5" customHeight="1">
      <c r="A1961" s="40">
        <v>46050.0</v>
      </c>
      <c r="B1961" s="81"/>
      <c r="C1961" s="36"/>
      <c r="D1961" s="99" t="s">
        <v>5138</v>
      </c>
      <c r="E1961" s="100" t="s">
        <v>5139</v>
      </c>
      <c r="F1961" s="19" t="str">
        <f t="shared" si="3"/>
        <v>LUCIANA ESCOBAR DIAZ</v>
      </c>
      <c r="G1961" s="100" t="s">
        <v>5140</v>
      </c>
      <c r="H1961" s="61"/>
      <c r="I1961" s="27"/>
      <c r="J1961" s="65"/>
      <c r="K1961" s="28"/>
    </row>
    <row r="1962" ht="22.5" customHeight="1">
      <c r="A1962" s="40">
        <v>46050.0</v>
      </c>
      <c r="B1962" s="15">
        <v>46059.0</v>
      </c>
      <c r="C1962" s="36">
        <v>43497.0</v>
      </c>
      <c r="D1962" s="99" t="s">
        <v>5141</v>
      </c>
      <c r="E1962" s="100" t="s">
        <v>2427</v>
      </c>
      <c r="F1962" s="19" t="str">
        <f t="shared" si="3"/>
        <v>EMERSON ARAVENA</v>
      </c>
      <c r="G1962" s="100" t="s">
        <v>5142</v>
      </c>
      <c r="H1962" s="56" t="s">
        <v>44</v>
      </c>
      <c r="I1962" s="27"/>
      <c r="J1962" s="57" t="s">
        <v>17</v>
      </c>
      <c r="K1962" s="23" t="s">
        <v>15</v>
      </c>
    </row>
    <row r="1963" ht="22.5" customHeight="1">
      <c r="A1963" s="40">
        <v>46050.0</v>
      </c>
      <c r="B1963" s="81"/>
      <c r="C1963" s="58" t="s">
        <v>106</v>
      </c>
      <c r="D1963" s="99" t="s">
        <v>2806</v>
      </c>
      <c r="E1963" s="100" t="s">
        <v>5143</v>
      </c>
      <c r="F1963" s="19" t="str">
        <f t="shared" si="3"/>
        <v>JOSE CASTRO</v>
      </c>
      <c r="G1963" s="100" t="s">
        <v>5144</v>
      </c>
      <c r="H1963" s="56" t="s">
        <v>44</v>
      </c>
      <c r="I1963" s="27"/>
      <c r="J1963" s="57" t="s">
        <v>21</v>
      </c>
      <c r="K1963" s="23" t="s">
        <v>15</v>
      </c>
    </row>
    <row r="1964" ht="22.5" customHeight="1">
      <c r="A1964" s="40">
        <v>46050.0</v>
      </c>
      <c r="B1964" s="15">
        <v>46052.0</v>
      </c>
      <c r="C1964" s="36">
        <v>44621.0</v>
      </c>
      <c r="D1964" s="99" t="s">
        <v>5145</v>
      </c>
      <c r="E1964" s="100" t="s">
        <v>5146</v>
      </c>
      <c r="F1964" s="19" t="str">
        <f t="shared" si="3"/>
        <v>HÉCTOR OSVALDO ROMERO</v>
      </c>
      <c r="G1964" s="100" t="s">
        <v>5147</v>
      </c>
      <c r="H1964" s="56" t="s">
        <v>44</v>
      </c>
      <c r="I1964" s="27"/>
      <c r="J1964" s="57" t="s">
        <v>17</v>
      </c>
      <c r="K1964" s="23" t="s">
        <v>15</v>
      </c>
    </row>
    <row r="1965" ht="22.5" customHeight="1">
      <c r="A1965" s="40">
        <v>46050.0</v>
      </c>
      <c r="B1965" s="15">
        <v>46052.0</v>
      </c>
      <c r="C1965" s="36">
        <v>43800.0</v>
      </c>
      <c r="D1965" s="99" t="s">
        <v>5148</v>
      </c>
      <c r="E1965" s="100" t="s">
        <v>5149</v>
      </c>
      <c r="F1965" s="19" t="str">
        <f t="shared" si="3"/>
        <v>FRANCO JAVIER VALENZUELA CUEVAS</v>
      </c>
      <c r="G1965" s="100" t="s">
        <v>5150</v>
      </c>
      <c r="H1965" s="56" t="s">
        <v>44</v>
      </c>
      <c r="I1965" s="27"/>
      <c r="J1965" s="57" t="s">
        <v>17</v>
      </c>
      <c r="K1965" s="23" t="s">
        <v>15</v>
      </c>
    </row>
    <row r="1966" ht="22.5" customHeight="1">
      <c r="A1966" s="40">
        <v>46050.0</v>
      </c>
      <c r="B1966" s="81"/>
      <c r="C1966" s="58" t="s">
        <v>4304</v>
      </c>
      <c r="D1966" s="99" t="s">
        <v>5151</v>
      </c>
      <c r="E1966" s="100" t="s">
        <v>5152</v>
      </c>
      <c r="F1966" s="19" t="str">
        <f t="shared" si="3"/>
        <v>SEBASTIAN ANDRES GATICA DE LA FUENTE</v>
      </c>
      <c r="G1966" s="100" t="s">
        <v>5153</v>
      </c>
      <c r="H1966" s="56" t="s">
        <v>44</v>
      </c>
      <c r="I1966" s="27"/>
      <c r="J1966" s="57" t="s">
        <v>21</v>
      </c>
      <c r="K1966" s="23" t="s">
        <v>15</v>
      </c>
    </row>
    <row r="1967" ht="22.5" customHeight="1">
      <c r="A1967" s="40">
        <v>46050.0</v>
      </c>
      <c r="B1967" s="81"/>
      <c r="C1967" s="58" t="s">
        <v>106</v>
      </c>
      <c r="D1967" s="99" t="s">
        <v>5154</v>
      </c>
      <c r="E1967" s="100" t="s">
        <v>5155</v>
      </c>
      <c r="F1967" s="19" t="str">
        <f t="shared" si="3"/>
        <v>EDUARDO JORGE RIVEROS VASQUEZ</v>
      </c>
      <c r="G1967" s="100" t="s">
        <v>5156</v>
      </c>
      <c r="H1967" s="56" t="s">
        <v>44</v>
      </c>
      <c r="I1967" s="27"/>
      <c r="J1967" s="57" t="s">
        <v>21</v>
      </c>
      <c r="K1967" s="23" t="s">
        <v>15</v>
      </c>
    </row>
    <row r="1968" ht="22.5" customHeight="1">
      <c r="A1968" s="40">
        <v>46050.0</v>
      </c>
      <c r="B1968" s="81"/>
      <c r="C1968" s="36"/>
      <c r="D1968" s="99" t="s">
        <v>4616</v>
      </c>
      <c r="E1968" s="100" t="s">
        <v>5157</v>
      </c>
      <c r="F1968" s="19" t="str">
        <f t="shared" si="3"/>
        <v>FABIAN ESPINOZA</v>
      </c>
      <c r="G1968" s="100" t="s">
        <v>5158</v>
      </c>
      <c r="H1968" s="61"/>
      <c r="I1968" s="27"/>
      <c r="J1968" s="65"/>
      <c r="K1968" s="28"/>
    </row>
    <row r="1969" ht="22.5" customHeight="1">
      <c r="A1969" s="40">
        <v>46050.0</v>
      </c>
      <c r="B1969" s="81"/>
      <c r="C1969" s="36"/>
      <c r="D1969" s="99" t="s">
        <v>162</v>
      </c>
      <c r="E1969" s="100" t="s">
        <v>5159</v>
      </c>
      <c r="F1969" s="19" t="str">
        <f t="shared" si="3"/>
        <v>JUAN CARLOS SÁNCHEZ COFRE</v>
      </c>
      <c r="G1969" s="100" t="s">
        <v>5160</v>
      </c>
      <c r="H1969" s="61"/>
      <c r="I1969" s="27"/>
      <c r="J1969" s="65"/>
      <c r="K1969" s="28"/>
    </row>
    <row r="1970" ht="22.5" customHeight="1">
      <c r="A1970" s="40">
        <v>46050.0</v>
      </c>
      <c r="B1970" s="81"/>
      <c r="C1970" s="58" t="s">
        <v>106</v>
      </c>
      <c r="D1970" s="99" t="s">
        <v>4759</v>
      </c>
      <c r="E1970" s="100" t="s">
        <v>997</v>
      </c>
      <c r="F1970" s="19" t="str">
        <f t="shared" si="3"/>
        <v>DANIELA URBINA</v>
      </c>
      <c r="G1970" s="100" t="s">
        <v>5161</v>
      </c>
      <c r="H1970" s="56" t="s">
        <v>44</v>
      </c>
      <c r="I1970" s="27"/>
      <c r="J1970" s="57" t="s">
        <v>21</v>
      </c>
      <c r="K1970" s="23" t="s">
        <v>15</v>
      </c>
    </row>
    <row r="1971" ht="22.5" customHeight="1">
      <c r="A1971" s="40">
        <v>46050.0</v>
      </c>
      <c r="B1971" s="81"/>
      <c r="C1971" s="36"/>
      <c r="D1971" s="99" t="s">
        <v>5162</v>
      </c>
      <c r="E1971" s="100" t="s">
        <v>5163</v>
      </c>
      <c r="F1971" s="19" t="str">
        <f t="shared" si="3"/>
        <v>ESTEBAN EFRAIN YAÑEZ MOLINA</v>
      </c>
      <c r="G1971" s="100" t="s">
        <v>5164</v>
      </c>
      <c r="H1971" s="61"/>
      <c r="I1971" s="27"/>
      <c r="J1971" s="65"/>
      <c r="K1971" s="28"/>
    </row>
    <row r="1972" ht="22.5" customHeight="1">
      <c r="A1972" s="40">
        <v>46050.0</v>
      </c>
      <c r="B1972" s="81"/>
      <c r="C1972" s="36"/>
      <c r="D1972" s="99" t="s">
        <v>1184</v>
      </c>
      <c r="E1972" s="100" t="s">
        <v>5165</v>
      </c>
      <c r="F1972" s="19" t="str">
        <f t="shared" si="3"/>
        <v>GUSTAVO MATAMALA</v>
      </c>
      <c r="G1972" s="100" t="s">
        <v>5166</v>
      </c>
      <c r="H1972" s="61"/>
      <c r="I1972" s="27"/>
      <c r="J1972" s="65"/>
      <c r="K1972" s="28"/>
    </row>
    <row r="1973" ht="22.5" customHeight="1">
      <c r="A1973" s="40">
        <v>46050.0</v>
      </c>
      <c r="B1973" s="81"/>
      <c r="C1973" s="58" t="s">
        <v>106</v>
      </c>
      <c r="D1973" s="99" t="s">
        <v>964</v>
      </c>
      <c r="E1973" s="100" t="s">
        <v>5167</v>
      </c>
      <c r="F1973" s="19" t="str">
        <f t="shared" si="3"/>
        <v>FELIPE BENÍTEZ</v>
      </c>
      <c r="G1973" s="100" t="s">
        <v>5168</v>
      </c>
      <c r="H1973" s="56" t="s">
        <v>44</v>
      </c>
      <c r="I1973" s="27"/>
      <c r="J1973" s="57" t="s">
        <v>21</v>
      </c>
      <c r="K1973" s="23" t="s">
        <v>15</v>
      </c>
    </row>
    <row r="1974" ht="22.5" customHeight="1">
      <c r="A1974" s="40">
        <v>46050.0</v>
      </c>
      <c r="B1974" s="15">
        <v>46052.0</v>
      </c>
      <c r="C1974" s="36">
        <v>43525.0</v>
      </c>
      <c r="D1974" s="99" t="s">
        <v>419</v>
      </c>
      <c r="E1974" s="100" t="s">
        <v>104</v>
      </c>
      <c r="F1974" s="19" t="str">
        <f t="shared" si="3"/>
        <v>RODRIGO PÉREZ</v>
      </c>
      <c r="G1974" s="100" t="s">
        <v>5169</v>
      </c>
      <c r="H1974" s="56" t="s">
        <v>44</v>
      </c>
      <c r="I1974" s="27"/>
      <c r="J1974" s="57" t="s">
        <v>17</v>
      </c>
      <c r="K1974" s="23" t="s">
        <v>15</v>
      </c>
    </row>
    <row r="1975" ht="22.5" customHeight="1">
      <c r="A1975" s="40">
        <v>46050.0</v>
      </c>
      <c r="B1975" s="81"/>
      <c r="C1975" s="58" t="s">
        <v>5170</v>
      </c>
      <c r="D1975" s="99" t="s">
        <v>748</v>
      </c>
      <c r="E1975" s="100" t="s">
        <v>5171</v>
      </c>
      <c r="F1975" s="19" t="str">
        <f t="shared" si="3"/>
        <v>PAULA REBOLLEDO</v>
      </c>
      <c r="G1975" s="100" t="s">
        <v>5172</v>
      </c>
      <c r="H1975" s="56" t="s">
        <v>44</v>
      </c>
      <c r="I1975" s="27"/>
      <c r="J1975" s="109" t="s">
        <v>21</v>
      </c>
      <c r="K1975" s="23" t="s">
        <v>15</v>
      </c>
    </row>
    <row r="1976" ht="22.5" customHeight="1">
      <c r="A1976" s="40">
        <v>46050.0</v>
      </c>
      <c r="B1976" s="81"/>
      <c r="C1976" s="58" t="s">
        <v>106</v>
      </c>
      <c r="D1976" s="99" t="s">
        <v>5173</v>
      </c>
      <c r="E1976" s="100" t="s">
        <v>5174</v>
      </c>
      <c r="F1976" s="19" t="str">
        <f t="shared" si="3"/>
        <v>VIVIANA ANGÉLICA TAPIA TORREJÓN</v>
      </c>
      <c r="G1976" s="100" t="s">
        <v>5175</v>
      </c>
      <c r="H1976" s="56" t="s">
        <v>44</v>
      </c>
      <c r="I1976" s="27"/>
      <c r="J1976" s="57" t="s">
        <v>21</v>
      </c>
      <c r="K1976" s="23" t="s">
        <v>15</v>
      </c>
    </row>
    <row r="1977" ht="22.5" customHeight="1">
      <c r="A1977" s="40">
        <v>46050.0</v>
      </c>
      <c r="B1977" s="81"/>
      <c r="C1977" s="36"/>
      <c r="D1977" s="99" t="s">
        <v>5176</v>
      </c>
      <c r="E1977" s="100" t="s">
        <v>1989</v>
      </c>
      <c r="F1977" s="19" t="str">
        <f t="shared" si="3"/>
        <v>GENARO MORALES</v>
      </c>
      <c r="G1977" s="100" t="s">
        <v>5177</v>
      </c>
      <c r="H1977" s="61"/>
      <c r="I1977" s="27"/>
      <c r="J1977" s="65"/>
      <c r="K1977" s="28"/>
    </row>
    <row r="1978" ht="22.5" customHeight="1">
      <c r="A1978" s="40">
        <v>46050.0</v>
      </c>
      <c r="B1978" s="81"/>
      <c r="C1978" s="36"/>
      <c r="D1978" s="99" t="s">
        <v>1001</v>
      </c>
      <c r="E1978" s="100" t="s">
        <v>2104</v>
      </c>
      <c r="F1978" s="19" t="str">
        <f t="shared" si="3"/>
        <v>SERGIO VILLARROEL</v>
      </c>
      <c r="G1978" s="100" t="s">
        <v>5178</v>
      </c>
      <c r="H1978" s="61"/>
      <c r="I1978" s="27"/>
      <c r="J1978" s="65"/>
      <c r="K1978" s="28"/>
    </row>
    <row r="1979" ht="22.5" customHeight="1">
      <c r="A1979" s="40">
        <v>46050.0</v>
      </c>
      <c r="B1979" s="81"/>
      <c r="C1979" s="58" t="s">
        <v>5179</v>
      </c>
      <c r="D1979" s="99" t="s">
        <v>5180</v>
      </c>
      <c r="E1979" s="100" t="s">
        <v>5181</v>
      </c>
      <c r="F1979" s="19" t="str">
        <f t="shared" si="3"/>
        <v>JIMMY NIXON QUIROGA MONTENEGRO</v>
      </c>
      <c r="G1979" s="100" t="s">
        <v>5182</v>
      </c>
      <c r="H1979" s="56" t="s">
        <v>44</v>
      </c>
      <c r="I1979" s="27"/>
      <c r="J1979" s="57" t="s">
        <v>21</v>
      </c>
      <c r="K1979" s="23" t="s">
        <v>15</v>
      </c>
    </row>
    <row r="1980" ht="22.5" customHeight="1">
      <c r="A1980" s="40">
        <v>46050.0</v>
      </c>
      <c r="B1980" s="15">
        <v>46057.0</v>
      </c>
      <c r="C1980" s="36">
        <v>45292.0</v>
      </c>
      <c r="D1980" s="99" t="s">
        <v>5183</v>
      </c>
      <c r="E1980" s="100" t="s">
        <v>5184</v>
      </c>
      <c r="F1980" s="19" t="str">
        <f t="shared" si="3"/>
        <v>HELIDA DEL CARMEN PLAZA GUTIERREZ</v>
      </c>
      <c r="G1980" s="100" t="s">
        <v>5185</v>
      </c>
      <c r="H1980" s="56" t="s">
        <v>44</v>
      </c>
      <c r="I1980" s="27"/>
      <c r="J1980" s="57" t="s">
        <v>19</v>
      </c>
      <c r="K1980" s="23" t="s">
        <v>15</v>
      </c>
    </row>
    <row r="1981" ht="22.5" customHeight="1">
      <c r="A1981" s="40">
        <v>46050.0</v>
      </c>
      <c r="B1981" s="81"/>
      <c r="C1981" s="58" t="s">
        <v>5186</v>
      </c>
      <c r="D1981" s="99" t="s">
        <v>1142</v>
      </c>
      <c r="E1981" s="100" t="s">
        <v>5187</v>
      </c>
      <c r="F1981" s="19" t="str">
        <f t="shared" si="3"/>
        <v>MARCO ANTONIO PEREIRA CERDA</v>
      </c>
      <c r="G1981" s="100" t="s">
        <v>5188</v>
      </c>
      <c r="H1981" s="56" t="s">
        <v>44</v>
      </c>
      <c r="I1981" s="27"/>
      <c r="J1981" s="57" t="s">
        <v>21</v>
      </c>
      <c r="K1981" s="23" t="s">
        <v>15</v>
      </c>
    </row>
    <row r="1982" ht="22.5" customHeight="1">
      <c r="A1982" s="40">
        <v>46050.0</v>
      </c>
      <c r="B1982" s="81"/>
      <c r="C1982" s="36"/>
      <c r="D1982" s="99" t="s">
        <v>5189</v>
      </c>
      <c r="E1982" s="100" t="s">
        <v>5190</v>
      </c>
      <c r="F1982" s="19" t="str">
        <f t="shared" si="3"/>
        <v>ANA MARIA ARGENTINA RAMIREZ SILVA</v>
      </c>
      <c r="G1982" s="100" t="s">
        <v>5191</v>
      </c>
      <c r="H1982" s="61"/>
      <c r="I1982" s="27"/>
      <c r="J1982" s="65"/>
      <c r="K1982" s="28"/>
    </row>
    <row r="1983" ht="22.5" customHeight="1">
      <c r="A1983" s="40">
        <v>46050.0</v>
      </c>
      <c r="B1983" s="15">
        <v>46052.0</v>
      </c>
      <c r="C1983" s="36">
        <v>45323.0</v>
      </c>
      <c r="D1983" s="99" t="s">
        <v>5192</v>
      </c>
      <c r="E1983" s="100" t="s">
        <v>5193</v>
      </c>
      <c r="F1983" s="19" t="str">
        <f t="shared" si="3"/>
        <v>JUAN CARLOS AHUMADA DIAZ</v>
      </c>
      <c r="G1983" s="100" t="s">
        <v>5194</v>
      </c>
      <c r="H1983" s="56" t="s">
        <v>44</v>
      </c>
      <c r="I1983" s="27"/>
      <c r="J1983" s="57" t="s">
        <v>17</v>
      </c>
      <c r="K1983" s="23" t="s">
        <v>15</v>
      </c>
    </row>
    <row r="1984" ht="22.5" customHeight="1">
      <c r="A1984" s="40">
        <v>46050.0</v>
      </c>
      <c r="B1984" s="15">
        <v>46052.0</v>
      </c>
      <c r="C1984" s="36">
        <v>44835.0</v>
      </c>
      <c r="D1984" s="99" t="s">
        <v>1698</v>
      </c>
      <c r="E1984" s="100" t="s">
        <v>5195</v>
      </c>
      <c r="F1984" s="19" t="str">
        <f t="shared" si="3"/>
        <v>JUAN APABLAZA</v>
      </c>
      <c r="G1984" s="100" t="s">
        <v>5196</v>
      </c>
      <c r="H1984" s="56" t="s">
        <v>44</v>
      </c>
      <c r="I1984" s="27"/>
      <c r="J1984" s="57" t="s">
        <v>17</v>
      </c>
      <c r="K1984" s="23" t="s">
        <v>15</v>
      </c>
    </row>
    <row r="1985" ht="22.5" customHeight="1">
      <c r="A1985" s="40">
        <v>46050.0</v>
      </c>
      <c r="B1985" s="15">
        <v>46052.0</v>
      </c>
      <c r="C1985" s="36">
        <v>42064.0</v>
      </c>
      <c r="D1985" s="110" t="s">
        <v>5197</v>
      </c>
      <c r="E1985" s="111" t="s">
        <v>2742</v>
      </c>
      <c r="F1985" s="19" t="str">
        <f t="shared" si="3"/>
        <v>JORGE LUIS ESCOBAR FIGUEROA</v>
      </c>
      <c r="G1985" s="100" t="s">
        <v>5198</v>
      </c>
      <c r="H1985" s="56" t="s">
        <v>44</v>
      </c>
      <c r="I1985" s="27"/>
      <c r="J1985" s="57" t="s">
        <v>17</v>
      </c>
      <c r="K1985" s="23" t="s">
        <v>15</v>
      </c>
    </row>
    <row r="1986" ht="22.5" customHeight="1">
      <c r="A1986" s="40">
        <v>46050.0</v>
      </c>
      <c r="B1986" s="81"/>
      <c r="C1986" s="58" t="s">
        <v>5199</v>
      </c>
      <c r="D1986" s="99" t="s">
        <v>5200</v>
      </c>
      <c r="E1986" s="100" t="s">
        <v>5201</v>
      </c>
      <c r="F1986" s="112" t="str">
        <f t="shared" si="3"/>
        <v>MARCELO RODRIGO CUETO </v>
      </c>
      <c r="G1986" s="100" t="s">
        <v>5202</v>
      </c>
      <c r="H1986" s="56" t="s">
        <v>44</v>
      </c>
      <c r="I1986" s="27"/>
      <c r="J1986" s="65"/>
      <c r="K1986" s="28"/>
    </row>
    <row r="1987" ht="22.5" customHeight="1">
      <c r="A1987" s="40">
        <v>46050.0</v>
      </c>
      <c r="B1987" s="113"/>
      <c r="C1987" s="36"/>
      <c r="D1987" s="99"/>
      <c r="E1987" s="100"/>
      <c r="F1987" s="112" t="str">
        <f t="shared" si="3"/>
        <v> </v>
      </c>
      <c r="G1987" s="100" t="s">
        <v>5203</v>
      </c>
      <c r="H1987" s="56" t="s">
        <v>44</v>
      </c>
      <c r="I1987" s="27"/>
      <c r="J1987" s="57" t="s">
        <v>14</v>
      </c>
      <c r="K1987" s="23" t="s">
        <v>15</v>
      </c>
    </row>
    <row r="1988" ht="22.5" customHeight="1">
      <c r="A1988" s="40">
        <v>46050.0</v>
      </c>
      <c r="B1988" s="113"/>
      <c r="C1988" s="36">
        <v>45139.0</v>
      </c>
      <c r="D1988" s="99" t="s">
        <v>5204</v>
      </c>
      <c r="E1988" s="100" t="s">
        <v>5205</v>
      </c>
      <c r="F1988" s="112" t="str">
        <f t="shared" si="3"/>
        <v>LUIS ARMANDO BETANCOURT GUTIÉRREZ</v>
      </c>
      <c r="G1988" s="100" t="s">
        <v>5206</v>
      </c>
      <c r="H1988" s="56" t="s">
        <v>44</v>
      </c>
      <c r="I1988" s="27"/>
      <c r="J1988" s="57" t="s">
        <v>17</v>
      </c>
      <c r="K1988" s="23" t="s">
        <v>15</v>
      </c>
    </row>
    <row r="1989" ht="22.5" customHeight="1">
      <c r="A1989" s="40">
        <v>46050.0</v>
      </c>
      <c r="B1989" s="114">
        <v>46052.0</v>
      </c>
      <c r="C1989" s="36">
        <v>45108.0</v>
      </c>
      <c r="D1989" s="99" t="s">
        <v>5207</v>
      </c>
      <c r="E1989" s="100" t="s">
        <v>5208</v>
      </c>
      <c r="F1989" s="112" t="str">
        <f t="shared" si="3"/>
        <v>ALEXIS ROOBINS ACEITUNO ÁLVAREZ</v>
      </c>
      <c r="G1989" s="100" t="s">
        <v>5209</v>
      </c>
      <c r="H1989" s="56" t="s">
        <v>44</v>
      </c>
      <c r="I1989" s="27"/>
      <c r="J1989" s="57" t="s">
        <v>17</v>
      </c>
      <c r="K1989" s="23" t="s">
        <v>15</v>
      </c>
    </row>
    <row r="1990" ht="22.5" customHeight="1">
      <c r="A1990" s="40">
        <v>46050.0</v>
      </c>
      <c r="B1990" s="15">
        <v>46052.0</v>
      </c>
      <c r="C1990" s="36">
        <v>45778.0</v>
      </c>
      <c r="D1990" s="99" t="s">
        <v>5210</v>
      </c>
      <c r="E1990" s="100" t="s">
        <v>2807</v>
      </c>
      <c r="F1990" s="112" t="str">
        <f t="shared" si="3"/>
        <v>ANGEL GABRIEL SOTO MUÑOZ</v>
      </c>
      <c r="G1990" s="100" t="s">
        <v>5211</v>
      </c>
      <c r="H1990" s="56" t="s">
        <v>44</v>
      </c>
      <c r="I1990" s="27"/>
      <c r="J1990" s="57" t="s">
        <v>17</v>
      </c>
      <c r="K1990" s="23" t="s">
        <v>15</v>
      </c>
    </row>
    <row r="1991" ht="22.5" customHeight="1">
      <c r="A1991" s="40">
        <v>46050.0</v>
      </c>
      <c r="B1991" s="81"/>
      <c r="C1991" s="36">
        <v>45778.0</v>
      </c>
      <c r="D1991" s="99" t="s">
        <v>5212</v>
      </c>
      <c r="E1991" s="100" t="s">
        <v>5213</v>
      </c>
      <c r="F1991" s="112" t="str">
        <f t="shared" si="3"/>
        <v>PEDRO ONOFRE CUEVAS AGUIRRE</v>
      </c>
      <c r="G1991" s="100" t="s">
        <v>5214</v>
      </c>
      <c r="H1991" s="56" t="s">
        <v>44</v>
      </c>
      <c r="I1991" s="27"/>
      <c r="J1991" s="57" t="s">
        <v>17</v>
      </c>
      <c r="K1991" s="23" t="s">
        <v>15</v>
      </c>
    </row>
    <row r="1992" ht="22.5" customHeight="1">
      <c r="A1992" s="40">
        <v>46050.0</v>
      </c>
      <c r="B1992" s="114">
        <v>46052.0</v>
      </c>
      <c r="C1992" s="36">
        <v>45689.0</v>
      </c>
      <c r="D1992" s="99" t="s">
        <v>5215</v>
      </c>
      <c r="E1992" s="100" t="s">
        <v>5216</v>
      </c>
      <c r="F1992" s="112" t="str">
        <f t="shared" si="3"/>
        <v>GUILLERMO ENRIQUE ARTEAGA QUEZADA</v>
      </c>
      <c r="G1992" s="100" t="s">
        <v>5217</v>
      </c>
      <c r="H1992" s="56" t="s">
        <v>44</v>
      </c>
      <c r="I1992" s="27"/>
      <c r="J1992" s="57" t="s">
        <v>17</v>
      </c>
      <c r="K1992" s="23" t="s">
        <v>15</v>
      </c>
    </row>
    <row r="1993" ht="22.5" customHeight="1">
      <c r="A1993" s="40">
        <v>46050.0</v>
      </c>
      <c r="B1993" s="46"/>
      <c r="C1993" s="36">
        <v>43252.0</v>
      </c>
      <c r="D1993" s="99" t="s">
        <v>5218</v>
      </c>
      <c r="E1993" s="100" t="s">
        <v>5219</v>
      </c>
      <c r="F1993" s="112" t="str">
        <f t="shared" si="3"/>
        <v>LUIS-ALBERTO ESCALONA JUBAL</v>
      </c>
      <c r="G1993" s="100" t="s">
        <v>5220</v>
      </c>
      <c r="H1993" s="56" t="s">
        <v>44</v>
      </c>
      <c r="I1993" s="27"/>
      <c r="J1993" s="57" t="s">
        <v>17</v>
      </c>
      <c r="K1993" s="23" t="s">
        <v>22</v>
      </c>
    </row>
    <row r="1994" ht="22.5" customHeight="1">
      <c r="A1994" s="40">
        <v>46050.0</v>
      </c>
      <c r="B1994" s="15">
        <v>46052.0</v>
      </c>
      <c r="C1994" s="36">
        <v>43831.0</v>
      </c>
      <c r="D1994" s="99" t="s">
        <v>5221</v>
      </c>
      <c r="E1994" s="100" t="s">
        <v>5222</v>
      </c>
      <c r="F1994" s="112" t="str">
        <f t="shared" si="3"/>
        <v>MARCELO NICOLAS MORENO SEPULVEDA</v>
      </c>
      <c r="G1994" s="100" t="s">
        <v>5223</v>
      </c>
      <c r="H1994" s="56" t="s">
        <v>44</v>
      </c>
      <c r="I1994" s="27"/>
      <c r="J1994" s="57" t="s">
        <v>17</v>
      </c>
      <c r="K1994" s="23" t="s">
        <v>15</v>
      </c>
    </row>
    <row r="1995" ht="22.5" customHeight="1">
      <c r="A1995" s="40">
        <v>46050.0</v>
      </c>
      <c r="B1995" s="81"/>
      <c r="C1995" s="58" t="s">
        <v>4599</v>
      </c>
      <c r="D1995" s="99" t="s">
        <v>4187</v>
      </c>
      <c r="E1995" s="100" t="s">
        <v>5224</v>
      </c>
      <c r="F1995" s="112" t="str">
        <f t="shared" si="3"/>
        <v>JUAN FUENTES PARRA</v>
      </c>
      <c r="G1995" s="100" t="s">
        <v>5225</v>
      </c>
      <c r="H1995" s="56" t="s">
        <v>44</v>
      </c>
      <c r="I1995" s="27"/>
      <c r="J1995" s="65"/>
      <c r="K1995" s="28"/>
    </row>
    <row r="1996" ht="22.5" customHeight="1">
      <c r="A1996" s="40">
        <v>46050.0</v>
      </c>
      <c r="B1996" s="113"/>
      <c r="C1996" s="58" t="s">
        <v>432</v>
      </c>
      <c r="D1996" s="99" t="s">
        <v>5226</v>
      </c>
      <c r="E1996" s="100" t="s">
        <v>5227</v>
      </c>
      <c r="F1996" s="112" t="str">
        <f t="shared" si="3"/>
        <v>RICARDO ANTONIO GALDOS DÍAZ</v>
      </c>
      <c r="G1996" s="100" t="s">
        <v>5228</v>
      </c>
      <c r="H1996" s="56" t="s">
        <v>44</v>
      </c>
      <c r="I1996" s="27"/>
      <c r="J1996" s="57" t="s">
        <v>21</v>
      </c>
      <c r="K1996" s="23" t="s">
        <v>15</v>
      </c>
    </row>
    <row r="1997" ht="22.5" customHeight="1">
      <c r="A1997" s="40">
        <v>46050.0</v>
      </c>
      <c r="B1997" s="114">
        <v>46052.0</v>
      </c>
      <c r="C1997" s="36">
        <v>45047.0</v>
      </c>
      <c r="D1997" s="99" t="s">
        <v>5229</v>
      </c>
      <c r="E1997" s="100" t="s">
        <v>5230</v>
      </c>
      <c r="F1997" s="112" t="str">
        <f t="shared" si="3"/>
        <v>BERNARDO GONZALO FLORES URRUTIA</v>
      </c>
      <c r="G1997" s="100" t="s">
        <v>5231</v>
      </c>
      <c r="H1997" s="56" t="s">
        <v>44</v>
      </c>
      <c r="I1997" s="27"/>
      <c r="J1997" s="57" t="s">
        <v>17</v>
      </c>
      <c r="K1997" s="23" t="s">
        <v>15</v>
      </c>
    </row>
    <row r="1998" ht="22.5" customHeight="1">
      <c r="A1998" s="40">
        <v>46050.0</v>
      </c>
      <c r="B1998" s="15">
        <v>46052.0</v>
      </c>
      <c r="C1998" s="36">
        <v>43831.0</v>
      </c>
      <c r="D1998" s="99" t="s">
        <v>5232</v>
      </c>
      <c r="E1998" s="100" t="s">
        <v>5233</v>
      </c>
      <c r="F1998" s="112" t="str">
        <f t="shared" si="3"/>
        <v>DIEGO IGNACIO BRAVO MOYA</v>
      </c>
      <c r="G1998" s="100" t="s">
        <v>5234</v>
      </c>
      <c r="H1998" s="56" t="s">
        <v>44</v>
      </c>
      <c r="I1998" s="27"/>
      <c r="J1998" s="57" t="s">
        <v>17</v>
      </c>
      <c r="K1998" s="23" t="s">
        <v>15</v>
      </c>
    </row>
    <row r="1999" ht="22.5" customHeight="1">
      <c r="A1999" s="40">
        <v>46050.0</v>
      </c>
      <c r="B1999" s="81"/>
      <c r="C1999" s="58" t="s">
        <v>106</v>
      </c>
      <c r="D1999" s="99" t="s">
        <v>5235</v>
      </c>
      <c r="E1999" s="100" t="s">
        <v>5236</v>
      </c>
      <c r="F1999" s="112" t="str">
        <f t="shared" si="3"/>
        <v>ANDRES ARIEL RIOS VENEGAS</v>
      </c>
      <c r="G1999" s="100" t="s">
        <v>5237</v>
      </c>
      <c r="H1999" s="56" t="s">
        <v>44</v>
      </c>
      <c r="I1999" s="27"/>
      <c r="J1999" s="57" t="s">
        <v>21</v>
      </c>
      <c r="K1999" s="23" t="s">
        <v>15</v>
      </c>
    </row>
    <row r="2000" ht="22.5" customHeight="1">
      <c r="A2000" s="40">
        <v>46050.0</v>
      </c>
      <c r="B2000" s="113"/>
      <c r="C2000" s="58" t="s">
        <v>5238</v>
      </c>
      <c r="D2000" s="99" t="s">
        <v>5239</v>
      </c>
      <c r="E2000" s="100" t="s">
        <v>5240</v>
      </c>
      <c r="F2000" s="112" t="str">
        <f t="shared" si="3"/>
        <v>LILIAN RUTH TORRES SALAS</v>
      </c>
      <c r="G2000" s="100" t="s">
        <v>5241</v>
      </c>
      <c r="H2000" s="56" t="s">
        <v>44</v>
      </c>
      <c r="I2000" s="27"/>
      <c r="J2000" s="57" t="s">
        <v>21</v>
      </c>
      <c r="K2000" s="23" t="s">
        <v>15</v>
      </c>
    </row>
    <row r="2001" ht="22.5" customHeight="1">
      <c r="A2001" s="40">
        <v>46050.0</v>
      </c>
      <c r="B2001" s="114">
        <v>46056.0</v>
      </c>
      <c r="C2001" s="36">
        <v>44986.0</v>
      </c>
      <c r="D2001" s="99" t="s">
        <v>5200</v>
      </c>
      <c r="E2001" s="100" t="s">
        <v>5242</v>
      </c>
      <c r="F2001" s="112" t="str">
        <f t="shared" si="3"/>
        <v>MARCELO RODRIGO CUETO ELKINS</v>
      </c>
      <c r="G2001" s="100" t="s">
        <v>5243</v>
      </c>
      <c r="H2001" s="56" t="s">
        <v>44</v>
      </c>
      <c r="I2001" s="27"/>
      <c r="J2001" s="57" t="s">
        <v>17</v>
      </c>
      <c r="K2001" s="23" t="s">
        <v>15</v>
      </c>
    </row>
    <row r="2002" ht="22.5" customHeight="1">
      <c r="A2002" s="40">
        <v>46050.0</v>
      </c>
      <c r="B2002" s="113"/>
      <c r="C2002" s="36">
        <v>45597.0</v>
      </c>
      <c r="D2002" s="99" t="s">
        <v>5244</v>
      </c>
      <c r="E2002" s="100" t="s">
        <v>5224</v>
      </c>
      <c r="F2002" s="112" t="str">
        <f t="shared" si="3"/>
        <v>JUAN ENRIQUE FUENTES PARRA</v>
      </c>
      <c r="G2002" s="100" t="s">
        <v>5245</v>
      </c>
      <c r="H2002" s="61"/>
      <c r="I2002" s="27"/>
      <c r="J2002" s="57" t="s">
        <v>17</v>
      </c>
      <c r="K2002" s="23" t="s">
        <v>15</v>
      </c>
    </row>
    <row r="2003" ht="22.5" customHeight="1">
      <c r="A2003" s="40">
        <v>46051.0</v>
      </c>
      <c r="B2003" s="81"/>
      <c r="C2003" s="36"/>
      <c r="D2003" s="99" t="s">
        <v>5246</v>
      </c>
      <c r="E2003" s="100" t="s">
        <v>5247</v>
      </c>
      <c r="F2003" s="112" t="str">
        <f t="shared" si="3"/>
        <v>ANNE MONTOYA</v>
      </c>
      <c r="G2003" s="100" t="s">
        <v>5248</v>
      </c>
      <c r="H2003" s="61"/>
      <c r="I2003" s="27"/>
      <c r="J2003" s="65"/>
      <c r="K2003" s="28"/>
    </row>
    <row r="2004" ht="22.5" customHeight="1">
      <c r="A2004" s="40">
        <v>46051.0</v>
      </c>
      <c r="B2004" s="113"/>
      <c r="C2004" s="36"/>
      <c r="D2004" s="99" t="s">
        <v>474</v>
      </c>
      <c r="E2004" s="100" t="s">
        <v>5249</v>
      </c>
      <c r="F2004" s="112" t="str">
        <f t="shared" si="3"/>
        <v>JAIME SEURA</v>
      </c>
      <c r="G2004" s="100" t="s">
        <v>5250</v>
      </c>
      <c r="H2004" s="56" t="s">
        <v>44</v>
      </c>
      <c r="I2004" s="27"/>
      <c r="J2004" s="57" t="s">
        <v>14</v>
      </c>
      <c r="K2004" s="28"/>
    </row>
    <row r="2005" ht="22.5" customHeight="1">
      <c r="A2005" s="40">
        <v>46051.0</v>
      </c>
      <c r="B2005" s="113"/>
      <c r="C2005" s="36"/>
      <c r="D2005" s="99" t="s">
        <v>5251</v>
      </c>
      <c r="E2005" s="100" t="s">
        <v>5252</v>
      </c>
      <c r="F2005" s="112" t="str">
        <f t="shared" si="3"/>
        <v>JOSE MIGUEL TOLEDO ARAYA</v>
      </c>
      <c r="G2005" s="100" t="s">
        <v>5253</v>
      </c>
      <c r="H2005" s="61"/>
      <c r="I2005" s="27"/>
      <c r="J2005" s="65"/>
      <c r="K2005" s="28"/>
    </row>
    <row r="2006" ht="22.5" customHeight="1">
      <c r="A2006" s="40">
        <v>46051.0</v>
      </c>
      <c r="B2006" s="115"/>
      <c r="C2006" s="36"/>
      <c r="D2006" s="99" t="s">
        <v>147</v>
      </c>
      <c r="E2006" s="100" t="s">
        <v>5254</v>
      </c>
      <c r="F2006" s="112" t="str">
        <f t="shared" si="3"/>
        <v>CARLOS REYES</v>
      </c>
      <c r="G2006" s="100" t="s">
        <v>5255</v>
      </c>
      <c r="H2006" s="56" t="s">
        <v>44</v>
      </c>
      <c r="I2006" s="27"/>
      <c r="J2006" s="57" t="s">
        <v>14</v>
      </c>
      <c r="K2006" s="28"/>
    </row>
    <row r="2007" ht="22.5" customHeight="1">
      <c r="A2007" s="40">
        <v>46051.0</v>
      </c>
      <c r="B2007" s="81"/>
      <c r="C2007" s="36"/>
      <c r="D2007" s="99" t="s">
        <v>1394</v>
      </c>
      <c r="E2007" s="100" t="s">
        <v>5256</v>
      </c>
      <c r="F2007" s="112" t="str">
        <f t="shared" si="3"/>
        <v>MATIAS SOTOMAYOR RAMOS</v>
      </c>
      <c r="G2007" s="100" t="s">
        <v>5257</v>
      </c>
      <c r="H2007" s="56" t="s">
        <v>44</v>
      </c>
      <c r="I2007" s="27"/>
      <c r="J2007" s="57" t="s">
        <v>14</v>
      </c>
      <c r="K2007" s="23" t="s">
        <v>15</v>
      </c>
    </row>
    <row r="2008" ht="22.5" customHeight="1">
      <c r="A2008" s="40">
        <v>46051.0</v>
      </c>
      <c r="B2008" s="113"/>
      <c r="C2008" s="36"/>
      <c r="D2008" s="99" t="s">
        <v>5258</v>
      </c>
      <c r="E2008" s="100" t="s">
        <v>5259</v>
      </c>
      <c r="F2008" s="112" t="str">
        <f t="shared" si="3"/>
        <v>CARLOS EDUARDO KOHLER GAMARRA</v>
      </c>
      <c r="G2008" s="100" t="s">
        <v>5260</v>
      </c>
      <c r="H2008" s="61"/>
      <c r="I2008" s="27"/>
      <c r="J2008" s="65"/>
      <c r="K2008" s="28"/>
    </row>
    <row r="2009" ht="22.5" customHeight="1">
      <c r="A2009" s="40">
        <v>46051.0</v>
      </c>
      <c r="B2009" s="115"/>
      <c r="C2009" s="36">
        <v>45261.0</v>
      </c>
      <c r="D2009" s="99" t="s">
        <v>5261</v>
      </c>
      <c r="E2009" s="100" t="s">
        <v>5262</v>
      </c>
      <c r="F2009" s="112" t="str">
        <f t="shared" si="3"/>
        <v>HECTOR ALFONSO FUENTEALBA GONZALEZ</v>
      </c>
      <c r="G2009" s="100" t="s">
        <v>5263</v>
      </c>
      <c r="H2009" s="56" t="s">
        <v>44</v>
      </c>
      <c r="I2009" s="27"/>
      <c r="J2009" s="57" t="s">
        <v>17</v>
      </c>
      <c r="K2009" s="23" t="s">
        <v>15</v>
      </c>
    </row>
    <row r="2010" ht="22.5" customHeight="1">
      <c r="A2010" s="40">
        <v>46051.0</v>
      </c>
      <c r="B2010" s="81"/>
      <c r="C2010" s="36"/>
      <c r="D2010" s="99" t="s">
        <v>1394</v>
      </c>
      <c r="E2010" s="100" t="s">
        <v>211</v>
      </c>
      <c r="F2010" s="112" t="str">
        <f t="shared" si="3"/>
        <v>MATIAS ROJAS</v>
      </c>
      <c r="G2010" s="100" t="s">
        <v>5264</v>
      </c>
      <c r="H2010" s="56" t="s">
        <v>44</v>
      </c>
      <c r="I2010" s="27"/>
      <c r="J2010" s="57" t="s">
        <v>14</v>
      </c>
      <c r="K2010" s="23" t="s">
        <v>15</v>
      </c>
    </row>
    <row r="2011" ht="22.5" customHeight="1">
      <c r="A2011" s="40">
        <v>46051.0</v>
      </c>
      <c r="B2011" s="113"/>
      <c r="C2011" s="36"/>
      <c r="D2011" s="99" t="s">
        <v>5265</v>
      </c>
      <c r="E2011" s="100" t="s">
        <v>104</v>
      </c>
      <c r="F2011" s="112" t="str">
        <f t="shared" si="3"/>
        <v>LEONOR PÉREZ</v>
      </c>
      <c r="G2011" s="100" t="s">
        <v>5266</v>
      </c>
      <c r="H2011" s="56" t="s">
        <v>44</v>
      </c>
      <c r="I2011" s="27"/>
      <c r="J2011" s="57" t="s">
        <v>14</v>
      </c>
      <c r="K2011" s="23" t="s">
        <v>15</v>
      </c>
    </row>
    <row r="2012" ht="22.5" customHeight="1">
      <c r="A2012" s="40">
        <v>46051.0</v>
      </c>
      <c r="B2012" s="113"/>
      <c r="C2012" s="36"/>
      <c r="D2012" s="99" t="s">
        <v>168</v>
      </c>
      <c r="E2012" s="100" t="s">
        <v>533</v>
      </c>
      <c r="F2012" s="112" t="str">
        <f t="shared" si="3"/>
        <v>TAMARA ORELLANA</v>
      </c>
      <c r="G2012" s="100" t="s">
        <v>5267</v>
      </c>
      <c r="H2012" s="56" t="s">
        <v>44</v>
      </c>
      <c r="I2012" s="27"/>
      <c r="J2012" s="57" t="s">
        <v>14</v>
      </c>
      <c r="K2012" s="23" t="s">
        <v>15</v>
      </c>
    </row>
    <row r="2013" ht="22.5" customHeight="1">
      <c r="A2013" s="40">
        <v>46051.0</v>
      </c>
      <c r="B2013" s="113"/>
      <c r="C2013" s="36"/>
      <c r="D2013" s="99" t="s">
        <v>5268</v>
      </c>
      <c r="E2013" s="100" t="s">
        <v>5269</v>
      </c>
      <c r="F2013" s="112" t="str">
        <f t="shared" si="3"/>
        <v>MAURICIO ALBERTO NIÑO ARELLANO NIÑO</v>
      </c>
      <c r="G2013" s="100" t="s">
        <v>5270</v>
      </c>
      <c r="H2013" s="61"/>
      <c r="I2013" s="27"/>
      <c r="J2013" s="65"/>
      <c r="K2013" s="23" t="s">
        <v>15</v>
      </c>
    </row>
    <row r="2014" ht="22.5" customHeight="1">
      <c r="A2014" s="40">
        <v>46051.0</v>
      </c>
      <c r="B2014" s="113"/>
      <c r="C2014" s="36"/>
      <c r="D2014" s="99" t="s">
        <v>5271</v>
      </c>
      <c r="E2014" s="100" t="s">
        <v>5272</v>
      </c>
      <c r="F2014" s="112" t="str">
        <f t="shared" si="3"/>
        <v>MARIO CESAR SILVA MATAMOROS</v>
      </c>
      <c r="G2014" s="100" t="s">
        <v>5273</v>
      </c>
      <c r="H2014" s="61"/>
      <c r="I2014" s="27"/>
      <c r="J2014" s="65"/>
      <c r="K2014" s="28"/>
    </row>
    <row r="2015" ht="22.5" customHeight="1">
      <c r="A2015" s="40">
        <v>46051.0</v>
      </c>
      <c r="B2015" s="113"/>
      <c r="C2015" s="36"/>
      <c r="D2015" s="99" t="s">
        <v>5274</v>
      </c>
      <c r="E2015" s="100" t="s">
        <v>5275</v>
      </c>
      <c r="F2015" s="112" t="str">
        <f t="shared" si="3"/>
        <v>PAULO ORTIZ</v>
      </c>
      <c r="G2015" s="100" t="s">
        <v>5276</v>
      </c>
      <c r="H2015" s="61"/>
      <c r="I2015" s="27"/>
      <c r="J2015" s="65"/>
      <c r="K2015" s="28"/>
    </row>
    <row r="2016" ht="22.5" customHeight="1">
      <c r="A2016" s="40">
        <v>46051.0</v>
      </c>
      <c r="B2016" s="113"/>
      <c r="C2016" s="36"/>
      <c r="D2016" s="99" t="s">
        <v>5277</v>
      </c>
      <c r="E2016" s="100" t="s">
        <v>5278</v>
      </c>
      <c r="F2016" s="112" t="str">
        <f t="shared" si="3"/>
        <v>JOSELIN LISSETTE CABRERA HERRERA</v>
      </c>
      <c r="G2016" s="100" t="s">
        <v>5279</v>
      </c>
      <c r="H2016" s="61"/>
      <c r="I2016" s="27"/>
      <c r="J2016" s="65"/>
      <c r="K2016" s="28"/>
    </row>
    <row r="2017" ht="22.5" customHeight="1">
      <c r="A2017" s="40">
        <v>46051.0</v>
      </c>
      <c r="B2017" s="113"/>
      <c r="C2017" s="36"/>
      <c r="D2017" s="99" t="s">
        <v>5280</v>
      </c>
      <c r="E2017" s="100" t="s">
        <v>5281</v>
      </c>
      <c r="F2017" s="112" t="str">
        <f t="shared" si="3"/>
        <v>ANA ASTUDILLO MATALUNA</v>
      </c>
      <c r="G2017" s="100" t="s">
        <v>5282</v>
      </c>
      <c r="H2017" s="61"/>
      <c r="I2017" s="27"/>
      <c r="J2017" s="65"/>
      <c r="K2017" s="28"/>
    </row>
    <row r="2018" ht="22.5" customHeight="1">
      <c r="A2018" s="40">
        <v>46051.0</v>
      </c>
      <c r="B2018" s="113"/>
      <c r="C2018" s="36"/>
      <c r="D2018" s="99" t="s">
        <v>1153</v>
      </c>
      <c r="E2018" s="100" t="s">
        <v>5283</v>
      </c>
      <c r="F2018" s="112" t="str">
        <f t="shared" si="3"/>
        <v>HECTOR ALFARO ALVAREZ</v>
      </c>
      <c r="G2018" s="100" t="s">
        <v>5284</v>
      </c>
      <c r="H2018" s="61"/>
      <c r="I2018" s="27"/>
      <c r="J2018" s="65"/>
      <c r="K2018" s="28"/>
    </row>
    <row r="2019" ht="22.5" customHeight="1">
      <c r="A2019" s="40">
        <v>46051.0</v>
      </c>
      <c r="B2019" s="114">
        <v>46056.0</v>
      </c>
      <c r="C2019" s="36">
        <v>44531.0</v>
      </c>
      <c r="D2019" s="99" t="s">
        <v>5285</v>
      </c>
      <c r="E2019" s="100" t="s">
        <v>5286</v>
      </c>
      <c r="F2019" s="112" t="str">
        <f t="shared" si="3"/>
        <v>RODOLFO IRRIBARA PUNOL</v>
      </c>
      <c r="G2019" s="100" t="s">
        <v>5287</v>
      </c>
      <c r="H2019" s="56" t="s">
        <v>44</v>
      </c>
      <c r="I2019" s="27"/>
      <c r="J2019" s="57" t="s">
        <v>17</v>
      </c>
      <c r="K2019" s="23" t="s">
        <v>15</v>
      </c>
    </row>
    <row r="2020" ht="22.5" customHeight="1">
      <c r="A2020" s="40">
        <v>46051.0</v>
      </c>
      <c r="B2020" s="114">
        <v>46078.0</v>
      </c>
      <c r="C2020" s="36">
        <v>45047.0</v>
      </c>
      <c r="D2020" s="99" t="s">
        <v>5288</v>
      </c>
      <c r="E2020" s="100" t="s">
        <v>5289</v>
      </c>
      <c r="F2020" s="112" t="str">
        <f t="shared" si="3"/>
        <v>JOSE TOMAS ANDRADES CISTERNAS</v>
      </c>
      <c r="G2020" s="100" t="s">
        <v>5290</v>
      </c>
      <c r="H2020" s="56" t="s">
        <v>44</v>
      </c>
      <c r="I2020" s="27"/>
      <c r="J2020" s="57" t="s">
        <v>17</v>
      </c>
      <c r="K2020" s="23" t="s">
        <v>15</v>
      </c>
    </row>
    <row r="2021" ht="22.5" customHeight="1">
      <c r="A2021" s="40">
        <v>46051.0</v>
      </c>
      <c r="B2021" s="113"/>
      <c r="C2021" s="36"/>
      <c r="D2021" s="99" t="s">
        <v>1383</v>
      </c>
      <c r="E2021" s="100" t="s">
        <v>472</v>
      </c>
      <c r="F2021" s="112" t="str">
        <f t="shared" si="3"/>
        <v>EDUARDO MUÑOZ</v>
      </c>
      <c r="G2021" s="100" t="s">
        <v>5291</v>
      </c>
      <c r="H2021" s="56" t="s">
        <v>44</v>
      </c>
      <c r="I2021" s="27"/>
      <c r="J2021" s="57" t="s">
        <v>14</v>
      </c>
      <c r="K2021" s="28"/>
    </row>
    <row r="2022" ht="22.5" customHeight="1">
      <c r="A2022" s="40">
        <v>46051.0</v>
      </c>
      <c r="B2022" s="114">
        <v>46055.0</v>
      </c>
      <c r="C2022" s="36">
        <v>45689.0</v>
      </c>
      <c r="D2022" s="99" t="s">
        <v>1292</v>
      </c>
      <c r="E2022" s="100" t="s">
        <v>5292</v>
      </c>
      <c r="F2022" s="112" t="str">
        <f t="shared" si="3"/>
        <v>CRISTIAN LOPEZ CANTERO</v>
      </c>
      <c r="G2022" s="100" t="s">
        <v>5293</v>
      </c>
      <c r="H2022" s="56" t="s">
        <v>44</v>
      </c>
      <c r="I2022" s="27"/>
      <c r="J2022" s="57" t="s">
        <v>17</v>
      </c>
      <c r="K2022" s="23" t="s">
        <v>15</v>
      </c>
    </row>
    <row r="2023" ht="22.5" customHeight="1">
      <c r="A2023" s="40">
        <v>46051.0</v>
      </c>
      <c r="B2023" s="81"/>
      <c r="C2023" s="36"/>
      <c r="D2023" s="99" t="s">
        <v>5093</v>
      </c>
      <c r="E2023" s="100" t="s">
        <v>5294</v>
      </c>
      <c r="F2023" s="112" t="str">
        <f t="shared" si="3"/>
        <v>JAVIERA IGNACIA HERNÁNDEZ GAETE</v>
      </c>
      <c r="G2023" s="100" t="s">
        <v>5295</v>
      </c>
      <c r="H2023" s="56" t="s">
        <v>44</v>
      </c>
      <c r="I2023" s="27"/>
      <c r="J2023" s="57" t="s">
        <v>14</v>
      </c>
      <c r="K2023" s="23" t="s">
        <v>15</v>
      </c>
    </row>
    <row r="2024" ht="22.5" customHeight="1">
      <c r="A2024" s="40">
        <v>46051.0</v>
      </c>
      <c r="B2024" s="113"/>
      <c r="C2024" s="36"/>
      <c r="D2024" s="99" t="s">
        <v>795</v>
      </c>
      <c r="E2024" s="100" t="s">
        <v>5296</v>
      </c>
      <c r="F2024" s="112" t="str">
        <f t="shared" si="3"/>
        <v>DANIELA ZEPEDA</v>
      </c>
      <c r="G2024" s="100" t="s">
        <v>5297</v>
      </c>
      <c r="H2024" s="61"/>
      <c r="I2024" s="27"/>
      <c r="J2024" s="65"/>
      <c r="K2024" s="28"/>
    </row>
    <row r="2025" ht="22.5" customHeight="1">
      <c r="A2025" s="40">
        <v>46051.0</v>
      </c>
      <c r="B2025" s="113"/>
      <c r="C2025" s="36"/>
      <c r="D2025" s="99" t="s">
        <v>5298</v>
      </c>
      <c r="E2025" s="100" t="s">
        <v>5299</v>
      </c>
      <c r="F2025" s="112" t="str">
        <f t="shared" si="3"/>
        <v>MARGARETH POLETTE FIGUEROA VENEGA</v>
      </c>
      <c r="G2025" s="100" t="s">
        <v>5300</v>
      </c>
      <c r="H2025" s="61"/>
      <c r="I2025" s="27"/>
      <c r="J2025" s="65"/>
      <c r="K2025" s="28"/>
    </row>
    <row r="2026" ht="22.5" customHeight="1">
      <c r="A2026" s="40">
        <v>46051.0</v>
      </c>
      <c r="B2026" s="113"/>
      <c r="C2026" s="36"/>
      <c r="D2026" s="99" t="s">
        <v>2339</v>
      </c>
      <c r="E2026" s="100" t="s">
        <v>5301</v>
      </c>
      <c r="F2026" s="112" t="str">
        <f t="shared" si="3"/>
        <v>ANDREA COUVE HEINS</v>
      </c>
      <c r="G2026" s="100" t="s">
        <v>5302</v>
      </c>
      <c r="H2026" s="61"/>
      <c r="I2026" s="27"/>
      <c r="J2026" s="65"/>
      <c r="K2026" s="28"/>
    </row>
    <row r="2027" ht="22.5" customHeight="1">
      <c r="A2027" s="40">
        <v>46051.0</v>
      </c>
      <c r="B2027" s="113"/>
      <c r="C2027" s="36"/>
      <c r="D2027" s="99" t="s">
        <v>5303</v>
      </c>
      <c r="E2027" s="100" t="s">
        <v>5304</v>
      </c>
      <c r="F2027" s="112" t="str">
        <f t="shared" si="3"/>
        <v>CARLOS DAVID ALVARADO PARRA</v>
      </c>
      <c r="G2027" s="100" t="s">
        <v>5305</v>
      </c>
      <c r="H2027" s="56" t="s">
        <v>44</v>
      </c>
      <c r="I2027" s="27"/>
      <c r="J2027" s="57" t="s">
        <v>14</v>
      </c>
      <c r="K2027" s="28"/>
    </row>
    <row r="2028" ht="22.5" customHeight="1">
      <c r="A2028" s="40">
        <v>46051.0</v>
      </c>
      <c r="B2028" s="113"/>
      <c r="C2028" s="36"/>
      <c r="D2028" s="99" t="s">
        <v>5306</v>
      </c>
      <c r="E2028" s="100" t="s">
        <v>5307</v>
      </c>
      <c r="F2028" s="112" t="str">
        <f t="shared" si="3"/>
        <v>SEBASTIAN AGUSTIN RUIZ GONZALEZ</v>
      </c>
      <c r="G2028" s="100" t="s">
        <v>5308</v>
      </c>
      <c r="H2028" s="61"/>
      <c r="I2028" s="27"/>
      <c r="J2028" s="65"/>
      <c r="K2028" s="28"/>
    </row>
    <row r="2029" ht="22.5" customHeight="1">
      <c r="A2029" s="40">
        <v>46051.0</v>
      </c>
      <c r="B2029" s="113"/>
      <c r="C2029" s="36"/>
      <c r="D2029" s="99" t="s">
        <v>5309</v>
      </c>
      <c r="E2029" s="100" t="s">
        <v>5310</v>
      </c>
      <c r="F2029" s="112" t="str">
        <f t="shared" si="3"/>
        <v>ELSON FRANCISCO ESPINOZA CASTILLO</v>
      </c>
      <c r="G2029" s="100" t="s">
        <v>5311</v>
      </c>
      <c r="H2029" s="56" t="s">
        <v>44</v>
      </c>
      <c r="I2029" s="27"/>
      <c r="J2029" s="57" t="s">
        <v>14</v>
      </c>
      <c r="K2029" s="23" t="s">
        <v>15</v>
      </c>
    </row>
    <row r="2030" ht="22.5" customHeight="1">
      <c r="A2030" s="40">
        <v>46051.0</v>
      </c>
      <c r="B2030" s="113"/>
      <c r="C2030" s="36"/>
      <c r="D2030" s="99" t="s">
        <v>1077</v>
      </c>
      <c r="E2030" s="100" t="s">
        <v>5312</v>
      </c>
      <c r="F2030" s="112" t="str">
        <f t="shared" si="3"/>
        <v>KATHERINE ABRIGO</v>
      </c>
      <c r="G2030" s="100" t="s">
        <v>5313</v>
      </c>
      <c r="H2030" s="61"/>
      <c r="I2030" s="27"/>
      <c r="J2030" s="65"/>
      <c r="K2030" s="28"/>
    </row>
    <row r="2031" ht="22.5" customHeight="1">
      <c r="A2031" s="40">
        <v>46051.0</v>
      </c>
      <c r="B2031" s="113"/>
      <c r="C2031" s="36"/>
      <c r="D2031" s="99" t="s">
        <v>5314</v>
      </c>
      <c r="E2031" s="100" t="s">
        <v>1165</v>
      </c>
      <c r="F2031" s="112" t="str">
        <f t="shared" si="3"/>
        <v>GENESIS SERRANO</v>
      </c>
      <c r="G2031" s="100" t="s">
        <v>5315</v>
      </c>
      <c r="H2031" s="56" t="s">
        <v>44</v>
      </c>
      <c r="I2031" s="27"/>
      <c r="J2031" s="57" t="s">
        <v>14</v>
      </c>
      <c r="K2031" s="23" t="s">
        <v>15</v>
      </c>
    </row>
    <row r="2032" ht="22.5" customHeight="1">
      <c r="A2032" s="40">
        <v>46051.0</v>
      </c>
      <c r="B2032" s="113"/>
      <c r="C2032" s="36"/>
      <c r="D2032" s="99" t="s">
        <v>5316</v>
      </c>
      <c r="E2032" s="100" t="s">
        <v>3113</v>
      </c>
      <c r="F2032" s="112" t="str">
        <f t="shared" si="3"/>
        <v>LISETTE VARGAS</v>
      </c>
      <c r="G2032" s="100" t="s">
        <v>5317</v>
      </c>
      <c r="H2032" s="56" t="s">
        <v>44</v>
      </c>
      <c r="I2032" s="27"/>
      <c r="J2032" s="57" t="s">
        <v>14</v>
      </c>
      <c r="K2032" s="23" t="s">
        <v>15</v>
      </c>
    </row>
    <row r="2033" ht="22.5" customHeight="1">
      <c r="A2033" s="40">
        <v>46051.0</v>
      </c>
      <c r="B2033" s="114">
        <v>46056.0</v>
      </c>
      <c r="C2033" s="36">
        <v>45017.0</v>
      </c>
      <c r="D2033" s="99" t="s">
        <v>419</v>
      </c>
      <c r="E2033" s="100" t="s">
        <v>5318</v>
      </c>
      <c r="F2033" s="112" t="str">
        <f t="shared" si="3"/>
        <v>RODRIGO OVANDO</v>
      </c>
      <c r="G2033" s="100" t="s">
        <v>5319</v>
      </c>
      <c r="H2033" s="56" t="s">
        <v>44</v>
      </c>
      <c r="I2033" s="27"/>
      <c r="J2033" s="57" t="s">
        <v>17</v>
      </c>
      <c r="K2033" s="23" t="s">
        <v>15</v>
      </c>
    </row>
    <row r="2034" ht="22.5" customHeight="1">
      <c r="A2034" s="40">
        <v>46051.0</v>
      </c>
      <c r="B2034" s="81"/>
      <c r="C2034" s="36"/>
      <c r="D2034" s="99" t="s">
        <v>971</v>
      </c>
      <c r="E2034" s="100" t="s">
        <v>5320</v>
      </c>
      <c r="F2034" s="112" t="str">
        <f t="shared" si="3"/>
        <v>ROBERTO HUIMAN GONZALEZ</v>
      </c>
      <c r="G2034" s="100" t="s">
        <v>5321</v>
      </c>
      <c r="H2034" s="61"/>
      <c r="I2034" s="27"/>
      <c r="J2034" s="65"/>
      <c r="K2034" s="28"/>
    </row>
    <row r="2035" ht="22.5" customHeight="1">
      <c r="A2035" s="40">
        <v>46051.0</v>
      </c>
      <c r="B2035" s="113"/>
      <c r="C2035" s="36"/>
      <c r="D2035" s="99" t="s">
        <v>971</v>
      </c>
      <c r="E2035" s="100" t="s">
        <v>5322</v>
      </c>
      <c r="F2035" s="112" t="str">
        <f t="shared" si="3"/>
        <v>ROBERTO AGUILA SALAZAR</v>
      </c>
      <c r="G2035" s="100" t="s">
        <v>5323</v>
      </c>
      <c r="H2035" s="61"/>
      <c r="I2035" s="27"/>
      <c r="J2035" s="65"/>
      <c r="K2035" s="28"/>
    </row>
    <row r="2036" ht="22.5" customHeight="1">
      <c r="A2036" s="40">
        <v>46051.0</v>
      </c>
      <c r="B2036" s="113"/>
      <c r="C2036" s="36"/>
      <c r="D2036" s="99" t="s">
        <v>5324</v>
      </c>
      <c r="E2036" s="100" t="s">
        <v>5325</v>
      </c>
      <c r="F2036" s="112" t="str">
        <f t="shared" si="3"/>
        <v>TAMARA HUICHALAF</v>
      </c>
      <c r="G2036" s="100" t="s">
        <v>5326</v>
      </c>
      <c r="H2036" s="56" t="s">
        <v>44</v>
      </c>
      <c r="I2036" s="27"/>
      <c r="J2036" s="57" t="s">
        <v>14</v>
      </c>
      <c r="K2036" s="23" t="s">
        <v>15</v>
      </c>
    </row>
    <row r="2037" ht="22.5" customHeight="1">
      <c r="A2037" s="40">
        <v>46051.0</v>
      </c>
      <c r="B2037" s="113"/>
      <c r="C2037" s="36"/>
      <c r="D2037" s="99" t="s">
        <v>5327</v>
      </c>
      <c r="E2037" s="100" t="s">
        <v>5328</v>
      </c>
      <c r="F2037" s="112" t="str">
        <f t="shared" si="3"/>
        <v>JADRA CARRASCO ORTIZ</v>
      </c>
      <c r="G2037" s="100" t="s">
        <v>5329</v>
      </c>
      <c r="H2037" s="56" t="s">
        <v>44</v>
      </c>
      <c r="I2037" s="27"/>
      <c r="J2037" s="57" t="s">
        <v>14</v>
      </c>
      <c r="K2037" s="23" t="s">
        <v>15</v>
      </c>
    </row>
    <row r="2038" ht="22.5" customHeight="1">
      <c r="A2038" s="40">
        <v>46051.0</v>
      </c>
      <c r="B2038" s="113"/>
      <c r="C2038" s="36"/>
      <c r="D2038" s="99" t="s">
        <v>5330</v>
      </c>
      <c r="E2038" s="100" t="s">
        <v>5331</v>
      </c>
      <c r="F2038" s="112" t="str">
        <f t="shared" si="3"/>
        <v>JOHAN DUATT VILLALOBOS</v>
      </c>
      <c r="G2038" s="100" t="s">
        <v>5332</v>
      </c>
      <c r="H2038" s="56" t="s">
        <v>44</v>
      </c>
      <c r="I2038" s="27"/>
      <c r="J2038" s="57" t="s">
        <v>14</v>
      </c>
      <c r="K2038" s="28"/>
    </row>
    <row r="2039" ht="22.5" customHeight="1">
      <c r="A2039" s="40">
        <v>46051.0</v>
      </c>
      <c r="B2039" s="113"/>
      <c r="C2039" s="58" t="s">
        <v>477</v>
      </c>
      <c r="D2039" s="99" t="s">
        <v>858</v>
      </c>
      <c r="E2039" s="100" t="s">
        <v>5333</v>
      </c>
      <c r="F2039" s="112" t="str">
        <f t="shared" si="3"/>
        <v>JOSE LASTARRIA BRAVO</v>
      </c>
      <c r="G2039" s="100" t="s">
        <v>5334</v>
      </c>
      <c r="H2039" s="56" t="s">
        <v>44</v>
      </c>
      <c r="I2039" s="27"/>
      <c r="J2039" s="57" t="s">
        <v>21</v>
      </c>
      <c r="K2039" s="23" t="s">
        <v>15</v>
      </c>
    </row>
    <row r="2040" ht="22.5" customHeight="1">
      <c r="A2040" s="40">
        <v>46051.0</v>
      </c>
      <c r="B2040" s="113"/>
      <c r="C2040" s="36"/>
      <c r="D2040" s="99" t="s">
        <v>5335</v>
      </c>
      <c r="E2040" s="100" t="s">
        <v>5336</v>
      </c>
      <c r="F2040" s="112" t="str">
        <f t="shared" si="3"/>
        <v>JOSELYN CASRRASCO ROMAN</v>
      </c>
      <c r="G2040" s="100" t="s">
        <v>5337</v>
      </c>
      <c r="H2040" s="56" t="s">
        <v>44</v>
      </c>
      <c r="I2040" s="27"/>
      <c r="J2040" s="57" t="s">
        <v>14</v>
      </c>
      <c r="K2040" s="23" t="s">
        <v>15</v>
      </c>
    </row>
    <row r="2041" ht="22.5" customHeight="1">
      <c r="A2041" s="40">
        <v>46051.0</v>
      </c>
      <c r="B2041" s="113"/>
      <c r="C2041" s="36"/>
      <c r="D2041" s="99" t="s">
        <v>5338</v>
      </c>
      <c r="E2041" s="100" t="s">
        <v>5339</v>
      </c>
      <c r="F2041" s="112" t="str">
        <f t="shared" si="3"/>
        <v>LILIAN PEREZ VEGA</v>
      </c>
      <c r="G2041" s="100" t="s">
        <v>5340</v>
      </c>
      <c r="H2041" s="56" t="s">
        <v>44</v>
      </c>
      <c r="I2041" s="27"/>
      <c r="J2041" s="57" t="s">
        <v>14</v>
      </c>
      <c r="K2041" s="23" t="s">
        <v>15</v>
      </c>
    </row>
    <row r="2042" ht="22.5" customHeight="1">
      <c r="A2042" s="40">
        <v>46051.0</v>
      </c>
      <c r="B2042" s="113"/>
      <c r="C2042" s="36"/>
      <c r="D2042" s="99" t="s">
        <v>54</v>
      </c>
      <c r="E2042" s="100" t="s">
        <v>3369</v>
      </c>
      <c r="F2042" s="112" t="str">
        <f t="shared" si="3"/>
        <v>MARGARITA MARTINEZ</v>
      </c>
      <c r="G2042" s="100" t="s">
        <v>5341</v>
      </c>
      <c r="H2042" s="56" t="s">
        <v>44</v>
      </c>
      <c r="I2042" s="27"/>
      <c r="J2042" s="57" t="s">
        <v>14</v>
      </c>
      <c r="K2042" s="23" t="s">
        <v>15</v>
      </c>
    </row>
    <row r="2043" ht="22.5" customHeight="1">
      <c r="A2043" s="40">
        <v>46051.0</v>
      </c>
      <c r="B2043" s="114">
        <v>46058.0</v>
      </c>
      <c r="C2043" s="36">
        <v>45047.0</v>
      </c>
      <c r="D2043" s="99" t="s">
        <v>5342</v>
      </c>
      <c r="E2043" s="100" t="s">
        <v>5343</v>
      </c>
      <c r="F2043" s="112" t="str">
        <f t="shared" si="3"/>
        <v>MARITZA OJEDA FERNANDEZ</v>
      </c>
      <c r="G2043" s="100" t="s">
        <v>5344</v>
      </c>
      <c r="H2043" s="56" t="s">
        <v>44</v>
      </c>
      <c r="I2043" s="27"/>
      <c r="J2043" s="57" t="s">
        <v>19</v>
      </c>
      <c r="K2043" s="23" t="s">
        <v>15</v>
      </c>
    </row>
    <row r="2044" ht="22.5" customHeight="1">
      <c r="A2044" s="40">
        <v>46051.0</v>
      </c>
      <c r="B2044" s="81"/>
      <c r="C2044" s="58" t="s">
        <v>106</v>
      </c>
      <c r="D2044" s="99" t="s">
        <v>287</v>
      </c>
      <c r="E2044" s="100" t="s">
        <v>5345</v>
      </c>
      <c r="F2044" s="112" t="str">
        <f t="shared" si="3"/>
        <v>OSCAR CUBILLOS BUSTAMANTE</v>
      </c>
      <c r="G2044" s="100" t="s">
        <v>5346</v>
      </c>
      <c r="H2044" s="56" t="s">
        <v>44</v>
      </c>
      <c r="I2044" s="22" t="s">
        <v>16</v>
      </c>
      <c r="J2044" s="57" t="s">
        <v>21</v>
      </c>
      <c r="K2044" s="23" t="s">
        <v>15</v>
      </c>
    </row>
    <row r="2045" ht="22.5" customHeight="1">
      <c r="A2045" s="40">
        <v>46051.0</v>
      </c>
      <c r="B2045" s="113"/>
      <c r="C2045" s="36">
        <v>41671.0</v>
      </c>
      <c r="D2045" s="99" t="s">
        <v>864</v>
      </c>
      <c r="E2045" s="100" t="s">
        <v>5347</v>
      </c>
      <c r="F2045" s="112" t="str">
        <f t="shared" si="3"/>
        <v>ARIEL OTTO GLISSER</v>
      </c>
      <c r="G2045" s="100" t="s">
        <v>5348</v>
      </c>
      <c r="H2045" s="56" t="s">
        <v>44</v>
      </c>
      <c r="I2045" s="27"/>
      <c r="J2045" s="57" t="s">
        <v>17</v>
      </c>
      <c r="K2045" s="23" t="s">
        <v>15</v>
      </c>
    </row>
    <row r="2046" ht="22.5" customHeight="1">
      <c r="A2046" s="40">
        <v>46051.0</v>
      </c>
      <c r="B2046" s="113"/>
      <c r="C2046" s="36"/>
      <c r="D2046" s="99" t="s">
        <v>48</v>
      </c>
      <c r="E2046" s="100" t="s">
        <v>2199</v>
      </c>
      <c r="F2046" s="112" t="str">
        <f t="shared" si="3"/>
        <v>PABLO CERPA BARRAZA</v>
      </c>
      <c r="G2046" s="100" t="s">
        <v>2200</v>
      </c>
      <c r="H2046" s="61"/>
      <c r="I2046" s="27"/>
      <c r="J2046" s="65"/>
      <c r="K2046" s="28"/>
    </row>
    <row r="2047" ht="22.5" customHeight="1">
      <c r="A2047" s="40">
        <v>46051.0</v>
      </c>
      <c r="B2047" s="113"/>
      <c r="C2047" s="36"/>
      <c r="D2047" s="99" t="s">
        <v>5349</v>
      </c>
      <c r="E2047" s="100" t="s">
        <v>5350</v>
      </c>
      <c r="F2047" s="112" t="str">
        <f t="shared" si="3"/>
        <v>ISRAEL ELIAS MALDONADO DIAZ</v>
      </c>
      <c r="G2047" s="100" t="s">
        <v>5351</v>
      </c>
      <c r="H2047" s="61"/>
      <c r="I2047" s="27"/>
      <c r="J2047" s="65"/>
      <c r="K2047" s="28"/>
    </row>
    <row r="2048" ht="22.5" customHeight="1">
      <c r="A2048" s="40">
        <v>46051.0</v>
      </c>
      <c r="B2048" s="114">
        <v>46056.0</v>
      </c>
      <c r="C2048" s="36">
        <v>42370.0</v>
      </c>
      <c r="D2048" s="99" t="s">
        <v>5352</v>
      </c>
      <c r="E2048" s="100" t="s">
        <v>5353</v>
      </c>
      <c r="F2048" s="112" t="str">
        <f t="shared" si="3"/>
        <v>JOSE ALFREDO PEÑA FLORES</v>
      </c>
      <c r="G2048" s="100" t="s">
        <v>5354</v>
      </c>
      <c r="H2048" s="56" t="s">
        <v>44</v>
      </c>
      <c r="I2048" s="27"/>
      <c r="J2048" s="57" t="s">
        <v>17</v>
      </c>
      <c r="K2048" s="23" t="s">
        <v>15</v>
      </c>
    </row>
    <row r="2049" ht="22.5" customHeight="1">
      <c r="A2049" s="40">
        <v>46051.0</v>
      </c>
      <c r="B2049" s="15">
        <v>46055.0</v>
      </c>
      <c r="C2049" s="36">
        <v>45200.0</v>
      </c>
      <c r="D2049" s="99" t="s">
        <v>5355</v>
      </c>
      <c r="E2049" s="100" t="s">
        <v>5356</v>
      </c>
      <c r="F2049" s="112" t="str">
        <f t="shared" si="3"/>
        <v>HECTOR ALFREDO ROJAS DELGADO</v>
      </c>
      <c r="G2049" s="100" t="s">
        <v>5357</v>
      </c>
      <c r="H2049" s="56" t="s">
        <v>44</v>
      </c>
      <c r="I2049" s="27"/>
      <c r="J2049" s="57" t="s">
        <v>17</v>
      </c>
      <c r="K2049" s="23" t="s">
        <v>15</v>
      </c>
    </row>
    <row r="2050" ht="22.5" customHeight="1">
      <c r="A2050" s="40">
        <v>46051.0</v>
      </c>
      <c r="B2050" s="15">
        <v>46056.0</v>
      </c>
      <c r="C2050" s="36">
        <v>43435.0</v>
      </c>
      <c r="D2050" s="99" t="s">
        <v>5358</v>
      </c>
      <c r="E2050" s="100" t="s">
        <v>5359</v>
      </c>
      <c r="F2050" s="112" t="str">
        <f t="shared" si="3"/>
        <v>ALFRED RODRIGO BRUNA GONZALEZ</v>
      </c>
      <c r="G2050" s="100" t="s">
        <v>5360</v>
      </c>
      <c r="H2050" s="56" t="s">
        <v>44</v>
      </c>
      <c r="I2050" s="27"/>
      <c r="J2050" s="57" t="s">
        <v>17</v>
      </c>
      <c r="K2050" s="23" t="s">
        <v>15</v>
      </c>
    </row>
    <row r="2051" ht="22.5" customHeight="1">
      <c r="A2051" s="40">
        <v>46051.0</v>
      </c>
      <c r="B2051" s="15">
        <v>46056.0</v>
      </c>
      <c r="C2051" s="36">
        <v>43344.0</v>
      </c>
      <c r="D2051" s="99" t="s">
        <v>600</v>
      </c>
      <c r="E2051" s="100" t="s">
        <v>5361</v>
      </c>
      <c r="F2051" s="112" t="str">
        <f t="shared" si="3"/>
        <v>VICTOR HEIMOEL</v>
      </c>
      <c r="G2051" s="100" t="s">
        <v>5362</v>
      </c>
      <c r="H2051" s="56" t="s">
        <v>44</v>
      </c>
      <c r="I2051" s="27"/>
      <c r="J2051" s="57" t="s">
        <v>17</v>
      </c>
      <c r="K2051" s="23" t="s">
        <v>15</v>
      </c>
    </row>
    <row r="2052" ht="22.5" customHeight="1">
      <c r="A2052" s="40">
        <v>46051.0</v>
      </c>
      <c r="B2052" s="81"/>
      <c r="C2052" s="36"/>
      <c r="D2052" s="99" t="s">
        <v>5363</v>
      </c>
      <c r="E2052" s="100" t="s">
        <v>5364</v>
      </c>
      <c r="F2052" s="112" t="str">
        <f t="shared" si="3"/>
        <v>DJOVANY CHARLES</v>
      </c>
      <c r="G2052" s="100" t="s">
        <v>5365</v>
      </c>
      <c r="H2052" s="61"/>
      <c r="I2052" s="27"/>
      <c r="J2052" s="65"/>
      <c r="K2052" s="28"/>
    </row>
    <row r="2053" ht="22.5" customHeight="1">
      <c r="A2053" s="40">
        <v>46051.0</v>
      </c>
      <c r="B2053" s="114">
        <v>46055.0</v>
      </c>
      <c r="C2053" s="36">
        <v>45809.0</v>
      </c>
      <c r="D2053" s="99" t="s">
        <v>5366</v>
      </c>
      <c r="E2053" s="100" t="s">
        <v>5367</v>
      </c>
      <c r="F2053" s="112" t="str">
        <f t="shared" si="3"/>
        <v>MARIANNY ASTUDILLO GUERRERO</v>
      </c>
      <c r="G2053" s="100" t="s">
        <v>5368</v>
      </c>
      <c r="H2053" s="56" t="s">
        <v>44</v>
      </c>
      <c r="I2053" s="27"/>
      <c r="J2053" s="57" t="s">
        <v>17</v>
      </c>
      <c r="K2053" s="23" t="s">
        <v>15</v>
      </c>
    </row>
    <row r="2054" ht="22.5" customHeight="1">
      <c r="A2054" s="40">
        <v>46051.0</v>
      </c>
      <c r="B2054" s="15">
        <v>46056.0</v>
      </c>
      <c r="C2054" s="36">
        <v>44713.0</v>
      </c>
      <c r="D2054" s="99" t="s">
        <v>5369</v>
      </c>
      <c r="E2054" s="100" t="s">
        <v>5370</v>
      </c>
      <c r="F2054" s="112" t="str">
        <f t="shared" si="3"/>
        <v>TEÓFILA INOSTROZA CABRERA</v>
      </c>
      <c r="G2054" s="100" t="s">
        <v>5371</v>
      </c>
      <c r="H2054" s="56" t="s">
        <v>44</v>
      </c>
      <c r="I2054" s="27"/>
      <c r="J2054" s="57" t="s">
        <v>17</v>
      </c>
      <c r="K2054" s="23" t="s">
        <v>15</v>
      </c>
    </row>
    <row r="2055" ht="22.5" customHeight="1">
      <c r="A2055" s="40">
        <v>46051.0</v>
      </c>
      <c r="B2055" s="81"/>
      <c r="C2055" s="36"/>
      <c r="D2055" s="99" t="s">
        <v>1001</v>
      </c>
      <c r="E2055" s="100" t="s">
        <v>5372</v>
      </c>
      <c r="F2055" s="112" t="str">
        <f t="shared" si="3"/>
        <v>SERGIO SALGADO</v>
      </c>
      <c r="G2055" s="100" t="s">
        <v>5373</v>
      </c>
      <c r="H2055" s="56" t="s">
        <v>44</v>
      </c>
      <c r="I2055" s="27"/>
      <c r="J2055" s="57" t="s">
        <v>14</v>
      </c>
      <c r="K2055" s="23" t="s">
        <v>15</v>
      </c>
    </row>
    <row r="2056" ht="22.5" customHeight="1">
      <c r="A2056" s="40">
        <v>46051.0</v>
      </c>
      <c r="B2056" s="113"/>
      <c r="C2056" s="36"/>
      <c r="D2056" s="99" t="s">
        <v>168</v>
      </c>
      <c r="E2056" s="100" t="s">
        <v>3059</v>
      </c>
      <c r="F2056" s="112" t="str">
        <f t="shared" si="3"/>
        <v>TAMARA PALMA</v>
      </c>
      <c r="G2056" s="100" t="s">
        <v>5374</v>
      </c>
      <c r="H2056" s="61"/>
      <c r="I2056" s="27"/>
      <c r="J2056" s="65"/>
      <c r="K2056" s="28"/>
    </row>
    <row r="2057" ht="22.5" customHeight="1">
      <c r="A2057" s="40">
        <v>46051.0</v>
      </c>
      <c r="B2057" s="113"/>
      <c r="C2057" s="36"/>
      <c r="D2057" s="99" t="s">
        <v>5375</v>
      </c>
      <c r="E2057" s="100" t="s">
        <v>5376</v>
      </c>
      <c r="F2057" s="112" t="str">
        <f t="shared" si="3"/>
        <v>ABIGAIL TORDECILLA</v>
      </c>
      <c r="G2057" s="100" t="s">
        <v>5377</v>
      </c>
      <c r="H2057" s="56" t="s">
        <v>44</v>
      </c>
      <c r="I2057" s="27"/>
      <c r="J2057" s="57" t="s">
        <v>14</v>
      </c>
      <c r="K2057" s="28"/>
    </row>
    <row r="2058" ht="22.5" customHeight="1">
      <c r="A2058" s="40">
        <v>46051.0</v>
      </c>
      <c r="B2058" s="113"/>
      <c r="C2058" s="36"/>
      <c r="D2058" s="99" t="s">
        <v>5378</v>
      </c>
      <c r="E2058" s="100" t="s">
        <v>5379</v>
      </c>
      <c r="F2058" s="112" t="str">
        <f t="shared" si="3"/>
        <v>DANIEL IGNACIO GUTIÉRREZ GONZÁLEZ</v>
      </c>
      <c r="G2058" s="100" t="s">
        <v>5380</v>
      </c>
      <c r="H2058" s="61"/>
      <c r="I2058" s="27"/>
      <c r="J2058" s="65"/>
      <c r="K2058" s="28"/>
    </row>
    <row r="2059" ht="22.5" customHeight="1">
      <c r="A2059" s="40">
        <v>46051.0</v>
      </c>
      <c r="B2059" s="113"/>
      <c r="C2059" s="36"/>
      <c r="D2059" s="99" t="s">
        <v>938</v>
      </c>
      <c r="E2059" s="100" t="s">
        <v>5381</v>
      </c>
      <c r="F2059" s="112" t="str">
        <f t="shared" si="3"/>
        <v>NICOLE DARRIGRANDI</v>
      </c>
      <c r="G2059" s="100" t="s">
        <v>5382</v>
      </c>
      <c r="H2059" s="61"/>
      <c r="I2059" s="27"/>
      <c r="J2059" s="65"/>
      <c r="K2059" s="28"/>
    </row>
    <row r="2060" ht="22.5" customHeight="1">
      <c r="A2060" s="40">
        <v>46051.0</v>
      </c>
      <c r="B2060" s="113"/>
      <c r="C2060" s="36"/>
      <c r="D2060" s="99" t="s">
        <v>5383</v>
      </c>
      <c r="E2060" s="100" t="s">
        <v>5384</v>
      </c>
      <c r="F2060" s="112" t="str">
        <f t="shared" si="3"/>
        <v>CAMILA ALEJANDRA CUADRO VERA</v>
      </c>
      <c r="G2060" s="100" t="s">
        <v>5385</v>
      </c>
      <c r="H2060" s="61"/>
      <c r="I2060" s="27"/>
      <c r="J2060" s="65"/>
      <c r="K2060" s="23" t="s">
        <v>15</v>
      </c>
    </row>
    <row r="2061" ht="22.5" customHeight="1">
      <c r="A2061" s="40">
        <v>46051.0</v>
      </c>
      <c r="B2061" s="113"/>
      <c r="C2061" s="36"/>
      <c r="D2061" s="99" t="s">
        <v>5386</v>
      </c>
      <c r="E2061" s="100" t="s">
        <v>5387</v>
      </c>
      <c r="F2061" s="112" t="str">
        <f t="shared" si="3"/>
        <v>MANUEL ANTONIO JARA FRANCO</v>
      </c>
      <c r="G2061" s="100" t="s">
        <v>5388</v>
      </c>
      <c r="H2061" s="56" t="s">
        <v>44</v>
      </c>
      <c r="I2061" s="27"/>
      <c r="J2061" s="57" t="s">
        <v>14</v>
      </c>
      <c r="K2061" s="28"/>
    </row>
    <row r="2062" ht="22.5" customHeight="1">
      <c r="A2062" s="40">
        <v>46051.0</v>
      </c>
      <c r="B2062" s="113"/>
      <c r="C2062" s="36"/>
      <c r="D2062" s="99" t="s">
        <v>119</v>
      </c>
      <c r="E2062" s="100" t="s">
        <v>5389</v>
      </c>
      <c r="F2062" s="112" t="str">
        <f t="shared" si="3"/>
        <v>PEDRO GALVEZ</v>
      </c>
      <c r="G2062" s="100" t="s">
        <v>5390</v>
      </c>
      <c r="H2062" s="61"/>
      <c r="I2062" s="27"/>
      <c r="J2062" s="65"/>
      <c r="K2062" s="28"/>
    </row>
    <row r="2063" ht="22.5" customHeight="1">
      <c r="A2063" s="40">
        <v>46051.0</v>
      </c>
      <c r="B2063" s="113"/>
      <c r="C2063" s="36"/>
      <c r="D2063" s="99" t="s">
        <v>5391</v>
      </c>
      <c r="E2063" s="100" t="s">
        <v>5392</v>
      </c>
      <c r="F2063" s="112" t="str">
        <f t="shared" si="3"/>
        <v>RAFAEL HERNANDEZ</v>
      </c>
      <c r="G2063" s="100" t="s">
        <v>5393</v>
      </c>
      <c r="H2063" s="61"/>
      <c r="I2063" s="27"/>
      <c r="J2063" s="65"/>
      <c r="K2063" s="28"/>
    </row>
    <row r="2064" ht="22.5" customHeight="1">
      <c r="A2064" s="40">
        <v>46051.0</v>
      </c>
      <c r="B2064" s="113"/>
      <c r="C2064" s="36"/>
      <c r="D2064" s="99" t="s">
        <v>5394</v>
      </c>
      <c r="E2064" s="100" t="s">
        <v>5395</v>
      </c>
      <c r="F2064" s="112" t="str">
        <f t="shared" si="3"/>
        <v>NILZA ROMANEE PAREDES GARCIA</v>
      </c>
      <c r="G2064" s="100" t="s">
        <v>5396</v>
      </c>
      <c r="H2064" s="61"/>
      <c r="I2064" s="27"/>
      <c r="J2064" s="65"/>
      <c r="K2064" s="28"/>
    </row>
    <row r="2065" ht="22.5" customHeight="1">
      <c r="A2065" s="40">
        <v>46051.0</v>
      </c>
      <c r="B2065" s="113"/>
      <c r="C2065" s="36"/>
      <c r="D2065" s="99" t="s">
        <v>5397</v>
      </c>
      <c r="E2065" s="100" t="s">
        <v>5398</v>
      </c>
      <c r="F2065" s="112" t="str">
        <f t="shared" si="3"/>
        <v>KATHERINE ROJAS</v>
      </c>
      <c r="G2065" s="100" t="s">
        <v>5399</v>
      </c>
      <c r="H2065" s="61"/>
      <c r="I2065" s="27"/>
      <c r="J2065" s="65"/>
      <c r="K2065" s="28"/>
    </row>
    <row r="2066" ht="22.5" customHeight="1">
      <c r="A2066" s="40">
        <v>46051.0</v>
      </c>
      <c r="B2066" s="113"/>
      <c r="C2066" s="36"/>
      <c r="D2066" s="99" t="s">
        <v>395</v>
      </c>
      <c r="E2066" s="100" t="s">
        <v>4320</v>
      </c>
      <c r="F2066" s="112" t="str">
        <f t="shared" si="3"/>
        <v>ALEJANDRA ARREDONDO</v>
      </c>
      <c r="G2066" s="100" t="s">
        <v>5400</v>
      </c>
      <c r="H2066" s="56" t="s">
        <v>44</v>
      </c>
      <c r="I2066" s="27"/>
      <c r="J2066" s="57" t="s">
        <v>14</v>
      </c>
      <c r="K2066" s="23" t="s">
        <v>15</v>
      </c>
    </row>
    <row r="2067" ht="22.5" customHeight="1">
      <c r="A2067" s="40">
        <v>46051.0</v>
      </c>
      <c r="B2067" s="113"/>
      <c r="C2067" s="36"/>
      <c r="D2067" s="99" t="s">
        <v>5401</v>
      </c>
      <c r="E2067" s="100" t="s">
        <v>5402</v>
      </c>
      <c r="F2067" s="112" t="str">
        <f t="shared" si="3"/>
        <v>FREDERICK CASTRO GUERRERO</v>
      </c>
      <c r="G2067" s="100" t="s">
        <v>5403</v>
      </c>
      <c r="H2067" s="61"/>
      <c r="I2067" s="27"/>
      <c r="J2067" s="65"/>
      <c r="K2067" s="28"/>
    </row>
    <row r="2068" ht="22.5" customHeight="1">
      <c r="A2068" s="40">
        <v>46051.0</v>
      </c>
      <c r="B2068" s="113"/>
      <c r="C2068" s="36"/>
      <c r="D2068" s="99" t="s">
        <v>2426</v>
      </c>
      <c r="E2068" s="100" t="s">
        <v>5404</v>
      </c>
      <c r="F2068" s="112" t="str">
        <f t="shared" si="3"/>
        <v>MAXIMILIANO DURAN CARRERA</v>
      </c>
      <c r="G2068" s="100" t="s">
        <v>5405</v>
      </c>
      <c r="H2068" s="56" t="s">
        <v>44</v>
      </c>
      <c r="I2068" s="27"/>
      <c r="J2068" s="57" t="s">
        <v>14</v>
      </c>
      <c r="K2068" s="23" t="s">
        <v>15</v>
      </c>
    </row>
    <row r="2069" ht="22.5" customHeight="1">
      <c r="A2069" s="40">
        <v>46051.0</v>
      </c>
      <c r="B2069" s="113"/>
      <c r="C2069" s="58" t="s">
        <v>5406</v>
      </c>
      <c r="D2069" s="99" t="s">
        <v>5407</v>
      </c>
      <c r="E2069" s="100" t="s">
        <v>3369</v>
      </c>
      <c r="F2069" s="112" t="str">
        <f t="shared" si="3"/>
        <v>CARIELIS ANDREINA MARTINEZ</v>
      </c>
      <c r="G2069" s="100" t="s">
        <v>5408</v>
      </c>
      <c r="H2069" s="56" t="s">
        <v>44</v>
      </c>
      <c r="I2069" s="27"/>
      <c r="J2069" s="57" t="s">
        <v>26</v>
      </c>
      <c r="K2069" s="28"/>
    </row>
    <row r="2070" ht="22.5" customHeight="1">
      <c r="A2070" s="40">
        <v>46051.0</v>
      </c>
      <c r="B2070" s="115"/>
      <c r="C2070" s="36">
        <v>44682.0</v>
      </c>
      <c r="D2070" s="99" t="s">
        <v>5409</v>
      </c>
      <c r="E2070" s="100" t="s">
        <v>5410</v>
      </c>
      <c r="F2070" s="112" t="str">
        <f t="shared" si="3"/>
        <v>PABLO ANDRÉS CHÁVEZ PALMA</v>
      </c>
      <c r="G2070" s="100" t="s">
        <v>5411</v>
      </c>
      <c r="H2070" s="56" t="s">
        <v>44</v>
      </c>
      <c r="I2070" s="27"/>
      <c r="J2070" s="57" t="s">
        <v>17</v>
      </c>
      <c r="K2070" s="23" t="s">
        <v>15</v>
      </c>
    </row>
    <row r="2071" ht="22.5" customHeight="1">
      <c r="A2071" s="40">
        <v>46051.0</v>
      </c>
      <c r="B2071" s="81"/>
      <c r="C2071" s="36"/>
      <c r="D2071" s="99" t="s">
        <v>5412</v>
      </c>
      <c r="E2071" s="100" t="s">
        <v>5413</v>
      </c>
      <c r="F2071" s="112" t="str">
        <f t="shared" si="3"/>
        <v>BENJAMÍN ISAIAS MATUS DÍAZ</v>
      </c>
      <c r="G2071" s="100" t="s">
        <v>5414</v>
      </c>
      <c r="H2071" s="56" t="s">
        <v>44</v>
      </c>
      <c r="I2071" s="27"/>
      <c r="J2071" s="57" t="s">
        <v>14</v>
      </c>
      <c r="K2071" s="28"/>
    </row>
    <row r="2072" ht="22.5" customHeight="1">
      <c r="A2072" s="40">
        <v>46051.0</v>
      </c>
      <c r="B2072" s="113"/>
      <c r="C2072" s="36"/>
      <c r="D2072" s="99" t="s">
        <v>5415</v>
      </c>
      <c r="E2072" s="100" t="s">
        <v>5416</v>
      </c>
      <c r="F2072" s="112" t="str">
        <f t="shared" si="3"/>
        <v>LUCAS RUIZ ARRATE</v>
      </c>
      <c r="G2072" s="100" t="s">
        <v>5417</v>
      </c>
      <c r="H2072" s="61"/>
      <c r="I2072" s="27"/>
      <c r="J2072" s="65"/>
      <c r="K2072" s="28"/>
    </row>
    <row r="2073" ht="22.5" customHeight="1">
      <c r="A2073" s="40">
        <v>46051.0</v>
      </c>
      <c r="B2073" s="114">
        <v>46056.0</v>
      </c>
      <c r="C2073" s="36">
        <v>43525.0</v>
      </c>
      <c r="D2073" s="99" t="s">
        <v>4418</v>
      </c>
      <c r="E2073" s="100" t="s">
        <v>472</v>
      </c>
      <c r="F2073" s="112" t="str">
        <f t="shared" si="3"/>
        <v>JESÚS MUÑOZ</v>
      </c>
      <c r="G2073" s="100" t="s">
        <v>5418</v>
      </c>
      <c r="H2073" s="56" t="s">
        <v>44</v>
      </c>
      <c r="I2073" s="27"/>
      <c r="J2073" s="57" t="s">
        <v>17</v>
      </c>
      <c r="K2073" s="23" t="s">
        <v>15</v>
      </c>
    </row>
    <row r="2074" ht="22.5" customHeight="1">
      <c r="A2074" s="40">
        <v>46051.0</v>
      </c>
      <c r="B2074" s="81"/>
      <c r="C2074" s="36"/>
      <c r="D2074" s="99" t="s">
        <v>5419</v>
      </c>
      <c r="E2074" s="100" t="s">
        <v>5420</v>
      </c>
      <c r="F2074" s="112" t="str">
        <f t="shared" si="3"/>
        <v>NELSON GONZALO CABRERA CORNEJO</v>
      </c>
      <c r="G2074" s="100" t="s">
        <v>5421</v>
      </c>
      <c r="H2074" s="61"/>
      <c r="I2074" s="27"/>
      <c r="J2074" s="65"/>
      <c r="K2074" s="28"/>
    </row>
    <row r="2075" ht="22.5" customHeight="1">
      <c r="A2075" s="40">
        <v>46051.0</v>
      </c>
      <c r="B2075" s="114">
        <v>46056.0</v>
      </c>
      <c r="C2075" s="36">
        <v>43770.0</v>
      </c>
      <c r="D2075" s="99" t="s">
        <v>5422</v>
      </c>
      <c r="E2075" s="100" t="s">
        <v>5423</v>
      </c>
      <c r="F2075" s="112" t="str">
        <f t="shared" si="3"/>
        <v>LUIS ALFREDO PEREDA PEÑA</v>
      </c>
      <c r="G2075" s="100" t="s">
        <v>5424</v>
      </c>
      <c r="H2075" s="56" t="s">
        <v>44</v>
      </c>
      <c r="I2075" s="22"/>
      <c r="J2075" s="57" t="s">
        <v>17</v>
      </c>
      <c r="K2075" s="23" t="s">
        <v>15</v>
      </c>
    </row>
    <row r="2076" ht="22.5" customHeight="1">
      <c r="A2076" s="40">
        <v>46051.0</v>
      </c>
      <c r="B2076" s="15">
        <v>46056.0</v>
      </c>
      <c r="C2076" s="36">
        <v>43497.0</v>
      </c>
      <c r="D2076" s="99" t="s">
        <v>5425</v>
      </c>
      <c r="E2076" s="100" t="s">
        <v>5426</v>
      </c>
      <c r="F2076" s="112" t="str">
        <f t="shared" si="3"/>
        <v>JANIS MUÑOZ '</v>
      </c>
      <c r="G2076" s="100" t="s">
        <v>5427</v>
      </c>
      <c r="H2076" s="56" t="s">
        <v>44</v>
      </c>
      <c r="I2076" s="27"/>
      <c r="J2076" s="57" t="s">
        <v>17</v>
      </c>
      <c r="K2076" s="23" t="s">
        <v>15</v>
      </c>
    </row>
    <row r="2077" ht="22.5" customHeight="1">
      <c r="A2077" s="40">
        <v>46051.0</v>
      </c>
      <c r="B2077" s="15">
        <v>46056.0</v>
      </c>
      <c r="C2077" s="36">
        <v>44593.0</v>
      </c>
      <c r="D2077" s="99" t="s">
        <v>5428</v>
      </c>
      <c r="E2077" s="100" t="s">
        <v>5429</v>
      </c>
      <c r="F2077" s="112" t="str">
        <f t="shared" si="3"/>
        <v>SEGUNDO ANTONIO DELGADO GALLARDO</v>
      </c>
      <c r="G2077" s="100" t="s">
        <v>5430</v>
      </c>
      <c r="H2077" s="56" t="s">
        <v>44</v>
      </c>
      <c r="I2077" s="27"/>
      <c r="J2077" s="57" t="s">
        <v>17</v>
      </c>
      <c r="K2077" s="23" t="s">
        <v>15</v>
      </c>
    </row>
    <row r="2078" ht="22.5" customHeight="1">
      <c r="A2078" s="40">
        <v>46051.0</v>
      </c>
      <c r="B2078" s="81"/>
      <c r="C2078" s="36"/>
      <c r="D2078" s="99" t="s">
        <v>5431</v>
      </c>
      <c r="E2078" s="100" t="s">
        <v>5432</v>
      </c>
      <c r="F2078" s="112" t="str">
        <f t="shared" si="3"/>
        <v>ALAN NORMAN</v>
      </c>
      <c r="G2078" s="100" t="s">
        <v>5433</v>
      </c>
      <c r="H2078" s="56" t="s">
        <v>44</v>
      </c>
      <c r="I2078" s="27"/>
      <c r="J2078" s="57" t="s">
        <v>14</v>
      </c>
      <c r="K2078" s="23" t="s">
        <v>15</v>
      </c>
    </row>
    <row r="2079" ht="22.5" customHeight="1">
      <c r="A2079" s="40">
        <v>46051.0</v>
      </c>
      <c r="B2079" s="113"/>
      <c r="C2079" s="36"/>
      <c r="D2079" s="99" t="s">
        <v>1764</v>
      </c>
      <c r="E2079" s="100" t="s">
        <v>5434</v>
      </c>
      <c r="F2079" s="112" t="str">
        <f t="shared" si="3"/>
        <v>SOFIA SEPULVEDA PONCE</v>
      </c>
      <c r="G2079" s="100" t="s">
        <v>5435</v>
      </c>
      <c r="H2079" s="56" t="s">
        <v>44</v>
      </c>
      <c r="I2079" s="27"/>
      <c r="J2079" s="57" t="s">
        <v>14</v>
      </c>
      <c r="K2079" s="23" t="s">
        <v>15</v>
      </c>
    </row>
    <row r="2080" ht="22.5" customHeight="1">
      <c r="A2080" s="40">
        <v>46051.0</v>
      </c>
      <c r="B2080" s="113"/>
      <c r="C2080" s="36"/>
      <c r="D2080" s="99" t="s">
        <v>5436</v>
      </c>
      <c r="E2080" s="100" t="s">
        <v>5437</v>
      </c>
      <c r="F2080" s="112" t="str">
        <f t="shared" si="3"/>
        <v>GIA ACOSTA NAVARRO</v>
      </c>
      <c r="G2080" s="100" t="s">
        <v>5438</v>
      </c>
      <c r="H2080" s="61"/>
      <c r="I2080" s="27"/>
      <c r="J2080" s="65"/>
      <c r="K2080" s="28"/>
    </row>
    <row r="2081" ht="22.5" customHeight="1">
      <c r="A2081" s="40">
        <v>46051.0</v>
      </c>
      <c r="B2081" s="113"/>
      <c r="C2081" s="36"/>
      <c r="D2081" s="99" t="s">
        <v>5439</v>
      </c>
      <c r="E2081" s="100" t="s">
        <v>5440</v>
      </c>
      <c r="F2081" s="112" t="str">
        <f t="shared" si="3"/>
        <v>XAVIER CARREÑO MARTINEZ</v>
      </c>
      <c r="G2081" s="100" t="s">
        <v>5441</v>
      </c>
      <c r="H2081" s="56" t="s">
        <v>44</v>
      </c>
      <c r="I2081" s="27"/>
      <c r="J2081" s="57" t="s">
        <v>14</v>
      </c>
      <c r="K2081" s="28"/>
    </row>
    <row r="2082" ht="22.5" customHeight="1">
      <c r="A2082" s="40">
        <v>46051.0</v>
      </c>
      <c r="B2082" s="113"/>
      <c r="C2082" s="58" t="s">
        <v>106</v>
      </c>
      <c r="D2082" s="99" t="s">
        <v>1001</v>
      </c>
      <c r="E2082" s="100" t="s">
        <v>5442</v>
      </c>
      <c r="F2082" s="112" t="str">
        <f t="shared" si="3"/>
        <v>SERGIO SANTIBAÑEZ</v>
      </c>
      <c r="G2082" s="100" t="s">
        <v>5443</v>
      </c>
      <c r="H2082" s="56" t="s">
        <v>44</v>
      </c>
      <c r="I2082" s="27"/>
      <c r="J2082" s="57" t="s">
        <v>21</v>
      </c>
      <c r="K2082" s="23" t="s">
        <v>15</v>
      </c>
    </row>
    <row r="2083" ht="22.5" customHeight="1">
      <c r="A2083" s="40">
        <v>46051.0</v>
      </c>
      <c r="B2083" s="115"/>
      <c r="C2083" s="58" t="s">
        <v>106</v>
      </c>
      <c r="D2083" s="99" t="s">
        <v>864</v>
      </c>
      <c r="E2083" s="100" t="s">
        <v>5444</v>
      </c>
      <c r="F2083" s="112" t="str">
        <f t="shared" si="3"/>
        <v>ARIEL CARDENAS BRAVO</v>
      </c>
      <c r="G2083" s="100" t="s">
        <v>5445</v>
      </c>
      <c r="H2083" s="56" t="s">
        <v>44</v>
      </c>
      <c r="I2083" s="27"/>
      <c r="J2083" s="57" t="s">
        <v>21</v>
      </c>
      <c r="K2083" s="23" t="s">
        <v>15</v>
      </c>
    </row>
    <row r="2084" ht="22.5" customHeight="1">
      <c r="A2084" s="40">
        <v>46051.0</v>
      </c>
      <c r="B2084" s="81"/>
      <c r="C2084" s="58" t="s">
        <v>567</v>
      </c>
      <c r="D2084" s="99" t="s">
        <v>5446</v>
      </c>
      <c r="E2084" s="100" t="s">
        <v>5447</v>
      </c>
      <c r="F2084" s="112" t="str">
        <f t="shared" si="3"/>
        <v>ROLANDO ANTONIO PEREZ ITURRA</v>
      </c>
      <c r="G2084" s="100" t="s">
        <v>5448</v>
      </c>
      <c r="H2084" s="56" t="s">
        <v>44</v>
      </c>
      <c r="I2084" s="27"/>
      <c r="J2084" s="57" t="s">
        <v>21</v>
      </c>
      <c r="K2084" s="23" t="s">
        <v>15</v>
      </c>
    </row>
    <row r="2085" ht="22.5" customHeight="1">
      <c r="A2085" s="40">
        <v>46051.0</v>
      </c>
      <c r="B2085" s="114">
        <v>46056.0</v>
      </c>
      <c r="C2085" s="36">
        <v>43497.0</v>
      </c>
      <c r="D2085" s="99" t="s">
        <v>5449</v>
      </c>
      <c r="E2085" s="100" t="s">
        <v>5450</v>
      </c>
      <c r="F2085" s="112" t="str">
        <f t="shared" si="3"/>
        <v>ALFRED DAVID MERY RAMIREZ</v>
      </c>
      <c r="G2085" s="100" t="s">
        <v>5451</v>
      </c>
      <c r="H2085" s="56" t="s">
        <v>44</v>
      </c>
      <c r="I2085" s="27"/>
      <c r="J2085" s="57" t="s">
        <v>17</v>
      </c>
      <c r="K2085" s="23" t="s">
        <v>15</v>
      </c>
    </row>
    <row r="2086" ht="22.5" customHeight="1">
      <c r="A2086" s="40">
        <v>46051.0</v>
      </c>
      <c r="B2086" s="81"/>
      <c r="C2086" s="36"/>
      <c r="D2086" s="99" t="s">
        <v>5452</v>
      </c>
      <c r="E2086" s="100" t="s">
        <v>5453</v>
      </c>
      <c r="F2086" s="112" t="str">
        <f t="shared" si="3"/>
        <v>ALEXANDRE ZUCCATO</v>
      </c>
      <c r="G2086" s="100" t="s">
        <v>5454</v>
      </c>
      <c r="H2086" s="61"/>
      <c r="I2086" s="27"/>
      <c r="J2086" s="65"/>
      <c r="K2086" s="28"/>
    </row>
    <row r="2087" ht="22.5" customHeight="1">
      <c r="A2087" s="40">
        <v>46051.0</v>
      </c>
      <c r="B2087" s="116"/>
      <c r="C2087" s="58" t="s">
        <v>106</v>
      </c>
      <c r="D2087" s="99" t="s">
        <v>5455</v>
      </c>
      <c r="E2087" s="100" t="s">
        <v>5456</v>
      </c>
      <c r="F2087" s="117" t="str">
        <f t="shared" si="3"/>
        <v>MADELEINE PORTA FUENZALIDA</v>
      </c>
      <c r="G2087" s="100" t="s">
        <v>5457</v>
      </c>
      <c r="H2087" s="56" t="s">
        <v>44</v>
      </c>
      <c r="I2087" s="27"/>
      <c r="J2087" s="57" t="s">
        <v>21</v>
      </c>
      <c r="K2087" s="23" t="s">
        <v>15</v>
      </c>
    </row>
    <row r="2088" ht="22.5" customHeight="1">
      <c r="A2088" s="40">
        <v>46051.0</v>
      </c>
      <c r="B2088" s="15">
        <v>46056.0</v>
      </c>
      <c r="C2088" s="36">
        <v>43739.0</v>
      </c>
      <c r="D2088" s="99" t="s">
        <v>433</v>
      </c>
      <c r="E2088" s="100" t="s">
        <v>5458</v>
      </c>
      <c r="F2088" s="19" t="str">
        <f t="shared" si="3"/>
        <v>VICENTE ANDAUR</v>
      </c>
      <c r="G2088" s="100" t="s">
        <v>5459</v>
      </c>
      <c r="H2088" s="56" t="s">
        <v>44</v>
      </c>
      <c r="I2088" s="27"/>
      <c r="J2088" s="57" t="s">
        <v>17</v>
      </c>
      <c r="K2088" s="23" t="s">
        <v>15</v>
      </c>
    </row>
    <row r="2089" ht="22.5" customHeight="1">
      <c r="A2089" s="40">
        <v>46051.0</v>
      </c>
      <c r="B2089" s="15">
        <v>46058.0</v>
      </c>
      <c r="C2089" s="36">
        <v>43497.0</v>
      </c>
      <c r="D2089" s="99" t="s">
        <v>1038</v>
      </c>
      <c r="E2089" s="100" t="s">
        <v>4637</v>
      </c>
      <c r="F2089" s="118" t="str">
        <f t="shared" si="3"/>
        <v>MAURICIO MENDOZA</v>
      </c>
      <c r="G2089" s="100" t="s">
        <v>5460</v>
      </c>
      <c r="H2089" s="56" t="s">
        <v>44</v>
      </c>
      <c r="I2089" s="27"/>
      <c r="J2089" s="57" t="s">
        <v>19</v>
      </c>
      <c r="K2089" s="23" t="s">
        <v>15</v>
      </c>
    </row>
    <row r="2090" ht="22.5" customHeight="1">
      <c r="A2090" s="40">
        <v>46051.0</v>
      </c>
      <c r="B2090" s="81"/>
      <c r="C2090" s="36"/>
      <c r="D2090" s="99" t="s">
        <v>5461</v>
      </c>
      <c r="E2090" s="100" t="s">
        <v>5462</v>
      </c>
      <c r="F2090" s="112" t="str">
        <f t="shared" si="3"/>
        <v>MATHIUS ONELL</v>
      </c>
      <c r="G2090" s="100" t="s">
        <v>5463</v>
      </c>
      <c r="H2090" s="61"/>
      <c r="I2090" s="27"/>
      <c r="J2090" s="65"/>
      <c r="K2090" s="28"/>
    </row>
    <row r="2091" ht="22.5" customHeight="1">
      <c r="A2091" s="40">
        <v>46051.0</v>
      </c>
      <c r="B2091" s="113"/>
      <c r="C2091" s="36"/>
      <c r="D2091" s="99" t="s">
        <v>296</v>
      </c>
      <c r="E2091" s="100" t="s">
        <v>3337</v>
      </c>
      <c r="F2091" s="112" t="str">
        <f t="shared" si="3"/>
        <v>GERARDO AVENDAÑO BORQUEZ</v>
      </c>
      <c r="G2091" s="100" t="s">
        <v>3338</v>
      </c>
      <c r="H2091" s="61"/>
      <c r="I2091" s="27"/>
      <c r="J2091" s="65"/>
      <c r="K2091" s="28"/>
    </row>
    <row r="2092" ht="22.5" customHeight="1">
      <c r="A2092" s="40">
        <v>46051.0</v>
      </c>
      <c r="B2092" s="113"/>
      <c r="C2092" s="36"/>
      <c r="D2092" s="99" t="s">
        <v>5464</v>
      </c>
      <c r="E2092" s="100" t="s">
        <v>3993</v>
      </c>
      <c r="F2092" s="112" t="str">
        <f t="shared" si="3"/>
        <v>MARÍA LIDIA FUENZALIDA</v>
      </c>
      <c r="G2092" s="100" t="s">
        <v>5465</v>
      </c>
      <c r="H2092" s="61"/>
      <c r="I2092" s="27"/>
      <c r="J2092" s="65"/>
      <c r="K2092" s="28"/>
    </row>
    <row r="2093" ht="22.5" customHeight="1">
      <c r="A2093" s="40">
        <v>46051.0</v>
      </c>
      <c r="B2093" s="113"/>
      <c r="C2093" s="36"/>
      <c r="D2093" s="99" t="s">
        <v>147</v>
      </c>
      <c r="E2093" s="100" t="s">
        <v>5466</v>
      </c>
      <c r="F2093" s="112" t="str">
        <f t="shared" si="3"/>
        <v>CARLOS MONTOYA</v>
      </c>
      <c r="G2093" s="100" t="s">
        <v>5467</v>
      </c>
      <c r="H2093" s="61"/>
      <c r="I2093" s="27"/>
      <c r="J2093" s="65"/>
      <c r="K2093" s="28"/>
    </row>
    <row r="2094" ht="22.5" customHeight="1">
      <c r="A2094" s="40">
        <v>46051.0</v>
      </c>
      <c r="B2094" s="113"/>
      <c r="C2094" s="58" t="s">
        <v>106</v>
      </c>
      <c r="D2094" s="99" t="s">
        <v>532</v>
      </c>
      <c r="E2094" s="100" t="s">
        <v>5468</v>
      </c>
      <c r="F2094" s="112" t="str">
        <f t="shared" si="3"/>
        <v>MARIO CORROTEA CORROTEA</v>
      </c>
      <c r="G2094" s="100" t="s">
        <v>5469</v>
      </c>
      <c r="H2094" s="56" t="s">
        <v>44</v>
      </c>
      <c r="I2094" s="27"/>
      <c r="J2094" s="57" t="s">
        <v>21</v>
      </c>
      <c r="K2094" s="23" t="s">
        <v>15</v>
      </c>
    </row>
    <row r="2095" ht="22.5" customHeight="1">
      <c r="A2095" s="40">
        <v>46051.0</v>
      </c>
      <c r="B2095" s="113"/>
      <c r="C2095" s="36"/>
      <c r="D2095" s="99" t="s">
        <v>304</v>
      </c>
      <c r="E2095" s="100" t="s">
        <v>5470</v>
      </c>
      <c r="F2095" s="112" t="str">
        <f t="shared" si="3"/>
        <v>DANIEL PARRA MORENO</v>
      </c>
      <c r="G2095" s="100" t="s">
        <v>5471</v>
      </c>
      <c r="H2095" s="61"/>
      <c r="I2095" s="27"/>
      <c r="J2095" s="65"/>
      <c r="K2095" s="28"/>
    </row>
    <row r="2096" ht="22.5" customHeight="1">
      <c r="A2096" s="40">
        <v>46051.0</v>
      </c>
      <c r="B2096" s="113"/>
      <c r="C2096" s="36"/>
      <c r="D2096" s="99" t="s">
        <v>774</v>
      </c>
      <c r="E2096" s="100" t="s">
        <v>5472</v>
      </c>
      <c r="F2096" s="112" t="str">
        <f t="shared" si="3"/>
        <v>IGNACIO CONTRERAS BUSTAMANTE</v>
      </c>
      <c r="G2096" s="100" t="s">
        <v>5473</v>
      </c>
      <c r="H2096" s="56" t="s">
        <v>44</v>
      </c>
      <c r="I2096" s="27"/>
      <c r="J2096" s="57" t="s">
        <v>14</v>
      </c>
      <c r="K2096" s="23" t="s">
        <v>15</v>
      </c>
    </row>
    <row r="2097" ht="22.5" customHeight="1">
      <c r="A2097" s="40">
        <v>46051.0</v>
      </c>
      <c r="B2097" s="113"/>
      <c r="C2097" s="36"/>
      <c r="D2097" s="99" t="s">
        <v>304</v>
      </c>
      <c r="E2097" s="100" t="s">
        <v>5474</v>
      </c>
      <c r="F2097" s="112" t="str">
        <f t="shared" si="3"/>
        <v>DANIEL ESPINOZA RETAMALES</v>
      </c>
      <c r="G2097" s="100" t="s">
        <v>5475</v>
      </c>
      <c r="H2097" s="56" t="s">
        <v>44</v>
      </c>
      <c r="I2097" s="27"/>
      <c r="J2097" s="57" t="s">
        <v>14</v>
      </c>
      <c r="K2097" s="23" t="s">
        <v>15</v>
      </c>
    </row>
    <row r="2098" ht="22.5" customHeight="1">
      <c r="A2098" s="40">
        <v>46051.0</v>
      </c>
      <c r="B2098" s="113"/>
      <c r="C2098" s="58" t="s">
        <v>106</v>
      </c>
      <c r="D2098" s="99" t="s">
        <v>5476</v>
      </c>
      <c r="E2098" s="100" t="s">
        <v>5477</v>
      </c>
      <c r="F2098" s="112" t="str">
        <f t="shared" si="3"/>
        <v>EDGAR MAULEN</v>
      </c>
      <c r="G2098" s="100" t="s">
        <v>5478</v>
      </c>
      <c r="H2098" s="56" t="s">
        <v>44</v>
      </c>
      <c r="I2098" s="27"/>
      <c r="J2098" s="57" t="s">
        <v>21</v>
      </c>
      <c r="K2098" s="23" t="s">
        <v>15</v>
      </c>
    </row>
    <row r="2099" ht="22.5" customHeight="1">
      <c r="A2099" s="40">
        <v>46051.0</v>
      </c>
      <c r="B2099" s="113"/>
      <c r="C2099" s="58" t="s">
        <v>794</v>
      </c>
      <c r="D2099" s="99" t="s">
        <v>1001</v>
      </c>
      <c r="E2099" s="100" t="s">
        <v>844</v>
      </c>
      <c r="F2099" s="112" t="str">
        <f t="shared" si="3"/>
        <v>SERGIO PAREDES</v>
      </c>
      <c r="G2099" s="100" t="s">
        <v>5479</v>
      </c>
      <c r="H2099" s="56" t="s">
        <v>44</v>
      </c>
      <c r="I2099" s="27"/>
      <c r="J2099" s="57" t="s">
        <v>21</v>
      </c>
      <c r="K2099" s="23" t="s">
        <v>15</v>
      </c>
    </row>
    <row r="2100" ht="22.5" customHeight="1">
      <c r="A2100" s="40">
        <v>46051.0</v>
      </c>
      <c r="B2100" s="113"/>
      <c r="C2100" s="36"/>
      <c r="D2100" s="99" t="s">
        <v>5480</v>
      </c>
      <c r="E2100" s="100" t="s">
        <v>5481</v>
      </c>
      <c r="F2100" s="112" t="str">
        <f t="shared" si="3"/>
        <v>PABLO ENRIQUE AVARIA DURAN</v>
      </c>
      <c r="G2100" s="100" t="s">
        <v>5482</v>
      </c>
      <c r="H2100" s="61"/>
      <c r="I2100" s="27"/>
      <c r="J2100" s="65"/>
      <c r="K2100" s="28"/>
    </row>
    <row r="2101" ht="22.5" customHeight="1">
      <c r="A2101" s="40">
        <v>46051.0</v>
      </c>
      <c r="B2101" s="113"/>
      <c r="C2101" s="58" t="s">
        <v>432</v>
      </c>
      <c r="D2101" s="99" t="s">
        <v>5483</v>
      </c>
      <c r="E2101" s="100" t="s">
        <v>5484</v>
      </c>
      <c r="F2101" s="112" t="str">
        <f t="shared" si="3"/>
        <v>PAUL WILKOMIRSKY</v>
      </c>
      <c r="G2101" s="100" t="s">
        <v>5485</v>
      </c>
      <c r="H2101" s="56" t="s">
        <v>44</v>
      </c>
      <c r="I2101" s="27"/>
      <c r="J2101" s="57" t="s">
        <v>21</v>
      </c>
      <c r="K2101" s="23" t="s">
        <v>15</v>
      </c>
    </row>
    <row r="2102" ht="22.5" customHeight="1">
      <c r="A2102" s="40">
        <v>46051.0</v>
      </c>
      <c r="B2102" s="114">
        <v>46056.0</v>
      </c>
      <c r="C2102" s="36">
        <v>43586.0</v>
      </c>
      <c r="D2102" s="99" t="s">
        <v>5486</v>
      </c>
      <c r="E2102" s="100" t="s">
        <v>4603</v>
      </c>
      <c r="F2102" s="112" t="str">
        <f t="shared" si="3"/>
        <v>GRESEL ARANCIBIA</v>
      </c>
      <c r="G2102" s="100" t="s">
        <v>5487</v>
      </c>
      <c r="H2102" s="56" t="s">
        <v>44</v>
      </c>
      <c r="I2102" s="27"/>
      <c r="J2102" s="57" t="s">
        <v>17</v>
      </c>
      <c r="K2102" s="23" t="s">
        <v>15</v>
      </c>
    </row>
    <row r="2103" ht="22.5" customHeight="1">
      <c r="A2103" s="40">
        <v>46051.0</v>
      </c>
      <c r="B2103" s="15">
        <v>46056.0</v>
      </c>
      <c r="C2103" s="36">
        <v>43132.0</v>
      </c>
      <c r="D2103" s="99" t="s">
        <v>5488</v>
      </c>
      <c r="E2103" s="100" t="s">
        <v>5489</v>
      </c>
      <c r="F2103" s="112" t="str">
        <f t="shared" si="3"/>
        <v>JORGE FERNANDO PEREIRA ACEVEDO</v>
      </c>
      <c r="G2103" s="100" t="s">
        <v>5490</v>
      </c>
      <c r="H2103" s="56" t="s">
        <v>44</v>
      </c>
      <c r="I2103" s="27"/>
      <c r="J2103" s="57" t="s">
        <v>17</v>
      </c>
      <c r="K2103" s="23" t="s">
        <v>15</v>
      </c>
    </row>
    <row r="2104" ht="22.5" customHeight="1">
      <c r="A2104" s="40">
        <v>46051.0</v>
      </c>
      <c r="B2104" s="15">
        <v>46056.0</v>
      </c>
      <c r="C2104" s="36">
        <v>43313.0</v>
      </c>
      <c r="D2104" s="99" t="s">
        <v>5491</v>
      </c>
      <c r="E2104" s="100" t="s">
        <v>5492</v>
      </c>
      <c r="F2104" s="112" t="str">
        <f t="shared" si="3"/>
        <v>ANGEL CALZIA CALZIA</v>
      </c>
      <c r="G2104" s="100" t="s">
        <v>5493</v>
      </c>
      <c r="H2104" s="56" t="s">
        <v>44</v>
      </c>
      <c r="I2104" s="27"/>
      <c r="J2104" s="57" t="s">
        <v>17</v>
      </c>
      <c r="K2104" s="23" t="s">
        <v>15</v>
      </c>
    </row>
    <row r="2105" ht="22.5" customHeight="1">
      <c r="A2105" s="40">
        <v>46051.0</v>
      </c>
      <c r="B2105" s="81"/>
      <c r="C2105" s="36"/>
      <c r="D2105" s="99" t="s">
        <v>2096</v>
      </c>
      <c r="E2105" s="100" t="s">
        <v>5494</v>
      </c>
      <c r="F2105" s="112" t="str">
        <f t="shared" si="3"/>
        <v>CAMILO SARMIENTO</v>
      </c>
      <c r="G2105" s="100" t="s">
        <v>5495</v>
      </c>
      <c r="H2105" s="61"/>
      <c r="I2105" s="27"/>
      <c r="J2105" s="65"/>
      <c r="K2105" s="28"/>
    </row>
    <row r="2106" ht="22.5" customHeight="1">
      <c r="A2106" s="40">
        <v>46051.0</v>
      </c>
      <c r="B2106" s="113"/>
      <c r="C2106" s="58" t="s">
        <v>106</v>
      </c>
      <c r="D2106" s="99" t="s">
        <v>4138</v>
      </c>
      <c r="E2106" s="100" t="s">
        <v>571</v>
      </c>
      <c r="F2106" s="112" t="str">
        <f t="shared" si="3"/>
        <v>RUBEN SALAZAR</v>
      </c>
      <c r="G2106" s="100" t="s">
        <v>5496</v>
      </c>
      <c r="H2106" s="56" t="s">
        <v>44</v>
      </c>
      <c r="I2106" s="27"/>
      <c r="J2106" s="57" t="s">
        <v>21</v>
      </c>
      <c r="K2106" s="23" t="s">
        <v>15</v>
      </c>
    </row>
    <row r="2107" ht="22.5" customHeight="1">
      <c r="A2107" s="40">
        <v>46051.0</v>
      </c>
      <c r="B2107" s="114">
        <v>46056.0</v>
      </c>
      <c r="C2107" s="36">
        <v>43221.0</v>
      </c>
      <c r="D2107" s="99" t="s">
        <v>5497</v>
      </c>
      <c r="E2107" s="100" t="s">
        <v>5498</v>
      </c>
      <c r="F2107" s="112" t="str">
        <f t="shared" si="3"/>
        <v>MILENKO PATRICIO PULGAR ROMAN</v>
      </c>
      <c r="G2107" s="100" t="s">
        <v>5499</v>
      </c>
      <c r="H2107" s="56" t="s">
        <v>44</v>
      </c>
      <c r="I2107" s="27"/>
      <c r="J2107" s="57" t="s">
        <v>17</v>
      </c>
      <c r="K2107" s="23" t="s">
        <v>15</v>
      </c>
    </row>
    <row r="2108" ht="22.5" customHeight="1">
      <c r="A2108" s="40">
        <v>46051.0</v>
      </c>
      <c r="B2108" s="15">
        <v>46056.0</v>
      </c>
      <c r="C2108" s="36">
        <v>43070.0</v>
      </c>
      <c r="D2108" s="99" t="s">
        <v>5500</v>
      </c>
      <c r="E2108" s="100" t="s">
        <v>5501</v>
      </c>
      <c r="F2108" s="112" t="str">
        <f t="shared" si="3"/>
        <v>ANDRES ELIAS ROJAS MATURANA</v>
      </c>
      <c r="G2108" s="100" t="s">
        <v>5502</v>
      </c>
      <c r="H2108" s="56" t="s">
        <v>44</v>
      </c>
      <c r="I2108" s="27"/>
      <c r="J2108" s="57" t="s">
        <v>17</v>
      </c>
      <c r="K2108" s="23" t="s">
        <v>15</v>
      </c>
    </row>
    <row r="2109" ht="22.5" customHeight="1">
      <c r="A2109" s="40">
        <v>46051.0</v>
      </c>
      <c r="B2109" s="15">
        <v>46055.0</v>
      </c>
      <c r="C2109" s="36">
        <v>45383.0</v>
      </c>
      <c r="D2109" s="99" t="s">
        <v>5503</v>
      </c>
      <c r="E2109" s="100" t="s">
        <v>5504</v>
      </c>
      <c r="F2109" s="112" t="str">
        <f t="shared" si="3"/>
        <v>ANGEL FERNANDEZ ESPINOZA</v>
      </c>
      <c r="G2109" s="100" t="s">
        <v>5505</v>
      </c>
      <c r="H2109" s="56" t="s">
        <v>44</v>
      </c>
      <c r="I2109" s="27"/>
      <c r="J2109" s="57" t="s">
        <v>17</v>
      </c>
      <c r="K2109" s="23" t="s">
        <v>15</v>
      </c>
    </row>
    <row r="2110" ht="22.5" customHeight="1">
      <c r="A2110" s="40">
        <v>46051.0</v>
      </c>
      <c r="B2110" s="15">
        <v>46056.0</v>
      </c>
      <c r="C2110" s="36">
        <v>43466.0</v>
      </c>
      <c r="D2110" s="99" t="s">
        <v>5506</v>
      </c>
      <c r="E2110" s="100" t="s">
        <v>5507</v>
      </c>
      <c r="F2110" s="112" t="str">
        <f t="shared" si="3"/>
        <v>PATRICIO RICARDO DE LA FUENTE DIAZ</v>
      </c>
      <c r="G2110" s="100" t="s">
        <v>5508</v>
      </c>
      <c r="H2110" s="56" t="s">
        <v>44</v>
      </c>
      <c r="I2110" s="27"/>
      <c r="J2110" s="57" t="s">
        <v>17</v>
      </c>
      <c r="K2110" s="23" t="s">
        <v>15</v>
      </c>
    </row>
    <row r="2111" ht="22.5" customHeight="1">
      <c r="A2111" s="40">
        <v>46051.0</v>
      </c>
      <c r="B2111" s="81"/>
      <c r="C2111" s="36"/>
      <c r="D2111" s="99" t="s">
        <v>5509</v>
      </c>
      <c r="E2111" s="100" t="s">
        <v>5510</v>
      </c>
      <c r="F2111" s="112" t="str">
        <f t="shared" si="3"/>
        <v>RICARDO IGNACIO GOMEZ RAGGIO</v>
      </c>
      <c r="G2111" s="100" t="s">
        <v>5511</v>
      </c>
      <c r="H2111" s="61"/>
      <c r="I2111" s="27"/>
      <c r="J2111" s="65"/>
      <c r="K2111" s="28"/>
    </row>
    <row r="2112" ht="22.5" customHeight="1">
      <c r="A2112" s="40">
        <v>46051.0</v>
      </c>
      <c r="B2112" s="81"/>
      <c r="C2112" s="36"/>
      <c r="D2112" s="99" t="s">
        <v>5512</v>
      </c>
      <c r="E2112" s="100" t="s">
        <v>5027</v>
      </c>
      <c r="F2112" s="112" t="str">
        <f t="shared" si="3"/>
        <v>TAIRA PIZARRO</v>
      </c>
      <c r="G2112" s="100" t="s">
        <v>5513</v>
      </c>
      <c r="H2112" s="61"/>
      <c r="I2112" s="27"/>
      <c r="J2112" s="65"/>
      <c r="K2112" s="28"/>
    </row>
    <row r="2113" ht="22.5" customHeight="1">
      <c r="A2113" s="40">
        <v>46051.0</v>
      </c>
      <c r="B2113" s="15">
        <v>46056.0</v>
      </c>
      <c r="C2113" s="36">
        <v>44501.0</v>
      </c>
      <c r="D2113" s="99" t="s">
        <v>5514</v>
      </c>
      <c r="E2113" s="100" t="s">
        <v>5515</v>
      </c>
      <c r="F2113" s="112" t="str">
        <f t="shared" si="3"/>
        <v>NICOLAS VALDIVIA</v>
      </c>
      <c r="G2113" s="100" t="s">
        <v>5516</v>
      </c>
      <c r="H2113" s="56" t="s">
        <v>44</v>
      </c>
      <c r="I2113" s="27"/>
      <c r="J2113" s="57" t="s">
        <v>17</v>
      </c>
      <c r="K2113" s="23" t="s">
        <v>22</v>
      </c>
    </row>
    <row r="2114" ht="22.5" customHeight="1">
      <c r="A2114" s="40">
        <v>46051.0</v>
      </c>
      <c r="B2114" s="81"/>
      <c r="C2114" s="36"/>
      <c r="D2114" s="99" t="s">
        <v>5517</v>
      </c>
      <c r="E2114" s="100" t="s">
        <v>5518</v>
      </c>
      <c r="F2114" s="112" t="str">
        <f t="shared" si="3"/>
        <v>EVELIN MUÑOZ JAIME</v>
      </c>
      <c r="G2114" s="100" t="s">
        <v>5519</v>
      </c>
      <c r="H2114" s="61"/>
      <c r="I2114" s="27"/>
      <c r="J2114" s="65"/>
      <c r="K2114" s="28"/>
    </row>
    <row r="2115" ht="22.5" customHeight="1">
      <c r="A2115" s="40">
        <v>46051.0</v>
      </c>
      <c r="B2115" s="81"/>
      <c r="C2115" s="36"/>
      <c r="D2115" s="99" t="s">
        <v>5089</v>
      </c>
      <c r="E2115" s="100" t="s">
        <v>130</v>
      </c>
      <c r="F2115" s="112" t="str">
        <f t="shared" si="3"/>
        <v>ELIANA GONZALEZ</v>
      </c>
      <c r="G2115" s="100" t="s">
        <v>5520</v>
      </c>
      <c r="H2115" s="61"/>
      <c r="I2115" s="27"/>
      <c r="J2115" s="65"/>
      <c r="K2115" s="28"/>
    </row>
    <row r="2116" ht="22.5" customHeight="1">
      <c r="A2116" s="40">
        <v>46051.0</v>
      </c>
      <c r="B2116" s="15">
        <v>46056.0</v>
      </c>
      <c r="C2116" s="36">
        <v>43040.0</v>
      </c>
      <c r="D2116" s="99" t="s">
        <v>5521</v>
      </c>
      <c r="E2116" s="100" t="s">
        <v>2427</v>
      </c>
      <c r="F2116" s="112" t="str">
        <f t="shared" si="3"/>
        <v>PERCY ARAVENA</v>
      </c>
      <c r="G2116" s="100" t="s">
        <v>5522</v>
      </c>
      <c r="H2116" s="56" t="s">
        <v>44</v>
      </c>
      <c r="I2116" s="27"/>
      <c r="J2116" s="57" t="s">
        <v>17</v>
      </c>
      <c r="K2116" s="23" t="s">
        <v>15</v>
      </c>
    </row>
    <row r="2117" ht="22.5" customHeight="1">
      <c r="A2117" s="40">
        <v>46051.0</v>
      </c>
      <c r="B2117" s="15">
        <v>46056.0</v>
      </c>
      <c r="C2117" s="36">
        <v>43525.0</v>
      </c>
      <c r="D2117" s="99" t="s">
        <v>5523</v>
      </c>
      <c r="E2117" s="100" t="s">
        <v>5524</v>
      </c>
      <c r="F2117" s="112" t="str">
        <f t="shared" si="3"/>
        <v>LOREDANA PIRAS</v>
      </c>
      <c r="G2117" s="100" t="s">
        <v>5525</v>
      </c>
      <c r="H2117" s="56" t="s">
        <v>44</v>
      </c>
      <c r="I2117" s="27"/>
      <c r="J2117" s="57" t="s">
        <v>17</v>
      </c>
      <c r="K2117" s="23" t="s">
        <v>15</v>
      </c>
    </row>
    <row r="2118" ht="22.5" customHeight="1">
      <c r="A2118" s="40">
        <v>46051.0</v>
      </c>
      <c r="B2118" s="15">
        <v>46056.0</v>
      </c>
      <c r="C2118" s="36">
        <v>43466.0</v>
      </c>
      <c r="D2118" s="99" t="s">
        <v>481</v>
      </c>
      <c r="E2118" s="100" t="s">
        <v>5526</v>
      </c>
      <c r="F2118" s="112" t="str">
        <f t="shared" si="3"/>
        <v>PATRICIO LLANOS</v>
      </c>
      <c r="G2118" s="100" t="s">
        <v>5527</v>
      </c>
      <c r="H2118" s="56" t="s">
        <v>44</v>
      </c>
      <c r="I2118" s="27"/>
      <c r="J2118" s="57" t="s">
        <v>17</v>
      </c>
      <c r="K2118" s="23" t="s">
        <v>15</v>
      </c>
    </row>
    <row r="2119" ht="22.5" customHeight="1">
      <c r="A2119" s="40">
        <v>46051.0</v>
      </c>
      <c r="B2119" s="81"/>
      <c r="C2119" s="58" t="s">
        <v>228</v>
      </c>
      <c r="D2119" s="99" t="s">
        <v>5528</v>
      </c>
      <c r="E2119" s="100" t="s">
        <v>5529</v>
      </c>
      <c r="F2119" s="112" t="str">
        <f t="shared" si="3"/>
        <v>ESTEFANY OLGUÍN</v>
      </c>
      <c r="G2119" s="100" t="s">
        <v>5530</v>
      </c>
      <c r="H2119" s="56" t="s">
        <v>44</v>
      </c>
      <c r="I2119" s="27"/>
      <c r="J2119" s="57" t="s">
        <v>21</v>
      </c>
      <c r="K2119" s="23" t="s">
        <v>15</v>
      </c>
    </row>
    <row r="2120" ht="22.5" customHeight="1">
      <c r="A2120" s="40">
        <v>46051.0</v>
      </c>
      <c r="B2120" s="81"/>
      <c r="C2120" s="58" t="s">
        <v>477</v>
      </c>
      <c r="D2120" s="99" t="s">
        <v>5531</v>
      </c>
      <c r="E2120" s="100" t="s">
        <v>5532</v>
      </c>
      <c r="F2120" s="112" t="str">
        <f t="shared" si="3"/>
        <v>EDUARDO ANDRES AMPUERO VÁSQUEZ</v>
      </c>
      <c r="G2120" s="100" t="s">
        <v>5533</v>
      </c>
      <c r="H2120" s="56" t="s">
        <v>44</v>
      </c>
      <c r="I2120" s="27"/>
      <c r="J2120" s="57" t="s">
        <v>21</v>
      </c>
      <c r="K2120" s="23" t="s">
        <v>15</v>
      </c>
    </row>
    <row r="2121" ht="22.5" customHeight="1">
      <c r="A2121" s="40">
        <v>46051.0</v>
      </c>
      <c r="B2121" s="15">
        <v>46056.0</v>
      </c>
      <c r="C2121" s="36">
        <v>43800.0</v>
      </c>
      <c r="D2121" s="99" t="s">
        <v>5534</v>
      </c>
      <c r="E2121" s="100" t="s">
        <v>5535</v>
      </c>
      <c r="F2121" s="112" t="str">
        <f t="shared" si="3"/>
        <v>EMA DE CARMEN LOYOLA LEON</v>
      </c>
      <c r="G2121" s="100" t="s">
        <v>5536</v>
      </c>
      <c r="H2121" s="56" t="s">
        <v>44</v>
      </c>
      <c r="I2121" s="27"/>
      <c r="J2121" s="57" t="s">
        <v>17</v>
      </c>
      <c r="K2121" s="23" t="s">
        <v>15</v>
      </c>
    </row>
    <row r="2122" ht="22.5" customHeight="1">
      <c r="A2122" s="40">
        <v>46051.0</v>
      </c>
      <c r="B2122" s="81"/>
      <c r="C2122" s="36"/>
      <c r="D2122" s="99" t="s">
        <v>370</v>
      </c>
      <c r="E2122" s="100" t="s">
        <v>5537</v>
      </c>
      <c r="F2122" s="112" t="str">
        <f t="shared" si="3"/>
        <v>XIMENA DELGADO</v>
      </c>
      <c r="G2122" s="100" t="s">
        <v>5538</v>
      </c>
      <c r="H2122" s="61"/>
      <c r="I2122" s="27"/>
      <c r="J2122" s="65"/>
      <c r="K2122" s="28"/>
    </row>
    <row r="2123" ht="22.5" customHeight="1">
      <c r="A2123" s="40">
        <v>46051.0</v>
      </c>
      <c r="B2123" s="15">
        <v>46058.0</v>
      </c>
      <c r="C2123" s="36">
        <v>43405.0</v>
      </c>
      <c r="D2123" s="99" t="s">
        <v>5539</v>
      </c>
      <c r="E2123" s="100" t="s">
        <v>5540</v>
      </c>
      <c r="F2123" s="112" t="str">
        <f t="shared" si="3"/>
        <v>YAMILET ALEJANDRA FUENTESPRTEZ</v>
      </c>
      <c r="G2123" s="100" t="s">
        <v>5541</v>
      </c>
      <c r="H2123" s="56" t="s">
        <v>44</v>
      </c>
      <c r="I2123" s="27"/>
      <c r="J2123" s="57" t="s">
        <v>17</v>
      </c>
      <c r="K2123" s="23" t="s">
        <v>15</v>
      </c>
    </row>
    <row r="2124" ht="22.5" customHeight="1">
      <c r="A2124" s="40">
        <v>46051.0</v>
      </c>
      <c r="B2124" s="81"/>
      <c r="C2124" s="36"/>
      <c r="D2124" s="99" t="s">
        <v>2096</v>
      </c>
      <c r="E2124" s="100" t="s">
        <v>1226</v>
      </c>
      <c r="F2124" s="112" t="str">
        <f t="shared" si="3"/>
        <v>CAMILO PINO</v>
      </c>
      <c r="G2124" s="100" t="s">
        <v>5542</v>
      </c>
      <c r="H2124" s="61"/>
      <c r="I2124" s="27"/>
      <c r="J2124" s="65"/>
      <c r="K2124" s="28"/>
    </row>
    <row r="2125" ht="22.5" customHeight="1">
      <c r="A2125" s="40">
        <v>46051.0</v>
      </c>
      <c r="B2125" s="81"/>
      <c r="C2125" s="36"/>
      <c r="D2125" s="99" t="s">
        <v>1383</v>
      </c>
      <c r="E2125" s="100" t="s">
        <v>3205</v>
      </c>
      <c r="F2125" s="112" t="str">
        <f t="shared" si="3"/>
        <v>EDUARDO LARA</v>
      </c>
      <c r="G2125" s="100" t="s">
        <v>5543</v>
      </c>
      <c r="H2125" s="61"/>
      <c r="I2125" s="27"/>
      <c r="J2125" s="65"/>
      <c r="K2125" s="28"/>
    </row>
    <row r="2126" ht="22.5" customHeight="1">
      <c r="A2126" s="40">
        <v>46051.0</v>
      </c>
      <c r="B2126" s="81"/>
      <c r="C2126" s="58" t="s">
        <v>228</v>
      </c>
      <c r="D2126" s="99" t="s">
        <v>1145</v>
      </c>
      <c r="E2126" s="100" t="s">
        <v>5544</v>
      </c>
      <c r="F2126" s="112" t="str">
        <f t="shared" si="3"/>
        <v>SUSANA CERNA</v>
      </c>
      <c r="G2126" s="100" t="s">
        <v>5545</v>
      </c>
      <c r="H2126" s="56" t="s">
        <v>44</v>
      </c>
      <c r="I2126" s="27"/>
      <c r="J2126" s="57" t="s">
        <v>21</v>
      </c>
      <c r="K2126" s="23" t="s">
        <v>15</v>
      </c>
    </row>
    <row r="2127" ht="22.5" customHeight="1">
      <c r="A2127" s="40">
        <v>46051.0</v>
      </c>
      <c r="B2127" s="81"/>
      <c r="C2127" s="58" t="s">
        <v>2687</v>
      </c>
      <c r="D2127" s="99" t="s">
        <v>5546</v>
      </c>
      <c r="E2127" s="100" t="s">
        <v>5547</v>
      </c>
      <c r="F2127" s="112" t="str">
        <f t="shared" si="3"/>
        <v>PAOLO MAXIMILIANO CASTRO CONSTANZO</v>
      </c>
      <c r="G2127" s="100" t="s">
        <v>5548</v>
      </c>
      <c r="H2127" s="56" t="s">
        <v>44</v>
      </c>
      <c r="I2127" s="27"/>
      <c r="J2127" s="57" t="s">
        <v>21</v>
      </c>
      <c r="K2127" s="23" t="s">
        <v>15</v>
      </c>
    </row>
    <row r="2128" ht="22.5" customHeight="1">
      <c r="A2128" s="40">
        <v>46051.0</v>
      </c>
      <c r="B2128" s="81"/>
      <c r="C2128" s="36"/>
      <c r="D2128" s="99" t="s">
        <v>1500</v>
      </c>
      <c r="E2128" s="100" t="s">
        <v>527</v>
      </c>
      <c r="F2128" s="112" t="str">
        <f t="shared" si="3"/>
        <v>JAVIER SOLIS</v>
      </c>
      <c r="G2128" s="100" t="s">
        <v>5549</v>
      </c>
      <c r="H2128" s="61"/>
      <c r="I2128" s="27"/>
      <c r="J2128" s="65"/>
      <c r="K2128" s="28"/>
    </row>
    <row r="2129" ht="22.5" customHeight="1">
      <c r="A2129" s="40">
        <v>46051.0</v>
      </c>
      <c r="B2129" s="81"/>
      <c r="C2129" s="58" t="s">
        <v>422</v>
      </c>
      <c r="D2129" s="99" t="s">
        <v>366</v>
      </c>
      <c r="E2129" s="100" t="s">
        <v>5550</v>
      </c>
      <c r="F2129" s="112" t="str">
        <f t="shared" si="3"/>
        <v>ELIZABETH ALCORTA MARÍN</v>
      </c>
      <c r="G2129" s="100" t="s">
        <v>5551</v>
      </c>
      <c r="H2129" s="56" t="s">
        <v>44</v>
      </c>
      <c r="I2129" s="27"/>
      <c r="J2129" s="57" t="s">
        <v>21</v>
      </c>
      <c r="K2129" s="23" t="s">
        <v>15</v>
      </c>
    </row>
    <row r="2130" ht="22.5" customHeight="1">
      <c r="A2130" s="40">
        <v>46051.0</v>
      </c>
      <c r="B2130" s="15">
        <v>46056.0</v>
      </c>
      <c r="C2130" s="36">
        <v>45047.0</v>
      </c>
      <c r="D2130" s="99" t="s">
        <v>262</v>
      </c>
      <c r="E2130" s="100" t="s">
        <v>211</v>
      </c>
      <c r="F2130" s="112" t="str">
        <f t="shared" si="3"/>
        <v>FRANCISCO ROJAS</v>
      </c>
      <c r="G2130" s="100" t="s">
        <v>5552</v>
      </c>
      <c r="H2130" s="56" t="s">
        <v>44</v>
      </c>
      <c r="I2130" s="27"/>
      <c r="J2130" s="57" t="s">
        <v>17</v>
      </c>
      <c r="K2130" s="23" t="s">
        <v>15</v>
      </c>
    </row>
    <row r="2131" ht="22.5" customHeight="1">
      <c r="A2131" s="40">
        <v>46051.0</v>
      </c>
      <c r="B2131" s="81"/>
      <c r="C2131" s="36"/>
      <c r="D2131" s="99" t="s">
        <v>262</v>
      </c>
      <c r="E2131" s="100" t="s">
        <v>533</v>
      </c>
      <c r="F2131" s="112" t="str">
        <f t="shared" si="3"/>
        <v>FRANCISCO ORELLANA</v>
      </c>
      <c r="G2131" s="100" t="s">
        <v>5553</v>
      </c>
      <c r="H2131" s="61"/>
      <c r="I2131" s="27"/>
      <c r="J2131" s="65"/>
      <c r="K2131" s="28"/>
    </row>
    <row r="2132" ht="22.5" customHeight="1">
      <c r="A2132" s="40">
        <v>46051.0</v>
      </c>
      <c r="B2132" s="81"/>
      <c r="C2132" s="36"/>
      <c r="D2132" s="99" t="s">
        <v>944</v>
      </c>
      <c r="E2132" s="100" t="s">
        <v>5554</v>
      </c>
      <c r="F2132" s="112" t="str">
        <f t="shared" si="3"/>
        <v>DIEGO SALINAS MOLINA</v>
      </c>
      <c r="G2132" s="100" t="s">
        <v>5555</v>
      </c>
      <c r="H2132" s="61"/>
      <c r="I2132" s="27"/>
      <c r="J2132" s="65"/>
      <c r="K2132" s="28"/>
    </row>
    <row r="2133" ht="22.5" customHeight="1">
      <c r="A2133" s="40">
        <v>46051.0</v>
      </c>
      <c r="B2133" s="15">
        <v>46056.0</v>
      </c>
      <c r="C2133" s="36">
        <v>42217.0</v>
      </c>
      <c r="D2133" s="99" t="s">
        <v>5556</v>
      </c>
      <c r="E2133" s="100" t="s">
        <v>5557</v>
      </c>
      <c r="F2133" s="112" t="str">
        <f t="shared" si="3"/>
        <v>ALDA IVONNE HERRERA MORALES</v>
      </c>
      <c r="G2133" s="100" t="s">
        <v>5558</v>
      </c>
      <c r="H2133" s="56" t="s">
        <v>44</v>
      </c>
      <c r="I2133" s="27"/>
      <c r="J2133" s="57" t="s">
        <v>17</v>
      </c>
      <c r="K2133" s="23" t="s">
        <v>15</v>
      </c>
    </row>
    <row r="2134" ht="22.5" customHeight="1">
      <c r="A2134" s="40">
        <v>46051.0</v>
      </c>
      <c r="B2134" s="15">
        <v>46056.0</v>
      </c>
      <c r="C2134" s="36">
        <v>44197.0</v>
      </c>
      <c r="D2134" s="63" t="s">
        <v>1919</v>
      </c>
      <c r="E2134" s="59" t="s">
        <v>5559</v>
      </c>
      <c r="F2134" s="112" t="str">
        <f t="shared" si="3"/>
        <v>MARTIN IGNACIO FARIAS RODRIGUEZ</v>
      </c>
      <c r="G2134" s="59" t="s">
        <v>5560</v>
      </c>
      <c r="H2134" s="56" t="s">
        <v>44</v>
      </c>
      <c r="I2134" s="27"/>
      <c r="J2134" s="57" t="s">
        <v>17</v>
      </c>
      <c r="K2134" s="23" t="s">
        <v>15</v>
      </c>
    </row>
    <row r="2135" ht="22.5" customHeight="1">
      <c r="A2135" s="40">
        <v>46051.0</v>
      </c>
      <c r="B2135" s="46"/>
      <c r="C2135" s="36">
        <v>45413.0</v>
      </c>
      <c r="D2135" s="63" t="s">
        <v>5561</v>
      </c>
      <c r="E2135" s="59" t="s">
        <v>5562</v>
      </c>
      <c r="F2135" s="112" t="str">
        <f t="shared" si="3"/>
        <v>CÉSAR ALEJANDRO VERDUGO ROBLERO</v>
      </c>
      <c r="G2135" s="59" t="s">
        <v>5563</v>
      </c>
      <c r="H2135" s="56" t="s">
        <v>44</v>
      </c>
      <c r="I2135" s="27"/>
      <c r="J2135" s="57" t="s">
        <v>17</v>
      </c>
      <c r="K2135" s="23" t="s">
        <v>15</v>
      </c>
    </row>
    <row r="2136" ht="22.5" customHeight="1">
      <c r="A2136" s="40">
        <v>46051.0</v>
      </c>
      <c r="B2136" s="15">
        <v>46056.0</v>
      </c>
      <c r="C2136" s="36">
        <v>45047.0</v>
      </c>
      <c r="D2136" s="63" t="s">
        <v>5564</v>
      </c>
      <c r="E2136" s="59" t="s">
        <v>5565</v>
      </c>
      <c r="F2136" s="112" t="str">
        <f t="shared" si="3"/>
        <v>GERMÁN ANDRÉS ESPINOZA FERNÁNDEZ</v>
      </c>
      <c r="G2136" s="59" t="s">
        <v>5566</v>
      </c>
      <c r="H2136" s="56" t="s">
        <v>44</v>
      </c>
      <c r="I2136" s="27"/>
      <c r="J2136" s="57" t="s">
        <v>17</v>
      </c>
      <c r="K2136" s="23" t="s">
        <v>15</v>
      </c>
    </row>
    <row r="2137" ht="22.5" customHeight="1">
      <c r="A2137" s="40">
        <v>46051.0</v>
      </c>
      <c r="B2137" s="15">
        <v>46058.0</v>
      </c>
      <c r="C2137" s="36">
        <v>43739.0</v>
      </c>
      <c r="D2137" s="63" t="s">
        <v>2563</v>
      </c>
      <c r="E2137" s="59" t="s">
        <v>5567</v>
      </c>
      <c r="F2137" s="112" t="str">
        <f t="shared" si="3"/>
        <v>RICARDO PERALTA REYES</v>
      </c>
      <c r="G2137" s="59" t="s">
        <v>5568</v>
      </c>
      <c r="H2137" s="56" t="s">
        <v>44</v>
      </c>
      <c r="I2137" s="27"/>
      <c r="J2137" s="57" t="s">
        <v>17</v>
      </c>
      <c r="K2137" s="23" t="s">
        <v>15</v>
      </c>
    </row>
    <row r="2138" ht="22.5" customHeight="1">
      <c r="A2138" s="40">
        <v>46051.0</v>
      </c>
      <c r="B2138" s="81"/>
      <c r="C2138" s="58" t="s">
        <v>1772</v>
      </c>
      <c r="D2138" s="63" t="s">
        <v>141</v>
      </c>
      <c r="E2138" s="59" t="s">
        <v>5569</v>
      </c>
      <c r="F2138" s="112" t="str">
        <f t="shared" si="3"/>
        <v>FELIPE GUAJARDO OLGUIN</v>
      </c>
      <c r="G2138" s="59" t="s">
        <v>5570</v>
      </c>
      <c r="H2138" s="56" t="s">
        <v>44</v>
      </c>
      <c r="I2138" s="27"/>
      <c r="J2138" s="57" t="s">
        <v>21</v>
      </c>
      <c r="K2138" s="23" t="s">
        <v>15</v>
      </c>
    </row>
    <row r="2139" ht="22.5" customHeight="1">
      <c r="A2139" s="40">
        <v>46051.0</v>
      </c>
      <c r="B2139" s="15">
        <v>46056.0</v>
      </c>
      <c r="C2139" s="36">
        <v>44958.0</v>
      </c>
      <c r="D2139" s="63" t="s">
        <v>5571</v>
      </c>
      <c r="E2139" s="59" t="s">
        <v>5572</v>
      </c>
      <c r="F2139" s="112" t="str">
        <f t="shared" si="3"/>
        <v>RAMÓN PATRICIO CAVIERES DELGADO</v>
      </c>
      <c r="G2139" s="59" t="s">
        <v>5573</v>
      </c>
      <c r="H2139" s="56" t="s">
        <v>44</v>
      </c>
      <c r="I2139" s="27"/>
      <c r="J2139" s="57" t="s">
        <v>17</v>
      </c>
      <c r="K2139" s="23" t="s">
        <v>15</v>
      </c>
    </row>
    <row r="2140" ht="22.5" customHeight="1">
      <c r="A2140" s="71">
        <v>46051.0</v>
      </c>
      <c r="B2140" s="46"/>
      <c r="C2140" s="72">
        <v>45383.0</v>
      </c>
      <c r="D2140" s="84" t="s">
        <v>4072</v>
      </c>
      <c r="E2140" s="85" t="s">
        <v>5574</v>
      </c>
      <c r="F2140" s="117" t="str">
        <f t="shared" si="3"/>
        <v>MIGUEL ANGEL OLIVA MONTOYA</v>
      </c>
      <c r="G2140" s="85" t="s">
        <v>5575</v>
      </c>
      <c r="H2140" s="77" t="s">
        <v>44</v>
      </c>
      <c r="I2140" s="86"/>
      <c r="J2140" s="79" t="s">
        <v>17</v>
      </c>
      <c r="K2140" s="96" t="s">
        <v>15</v>
      </c>
    </row>
    <row r="2141" ht="22.5" customHeight="1">
      <c r="A2141" s="40">
        <v>46052.0</v>
      </c>
      <c r="B2141" s="15">
        <v>46057.0</v>
      </c>
      <c r="C2141" s="36">
        <v>45870.0</v>
      </c>
      <c r="D2141" s="63" t="s">
        <v>5576</v>
      </c>
      <c r="E2141" s="59" t="s">
        <v>5577</v>
      </c>
      <c r="F2141" s="19" t="str">
        <f t="shared" si="3"/>
        <v>EUARDO TAVARI ROMAN OLMEDO</v>
      </c>
      <c r="G2141" s="59" t="s">
        <v>5578</v>
      </c>
      <c r="H2141" s="56" t="s">
        <v>44</v>
      </c>
      <c r="I2141" s="27"/>
      <c r="J2141" s="57" t="s">
        <v>19</v>
      </c>
      <c r="K2141" s="23" t="s">
        <v>15</v>
      </c>
    </row>
    <row r="2142" ht="22.5" customHeight="1">
      <c r="A2142" s="40">
        <v>46052.0</v>
      </c>
      <c r="B2142" s="81"/>
      <c r="C2142" s="36"/>
      <c r="D2142" s="99" t="s">
        <v>1394</v>
      </c>
      <c r="E2142" s="100" t="s">
        <v>3510</v>
      </c>
      <c r="F2142" s="19" t="str">
        <f t="shared" si="3"/>
        <v>MATIAS CARO</v>
      </c>
      <c r="G2142" s="100" t="s">
        <v>5579</v>
      </c>
      <c r="H2142" s="56" t="s">
        <v>44</v>
      </c>
      <c r="I2142" s="27"/>
      <c r="J2142" s="57" t="s">
        <v>14</v>
      </c>
      <c r="K2142" s="23" t="s">
        <v>15</v>
      </c>
    </row>
    <row r="2143" ht="22.5" customHeight="1">
      <c r="A2143" s="40">
        <v>46052.0</v>
      </c>
      <c r="B2143" s="81"/>
      <c r="C2143" s="36"/>
      <c r="D2143" s="99" t="s">
        <v>5580</v>
      </c>
      <c r="E2143" s="100" t="s">
        <v>5581</v>
      </c>
      <c r="F2143" s="19" t="str">
        <f t="shared" si="3"/>
        <v>CHRISTOPHER SEBASTIAN CONTRERAS RIVERA</v>
      </c>
      <c r="G2143" s="100" t="s">
        <v>5582</v>
      </c>
      <c r="H2143" s="56" t="s">
        <v>44</v>
      </c>
      <c r="I2143" s="27"/>
      <c r="J2143" s="57" t="s">
        <v>14</v>
      </c>
      <c r="K2143" s="28"/>
    </row>
    <row r="2144" ht="22.5" customHeight="1">
      <c r="A2144" s="40">
        <v>46052.0</v>
      </c>
      <c r="B2144" s="81"/>
      <c r="C2144" s="36"/>
      <c r="D2144" s="99" t="s">
        <v>4816</v>
      </c>
      <c r="E2144" s="100" t="s">
        <v>5583</v>
      </c>
      <c r="F2144" s="19" t="str">
        <f t="shared" si="3"/>
        <v>FRANCISCO JAVIER GALARCE GUERRA</v>
      </c>
      <c r="G2144" s="100" t="s">
        <v>5584</v>
      </c>
      <c r="H2144" s="56" t="s">
        <v>44</v>
      </c>
      <c r="I2144" s="27"/>
      <c r="J2144" s="57" t="s">
        <v>14</v>
      </c>
      <c r="K2144" s="23" t="s">
        <v>15</v>
      </c>
    </row>
    <row r="2145" ht="22.5" customHeight="1">
      <c r="A2145" s="40">
        <v>46052.0</v>
      </c>
      <c r="B2145" s="81"/>
      <c r="C2145" s="36"/>
      <c r="D2145" s="99" t="s">
        <v>5585</v>
      </c>
      <c r="E2145" s="100" t="s">
        <v>5586</v>
      </c>
      <c r="F2145" s="19" t="str">
        <f t="shared" si="3"/>
        <v>LUKAS ESPINOLA</v>
      </c>
      <c r="G2145" s="100" t="s">
        <v>5587</v>
      </c>
      <c r="H2145" s="56" t="s">
        <v>44</v>
      </c>
      <c r="I2145" s="27"/>
      <c r="J2145" s="57" t="s">
        <v>14</v>
      </c>
      <c r="K2145" s="28"/>
    </row>
    <row r="2146" ht="22.5" customHeight="1">
      <c r="A2146" s="40">
        <v>46052.0</v>
      </c>
      <c r="B2146" s="81"/>
      <c r="C2146" s="36"/>
      <c r="D2146" s="99" t="s">
        <v>5588</v>
      </c>
      <c r="E2146" s="100" t="s">
        <v>211</v>
      </c>
      <c r="F2146" s="19" t="str">
        <f t="shared" si="3"/>
        <v>JEFFERSON ROJAS</v>
      </c>
      <c r="G2146" s="100" t="s">
        <v>5589</v>
      </c>
      <c r="H2146" s="56" t="s">
        <v>44</v>
      </c>
      <c r="I2146" s="27"/>
      <c r="J2146" s="57" t="s">
        <v>14</v>
      </c>
      <c r="K2146" s="28"/>
    </row>
    <row r="2147" ht="22.5" customHeight="1">
      <c r="A2147" s="40">
        <v>46052.0</v>
      </c>
      <c r="B2147" s="81"/>
      <c r="C2147" s="36"/>
      <c r="D2147" s="99" t="s">
        <v>5590</v>
      </c>
      <c r="E2147" s="100" t="s">
        <v>5591</v>
      </c>
      <c r="F2147" s="19" t="str">
        <f t="shared" si="3"/>
        <v>ARANTZA BONNET COLLAO</v>
      </c>
      <c r="G2147" s="100" t="s">
        <v>5592</v>
      </c>
      <c r="H2147" s="61"/>
      <c r="I2147" s="27"/>
      <c r="J2147" s="65"/>
      <c r="K2147" s="28"/>
    </row>
    <row r="2148" ht="22.5" customHeight="1">
      <c r="A2148" s="40">
        <v>46052.0</v>
      </c>
      <c r="B2148" s="81"/>
      <c r="C2148" s="36"/>
      <c r="D2148" s="99" t="s">
        <v>5593</v>
      </c>
      <c r="E2148" s="100" t="s">
        <v>2624</v>
      </c>
      <c r="F2148" s="19" t="str">
        <f t="shared" si="3"/>
        <v>BRENDA POBLETE</v>
      </c>
      <c r="G2148" s="100" t="s">
        <v>5594</v>
      </c>
      <c r="H2148" s="61"/>
      <c r="I2148" s="27"/>
      <c r="J2148" s="65"/>
      <c r="K2148" s="28"/>
    </row>
    <row r="2149" ht="22.5" customHeight="1">
      <c r="A2149" s="40">
        <v>46052.0</v>
      </c>
      <c r="B2149" s="81"/>
      <c r="C2149" s="36"/>
      <c r="D2149" s="99" t="s">
        <v>938</v>
      </c>
      <c r="E2149" s="100" t="s">
        <v>104</v>
      </c>
      <c r="F2149" s="19" t="str">
        <f t="shared" si="3"/>
        <v>NICOLE PÉREZ</v>
      </c>
      <c r="G2149" s="100" t="s">
        <v>5595</v>
      </c>
      <c r="H2149" s="56" t="s">
        <v>44</v>
      </c>
      <c r="I2149" s="27"/>
      <c r="J2149" s="57" t="s">
        <v>14</v>
      </c>
      <c r="K2149" s="23" t="s">
        <v>15</v>
      </c>
    </row>
    <row r="2150" ht="22.5" customHeight="1">
      <c r="A2150" s="40">
        <v>46052.0</v>
      </c>
      <c r="B2150" s="81"/>
      <c r="C2150" s="36"/>
      <c r="D2150" s="99" t="s">
        <v>5593</v>
      </c>
      <c r="E2150" s="100" t="s">
        <v>5596</v>
      </c>
      <c r="F2150" s="19" t="str">
        <f t="shared" si="3"/>
        <v>BRENDA COÑUECAR</v>
      </c>
      <c r="G2150" s="100" t="s">
        <v>5597</v>
      </c>
      <c r="H2150" s="61"/>
      <c r="I2150" s="27"/>
      <c r="J2150" s="65"/>
      <c r="K2150" s="28"/>
    </row>
    <row r="2151" ht="22.5" customHeight="1">
      <c r="A2151" s="40">
        <v>46052.0</v>
      </c>
      <c r="B2151" s="81"/>
      <c r="C2151" s="36"/>
      <c r="D2151" s="99" t="s">
        <v>5598</v>
      </c>
      <c r="E2151" s="100" t="s">
        <v>5599</v>
      </c>
      <c r="F2151" s="19" t="str">
        <f t="shared" si="3"/>
        <v>CESAR AMBROSIO REYES PAREDES</v>
      </c>
      <c r="G2151" s="100" t="s">
        <v>5600</v>
      </c>
      <c r="H2151" s="61"/>
      <c r="I2151" s="27"/>
      <c r="J2151" s="65"/>
      <c r="K2151" s="28"/>
    </row>
    <row r="2152" ht="22.5" customHeight="1">
      <c r="A2152" s="40">
        <v>46052.0</v>
      </c>
      <c r="B2152" s="81"/>
      <c r="C2152" s="36"/>
      <c r="D2152" s="99" t="s">
        <v>532</v>
      </c>
      <c r="E2152" s="100" t="s">
        <v>5601</v>
      </c>
      <c r="F2152" s="19" t="str">
        <f t="shared" si="3"/>
        <v>MARIO GARATE PACHECO</v>
      </c>
      <c r="G2152" s="100" t="s">
        <v>5602</v>
      </c>
      <c r="H2152" s="61"/>
      <c r="I2152" s="27"/>
      <c r="J2152" s="65"/>
      <c r="K2152" s="28"/>
    </row>
    <row r="2153" ht="22.5" customHeight="1">
      <c r="A2153" s="40">
        <v>46052.0</v>
      </c>
      <c r="B2153" s="81"/>
      <c r="C2153" s="36"/>
      <c r="D2153" s="99" t="s">
        <v>5603</v>
      </c>
      <c r="E2153" s="100" t="s">
        <v>5604</v>
      </c>
      <c r="F2153" s="19" t="str">
        <f t="shared" si="3"/>
        <v>SOFIA ALEJANDRA GARRIDO DEL CANTO</v>
      </c>
      <c r="G2153" s="100" t="s">
        <v>5605</v>
      </c>
      <c r="H2153" s="56" t="s">
        <v>44</v>
      </c>
      <c r="I2153" s="27"/>
      <c r="J2153" s="57" t="s">
        <v>14</v>
      </c>
      <c r="K2153" s="23" t="s">
        <v>15</v>
      </c>
    </row>
    <row r="2154" ht="22.5" customHeight="1">
      <c r="A2154" s="40">
        <v>46052.0</v>
      </c>
      <c r="B2154" s="81"/>
      <c r="C2154" s="36"/>
      <c r="D2154" s="99" t="s">
        <v>5606</v>
      </c>
      <c r="E2154" s="100" t="s">
        <v>5607</v>
      </c>
      <c r="F2154" s="19" t="str">
        <f t="shared" si="3"/>
        <v>ENZO JAVIER VIGNOLO FUENTES</v>
      </c>
      <c r="G2154" s="100" t="s">
        <v>5608</v>
      </c>
      <c r="H2154" s="56" t="s">
        <v>44</v>
      </c>
      <c r="I2154" s="27"/>
      <c r="J2154" s="57" t="s">
        <v>14</v>
      </c>
      <c r="K2154" s="23" t="s">
        <v>15</v>
      </c>
    </row>
    <row r="2155" ht="22.5" customHeight="1">
      <c r="A2155" s="40">
        <v>46052.0</v>
      </c>
      <c r="B2155" s="15">
        <v>46058.0</v>
      </c>
      <c r="C2155" s="36">
        <v>45444.0</v>
      </c>
      <c r="D2155" s="99" t="s">
        <v>5609</v>
      </c>
      <c r="E2155" s="100" t="s">
        <v>5610</v>
      </c>
      <c r="F2155" s="19" t="str">
        <f t="shared" si="3"/>
        <v>VICHINSKY ROLANDO ROJAS URRURIA</v>
      </c>
      <c r="G2155" s="100" t="s">
        <v>5611</v>
      </c>
      <c r="H2155" s="56" t="s">
        <v>44</v>
      </c>
      <c r="I2155" s="27"/>
      <c r="J2155" s="57" t="s">
        <v>17</v>
      </c>
      <c r="K2155" s="23" t="s">
        <v>15</v>
      </c>
    </row>
    <row r="2156" ht="22.5" customHeight="1">
      <c r="A2156" s="40">
        <v>46052.0</v>
      </c>
      <c r="B2156" s="46"/>
      <c r="C2156" s="36">
        <v>43556.0</v>
      </c>
      <c r="D2156" s="99" t="s">
        <v>5612</v>
      </c>
      <c r="E2156" s="100" t="s">
        <v>5613</v>
      </c>
      <c r="F2156" s="19" t="str">
        <f t="shared" si="3"/>
        <v>BELEN UBERUAGA</v>
      </c>
      <c r="G2156" s="100" t="s">
        <v>5614</v>
      </c>
      <c r="H2156" s="56" t="s">
        <v>44</v>
      </c>
      <c r="I2156" s="27"/>
      <c r="J2156" s="57" t="s">
        <v>17</v>
      </c>
      <c r="K2156" s="23" t="s">
        <v>15</v>
      </c>
    </row>
    <row r="2157" ht="22.5" customHeight="1">
      <c r="A2157" s="40">
        <v>46052.0</v>
      </c>
      <c r="B2157" s="81"/>
      <c r="C2157" s="36"/>
      <c r="D2157" s="99" t="s">
        <v>5615</v>
      </c>
      <c r="E2157" s="100" t="s">
        <v>5616</v>
      </c>
      <c r="F2157" s="19" t="str">
        <f t="shared" si="3"/>
        <v>JENNIFER ANDREA DONOSO VERDEJO</v>
      </c>
      <c r="G2157" s="100" t="s">
        <v>5617</v>
      </c>
      <c r="H2157" s="56" t="s">
        <v>44</v>
      </c>
      <c r="I2157" s="27"/>
      <c r="J2157" s="57" t="s">
        <v>14</v>
      </c>
      <c r="K2157" s="23" t="s">
        <v>15</v>
      </c>
    </row>
    <row r="2158" ht="22.5" customHeight="1">
      <c r="A2158" s="40">
        <v>46052.0</v>
      </c>
      <c r="B2158" s="81"/>
      <c r="C2158" s="36"/>
      <c r="D2158" s="99" t="s">
        <v>1145</v>
      </c>
      <c r="E2158" s="100" t="s">
        <v>5618</v>
      </c>
      <c r="F2158" s="19" t="str">
        <f t="shared" si="3"/>
        <v>SUSANA ARAYA BARRAZA</v>
      </c>
      <c r="G2158" s="100" t="s">
        <v>5619</v>
      </c>
      <c r="H2158" s="56" t="s">
        <v>44</v>
      </c>
      <c r="I2158" s="27"/>
      <c r="J2158" s="57" t="s">
        <v>14</v>
      </c>
      <c r="K2158" s="28"/>
    </row>
    <row r="2159" ht="22.5" customHeight="1">
      <c r="A2159" s="40">
        <v>46052.0</v>
      </c>
      <c r="B2159" s="81"/>
      <c r="C2159" s="36"/>
      <c r="D2159" s="99" t="s">
        <v>5620</v>
      </c>
      <c r="E2159" s="100" t="s">
        <v>5621</v>
      </c>
      <c r="F2159" s="19" t="str">
        <f t="shared" si="3"/>
        <v>WILLY OGAZ VERGARA</v>
      </c>
      <c r="G2159" s="100" t="s">
        <v>5622</v>
      </c>
      <c r="H2159" s="56" t="s">
        <v>44</v>
      </c>
      <c r="I2159" s="27"/>
      <c r="J2159" s="57" t="s">
        <v>14</v>
      </c>
      <c r="K2159" s="23" t="s">
        <v>15</v>
      </c>
    </row>
    <row r="2160" ht="22.5" customHeight="1">
      <c r="A2160" s="40">
        <v>46052.0</v>
      </c>
      <c r="B2160" s="81"/>
      <c r="C2160" s="36"/>
      <c r="D2160" s="99" t="s">
        <v>5623</v>
      </c>
      <c r="E2160" s="100" t="s">
        <v>5624</v>
      </c>
      <c r="F2160" s="19" t="str">
        <f t="shared" si="3"/>
        <v>SEBASTIAN OSVALDO ROJAS HERRERA</v>
      </c>
      <c r="G2160" s="100" t="s">
        <v>5625</v>
      </c>
      <c r="H2160" s="56" t="s">
        <v>44</v>
      </c>
      <c r="I2160" s="27"/>
      <c r="J2160" s="57" t="s">
        <v>14</v>
      </c>
      <c r="K2160" s="23" t="s">
        <v>15</v>
      </c>
    </row>
    <row r="2161" ht="22.5" customHeight="1">
      <c r="A2161" s="40">
        <v>46052.0</v>
      </c>
      <c r="B2161" s="81"/>
      <c r="C2161" s="36"/>
      <c r="D2161" s="99" t="s">
        <v>5626</v>
      </c>
      <c r="E2161" s="100" t="s">
        <v>5627</v>
      </c>
      <c r="F2161" s="19" t="str">
        <f t="shared" si="3"/>
        <v>MARTIN IGNACIO OYANEDEL RAMIREZ</v>
      </c>
      <c r="G2161" s="100" t="s">
        <v>5628</v>
      </c>
      <c r="H2161" s="56" t="s">
        <v>44</v>
      </c>
      <c r="I2161" s="27"/>
      <c r="J2161" s="57" t="s">
        <v>14</v>
      </c>
      <c r="K2161" s="23" t="s">
        <v>15</v>
      </c>
    </row>
    <row r="2162" ht="22.5" customHeight="1">
      <c r="A2162" s="40">
        <v>46052.0</v>
      </c>
      <c r="B2162" s="81"/>
      <c r="C2162" s="36"/>
      <c r="D2162" s="99" t="s">
        <v>5629</v>
      </c>
      <c r="E2162" s="100" t="s">
        <v>5630</v>
      </c>
      <c r="F2162" s="19" t="str">
        <f t="shared" si="3"/>
        <v>SCARLET TIARE DIAZ CAMPOS</v>
      </c>
      <c r="G2162" s="100" t="s">
        <v>5631</v>
      </c>
      <c r="H2162" s="56" t="s">
        <v>44</v>
      </c>
      <c r="I2162" s="27"/>
      <c r="J2162" s="57" t="s">
        <v>14</v>
      </c>
      <c r="K2162" s="23" t="s">
        <v>15</v>
      </c>
    </row>
    <row r="2163" ht="22.5" customHeight="1">
      <c r="A2163" s="40">
        <v>46052.0</v>
      </c>
      <c r="B2163" s="81"/>
      <c r="C2163" s="36"/>
      <c r="D2163" s="99" t="s">
        <v>5632</v>
      </c>
      <c r="E2163" s="100" t="s">
        <v>5633</v>
      </c>
      <c r="F2163" s="19" t="str">
        <f t="shared" si="3"/>
        <v>GREGORY ALEXIS JIMENEZ LAGOS</v>
      </c>
      <c r="G2163" s="100" t="s">
        <v>5634</v>
      </c>
      <c r="H2163" s="56" t="s">
        <v>44</v>
      </c>
      <c r="I2163" s="27"/>
      <c r="J2163" s="57" t="s">
        <v>14</v>
      </c>
      <c r="K2163" s="28"/>
    </row>
    <row r="2164" ht="22.5" customHeight="1">
      <c r="A2164" s="40">
        <v>46052.0</v>
      </c>
      <c r="B2164" s="15">
        <v>46056.0</v>
      </c>
      <c r="C2164" s="36">
        <v>45261.0</v>
      </c>
      <c r="D2164" s="99" t="s">
        <v>5635</v>
      </c>
      <c r="E2164" s="100" t="s">
        <v>5636</v>
      </c>
      <c r="F2164" s="19" t="str">
        <f t="shared" si="3"/>
        <v>MOISES BENJAMIN DA ROSA ARAYA</v>
      </c>
      <c r="G2164" s="100" t="s">
        <v>5637</v>
      </c>
      <c r="H2164" s="56" t="s">
        <v>44</v>
      </c>
      <c r="I2164" s="27"/>
      <c r="J2164" s="57" t="s">
        <v>17</v>
      </c>
      <c r="K2164" s="23" t="s">
        <v>15</v>
      </c>
    </row>
    <row r="2165" ht="22.5" customHeight="1">
      <c r="A2165" s="40">
        <v>46052.0</v>
      </c>
      <c r="B2165" s="81"/>
      <c r="C2165" s="36"/>
      <c r="D2165" s="99" t="s">
        <v>5638</v>
      </c>
      <c r="E2165" s="100" t="s">
        <v>5639</v>
      </c>
      <c r="F2165" s="19" t="str">
        <f t="shared" si="3"/>
        <v>MILLARAY SAN MARTIN</v>
      </c>
      <c r="G2165" s="100" t="s">
        <v>5640</v>
      </c>
      <c r="H2165" s="61"/>
      <c r="I2165" s="27"/>
      <c r="J2165" s="65"/>
      <c r="K2165" s="28"/>
    </row>
    <row r="2166" ht="22.5" customHeight="1">
      <c r="A2166" s="40">
        <v>46052.0</v>
      </c>
      <c r="B2166" s="81"/>
      <c r="C2166" s="36"/>
      <c r="D2166" s="99" t="s">
        <v>5641</v>
      </c>
      <c r="E2166" s="100" t="s">
        <v>5642</v>
      </c>
      <c r="F2166" s="19" t="str">
        <f t="shared" si="3"/>
        <v>NEUDIS CABELLO</v>
      </c>
      <c r="G2166" s="100" t="s">
        <v>5643</v>
      </c>
      <c r="H2166" s="56" t="s">
        <v>44</v>
      </c>
      <c r="I2166" s="27"/>
      <c r="J2166" s="57" t="s">
        <v>14</v>
      </c>
      <c r="K2166" s="23" t="s">
        <v>15</v>
      </c>
    </row>
    <row r="2167" ht="22.5" customHeight="1">
      <c r="A2167" s="40">
        <v>46052.0</v>
      </c>
      <c r="B2167" s="81"/>
      <c r="C2167" s="58" t="s">
        <v>5644</v>
      </c>
      <c r="D2167" s="99" t="s">
        <v>5645</v>
      </c>
      <c r="E2167" s="100" t="s">
        <v>5646</v>
      </c>
      <c r="F2167" s="19" t="str">
        <f t="shared" si="3"/>
        <v>JUAN ANTONIO MORENO ALVARADO</v>
      </c>
      <c r="G2167" s="100" t="s">
        <v>5647</v>
      </c>
      <c r="H2167" s="56" t="s">
        <v>44</v>
      </c>
      <c r="I2167" s="22" t="s">
        <v>16</v>
      </c>
      <c r="J2167" s="57" t="s">
        <v>21</v>
      </c>
      <c r="K2167" s="28"/>
    </row>
    <row r="2168" ht="22.5" customHeight="1">
      <c r="A2168" s="40">
        <v>46052.0</v>
      </c>
      <c r="B2168" s="81"/>
      <c r="C2168" s="36"/>
      <c r="D2168" s="99" t="s">
        <v>5648</v>
      </c>
      <c r="E2168" s="100" t="s">
        <v>5649</v>
      </c>
      <c r="F2168" s="19" t="str">
        <f t="shared" si="3"/>
        <v>BRANDON CRISTIAN ESCUDERO PUEBLA</v>
      </c>
      <c r="G2168" s="100" t="s">
        <v>5650</v>
      </c>
      <c r="H2168" s="56" t="s">
        <v>44</v>
      </c>
      <c r="I2168" s="27"/>
      <c r="J2168" s="57" t="s">
        <v>14</v>
      </c>
      <c r="K2168" s="23" t="s">
        <v>15</v>
      </c>
    </row>
    <row r="2169" ht="22.5" customHeight="1">
      <c r="A2169" s="40">
        <v>46052.0</v>
      </c>
      <c r="B2169" s="81"/>
      <c r="C2169" s="36"/>
      <c r="D2169" s="99" t="s">
        <v>5651</v>
      </c>
      <c r="E2169" s="100" t="s">
        <v>314</v>
      </c>
      <c r="F2169" s="19" t="str">
        <f t="shared" si="3"/>
        <v>JONATHAN ALEXANDER PONCE</v>
      </c>
      <c r="G2169" s="100" t="s">
        <v>5652</v>
      </c>
      <c r="H2169" s="61"/>
      <c r="I2169" s="27"/>
      <c r="J2169" s="65"/>
      <c r="K2169" s="28"/>
    </row>
    <row r="2170" ht="22.5" customHeight="1">
      <c r="A2170" s="40">
        <v>46052.0</v>
      </c>
      <c r="B2170" s="81"/>
      <c r="C2170" s="36"/>
      <c r="D2170" s="99" t="s">
        <v>938</v>
      </c>
      <c r="E2170" s="100" t="s">
        <v>5653</v>
      </c>
      <c r="F2170" s="19" t="str">
        <f t="shared" si="3"/>
        <v>NICOLE SANTIS</v>
      </c>
      <c r="G2170" s="100" t="s">
        <v>5654</v>
      </c>
      <c r="H2170" s="61"/>
      <c r="I2170" s="27"/>
      <c r="J2170" s="65"/>
      <c r="K2170" s="28"/>
    </row>
    <row r="2171" ht="22.5" customHeight="1">
      <c r="A2171" s="40">
        <v>46052.0</v>
      </c>
      <c r="B2171" s="81"/>
      <c r="C2171" s="36"/>
      <c r="D2171" s="99" t="s">
        <v>5655</v>
      </c>
      <c r="E2171" s="100" t="s">
        <v>5656</v>
      </c>
      <c r="F2171" s="19" t="str">
        <f t="shared" si="3"/>
        <v>YARIMAR BONETT</v>
      </c>
      <c r="G2171" s="100" t="s">
        <v>5657</v>
      </c>
      <c r="H2171" s="56" t="s">
        <v>44</v>
      </c>
      <c r="I2171" s="27"/>
      <c r="J2171" s="57" t="s">
        <v>14</v>
      </c>
      <c r="K2171" s="23" t="s">
        <v>15</v>
      </c>
    </row>
    <row r="2172" ht="22.5" customHeight="1">
      <c r="A2172" s="40">
        <v>46052.0</v>
      </c>
      <c r="B2172" s="81"/>
      <c r="C2172" s="36"/>
      <c r="D2172" s="99" t="s">
        <v>5658</v>
      </c>
      <c r="E2172" s="100" t="s">
        <v>5659</v>
      </c>
      <c r="F2172" s="19" t="str">
        <f t="shared" si="3"/>
        <v>ELSA FELICIANA RIQUELME ESTAY</v>
      </c>
      <c r="G2172" s="100" t="s">
        <v>5660</v>
      </c>
      <c r="H2172" s="61"/>
      <c r="I2172" s="27"/>
      <c r="J2172" s="65"/>
      <c r="K2172" s="28"/>
    </row>
    <row r="2173" ht="22.5" customHeight="1">
      <c r="A2173" s="40">
        <v>46052.0</v>
      </c>
      <c r="B2173" s="81"/>
      <c r="C2173" s="36"/>
      <c r="D2173" s="99" t="s">
        <v>323</v>
      </c>
      <c r="E2173" s="100" t="s">
        <v>5661</v>
      </c>
      <c r="F2173" s="19" t="str">
        <f t="shared" si="3"/>
        <v>FERNANDA CERDA ROBLES</v>
      </c>
      <c r="G2173" s="100" t="s">
        <v>5662</v>
      </c>
      <c r="H2173" s="56" t="s">
        <v>44</v>
      </c>
      <c r="I2173" s="27"/>
      <c r="J2173" s="57" t="s">
        <v>14</v>
      </c>
      <c r="K2173" s="28"/>
    </row>
    <row r="2174" ht="22.5" customHeight="1">
      <c r="A2174" s="40">
        <v>46052.0</v>
      </c>
      <c r="B2174" s="81"/>
      <c r="C2174" s="36"/>
      <c r="D2174" s="99" t="s">
        <v>5663</v>
      </c>
      <c r="E2174" s="100" t="s">
        <v>4763</v>
      </c>
      <c r="F2174" s="19" t="str">
        <f t="shared" si="3"/>
        <v>CAROLAYN CORDOVEZ</v>
      </c>
      <c r="G2174" s="100" t="s">
        <v>5664</v>
      </c>
      <c r="H2174" s="61"/>
      <c r="I2174" s="27"/>
      <c r="J2174" s="65"/>
      <c r="K2174" s="28"/>
    </row>
    <row r="2175" ht="22.5" customHeight="1">
      <c r="A2175" s="40">
        <v>46052.0</v>
      </c>
      <c r="B2175" s="81"/>
      <c r="C2175" s="36"/>
      <c r="D2175" s="99" t="s">
        <v>1035</v>
      </c>
      <c r="E2175" s="100" t="s">
        <v>5665</v>
      </c>
      <c r="F2175" s="19" t="str">
        <f t="shared" si="3"/>
        <v>ANGEL GUTIERREZ</v>
      </c>
      <c r="G2175" s="100" t="s">
        <v>5666</v>
      </c>
      <c r="H2175" s="61"/>
      <c r="I2175" s="27"/>
      <c r="J2175" s="65"/>
      <c r="K2175" s="28"/>
    </row>
    <row r="2176" ht="22.5" customHeight="1">
      <c r="A2176" s="40">
        <v>46052.0</v>
      </c>
      <c r="B2176" s="81"/>
      <c r="C2176" s="36"/>
      <c r="D2176" s="99" t="s">
        <v>5667</v>
      </c>
      <c r="E2176" s="100" t="s">
        <v>5668</v>
      </c>
      <c r="F2176" s="19" t="str">
        <f t="shared" si="3"/>
        <v>JIM DAVID RIVEROS NIÑO</v>
      </c>
      <c r="G2176" s="100" t="s">
        <v>5669</v>
      </c>
      <c r="H2176" s="61"/>
      <c r="I2176" s="27"/>
      <c r="J2176" s="65"/>
      <c r="K2176" s="28"/>
    </row>
    <row r="2177" ht="22.5" customHeight="1">
      <c r="A2177" s="40">
        <v>46052.0</v>
      </c>
      <c r="B2177" s="81"/>
      <c r="C2177" s="36"/>
      <c r="D2177" s="99" t="s">
        <v>5251</v>
      </c>
      <c r="E2177" s="100" t="s">
        <v>5670</v>
      </c>
      <c r="F2177" s="19" t="str">
        <f t="shared" si="3"/>
        <v>JOSE MIGUEL OCARANZA LÓPEZ</v>
      </c>
      <c r="G2177" s="100" t="s">
        <v>5671</v>
      </c>
      <c r="H2177" s="56" t="s">
        <v>44</v>
      </c>
      <c r="I2177" s="27"/>
      <c r="J2177" s="57" t="s">
        <v>14</v>
      </c>
      <c r="K2177" s="28"/>
    </row>
    <row r="2178" ht="22.5" customHeight="1">
      <c r="A2178" s="40">
        <v>46052.0</v>
      </c>
      <c r="B2178" s="81"/>
      <c r="C2178" s="36"/>
      <c r="D2178" s="99" t="s">
        <v>944</v>
      </c>
      <c r="E2178" s="100" t="s">
        <v>2815</v>
      </c>
      <c r="F2178" s="19" t="str">
        <f t="shared" si="3"/>
        <v>DIEGO MIRANDA</v>
      </c>
      <c r="G2178" s="100" t="s">
        <v>5672</v>
      </c>
      <c r="H2178" s="61"/>
      <c r="I2178" s="27"/>
      <c r="J2178" s="65"/>
      <c r="K2178" s="28"/>
    </row>
    <row r="2179" ht="22.5" customHeight="1">
      <c r="A2179" s="40">
        <v>46052.0</v>
      </c>
      <c r="B2179" s="81"/>
      <c r="C2179" s="36"/>
      <c r="D2179" s="99" t="s">
        <v>363</v>
      </c>
      <c r="E2179" s="100" t="s">
        <v>5673</v>
      </c>
      <c r="F2179" s="19" t="str">
        <f t="shared" si="3"/>
        <v>NICOLAS ZUÑIGA PINO</v>
      </c>
      <c r="G2179" s="100" t="s">
        <v>5674</v>
      </c>
      <c r="H2179" s="56" t="s">
        <v>44</v>
      </c>
      <c r="I2179" s="27"/>
      <c r="J2179" s="57" t="s">
        <v>14</v>
      </c>
      <c r="K2179" s="23" t="s">
        <v>15</v>
      </c>
    </row>
    <row r="2180" ht="22.5" customHeight="1">
      <c r="A2180" s="40">
        <v>46052.0</v>
      </c>
      <c r="B2180" s="81"/>
      <c r="C2180" s="36"/>
      <c r="D2180" s="99" t="s">
        <v>5675</v>
      </c>
      <c r="E2180" s="100" t="s">
        <v>5676</v>
      </c>
      <c r="F2180" s="19" t="str">
        <f t="shared" si="3"/>
        <v>GIOANYS VIDUAL SOLER</v>
      </c>
      <c r="G2180" s="100" t="s">
        <v>5677</v>
      </c>
      <c r="H2180" s="61"/>
      <c r="I2180" s="27"/>
      <c r="J2180" s="65"/>
      <c r="K2180" s="28"/>
    </row>
    <row r="2181" ht="22.5" customHeight="1">
      <c r="A2181" s="40">
        <v>46052.0</v>
      </c>
      <c r="B2181" s="81"/>
      <c r="C2181" s="36"/>
      <c r="D2181" s="99" t="s">
        <v>2187</v>
      </c>
      <c r="E2181" s="100" t="s">
        <v>5678</v>
      </c>
      <c r="F2181" s="19" t="str">
        <f t="shared" si="3"/>
        <v>PAMELA CASTRO DELGADO</v>
      </c>
      <c r="G2181" s="100" t="s">
        <v>5679</v>
      </c>
      <c r="H2181" s="56" t="s">
        <v>44</v>
      </c>
      <c r="I2181" s="27"/>
      <c r="J2181" s="57" t="s">
        <v>14</v>
      </c>
      <c r="K2181" s="23" t="s">
        <v>15</v>
      </c>
    </row>
    <row r="2182" ht="22.5" customHeight="1">
      <c r="A2182" s="40">
        <v>46052.0</v>
      </c>
      <c r="B2182" s="81"/>
      <c r="C2182" s="36"/>
      <c r="D2182" s="99" t="s">
        <v>664</v>
      </c>
      <c r="E2182" s="100" t="s">
        <v>288</v>
      </c>
      <c r="F2182" s="19" t="str">
        <f t="shared" si="3"/>
        <v>PAOLA AGUILERA</v>
      </c>
      <c r="G2182" s="100" t="s">
        <v>5680</v>
      </c>
      <c r="H2182" s="56" t="s">
        <v>44</v>
      </c>
      <c r="I2182" s="27"/>
      <c r="J2182" s="57" t="s">
        <v>14</v>
      </c>
      <c r="K2182" s="23" t="s">
        <v>15</v>
      </c>
    </row>
    <row r="2183" ht="22.5" customHeight="1">
      <c r="A2183" s="40">
        <v>46052.0</v>
      </c>
      <c r="B2183" s="81"/>
      <c r="C2183" s="58" t="s">
        <v>106</v>
      </c>
      <c r="D2183" s="99" t="s">
        <v>3259</v>
      </c>
      <c r="E2183" s="100" t="s">
        <v>5681</v>
      </c>
      <c r="F2183" s="19" t="str">
        <f t="shared" si="3"/>
        <v>SILVA MELLA LOPEZ</v>
      </c>
      <c r="G2183" s="100" t="s">
        <v>5682</v>
      </c>
      <c r="H2183" s="56" t="s">
        <v>44</v>
      </c>
      <c r="I2183" s="27"/>
      <c r="J2183" s="57" t="s">
        <v>21</v>
      </c>
      <c r="K2183" s="23" t="s">
        <v>15</v>
      </c>
    </row>
    <row r="2184" ht="22.5" customHeight="1">
      <c r="A2184" s="40">
        <v>46052.0</v>
      </c>
      <c r="B2184" s="81"/>
      <c r="C2184" s="36"/>
      <c r="D2184" s="99" t="s">
        <v>709</v>
      </c>
      <c r="E2184" s="100" t="s">
        <v>5683</v>
      </c>
      <c r="F2184" s="19" t="str">
        <f t="shared" si="3"/>
        <v>VALENTINA COLINA</v>
      </c>
      <c r="G2184" s="100" t="s">
        <v>5684</v>
      </c>
      <c r="H2184" s="56" t="s">
        <v>44</v>
      </c>
      <c r="I2184" s="27"/>
      <c r="J2184" s="57" t="s">
        <v>14</v>
      </c>
      <c r="K2184" s="23" t="s">
        <v>15</v>
      </c>
    </row>
    <row r="2185" ht="22.5" customHeight="1">
      <c r="A2185" s="40">
        <v>46052.0</v>
      </c>
      <c r="B2185" s="15">
        <v>46056.0</v>
      </c>
      <c r="C2185" s="36">
        <v>45413.0</v>
      </c>
      <c r="D2185" s="99" t="s">
        <v>5685</v>
      </c>
      <c r="E2185" s="100" t="s">
        <v>5686</v>
      </c>
      <c r="F2185" s="19" t="str">
        <f t="shared" si="3"/>
        <v>MAURICIO ANTONIO CARVAJAL OLIVARES</v>
      </c>
      <c r="G2185" s="100" t="s">
        <v>5687</v>
      </c>
      <c r="H2185" s="56" t="s">
        <v>44</v>
      </c>
      <c r="I2185" s="27"/>
      <c r="J2185" s="57" t="s">
        <v>17</v>
      </c>
      <c r="K2185" s="23" t="s">
        <v>15</v>
      </c>
    </row>
    <row r="2186" ht="22.5" customHeight="1">
      <c r="A2186" s="40">
        <v>46052.0</v>
      </c>
      <c r="B2186" s="81"/>
      <c r="C2186" s="36"/>
      <c r="D2186" s="99" t="s">
        <v>5688</v>
      </c>
      <c r="E2186" s="100" t="s">
        <v>5689</v>
      </c>
      <c r="F2186" s="19" t="str">
        <f t="shared" si="3"/>
        <v>CRISTIAN GUILLERMO SAAVEDRA ARAVENA</v>
      </c>
      <c r="G2186" s="100" t="s">
        <v>5690</v>
      </c>
      <c r="H2186" s="56" t="s">
        <v>44</v>
      </c>
      <c r="I2186" s="27"/>
      <c r="J2186" s="57" t="s">
        <v>14</v>
      </c>
      <c r="K2186" s="23" t="s">
        <v>15</v>
      </c>
    </row>
    <row r="2187" ht="22.5" customHeight="1">
      <c r="A2187" s="40">
        <v>46052.0</v>
      </c>
      <c r="B2187" s="81"/>
      <c r="C2187" s="36"/>
      <c r="D2187" s="99" t="s">
        <v>5691</v>
      </c>
      <c r="E2187" s="100" t="s">
        <v>5692</v>
      </c>
      <c r="F2187" s="19" t="str">
        <f t="shared" si="3"/>
        <v>YERKO ANDRES BARRAZA JEREZ</v>
      </c>
      <c r="G2187" s="100" t="s">
        <v>5693</v>
      </c>
      <c r="H2187" s="61"/>
      <c r="I2187" s="27"/>
      <c r="J2187" s="65"/>
      <c r="K2187" s="28"/>
    </row>
    <row r="2188" ht="22.5" customHeight="1">
      <c r="A2188" s="40">
        <v>46052.0</v>
      </c>
      <c r="B2188" s="81"/>
      <c r="C2188" s="36"/>
      <c r="D2188" s="99" t="s">
        <v>5694</v>
      </c>
      <c r="E2188" s="100" t="s">
        <v>5695</v>
      </c>
      <c r="F2188" s="19" t="str">
        <f t="shared" si="3"/>
        <v>MYLLARAY AYLIN MENDOZA VALDIVIA</v>
      </c>
      <c r="G2188" s="100" t="s">
        <v>5696</v>
      </c>
      <c r="H2188" s="56" t="s">
        <v>44</v>
      </c>
      <c r="I2188" s="27"/>
      <c r="J2188" s="57" t="s">
        <v>14</v>
      </c>
      <c r="K2188" s="23" t="s">
        <v>15</v>
      </c>
    </row>
    <row r="2189" ht="22.5" customHeight="1">
      <c r="A2189" s="40">
        <v>46052.0</v>
      </c>
      <c r="B2189" s="81"/>
      <c r="C2189" s="36"/>
      <c r="D2189" s="99" t="s">
        <v>4759</v>
      </c>
      <c r="E2189" s="100" t="s">
        <v>5697</v>
      </c>
      <c r="F2189" s="19" t="str">
        <f t="shared" si="3"/>
        <v>DANIELA SALAZAR CORDERO</v>
      </c>
      <c r="G2189" s="100" t="s">
        <v>5698</v>
      </c>
      <c r="H2189" s="56" t="s">
        <v>44</v>
      </c>
      <c r="I2189" s="27"/>
      <c r="J2189" s="57" t="s">
        <v>14</v>
      </c>
      <c r="K2189" s="23" t="s">
        <v>15</v>
      </c>
    </row>
    <row r="2190" ht="22.5" customHeight="1">
      <c r="A2190" s="40">
        <v>46052.0</v>
      </c>
      <c r="B2190" s="81"/>
      <c r="C2190" s="36"/>
      <c r="D2190" s="99" t="s">
        <v>4621</v>
      </c>
      <c r="E2190" s="100" t="s">
        <v>5699</v>
      </c>
      <c r="F2190" s="19" t="str">
        <f t="shared" si="3"/>
        <v>NELSON ANDRÉS CABALLERO RODRIGUEZ</v>
      </c>
      <c r="G2190" s="100" t="s">
        <v>5700</v>
      </c>
      <c r="H2190" s="56" t="s">
        <v>44</v>
      </c>
      <c r="I2190" s="27"/>
      <c r="J2190" s="57" t="s">
        <v>14</v>
      </c>
      <c r="K2190" s="28"/>
    </row>
    <row r="2191" ht="22.5" customHeight="1">
      <c r="A2191" s="40">
        <v>46052.0</v>
      </c>
      <c r="B2191" s="15">
        <v>46056.0</v>
      </c>
      <c r="C2191" s="36">
        <v>45078.0</v>
      </c>
      <c r="D2191" s="99" t="s">
        <v>100</v>
      </c>
      <c r="E2191" s="100" t="s">
        <v>5701</v>
      </c>
      <c r="F2191" s="19" t="str">
        <f t="shared" si="3"/>
        <v>IVAN MONTERO ARACENA</v>
      </c>
      <c r="G2191" s="100" t="s">
        <v>5702</v>
      </c>
      <c r="H2191" s="56" t="s">
        <v>44</v>
      </c>
      <c r="I2191" s="27"/>
      <c r="J2191" s="57" t="s">
        <v>17</v>
      </c>
      <c r="K2191" s="23" t="s">
        <v>15</v>
      </c>
    </row>
    <row r="2192" ht="22.5" customHeight="1">
      <c r="A2192" s="40">
        <v>46052.0</v>
      </c>
      <c r="B2192" s="81"/>
      <c r="C2192" s="36"/>
      <c r="D2192" s="99" t="s">
        <v>5197</v>
      </c>
      <c r="E2192" s="100" t="s">
        <v>5703</v>
      </c>
      <c r="F2192" s="19" t="str">
        <f t="shared" si="3"/>
        <v>JORGE LUIS ALLENDES AÑASCO</v>
      </c>
      <c r="G2192" s="100" t="s">
        <v>5704</v>
      </c>
      <c r="H2192" s="61"/>
      <c r="I2192" s="27"/>
      <c r="J2192" s="65"/>
      <c r="K2192" s="28"/>
    </row>
    <row r="2193" ht="22.5" customHeight="1">
      <c r="A2193" s="40">
        <v>46052.0</v>
      </c>
      <c r="B2193" s="81"/>
      <c r="C2193" s="36"/>
      <c r="D2193" s="99" t="s">
        <v>977</v>
      </c>
      <c r="E2193" s="100" t="s">
        <v>5705</v>
      </c>
      <c r="F2193" s="19" t="str">
        <f t="shared" si="3"/>
        <v>FRANCISCA GARCIA</v>
      </c>
      <c r="G2193" s="100" t="s">
        <v>5706</v>
      </c>
      <c r="H2193" s="56" t="s">
        <v>44</v>
      </c>
      <c r="I2193" s="27"/>
      <c r="J2193" s="57" t="s">
        <v>14</v>
      </c>
      <c r="K2193" s="28"/>
    </row>
    <row r="2194" ht="22.5" customHeight="1">
      <c r="A2194" s="40">
        <v>46052.0</v>
      </c>
      <c r="B2194" s="81"/>
      <c r="C2194" s="36"/>
      <c r="D2194" s="99" t="s">
        <v>5707</v>
      </c>
      <c r="E2194" s="100" t="s">
        <v>5708</v>
      </c>
      <c r="F2194" s="19" t="str">
        <f t="shared" si="3"/>
        <v>ROCÍO LAVÍN</v>
      </c>
      <c r="G2194" s="100" t="s">
        <v>5709</v>
      </c>
      <c r="H2194" s="56" t="s">
        <v>44</v>
      </c>
      <c r="I2194" s="27"/>
      <c r="J2194" s="57" t="s">
        <v>14</v>
      </c>
      <c r="K2194" s="23" t="s">
        <v>15</v>
      </c>
    </row>
    <row r="2195" ht="22.5" customHeight="1">
      <c r="A2195" s="40">
        <v>46052.0</v>
      </c>
      <c r="B2195" s="81"/>
      <c r="C2195" s="36"/>
      <c r="D2195" s="99" t="s">
        <v>748</v>
      </c>
      <c r="E2195" s="100" t="s">
        <v>5710</v>
      </c>
      <c r="F2195" s="19" t="str">
        <f t="shared" si="3"/>
        <v>PAULA QUIÑONES GUTIÉRREZ</v>
      </c>
      <c r="G2195" s="100" t="s">
        <v>5711</v>
      </c>
      <c r="H2195" s="56" t="s">
        <v>44</v>
      </c>
      <c r="I2195" s="27"/>
      <c r="J2195" s="57" t="s">
        <v>14</v>
      </c>
      <c r="K2195" s="23" t="s">
        <v>15</v>
      </c>
    </row>
    <row r="2196" ht="22.5" customHeight="1">
      <c r="A2196" s="40">
        <v>46052.0</v>
      </c>
      <c r="B2196" s="81"/>
      <c r="C2196" s="36"/>
      <c r="D2196" s="99" t="s">
        <v>576</v>
      </c>
      <c r="E2196" s="100" t="s">
        <v>130</v>
      </c>
      <c r="F2196" s="19" t="str">
        <f t="shared" si="3"/>
        <v>LUIS GONZALEZ</v>
      </c>
      <c r="G2196" s="100" t="s">
        <v>5712</v>
      </c>
      <c r="H2196" s="61"/>
      <c r="I2196" s="27"/>
      <c r="J2196" s="65"/>
      <c r="K2196" s="28"/>
    </row>
    <row r="2197" ht="22.5" customHeight="1">
      <c r="A2197" s="40">
        <v>46052.0</v>
      </c>
      <c r="B2197" s="81"/>
      <c r="C2197" s="36"/>
      <c r="D2197" s="99" t="s">
        <v>5713</v>
      </c>
      <c r="E2197" s="100" t="s">
        <v>5714</v>
      </c>
      <c r="F2197" s="19" t="str">
        <f t="shared" si="3"/>
        <v>CATALINA CONSTANZA CORREA JAQUE</v>
      </c>
      <c r="G2197" s="100" t="s">
        <v>5715</v>
      </c>
      <c r="H2197" s="61"/>
      <c r="I2197" s="27"/>
      <c r="J2197" s="65"/>
      <c r="K2197" s="28"/>
    </row>
    <row r="2198" ht="22.5" customHeight="1">
      <c r="A2198" s="40">
        <v>46052.0</v>
      </c>
      <c r="B2198" s="81"/>
      <c r="C2198" s="36"/>
      <c r="D2198" s="99" t="s">
        <v>5716</v>
      </c>
      <c r="E2198" s="100" t="s">
        <v>5717</v>
      </c>
      <c r="F2198" s="19" t="str">
        <f t="shared" si="3"/>
        <v>ISIDORA ROMÁN ULLOA</v>
      </c>
      <c r="G2198" s="100" t="s">
        <v>5718</v>
      </c>
      <c r="H2198" s="61"/>
      <c r="I2198" s="27"/>
      <c r="J2198" s="65"/>
      <c r="K2198" s="28"/>
    </row>
    <row r="2199" ht="22.5" customHeight="1">
      <c r="A2199" s="40">
        <v>46052.0</v>
      </c>
      <c r="B2199" s="81"/>
      <c r="C2199" s="36"/>
      <c r="D2199" s="99" t="s">
        <v>5719</v>
      </c>
      <c r="E2199" s="100" t="s">
        <v>5720</v>
      </c>
      <c r="F2199" s="19" t="str">
        <f t="shared" si="3"/>
        <v>SCARLETH ALEGRÍA VARAS</v>
      </c>
      <c r="G2199" s="100" t="s">
        <v>5721</v>
      </c>
      <c r="H2199" s="61"/>
      <c r="I2199" s="27"/>
      <c r="J2199" s="65"/>
      <c r="K2199" s="28"/>
    </row>
    <row r="2200" ht="22.5" customHeight="1">
      <c r="A2200" s="40">
        <v>46052.0</v>
      </c>
      <c r="B2200" s="81"/>
      <c r="C2200" s="36"/>
      <c r="D2200" s="99" t="s">
        <v>1408</v>
      </c>
      <c r="E2200" s="100" t="s">
        <v>5722</v>
      </c>
      <c r="F2200" s="19" t="str">
        <f t="shared" si="3"/>
        <v>DENISSE PAIVA SOTO</v>
      </c>
      <c r="G2200" s="100" t="s">
        <v>5723</v>
      </c>
      <c r="H2200" s="61"/>
      <c r="I2200" s="27"/>
      <c r="J2200" s="65"/>
      <c r="K2200" s="28"/>
    </row>
    <row r="2201" ht="22.5" customHeight="1">
      <c r="A2201" s="40">
        <v>46052.0</v>
      </c>
      <c r="B2201" s="81"/>
      <c r="C2201" s="36"/>
      <c r="D2201" s="99" t="s">
        <v>2242</v>
      </c>
      <c r="E2201" s="100" t="s">
        <v>5724</v>
      </c>
      <c r="F2201" s="19" t="str">
        <f t="shared" si="3"/>
        <v>LORENA VARAS BAHAMONDES</v>
      </c>
      <c r="G2201" s="100" t="s">
        <v>5725</v>
      </c>
      <c r="H2201" s="61"/>
      <c r="I2201" s="27"/>
      <c r="J2201" s="65"/>
      <c r="K2201" s="28"/>
    </row>
    <row r="2202" ht="22.5" customHeight="1">
      <c r="A2202" s="40">
        <v>46052.0</v>
      </c>
      <c r="B2202" s="81"/>
      <c r="C2202" s="36"/>
      <c r="D2202" s="99" t="s">
        <v>1394</v>
      </c>
      <c r="E2202" s="100" t="s">
        <v>5726</v>
      </c>
      <c r="F2202" s="19" t="str">
        <f t="shared" si="3"/>
        <v>MATIAS LEÓN</v>
      </c>
      <c r="G2202" s="100" t="s">
        <v>5727</v>
      </c>
      <c r="H2202" s="56" t="s">
        <v>44</v>
      </c>
      <c r="I2202" s="27"/>
      <c r="J2202" s="57" t="s">
        <v>14</v>
      </c>
      <c r="K2202" s="23" t="s">
        <v>15</v>
      </c>
    </row>
    <row r="2203" ht="22.5" customHeight="1">
      <c r="A2203" s="40">
        <v>46052.0</v>
      </c>
      <c r="B2203" s="81"/>
      <c r="C2203" s="36"/>
      <c r="D2203" s="99" t="s">
        <v>4767</v>
      </c>
      <c r="E2203" s="100" t="s">
        <v>740</v>
      </c>
      <c r="F2203" s="19" t="str">
        <f t="shared" si="3"/>
        <v>NICOLAS RIVERA</v>
      </c>
      <c r="G2203" s="100" t="s">
        <v>5728</v>
      </c>
      <c r="H2203" s="56" t="s">
        <v>44</v>
      </c>
      <c r="I2203" s="27"/>
      <c r="J2203" s="57" t="s">
        <v>14</v>
      </c>
      <c r="K2203" s="28"/>
    </row>
    <row r="2204" ht="22.5" customHeight="1">
      <c r="A2204" s="40">
        <v>46052.0</v>
      </c>
      <c r="B2204" s="15">
        <v>46058.0</v>
      </c>
      <c r="C2204" s="36">
        <v>39234.0</v>
      </c>
      <c r="D2204" s="99" t="s">
        <v>5729</v>
      </c>
      <c r="E2204" s="100" t="s">
        <v>5730</v>
      </c>
      <c r="F2204" s="19" t="str">
        <f t="shared" si="3"/>
        <v>JORGE VALERIO ALFARO HEGER</v>
      </c>
      <c r="G2204" s="100" t="s">
        <v>5731</v>
      </c>
      <c r="H2204" s="56" t="s">
        <v>44</v>
      </c>
      <c r="I2204" s="27"/>
      <c r="J2204" s="57" t="s">
        <v>19</v>
      </c>
      <c r="K2204" s="23" t="s">
        <v>15</v>
      </c>
    </row>
    <row r="2205" ht="22.5" customHeight="1">
      <c r="A2205" s="40">
        <v>46052.0</v>
      </c>
      <c r="B2205" s="81"/>
      <c r="C2205" s="36"/>
      <c r="D2205" s="99" t="s">
        <v>5732</v>
      </c>
      <c r="E2205" s="100" t="s">
        <v>5733</v>
      </c>
      <c r="F2205" s="19" t="str">
        <f t="shared" si="3"/>
        <v>DIANA FIGUEROA ROMANQUE</v>
      </c>
      <c r="G2205" s="100" t="s">
        <v>5734</v>
      </c>
      <c r="H2205" s="61"/>
      <c r="I2205" s="27"/>
      <c r="J2205" s="65"/>
      <c r="K2205" s="28"/>
    </row>
    <row r="2206" ht="22.5" customHeight="1">
      <c r="A2206" s="40">
        <v>46052.0</v>
      </c>
      <c r="B2206" s="81"/>
      <c r="C2206" s="36"/>
      <c r="D2206" s="99" t="s">
        <v>5735</v>
      </c>
      <c r="E2206" s="100" t="s">
        <v>5736</v>
      </c>
      <c r="F2206" s="19" t="str">
        <f t="shared" si="3"/>
        <v>DAVID PIÑA GONZALEZ</v>
      </c>
      <c r="G2206" s="100" t="s">
        <v>5737</v>
      </c>
      <c r="H2206" s="56" t="s">
        <v>44</v>
      </c>
      <c r="I2206" s="27"/>
      <c r="J2206" s="57" t="s">
        <v>14</v>
      </c>
      <c r="K2206" s="28"/>
    </row>
    <row r="2207" ht="22.5" customHeight="1">
      <c r="A2207" s="40">
        <v>46052.0</v>
      </c>
      <c r="B2207" s="15">
        <v>46056.0</v>
      </c>
      <c r="C2207" s="36">
        <v>43678.0</v>
      </c>
      <c r="D2207" s="99" t="s">
        <v>5738</v>
      </c>
      <c r="E2207" s="100" t="s">
        <v>3382</v>
      </c>
      <c r="F2207" s="19" t="str">
        <f t="shared" si="3"/>
        <v>JOAN ROMO</v>
      </c>
      <c r="G2207" s="100" t="s">
        <v>5739</v>
      </c>
      <c r="H2207" s="56" t="s">
        <v>44</v>
      </c>
      <c r="I2207" s="27"/>
      <c r="J2207" s="57" t="s">
        <v>17</v>
      </c>
      <c r="K2207" s="23" t="s">
        <v>15</v>
      </c>
    </row>
    <row r="2208" ht="22.5" customHeight="1">
      <c r="A2208" s="40">
        <v>46052.0</v>
      </c>
      <c r="B2208" s="81"/>
      <c r="C2208" s="36"/>
      <c r="D2208" s="99" t="s">
        <v>5740</v>
      </c>
      <c r="E2208" s="100" t="s">
        <v>5741</v>
      </c>
      <c r="F2208" s="19" t="str">
        <f t="shared" si="3"/>
        <v>VICKY NATALY BERNAL SCHULTZE</v>
      </c>
      <c r="G2208" s="100" t="s">
        <v>5742</v>
      </c>
      <c r="H2208" s="61"/>
      <c r="I2208" s="27"/>
      <c r="J2208" s="65"/>
      <c r="K2208" s="28"/>
    </row>
    <row r="2209" ht="22.5" customHeight="1">
      <c r="A2209" s="40">
        <v>46052.0</v>
      </c>
      <c r="B2209" s="81"/>
      <c r="C2209" s="36"/>
      <c r="D2209" s="99" t="s">
        <v>5743</v>
      </c>
      <c r="E2209" s="100" t="s">
        <v>5744</v>
      </c>
      <c r="F2209" s="19" t="str">
        <f t="shared" si="3"/>
        <v>ISSA MATUS KURSAN</v>
      </c>
      <c r="G2209" s="100" t="s">
        <v>5745</v>
      </c>
      <c r="H2209" s="56" t="s">
        <v>44</v>
      </c>
      <c r="I2209" s="27"/>
      <c r="J2209" s="57" t="s">
        <v>14</v>
      </c>
      <c r="K2209" s="28"/>
    </row>
    <row r="2210" ht="22.5" customHeight="1">
      <c r="A2210" s="40">
        <v>46052.0</v>
      </c>
      <c r="B2210" s="15">
        <v>46056.0</v>
      </c>
      <c r="C2210" s="36">
        <v>44621.0</v>
      </c>
      <c r="D2210" s="99" t="s">
        <v>5746</v>
      </c>
      <c r="E2210" s="100" t="s">
        <v>5747</v>
      </c>
      <c r="F2210" s="19" t="str">
        <f t="shared" si="3"/>
        <v>IVAR GRAU</v>
      </c>
      <c r="G2210" s="100" t="s">
        <v>5748</v>
      </c>
      <c r="H2210" s="56" t="s">
        <v>44</v>
      </c>
      <c r="I2210" s="27"/>
      <c r="J2210" s="57" t="s">
        <v>17</v>
      </c>
      <c r="K2210" s="23" t="s">
        <v>15</v>
      </c>
    </row>
    <row r="2211" ht="22.5" customHeight="1">
      <c r="A2211" s="40">
        <v>46052.0</v>
      </c>
      <c r="B2211" s="15">
        <v>46056.0</v>
      </c>
      <c r="C2211" s="36">
        <v>43862.0</v>
      </c>
      <c r="D2211" s="99" t="s">
        <v>1001</v>
      </c>
      <c r="E2211" s="100" t="s">
        <v>5749</v>
      </c>
      <c r="F2211" s="19" t="str">
        <f t="shared" si="3"/>
        <v>SERGIO CAVIERES</v>
      </c>
      <c r="G2211" s="100" t="s">
        <v>5750</v>
      </c>
      <c r="H2211" s="56" t="s">
        <v>44</v>
      </c>
      <c r="I2211" s="27"/>
      <c r="J2211" s="57" t="s">
        <v>17</v>
      </c>
      <c r="K2211" s="23" t="s">
        <v>15</v>
      </c>
    </row>
    <row r="2212" ht="22.5" customHeight="1">
      <c r="A2212" s="40">
        <v>46052.0</v>
      </c>
      <c r="B2212" s="15">
        <v>46056.0</v>
      </c>
      <c r="C2212" s="36">
        <v>45352.0</v>
      </c>
      <c r="D2212" s="99" t="s">
        <v>366</v>
      </c>
      <c r="E2212" s="100" t="s">
        <v>1156</v>
      </c>
      <c r="F2212" s="19" t="str">
        <f t="shared" si="3"/>
        <v>ELIZABETH RAMIREZ</v>
      </c>
      <c r="G2212" s="100" t="s">
        <v>5751</v>
      </c>
      <c r="H2212" s="56" t="s">
        <v>44</v>
      </c>
      <c r="I2212" s="27"/>
      <c r="J2212" s="57" t="s">
        <v>17</v>
      </c>
      <c r="K2212" s="23" t="s">
        <v>15</v>
      </c>
    </row>
    <row r="2213" ht="22.5" customHeight="1">
      <c r="A2213" s="40">
        <v>46052.0</v>
      </c>
      <c r="B2213" s="15">
        <v>46056.0</v>
      </c>
      <c r="C2213" s="36">
        <v>44501.0</v>
      </c>
      <c r="D2213" s="99" t="s">
        <v>5752</v>
      </c>
      <c r="E2213" s="100" t="s">
        <v>5753</v>
      </c>
      <c r="F2213" s="19" t="str">
        <f t="shared" si="3"/>
        <v>SAMUEL JASON APABLAZA ESPINOZA</v>
      </c>
      <c r="G2213" s="100" t="s">
        <v>5754</v>
      </c>
      <c r="H2213" s="56" t="s">
        <v>44</v>
      </c>
      <c r="I2213" s="27"/>
      <c r="J2213" s="57" t="s">
        <v>17</v>
      </c>
      <c r="K2213" s="23" t="s">
        <v>15</v>
      </c>
    </row>
    <row r="2214" ht="22.5" customHeight="1">
      <c r="A2214" s="40">
        <v>46052.0</v>
      </c>
      <c r="B2214" s="81"/>
      <c r="C2214" s="58" t="s">
        <v>5755</v>
      </c>
      <c r="D2214" s="99" t="s">
        <v>304</v>
      </c>
      <c r="E2214" s="100" t="s">
        <v>2340</v>
      </c>
      <c r="F2214" s="19" t="str">
        <f t="shared" si="3"/>
        <v>DANIEL QUINTANILLA</v>
      </c>
      <c r="G2214" s="100" t="s">
        <v>5756</v>
      </c>
      <c r="H2214" s="56" t="s">
        <v>44</v>
      </c>
      <c r="I2214" s="27"/>
      <c r="J2214" s="57" t="s">
        <v>21</v>
      </c>
      <c r="K2214" s="23" t="s">
        <v>15</v>
      </c>
    </row>
    <row r="2215" ht="22.5" customHeight="1">
      <c r="A2215" s="40">
        <v>46052.0</v>
      </c>
      <c r="B2215" s="15">
        <v>46056.0</v>
      </c>
      <c r="C2215" s="36">
        <v>43617.0</v>
      </c>
      <c r="D2215" s="99" t="s">
        <v>736</v>
      </c>
      <c r="E2215" s="100" t="s">
        <v>5757</v>
      </c>
      <c r="F2215" s="19" t="str">
        <f t="shared" si="3"/>
        <v>CONSTANZA DIAZ</v>
      </c>
      <c r="G2215" s="100" t="s">
        <v>5758</v>
      </c>
      <c r="H2215" s="56" t="s">
        <v>44</v>
      </c>
      <c r="I2215" s="27"/>
      <c r="J2215" s="57" t="s">
        <v>17</v>
      </c>
      <c r="K2215" s="23" t="s">
        <v>15</v>
      </c>
    </row>
    <row r="2216" ht="22.5" customHeight="1">
      <c r="A2216" s="40">
        <v>46052.0</v>
      </c>
      <c r="B2216" s="81"/>
      <c r="C2216" s="36"/>
      <c r="D2216" s="99" t="s">
        <v>107</v>
      </c>
      <c r="E2216" s="100" t="s">
        <v>263</v>
      </c>
      <c r="F2216" s="19" t="str">
        <f t="shared" si="3"/>
        <v>CLAUDIA PEREZ</v>
      </c>
      <c r="G2216" s="100" t="s">
        <v>5759</v>
      </c>
      <c r="H2216" s="61"/>
      <c r="I2216" s="27"/>
      <c r="J2216" s="65"/>
      <c r="K2216" s="28"/>
    </row>
    <row r="2217" ht="22.5" customHeight="1">
      <c r="A2217" s="40">
        <v>46052.0</v>
      </c>
      <c r="B2217" s="15">
        <v>46056.0</v>
      </c>
      <c r="C2217" s="36">
        <v>44621.0</v>
      </c>
      <c r="D2217" s="99" t="s">
        <v>5760</v>
      </c>
      <c r="E2217" s="100" t="s">
        <v>472</v>
      </c>
      <c r="F2217" s="19" t="str">
        <f t="shared" si="3"/>
        <v>ADA MUÑOZ</v>
      </c>
      <c r="G2217" s="100" t="s">
        <v>5761</v>
      </c>
      <c r="H2217" s="56" t="s">
        <v>44</v>
      </c>
      <c r="I2217" s="27"/>
      <c r="J2217" s="57" t="s">
        <v>17</v>
      </c>
      <c r="K2217" s="23" t="s">
        <v>15</v>
      </c>
    </row>
    <row r="2218" ht="22.5" customHeight="1">
      <c r="A2218" s="40">
        <v>46052.0</v>
      </c>
      <c r="B2218" s="81"/>
      <c r="C2218" s="58" t="s">
        <v>106</v>
      </c>
      <c r="D2218" s="99" t="s">
        <v>5762</v>
      </c>
      <c r="E2218" s="100" t="s">
        <v>5763</v>
      </c>
      <c r="F2218" s="19" t="str">
        <f t="shared" si="3"/>
        <v>RENÉ RUBÉN HARB REYES</v>
      </c>
      <c r="G2218" s="100" t="s">
        <v>5764</v>
      </c>
      <c r="H2218" s="56" t="s">
        <v>44</v>
      </c>
      <c r="I2218" s="27"/>
      <c r="J2218" s="57" t="s">
        <v>21</v>
      </c>
      <c r="K2218" s="23" t="s">
        <v>15</v>
      </c>
    </row>
    <row r="2219" ht="22.5" customHeight="1">
      <c r="A2219" s="40">
        <v>46052.0</v>
      </c>
      <c r="B2219" s="81"/>
      <c r="C2219" s="36"/>
      <c r="D2219" s="99" t="s">
        <v>985</v>
      </c>
      <c r="E2219" s="100" t="s">
        <v>5765</v>
      </c>
      <c r="F2219" s="19" t="str">
        <f t="shared" si="3"/>
        <v>CONSTANZA FUENTEALBA</v>
      </c>
      <c r="G2219" s="100" t="s">
        <v>5766</v>
      </c>
      <c r="H2219" s="56" t="s">
        <v>44</v>
      </c>
      <c r="I2219" s="27"/>
      <c r="J2219" s="57" t="s">
        <v>14</v>
      </c>
      <c r="K2219" s="23" t="s">
        <v>15</v>
      </c>
    </row>
    <row r="2220" ht="22.5" customHeight="1">
      <c r="A2220" s="40">
        <v>46052.0</v>
      </c>
      <c r="B2220" s="81"/>
      <c r="C2220" s="36"/>
      <c r="D2220" s="99" t="s">
        <v>5767</v>
      </c>
      <c r="E2220" s="100" t="s">
        <v>5768</v>
      </c>
      <c r="F2220" s="19" t="str">
        <f t="shared" si="3"/>
        <v>DENIS ROZAS VIDAL</v>
      </c>
      <c r="G2220" s="100" t="s">
        <v>5769</v>
      </c>
      <c r="H2220" s="61"/>
      <c r="I2220" s="27"/>
      <c r="J2220" s="65"/>
      <c r="K2220" s="28"/>
    </row>
    <row r="2221" ht="22.5" customHeight="1">
      <c r="A2221" s="40">
        <v>46052.0</v>
      </c>
      <c r="B2221" s="81"/>
      <c r="C2221" s="36"/>
      <c r="D2221" s="99" t="s">
        <v>5770</v>
      </c>
      <c r="E2221" s="100" t="s">
        <v>5771</v>
      </c>
      <c r="F2221" s="19" t="str">
        <f t="shared" si="3"/>
        <v>ALESANDRO AHUMADA ASTORGA</v>
      </c>
      <c r="G2221" s="100" t="s">
        <v>5772</v>
      </c>
      <c r="H2221" s="61"/>
      <c r="I2221" s="27"/>
      <c r="J2221" s="65"/>
      <c r="K2221" s="28"/>
    </row>
    <row r="2222" ht="22.5" customHeight="1">
      <c r="A2222" s="40">
        <v>46052.0</v>
      </c>
      <c r="B2222" s="81"/>
      <c r="C2222" s="36"/>
      <c r="D2222" s="99" t="s">
        <v>1394</v>
      </c>
      <c r="E2222" s="100" t="s">
        <v>5773</v>
      </c>
      <c r="F2222" s="19" t="str">
        <f t="shared" si="3"/>
        <v>MATIAS BERNAL VALENZUELA</v>
      </c>
      <c r="G2222" s="100" t="s">
        <v>5774</v>
      </c>
      <c r="H2222" s="56" t="s">
        <v>44</v>
      </c>
      <c r="I2222" s="27"/>
      <c r="J2222" s="57" t="s">
        <v>14</v>
      </c>
      <c r="K2222" s="23" t="s">
        <v>15</v>
      </c>
    </row>
    <row r="2223" ht="22.5" customHeight="1">
      <c r="A2223" s="40">
        <v>46052.0</v>
      </c>
      <c r="B2223" s="15">
        <v>46056.0</v>
      </c>
      <c r="C2223" s="36">
        <v>44896.0</v>
      </c>
      <c r="D2223" s="99" t="s">
        <v>1153</v>
      </c>
      <c r="E2223" s="100" t="s">
        <v>5027</v>
      </c>
      <c r="F2223" s="19" t="str">
        <f t="shared" si="3"/>
        <v>HECTOR PIZARRO</v>
      </c>
      <c r="G2223" s="100" t="s">
        <v>5775</v>
      </c>
      <c r="H2223" s="56" t="s">
        <v>44</v>
      </c>
      <c r="I2223" s="27"/>
      <c r="J2223" s="57" t="s">
        <v>17</v>
      </c>
      <c r="K2223" s="23" t="s">
        <v>15</v>
      </c>
    </row>
    <row r="2224" ht="22.5" customHeight="1">
      <c r="A2224" s="40">
        <v>46052.0</v>
      </c>
      <c r="B2224" s="15">
        <v>46056.0</v>
      </c>
      <c r="C2224" s="36">
        <v>43221.0</v>
      </c>
      <c r="D2224" s="99" t="s">
        <v>445</v>
      </c>
      <c r="E2224" s="100" t="s">
        <v>601</v>
      </c>
      <c r="F2224" s="19" t="str">
        <f t="shared" si="3"/>
        <v>MANUEL GALLARDO</v>
      </c>
      <c r="G2224" s="100" t="s">
        <v>5776</v>
      </c>
      <c r="H2224" s="56" t="s">
        <v>44</v>
      </c>
      <c r="I2224" s="27"/>
      <c r="J2224" s="57" t="s">
        <v>17</v>
      </c>
      <c r="K2224" s="23" t="s">
        <v>15</v>
      </c>
    </row>
    <row r="2225" ht="22.5" customHeight="1">
      <c r="A2225" s="40">
        <v>46052.0</v>
      </c>
      <c r="B2225" s="15">
        <v>46056.0</v>
      </c>
      <c r="C2225" s="36">
        <v>45383.0</v>
      </c>
      <c r="D2225" s="99" t="s">
        <v>1001</v>
      </c>
      <c r="E2225" s="100" t="s">
        <v>880</v>
      </c>
      <c r="F2225" s="19" t="str">
        <f t="shared" si="3"/>
        <v>SERGIO FUENTES</v>
      </c>
      <c r="G2225" s="100" t="s">
        <v>5777</v>
      </c>
      <c r="H2225" s="56" t="s">
        <v>44</v>
      </c>
      <c r="I2225" s="27"/>
      <c r="J2225" s="57" t="s">
        <v>17</v>
      </c>
      <c r="K2225" s="23" t="s">
        <v>15</v>
      </c>
    </row>
    <row r="2226" ht="22.5" customHeight="1">
      <c r="A2226" s="40">
        <v>46052.0</v>
      </c>
      <c r="B2226" s="15">
        <v>46056.0</v>
      </c>
      <c r="C2226" s="36">
        <v>43556.0</v>
      </c>
      <c r="D2226" s="99" t="s">
        <v>626</v>
      </c>
      <c r="E2226" s="100" t="s">
        <v>5778</v>
      </c>
      <c r="F2226" s="19" t="str">
        <f t="shared" si="3"/>
        <v>CRISTIAN LOBOS ROJAS</v>
      </c>
      <c r="G2226" s="100" t="s">
        <v>5779</v>
      </c>
      <c r="H2226" s="56" t="s">
        <v>44</v>
      </c>
      <c r="I2226" s="27"/>
      <c r="J2226" s="57" t="s">
        <v>17</v>
      </c>
      <c r="K2226" s="23" t="s">
        <v>15</v>
      </c>
    </row>
    <row r="2227" ht="22.5" customHeight="1">
      <c r="A2227" s="40">
        <v>46052.0</v>
      </c>
      <c r="B2227" s="15">
        <v>46056.0</v>
      </c>
      <c r="C2227" s="36">
        <v>45261.0</v>
      </c>
      <c r="D2227" s="99" t="s">
        <v>344</v>
      </c>
      <c r="E2227" s="100" t="s">
        <v>5780</v>
      </c>
      <c r="F2227" s="19" t="str">
        <f t="shared" si="3"/>
        <v>ELIAS ITURRIETA</v>
      </c>
      <c r="G2227" s="100" t="s">
        <v>5781</v>
      </c>
      <c r="H2227" s="56" t="s">
        <v>44</v>
      </c>
      <c r="I2227" s="27"/>
      <c r="J2227" s="57" t="s">
        <v>17</v>
      </c>
      <c r="K2227" s="23" t="s">
        <v>15</v>
      </c>
    </row>
    <row r="2228" ht="22.5" customHeight="1">
      <c r="A2228" s="40">
        <v>46052.0</v>
      </c>
      <c r="B2228" s="81"/>
      <c r="C2228" s="58" t="s">
        <v>477</v>
      </c>
      <c r="D2228" s="99" t="s">
        <v>67</v>
      </c>
      <c r="E2228" s="100" t="s">
        <v>5782</v>
      </c>
      <c r="F2228" s="19" t="str">
        <f t="shared" si="3"/>
        <v>CAROLINA DUARTE</v>
      </c>
      <c r="G2228" s="100" t="s">
        <v>5783</v>
      </c>
      <c r="H2228" s="56" t="s">
        <v>44</v>
      </c>
      <c r="I2228" s="27"/>
      <c r="J2228" s="57" t="s">
        <v>21</v>
      </c>
      <c r="K2228" s="23" t="s">
        <v>15</v>
      </c>
    </row>
    <row r="2229" ht="22.5" customHeight="1">
      <c r="A2229" s="40">
        <v>46052.0</v>
      </c>
      <c r="B2229" s="81"/>
      <c r="C2229" s="58" t="s">
        <v>477</v>
      </c>
      <c r="D2229" s="99" t="s">
        <v>5784</v>
      </c>
      <c r="E2229" s="100" t="s">
        <v>3122</v>
      </c>
      <c r="F2229" s="19" t="str">
        <f t="shared" si="3"/>
        <v>AILEEN BECERRA</v>
      </c>
      <c r="G2229" s="100" t="s">
        <v>5785</v>
      </c>
      <c r="H2229" s="56" t="s">
        <v>44</v>
      </c>
      <c r="I2229" s="27"/>
      <c r="J2229" s="57" t="s">
        <v>21</v>
      </c>
      <c r="K2229" s="23" t="s">
        <v>15</v>
      </c>
    </row>
    <row r="2230" ht="22.5" customHeight="1">
      <c r="A2230" s="40">
        <v>46052.0</v>
      </c>
      <c r="B2230" s="15">
        <v>46056.0</v>
      </c>
      <c r="C2230" s="36">
        <v>45261.0</v>
      </c>
      <c r="D2230" s="99" t="s">
        <v>568</v>
      </c>
      <c r="E2230" s="100" t="s">
        <v>5786</v>
      </c>
      <c r="F2230" s="19" t="str">
        <f t="shared" si="3"/>
        <v>NELSON ROGEL</v>
      </c>
      <c r="G2230" s="100" t="s">
        <v>5787</v>
      </c>
      <c r="H2230" s="56" t="s">
        <v>44</v>
      </c>
      <c r="I2230" s="27"/>
      <c r="J2230" s="57" t="s">
        <v>17</v>
      </c>
      <c r="K2230" s="23" t="s">
        <v>15</v>
      </c>
    </row>
    <row r="2231" ht="22.5" customHeight="1">
      <c r="A2231" s="40">
        <v>46052.0</v>
      </c>
      <c r="B2231" s="81"/>
      <c r="C2231" s="36"/>
      <c r="D2231" s="99" t="s">
        <v>5788</v>
      </c>
      <c r="E2231" s="100" t="s">
        <v>5789</v>
      </c>
      <c r="F2231" s="19" t="str">
        <f t="shared" si="3"/>
        <v>MARIA JESUS ARANDA SANCHEZ</v>
      </c>
      <c r="G2231" s="100" t="s">
        <v>5790</v>
      </c>
      <c r="H2231" s="61"/>
      <c r="I2231" s="27"/>
      <c r="J2231" s="65"/>
      <c r="K2231" s="28"/>
    </row>
    <row r="2232" ht="22.5" customHeight="1">
      <c r="A2232" s="40">
        <v>46052.0</v>
      </c>
      <c r="B2232" s="15">
        <v>46056.0</v>
      </c>
      <c r="C2232" s="36">
        <v>44866.0</v>
      </c>
      <c r="D2232" s="99" t="s">
        <v>3472</v>
      </c>
      <c r="E2232" s="100" t="s">
        <v>5791</v>
      </c>
      <c r="F2232" s="19" t="str">
        <f t="shared" si="3"/>
        <v>CRISTIAN ESPINOZA LOPEZ</v>
      </c>
      <c r="G2232" s="100" t="s">
        <v>5792</v>
      </c>
      <c r="H2232" s="56" t="s">
        <v>44</v>
      </c>
      <c r="I2232" s="27"/>
      <c r="J2232" s="57" t="s">
        <v>17</v>
      </c>
      <c r="K2232" s="23" t="s">
        <v>15</v>
      </c>
    </row>
    <row r="2233" ht="22.5" customHeight="1">
      <c r="A2233" s="40">
        <v>46052.0</v>
      </c>
      <c r="B2233" s="15">
        <v>46056.0</v>
      </c>
      <c r="C2233" s="36">
        <v>43709.0</v>
      </c>
      <c r="D2233" s="99" t="s">
        <v>5793</v>
      </c>
      <c r="E2233" s="100" t="s">
        <v>5794</v>
      </c>
      <c r="F2233" s="19" t="str">
        <f t="shared" si="3"/>
        <v>MARIA OLGA MORALES CACERES</v>
      </c>
      <c r="G2233" s="100" t="s">
        <v>5795</v>
      </c>
      <c r="H2233" s="56" t="s">
        <v>44</v>
      </c>
      <c r="I2233" s="27"/>
      <c r="J2233" s="57" t="s">
        <v>17</v>
      </c>
      <c r="K2233" s="23" t="s">
        <v>15</v>
      </c>
    </row>
    <row r="2234" ht="22.5" customHeight="1">
      <c r="A2234" s="40">
        <v>46052.0</v>
      </c>
      <c r="B2234" s="15">
        <v>46056.0</v>
      </c>
      <c r="C2234" s="36">
        <v>44927.0</v>
      </c>
      <c r="D2234" s="99" t="s">
        <v>1225</v>
      </c>
      <c r="E2234" s="100" t="s">
        <v>3997</v>
      </c>
      <c r="F2234" s="19" t="str">
        <f t="shared" si="3"/>
        <v>ENRIQUE HERRERA</v>
      </c>
      <c r="G2234" s="100" t="s">
        <v>5796</v>
      </c>
      <c r="H2234" s="56" t="s">
        <v>44</v>
      </c>
      <c r="I2234" s="27"/>
      <c r="J2234" s="57" t="s">
        <v>17</v>
      </c>
      <c r="K2234" s="23" t="s">
        <v>15</v>
      </c>
    </row>
    <row r="2235" ht="22.5" customHeight="1">
      <c r="A2235" s="40">
        <v>46052.0</v>
      </c>
      <c r="B2235" s="81"/>
      <c r="C2235" s="36"/>
      <c r="D2235" s="99" t="s">
        <v>5797</v>
      </c>
      <c r="E2235" s="100" t="s">
        <v>5798</v>
      </c>
      <c r="F2235" s="19" t="str">
        <f t="shared" si="3"/>
        <v>GABRIELA MARDONES MARDONES</v>
      </c>
      <c r="G2235" s="100" t="s">
        <v>5799</v>
      </c>
      <c r="H2235" s="61"/>
      <c r="I2235" s="27"/>
      <c r="J2235" s="65"/>
      <c r="K2235" s="28"/>
    </row>
    <row r="2236" ht="22.5" customHeight="1">
      <c r="A2236" s="40">
        <v>46052.0</v>
      </c>
      <c r="B2236" s="15">
        <v>46058.0</v>
      </c>
      <c r="C2236" s="36">
        <v>44228.0</v>
      </c>
      <c r="D2236" s="99" t="s">
        <v>1698</v>
      </c>
      <c r="E2236" s="100" t="s">
        <v>3561</v>
      </c>
      <c r="F2236" s="19" t="str">
        <f t="shared" si="3"/>
        <v>JUAN FREDES</v>
      </c>
      <c r="G2236" s="100" t="s">
        <v>5800</v>
      </c>
      <c r="H2236" s="56" t="s">
        <v>44</v>
      </c>
      <c r="I2236" s="27"/>
      <c r="J2236" s="57" t="s">
        <v>19</v>
      </c>
      <c r="K2236" s="23" t="s">
        <v>15</v>
      </c>
    </row>
    <row r="2237" ht="22.5" customHeight="1">
      <c r="A2237" s="40">
        <v>46052.0</v>
      </c>
      <c r="B2237" s="81"/>
      <c r="C2237" s="36"/>
      <c r="D2237" s="99" t="s">
        <v>541</v>
      </c>
      <c r="E2237" s="100" t="s">
        <v>5801</v>
      </c>
      <c r="F2237" s="19" t="str">
        <f t="shared" si="3"/>
        <v>HERNAN TERAN FIGUEROA</v>
      </c>
      <c r="G2237" s="100" t="s">
        <v>5802</v>
      </c>
      <c r="H2237" s="61"/>
      <c r="I2237" s="27"/>
      <c r="J2237" s="65"/>
      <c r="K2237" s="28"/>
    </row>
    <row r="2238" ht="22.5" customHeight="1">
      <c r="A2238" s="40">
        <v>46052.0</v>
      </c>
      <c r="B2238" s="15">
        <v>46056.0</v>
      </c>
      <c r="C2238" s="36">
        <v>43556.0</v>
      </c>
      <c r="D2238" s="99" t="s">
        <v>834</v>
      </c>
      <c r="E2238" s="100" t="s">
        <v>5803</v>
      </c>
      <c r="F2238" s="19" t="str">
        <f t="shared" si="3"/>
        <v>BEATRIZ BURGOS</v>
      </c>
      <c r="G2238" s="100" t="s">
        <v>5804</v>
      </c>
      <c r="H2238" s="56" t="s">
        <v>44</v>
      </c>
      <c r="I2238" s="27"/>
      <c r="J2238" s="57" t="s">
        <v>17</v>
      </c>
      <c r="K2238" s="23" t="s">
        <v>15</v>
      </c>
    </row>
    <row r="2239" ht="22.5" customHeight="1">
      <c r="A2239" s="40">
        <v>46052.0</v>
      </c>
      <c r="B2239" s="81"/>
      <c r="C2239" s="58" t="s">
        <v>106</v>
      </c>
      <c r="D2239" s="99" t="s">
        <v>626</v>
      </c>
      <c r="E2239" s="100" t="s">
        <v>1432</v>
      </c>
      <c r="F2239" s="19" t="str">
        <f t="shared" si="3"/>
        <v>CRISTIAN CUEVAS</v>
      </c>
      <c r="G2239" s="100" t="s">
        <v>5805</v>
      </c>
      <c r="H2239" s="56" t="s">
        <v>44</v>
      </c>
      <c r="I2239" s="27"/>
      <c r="J2239" s="57" t="s">
        <v>21</v>
      </c>
      <c r="K2239" s="23" t="s">
        <v>15</v>
      </c>
    </row>
    <row r="2240" ht="22.5" customHeight="1">
      <c r="A2240" s="40">
        <v>46052.0</v>
      </c>
      <c r="B2240" s="81"/>
      <c r="C2240" s="36"/>
      <c r="D2240" s="99" t="s">
        <v>5197</v>
      </c>
      <c r="E2240" s="100" t="s">
        <v>5806</v>
      </c>
      <c r="F2240" s="19" t="str">
        <f t="shared" si="3"/>
        <v>JORGE LUIS CORTES CASTILLO</v>
      </c>
      <c r="G2240" s="100" t="s">
        <v>5807</v>
      </c>
      <c r="H2240" s="61"/>
      <c r="I2240" s="27"/>
      <c r="J2240" s="65"/>
      <c r="K2240" s="28"/>
    </row>
    <row r="2241" ht="22.5" customHeight="1">
      <c r="A2241" s="40">
        <v>46052.0</v>
      </c>
      <c r="B2241" s="15">
        <v>46056.0</v>
      </c>
      <c r="C2241" s="36">
        <v>43617.0</v>
      </c>
      <c r="D2241" s="99" t="s">
        <v>419</v>
      </c>
      <c r="E2241" s="100" t="s">
        <v>1727</v>
      </c>
      <c r="F2241" s="19" t="str">
        <f t="shared" si="3"/>
        <v>RODRIGO FLORES</v>
      </c>
      <c r="G2241" s="100" t="s">
        <v>5808</v>
      </c>
      <c r="H2241" s="56" t="s">
        <v>44</v>
      </c>
      <c r="I2241" s="27"/>
      <c r="J2241" s="57" t="s">
        <v>17</v>
      </c>
      <c r="K2241" s="23" t="s">
        <v>15</v>
      </c>
    </row>
    <row r="2242" ht="22.5" customHeight="1">
      <c r="A2242" s="40">
        <v>46052.0</v>
      </c>
      <c r="B2242" s="81"/>
      <c r="C2242" s="58" t="s">
        <v>477</v>
      </c>
      <c r="D2242" s="99" t="s">
        <v>5809</v>
      </c>
      <c r="E2242" s="100" t="s">
        <v>5810</v>
      </c>
      <c r="F2242" s="19" t="str">
        <f t="shared" si="3"/>
        <v>CLAUDIA VILLAGRA</v>
      </c>
      <c r="G2242" s="100" t="s">
        <v>5811</v>
      </c>
      <c r="H2242" s="56" t="s">
        <v>44</v>
      </c>
      <c r="I2242" s="27"/>
      <c r="J2242" s="57" t="s">
        <v>21</v>
      </c>
      <c r="K2242" s="23" t="s">
        <v>15</v>
      </c>
    </row>
    <row r="2243" ht="22.5" customHeight="1">
      <c r="A2243" s="40">
        <v>46052.0</v>
      </c>
      <c r="B2243" s="15">
        <v>46056.0</v>
      </c>
      <c r="C2243" s="36">
        <v>43374.0</v>
      </c>
      <c r="D2243" s="99" t="s">
        <v>2563</v>
      </c>
      <c r="E2243" s="100" t="s">
        <v>5812</v>
      </c>
      <c r="F2243" s="19" t="str">
        <f t="shared" si="3"/>
        <v>RICARDO RAMIREZ</v>
      </c>
      <c r="G2243" s="100" t="s">
        <v>5813</v>
      </c>
      <c r="H2243" s="56" t="s">
        <v>44</v>
      </c>
      <c r="I2243" s="27"/>
      <c r="J2243" s="57" t="s">
        <v>17</v>
      </c>
      <c r="K2243" s="23" t="s">
        <v>15</v>
      </c>
    </row>
    <row r="2244" ht="22.5" customHeight="1">
      <c r="A2244" s="40">
        <v>46052.0</v>
      </c>
      <c r="B2244" s="81"/>
      <c r="C2244" s="36"/>
      <c r="D2244" s="99" t="s">
        <v>1077</v>
      </c>
      <c r="E2244" s="100" t="s">
        <v>5106</v>
      </c>
      <c r="F2244" s="19" t="str">
        <f t="shared" si="3"/>
        <v>KATHERINE PARRA</v>
      </c>
      <c r="G2244" s="100" t="s">
        <v>5814</v>
      </c>
      <c r="H2244" s="61"/>
      <c r="I2244" s="27"/>
      <c r="J2244" s="65"/>
      <c r="K2244" s="28"/>
    </row>
    <row r="2245" ht="22.5" customHeight="1">
      <c r="A2245" s="40">
        <v>46052.0</v>
      </c>
      <c r="B2245" s="81"/>
      <c r="C2245" s="58" t="s">
        <v>106</v>
      </c>
      <c r="D2245" s="99" t="s">
        <v>5815</v>
      </c>
      <c r="E2245" s="100" t="s">
        <v>5816</v>
      </c>
      <c r="F2245" s="19" t="str">
        <f t="shared" si="3"/>
        <v>SEBASTIÁN JAVIER GONZÁLEZ PÉREZ DE ARCE</v>
      </c>
      <c r="G2245" s="100" t="s">
        <v>5817</v>
      </c>
      <c r="H2245" s="56" t="s">
        <v>44</v>
      </c>
      <c r="I2245" s="27"/>
      <c r="J2245" s="57" t="s">
        <v>21</v>
      </c>
      <c r="K2245" s="23" t="s">
        <v>22</v>
      </c>
    </row>
    <row r="2246" ht="22.5" customHeight="1">
      <c r="A2246" s="40">
        <v>46052.0</v>
      </c>
      <c r="B2246" s="15">
        <v>46056.0</v>
      </c>
      <c r="C2246" s="36">
        <v>43525.0</v>
      </c>
      <c r="D2246" s="99" t="s">
        <v>3751</v>
      </c>
      <c r="E2246" s="100" t="s">
        <v>5818</v>
      </c>
      <c r="F2246" s="19" t="str">
        <f t="shared" si="3"/>
        <v>DANIEL BORBARÁN DÍAZ</v>
      </c>
      <c r="G2246" s="100" t="s">
        <v>5819</v>
      </c>
      <c r="H2246" s="56" t="s">
        <v>44</v>
      </c>
      <c r="I2246" s="22" t="s">
        <v>16</v>
      </c>
      <c r="J2246" s="57" t="s">
        <v>17</v>
      </c>
      <c r="K2246" s="23" t="s">
        <v>15</v>
      </c>
    </row>
    <row r="2247" ht="22.5" customHeight="1">
      <c r="A2247" s="40">
        <v>46052.0</v>
      </c>
      <c r="B2247" s="81"/>
      <c r="C2247" s="58" t="s">
        <v>477</v>
      </c>
      <c r="D2247" s="99" t="s">
        <v>5820</v>
      </c>
      <c r="E2247" s="100" t="s">
        <v>274</v>
      </c>
      <c r="F2247" s="19" t="str">
        <f t="shared" si="3"/>
        <v>LORETO RODRIGUEZ</v>
      </c>
      <c r="G2247" s="100" t="s">
        <v>5821</v>
      </c>
      <c r="H2247" s="56" t="s">
        <v>44</v>
      </c>
      <c r="I2247" s="27"/>
      <c r="J2247" s="57" t="s">
        <v>21</v>
      </c>
      <c r="K2247" s="23" t="s">
        <v>15</v>
      </c>
    </row>
    <row r="2248" ht="22.5" customHeight="1">
      <c r="A2248" s="40">
        <v>46052.0</v>
      </c>
      <c r="B2248" s="15">
        <v>46056.0</v>
      </c>
      <c r="C2248" s="36">
        <v>41760.0</v>
      </c>
      <c r="D2248" s="99" t="s">
        <v>510</v>
      </c>
      <c r="E2248" s="100" t="s">
        <v>5822</v>
      </c>
      <c r="F2248" s="19" t="str">
        <f t="shared" si="3"/>
        <v>GONZALO CANDIA</v>
      </c>
      <c r="G2248" s="100" t="s">
        <v>5823</v>
      </c>
      <c r="H2248" s="56" t="s">
        <v>44</v>
      </c>
      <c r="I2248" s="27"/>
      <c r="J2248" s="57" t="s">
        <v>17</v>
      </c>
      <c r="K2248" s="23" t="s">
        <v>15</v>
      </c>
    </row>
    <row r="2249" ht="22.5" customHeight="1">
      <c r="A2249" s="40">
        <v>46052.0</v>
      </c>
      <c r="B2249" s="15">
        <v>46056.0</v>
      </c>
      <c r="C2249" s="36">
        <v>45078.0</v>
      </c>
      <c r="D2249" s="99" t="s">
        <v>5824</v>
      </c>
      <c r="E2249" s="100" t="s">
        <v>5825</v>
      </c>
      <c r="F2249" s="19" t="str">
        <f t="shared" si="3"/>
        <v>SEBASTIAN ROBERTH VARGAS MUÑOZ</v>
      </c>
      <c r="G2249" s="100" t="s">
        <v>5826</v>
      </c>
      <c r="H2249" s="56" t="s">
        <v>44</v>
      </c>
      <c r="I2249" s="27"/>
      <c r="J2249" s="57" t="s">
        <v>17</v>
      </c>
      <c r="K2249" s="23" t="s">
        <v>15</v>
      </c>
    </row>
    <row r="2250" ht="22.5" customHeight="1">
      <c r="A2250" s="40">
        <v>46052.0</v>
      </c>
      <c r="B2250" s="15">
        <v>46058.0</v>
      </c>
      <c r="C2250" s="36">
        <v>45689.0</v>
      </c>
      <c r="D2250" s="99" t="s">
        <v>1225</v>
      </c>
      <c r="E2250" s="100" t="s">
        <v>5827</v>
      </c>
      <c r="F2250" s="19" t="str">
        <f t="shared" si="3"/>
        <v>ENRIQUE MOLINA</v>
      </c>
      <c r="G2250" s="100" t="s">
        <v>5828</v>
      </c>
      <c r="H2250" s="56" t="s">
        <v>44</v>
      </c>
      <c r="I2250" s="27"/>
      <c r="J2250" s="57" t="s">
        <v>19</v>
      </c>
      <c r="K2250" s="23" t="s">
        <v>15</v>
      </c>
    </row>
    <row r="2251" ht="22.5" customHeight="1">
      <c r="A2251" s="40">
        <v>46052.0</v>
      </c>
      <c r="B2251" s="15">
        <v>46056.0</v>
      </c>
      <c r="C2251" s="36">
        <v>43191.0</v>
      </c>
      <c r="D2251" s="99" t="s">
        <v>270</v>
      </c>
      <c r="E2251" s="100" t="s">
        <v>5827</v>
      </c>
      <c r="F2251" s="19" t="str">
        <f t="shared" si="3"/>
        <v>VANESSA MOLINA</v>
      </c>
      <c r="G2251" s="100" t="s">
        <v>5829</v>
      </c>
      <c r="H2251" s="56" t="s">
        <v>44</v>
      </c>
      <c r="I2251" s="27"/>
      <c r="J2251" s="57" t="s">
        <v>17</v>
      </c>
      <c r="K2251" s="23" t="s">
        <v>15</v>
      </c>
    </row>
    <row r="2252" ht="22.5" customHeight="1">
      <c r="A2252" s="40">
        <v>46052.0</v>
      </c>
      <c r="B2252" s="81"/>
      <c r="C2252" s="36"/>
      <c r="D2252" s="99" t="s">
        <v>439</v>
      </c>
      <c r="E2252" s="100" t="s">
        <v>5827</v>
      </c>
      <c r="F2252" s="19" t="str">
        <f t="shared" si="3"/>
        <v>JUAN MOLINA</v>
      </c>
      <c r="G2252" s="100" t="s">
        <v>5830</v>
      </c>
      <c r="H2252" s="61"/>
      <c r="I2252" s="27"/>
      <c r="J2252" s="65"/>
      <c r="K2252" s="28"/>
    </row>
    <row r="2253" ht="22.5" customHeight="1">
      <c r="A2253" s="40">
        <v>46052.0</v>
      </c>
      <c r="B2253" s="15">
        <v>46056.0</v>
      </c>
      <c r="C2253" s="36">
        <v>40848.0</v>
      </c>
      <c r="D2253" s="99" t="s">
        <v>2806</v>
      </c>
      <c r="E2253" s="100" t="s">
        <v>5831</v>
      </c>
      <c r="F2253" s="19" t="str">
        <f t="shared" si="3"/>
        <v>JOSE JIMENEZ VASQUEZ</v>
      </c>
      <c r="G2253" s="100" t="s">
        <v>5832</v>
      </c>
      <c r="H2253" s="56" t="s">
        <v>44</v>
      </c>
      <c r="I2253" s="27"/>
      <c r="J2253" s="57" t="s">
        <v>17</v>
      </c>
      <c r="K2253" s="23" t="s">
        <v>15</v>
      </c>
    </row>
    <row r="2254" ht="22.5" customHeight="1">
      <c r="A2254" s="40">
        <v>46052.0</v>
      </c>
      <c r="B2254" s="15">
        <v>46058.0</v>
      </c>
      <c r="C2254" s="36">
        <v>42614.0</v>
      </c>
      <c r="D2254" s="99" t="s">
        <v>4012</v>
      </c>
      <c r="E2254" s="100" t="s">
        <v>5833</v>
      </c>
      <c r="F2254" s="19" t="str">
        <f t="shared" si="3"/>
        <v>MONICA VARELA MORENO</v>
      </c>
      <c r="G2254" s="100" t="s">
        <v>5834</v>
      </c>
      <c r="H2254" s="56" t="s">
        <v>44</v>
      </c>
      <c r="I2254" s="27"/>
      <c r="J2254" s="57" t="s">
        <v>19</v>
      </c>
      <c r="K2254" s="23" t="s">
        <v>15</v>
      </c>
    </row>
    <row r="2255" ht="22.5" customHeight="1">
      <c r="A2255" s="40">
        <v>46052.0</v>
      </c>
      <c r="B2255" s="15">
        <v>46056.0</v>
      </c>
      <c r="C2255" s="36">
        <v>45413.0</v>
      </c>
      <c r="D2255" s="99" t="s">
        <v>5835</v>
      </c>
      <c r="E2255" s="100" t="s">
        <v>5836</v>
      </c>
      <c r="F2255" s="19" t="str">
        <f t="shared" si="3"/>
        <v>OSCAR MARCELO CIRANO NEIRA</v>
      </c>
      <c r="G2255" s="100" t="s">
        <v>5837</v>
      </c>
      <c r="H2255" s="56" t="s">
        <v>44</v>
      </c>
      <c r="I2255" s="27"/>
      <c r="J2255" s="57" t="s">
        <v>17</v>
      </c>
      <c r="K2255" s="23" t="s">
        <v>15</v>
      </c>
    </row>
    <row r="2256" ht="22.5" customHeight="1">
      <c r="A2256" s="40">
        <v>46052.0</v>
      </c>
      <c r="B2256" s="81"/>
      <c r="C2256" s="36"/>
      <c r="D2256" s="99" t="s">
        <v>864</v>
      </c>
      <c r="E2256" s="100" t="s">
        <v>5838</v>
      </c>
      <c r="F2256" s="19" t="str">
        <f t="shared" si="3"/>
        <v>ARIEL EHIJO</v>
      </c>
      <c r="G2256" s="100" t="s">
        <v>5839</v>
      </c>
      <c r="H2256" s="61"/>
      <c r="I2256" s="27"/>
      <c r="J2256" s="65"/>
      <c r="K2256" s="28"/>
    </row>
    <row r="2257" ht="22.5" customHeight="1">
      <c r="A2257" s="40">
        <v>46052.0</v>
      </c>
      <c r="B2257" s="81"/>
      <c r="C2257" s="36"/>
      <c r="D2257" s="99" t="s">
        <v>5840</v>
      </c>
      <c r="E2257" s="100" t="s">
        <v>5841</v>
      </c>
      <c r="F2257" s="19" t="str">
        <f t="shared" si="3"/>
        <v>CLAUDIO ANTONIO CONCHA CASTRO</v>
      </c>
      <c r="G2257" s="100" t="s">
        <v>5842</v>
      </c>
      <c r="H2257" s="61"/>
      <c r="I2257" s="27"/>
      <c r="J2257" s="65"/>
      <c r="K2257" s="28"/>
    </row>
    <row r="2258" ht="22.5" customHeight="1">
      <c r="A2258" s="40">
        <v>46052.0</v>
      </c>
      <c r="B2258" s="15">
        <v>46058.0</v>
      </c>
      <c r="C2258" s="36">
        <v>41913.0</v>
      </c>
      <c r="D2258" s="99" t="s">
        <v>5843</v>
      </c>
      <c r="E2258" s="100" t="s">
        <v>5844</v>
      </c>
      <c r="F2258" s="19" t="str">
        <f t="shared" si="3"/>
        <v>LUIS JESUS REYES GARCIA</v>
      </c>
      <c r="G2258" s="100" t="s">
        <v>5845</v>
      </c>
      <c r="H2258" s="56" t="s">
        <v>44</v>
      </c>
      <c r="I2258" s="27"/>
      <c r="J2258" s="57" t="s">
        <v>19</v>
      </c>
      <c r="K2258" s="23" t="s">
        <v>15</v>
      </c>
    </row>
    <row r="2259" ht="22.5" customHeight="1">
      <c r="A2259" s="40">
        <v>46052.0</v>
      </c>
      <c r="B2259" s="15">
        <v>46058.0</v>
      </c>
      <c r="C2259" s="36">
        <v>45323.0</v>
      </c>
      <c r="D2259" s="99" t="s">
        <v>2071</v>
      </c>
      <c r="E2259" s="100" t="s">
        <v>5846</v>
      </c>
      <c r="F2259" s="19" t="str">
        <f t="shared" si="3"/>
        <v>FRANCO NARANJO</v>
      </c>
      <c r="G2259" s="100" t="s">
        <v>5847</v>
      </c>
      <c r="H2259" s="56" t="s">
        <v>44</v>
      </c>
      <c r="I2259" s="27"/>
      <c r="J2259" s="57" t="s">
        <v>19</v>
      </c>
      <c r="K2259" s="23" t="s">
        <v>15</v>
      </c>
    </row>
    <row r="2260" ht="22.5" customHeight="1">
      <c r="A2260" s="40">
        <v>46052.0</v>
      </c>
      <c r="B2260" s="81"/>
      <c r="C2260" s="36"/>
      <c r="D2260" s="99" t="s">
        <v>1748</v>
      </c>
      <c r="E2260" s="100" t="s">
        <v>5848</v>
      </c>
      <c r="F2260" s="19" t="str">
        <f t="shared" si="3"/>
        <v>MARCELA PHILIPPS</v>
      </c>
      <c r="G2260" s="100" t="s">
        <v>5849</v>
      </c>
      <c r="H2260" s="61"/>
      <c r="I2260" s="27"/>
      <c r="J2260" s="65"/>
      <c r="K2260" s="28"/>
    </row>
    <row r="2261" ht="22.5" customHeight="1">
      <c r="A2261" s="40">
        <v>46052.0</v>
      </c>
      <c r="B2261" s="81"/>
      <c r="C2261" s="36"/>
      <c r="D2261" s="99" t="s">
        <v>5850</v>
      </c>
      <c r="E2261" s="100" t="s">
        <v>5851</v>
      </c>
      <c r="F2261" s="19" t="str">
        <f t="shared" si="3"/>
        <v>LOUISE KOBLENZ</v>
      </c>
      <c r="G2261" s="100" t="s">
        <v>5852</v>
      </c>
      <c r="H2261" s="61"/>
      <c r="I2261" s="27"/>
      <c r="J2261" s="65"/>
      <c r="K2261" s="28"/>
    </row>
    <row r="2262" ht="22.5" customHeight="1">
      <c r="A2262" s="40">
        <v>46052.0</v>
      </c>
      <c r="B2262" s="15">
        <v>46056.0</v>
      </c>
      <c r="C2262" s="36">
        <v>43586.0</v>
      </c>
      <c r="D2262" s="99" t="s">
        <v>287</v>
      </c>
      <c r="E2262" s="100" t="s">
        <v>784</v>
      </c>
      <c r="F2262" s="19" t="str">
        <f t="shared" si="3"/>
        <v>OSCAR LOPEZ</v>
      </c>
      <c r="G2262" s="100" t="s">
        <v>5853</v>
      </c>
      <c r="H2262" s="56" t="s">
        <v>44</v>
      </c>
      <c r="I2262" s="27"/>
      <c r="J2262" s="57" t="s">
        <v>17</v>
      </c>
      <c r="K2262" s="23" t="s">
        <v>15</v>
      </c>
    </row>
    <row r="2263" ht="22.5" customHeight="1">
      <c r="A2263" s="40">
        <v>46052.0</v>
      </c>
      <c r="B2263" s="46"/>
      <c r="C2263" s="36">
        <v>44621.0</v>
      </c>
      <c r="D2263" s="99" t="s">
        <v>5854</v>
      </c>
      <c r="E2263" s="100" t="s">
        <v>5855</v>
      </c>
      <c r="F2263" s="19" t="str">
        <f t="shared" si="3"/>
        <v>ROBERTO ANDRES HERNANDEZ REYES</v>
      </c>
      <c r="G2263" s="100" t="s">
        <v>5856</v>
      </c>
      <c r="H2263" s="56" t="s">
        <v>44</v>
      </c>
      <c r="I2263" s="27"/>
      <c r="J2263" s="57" t="s">
        <v>17</v>
      </c>
      <c r="K2263" s="23" t="s">
        <v>15</v>
      </c>
    </row>
    <row r="2264" ht="22.5" customHeight="1">
      <c r="A2264" s="40">
        <v>46052.0</v>
      </c>
      <c r="B2264" s="81"/>
      <c r="C2264" s="36"/>
      <c r="D2264" s="99" t="s">
        <v>5857</v>
      </c>
      <c r="E2264" s="100" t="s">
        <v>5858</v>
      </c>
      <c r="F2264" s="19" t="str">
        <f t="shared" si="3"/>
        <v>LUIS ANTONIO SANCHEZ GONZALEZ</v>
      </c>
      <c r="G2264" s="100" t="s">
        <v>5859</v>
      </c>
      <c r="H2264" s="61"/>
      <c r="I2264" s="27"/>
      <c r="J2264" s="65"/>
      <c r="K2264" s="28"/>
    </row>
    <row r="2265" ht="22.5" customHeight="1">
      <c r="A2265" s="40">
        <v>46052.0</v>
      </c>
      <c r="B2265" s="81"/>
      <c r="C2265" s="58" t="s">
        <v>5860</v>
      </c>
      <c r="D2265" s="99" t="s">
        <v>341</v>
      </c>
      <c r="E2265" s="100" t="s">
        <v>5861</v>
      </c>
      <c r="F2265" s="19" t="str">
        <f t="shared" si="3"/>
        <v>MIGUEL URIBE</v>
      </c>
      <c r="G2265" s="100" t="s">
        <v>5862</v>
      </c>
      <c r="H2265" s="56" t="s">
        <v>44</v>
      </c>
      <c r="I2265" s="27"/>
      <c r="J2265" s="57" t="s">
        <v>21</v>
      </c>
      <c r="K2265" s="23" t="s">
        <v>15</v>
      </c>
    </row>
    <row r="2266" ht="22.5" customHeight="1">
      <c r="A2266" s="40">
        <v>46052.0</v>
      </c>
      <c r="B2266" s="15">
        <v>46056.0</v>
      </c>
      <c r="C2266" s="36">
        <v>43313.0</v>
      </c>
      <c r="D2266" s="99" t="s">
        <v>5863</v>
      </c>
      <c r="E2266" s="100" t="s">
        <v>5864</v>
      </c>
      <c r="F2266" s="19" t="str">
        <f t="shared" si="3"/>
        <v>YASNA ELIZABETH TORO TAPIA</v>
      </c>
      <c r="G2266" s="100" t="s">
        <v>5865</v>
      </c>
      <c r="H2266" s="56" t="s">
        <v>44</v>
      </c>
      <c r="I2266" s="27"/>
      <c r="J2266" s="57" t="s">
        <v>17</v>
      </c>
      <c r="K2266" s="23" t="s">
        <v>15</v>
      </c>
    </row>
    <row r="2267" ht="22.5" customHeight="1">
      <c r="A2267" s="40">
        <v>46052.0</v>
      </c>
      <c r="B2267" s="15">
        <v>46056.0</v>
      </c>
      <c r="C2267" s="36">
        <v>44317.0</v>
      </c>
      <c r="D2267" s="99" t="s">
        <v>5866</v>
      </c>
      <c r="E2267" s="100" t="s">
        <v>5867</v>
      </c>
      <c r="F2267" s="19" t="str">
        <f t="shared" si="3"/>
        <v>EDUARDO IGNACIO PÉREZ MANZANO</v>
      </c>
      <c r="G2267" s="100" t="s">
        <v>5868</v>
      </c>
      <c r="H2267" s="56" t="s">
        <v>44</v>
      </c>
      <c r="I2267" s="27"/>
      <c r="J2267" s="57" t="s">
        <v>17</v>
      </c>
      <c r="K2267" s="23" t="s">
        <v>15</v>
      </c>
    </row>
    <row r="2268" ht="22.5" customHeight="1">
      <c r="A2268" s="40">
        <v>46052.0</v>
      </c>
      <c r="B2268" s="15">
        <v>46056.0</v>
      </c>
      <c r="C2268" s="36">
        <v>44501.0</v>
      </c>
      <c r="D2268" s="59" t="s">
        <v>5869</v>
      </c>
      <c r="E2268" s="59" t="s">
        <v>5870</v>
      </c>
      <c r="F2268" s="19" t="str">
        <f t="shared" si="3"/>
        <v>SEBASTIAN ANDRES MARQUEZ SCARPELLO</v>
      </c>
      <c r="G2268" s="59" t="s">
        <v>5871</v>
      </c>
      <c r="H2268" s="56" t="s">
        <v>44</v>
      </c>
      <c r="I2268" s="27"/>
      <c r="J2268" s="57" t="s">
        <v>17</v>
      </c>
      <c r="K2268" s="23" t="s">
        <v>15</v>
      </c>
    </row>
    <row r="2269" ht="22.5" customHeight="1">
      <c r="A2269" s="40">
        <v>46052.0</v>
      </c>
      <c r="B2269" s="46"/>
      <c r="C2269" s="36">
        <v>44958.0</v>
      </c>
      <c r="D2269" s="59" t="s">
        <v>5872</v>
      </c>
      <c r="E2269" s="59" t="s">
        <v>5873</v>
      </c>
      <c r="F2269" s="19" t="str">
        <f t="shared" si="3"/>
        <v>NELSON IVÁN PARADA PACHECO</v>
      </c>
      <c r="G2269" s="59" t="s">
        <v>5874</v>
      </c>
      <c r="H2269" s="56" t="s">
        <v>44</v>
      </c>
      <c r="I2269" s="27"/>
      <c r="J2269" s="57" t="s">
        <v>17</v>
      </c>
      <c r="K2269" s="23" t="s">
        <v>15</v>
      </c>
    </row>
    <row r="2270" ht="22.5" customHeight="1">
      <c r="A2270" s="40">
        <v>46052.0</v>
      </c>
      <c r="B2270" s="46"/>
      <c r="C2270" s="36">
        <v>41153.0</v>
      </c>
      <c r="D2270" s="63" t="s">
        <v>5875</v>
      </c>
      <c r="E2270" s="59" t="s">
        <v>5876</v>
      </c>
      <c r="F2270" s="19" t="str">
        <f t="shared" si="3"/>
        <v>JULIO ALEJANDRO ORREGO ARANCIBIA</v>
      </c>
      <c r="G2270" s="59" t="s">
        <v>5877</v>
      </c>
      <c r="H2270" s="56" t="s">
        <v>44</v>
      </c>
      <c r="I2270" s="27"/>
      <c r="J2270" s="57" t="s">
        <v>17</v>
      </c>
      <c r="K2270" s="23" t="s">
        <v>15</v>
      </c>
    </row>
    <row r="2271" ht="22.5" customHeight="1">
      <c r="A2271" s="40">
        <v>46052.0</v>
      </c>
      <c r="B2271" s="15">
        <v>46056.0</v>
      </c>
      <c r="C2271" s="36">
        <v>43831.0</v>
      </c>
      <c r="D2271" s="63" t="s">
        <v>5878</v>
      </c>
      <c r="E2271" s="59" t="s">
        <v>5879</v>
      </c>
      <c r="F2271" s="19" t="str">
        <f t="shared" si="3"/>
        <v>JOSE LUIS BUGUEÑO GUZMAN</v>
      </c>
      <c r="G2271" s="59" t="s">
        <v>5880</v>
      </c>
      <c r="H2271" s="56" t="s">
        <v>44</v>
      </c>
      <c r="I2271" s="27"/>
      <c r="J2271" s="57" t="s">
        <v>17</v>
      </c>
      <c r="K2271" s="23" t="s">
        <v>15</v>
      </c>
    </row>
    <row r="2272" ht="22.5" customHeight="1">
      <c r="A2272" s="40">
        <v>46052.0</v>
      </c>
      <c r="B2272" s="15">
        <v>46065.0</v>
      </c>
      <c r="C2272" s="36">
        <v>43617.0</v>
      </c>
      <c r="D2272" s="63" t="s">
        <v>5881</v>
      </c>
      <c r="E2272" s="59" t="s">
        <v>5882</v>
      </c>
      <c r="F2272" s="19" t="str">
        <f t="shared" si="3"/>
        <v>JAIME DAVID QUIÑONES SILVA</v>
      </c>
      <c r="G2272" s="59" t="s">
        <v>5883</v>
      </c>
      <c r="H2272" s="56" t="s">
        <v>44</v>
      </c>
      <c r="I2272" s="27"/>
      <c r="J2272" s="57" t="s">
        <v>17</v>
      </c>
      <c r="K2272" s="23" t="s">
        <v>15</v>
      </c>
    </row>
    <row r="2273" ht="22.5" customHeight="1">
      <c r="A2273" s="40">
        <v>46052.0</v>
      </c>
      <c r="B2273" s="15">
        <v>46056.0</v>
      </c>
      <c r="C2273" s="36">
        <v>44743.0</v>
      </c>
      <c r="D2273" s="63" t="s">
        <v>5884</v>
      </c>
      <c r="E2273" s="59" t="s">
        <v>5885</v>
      </c>
      <c r="F2273" s="19" t="str">
        <f t="shared" si="3"/>
        <v>GONZALO ANDRÉS DÍAZ LOBOS</v>
      </c>
      <c r="G2273" s="59" t="s">
        <v>5886</v>
      </c>
      <c r="H2273" s="56" t="s">
        <v>44</v>
      </c>
      <c r="I2273" s="27"/>
      <c r="J2273" s="57" t="s">
        <v>17</v>
      </c>
      <c r="K2273" s="23" t="s">
        <v>15</v>
      </c>
    </row>
    <row r="2274" ht="22.5" customHeight="1">
      <c r="A2274" s="40"/>
      <c r="B2274" s="93"/>
      <c r="C2274" s="36"/>
      <c r="D2274" s="63" t="s">
        <v>5887</v>
      </c>
      <c r="E2274" s="59" t="s">
        <v>5888</v>
      </c>
      <c r="F2274" s="19"/>
      <c r="G2274" s="59"/>
      <c r="H2274" s="61"/>
      <c r="I2274" s="27"/>
      <c r="J2274" s="65"/>
      <c r="K2274" s="28"/>
    </row>
  </sheetData>
  <customSheetViews>
    <customSheetView guid="{99D4EBC4-4DB1-4E67-9FF2-39AF02086AC0}" filter="1" showAutoFilter="1">
      <autoFilter ref="$A$2:$K$2274">
        <filterColumn colId="10">
          <filters blank="1">
            <filter val="CLASE PENDIENTE"/>
          </filters>
        </filterColumn>
        <filterColumn colId="9">
          <filters>
            <filter val="CANJE LIC. EXTRANJERA"/>
            <filter val="CAMBIO DE DOMICILIO SOLICITADO"/>
          </filters>
        </filterColumn>
        <filterColumn colId="8">
          <filters blank="1">
            <filter val="REVISAR"/>
          </filters>
        </filterColumn>
        <sortState ref="A2:K2274">
          <sortCondition ref="A2:A2274"/>
        </sortState>
      </autoFilter>
      <extLst>
        <ext uri="GoogleSheetsCustomDataVersion1">
          <go:sheetsCustomData xmlns:go="http://customooxmlschemas.google.com/" filterViewId="1030770569"/>
        </ext>
      </extLst>
    </customSheetView>
    <customSheetView guid="{001CC680-0ABD-489E-A07F-07673CADF09C}" filter="1" showAutoFilter="1">
      <autoFilter ref="$A$2:$K$2274"/>
      <extLst>
        <ext uri="GoogleSheetsCustomDataVersion1">
          <go:sheetsCustomData xmlns:go="http://customooxmlschemas.google.com/" filterViewId="1531801605"/>
        </ext>
      </extLst>
    </customSheetView>
    <customSheetView guid="{D9358E19-DFD1-4BA1-B713-A3790C06F528}" filter="1" showAutoFilter="1">
      <autoFilter ref="$A$2:$K$2274">
        <filterColumn colId="9">
          <filters/>
        </filterColumn>
      </autoFilter>
      <extLst>
        <ext uri="GoogleSheetsCustomDataVersion1">
          <go:sheetsCustomData xmlns:go="http://customooxmlschemas.google.com/" filterViewId="1692224799"/>
        </ext>
      </extLst>
    </customSheetView>
    <customSheetView guid="{A3F6F6A7-8FC5-43AD-8BD4-09DD7DE1C250}" filter="1" showAutoFilter="1">
      <autoFilter ref="$A$2:$K$2274">
        <filterColumn colId="9">
          <filters>
            <filter val="CAMBIO DOM. SUBIDO A CONASET"/>
            <filter val="CAMBIO DE DOMICILIO SOLICITADO"/>
          </filters>
        </filterColumn>
        <sortState ref="A2:K2274">
          <sortCondition ref="A2:A2274"/>
        </sortState>
      </autoFilter>
      <extLst>
        <ext uri="GoogleSheetsCustomDataVersion1">
          <go:sheetsCustomData xmlns:go="http://customooxmlschemas.google.com/" filterViewId="2053642821"/>
        </ext>
      </extLst>
    </customSheetView>
    <customSheetView guid="{85907135-5DF2-400E-8622-80BA5059E63D}" filter="1" showAutoFilter="1">
      <autoFilter ref="$A$2:$K$2274">
        <filterColumn colId="10">
          <filters blank="1"/>
        </filterColumn>
        <filterColumn colId="9">
          <filters>
            <filter val="SUBIDA A CONASET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261998796"/>
        </ext>
      </extLst>
    </customSheetView>
    <customSheetView guid="{89A56D2A-998A-489D-A93E-E48EE74501C9}" filter="1" showAutoFilter="1">
      <autoFilter ref="$A$2:$K$2274">
        <sortState ref="A2:K2274">
          <sortCondition ref="A2:A2274"/>
          <sortCondition ref="J2:J2274"/>
        </sortState>
      </autoFilter>
      <extLst>
        <ext uri="GoogleSheetsCustomDataVersion1">
          <go:sheetsCustomData xmlns:go="http://customooxmlschemas.google.com/" filterViewId="459213599"/>
        </ext>
      </extLst>
    </customSheetView>
    <customSheetView guid="{EEBBDBD8-2BDC-4B5C-8842-DAB0D18759A8}" filter="1" showAutoFilter="1">
      <autoFilter ref="$A$2:$K$2274">
        <filterColumn colId="0">
          <filters blank="1">
            <filter val="30/1/2026"/>
          </filters>
        </filterColumn>
        <filterColumn colId="7">
          <filters>
            <filter val="SI, EN PLACILLA"/>
            <filter val="SI, EN AV. ARGENTINA"/>
          </filters>
        </filterColumn>
      </autoFilter>
      <extLst>
        <ext uri="GoogleSheetsCustomDataVersion1">
          <go:sheetsCustomData xmlns:go="http://customooxmlschemas.google.com/" filterViewId="555291367"/>
        </ext>
      </extLst>
    </customSheetView>
    <customSheetView guid="{8AB909E0-317D-4A89-9E46-27E65EB20629}" filter="1" showAutoFilter="1">
      <autoFilter ref="$A$2:$K$2274">
        <filterColumn colId="1">
          <filters>
            <filter val="3/3"/>
          </filters>
        </filterColumn>
      </autoFilter>
      <extLst>
        <ext uri="GoogleSheetsCustomDataVersion1">
          <go:sheetsCustomData xmlns:go="http://customooxmlschemas.google.com/" filterViewId="730607431"/>
        </ext>
      </extLst>
    </customSheetView>
  </customSheetViews>
  <mergeCells count="2">
    <mergeCell ref="F1:G1"/>
    <mergeCell ref="H1:I1"/>
  </mergeCells>
  <conditionalFormatting sqref="A3:K2274">
    <cfRule type="expression" dxfId="5" priority="1">
      <formula>$J3="1° LICENCIA"</formula>
    </cfRule>
  </conditionalFormatting>
  <conditionalFormatting sqref="A3:K2274">
    <cfRule type="expression" dxfId="6" priority="2">
      <formula>$J3="SUBIDA A CONASET"</formula>
    </cfRule>
  </conditionalFormatting>
  <conditionalFormatting sqref="A3:K2274">
    <cfRule type="expression" dxfId="7" priority="3">
      <formula>$J3="SUBIDA CON F8"</formula>
    </cfRule>
  </conditionalFormatting>
  <conditionalFormatting sqref="A3:K2274">
    <cfRule type="expression" dxfId="8" priority="4">
      <formula>$J3="CAMBIO DOM. SUBIDO A CONASET"</formula>
    </cfRule>
  </conditionalFormatting>
  <conditionalFormatting sqref="A3:K2274">
    <cfRule type="expression" dxfId="9" priority="5">
      <formula>$J3="SE ENCUENTRA EN ARCHIVOS"</formula>
    </cfRule>
  </conditionalFormatting>
  <conditionalFormatting sqref="A3:K2274">
    <cfRule type="expression" dxfId="10" priority="6">
      <formula>$J3="SE ENCUENTRA EN OF.43"</formula>
    </cfRule>
  </conditionalFormatting>
  <conditionalFormatting sqref="A3:K2274">
    <cfRule type="expression" dxfId="11" priority="7">
      <formula>$J3="CAMBIO DE DOMICILIO SOLICITADO"</formula>
    </cfRule>
  </conditionalFormatting>
  <conditionalFormatting sqref="A3:K2274">
    <cfRule type="expression" dxfId="12" priority="8">
      <formula>$J3="CAMBIO DE DOMICILIO"</formula>
    </cfRule>
  </conditionalFormatting>
  <conditionalFormatting sqref="A3:K2274">
    <cfRule type="expression" dxfId="13" priority="9">
      <formula>$J3="NO EXISTE CARPETA"</formula>
    </cfRule>
  </conditionalFormatting>
  <conditionalFormatting sqref="A3">
    <cfRule type="expression" dxfId="11" priority="10">
      <formula>$J3="CAMBIO DE DOMICILIO SOLICITADO"</formula>
    </cfRule>
  </conditionalFormatting>
  <conditionalFormatting sqref="A3:K2274">
    <cfRule type="expression" dxfId="14" priority="11">
      <formula>$J3="CREAR OFICIO "</formula>
    </cfRule>
  </conditionalFormatting>
  <conditionalFormatting sqref="A3:K2274">
    <cfRule type="expression" dxfId="15" priority="12">
      <formula>$J3="SUBIDA CON OFICIO"</formula>
    </cfRule>
  </conditionalFormatting>
  <dataValidations>
    <dataValidation type="list" allowBlank="1" sqref="I3:I2274">
      <formula1>"ALERTADA,REVISAR"</formula1>
    </dataValidation>
    <dataValidation type="list" allowBlank="1" sqref="K3:K2274">
      <formula1>"OTORGADO,DENEGADO,ESPERA EXÁMEN,S/SGL,CLASE PENDIENTE "</formula1>
    </dataValidation>
    <dataValidation type="custom" allowBlank="1" showDropDown="1" sqref="A3:A2274 C3:C2274">
      <formula1>OR(NOT(ISERROR(DATEVALUE(A3))), AND(ISNUMBER(A3), LEFT(CELL("format", A3))="D"))</formula1>
    </dataValidation>
    <dataValidation type="list" allowBlank="1" sqref="H3:H2274">
      <formula1>"SI, EN AV. ARGENTINA,SI, EN PLACILLA"</formula1>
    </dataValidation>
    <dataValidation allowBlank="1" showDropDown="1" sqref="D3:D2274"/>
    <dataValidation type="list" allowBlank="1" sqref="J3:J2274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0"/>
    <col customWidth="1" min="3" max="3" width="24.38"/>
    <col customWidth="1" hidden="1" min="4" max="4" width="24.13"/>
    <col customWidth="1" hidden="1" min="5" max="5" width="22.13"/>
    <col customWidth="1" min="6" max="6" width="37.0"/>
    <col customWidth="1" min="7" max="7" width="14.25"/>
    <col customWidth="1" min="8" max="8" width="20.5"/>
    <col customWidth="1" min="9" max="9" width="19.0"/>
    <col customWidth="1" min="10" max="10" width="30.25"/>
    <col customWidth="1" min="11" max="11" width="22.25"/>
  </cols>
  <sheetData>
    <row r="1">
      <c r="A1" s="30"/>
      <c r="B1" s="1"/>
      <c r="C1" s="6"/>
      <c r="D1" s="31"/>
      <c r="E1" s="32"/>
      <c r="F1" s="33" t="s">
        <v>31</v>
      </c>
      <c r="G1" s="5"/>
      <c r="H1" s="7"/>
      <c r="I1" s="7"/>
      <c r="J1" s="119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4">
        <v>46024.0</v>
      </c>
      <c r="B3" s="15">
        <v>46030.0</v>
      </c>
      <c r="C3" s="36">
        <v>43647.0</v>
      </c>
      <c r="D3" s="37" t="s">
        <v>818</v>
      </c>
      <c r="E3" s="18" t="s">
        <v>5889</v>
      </c>
      <c r="F3" s="19" t="str">
        <f t="shared" ref="F3:F333" si="1">UPPER(D3&amp;" "&amp;E3)</f>
        <v>MIGUEL TACHOIRES SILVA</v>
      </c>
      <c r="G3" s="120">
        <v>45679.0</v>
      </c>
      <c r="H3" s="121" t="s">
        <v>255</v>
      </c>
      <c r="I3" s="122" t="s">
        <v>5890</v>
      </c>
      <c r="J3" s="57" t="s">
        <v>17</v>
      </c>
      <c r="K3" s="23" t="s">
        <v>15</v>
      </c>
    </row>
    <row r="4" ht="22.5" customHeight="1">
      <c r="A4" s="40">
        <v>46024.0</v>
      </c>
      <c r="B4" s="15">
        <v>46042.0</v>
      </c>
      <c r="C4" s="36">
        <v>44531.0</v>
      </c>
      <c r="D4" s="41" t="s">
        <v>5891</v>
      </c>
      <c r="E4" s="42" t="s">
        <v>5892</v>
      </c>
      <c r="F4" s="19" t="str">
        <f t="shared" si="1"/>
        <v>FERNANDA VALESKA TORRES VARGAS</v>
      </c>
      <c r="G4" s="43" t="s">
        <v>5893</v>
      </c>
      <c r="H4" s="56" t="s">
        <v>603</v>
      </c>
      <c r="I4" s="27"/>
      <c r="J4" s="57" t="s">
        <v>17</v>
      </c>
      <c r="K4" s="23" t="s">
        <v>15</v>
      </c>
    </row>
    <row r="5" ht="22.5" customHeight="1">
      <c r="A5" s="14">
        <v>46024.0</v>
      </c>
      <c r="B5" s="15">
        <v>46030.0</v>
      </c>
      <c r="C5" s="44">
        <v>44256.0</v>
      </c>
      <c r="D5" s="37" t="s">
        <v>5894</v>
      </c>
      <c r="E5" s="18" t="s">
        <v>5895</v>
      </c>
      <c r="F5" s="19" t="str">
        <f t="shared" si="1"/>
        <v>MIRKO ALEXIS PONCE CORTES</v>
      </c>
      <c r="G5" s="38" t="s">
        <v>5896</v>
      </c>
      <c r="H5" s="56" t="s">
        <v>603</v>
      </c>
      <c r="I5" s="27"/>
      <c r="J5" s="57" t="s">
        <v>17</v>
      </c>
      <c r="K5" s="23" t="s">
        <v>15</v>
      </c>
    </row>
    <row r="6" ht="22.5" customHeight="1">
      <c r="A6" s="14">
        <v>46024.0</v>
      </c>
      <c r="B6" s="15">
        <v>46030.0</v>
      </c>
      <c r="C6" s="44">
        <v>44896.0</v>
      </c>
      <c r="D6" s="37" t="s">
        <v>5897</v>
      </c>
      <c r="E6" s="18" t="s">
        <v>5898</v>
      </c>
      <c r="F6" s="19" t="str">
        <f t="shared" si="1"/>
        <v>ALVARO IGNACIO CORTES GONZALEZ</v>
      </c>
      <c r="G6" s="38" t="s">
        <v>5899</v>
      </c>
      <c r="H6" s="56" t="s">
        <v>603</v>
      </c>
      <c r="I6" s="27"/>
      <c r="J6" s="57" t="s">
        <v>17</v>
      </c>
      <c r="K6" s="23" t="s">
        <v>15</v>
      </c>
    </row>
    <row r="7" ht="22.5" customHeight="1">
      <c r="A7" s="14">
        <v>46024.0</v>
      </c>
      <c r="B7" s="15">
        <v>46030.0</v>
      </c>
      <c r="C7" s="44">
        <v>45139.0</v>
      </c>
      <c r="D7" s="37" t="s">
        <v>5900</v>
      </c>
      <c r="E7" s="18" t="s">
        <v>5901</v>
      </c>
      <c r="F7" s="19" t="str">
        <f t="shared" si="1"/>
        <v>CARLOS ALEJANDRO MARIN MORAGA</v>
      </c>
      <c r="G7" s="38" t="s">
        <v>5902</v>
      </c>
      <c r="H7" s="56" t="s">
        <v>603</v>
      </c>
      <c r="I7" s="27"/>
      <c r="J7" s="57" t="s">
        <v>17</v>
      </c>
      <c r="K7" s="23" t="s">
        <v>15</v>
      </c>
    </row>
    <row r="8" ht="22.5" customHeight="1">
      <c r="A8" s="14">
        <v>46024.0</v>
      </c>
      <c r="B8" s="26"/>
      <c r="C8" s="46" t="s">
        <v>106</v>
      </c>
      <c r="D8" s="37" t="s">
        <v>419</v>
      </c>
      <c r="E8" s="18" t="s">
        <v>2676</v>
      </c>
      <c r="F8" s="19" t="str">
        <f t="shared" si="1"/>
        <v>RODRIGO MARQUEZ</v>
      </c>
      <c r="G8" s="38" t="s">
        <v>5903</v>
      </c>
      <c r="H8" s="56" t="s">
        <v>603</v>
      </c>
      <c r="I8" s="27"/>
      <c r="J8" s="57" t="s">
        <v>21</v>
      </c>
      <c r="K8" s="23" t="s">
        <v>15</v>
      </c>
    </row>
    <row r="9" ht="22.5" customHeight="1">
      <c r="A9" s="14">
        <v>46024.0</v>
      </c>
      <c r="B9" s="26"/>
      <c r="C9" s="44">
        <v>45261.0</v>
      </c>
      <c r="D9" s="37" t="s">
        <v>445</v>
      </c>
      <c r="E9" s="18" t="s">
        <v>3113</v>
      </c>
      <c r="F9" s="19" t="str">
        <f t="shared" si="1"/>
        <v>MANUEL VARGAS</v>
      </c>
      <c r="G9" s="38" t="s">
        <v>5904</v>
      </c>
      <c r="H9" s="56" t="s">
        <v>603</v>
      </c>
      <c r="I9" s="27"/>
      <c r="J9" s="57" t="s">
        <v>17</v>
      </c>
      <c r="K9" s="23" t="s">
        <v>15</v>
      </c>
    </row>
    <row r="10" ht="22.5" customHeight="1">
      <c r="A10" s="14">
        <v>46024.0</v>
      </c>
      <c r="B10" s="15">
        <v>46030.0</v>
      </c>
      <c r="C10" s="44">
        <v>43132.0</v>
      </c>
      <c r="D10" s="37" t="s">
        <v>510</v>
      </c>
      <c r="E10" s="18" t="s">
        <v>211</v>
      </c>
      <c r="F10" s="19" t="str">
        <f t="shared" si="1"/>
        <v>GONZALO ROJAS</v>
      </c>
      <c r="G10" s="38" t="s">
        <v>5905</v>
      </c>
      <c r="H10" s="56" t="s">
        <v>603</v>
      </c>
      <c r="I10" s="27"/>
      <c r="J10" s="57" t="s">
        <v>17</v>
      </c>
      <c r="K10" s="23" t="s">
        <v>15</v>
      </c>
    </row>
    <row r="11" ht="22.5" customHeight="1">
      <c r="A11" s="14">
        <v>46024.0</v>
      </c>
      <c r="B11" s="15">
        <v>46030.0</v>
      </c>
      <c r="C11" s="44">
        <v>43344.0</v>
      </c>
      <c r="D11" s="37" t="s">
        <v>1888</v>
      </c>
      <c r="E11" s="18" t="s">
        <v>1087</v>
      </c>
      <c r="F11" s="19" t="str">
        <f t="shared" si="1"/>
        <v>DAVID CORREA</v>
      </c>
      <c r="G11" s="38" t="s">
        <v>5906</v>
      </c>
      <c r="H11" s="56" t="s">
        <v>603</v>
      </c>
      <c r="I11" s="27"/>
      <c r="J11" s="57" t="s">
        <v>17</v>
      </c>
      <c r="K11" s="23" t="s">
        <v>15</v>
      </c>
    </row>
    <row r="12" ht="22.5" customHeight="1">
      <c r="A12" s="14">
        <v>46024.0</v>
      </c>
      <c r="B12" s="15">
        <v>46030.0</v>
      </c>
      <c r="C12" s="44">
        <v>42948.0</v>
      </c>
      <c r="D12" s="37" t="s">
        <v>802</v>
      </c>
      <c r="E12" s="18" t="s">
        <v>5907</v>
      </c>
      <c r="F12" s="19" t="str">
        <f t="shared" si="1"/>
        <v>NATALIA REYES SILVA</v>
      </c>
      <c r="G12" s="38" t="s">
        <v>5908</v>
      </c>
      <c r="H12" s="56" t="s">
        <v>603</v>
      </c>
      <c r="I12" s="27"/>
      <c r="J12" s="57" t="s">
        <v>17</v>
      </c>
      <c r="K12" s="23" t="s">
        <v>15</v>
      </c>
    </row>
    <row r="13" ht="22.5" customHeight="1">
      <c r="A13" s="14">
        <v>46024.0</v>
      </c>
      <c r="B13" s="15">
        <v>46030.0</v>
      </c>
      <c r="C13" s="44">
        <v>43009.0</v>
      </c>
      <c r="D13" s="37" t="s">
        <v>5909</v>
      </c>
      <c r="E13" s="18" t="s">
        <v>1208</v>
      </c>
      <c r="F13" s="19" t="str">
        <f t="shared" si="1"/>
        <v>MARCO TORRES</v>
      </c>
      <c r="G13" s="38" t="s">
        <v>5910</v>
      </c>
      <c r="H13" s="56" t="s">
        <v>603</v>
      </c>
      <c r="I13" s="27"/>
      <c r="J13" s="57" t="s">
        <v>17</v>
      </c>
      <c r="K13" s="23" t="s">
        <v>22</v>
      </c>
    </row>
    <row r="14" ht="22.5" customHeight="1">
      <c r="A14" s="14">
        <v>46024.0</v>
      </c>
      <c r="B14" s="26"/>
      <c r="C14" s="46" t="s">
        <v>122</v>
      </c>
      <c r="D14" s="37" t="s">
        <v>1666</v>
      </c>
      <c r="E14" s="18" t="s">
        <v>1002</v>
      </c>
      <c r="F14" s="19" t="str">
        <f t="shared" si="1"/>
        <v>ALEXANDER SÁNCHEZ</v>
      </c>
      <c r="G14" s="38" t="s">
        <v>5911</v>
      </c>
      <c r="H14" s="56" t="s">
        <v>603</v>
      </c>
      <c r="I14" s="27"/>
      <c r="J14" s="57" t="s">
        <v>21</v>
      </c>
      <c r="K14" s="23" t="s">
        <v>15</v>
      </c>
    </row>
    <row r="15" ht="22.5" customHeight="1">
      <c r="A15" s="14">
        <v>46024.0</v>
      </c>
      <c r="B15" s="15">
        <v>46030.0</v>
      </c>
      <c r="C15" s="44">
        <v>43739.0</v>
      </c>
      <c r="D15" s="37" t="s">
        <v>147</v>
      </c>
      <c r="E15" s="18" t="s">
        <v>5912</v>
      </c>
      <c r="F15" s="19" t="str">
        <f t="shared" si="1"/>
        <v>CARLOS YÁÑEZ TOLEDO</v>
      </c>
      <c r="G15" s="38" t="s">
        <v>5913</v>
      </c>
      <c r="H15" s="56" t="s">
        <v>603</v>
      </c>
      <c r="I15" s="27"/>
      <c r="J15" s="57" t="s">
        <v>17</v>
      </c>
      <c r="K15" s="23" t="s">
        <v>15</v>
      </c>
    </row>
    <row r="16" ht="22.5" customHeight="1">
      <c r="A16" s="14">
        <v>46024.0</v>
      </c>
      <c r="B16" s="15">
        <v>46030.0</v>
      </c>
      <c r="C16" s="44">
        <v>43647.0</v>
      </c>
      <c r="D16" s="37" t="s">
        <v>1444</v>
      </c>
      <c r="E16" s="18" t="s">
        <v>3558</v>
      </c>
      <c r="F16" s="19" t="str">
        <f t="shared" si="1"/>
        <v>RAFAEL PACHECO</v>
      </c>
      <c r="G16" s="38" t="s">
        <v>5914</v>
      </c>
      <c r="H16" s="56" t="s">
        <v>603</v>
      </c>
      <c r="I16" s="22" t="s">
        <v>13</v>
      </c>
      <c r="J16" s="57" t="s">
        <v>17</v>
      </c>
      <c r="K16" s="23" t="s">
        <v>15</v>
      </c>
    </row>
    <row r="17" ht="22.5" customHeight="1">
      <c r="A17" s="14">
        <v>46024.0</v>
      </c>
      <c r="B17" s="26"/>
      <c r="C17" s="44">
        <v>42309.0</v>
      </c>
      <c r="D17" s="37" t="s">
        <v>5915</v>
      </c>
      <c r="E17" s="18" t="s">
        <v>367</v>
      </c>
      <c r="F17" s="19" t="str">
        <f t="shared" si="1"/>
        <v>CRISTHIAN GONZÁLEZ</v>
      </c>
      <c r="G17" s="38" t="s">
        <v>5916</v>
      </c>
      <c r="H17" s="56" t="s">
        <v>603</v>
      </c>
      <c r="I17" s="27"/>
      <c r="J17" s="57" t="s">
        <v>17</v>
      </c>
      <c r="K17" s="23" t="s">
        <v>15</v>
      </c>
    </row>
    <row r="18" ht="22.5" customHeight="1">
      <c r="A18" s="14">
        <v>46024.0</v>
      </c>
      <c r="B18" s="15">
        <v>46030.0</v>
      </c>
      <c r="C18" s="44">
        <v>43525.0</v>
      </c>
      <c r="D18" s="37" t="s">
        <v>2563</v>
      </c>
      <c r="E18" s="18" t="s">
        <v>5917</v>
      </c>
      <c r="F18" s="19" t="str">
        <f t="shared" si="1"/>
        <v>RICARDO MUÑOZ ROMAN</v>
      </c>
      <c r="G18" s="38" t="s">
        <v>5918</v>
      </c>
      <c r="H18" s="56" t="s">
        <v>603</v>
      </c>
      <c r="I18" s="27"/>
      <c r="J18" s="57" t="s">
        <v>17</v>
      </c>
      <c r="K18" s="23" t="s">
        <v>15</v>
      </c>
    </row>
    <row r="19" ht="22.5" customHeight="1">
      <c r="A19" s="14">
        <v>46024.0</v>
      </c>
      <c r="B19" s="26"/>
      <c r="C19" s="46" t="s">
        <v>1620</v>
      </c>
      <c r="D19" s="37" t="s">
        <v>5919</v>
      </c>
      <c r="E19" s="18" t="s">
        <v>5920</v>
      </c>
      <c r="F19" s="19" t="str">
        <f t="shared" si="1"/>
        <v>MARCELA RIVEROS</v>
      </c>
      <c r="G19" s="38" t="s">
        <v>5921</v>
      </c>
      <c r="H19" s="56" t="s">
        <v>603</v>
      </c>
      <c r="I19" s="27"/>
      <c r="J19" s="57" t="s">
        <v>21</v>
      </c>
      <c r="K19" s="23" t="s">
        <v>15</v>
      </c>
    </row>
    <row r="20" ht="22.5" customHeight="1">
      <c r="A20" s="14">
        <v>46024.0</v>
      </c>
      <c r="B20" s="15">
        <v>46030.0</v>
      </c>
      <c r="C20" s="44">
        <v>43678.0</v>
      </c>
      <c r="D20" s="37" t="s">
        <v>553</v>
      </c>
      <c r="E20" s="18" t="s">
        <v>972</v>
      </c>
      <c r="F20" s="19" t="str">
        <f t="shared" si="1"/>
        <v>JONATHAN VALENZUELA</v>
      </c>
      <c r="G20" s="38" t="s">
        <v>5922</v>
      </c>
      <c r="H20" s="56" t="s">
        <v>603</v>
      </c>
      <c r="I20" s="27"/>
      <c r="J20" s="57" t="s">
        <v>17</v>
      </c>
      <c r="K20" s="23" t="s">
        <v>15</v>
      </c>
    </row>
    <row r="21" ht="22.5" customHeight="1">
      <c r="A21" s="14">
        <v>46024.0</v>
      </c>
      <c r="B21" s="15">
        <v>46030.0</v>
      </c>
      <c r="C21" s="44">
        <v>41699.0</v>
      </c>
      <c r="D21" s="37" t="s">
        <v>5141</v>
      </c>
      <c r="E21" s="18" t="s">
        <v>5923</v>
      </c>
      <c r="F21" s="19" t="str">
        <f t="shared" si="1"/>
        <v>EMERSON SANTIS ACOSTA</v>
      </c>
      <c r="G21" s="38" t="s">
        <v>5924</v>
      </c>
      <c r="H21" s="56" t="s">
        <v>603</v>
      </c>
      <c r="I21" s="27"/>
      <c r="J21" s="57" t="s">
        <v>17</v>
      </c>
      <c r="K21" s="23" t="s">
        <v>15</v>
      </c>
    </row>
    <row r="22" ht="22.5" customHeight="1">
      <c r="A22" s="14">
        <v>46024.0</v>
      </c>
      <c r="B22" s="15">
        <v>46030.0</v>
      </c>
      <c r="C22" s="44">
        <v>43282.0</v>
      </c>
      <c r="D22" s="37" t="s">
        <v>433</v>
      </c>
      <c r="E22" s="18" t="s">
        <v>5925</v>
      </c>
      <c r="F22" s="19" t="str">
        <f t="shared" si="1"/>
        <v>VICENTE MOSCOSO ESCALONA</v>
      </c>
      <c r="G22" s="38" t="s">
        <v>5926</v>
      </c>
      <c r="H22" s="56" t="s">
        <v>603</v>
      </c>
      <c r="I22" s="27"/>
      <c r="J22" s="57" t="s">
        <v>17</v>
      </c>
      <c r="K22" s="23" t="s">
        <v>15</v>
      </c>
    </row>
    <row r="23" ht="22.5" customHeight="1">
      <c r="A23" s="14">
        <v>46024.0</v>
      </c>
      <c r="B23" s="15">
        <v>46030.0</v>
      </c>
      <c r="C23" s="44">
        <v>43405.0</v>
      </c>
      <c r="D23" s="37" t="s">
        <v>5927</v>
      </c>
      <c r="E23" s="18" t="s">
        <v>5928</v>
      </c>
      <c r="F23" s="19" t="str">
        <f t="shared" si="1"/>
        <v>HUMBERTO DANIEL VERA CAJALES</v>
      </c>
      <c r="G23" s="38" t="s">
        <v>5929</v>
      </c>
      <c r="H23" s="61"/>
      <c r="I23" s="27"/>
      <c r="J23" s="57" t="s">
        <v>17</v>
      </c>
      <c r="K23" s="23" t="s">
        <v>22</v>
      </c>
    </row>
    <row r="24" ht="22.5" customHeight="1">
      <c r="A24" s="14">
        <v>46027.0</v>
      </c>
      <c r="B24" s="15">
        <v>46030.0</v>
      </c>
      <c r="C24" s="44">
        <v>44440.0</v>
      </c>
      <c r="D24" s="37" t="s">
        <v>48</v>
      </c>
      <c r="E24" s="18" t="s">
        <v>5930</v>
      </c>
      <c r="F24" s="19" t="str">
        <f t="shared" si="1"/>
        <v>PABLO SEPÚLVEDA ARIAS</v>
      </c>
      <c r="G24" s="38" t="s">
        <v>5931</v>
      </c>
      <c r="H24" s="56" t="s">
        <v>603</v>
      </c>
      <c r="I24" s="27"/>
      <c r="J24" s="57" t="s">
        <v>17</v>
      </c>
      <c r="K24" s="23" t="s">
        <v>15</v>
      </c>
    </row>
    <row r="25" ht="22.5" customHeight="1">
      <c r="A25" s="40">
        <v>46027.0</v>
      </c>
      <c r="B25" s="15"/>
      <c r="C25" s="46" t="s">
        <v>106</v>
      </c>
      <c r="D25" s="41" t="s">
        <v>5932</v>
      </c>
      <c r="E25" s="42" t="s">
        <v>5933</v>
      </c>
      <c r="F25" s="19" t="str">
        <f t="shared" si="1"/>
        <v>YANETH ELISA ZAPATA FIGUEROA</v>
      </c>
      <c r="G25" s="43" t="s">
        <v>5934</v>
      </c>
      <c r="H25" s="56" t="s">
        <v>603</v>
      </c>
      <c r="I25" s="27"/>
      <c r="J25" s="57" t="s">
        <v>21</v>
      </c>
      <c r="K25" s="23" t="s">
        <v>15</v>
      </c>
    </row>
    <row r="26" ht="22.5" customHeight="1">
      <c r="A26" s="14">
        <v>46027.0</v>
      </c>
      <c r="B26" s="15">
        <v>46030.0</v>
      </c>
      <c r="C26" s="44">
        <v>42186.0</v>
      </c>
      <c r="D26" s="37" t="s">
        <v>5935</v>
      </c>
      <c r="E26" s="18" t="s">
        <v>5936</v>
      </c>
      <c r="F26" s="19" t="str">
        <f t="shared" si="1"/>
        <v>RONALD CORTÉS VILLAREAL</v>
      </c>
      <c r="G26" s="38" t="s">
        <v>5937</v>
      </c>
      <c r="H26" s="56" t="s">
        <v>603</v>
      </c>
      <c r="I26" s="27"/>
      <c r="J26" s="57" t="s">
        <v>21</v>
      </c>
      <c r="K26" s="23" t="s">
        <v>15</v>
      </c>
    </row>
    <row r="27" ht="22.5" customHeight="1">
      <c r="A27" s="14">
        <v>46027.0</v>
      </c>
      <c r="B27" s="26"/>
      <c r="C27" s="46" t="s">
        <v>663</v>
      </c>
      <c r="D27" s="37" t="s">
        <v>5938</v>
      </c>
      <c r="E27" s="18" t="s">
        <v>5939</v>
      </c>
      <c r="F27" s="19" t="str">
        <f t="shared" si="1"/>
        <v>JUAN BAUTISTA MALDONADO HIDALGO</v>
      </c>
      <c r="G27" s="38" t="s">
        <v>5940</v>
      </c>
      <c r="H27" s="56" t="s">
        <v>603</v>
      </c>
      <c r="I27" s="27"/>
      <c r="J27" s="57" t="s">
        <v>21</v>
      </c>
      <c r="K27" s="23" t="s">
        <v>15</v>
      </c>
    </row>
    <row r="28" ht="22.5" customHeight="1">
      <c r="A28" s="14">
        <v>46027.0</v>
      </c>
      <c r="B28" s="15">
        <v>46030.0</v>
      </c>
      <c r="C28" s="44">
        <v>45536.0</v>
      </c>
      <c r="D28" s="37" t="s">
        <v>5941</v>
      </c>
      <c r="E28" s="18" t="s">
        <v>5942</v>
      </c>
      <c r="F28" s="19" t="str">
        <f t="shared" si="1"/>
        <v>CRISTIAN RODRIGO ARRUE POBLETE</v>
      </c>
      <c r="G28" s="38" t="s">
        <v>5943</v>
      </c>
      <c r="H28" s="56" t="s">
        <v>603</v>
      </c>
      <c r="I28" s="27"/>
      <c r="J28" s="57" t="s">
        <v>17</v>
      </c>
      <c r="K28" s="23" t="s">
        <v>15</v>
      </c>
    </row>
    <row r="29" ht="22.5" customHeight="1">
      <c r="A29" s="14">
        <v>46027.0</v>
      </c>
      <c r="B29" s="15">
        <v>46030.0</v>
      </c>
      <c r="C29" s="44">
        <v>43070.0</v>
      </c>
      <c r="D29" s="37" t="s">
        <v>510</v>
      </c>
      <c r="E29" s="18" t="s">
        <v>5944</v>
      </c>
      <c r="F29" s="19" t="str">
        <f t="shared" si="1"/>
        <v>GONZALO MENDOZA ROJAS</v>
      </c>
      <c r="G29" s="38" t="s">
        <v>5945</v>
      </c>
      <c r="H29" s="56" t="s">
        <v>603</v>
      </c>
      <c r="I29" s="27"/>
      <c r="J29" s="57" t="s">
        <v>17</v>
      </c>
      <c r="K29" s="23" t="s">
        <v>15</v>
      </c>
    </row>
    <row r="30" ht="22.5" customHeight="1">
      <c r="A30" s="14">
        <v>46027.0</v>
      </c>
      <c r="B30" s="15">
        <v>46030.0</v>
      </c>
      <c r="C30" s="44">
        <v>43435.0</v>
      </c>
      <c r="D30" s="37" t="s">
        <v>532</v>
      </c>
      <c r="E30" s="18" t="s">
        <v>5946</v>
      </c>
      <c r="F30" s="19" t="str">
        <f t="shared" si="1"/>
        <v>MARIO FLORES SILVA</v>
      </c>
      <c r="G30" s="38" t="s">
        <v>5947</v>
      </c>
      <c r="H30" s="56" t="s">
        <v>603</v>
      </c>
      <c r="I30" s="27"/>
      <c r="J30" s="57" t="s">
        <v>17</v>
      </c>
      <c r="K30" s="23" t="s">
        <v>15</v>
      </c>
    </row>
    <row r="31" ht="22.5" customHeight="1">
      <c r="A31" s="14">
        <v>46027.0</v>
      </c>
      <c r="B31" s="15">
        <v>46030.0</v>
      </c>
      <c r="C31" s="44">
        <v>43525.0</v>
      </c>
      <c r="D31" s="37" t="s">
        <v>5948</v>
      </c>
      <c r="E31" s="18" t="s">
        <v>5949</v>
      </c>
      <c r="F31" s="19" t="str">
        <f t="shared" si="1"/>
        <v>FREDY ARIEL MARTÍNEZ GUTIÉRREZ</v>
      </c>
      <c r="G31" s="38" t="s">
        <v>5950</v>
      </c>
      <c r="H31" s="56" t="s">
        <v>603</v>
      </c>
      <c r="I31" s="27"/>
      <c r="J31" s="57" t="s">
        <v>17</v>
      </c>
      <c r="K31" s="23" t="s">
        <v>15</v>
      </c>
    </row>
    <row r="32" ht="22.5" customHeight="1">
      <c r="A32" s="14">
        <v>46027.0</v>
      </c>
      <c r="B32" s="15">
        <v>46030.0</v>
      </c>
      <c r="C32" s="44">
        <v>43739.0</v>
      </c>
      <c r="D32" s="37" t="s">
        <v>119</v>
      </c>
      <c r="E32" s="18" t="s">
        <v>5951</v>
      </c>
      <c r="F32" s="19" t="str">
        <f t="shared" si="1"/>
        <v>PEDRO MUÑOZ OSORIO</v>
      </c>
      <c r="G32" s="38" t="s">
        <v>5952</v>
      </c>
      <c r="H32" s="56" t="s">
        <v>603</v>
      </c>
      <c r="I32" s="27"/>
      <c r="J32" s="57" t="s">
        <v>17</v>
      </c>
      <c r="K32" s="23" t="s">
        <v>15</v>
      </c>
    </row>
    <row r="33" ht="22.5" customHeight="1">
      <c r="A33" s="14">
        <v>46027.0</v>
      </c>
      <c r="B33" s="15">
        <v>46030.0</v>
      </c>
      <c r="C33" s="44">
        <v>45536.0</v>
      </c>
      <c r="D33" s="37" t="s">
        <v>553</v>
      </c>
      <c r="E33" s="18" t="s">
        <v>5953</v>
      </c>
      <c r="F33" s="19" t="str">
        <f t="shared" si="1"/>
        <v>JONATHAN APABLAZA</v>
      </c>
      <c r="G33" s="38" t="s">
        <v>5954</v>
      </c>
      <c r="H33" s="56" t="s">
        <v>603</v>
      </c>
      <c r="I33" s="27"/>
      <c r="J33" s="57" t="s">
        <v>17</v>
      </c>
      <c r="K33" s="23" t="s">
        <v>15</v>
      </c>
    </row>
    <row r="34" ht="22.5" customHeight="1">
      <c r="A34" s="14">
        <v>46027.0</v>
      </c>
      <c r="B34" s="15">
        <v>46030.0</v>
      </c>
      <c r="C34" s="44">
        <v>43132.0</v>
      </c>
      <c r="D34" s="37" t="s">
        <v>439</v>
      </c>
      <c r="E34" s="18" t="s">
        <v>1762</v>
      </c>
      <c r="F34" s="19" t="str">
        <f t="shared" si="1"/>
        <v>JUAN SOTO</v>
      </c>
      <c r="G34" s="38" t="s">
        <v>5955</v>
      </c>
      <c r="H34" s="61"/>
      <c r="I34" s="27"/>
      <c r="J34" s="57" t="s">
        <v>17</v>
      </c>
      <c r="K34" s="23" t="s">
        <v>22</v>
      </c>
    </row>
    <row r="35" ht="22.5" customHeight="1">
      <c r="A35" s="14">
        <v>46027.0</v>
      </c>
      <c r="B35" s="15">
        <v>46030.0</v>
      </c>
      <c r="C35" s="44">
        <v>45292.0</v>
      </c>
      <c r="D35" s="37" t="s">
        <v>5956</v>
      </c>
      <c r="E35" s="18" t="s">
        <v>5957</v>
      </c>
      <c r="F35" s="19" t="str">
        <f t="shared" si="1"/>
        <v>LORENZO ENRIQUE RODRIGUEZ MONTOYA</v>
      </c>
      <c r="G35" s="38" t="s">
        <v>5958</v>
      </c>
      <c r="H35" s="56" t="s">
        <v>603</v>
      </c>
      <c r="I35" s="27"/>
      <c r="J35" s="57" t="s">
        <v>17</v>
      </c>
      <c r="K35" s="23" t="s">
        <v>15</v>
      </c>
    </row>
    <row r="36" ht="22.5" customHeight="1">
      <c r="A36" s="14">
        <v>46027.0</v>
      </c>
      <c r="B36" s="15">
        <v>46030.0</v>
      </c>
      <c r="C36" s="44">
        <v>43586.0</v>
      </c>
      <c r="D36" s="37" t="s">
        <v>5959</v>
      </c>
      <c r="E36" s="18" t="s">
        <v>5960</v>
      </c>
      <c r="F36" s="19" t="str">
        <f t="shared" si="1"/>
        <v>MANUEL JESUS POBLETE RAMOS</v>
      </c>
      <c r="G36" s="38" t="s">
        <v>5961</v>
      </c>
      <c r="H36" s="56" t="s">
        <v>603</v>
      </c>
      <c r="I36" s="22" t="s">
        <v>16</v>
      </c>
      <c r="J36" s="57" t="s">
        <v>17</v>
      </c>
      <c r="K36" s="23" t="s">
        <v>15</v>
      </c>
    </row>
    <row r="37" ht="22.5" customHeight="1">
      <c r="A37" s="14">
        <v>46027.0</v>
      </c>
      <c r="B37" s="15">
        <v>46030.0</v>
      </c>
      <c r="C37" s="44">
        <v>45658.0</v>
      </c>
      <c r="D37" s="37" t="s">
        <v>5962</v>
      </c>
      <c r="E37" s="18" t="s">
        <v>5963</v>
      </c>
      <c r="F37" s="19" t="str">
        <f t="shared" si="1"/>
        <v>NICOLLE BENAVENTE</v>
      </c>
      <c r="G37" s="38" t="s">
        <v>5964</v>
      </c>
      <c r="H37" s="56" t="s">
        <v>603</v>
      </c>
      <c r="I37" s="27"/>
      <c r="J37" s="57" t="s">
        <v>17</v>
      </c>
      <c r="K37" s="23" t="s">
        <v>15</v>
      </c>
    </row>
    <row r="38" ht="22.5" customHeight="1">
      <c r="A38" s="14">
        <v>46027.0</v>
      </c>
      <c r="B38" s="15">
        <v>46030.0</v>
      </c>
      <c r="C38" s="44">
        <v>43344.0</v>
      </c>
      <c r="D38" s="37" t="s">
        <v>5965</v>
      </c>
      <c r="E38" s="18" t="s">
        <v>5966</v>
      </c>
      <c r="F38" s="19" t="str">
        <f t="shared" si="1"/>
        <v>MARIO RAMIRO MOLINA ASTUDILLO</v>
      </c>
      <c r="G38" s="38" t="s">
        <v>5967</v>
      </c>
      <c r="H38" s="56" t="s">
        <v>603</v>
      </c>
      <c r="I38" s="27"/>
      <c r="J38" s="57" t="s">
        <v>17</v>
      </c>
      <c r="K38" s="23" t="s">
        <v>22</v>
      </c>
    </row>
    <row r="39" ht="22.5" customHeight="1">
      <c r="A39" s="14">
        <v>46027.0</v>
      </c>
      <c r="B39" s="15">
        <v>46030.0</v>
      </c>
      <c r="C39" s="44">
        <v>44652.0</v>
      </c>
      <c r="D39" s="37" t="s">
        <v>5968</v>
      </c>
      <c r="E39" s="18" t="s">
        <v>1243</v>
      </c>
      <c r="F39" s="19" t="str">
        <f t="shared" si="1"/>
        <v>ISABEL PINTO</v>
      </c>
      <c r="G39" s="38" t="s">
        <v>5969</v>
      </c>
      <c r="H39" s="56" t="s">
        <v>603</v>
      </c>
      <c r="I39" s="27"/>
      <c r="J39" s="57" t="s">
        <v>17</v>
      </c>
      <c r="K39" s="23" t="s">
        <v>15</v>
      </c>
    </row>
    <row r="40" ht="22.5" customHeight="1">
      <c r="A40" s="14">
        <v>46027.0</v>
      </c>
      <c r="B40" s="15">
        <v>46030.0</v>
      </c>
      <c r="C40" s="44">
        <v>42095.0</v>
      </c>
      <c r="D40" s="37" t="s">
        <v>2955</v>
      </c>
      <c r="E40" s="18" t="s">
        <v>5970</v>
      </c>
      <c r="F40" s="19" t="str">
        <f t="shared" si="1"/>
        <v>CATHERINE LIRA</v>
      </c>
      <c r="G40" s="38" t="s">
        <v>5971</v>
      </c>
      <c r="H40" s="56" t="s">
        <v>603</v>
      </c>
      <c r="I40" s="27"/>
      <c r="J40" s="57" t="s">
        <v>17</v>
      </c>
      <c r="K40" s="23" t="s">
        <v>15</v>
      </c>
    </row>
    <row r="41" ht="22.5" customHeight="1">
      <c r="A41" s="14">
        <v>46027.0</v>
      </c>
      <c r="B41" s="15">
        <v>46030.0</v>
      </c>
      <c r="C41" s="44">
        <v>42856.0</v>
      </c>
      <c r="D41" s="37" t="s">
        <v>5972</v>
      </c>
      <c r="E41" s="18" t="s">
        <v>1051</v>
      </c>
      <c r="F41" s="19" t="str">
        <f t="shared" si="1"/>
        <v>SIAMACK MORENO</v>
      </c>
      <c r="G41" s="38" t="s">
        <v>5973</v>
      </c>
      <c r="H41" s="56" t="s">
        <v>603</v>
      </c>
      <c r="I41" s="27"/>
      <c r="J41" s="57" t="s">
        <v>17</v>
      </c>
      <c r="K41" s="23" t="s">
        <v>15</v>
      </c>
    </row>
    <row r="42" ht="22.5" customHeight="1">
      <c r="A42" s="14">
        <v>46027.0</v>
      </c>
      <c r="B42" s="15">
        <v>46030.0</v>
      </c>
      <c r="C42" s="44">
        <v>43313.0</v>
      </c>
      <c r="D42" s="37" t="s">
        <v>3164</v>
      </c>
      <c r="E42" s="18" t="s">
        <v>591</v>
      </c>
      <c r="F42" s="19" t="str">
        <f t="shared" si="1"/>
        <v>ROMINA MENARES</v>
      </c>
      <c r="G42" s="38" t="s">
        <v>5974</v>
      </c>
      <c r="H42" s="56" t="s">
        <v>603</v>
      </c>
      <c r="I42" s="27"/>
      <c r="J42" s="57" t="s">
        <v>17</v>
      </c>
      <c r="K42" s="23" t="s">
        <v>15</v>
      </c>
    </row>
    <row r="43" ht="22.5" customHeight="1">
      <c r="A43" s="14">
        <v>46027.0</v>
      </c>
      <c r="B43" s="15">
        <v>46030.0</v>
      </c>
      <c r="C43" s="44">
        <v>44896.0</v>
      </c>
      <c r="D43" s="37" t="s">
        <v>5975</v>
      </c>
      <c r="E43" s="18" t="s">
        <v>5976</v>
      </c>
      <c r="F43" s="19" t="str">
        <f t="shared" si="1"/>
        <v>JEANNETTE GRACIELA SCHERPING VILLEGAS</v>
      </c>
      <c r="G43" s="38" t="s">
        <v>5977</v>
      </c>
      <c r="H43" s="56" t="s">
        <v>603</v>
      </c>
      <c r="I43" s="27"/>
      <c r="J43" s="57" t="s">
        <v>17</v>
      </c>
      <c r="K43" s="23" t="s">
        <v>15</v>
      </c>
    </row>
    <row r="44" ht="22.5" customHeight="1">
      <c r="A44" s="14">
        <v>46027.0</v>
      </c>
      <c r="B44" s="15">
        <v>46030.0</v>
      </c>
      <c r="C44" s="44">
        <v>43556.0</v>
      </c>
      <c r="D44" s="37" t="s">
        <v>439</v>
      </c>
      <c r="E44" s="18" t="s">
        <v>5978</v>
      </c>
      <c r="F44" s="19" t="str">
        <f t="shared" si="1"/>
        <v>JUAN CARMONA</v>
      </c>
      <c r="G44" s="38" t="s">
        <v>5979</v>
      </c>
      <c r="H44" s="56" t="s">
        <v>603</v>
      </c>
      <c r="I44" s="27"/>
      <c r="J44" s="57" t="s">
        <v>17</v>
      </c>
      <c r="K44" s="23" t="s">
        <v>22</v>
      </c>
    </row>
    <row r="45" ht="22.5" customHeight="1">
      <c r="A45" s="14">
        <v>46027.0</v>
      </c>
      <c r="B45" s="15">
        <v>46041.0</v>
      </c>
      <c r="C45" s="44">
        <v>43586.0</v>
      </c>
      <c r="D45" s="37" t="s">
        <v>1145</v>
      </c>
      <c r="E45" s="18" t="s">
        <v>55</v>
      </c>
      <c r="F45" s="19" t="str">
        <f t="shared" si="1"/>
        <v>SUSANA PARRAGUEZ</v>
      </c>
      <c r="G45" s="38" t="s">
        <v>5980</v>
      </c>
      <c r="H45" s="56" t="s">
        <v>603</v>
      </c>
      <c r="I45" s="27"/>
      <c r="J45" s="57" t="s">
        <v>19</v>
      </c>
      <c r="K45" s="23" t="s">
        <v>22</v>
      </c>
    </row>
    <row r="46" ht="22.5" customHeight="1">
      <c r="A46" s="14">
        <v>46027.0</v>
      </c>
      <c r="B46" s="15">
        <v>46030.0</v>
      </c>
      <c r="C46" s="44">
        <v>43374.0</v>
      </c>
      <c r="D46" s="37" t="s">
        <v>177</v>
      </c>
      <c r="E46" s="18" t="s">
        <v>211</v>
      </c>
      <c r="F46" s="19" t="str">
        <f t="shared" si="1"/>
        <v>MARCO ROJAS</v>
      </c>
      <c r="G46" s="38" t="s">
        <v>5981</v>
      </c>
      <c r="H46" s="56" t="s">
        <v>603</v>
      </c>
      <c r="I46" s="27"/>
      <c r="J46" s="57" t="s">
        <v>17</v>
      </c>
      <c r="K46" s="23" t="s">
        <v>15</v>
      </c>
    </row>
    <row r="47" ht="22.5" customHeight="1">
      <c r="A47" s="14">
        <v>46027.0</v>
      </c>
      <c r="B47" s="15">
        <v>46030.0</v>
      </c>
      <c r="C47" s="44">
        <v>44105.0</v>
      </c>
      <c r="D47" s="37" t="s">
        <v>5982</v>
      </c>
      <c r="E47" s="18" t="s">
        <v>1989</v>
      </c>
      <c r="F47" s="19" t="str">
        <f t="shared" si="1"/>
        <v>PAULO MORALES</v>
      </c>
      <c r="G47" s="38" t="s">
        <v>5983</v>
      </c>
      <c r="H47" s="56" t="s">
        <v>603</v>
      </c>
      <c r="I47" s="27"/>
      <c r="J47" s="57" t="s">
        <v>17</v>
      </c>
      <c r="K47" s="23" t="s">
        <v>22</v>
      </c>
    </row>
    <row r="48" ht="22.5" customHeight="1">
      <c r="A48" s="14">
        <v>46027.0</v>
      </c>
      <c r="B48" s="15">
        <v>46031.0</v>
      </c>
      <c r="C48" s="44">
        <v>45139.0</v>
      </c>
      <c r="D48" s="37" t="s">
        <v>129</v>
      </c>
      <c r="E48" s="18" t="s">
        <v>1727</v>
      </c>
      <c r="F48" s="19" t="str">
        <f t="shared" si="1"/>
        <v>JORGE FLORES</v>
      </c>
      <c r="G48" s="38" t="s">
        <v>5984</v>
      </c>
      <c r="H48" s="56" t="s">
        <v>603</v>
      </c>
      <c r="I48" s="27"/>
      <c r="J48" s="57" t="s">
        <v>17</v>
      </c>
      <c r="K48" s="23" t="s">
        <v>15</v>
      </c>
    </row>
    <row r="49" ht="22.5" customHeight="1">
      <c r="A49" s="14">
        <v>46027.0</v>
      </c>
      <c r="B49" s="15">
        <v>46030.0</v>
      </c>
      <c r="C49" s="44">
        <v>45078.0</v>
      </c>
      <c r="D49" s="37" t="s">
        <v>198</v>
      </c>
      <c r="E49" s="18" t="s">
        <v>71</v>
      </c>
      <c r="F49" s="19" t="str">
        <f t="shared" si="1"/>
        <v>HUGO CONTRERAS</v>
      </c>
      <c r="G49" s="38" t="s">
        <v>5985</v>
      </c>
      <c r="H49" s="56" t="s">
        <v>603</v>
      </c>
      <c r="I49" s="27"/>
      <c r="J49" s="57" t="s">
        <v>17</v>
      </c>
      <c r="K49" s="23" t="s">
        <v>15</v>
      </c>
    </row>
    <row r="50" ht="22.5" customHeight="1">
      <c r="A50" s="14">
        <v>46027.0</v>
      </c>
      <c r="B50" s="15">
        <v>46030.0</v>
      </c>
      <c r="C50" s="44">
        <v>43344.0</v>
      </c>
      <c r="D50" s="37" t="s">
        <v>5986</v>
      </c>
      <c r="E50" s="18" t="s">
        <v>5987</v>
      </c>
      <c r="F50" s="19" t="str">
        <f t="shared" si="1"/>
        <v>ESTIVALIA OYARZUN</v>
      </c>
      <c r="G50" s="38" t="s">
        <v>5988</v>
      </c>
      <c r="H50" s="56" t="s">
        <v>603</v>
      </c>
      <c r="I50" s="27"/>
      <c r="J50" s="57" t="s">
        <v>17</v>
      </c>
      <c r="K50" s="23" t="s">
        <v>22</v>
      </c>
    </row>
    <row r="51" ht="22.5" customHeight="1">
      <c r="A51" s="14">
        <v>46028.0</v>
      </c>
      <c r="B51" s="15">
        <v>46031.0</v>
      </c>
      <c r="C51" s="44">
        <v>43556.0</v>
      </c>
      <c r="D51" s="37" t="s">
        <v>664</v>
      </c>
      <c r="E51" s="18" t="s">
        <v>5989</v>
      </c>
      <c r="F51" s="19" t="str">
        <f t="shared" si="1"/>
        <v>PAOLA SALINAS APPIANI</v>
      </c>
      <c r="G51" s="38" t="s">
        <v>5990</v>
      </c>
      <c r="H51" s="56" t="s">
        <v>603</v>
      </c>
      <c r="I51" s="22" t="s">
        <v>16</v>
      </c>
      <c r="J51" s="57" t="s">
        <v>17</v>
      </c>
      <c r="K51" s="23" t="s">
        <v>15</v>
      </c>
    </row>
    <row r="52" ht="22.5" customHeight="1">
      <c r="A52" s="14">
        <v>46028.0</v>
      </c>
      <c r="B52" s="15">
        <v>46031.0</v>
      </c>
      <c r="C52" s="44">
        <v>43435.0</v>
      </c>
      <c r="D52" s="37" t="s">
        <v>5991</v>
      </c>
      <c r="E52" s="18" t="s">
        <v>5992</v>
      </c>
      <c r="F52" s="19" t="str">
        <f t="shared" si="1"/>
        <v>VIVIANA MARGARITA DIAZ ALEGRIA</v>
      </c>
      <c r="G52" s="38" t="s">
        <v>5993</v>
      </c>
      <c r="H52" s="56" t="s">
        <v>603</v>
      </c>
      <c r="I52" s="22" t="s">
        <v>16</v>
      </c>
      <c r="J52" s="57" t="s">
        <v>17</v>
      </c>
      <c r="K52" s="23" t="s">
        <v>15</v>
      </c>
    </row>
    <row r="53" ht="22.5" customHeight="1">
      <c r="A53" s="40">
        <v>46028.0</v>
      </c>
      <c r="B53" s="15">
        <v>46113.0</v>
      </c>
      <c r="C53" s="44">
        <v>45108.0</v>
      </c>
      <c r="D53" s="41" t="s">
        <v>5994</v>
      </c>
      <c r="E53" s="42" t="s">
        <v>5995</v>
      </c>
      <c r="F53" s="19" t="str">
        <f t="shared" si="1"/>
        <v>PEDRO ZAMORA</v>
      </c>
      <c r="G53" s="43" t="s">
        <v>5996</v>
      </c>
      <c r="H53" s="56" t="s">
        <v>603</v>
      </c>
      <c r="I53" s="27"/>
      <c r="J53" s="57" t="s">
        <v>19</v>
      </c>
      <c r="K53" s="23" t="s">
        <v>15</v>
      </c>
    </row>
    <row r="54" ht="22.5" customHeight="1">
      <c r="A54" s="14">
        <v>46028.0</v>
      </c>
      <c r="B54" s="15">
        <v>46031.0</v>
      </c>
      <c r="C54" s="44">
        <v>45474.0</v>
      </c>
      <c r="D54" s="37" t="s">
        <v>5997</v>
      </c>
      <c r="E54" s="18" t="s">
        <v>5998</v>
      </c>
      <c r="F54" s="19" t="str">
        <f t="shared" si="1"/>
        <v>JUAN MIGUEL NUÑEZ GUERRERO</v>
      </c>
      <c r="G54" s="38" t="s">
        <v>5999</v>
      </c>
      <c r="H54" s="56" t="s">
        <v>603</v>
      </c>
      <c r="I54" s="27"/>
      <c r="J54" s="57" t="s">
        <v>17</v>
      </c>
      <c r="K54" s="23" t="s">
        <v>15</v>
      </c>
    </row>
    <row r="55" ht="22.5" customHeight="1">
      <c r="A55" s="14">
        <v>46028.0</v>
      </c>
      <c r="B55" s="26"/>
      <c r="C55" s="44"/>
      <c r="D55" s="37" t="s">
        <v>6000</v>
      </c>
      <c r="E55" s="18" t="s">
        <v>6001</v>
      </c>
      <c r="F55" s="19" t="str">
        <f t="shared" si="1"/>
        <v>DOMINIQUE FRANCISCA CARVAJAL LAREDO</v>
      </c>
      <c r="G55" s="38" t="s">
        <v>6002</v>
      </c>
      <c r="H55" s="56" t="s">
        <v>603</v>
      </c>
      <c r="I55" s="27"/>
      <c r="J55" s="57" t="s">
        <v>21</v>
      </c>
      <c r="K55" s="23" t="s">
        <v>15</v>
      </c>
    </row>
    <row r="56" ht="22.5" customHeight="1">
      <c r="A56" s="40">
        <v>46028.0</v>
      </c>
      <c r="B56" s="26"/>
      <c r="C56" s="44">
        <v>44440.0</v>
      </c>
      <c r="D56" s="41" t="s">
        <v>6003</v>
      </c>
      <c r="E56" s="42" t="s">
        <v>6004</v>
      </c>
      <c r="F56" s="19" t="str">
        <f t="shared" si="1"/>
        <v>RAFAEL ALEJANDRO PEÑAILILLO SANHUEZA</v>
      </c>
      <c r="G56" s="43" t="s">
        <v>6005</v>
      </c>
      <c r="H56" s="56" t="s">
        <v>603</v>
      </c>
      <c r="I56" s="27"/>
      <c r="J56" s="57" t="s">
        <v>17</v>
      </c>
      <c r="K56" s="23" t="s">
        <v>15</v>
      </c>
    </row>
    <row r="57" ht="22.5" customHeight="1">
      <c r="A57" s="40">
        <v>46028.0</v>
      </c>
      <c r="B57" s="26"/>
      <c r="C57" s="46" t="s">
        <v>6006</v>
      </c>
      <c r="D57" s="41" t="s">
        <v>6007</v>
      </c>
      <c r="E57" s="42" t="s">
        <v>6008</v>
      </c>
      <c r="F57" s="19" t="str">
        <f t="shared" si="1"/>
        <v>EVELYN CECILIA SALINAS FRIAS</v>
      </c>
      <c r="G57" s="43" t="s">
        <v>6009</v>
      </c>
      <c r="H57" s="56" t="s">
        <v>603</v>
      </c>
      <c r="I57" s="27"/>
      <c r="J57" s="57" t="s">
        <v>21</v>
      </c>
      <c r="K57" s="23" t="s">
        <v>15</v>
      </c>
    </row>
    <row r="58" ht="22.5" customHeight="1">
      <c r="A58" s="14">
        <v>46028.0</v>
      </c>
      <c r="B58" s="15">
        <v>46031.0</v>
      </c>
      <c r="C58" s="44">
        <v>43556.0</v>
      </c>
      <c r="D58" s="37" t="s">
        <v>6010</v>
      </c>
      <c r="E58" s="18" t="s">
        <v>6011</v>
      </c>
      <c r="F58" s="19" t="str">
        <f t="shared" si="1"/>
        <v>MARIBEL ANTONIA HERRERA GARRIDO</v>
      </c>
      <c r="G58" s="38" t="s">
        <v>6012</v>
      </c>
      <c r="H58" s="61"/>
      <c r="I58" s="27"/>
      <c r="J58" s="57" t="s">
        <v>17</v>
      </c>
      <c r="K58" s="23" t="s">
        <v>22</v>
      </c>
    </row>
    <row r="59" ht="22.5" customHeight="1">
      <c r="A59" s="40">
        <v>46028.0</v>
      </c>
      <c r="B59" s="26"/>
      <c r="C59" s="46" t="s">
        <v>228</v>
      </c>
      <c r="D59" s="37" t="s">
        <v>6013</v>
      </c>
      <c r="E59" s="18" t="s">
        <v>6014</v>
      </c>
      <c r="F59" s="19" t="str">
        <f t="shared" si="1"/>
        <v>ALVARO BUSTOS OTAZO</v>
      </c>
      <c r="G59" s="38" t="s">
        <v>6015</v>
      </c>
      <c r="H59" s="56" t="s">
        <v>603</v>
      </c>
      <c r="I59" s="22" t="s">
        <v>16</v>
      </c>
      <c r="J59" s="57" t="s">
        <v>21</v>
      </c>
      <c r="K59" s="23" t="s">
        <v>15</v>
      </c>
    </row>
    <row r="60" ht="22.5" customHeight="1">
      <c r="A60" s="14">
        <v>46028.0</v>
      </c>
      <c r="B60" s="26"/>
      <c r="C60" s="44">
        <v>44743.0</v>
      </c>
      <c r="D60" s="37" t="s">
        <v>6016</v>
      </c>
      <c r="E60" s="18" t="s">
        <v>4768</v>
      </c>
      <c r="F60" s="19" t="str">
        <f t="shared" si="1"/>
        <v>MANUEL ALVARO ZUÑIGA</v>
      </c>
      <c r="G60" s="38" t="s">
        <v>6017</v>
      </c>
      <c r="H60" s="56" t="s">
        <v>603</v>
      </c>
      <c r="I60" s="27"/>
      <c r="J60" s="57" t="s">
        <v>21</v>
      </c>
      <c r="K60" s="23" t="s">
        <v>15</v>
      </c>
    </row>
    <row r="61" ht="22.5" customHeight="1">
      <c r="A61" s="14">
        <v>46028.0</v>
      </c>
      <c r="B61" s="15">
        <v>46031.0</v>
      </c>
      <c r="C61" s="44">
        <v>45658.0</v>
      </c>
      <c r="D61" s="37" t="s">
        <v>6018</v>
      </c>
      <c r="E61" s="18" t="s">
        <v>6019</v>
      </c>
      <c r="F61" s="19" t="str">
        <f t="shared" si="1"/>
        <v>ROSA ELENA TORO VALLADARES</v>
      </c>
      <c r="G61" s="38" t="s">
        <v>6020</v>
      </c>
      <c r="H61" s="56" t="s">
        <v>603</v>
      </c>
      <c r="I61" s="27"/>
      <c r="J61" s="57" t="s">
        <v>17</v>
      </c>
      <c r="K61" s="23" t="s">
        <v>15</v>
      </c>
    </row>
    <row r="62" ht="22.5" customHeight="1">
      <c r="A62" s="14">
        <v>46028.0</v>
      </c>
      <c r="B62" s="15">
        <v>46031.0</v>
      </c>
      <c r="C62" s="44">
        <v>44805.0</v>
      </c>
      <c r="D62" s="37" t="s">
        <v>6021</v>
      </c>
      <c r="E62" s="18" t="s">
        <v>6022</v>
      </c>
      <c r="F62" s="19" t="str">
        <f t="shared" si="1"/>
        <v>JORGE RODRIGO LEIVA OLMOS</v>
      </c>
      <c r="G62" s="38" t="s">
        <v>6023</v>
      </c>
      <c r="H62" s="56" t="s">
        <v>603</v>
      </c>
      <c r="I62" s="27"/>
      <c r="J62" s="57" t="s">
        <v>17</v>
      </c>
      <c r="K62" s="23" t="s">
        <v>15</v>
      </c>
    </row>
    <row r="63" ht="22.5" customHeight="1">
      <c r="A63" s="14">
        <v>46028.0</v>
      </c>
      <c r="B63" s="15">
        <v>46031.0</v>
      </c>
      <c r="C63" s="44">
        <v>43952.0</v>
      </c>
      <c r="D63" s="37" t="s">
        <v>6024</v>
      </c>
      <c r="E63" s="18" t="s">
        <v>6025</v>
      </c>
      <c r="F63" s="19" t="str">
        <f t="shared" si="1"/>
        <v>CARLOS JOSE LUCIANO MIRANDA WAGNER</v>
      </c>
      <c r="G63" s="38" t="s">
        <v>6026</v>
      </c>
      <c r="H63" s="56" t="s">
        <v>603</v>
      </c>
      <c r="I63" s="27"/>
      <c r="J63" s="57" t="s">
        <v>17</v>
      </c>
      <c r="K63" s="23" t="s">
        <v>15</v>
      </c>
    </row>
    <row r="64" ht="22.5" customHeight="1">
      <c r="A64" s="14">
        <v>46028.0</v>
      </c>
      <c r="B64" s="15">
        <v>46031.0</v>
      </c>
      <c r="C64" s="44">
        <v>43221.0</v>
      </c>
      <c r="D64" s="37" t="s">
        <v>6027</v>
      </c>
      <c r="E64" s="18" t="s">
        <v>6028</v>
      </c>
      <c r="F64" s="19" t="str">
        <f t="shared" si="1"/>
        <v>AMERICO ARIEL SILVA PACHECO</v>
      </c>
      <c r="G64" s="38" t="s">
        <v>6029</v>
      </c>
      <c r="H64" s="56" t="s">
        <v>603</v>
      </c>
      <c r="I64" s="27"/>
      <c r="J64" s="57" t="s">
        <v>17</v>
      </c>
      <c r="K64" s="23" t="s">
        <v>15</v>
      </c>
    </row>
    <row r="65" ht="22.5" customHeight="1">
      <c r="A65" s="14">
        <v>46028.0</v>
      </c>
      <c r="B65" s="15">
        <v>46031.0</v>
      </c>
      <c r="C65" s="44">
        <v>43221.0</v>
      </c>
      <c r="D65" s="37" t="s">
        <v>1153</v>
      </c>
      <c r="E65" s="18" t="s">
        <v>2171</v>
      </c>
      <c r="F65" s="19" t="str">
        <f t="shared" si="1"/>
        <v>HECTOR SAAVEDRA</v>
      </c>
      <c r="G65" s="38" t="s">
        <v>6030</v>
      </c>
      <c r="H65" s="56" t="s">
        <v>603</v>
      </c>
      <c r="I65" s="27"/>
      <c r="J65" s="57" t="s">
        <v>17</v>
      </c>
      <c r="K65" s="23" t="s">
        <v>15</v>
      </c>
    </row>
    <row r="66" ht="22.5" customHeight="1">
      <c r="A66" s="14">
        <v>46028.0</v>
      </c>
      <c r="B66" s="15">
        <v>46031.0</v>
      </c>
      <c r="C66" s="44">
        <v>45139.0</v>
      </c>
      <c r="D66" s="37" t="s">
        <v>6031</v>
      </c>
      <c r="E66" s="18" t="s">
        <v>6032</v>
      </c>
      <c r="F66" s="19" t="str">
        <f t="shared" si="1"/>
        <v>MAHURO SOUZA</v>
      </c>
      <c r="G66" s="38" t="s">
        <v>6033</v>
      </c>
      <c r="H66" s="56" t="s">
        <v>603</v>
      </c>
      <c r="I66" s="27"/>
      <c r="J66" s="57" t="s">
        <v>17</v>
      </c>
      <c r="K66" s="23" t="s">
        <v>15</v>
      </c>
    </row>
    <row r="67" ht="22.5" customHeight="1">
      <c r="A67" s="14">
        <v>46028.0</v>
      </c>
      <c r="B67" s="15">
        <v>46031.0</v>
      </c>
      <c r="C67" s="44">
        <v>44896.0</v>
      </c>
      <c r="D67" s="37" t="s">
        <v>6034</v>
      </c>
      <c r="E67" s="18" t="s">
        <v>6035</v>
      </c>
      <c r="F67" s="19" t="str">
        <f t="shared" si="1"/>
        <v>RODRIGO GUILLERMO MUÑOZ FERNANDEZ</v>
      </c>
      <c r="G67" s="38" t="s">
        <v>6036</v>
      </c>
      <c r="H67" s="56" t="s">
        <v>603</v>
      </c>
      <c r="I67" s="27"/>
      <c r="J67" s="57" t="s">
        <v>17</v>
      </c>
      <c r="K67" s="23" t="s">
        <v>15</v>
      </c>
    </row>
    <row r="68" ht="22.5" customHeight="1">
      <c r="A68" s="14">
        <v>46028.0</v>
      </c>
      <c r="B68" s="15">
        <v>46031.0</v>
      </c>
      <c r="C68" s="44">
        <v>42278.0</v>
      </c>
      <c r="D68" s="37" t="s">
        <v>6037</v>
      </c>
      <c r="E68" s="18" t="s">
        <v>2076</v>
      </c>
      <c r="F68" s="19" t="str">
        <f t="shared" si="1"/>
        <v>JAVIERA ANTONIA PARETO PINO</v>
      </c>
      <c r="G68" s="38" t="s">
        <v>2077</v>
      </c>
      <c r="H68" s="56" t="s">
        <v>603</v>
      </c>
      <c r="I68" s="22" t="s">
        <v>16</v>
      </c>
      <c r="J68" s="57" t="s">
        <v>17</v>
      </c>
      <c r="K68" s="23" t="s">
        <v>15</v>
      </c>
    </row>
    <row r="69" ht="22.5" customHeight="1">
      <c r="A69" s="14">
        <v>46028.0</v>
      </c>
      <c r="B69" s="15">
        <v>46031.0</v>
      </c>
      <c r="C69" s="44">
        <v>43191.0</v>
      </c>
      <c r="D69" s="37" t="s">
        <v>964</v>
      </c>
      <c r="E69" s="18" t="s">
        <v>6038</v>
      </c>
      <c r="F69" s="19" t="str">
        <f t="shared" si="1"/>
        <v>FELIPE BARRIOS BURNETT</v>
      </c>
      <c r="G69" s="38" t="s">
        <v>6039</v>
      </c>
      <c r="H69" s="56" t="s">
        <v>603</v>
      </c>
      <c r="I69" s="27"/>
      <c r="J69" s="57" t="s">
        <v>17</v>
      </c>
      <c r="K69" s="23" t="s">
        <v>15</v>
      </c>
    </row>
    <row r="70" ht="22.5" customHeight="1">
      <c r="A70" s="14">
        <v>46028.0</v>
      </c>
      <c r="B70" s="15">
        <v>46031.0</v>
      </c>
      <c r="C70" s="44">
        <v>43405.0</v>
      </c>
      <c r="D70" s="37" t="s">
        <v>626</v>
      </c>
      <c r="E70" s="18" t="s">
        <v>972</v>
      </c>
      <c r="F70" s="19" t="str">
        <f t="shared" si="1"/>
        <v>CRISTIAN VALENZUELA</v>
      </c>
      <c r="G70" s="38" t="s">
        <v>6040</v>
      </c>
      <c r="H70" s="56" t="s">
        <v>603</v>
      </c>
      <c r="I70" s="27"/>
      <c r="J70" s="57" t="s">
        <v>17</v>
      </c>
      <c r="K70" s="23" t="s">
        <v>15</v>
      </c>
    </row>
    <row r="71" ht="22.5" customHeight="1">
      <c r="A71" s="14">
        <v>46028.0</v>
      </c>
      <c r="B71" s="15">
        <v>46031.0</v>
      </c>
      <c r="C71" s="44">
        <v>43435.0</v>
      </c>
      <c r="D71" s="37" t="s">
        <v>6041</v>
      </c>
      <c r="E71" s="18" t="s">
        <v>6042</v>
      </c>
      <c r="F71" s="19" t="str">
        <f t="shared" si="1"/>
        <v>LESLIE VILLARROEL</v>
      </c>
      <c r="G71" s="38" t="s">
        <v>6043</v>
      </c>
      <c r="H71" s="56" t="s">
        <v>603</v>
      </c>
      <c r="I71" s="22" t="s">
        <v>16</v>
      </c>
      <c r="J71" s="57" t="s">
        <v>17</v>
      </c>
      <c r="K71" s="23" t="s">
        <v>15</v>
      </c>
    </row>
    <row r="72" ht="22.5" customHeight="1">
      <c r="A72" s="14">
        <v>46028.0</v>
      </c>
      <c r="B72" s="15">
        <v>46031.0</v>
      </c>
      <c r="C72" s="44">
        <v>43160.0</v>
      </c>
      <c r="D72" s="37" t="s">
        <v>3818</v>
      </c>
      <c r="E72" s="18" t="s">
        <v>1437</v>
      </c>
      <c r="F72" s="19" t="str">
        <f t="shared" si="1"/>
        <v>HERMAN HERNÁNDEZ</v>
      </c>
      <c r="G72" s="38" t="s">
        <v>6044</v>
      </c>
      <c r="H72" s="56" t="s">
        <v>603</v>
      </c>
      <c r="I72" s="27"/>
      <c r="J72" s="57" t="s">
        <v>17</v>
      </c>
      <c r="K72" s="23" t="s">
        <v>15</v>
      </c>
    </row>
    <row r="73" ht="22.5" customHeight="1">
      <c r="A73" s="14">
        <v>46028.0</v>
      </c>
      <c r="B73" s="15">
        <v>46031.0</v>
      </c>
      <c r="C73" s="44">
        <v>43466.0</v>
      </c>
      <c r="D73" s="37" t="s">
        <v>168</v>
      </c>
      <c r="E73" s="18" t="s">
        <v>6045</v>
      </c>
      <c r="F73" s="19" t="str">
        <f t="shared" si="1"/>
        <v>TAMARA REINOSO</v>
      </c>
      <c r="G73" s="38" t="s">
        <v>6046</v>
      </c>
      <c r="H73" s="56" t="s">
        <v>603</v>
      </c>
      <c r="I73" s="27"/>
      <c r="J73" s="57" t="s">
        <v>17</v>
      </c>
      <c r="K73" s="23" t="s">
        <v>15</v>
      </c>
    </row>
    <row r="74" ht="22.5" customHeight="1">
      <c r="A74" s="14">
        <v>46028.0</v>
      </c>
      <c r="B74" s="15">
        <v>46031.0</v>
      </c>
      <c r="C74" s="44">
        <v>43405.0</v>
      </c>
      <c r="D74" s="37" t="s">
        <v>6047</v>
      </c>
      <c r="E74" s="18" t="s">
        <v>6048</v>
      </c>
      <c r="F74" s="19" t="str">
        <f t="shared" si="1"/>
        <v>DENISSE AILEEN VERGARA AGUILERA</v>
      </c>
      <c r="G74" s="38" t="s">
        <v>6049</v>
      </c>
      <c r="H74" s="56" t="s">
        <v>603</v>
      </c>
      <c r="I74" s="27"/>
      <c r="J74" s="57" t="s">
        <v>17</v>
      </c>
      <c r="K74" s="23" t="s">
        <v>15</v>
      </c>
    </row>
    <row r="75" ht="22.5" customHeight="1">
      <c r="A75" s="14">
        <v>46028.0</v>
      </c>
      <c r="B75" s="15">
        <v>46031.0</v>
      </c>
      <c r="C75" s="44">
        <v>43374.0</v>
      </c>
      <c r="D75" s="37" t="s">
        <v>1705</v>
      </c>
      <c r="E75" s="18" t="s">
        <v>5757</v>
      </c>
      <c r="F75" s="19" t="str">
        <f t="shared" si="1"/>
        <v>BENJAMIN DIAZ</v>
      </c>
      <c r="G75" s="38" t="s">
        <v>6050</v>
      </c>
      <c r="H75" s="56" t="s">
        <v>603</v>
      </c>
      <c r="I75" s="27"/>
      <c r="J75" s="57" t="s">
        <v>17</v>
      </c>
      <c r="K75" s="23" t="s">
        <v>15</v>
      </c>
    </row>
    <row r="76" ht="22.5" customHeight="1">
      <c r="A76" s="14">
        <v>46028.0</v>
      </c>
      <c r="B76" s="15">
        <v>46031.0</v>
      </c>
      <c r="C76" s="44">
        <v>45292.0</v>
      </c>
      <c r="D76" s="37" t="s">
        <v>6051</v>
      </c>
      <c r="E76" s="18" t="s">
        <v>6052</v>
      </c>
      <c r="F76" s="19" t="str">
        <f t="shared" si="1"/>
        <v>CARLOS PATRICIO SILVA ENDARA</v>
      </c>
      <c r="G76" s="38" t="s">
        <v>6053</v>
      </c>
      <c r="H76" s="56" t="s">
        <v>603</v>
      </c>
      <c r="I76" s="27"/>
      <c r="J76" s="57" t="s">
        <v>17</v>
      </c>
      <c r="K76" s="23" t="s">
        <v>15</v>
      </c>
    </row>
    <row r="77" ht="22.5" customHeight="1">
      <c r="A77" s="14">
        <v>46028.0</v>
      </c>
      <c r="B77" s="15">
        <v>46031.0</v>
      </c>
      <c r="C77" s="44">
        <v>43862.0</v>
      </c>
      <c r="D77" s="37" t="s">
        <v>2644</v>
      </c>
      <c r="E77" s="18" t="s">
        <v>6054</v>
      </c>
      <c r="F77" s="19" t="str">
        <f t="shared" si="1"/>
        <v>GABRIEL FUICA</v>
      </c>
      <c r="G77" s="38" t="s">
        <v>6055</v>
      </c>
      <c r="H77" s="56" t="s">
        <v>603</v>
      </c>
      <c r="I77" s="22" t="s">
        <v>16</v>
      </c>
      <c r="J77" s="57" t="s">
        <v>17</v>
      </c>
      <c r="K77" s="23" t="s">
        <v>15</v>
      </c>
    </row>
    <row r="78" ht="22.5" customHeight="1">
      <c r="A78" s="14">
        <v>46029.0</v>
      </c>
      <c r="B78" s="15">
        <v>46034.0</v>
      </c>
      <c r="C78" s="44">
        <v>42005.0</v>
      </c>
      <c r="D78" s="37" t="s">
        <v>6056</v>
      </c>
      <c r="E78" s="18" t="s">
        <v>6057</v>
      </c>
      <c r="F78" s="19" t="str">
        <f t="shared" si="1"/>
        <v>GERALDO ALBERTO OJEDA ESPEJO</v>
      </c>
      <c r="G78" s="100" t="s">
        <v>6058</v>
      </c>
      <c r="H78" s="56" t="s">
        <v>603</v>
      </c>
      <c r="I78" s="27"/>
      <c r="J78" s="57" t="s">
        <v>17</v>
      </c>
      <c r="K78" s="23" t="s">
        <v>34</v>
      </c>
    </row>
    <row r="79" ht="22.5" customHeight="1">
      <c r="A79" s="14">
        <v>46029.0</v>
      </c>
      <c r="B79" s="15">
        <v>46034.0</v>
      </c>
      <c r="C79" s="44">
        <v>43435.0</v>
      </c>
      <c r="D79" s="37" t="s">
        <v>6059</v>
      </c>
      <c r="E79" s="18" t="s">
        <v>6060</v>
      </c>
      <c r="F79" s="19" t="str">
        <f t="shared" si="1"/>
        <v>ANA LUISA RUIZ CALDERON</v>
      </c>
      <c r="G79" s="38" t="s">
        <v>6061</v>
      </c>
      <c r="H79" s="56" t="s">
        <v>603</v>
      </c>
      <c r="I79" s="27"/>
      <c r="J79" s="57" t="s">
        <v>17</v>
      </c>
      <c r="K79" s="23" t="s">
        <v>15</v>
      </c>
    </row>
    <row r="80" ht="22.5" customHeight="1">
      <c r="A80" s="14">
        <v>46029.0</v>
      </c>
      <c r="B80" s="15">
        <v>46031.0</v>
      </c>
      <c r="C80" s="44">
        <v>43831.0</v>
      </c>
      <c r="D80" s="37" t="s">
        <v>6062</v>
      </c>
      <c r="E80" s="18" t="s">
        <v>6063</v>
      </c>
      <c r="F80" s="19" t="str">
        <f t="shared" si="1"/>
        <v>CARLOS ANTONIO CACERES SILVA</v>
      </c>
      <c r="G80" s="38" t="s">
        <v>6064</v>
      </c>
      <c r="H80" s="56" t="s">
        <v>603</v>
      </c>
      <c r="I80" s="27"/>
      <c r="J80" s="57" t="s">
        <v>17</v>
      </c>
      <c r="K80" s="23" t="s">
        <v>15</v>
      </c>
    </row>
    <row r="81" ht="22.5" customHeight="1">
      <c r="A81" s="14">
        <v>46029.0</v>
      </c>
      <c r="B81" s="26"/>
      <c r="C81" s="46" t="s">
        <v>5023</v>
      </c>
      <c r="D81" s="37" t="s">
        <v>6065</v>
      </c>
      <c r="E81" s="18" t="s">
        <v>6066</v>
      </c>
      <c r="F81" s="19" t="str">
        <f t="shared" si="1"/>
        <v>PILAR CAROLINA GOMEZ VOSS</v>
      </c>
      <c r="G81" s="38" t="s">
        <v>6067</v>
      </c>
      <c r="H81" s="56" t="s">
        <v>603</v>
      </c>
      <c r="I81" s="27"/>
      <c r="J81" s="57" t="s">
        <v>21</v>
      </c>
      <c r="K81" s="23" t="s">
        <v>15</v>
      </c>
    </row>
    <row r="82" ht="22.5" customHeight="1">
      <c r="A82" s="40">
        <v>46029.0</v>
      </c>
      <c r="B82" s="15">
        <v>46042.0</v>
      </c>
      <c r="C82" s="44">
        <v>45536.0</v>
      </c>
      <c r="D82" s="41" t="s">
        <v>6068</v>
      </c>
      <c r="E82" s="42" t="s">
        <v>6069</v>
      </c>
      <c r="F82" s="19" t="str">
        <f t="shared" si="1"/>
        <v>PABLO ANDRES HERNANDEZ CONCHA</v>
      </c>
      <c r="G82" s="43" t="s">
        <v>6070</v>
      </c>
      <c r="H82" s="56" t="s">
        <v>603</v>
      </c>
      <c r="I82" s="27"/>
      <c r="J82" s="57" t="s">
        <v>17</v>
      </c>
      <c r="K82" s="23" t="s">
        <v>15</v>
      </c>
    </row>
    <row r="83" ht="22.5" customHeight="1">
      <c r="A83" s="40">
        <v>46029.0</v>
      </c>
      <c r="B83" s="26"/>
      <c r="C83" s="44">
        <v>43344.0</v>
      </c>
      <c r="D83" s="41" t="s">
        <v>6071</v>
      </c>
      <c r="E83" s="42" t="s">
        <v>6072</v>
      </c>
      <c r="F83" s="19" t="str">
        <f t="shared" si="1"/>
        <v>CARLA LAZCANO VENEGAS</v>
      </c>
      <c r="G83" s="43" t="s">
        <v>6073</v>
      </c>
      <c r="H83" s="56" t="s">
        <v>603</v>
      </c>
      <c r="I83" s="27"/>
      <c r="J83" s="57" t="s">
        <v>17</v>
      </c>
      <c r="K83" s="23" t="s">
        <v>15</v>
      </c>
    </row>
    <row r="84" ht="22.5" customHeight="1">
      <c r="A84" s="14">
        <v>46029.0</v>
      </c>
      <c r="B84" s="15">
        <v>46034.0</v>
      </c>
      <c r="C84" s="44">
        <v>43374.0</v>
      </c>
      <c r="D84" s="37" t="s">
        <v>6074</v>
      </c>
      <c r="E84" s="18" t="s">
        <v>6075</v>
      </c>
      <c r="F84" s="19" t="str">
        <f t="shared" si="1"/>
        <v>NELDA ANGÉLICA FUENTES COLLINET</v>
      </c>
      <c r="G84" s="38" t="s">
        <v>6076</v>
      </c>
      <c r="H84" s="56" t="s">
        <v>603</v>
      </c>
      <c r="I84" s="27"/>
      <c r="J84" s="57" t="s">
        <v>17</v>
      </c>
      <c r="K84" s="23" t="s">
        <v>15</v>
      </c>
    </row>
    <row r="85" ht="22.5" customHeight="1">
      <c r="A85" s="14">
        <v>46029.0</v>
      </c>
      <c r="B85" s="15">
        <v>46031.0</v>
      </c>
      <c r="C85" s="44">
        <v>45292.0</v>
      </c>
      <c r="D85" s="37" t="s">
        <v>6077</v>
      </c>
      <c r="E85" s="18" t="s">
        <v>6078</v>
      </c>
      <c r="F85" s="19" t="str">
        <f t="shared" si="1"/>
        <v>MARIELLA DEL ROSARIO HUGHES AVILA</v>
      </c>
      <c r="G85" s="38" t="s">
        <v>6079</v>
      </c>
      <c r="H85" s="56" t="s">
        <v>603</v>
      </c>
      <c r="I85" s="27"/>
      <c r="J85" s="57" t="s">
        <v>17</v>
      </c>
      <c r="K85" s="23" t="s">
        <v>15</v>
      </c>
    </row>
    <row r="86" ht="22.5" customHeight="1">
      <c r="A86" s="14">
        <v>46029.0</v>
      </c>
      <c r="B86" s="15">
        <v>46041.0</v>
      </c>
      <c r="C86" s="44">
        <v>43739.0</v>
      </c>
      <c r="D86" s="37" t="s">
        <v>6080</v>
      </c>
      <c r="E86" s="18" t="s">
        <v>6081</v>
      </c>
      <c r="F86" s="19" t="str">
        <f t="shared" si="1"/>
        <v>FRANCISCO JAVIER STRANGE CONTRERAS</v>
      </c>
      <c r="G86" s="38" t="s">
        <v>6082</v>
      </c>
      <c r="H86" s="56" t="s">
        <v>603</v>
      </c>
      <c r="I86" s="27"/>
      <c r="J86" s="57" t="s">
        <v>19</v>
      </c>
      <c r="K86" s="23" t="s">
        <v>15</v>
      </c>
    </row>
    <row r="87" ht="22.5" customHeight="1">
      <c r="A87" s="14">
        <v>46029.0</v>
      </c>
      <c r="B87" s="15">
        <v>46034.0</v>
      </c>
      <c r="C87" s="44">
        <v>43497.0</v>
      </c>
      <c r="D87" s="37" t="s">
        <v>6083</v>
      </c>
      <c r="E87" s="18" t="s">
        <v>6084</v>
      </c>
      <c r="F87" s="19" t="str">
        <f t="shared" si="1"/>
        <v>ANGIE ILABEL</v>
      </c>
      <c r="G87" s="38" t="s">
        <v>6085</v>
      </c>
      <c r="H87" s="56" t="s">
        <v>603</v>
      </c>
      <c r="I87" s="27"/>
      <c r="J87" s="57" t="s">
        <v>17</v>
      </c>
      <c r="K87" s="23" t="s">
        <v>15</v>
      </c>
    </row>
    <row r="88" ht="22.5" customHeight="1">
      <c r="A88" s="14">
        <v>46029.0</v>
      </c>
      <c r="B88" s="26"/>
      <c r="C88" s="46" t="s">
        <v>106</v>
      </c>
      <c r="D88" s="37" t="s">
        <v>360</v>
      </c>
      <c r="E88" s="18" t="s">
        <v>6086</v>
      </c>
      <c r="F88" s="19" t="str">
        <f t="shared" si="1"/>
        <v>JOSE SAN JUAN</v>
      </c>
      <c r="G88" s="38" t="s">
        <v>6087</v>
      </c>
      <c r="H88" s="56" t="s">
        <v>603</v>
      </c>
      <c r="I88" s="27"/>
      <c r="J88" s="57" t="s">
        <v>21</v>
      </c>
      <c r="K88" s="23" t="s">
        <v>15</v>
      </c>
    </row>
    <row r="89" ht="22.5" customHeight="1">
      <c r="A89" s="14">
        <v>46029.0</v>
      </c>
      <c r="B89" s="15">
        <v>46034.0</v>
      </c>
      <c r="C89" s="44">
        <v>43831.0</v>
      </c>
      <c r="D89" s="37" t="s">
        <v>6088</v>
      </c>
      <c r="E89" s="18" t="s">
        <v>6089</v>
      </c>
      <c r="F89" s="19" t="str">
        <f t="shared" si="1"/>
        <v>CHRISTIAN ARTURO NAVARRETE FABIO</v>
      </c>
      <c r="G89" s="38" t="s">
        <v>6090</v>
      </c>
      <c r="H89" s="61"/>
      <c r="I89" s="27"/>
      <c r="J89" s="57" t="s">
        <v>17</v>
      </c>
      <c r="K89" s="23" t="s">
        <v>22</v>
      </c>
    </row>
    <row r="90" ht="22.5" customHeight="1">
      <c r="A90" s="14">
        <v>46029.0</v>
      </c>
      <c r="B90" s="26"/>
      <c r="C90" s="46" t="s">
        <v>6091</v>
      </c>
      <c r="D90" s="37" t="s">
        <v>6092</v>
      </c>
      <c r="E90" s="18" t="s">
        <v>6093</v>
      </c>
      <c r="F90" s="19" t="str">
        <f t="shared" si="1"/>
        <v>CAROLINA FERNANDA RIOS SUMONTE</v>
      </c>
      <c r="G90" s="38" t="s">
        <v>6094</v>
      </c>
      <c r="H90" s="61"/>
      <c r="I90" s="27"/>
      <c r="J90" s="57" t="s">
        <v>21</v>
      </c>
      <c r="K90" s="23" t="s">
        <v>15</v>
      </c>
    </row>
    <row r="91" ht="22.5" customHeight="1">
      <c r="A91" s="14">
        <v>46029.0</v>
      </c>
      <c r="B91" s="26"/>
      <c r="C91" s="46" t="s">
        <v>2788</v>
      </c>
      <c r="D91" s="37" t="s">
        <v>6095</v>
      </c>
      <c r="E91" s="18" t="s">
        <v>472</v>
      </c>
      <c r="F91" s="19" t="str">
        <f t="shared" si="1"/>
        <v>MARIBEL MUÑOZ</v>
      </c>
      <c r="G91" s="38" t="s">
        <v>6096</v>
      </c>
      <c r="H91" s="56" t="s">
        <v>603</v>
      </c>
      <c r="I91" s="27"/>
      <c r="J91" s="57" t="s">
        <v>21</v>
      </c>
      <c r="K91" s="23" t="s">
        <v>15</v>
      </c>
    </row>
    <row r="92" ht="22.5" customHeight="1">
      <c r="A92" s="14">
        <v>46029.0</v>
      </c>
      <c r="B92" s="15">
        <v>46031.0</v>
      </c>
      <c r="C92" s="44">
        <v>45292.0</v>
      </c>
      <c r="D92" s="37" t="s">
        <v>6097</v>
      </c>
      <c r="E92" s="18" t="s">
        <v>6098</v>
      </c>
      <c r="F92" s="19" t="str">
        <f t="shared" si="1"/>
        <v>VICTOR FABIAN RETAMAL NUÑEZ</v>
      </c>
      <c r="G92" s="38" t="s">
        <v>6099</v>
      </c>
      <c r="H92" s="56" t="s">
        <v>603</v>
      </c>
      <c r="I92" s="27"/>
      <c r="J92" s="57" t="s">
        <v>17</v>
      </c>
      <c r="K92" s="23" t="s">
        <v>15</v>
      </c>
    </row>
    <row r="93" ht="22.5" customHeight="1">
      <c r="A93" s="14">
        <v>46029.0</v>
      </c>
      <c r="B93" s="26"/>
      <c r="C93" s="46" t="s">
        <v>122</v>
      </c>
      <c r="D93" s="37" t="s">
        <v>6100</v>
      </c>
      <c r="E93" s="18" t="s">
        <v>4351</v>
      </c>
      <c r="F93" s="19" t="str">
        <f t="shared" si="1"/>
        <v>ISMAEL AHUMADA</v>
      </c>
      <c r="G93" s="38" t="s">
        <v>6101</v>
      </c>
      <c r="H93" s="61"/>
      <c r="I93" s="27"/>
      <c r="J93" s="57" t="s">
        <v>21</v>
      </c>
      <c r="K93" s="23" t="s">
        <v>22</v>
      </c>
    </row>
    <row r="94" ht="22.5" customHeight="1">
      <c r="A94" s="14">
        <v>46029.0</v>
      </c>
      <c r="B94" s="15">
        <v>46034.0</v>
      </c>
      <c r="C94" s="44">
        <v>43922.0</v>
      </c>
      <c r="D94" s="37" t="s">
        <v>6102</v>
      </c>
      <c r="E94" s="18" t="s">
        <v>6103</v>
      </c>
      <c r="F94" s="19" t="str">
        <f t="shared" si="1"/>
        <v>JOCELYN FRANCESCA NUÑEZ NUÑEZ</v>
      </c>
      <c r="G94" s="38" t="s">
        <v>6104</v>
      </c>
      <c r="H94" s="56" t="s">
        <v>603</v>
      </c>
      <c r="I94" s="27"/>
      <c r="J94" s="57" t="s">
        <v>17</v>
      </c>
      <c r="K94" s="23" t="s">
        <v>15</v>
      </c>
    </row>
    <row r="95" ht="22.5" customHeight="1">
      <c r="A95" s="14">
        <v>46029.0</v>
      </c>
      <c r="B95" s="26"/>
      <c r="C95" s="46" t="s">
        <v>6006</v>
      </c>
      <c r="D95" s="37" t="s">
        <v>6105</v>
      </c>
      <c r="E95" s="18" t="s">
        <v>6106</v>
      </c>
      <c r="F95" s="19" t="str">
        <f t="shared" si="1"/>
        <v>ANA MARIA MONDACA TORO</v>
      </c>
      <c r="G95" s="38" t="s">
        <v>6107</v>
      </c>
      <c r="H95" s="56" t="s">
        <v>603</v>
      </c>
      <c r="I95" s="27"/>
      <c r="J95" s="57" t="s">
        <v>21</v>
      </c>
      <c r="K95" s="23" t="s">
        <v>15</v>
      </c>
    </row>
    <row r="96" ht="22.5" customHeight="1">
      <c r="A96" s="14">
        <v>46029.0</v>
      </c>
      <c r="B96" s="15">
        <v>46041.0</v>
      </c>
      <c r="C96" s="44">
        <v>43466.0</v>
      </c>
      <c r="D96" s="37" t="s">
        <v>341</v>
      </c>
      <c r="E96" s="18" t="s">
        <v>6108</v>
      </c>
      <c r="F96" s="19" t="str">
        <f t="shared" si="1"/>
        <v>MIGUEL DELGADILLO MORALES</v>
      </c>
      <c r="G96" s="38" t="s">
        <v>6109</v>
      </c>
      <c r="H96" s="56" t="s">
        <v>603</v>
      </c>
      <c r="I96" s="22" t="s">
        <v>16</v>
      </c>
      <c r="J96" s="57" t="s">
        <v>19</v>
      </c>
      <c r="K96" s="23" t="s">
        <v>15</v>
      </c>
    </row>
    <row r="97" ht="22.5" customHeight="1">
      <c r="A97" s="40">
        <v>46030.0</v>
      </c>
      <c r="B97" s="15">
        <v>46057.0</v>
      </c>
      <c r="C97" s="44">
        <v>45627.0</v>
      </c>
      <c r="D97" s="41" t="s">
        <v>1627</v>
      </c>
      <c r="E97" s="42" t="s">
        <v>6110</v>
      </c>
      <c r="F97" s="19" t="str">
        <f t="shared" si="1"/>
        <v>LUIS NEGRETO SOTO</v>
      </c>
      <c r="G97" s="43" t="s">
        <v>6111</v>
      </c>
      <c r="H97" s="56" t="s">
        <v>603</v>
      </c>
      <c r="I97" s="27"/>
      <c r="J97" s="57" t="s">
        <v>19</v>
      </c>
      <c r="K97" s="23" t="s">
        <v>15</v>
      </c>
    </row>
    <row r="98" ht="22.5" customHeight="1">
      <c r="A98" s="14">
        <v>46030.0</v>
      </c>
      <c r="B98" s="15">
        <v>46034.0</v>
      </c>
      <c r="C98" s="44">
        <v>45658.0</v>
      </c>
      <c r="D98" s="37" t="s">
        <v>626</v>
      </c>
      <c r="E98" s="18" t="s">
        <v>4024</v>
      </c>
      <c r="F98" s="19" t="str">
        <f t="shared" si="1"/>
        <v>CRISTIAN IBARRA</v>
      </c>
      <c r="G98" s="38" t="s">
        <v>6112</v>
      </c>
      <c r="H98" s="56" t="s">
        <v>603</v>
      </c>
      <c r="I98" s="27"/>
      <c r="J98" s="57" t="s">
        <v>17</v>
      </c>
      <c r="K98" s="23" t="s">
        <v>15</v>
      </c>
    </row>
    <row r="99" ht="22.5" customHeight="1">
      <c r="A99" s="14">
        <v>46030.0</v>
      </c>
      <c r="B99" s="15">
        <v>46034.0</v>
      </c>
      <c r="C99" s="44">
        <v>45505.0</v>
      </c>
      <c r="D99" s="37" t="s">
        <v>135</v>
      </c>
      <c r="E99" s="18" t="s">
        <v>6113</v>
      </c>
      <c r="F99" s="19" t="str">
        <f t="shared" si="1"/>
        <v>MARCOS SANTIBAÑEZ</v>
      </c>
      <c r="G99" s="38" t="s">
        <v>6114</v>
      </c>
      <c r="H99" s="56" t="s">
        <v>603</v>
      </c>
      <c r="I99" s="27"/>
      <c r="J99" s="57" t="s">
        <v>17</v>
      </c>
      <c r="K99" s="23" t="s">
        <v>15</v>
      </c>
    </row>
    <row r="100" ht="22.5" customHeight="1">
      <c r="A100" s="14">
        <v>46030.0</v>
      </c>
      <c r="B100" s="15">
        <v>46034.0</v>
      </c>
      <c r="C100" s="44">
        <v>45352.0</v>
      </c>
      <c r="D100" s="37" t="s">
        <v>225</v>
      </c>
      <c r="E100" s="18" t="s">
        <v>342</v>
      </c>
      <c r="F100" s="19" t="str">
        <f t="shared" si="1"/>
        <v>NICOL FERNANDEZ</v>
      </c>
      <c r="G100" s="38" t="s">
        <v>6115</v>
      </c>
      <c r="H100" s="56" t="s">
        <v>603</v>
      </c>
      <c r="I100" s="27"/>
      <c r="J100" s="57" t="s">
        <v>17</v>
      </c>
      <c r="K100" s="23" t="s">
        <v>15</v>
      </c>
    </row>
    <row r="101" ht="22.5" customHeight="1">
      <c r="A101" s="14">
        <v>46030.0</v>
      </c>
      <c r="B101" s="26"/>
      <c r="C101" s="46" t="s">
        <v>106</v>
      </c>
      <c r="D101" s="37" t="s">
        <v>147</v>
      </c>
      <c r="E101" s="18" t="s">
        <v>6116</v>
      </c>
      <c r="F101" s="19" t="str">
        <f t="shared" si="1"/>
        <v>CARLOS CAMPOS</v>
      </c>
      <c r="G101" s="38" t="s">
        <v>6117</v>
      </c>
      <c r="H101" s="56" t="s">
        <v>603</v>
      </c>
      <c r="I101" s="27"/>
      <c r="J101" s="57" t="s">
        <v>21</v>
      </c>
      <c r="K101" s="23" t="s">
        <v>15</v>
      </c>
    </row>
    <row r="102" ht="22.5" customHeight="1">
      <c r="A102" s="14">
        <v>46030.0</v>
      </c>
      <c r="B102" s="15">
        <v>46034.0</v>
      </c>
      <c r="C102" s="44">
        <v>43497.0</v>
      </c>
      <c r="D102" s="37" t="s">
        <v>1001</v>
      </c>
      <c r="E102" s="18" t="s">
        <v>263</v>
      </c>
      <c r="F102" s="19" t="str">
        <f t="shared" si="1"/>
        <v>SERGIO PEREZ</v>
      </c>
      <c r="G102" s="38" t="s">
        <v>6118</v>
      </c>
      <c r="H102" s="56" t="s">
        <v>603</v>
      </c>
      <c r="I102" s="27"/>
      <c r="J102" s="57" t="s">
        <v>17</v>
      </c>
      <c r="K102" s="23" t="s">
        <v>15</v>
      </c>
    </row>
    <row r="103" ht="22.5" customHeight="1">
      <c r="A103" s="14">
        <v>46030.0</v>
      </c>
      <c r="B103" s="15">
        <v>46034.0</v>
      </c>
      <c r="C103" s="44">
        <v>45200.0</v>
      </c>
      <c r="D103" s="37" t="s">
        <v>876</v>
      </c>
      <c r="E103" s="18" t="s">
        <v>6119</v>
      </c>
      <c r="F103" s="19" t="str">
        <f t="shared" si="1"/>
        <v>LUIS AGUILERA ABARCA</v>
      </c>
      <c r="G103" s="38" t="s">
        <v>6120</v>
      </c>
      <c r="H103" s="56" t="s">
        <v>603</v>
      </c>
      <c r="I103" s="27"/>
      <c r="J103" s="57" t="s">
        <v>17</v>
      </c>
      <c r="K103" s="23" t="s">
        <v>15</v>
      </c>
    </row>
    <row r="104" ht="22.5" customHeight="1">
      <c r="A104" s="14">
        <v>46030.0</v>
      </c>
      <c r="B104" s="26"/>
      <c r="C104" s="44"/>
      <c r="D104" s="37" t="s">
        <v>6121</v>
      </c>
      <c r="E104" s="18" t="s">
        <v>6122</v>
      </c>
      <c r="F104" s="19" t="str">
        <f t="shared" si="1"/>
        <v>JORGE ALBERTO ARELLANO SAAVEDRA</v>
      </c>
      <c r="G104" s="38" t="s">
        <v>6123</v>
      </c>
      <c r="H104" s="61"/>
      <c r="I104" s="27"/>
      <c r="J104" s="65"/>
      <c r="K104" s="23" t="s">
        <v>22</v>
      </c>
    </row>
    <row r="105" ht="22.5" customHeight="1">
      <c r="A105" s="14">
        <v>46030.0</v>
      </c>
      <c r="B105" s="26"/>
      <c r="C105" s="46" t="s">
        <v>6124</v>
      </c>
      <c r="D105" s="37" t="s">
        <v>6125</v>
      </c>
      <c r="E105" s="18" t="s">
        <v>6126</v>
      </c>
      <c r="F105" s="19" t="str">
        <f t="shared" si="1"/>
        <v>GABRIEL ARTURO PAREDES MEDINA</v>
      </c>
      <c r="G105" s="38" t="s">
        <v>6127</v>
      </c>
      <c r="H105" s="56" t="s">
        <v>603</v>
      </c>
      <c r="I105" s="27"/>
      <c r="J105" s="57" t="s">
        <v>21</v>
      </c>
      <c r="K105" s="23" t="s">
        <v>15</v>
      </c>
    </row>
    <row r="106" ht="22.5" customHeight="1">
      <c r="A106" s="40">
        <v>46030.0</v>
      </c>
      <c r="B106" s="26"/>
      <c r="C106" s="44">
        <v>43282.0</v>
      </c>
      <c r="D106" s="41" t="s">
        <v>6080</v>
      </c>
      <c r="E106" s="42" t="s">
        <v>6128</v>
      </c>
      <c r="F106" s="19" t="str">
        <f t="shared" si="1"/>
        <v>FRANCISCO JAVIER CLAVERIA VALENZUELA</v>
      </c>
      <c r="G106" s="43" t="s">
        <v>6129</v>
      </c>
      <c r="H106" s="56" t="s">
        <v>603</v>
      </c>
      <c r="I106" s="27"/>
      <c r="J106" s="57" t="s">
        <v>17</v>
      </c>
      <c r="K106" s="23" t="s">
        <v>15</v>
      </c>
    </row>
    <row r="107" ht="22.5" customHeight="1">
      <c r="A107" s="14">
        <v>46030.0</v>
      </c>
      <c r="B107" s="15">
        <v>46034.0</v>
      </c>
      <c r="C107" s="44">
        <v>44562.0</v>
      </c>
      <c r="D107" s="37" t="s">
        <v>6130</v>
      </c>
      <c r="E107" s="18" t="s">
        <v>6131</v>
      </c>
      <c r="F107" s="19" t="str">
        <f t="shared" si="1"/>
        <v>TOMAS ALEJANDRO GALAZ PLAZA</v>
      </c>
      <c r="G107" s="38" t="s">
        <v>6132</v>
      </c>
      <c r="H107" s="56" t="s">
        <v>603</v>
      </c>
      <c r="I107" s="27"/>
      <c r="J107" s="57" t="s">
        <v>17</v>
      </c>
      <c r="K107" s="23" t="s">
        <v>15</v>
      </c>
    </row>
    <row r="108" ht="22.5" customHeight="1">
      <c r="A108" s="14">
        <v>46030.0</v>
      </c>
      <c r="B108" s="26"/>
      <c r="C108" s="46" t="s">
        <v>6133</v>
      </c>
      <c r="D108" s="37" t="s">
        <v>341</v>
      </c>
      <c r="E108" s="18" t="s">
        <v>6134</v>
      </c>
      <c r="F108" s="19" t="str">
        <f t="shared" si="1"/>
        <v>MIGUEL VALENZUELA AREVALO</v>
      </c>
      <c r="G108" s="38" t="s">
        <v>6135</v>
      </c>
      <c r="H108" s="56" t="s">
        <v>603</v>
      </c>
      <c r="I108" s="27"/>
      <c r="J108" s="57" t="s">
        <v>21</v>
      </c>
      <c r="K108" s="23" t="s">
        <v>15</v>
      </c>
    </row>
    <row r="109" ht="22.5" customHeight="1">
      <c r="A109" s="14">
        <v>46030.0</v>
      </c>
      <c r="B109" s="15">
        <v>46041.0</v>
      </c>
      <c r="C109" s="44">
        <v>38534.0</v>
      </c>
      <c r="D109" s="37" t="s">
        <v>281</v>
      </c>
      <c r="E109" s="18" t="s">
        <v>6136</v>
      </c>
      <c r="F109" s="19" t="str">
        <f t="shared" si="1"/>
        <v>ALEJANDRO ROBLES MERY</v>
      </c>
      <c r="G109" s="38" t="s">
        <v>6137</v>
      </c>
      <c r="H109" s="56" t="s">
        <v>603</v>
      </c>
      <c r="I109" s="27"/>
      <c r="J109" s="57" t="s">
        <v>19</v>
      </c>
      <c r="K109" s="23" t="s">
        <v>15</v>
      </c>
    </row>
    <row r="110" ht="22.5" customHeight="1">
      <c r="A110" s="14">
        <v>46030.0</v>
      </c>
      <c r="B110" s="15">
        <v>46034.0</v>
      </c>
      <c r="C110" s="44">
        <v>44621.0</v>
      </c>
      <c r="D110" s="37" t="s">
        <v>6138</v>
      </c>
      <c r="E110" s="18" t="s">
        <v>6139</v>
      </c>
      <c r="F110" s="19" t="str">
        <f t="shared" si="1"/>
        <v>HECTOR RAMIRO OLMEDO TARIFEÑO</v>
      </c>
      <c r="G110" s="38" t="s">
        <v>6140</v>
      </c>
      <c r="H110" s="56" t="s">
        <v>603</v>
      </c>
      <c r="I110" s="27"/>
      <c r="J110" s="57" t="s">
        <v>17</v>
      </c>
      <c r="K110" s="23" t="s">
        <v>15</v>
      </c>
    </row>
    <row r="111" ht="22.5" customHeight="1">
      <c r="A111" s="14">
        <v>46030.0</v>
      </c>
      <c r="B111" s="15">
        <v>46034.0</v>
      </c>
      <c r="C111" s="44">
        <v>45383.0</v>
      </c>
      <c r="D111" s="37" t="s">
        <v>6141</v>
      </c>
      <c r="E111" s="18" t="s">
        <v>6142</v>
      </c>
      <c r="F111" s="19" t="str">
        <f t="shared" si="1"/>
        <v>JUAN GABRIEL TORRES LILLO</v>
      </c>
      <c r="G111" s="38" t="s">
        <v>6143</v>
      </c>
      <c r="H111" s="56" t="s">
        <v>603</v>
      </c>
      <c r="I111" s="27"/>
      <c r="J111" s="57" t="s">
        <v>17</v>
      </c>
      <c r="K111" s="23" t="s">
        <v>15</v>
      </c>
    </row>
    <row r="112" ht="22.5" customHeight="1">
      <c r="A112" s="14">
        <v>46030.0</v>
      </c>
      <c r="B112" s="26"/>
      <c r="C112" s="44">
        <v>43405.0</v>
      </c>
      <c r="D112" s="37" t="s">
        <v>177</v>
      </c>
      <c r="E112" s="18" t="s">
        <v>1208</v>
      </c>
      <c r="F112" s="19" t="str">
        <f t="shared" si="1"/>
        <v>MARCO TORRES</v>
      </c>
      <c r="G112" s="38" t="s">
        <v>5910</v>
      </c>
      <c r="H112" s="61"/>
      <c r="I112" s="27"/>
      <c r="J112" s="57" t="s">
        <v>17</v>
      </c>
      <c r="K112" s="23" t="s">
        <v>22</v>
      </c>
    </row>
    <row r="113" ht="22.5" customHeight="1">
      <c r="A113" s="14">
        <v>46030.0</v>
      </c>
      <c r="B113" s="15">
        <v>46034.0</v>
      </c>
      <c r="C113" s="44">
        <v>43617.0</v>
      </c>
      <c r="D113" s="37" t="s">
        <v>748</v>
      </c>
      <c r="E113" s="18" t="s">
        <v>6144</v>
      </c>
      <c r="F113" s="19" t="str">
        <f t="shared" si="1"/>
        <v>PAULA FUENTES MUÑOZ</v>
      </c>
      <c r="G113" s="38" t="s">
        <v>6145</v>
      </c>
      <c r="H113" s="56" t="s">
        <v>603</v>
      </c>
      <c r="I113" s="27"/>
      <c r="J113" s="57" t="s">
        <v>17</v>
      </c>
      <c r="K113" s="23" t="s">
        <v>15</v>
      </c>
    </row>
    <row r="114" ht="22.5" customHeight="1">
      <c r="A114" s="14">
        <v>46030.0</v>
      </c>
      <c r="B114" s="15">
        <v>46034.0</v>
      </c>
      <c r="C114" s="44">
        <v>45292.0</v>
      </c>
      <c r="D114" s="37" t="s">
        <v>6146</v>
      </c>
      <c r="E114" s="18" t="s">
        <v>6147</v>
      </c>
      <c r="F114" s="19" t="str">
        <f t="shared" si="1"/>
        <v>MARIA DE LOS ANGELES LEON SALGADO</v>
      </c>
      <c r="G114" s="38" t="s">
        <v>6148</v>
      </c>
      <c r="H114" s="56" t="s">
        <v>603</v>
      </c>
      <c r="I114" s="27"/>
      <c r="J114" s="57" t="s">
        <v>17</v>
      </c>
      <c r="K114" s="23" t="s">
        <v>15</v>
      </c>
    </row>
    <row r="115" ht="22.5" customHeight="1">
      <c r="A115" s="14">
        <v>46030.0</v>
      </c>
      <c r="B115" s="15">
        <v>46034.0</v>
      </c>
      <c r="C115" s="44">
        <v>43405.0</v>
      </c>
      <c r="D115" s="37" t="s">
        <v>3466</v>
      </c>
      <c r="E115" s="18" t="s">
        <v>6149</v>
      </c>
      <c r="F115" s="19" t="str">
        <f t="shared" si="1"/>
        <v>MARGARITA MEJIAS CACERES</v>
      </c>
      <c r="G115" s="38" t="s">
        <v>6150</v>
      </c>
      <c r="H115" s="56" t="s">
        <v>603</v>
      </c>
      <c r="I115" s="27"/>
      <c r="J115" s="57" t="s">
        <v>17</v>
      </c>
      <c r="K115" s="23" t="s">
        <v>15</v>
      </c>
    </row>
    <row r="116" ht="22.5" customHeight="1">
      <c r="A116" s="14">
        <v>46030.0</v>
      </c>
      <c r="B116" s="15">
        <v>46034.0</v>
      </c>
      <c r="C116" s="44">
        <v>43800.0</v>
      </c>
      <c r="D116" s="37" t="s">
        <v>6151</v>
      </c>
      <c r="E116" s="18" t="s">
        <v>6152</v>
      </c>
      <c r="F116" s="19" t="str">
        <f t="shared" si="1"/>
        <v>KATHERINNE FUENTES ALARCON</v>
      </c>
      <c r="G116" s="38" t="s">
        <v>6153</v>
      </c>
      <c r="H116" s="56" t="s">
        <v>603</v>
      </c>
      <c r="I116" s="27"/>
      <c r="J116" s="57" t="s">
        <v>17</v>
      </c>
      <c r="K116" s="23" t="s">
        <v>15</v>
      </c>
    </row>
    <row r="117" ht="22.5" customHeight="1">
      <c r="A117" s="40">
        <v>46030.0</v>
      </c>
      <c r="B117" s="15"/>
      <c r="C117" s="44">
        <v>45658.0</v>
      </c>
      <c r="D117" s="41" t="s">
        <v>6154</v>
      </c>
      <c r="E117" s="42" t="s">
        <v>6155</v>
      </c>
      <c r="F117" s="19" t="str">
        <f t="shared" si="1"/>
        <v>SEBASTIAN ALEX CELEDON CABELLO</v>
      </c>
      <c r="G117" s="43" t="s">
        <v>6156</v>
      </c>
      <c r="H117" s="56" t="s">
        <v>603</v>
      </c>
      <c r="I117" s="27"/>
      <c r="J117" s="57" t="s">
        <v>17</v>
      </c>
      <c r="K117" s="23" t="s">
        <v>15</v>
      </c>
    </row>
    <row r="118" ht="22.5" customHeight="1">
      <c r="A118" s="14">
        <v>46030.0</v>
      </c>
      <c r="B118" s="26"/>
      <c r="C118" s="46" t="s">
        <v>760</v>
      </c>
      <c r="D118" s="37" t="s">
        <v>6157</v>
      </c>
      <c r="E118" s="18" t="s">
        <v>6158</v>
      </c>
      <c r="F118" s="19" t="str">
        <f t="shared" si="1"/>
        <v>FRANCISCO GABRIEL RODRIGUEZ MENDEZ</v>
      </c>
      <c r="G118" s="38" t="s">
        <v>6159</v>
      </c>
      <c r="H118" s="56" t="s">
        <v>603</v>
      </c>
      <c r="I118" s="27"/>
      <c r="J118" s="57" t="s">
        <v>21</v>
      </c>
      <c r="K118" s="23" t="s">
        <v>15</v>
      </c>
    </row>
    <row r="119" ht="22.5" customHeight="1">
      <c r="A119" s="14">
        <v>46030.0</v>
      </c>
      <c r="B119" s="15">
        <v>46034.0</v>
      </c>
      <c r="C119" s="44">
        <v>45139.0</v>
      </c>
      <c r="D119" s="37" t="s">
        <v>1012</v>
      </c>
      <c r="E119" s="18" t="s">
        <v>6160</v>
      </c>
      <c r="F119" s="19" t="str">
        <f t="shared" si="1"/>
        <v>MARCO ANTONIO AGUILERA PIZARRO</v>
      </c>
      <c r="G119" s="38" t="s">
        <v>6161</v>
      </c>
      <c r="H119" s="56" t="s">
        <v>603</v>
      </c>
      <c r="I119" s="27"/>
      <c r="J119" s="57" t="s">
        <v>17</v>
      </c>
      <c r="K119" s="23" t="s">
        <v>15</v>
      </c>
    </row>
    <row r="120" ht="22.5" customHeight="1">
      <c r="A120" s="14">
        <v>46030.0</v>
      </c>
      <c r="B120" s="15">
        <v>46034.0</v>
      </c>
      <c r="C120" s="44">
        <v>43800.0</v>
      </c>
      <c r="D120" s="37" t="s">
        <v>6162</v>
      </c>
      <c r="E120" s="18" t="s">
        <v>6163</v>
      </c>
      <c r="F120" s="19" t="str">
        <f t="shared" si="1"/>
        <v>DAVID FRANCISCO BENAVIDES BAEZA</v>
      </c>
      <c r="G120" s="38" t="s">
        <v>6164</v>
      </c>
      <c r="H120" s="61"/>
      <c r="I120" s="27"/>
      <c r="J120" s="57" t="s">
        <v>17</v>
      </c>
      <c r="K120" s="23" t="s">
        <v>22</v>
      </c>
    </row>
    <row r="121" ht="22.5" customHeight="1">
      <c r="A121" s="14">
        <v>46030.0</v>
      </c>
      <c r="B121" s="15">
        <v>46034.0</v>
      </c>
      <c r="C121" s="44">
        <v>41640.0</v>
      </c>
      <c r="D121" s="37" t="s">
        <v>4468</v>
      </c>
      <c r="E121" s="18" t="s">
        <v>6165</v>
      </c>
      <c r="F121" s="19" t="str">
        <f t="shared" si="1"/>
        <v>JORGE LUIS NAVEA ARAYA</v>
      </c>
      <c r="G121" s="38" t="s">
        <v>6166</v>
      </c>
      <c r="H121" s="56" t="s">
        <v>603</v>
      </c>
      <c r="I121" s="27"/>
      <c r="J121" s="57" t="s">
        <v>17</v>
      </c>
      <c r="K121" s="23" t="s">
        <v>15</v>
      </c>
    </row>
    <row r="122" ht="22.5" customHeight="1">
      <c r="A122" s="40">
        <v>46030.0</v>
      </c>
      <c r="B122" s="15">
        <v>46036.0</v>
      </c>
      <c r="C122" s="44">
        <v>44835.0</v>
      </c>
      <c r="D122" s="41" t="s">
        <v>6167</v>
      </c>
      <c r="E122" s="42" t="s">
        <v>6168</v>
      </c>
      <c r="F122" s="19" t="str">
        <f t="shared" si="1"/>
        <v>JUAN ALBERTO ESPINOZA QUIROZ</v>
      </c>
      <c r="G122" s="43" t="s">
        <v>6169</v>
      </c>
      <c r="H122" s="56" t="s">
        <v>603</v>
      </c>
      <c r="I122" s="27"/>
      <c r="J122" s="57" t="s">
        <v>17</v>
      </c>
      <c r="K122" s="23" t="s">
        <v>15</v>
      </c>
    </row>
    <row r="123" ht="22.5" customHeight="1">
      <c r="A123" s="40">
        <v>46030.0</v>
      </c>
      <c r="B123" s="15">
        <v>46065.0</v>
      </c>
      <c r="C123" s="44">
        <v>44197.0</v>
      </c>
      <c r="D123" s="41" t="s">
        <v>6170</v>
      </c>
      <c r="E123" s="42" t="s">
        <v>6171</v>
      </c>
      <c r="F123" s="19" t="str">
        <f t="shared" si="1"/>
        <v>CARLOS ALFONSO CRUZ RAMIREZ</v>
      </c>
      <c r="G123" s="43" t="s">
        <v>6172</v>
      </c>
      <c r="H123" s="56" t="s">
        <v>603</v>
      </c>
      <c r="I123" s="27"/>
      <c r="J123" s="57" t="s">
        <v>17</v>
      </c>
      <c r="K123" s="23" t="s">
        <v>15</v>
      </c>
    </row>
    <row r="124" ht="22.5" customHeight="1">
      <c r="A124" s="14">
        <v>46031.0</v>
      </c>
      <c r="B124" s="15">
        <v>46034.0</v>
      </c>
      <c r="C124" s="44">
        <v>45474.0</v>
      </c>
      <c r="D124" s="37" t="s">
        <v>1080</v>
      </c>
      <c r="E124" s="18" t="s">
        <v>277</v>
      </c>
      <c r="F124" s="19" t="str">
        <f t="shared" si="1"/>
        <v>PATRICIO SAAVEDRA</v>
      </c>
      <c r="G124" s="38" t="s">
        <v>6173</v>
      </c>
      <c r="H124" s="56" t="s">
        <v>603</v>
      </c>
      <c r="I124" s="27"/>
      <c r="J124" s="57" t="s">
        <v>17</v>
      </c>
      <c r="K124" s="23" t="s">
        <v>15</v>
      </c>
    </row>
    <row r="125" ht="22.5" customHeight="1">
      <c r="A125" s="14">
        <v>46031.0</v>
      </c>
      <c r="B125" s="15">
        <v>46034.0</v>
      </c>
      <c r="C125" s="44">
        <v>44501.0</v>
      </c>
      <c r="D125" s="37" t="s">
        <v>4110</v>
      </c>
      <c r="E125" s="18" t="s">
        <v>6174</v>
      </c>
      <c r="F125" s="19" t="str">
        <f t="shared" si="1"/>
        <v>MANUEL ANTONIO MANCILLA VERDUGO</v>
      </c>
      <c r="G125" s="38" t="s">
        <v>6175</v>
      </c>
      <c r="H125" s="56" t="s">
        <v>603</v>
      </c>
      <c r="I125" s="27"/>
      <c r="J125" s="57" t="s">
        <v>17</v>
      </c>
      <c r="K125" s="23" t="s">
        <v>15</v>
      </c>
    </row>
    <row r="126" ht="22.5" customHeight="1">
      <c r="A126" s="14">
        <v>46031.0</v>
      </c>
      <c r="B126" s="15">
        <v>46034.0</v>
      </c>
      <c r="C126" s="44">
        <v>42795.0</v>
      </c>
      <c r="D126" s="37" t="s">
        <v>5192</v>
      </c>
      <c r="E126" s="18" t="s">
        <v>6176</v>
      </c>
      <c r="F126" s="19" t="str">
        <f t="shared" si="1"/>
        <v>JUAN CARLOS GALVEZ ARAYA</v>
      </c>
      <c r="G126" s="38" t="s">
        <v>6177</v>
      </c>
      <c r="H126" s="56" t="s">
        <v>603</v>
      </c>
      <c r="I126" s="27"/>
      <c r="J126" s="57" t="s">
        <v>17</v>
      </c>
      <c r="K126" s="23" t="s">
        <v>15</v>
      </c>
    </row>
    <row r="127" ht="22.5" customHeight="1">
      <c r="A127" s="14">
        <v>46031.0</v>
      </c>
      <c r="B127" s="15">
        <v>46034.0</v>
      </c>
      <c r="C127" s="44">
        <v>43617.0</v>
      </c>
      <c r="D127" s="37" t="s">
        <v>6178</v>
      </c>
      <c r="E127" s="18" t="s">
        <v>6179</v>
      </c>
      <c r="F127" s="19" t="str">
        <f t="shared" si="1"/>
        <v>POLICARPO ENRIQUE OSEGA CASTILLO</v>
      </c>
      <c r="G127" s="38" t="s">
        <v>6180</v>
      </c>
      <c r="H127" s="56" t="s">
        <v>603</v>
      </c>
      <c r="I127" s="22" t="s">
        <v>13</v>
      </c>
      <c r="J127" s="57" t="s">
        <v>17</v>
      </c>
      <c r="K127" s="23" t="s">
        <v>15</v>
      </c>
    </row>
    <row r="128" ht="22.5" customHeight="1">
      <c r="A128" s="14">
        <v>46031.0</v>
      </c>
      <c r="B128" s="15">
        <v>46034.0</v>
      </c>
      <c r="C128" s="44">
        <v>45261.0</v>
      </c>
      <c r="D128" s="37" t="s">
        <v>6181</v>
      </c>
      <c r="E128" s="18" t="s">
        <v>6182</v>
      </c>
      <c r="F128" s="19" t="str">
        <f t="shared" si="1"/>
        <v>ISMAEL REVECO</v>
      </c>
      <c r="G128" s="38" t="s">
        <v>6183</v>
      </c>
      <c r="H128" s="56" t="s">
        <v>603</v>
      </c>
      <c r="I128" s="27"/>
      <c r="J128" s="57" t="s">
        <v>17</v>
      </c>
      <c r="K128" s="23" t="s">
        <v>15</v>
      </c>
    </row>
    <row r="129" ht="22.5" customHeight="1">
      <c r="A129" s="14">
        <v>46031.0</v>
      </c>
      <c r="B129" s="26"/>
      <c r="C129" s="46" t="s">
        <v>546</v>
      </c>
      <c r="D129" s="37" t="s">
        <v>6184</v>
      </c>
      <c r="E129" s="18" t="s">
        <v>6185</v>
      </c>
      <c r="F129" s="19" t="str">
        <f t="shared" si="1"/>
        <v>ELIAS CLAVERIA DIAZ</v>
      </c>
      <c r="G129" s="38" t="s">
        <v>6186</v>
      </c>
      <c r="H129" s="56" t="s">
        <v>603</v>
      </c>
      <c r="I129" s="27"/>
      <c r="J129" s="57" t="s">
        <v>21</v>
      </c>
      <c r="K129" s="23" t="s">
        <v>15</v>
      </c>
    </row>
    <row r="130" ht="22.5" customHeight="1">
      <c r="A130" s="14">
        <v>46031.0</v>
      </c>
      <c r="B130" s="15">
        <v>46034.0</v>
      </c>
      <c r="C130" s="44">
        <v>45261.0</v>
      </c>
      <c r="D130" s="37" t="s">
        <v>2411</v>
      </c>
      <c r="E130" s="18" t="s">
        <v>6187</v>
      </c>
      <c r="F130" s="19" t="str">
        <f t="shared" si="1"/>
        <v>LUIS ALEJANDRO MARIN AMPUERO</v>
      </c>
      <c r="G130" s="38" t="s">
        <v>6188</v>
      </c>
      <c r="H130" s="56" t="s">
        <v>603</v>
      </c>
      <c r="I130" s="27"/>
      <c r="J130" s="57" t="s">
        <v>17</v>
      </c>
      <c r="K130" s="23" t="s">
        <v>15</v>
      </c>
    </row>
    <row r="131" ht="22.5" customHeight="1">
      <c r="A131" s="14">
        <v>46031.0</v>
      </c>
      <c r="B131" s="26"/>
      <c r="C131" s="46" t="s">
        <v>106</v>
      </c>
      <c r="D131" s="37" t="s">
        <v>4085</v>
      </c>
      <c r="E131" s="18" t="s">
        <v>6189</v>
      </c>
      <c r="F131" s="19" t="str">
        <f t="shared" si="1"/>
        <v>IGNACIO CASTILLO BREVE</v>
      </c>
      <c r="G131" s="38" t="s">
        <v>6190</v>
      </c>
      <c r="H131" s="56" t="s">
        <v>603</v>
      </c>
      <c r="I131" s="27"/>
      <c r="J131" s="57" t="s">
        <v>21</v>
      </c>
      <c r="K131" s="23" t="s">
        <v>15</v>
      </c>
    </row>
    <row r="132" ht="22.5" customHeight="1">
      <c r="A132" s="14">
        <v>46031.0</v>
      </c>
      <c r="B132" s="15">
        <v>46034.0</v>
      </c>
      <c r="C132" s="44">
        <v>43466.0</v>
      </c>
      <c r="D132" s="37" t="s">
        <v>6191</v>
      </c>
      <c r="E132" s="18" t="s">
        <v>6192</v>
      </c>
      <c r="F132" s="19" t="str">
        <f t="shared" si="1"/>
        <v>JAIME ALBERTO SAAVEDRA TAPIA</v>
      </c>
      <c r="G132" s="38" t="s">
        <v>6193</v>
      </c>
      <c r="H132" s="61"/>
      <c r="I132" s="27"/>
      <c r="J132" s="57" t="s">
        <v>17</v>
      </c>
      <c r="K132" s="23" t="s">
        <v>22</v>
      </c>
    </row>
    <row r="133" ht="22.5" customHeight="1">
      <c r="A133" s="14">
        <v>46031.0</v>
      </c>
      <c r="B133" s="15">
        <v>46034.0</v>
      </c>
      <c r="C133" s="44">
        <v>43466.0</v>
      </c>
      <c r="D133" s="37" t="s">
        <v>6194</v>
      </c>
      <c r="E133" s="18" t="s">
        <v>4076</v>
      </c>
      <c r="F133" s="19" t="str">
        <f t="shared" si="1"/>
        <v>MAURO CONSTANTINO MANCILLA JAMEN</v>
      </c>
      <c r="G133" s="38" t="s">
        <v>6195</v>
      </c>
      <c r="H133" s="56" t="s">
        <v>603</v>
      </c>
      <c r="I133" s="27"/>
      <c r="J133" s="57" t="s">
        <v>21</v>
      </c>
      <c r="K133" s="23" t="s">
        <v>15</v>
      </c>
    </row>
    <row r="134" ht="22.5" customHeight="1">
      <c r="A134" s="14">
        <v>46031.0</v>
      </c>
      <c r="B134" s="26"/>
      <c r="C134" s="46" t="s">
        <v>106</v>
      </c>
      <c r="D134" s="37" t="s">
        <v>67</v>
      </c>
      <c r="E134" s="18" t="s">
        <v>6196</v>
      </c>
      <c r="F134" s="19" t="str">
        <f t="shared" si="1"/>
        <v>CAROLINA CABRERA RIVERA</v>
      </c>
      <c r="G134" s="38" t="s">
        <v>6197</v>
      </c>
      <c r="H134" s="56" t="s">
        <v>603</v>
      </c>
      <c r="I134" s="27"/>
      <c r="J134" s="57" t="s">
        <v>21</v>
      </c>
      <c r="K134" s="23" t="s">
        <v>15</v>
      </c>
    </row>
    <row r="135" ht="22.5" customHeight="1">
      <c r="A135" s="40">
        <v>46031.0</v>
      </c>
      <c r="B135" s="15">
        <v>46042.0</v>
      </c>
      <c r="C135" s="44">
        <v>45108.0</v>
      </c>
      <c r="D135" s="41" t="s">
        <v>2566</v>
      </c>
      <c r="E135" s="42" t="s">
        <v>6198</v>
      </c>
      <c r="F135" s="19" t="str">
        <f t="shared" si="1"/>
        <v>FRANCISCO JOSE RUZ GORAYEB</v>
      </c>
      <c r="G135" s="43" t="s">
        <v>6199</v>
      </c>
      <c r="H135" s="56" t="s">
        <v>603</v>
      </c>
      <c r="I135" s="27"/>
      <c r="J135" s="57" t="s">
        <v>17</v>
      </c>
      <c r="K135" s="23" t="s">
        <v>15</v>
      </c>
    </row>
    <row r="136" ht="22.5" customHeight="1">
      <c r="A136" s="14">
        <v>46031.0</v>
      </c>
      <c r="B136" s="26"/>
      <c r="C136" s="46" t="s">
        <v>106</v>
      </c>
      <c r="D136" s="37" t="s">
        <v>338</v>
      </c>
      <c r="E136" s="18" t="s">
        <v>71</v>
      </c>
      <c r="F136" s="19" t="str">
        <f t="shared" si="1"/>
        <v>RICARDO CONTRERAS</v>
      </c>
      <c r="G136" s="38" t="s">
        <v>6200</v>
      </c>
      <c r="H136" s="61"/>
      <c r="I136" s="27"/>
      <c r="J136" s="57" t="s">
        <v>21</v>
      </c>
      <c r="K136" s="23" t="s">
        <v>22</v>
      </c>
    </row>
    <row r="137" ht="22.5" customHeight="1">
      <c r="A137" s="14">
        <v>46031.0</v>
      </c>
      <c r="B137" s="15">
        <v>46034.0</v>
      </c>
      <c r="C137" s="44">
        <v>43160.0</v>
      </c>
      <c r="D137" s="37" t="s">
        <v>474</v>
      </c>
      <c r="E137" s="18" t="s">
        <v>1409</v>
      </c>
      <c r="F137" s="19" t="str">
        <f t="shared" si="1"/>
        <v>JAIME ARIAS</v>
      </c>
      <c r="G137" s="38" t="s">
        <v>6201</v>
      </c>
      <c r="H137" s="56" t="s">
        <v>603</v>
      </c>
      <c r="I137" s="27"/>
      <c r="J137" s="57" t="s">
        <v>17</v>
      </c>
      <c r="K137" s="23" t="s">
        <v>15</v>
      </c>
    </row>
    <row r="138" ht="22.5" customHeight="1">
      <c r="A138" s="14">
        <v>46031.0</v>
      </c>
      <c r="B138" s="15">
        <v>46034.0</v>
      </c>
      <c r="C138" s="44">
        <v>42339.0</v>
      </c>
      <c r="D138" s="37" t="s">
        <v>6202</v>
      </c>
      <c r="E138" s="18" t="s">
        <v>5812</v>
      </c>
      <c r="F138" s="19" t="str">
        <f t="shared" si="1"/>
        <v>CINTHIA RAMIREZ</v>
      </c>
      <c r="G138" s="38" t="s">
        <v>6203</v>
      </c>
      <c r="H138" s="56" t="s">
        <v>603</v>
      </c>
      <c r="I138" s="27"/>
      <c r="J138" s="57" t="s">
        <v>17</v>
      </c>
      <c r="K138" s="23" t="s">
        <v>22</v>
      </c>
    </row>
    <row r="139" ht="22.5" customHeight="1">
      <c r="A139" s="14">
        <v>46031.0</v>
      </c>
      <c r="B139" s="15">
        <v>46034.0</v>
      </c>
      <c r="C139" s="44">
        <v>43009.0</v>
      </c>
      <c r="D139" s="37" t="s">
        <v>229</v>
      </c>
      <c r="E139" s="18" t="s">
        <v>6204</v>
      </c>
      <c r="F139" s="19" t="str">
        <f t="shared" si="1"/>
        <v>KAREN RIVEROS</v>
      </c>
      <c r="G139" s="38" t="s">
        <v>6205</v>
      </c>
      <c r="H139" s="56" t="s">
        <v>603</v>
      </c>
      <c r="I139" s="27"/>
      <c r="J139" s="57" t="s">
        <v>17</v>
      </c>
      <c r="K139" s="23" t="s">
        <v>15</v>
      </c>
    </row>
    <row r="140" ht="22.5" customHeight="1">
      <c r="A140" s="14">
        <v>46031.0</v>
      </c>
      <c r="B140" s="15">
        <v>46041.0</v>
      </c>
      <c r="C140" s="44">
        <v>44562.0</v>
      </c>
      <c r="D140" s="37" t="s">
        <v>6206</v>
      </c>
      <c r="E140" s="18" t="s">
        <v>6207</v>
      </c>
      <c r="F140" s="19" t="str">
        <f t="shared" si="1"/>
        <v>YAMILA PUYÓ</v>
      </c>
      <c r="G140" s="38" t="s">
        <v>6208</v>
      </c>
      <c r="H140" s="61" t="s">
        <v>603</v>
      </c>
      <c r="I140" s="27"/>
      <c r="J140" s="57" t="s">
        <v>19</v>
      </c>
      <c r="K140" s="23" t="s">
        <v>15</v>
      </c>
    </row>
    <row r="141" ht="22.5" customHeight="1">
      <c r="A141" s="14">
        <v>46034.0</v>
      </c>
      <c r="B141" s="15">
        <v>46036.0</v>
      </c>
      <c r="C141" s="44">
        <v>45292.0</v>
      </c>
      <c r="D141" s="41" t="s">
        <v>6209</v>
      </c>
      <c r="E141" s="42" t="s">
        <v>6210</v>
      </c>
      <c r="F141" s="19" t="str">
        <f t="shared" si="1"/>
        <v>JORGE PABLO ESPINOZA ARRUEZ</v>
      </c>
      <c r="G141" s="43" t="s">
        <v>6211</v>
      </c>
      <c r="H141" s="56" t="s">
        <v>603</v>
      </c>
      <c r="I141" s="27"/>
      <c r="J141" s="57" t="s">
        <v>17</v>
      </c>
      <c r="K141" s="23" t="s">
        <v>15</v>
      </c>
    </row>
    <row r="142" ht="22.5" customHeight="1">
      <c r="A142" s="14">
        <v>46034.0</v>
      </c>
      <c r="B142" s="26"/>
      <c r="C142" s="44"/>
      <c r="D142" s="37" t="s">
        <v>6212</v>
      </c>
      <c r="E142" s="18" t="s">
        <v>6213</v>
      </c>
      <c r="F142" s="19" t="str">
        <f t="shared" si="1"/>
        <v>PABLO CRISTIAN CONSTANZO ZAPATA</v>
      </c>
      <c r="G142" s="38" t="s">
        <v>1572</v>
      </c>
      <c r="H142" s="56" t="s">
        <v>44</v>
      </c>
      <c r="I142" s="27"/>
      <c r="J142" s="57" t="s">
        <v>21</v>
      </c>
      <c r="K142" s="23" t="s">
        <v>15</v>
      </c>
    </row>
    <row r="143" ht="22.5" customHeight="1">
      <c r="A143" s="14">
        <v>46034.0</v>
      </c>
      <c r="B143" s="15">
        <v>46057.0</v>
      </c>
      <c r="C143" s="44">
        <v>44013.0</v>
      </c>
      <c r="D143" s="37" t="s">
        <v>6214</v>
      </c>
      <c r="E143" s="18" t="s">
        <v>6215</v>
      </c>
      <c r="F143" s="19" t="str">
        <f t="shared" si="1"/>
        <v>MARIO ALBERTO CHAPPA ZAMORA</v>
      </c>
      <c r="G143" s="38" t="s">
        <v>6216</v>
      </c>
      <c r="H143" s="61"/>
      <c r="I143" s="27"/>
      <c r="J143" s="57" t="s">
        <v>19</v>
      </c>
      <c r="K143" s="23" t="s">
        <v>22</v>
      </c>
    </row>
    <row r="144" ht="22.5" customHeight="1">
      <c r="A144" s="14">
        <v>46034.0</v>
      </c>
      <c r="B144" s="15">
        <v>46036.0</v>
      </c>
      <c r="C144" s="44">
        <v>43862.0</v>
      </c>
      <c r="D144" s="37" t="s">
        <v>6217</v>
      </c>
      <c r="E144" s="18" t="s">
        <v>6218</v>
      </c>
      <c r="F144" s="19" t="str">
        <f t="shared" si="1"/>
        <v>HILSON CURIQUEO RAIPAN</v>
      </c>
      <c r="G144" s="38" t="s">
        <v>6219</v>
      </c>
      <c r="H144" s="56" t="s">
        <v>603</v>
      </c>
      <c r="I144" s="27"/>
      <c r="J144" s="57" t="s">
        <v>17</v>
      </c>
      <c r="K144" s="23" t="s">
        <v>15</v>
      </c>
    </row>
    <row r="145" ht="22.5" customHeight="1">
      <c r="A145" s="14">
        <v>46034.0</v>
      </c>
      <c r="B145" s="15">
        <v>46041.0</v>
      </c>
      <c r="C145" s="44">
        <v>43466.0</v>
      </c>
      <c r="D145" s="37" t="s">
        <v>6220</v>
      </c>
      <c r="E145" s="18" t="s">
        <v>6221</v>
      </c>
      <c r="F145" s="19" t="str">
        <f t="shared" si="1"/>
        <v>JOSELUIS SALDIAS GUERRERO</v>
      </c>
      <c r="G145" s="38" t="s">
        <v>6222</v>
      </c>
      <c r="H145" s="56" t="s">
        <v>603</v>
      </c>
      <c r="I145" s="27"/>
      <c r="J145" s="57" t="s">
        <v>19</v>
      </c>
      <c r="K145" s="23" t="s">
        <v>15</v>
      </c>
    </row>
    <row r="146" ht="22.5" customHeight="1">
      <c r="A146" s="14">
        <v>46034.0</v>
      </c>
      <c r="B146" s="15">
        <v>46036.0</v>
      </c>
      <c r="C146" s="44">
        <v>41244.0</v>
      </c>
      <c r="D146" s="37" t="s">
        <v>6223</v>
      </c>
      <c r="E146" s="18" t="s">
        <v>6224</v>
      </c>
      <c r="F146" s="19" t="str">
        <f t="shared" si="1"/>
        <v>EDWIN PIZARRO NOGALES</v>
      </c>
      <c r="G146" s="38" t="s">
        <v>5028</v>
      </c>
      <c r="H146" s="56" t="s">
        <v>603</v>
      </c>
      <c r="I146" s="27"/>
      <c r="J146" s="57" t="s">
        <v>17</v>
      </c>
      <c r="K146" s="23" t="s">
        <v>22</v>
      </c>
    </row>
    <row r="147" ht="22.5" customHeight="1">
      <c r="A147" s="14">
        <v>46034.0</v>
      </c>
      <c r="B147" s="15">
        <v>46035.0</v>
      </c>
      <c r="C147" s="44">
        <v>43678.0</v>
      </c>
      <c r="D147" s="37" t="s">
        <v>6225</v>
      </c>
      <c r="E147" s="18" t="s">
        <v>6226</v>
      </c>
      <c r="F147" s="19" t="str">
        <f t="shared" si="1"/>
        <v>ALBANO PATRICIO SCOTTI BECERRA</v>
      </c>
      <c r="G147" s="38" t="s">
        <v>6227</v>
      </c>
      <c r="H147" s="56" t="s">
        <v>44</v>
      </c>
      <c r="I147" s="27"/>
      <c r="J147" s="57" t="s">
        <v>17</v>
      </c>
      <c r="K147" s="23" t="s">
        <v>15</v>
      </c>
    </row>
    <row r="148" ht="22.5" customHeight="1">
      <c r="A148" s="14">
        <v>46034.0</v>
      </c>
      <c r="B148" s="26"/>
      <c r="C148" s="46" t="s">
        <v>3298</v>
      </c>
      <c r="D148" s="37" t="s">
        <v>736</v>
      </c>
      <c r="E148" s="18" t="s">
        <v>6228</v>
      </c>
      <c r="F148" s="19" t="str">
        <f t="shared" si="1"/>
        <v>CONSTANZA MICOLICH VERGARA</v>
      </c>
      <c r="G148" s="38" t="s">
        <v>6229</v>
      </c>
      <c r="H148" s="56" t="s">
        <v>603</v>
      </c>
      <c r="I148" s="27"/>
      <c r="J148" s="57" t="s">
        <v>21</v>
      </c>
      <c r="K148" s="23" t="s">
        <v>15</v>
      </c>
    </row>
    <row r="149" ht="22.5" customHeight="1">
      <c r="A149" s="14">
        <v>46034.0</v>
      </c>
      <c r="B149" s="15">
        <v>46036.0</v>
      </c>
      <c r="C149" s="44">
        <v>45261.0</v>
      </c>
      <c r="D149" s="37" t="s">
        <v>2962</v>
      </c>
      <c r="E149" s="18" t="s">
        <v>6230</v>
      </c>
      <c r="F149" s="19" t="str">
        <f t="shared" si="1"/>
        <v>VICTOR ANDRES FERNANDEZ CARVAJAL</v>
      </c>
      <c r="G149" s="38" t="s">
        <v>6231</v>
      </c>
      <c r="H149" s="61"/>
      <c r="I149" s="27"/>
      <c r="J149" s="57" t="s">
        <v>17</v>
      </c>
      <c r="K149" s="23" t="s">
        <v>15</v>
      </c>
    </row>
    <row r="150" ht="22.5" customHeight="1">
      <c r="A150" s="14">
        <v>46034.0</v>
      </c>
      <c r="B150" s="26"/>
      <c r="C150" s="44">
        <v>45047.0</v>
      </c>
      <c r="D150" s="37" t="s">
        <v>1383</v>
      </c>
      <c r="E150" s="18" t="s">
        <v>4114</v>
      </c>
      <c r="F150" s="19" t="str">
        <f t="shared" si="1"/>
        <v>EDUARDO QUIROZ</v>
      </c>
      <c r="G150" s="38" t="s">
        <v>6232</v>
      </c>
      <c r="H150" s="56" t="s">
        <v>603</v>
      </c>
      <c r="I150" s="27"/>
      <c r="J150" s="57" t="s">
        <v>17</v>
      </c>
      <c r="K150" s="23" t="s">
        <v>15</v>
      </c>
    </row>
    <row r="151" ht="22.5" customHeight="1">
      <c r="A151" s="14">
        <v>46034.0</v>
      </c>
      <c r="B151" s="15">
        <v>46036.0</v>
      </c>
      <c r="C151" s="44">
        <v>43405.0</v>
      </c>
      <c r="D151" s="37" t="s">
        <v>938</v>
      </c>
      <c r="E151" s="18" t="s">
        <v>6233</v>
      </c>
      <c r="F151" s="19" t="str">
        <f t="shared" si="1"/>
        <v>NICOLE CHAPARRO</v>
      </c>
      <c r="G151" s="38" t="s">
        <v>6234</v>
      </c>
      <c r="H151" s="56" t="s">
        <v>603</v>
      </c>
      <c r="I151" s="27"/>
      <c r="J151" s="57" t="s">
        <v>17</v>
      </c>
      <c r="K151" s="23" t="s">
        <v>15</v>
      </c>
    </row>
    <row r="152" ht="22.5" customHeight="1">
      <c r="A152" s="14">
        <v>46034.0</v>
      </c>
      <c r="B152" s="26"/>
      <c r="C152" s="44">
        <v>44197.0</v>
      </c>
      <c r="D152" s="37" t="s">
        <v>6235</v>
      </c>
      <c r="E152" s="18" t="s">
        <v>6236</v>
      </c>
      <c r="F152" s="19" t="str">
        <f t="shared" si="1"/>
        <v>CHRIS CHANDIA RUIZ</v>
      </c>
      <c r="G152" s="38" t="s">
        <v>6237</v>
      </c>
      <c r="H152" s="56" t="s">
        <v>603</v>
      </c>
      <c r="I152" s="27"/>
      <c r="J152" s="57" t="s">
        <v>17</v>
      </c>
      <c r="K152" s="23" t="s">
        <v>15</v>
      </c>
    </row>
    <row r="153" ht="22.5" customHeight="1">
      <c r="A153" s="14">
        <v>46034.0</v>
      </c>
      <c r="B153" s="15">
        <v>46036.0</v>
      </c>
      <c r="C153" s="44">
        <v>43556.0</v>
      </c>
      <c r="D153" s="37" t="s">
        <v>600</v>
      </c>
      <c r="E153" s="18" t="s">
        <v>6238</v>
      </c>
      <c r="F153" s="19" t="str">
        <f t="shared" si="1"/>
        <v>VICTOR KIMMER</v>
      </c>
      <c r="G153" s="38" t="s">
        <v>6239</v>
      </c>
      <c r="H153" s="56" t="s">
        <v>603</v>
      </c>
      <c r="I153" s="22" t="s">
        <v>16</v>
      </c>
      <c r="J153" s="57" t="s">
        <v>17</v>
      </c>
      <c r="K153" s="28"/>
    </row>
    <row r="154" ht="22.5" customHeight="1">
      <c r="A154" s="14">
        <v>46034.0</v>
      </c>
      <c r="B154" s="15">
        <v>46036.0</v>
      </c>
      <c r="C154" s="44">
        <v>45047.0</v>
      </c>
      <c r="D154" s="37" t="s">
        <v>3902</v>
      </c>
      <c r="E154" s="18" t="s">
        <v>6240</v>
      </c>
      <c r="F154" s="19" t="str">
        <f t="shared" si="1"/>
        <v>NICOLÁS SEPÚLVEDA</v>
      </c>
      <c r="G154" s="38" t="s">
        <v>6241</v>
      </c>
      <c r="H154" s="56" t="s">
        <v>603</v>
      </c>
      <c r="I154" s="27"/>
      <c r="J154" s="57" t="s">
        <v>17</v>
      </c>
      <c r="K154" s="23" t="s">
        <v>15</v>
      </c>
    </row>
    <row r="155" ht="22.5" customHeight="1">
      <c r="A155" s="14">
        <v>46034.0</v>
      </c>
      <c r="B155" s="15">
        <v>46036.0</v>
      </c>
      <c r="C155" s="44">
        <v>45597.0</v>
      </c>
      <c r="D155" s="41" t="s">
        <v>6242</v>
      </c>
      <c r="E155" s="42" t="s">
        <v>6243</v>
      </c>
      <c r="F155" s="19" t="str">
        <f t="shared" si="1"/>
        <v>EMILIO ENRIQUE TAPIA ROMAN</v>
      </c>
      <c r="G155" s="38" t="s">
        <v>6244</v>
      </c>
      <c r="H155" s="56" t="s">
        <v>603</v>
      </c>
      <c r="I155" s="27"/>
      <c r="J155" s="57" t="s">
        <v>17</v>
      </c>
      <c r="K155" s="23" t="s">
        <v>15</v>
      </c>
    </row>
    <row r="156" ht="22.5" customHeight="1">
      <c r="A156" s="14">
        <v>46034.0</v>
      </c>
      <c r="B156" s="26"/>
      <c r="C156" s="46" t="s">
        <v>106</v>
      </c>
      <c r="D156" s="37" t="s">
        <v>576</v>
      </c>
      <c r="E156" s="18" t="s">
        <v>6245</v>
      </c>
      <c r="F156" s="19" t="str">
        <f t="shared" si="1"/>
        <v>LUIS RETAMALES</v>
      </c>
      <c r="G156" s="38" t="s">
        <v>6246</v>
      </c>
      <c r="H156" s="56" t="s">
        <v>603</v>
      </c>
      <c r="I156" s="27"/>
      <c r="J156" s="57" t="s">
        <v>21</v>
      </c>
      <c r="K156" s="23" t="s">
        <v>15</v>
      </c>
    </row>
    <row r="157" ht="22.5" customHeight="1">
      <c r="A157" s="14">
        <v>46034.0</v>
      </c>
      <c r="B157" s="15">
        <v>46036.0</v>
      </c>
      <c r="C157" s="44">
        <v>43070.0</v>
      </c>
      <c r="D157" s="37" t="s">
        <v>162</v>
      </c>
      <c r="E157" s="18" t="s">
        <v>6247</v>
      </c>
      <c r="F157" s="19" t="str">
        <f t="shared" si="1"/>
        <v>JUAN CARLOS CANCINO PIZARRO</v>
      </c>
      <c r="G157" s="38" t="s">
        <v>6248</v>
      </c>
      <c r="H157" s="56" t="s">
        <v>603</v>
      </c>
      <c r="I157" s="27"/>
      <c r="J157" s="57" t="s">
        <v>17</v>
      </c>
      <c r="K157" s="23" t="s">
        <v>15</v>
      </c>
    </row>
    <row r="158" ht="22.5" customHeight="1">
      <c r="A158" s="14">
        <v>46034.0</v>
      </c>
      <c r="B158" s="15">
        <v>46036.0</v>
      </c>
      <c r="C158" s="44">
        <v>45292.0</v>
      </c>
      <c r="D158" s="37" t="s">
        <v>6249</v>
      </c>
      <c r="E158" s="18" t="s">
        <v>6250</v>
      </c>
      <c r="F158" s="19" t="str">
        <f t="shared" si="1"/>
        <v>PATRICIA DEL CARMEN CODOCEO GAJARDO</v>
      </c>
      <c r="G158" s="38" t="s">
        <v>6251</v>
      </c>
      <c r="H158" s="56" t="s">
        <v>603</v>
      </c>
      <c r="I158" s="27"/>
      <c r="J158" s="57" t="s">
        <v>17</v>
      </c>
      <c r="K158" s="23" t="s">
        <v>15</v>
      </c>
    </row>
    <row r="159" ht="22.5" customHeight="1">
      <c r="A159" s="14">
        <v>46034.0</v>
      </c>
      <c r="B159" s="15">
        <v>46036.0</v>
      </c>
      <c r="C159" s="44">
        <v>43525.0</v>
      </c>
      <c r="D159" s="37" t="s">
        <v>6252</v>
      </c>
      <c r="E159" s="18" t="s">
        <v>6253</v>
      </c>
      <c r="F159" s="19" t="str">
        <f t="shared" si="1"/>
        <v>DIEGO ALEJANDRO CONTRERAS ARCE</v>
      </c>
      <c r="G159" s="38" t="s">
        <v>6254</v>
      </c>
      <c r="H159" s="56" t="s">
        <v>603</v>
      </c>
      <c r="I159" s="27"/>
      <c r="J159" s="57" t="s">
        <v>17</v>
      </c>
      <c r="K159" s="23" t="s">
        <v>15</v>
      </c>
    </row>
    <row r="160" ht="22.5" customHeight="1">
      <c r="A160" s="14">
        <v>46034.0</v>
      </c>
      <c r="B160" s="26"/>
      <c r="C160" s="44">
        <v>42309.0</v>
      </c>
      <c r="D160" s="37" t="s">
        <v>6255</v>
      </c>
      <c r="E160" s="18" t="s">
        <v>3558</v>
      </c>
      <c r="F160" s="19" t="str">
        <f t="shared" si="1"/>
        <v>JORGE ALEJANDRO PACHECO</v>
      </c>
      <c r="G160" s="38" t="s">
        <v>1594</v>
      </c>
      <c r="H160" s="61"/>
      <c r="I160" s="22" t="s">
        <v>13</v>
      </c>
      <c r="J160" s="57" t="s">
        <v>17</v>
      </c>
      <c r="K160" s="28"/>
    </row>
    <row r="161" ht="22.5" customHeight="1">
      <c r="A161" s="14">
        <v>46034.0</v>
      </c>
      <c r="B161" s="15">
        <v>46036.0</v>
      </c>
      <c r="C161" s="44">
        <v>44440.0</v>
      </c>
      <c r="D161" s="37" t="s">
        <v>600</v>
      </c>
      <c r="E161" s="18" t="s">
        <v>991</v>
      </c>
      <c r="F161" s="19" t="str">
        <f t="shared" si="1"/>
        <v>VICTOR CASTRO</v>
      </c>
      <c r="G161" s="38" t="s">
        <v>6256</v>
      </c>
      <c r="H161" s="56" t="s">
        <v>603</v>
      </c>
      <c r="I161" s="27"/>
      <c r="J161" s="57" t="s">
        <v>17</v>
      </c>
      <c r="K161" s="23" t="s">
        <v>15</v>
      </c>
    </row>
    <row r="162" ht="22.5" customHeight="1">
      <c r="A162" s="14">
        <v>46034.0</v>
      </c>
      <c r="B162" s="15">
        <v>46036.0</v>
      </c>
      <c r="C162" s="44">
        <v>43160.0</v>
      </c>
      <c r="D162" s="37" t="s">
        <v>6257</v>
      </c>
      <c r="E162" s="18" t="s">
        <v>6258</v>
      </c>
      <c r="F162" s="19" t="str">
        <f t="shared" si="1"/>
        <v>JEANPAUL THUILLIER</v>
      </c>
      <c r="G162" s="38" t="s">
        <v>1634</v>
      </c>
      <c r="H162" s="61"/>
      <c r="I162" s="22" t="s">
        <v>13</v>
      </c>
      <c r="J162" s="57" t="s">
        <v>17</v>
      </c>
      <c r="K162" s="28"/>
    </row>
    <row r="163" ht="22.5" customHeight="1">
      <c r="A163" s="14">
        <v>46034.0</v>
      </c>
      <c r="B163" s="15">
        <v>46037.0</v>
      </c>
      <c r="C163" s="44">
        <v>43497.0</v>
      </c>
      <c r="D163" s="37" t="s">
        <v>6259</v>
      </c>
      <c r="E163" s="18" t="s">
        <v>6260</v>
      </c>
      <c r="F163" s="19" t="str">
        <f t="shared" si="1"/>
        <v>PAULA GARCIA VEGA</v>
      </c>
      <c r="G163" s="43" t="s">
        <v>3311</v>
      </c>
      <c r="H163" s="61" t="s">
        <v>603</v>
      </c>
      <c r="I163" s="27"/>
      <c r="J163" s="57" t="s">
        <v>17</v>
      </c>
      <c r="K163" s="23" t="s">
        <v>15</v>
      </c>
    </row>
    <row r="164" ht="22.5" customHeight="1">
      <c r="A164" s="14">
        <v>46034.0</v>
      </c>
      <c r="B164" s="26"/>
      <c r="C164" s="46" t="s">
        <v>2078</v>
      </c>
      <c r="D164" s="37" t="s">
        <v>6261</v>
      </c>
      <c r="E164" s="18" t="s">
        <v>6262</v>
      </c>
      <c r="F164" s="19" t="str">
        <f t="shared" si="1"/>
        <v>IRENE CONTERRAS MALLEA</v>
      </c>
      <c r="G164" s="38" t="s">
        <v>6263</v>
      </c>
      <c r="H164" s="61" t="s">
        <v>603</v>
      </c>
      <c r="I164" s="27"/>
      <c r="J164" s="57" t="s">
        <v>21</v>
      </c>
      <c r="K164" s="23" t="s">
        <v>15</v>
      </c>
    </row>
    <row r="165" ht="22.5" customHeight="1">
      <c r="A165" s="14">
        <v>46034.0</v>
      </c>
      <c r="B165" s="26"/>
      <c r="C165" s="46" t="s">
        <v>2078</v>
      </c>
      <c r="D165" s="37" t="s">
        <v>3245</v>
      </c>
      <c r="E165" s="18" t="s">
        <v>6264</v>
      </c>
      <c r="F165" s="19" t="str">
        <f t="shared" si="1"/>
        <v>PABLO SANCHEZ URRUTIA</v>
      </c>
      <c r="G165" s="38" t="s">
        <v>6265</v>
      </c>
      <c r="H165" s="61" t="s">
        <v>603</v>
      </c>
      <c r="I165" s="27"/>
      <c r="J165" s="57" t="s">
        <v>21</v>
      </c>
      <c r="K165" s="23" t="s">
        <v>15</v>
      </c>
    </row>
    <row r="166" ht="22.5" customHeight="1">
      <c r="A166" s="14">
        <v>46034.0</v>
      </c>
      <c r="B166" s="15">
        <v>46037.0</v>
      </c>
      <c r="C166" s="44">
        <v>44409.0</v>
      </c>
      <c r="D166" s="37" t="s">
        <v>6266</v>
      </c>
      <c r="E166" s="18" t="s">
        <v>6267</v>
      </c>
      <c r="F166" s="19" t="str">
        <f t="shared" si="1"/>
        <v>LILIANA CARVAJAL FUENTEALBA</v>
      </c>
      <c r="G166" s="38" t="s">
        <v>6268</v>
      </c>
      <c r="H166" s="61" t="s">
        <v>603</v>
      </c>
      <c r="I166" s="27"/>
      <c r="J166" s="57" t="s">
        <v>17</v>
      </c>
      <c r="K166" s="23" t="s">
        <v>15</v>
      </c>
    </row>
    <row r="167" ht="22.5" customHeight="1">
      <c r="A167" s="14">
        <v>46034.0</v>
      </c>
      <c r="B167" s="26"/>
      <c r="C167" s="44">
        <v>43586.0</v>
      </c>
      <c r="D167" s="37" t="s">
        <v>1116</v>
      </c>
      <c r="E167" s="18" t="s">
        <v>6269</v>
      </c>
      <c r="F167" s="19" t="str">
        <f t="shared" si="1"/>
        <v>PATRICIO LEIVA VERA</v>
      </c>
      <c r="G167" s="38" t="s">
        <v>6270</v>
      </c>
      <c r="H167" s="61" t="s">
        <v>603</v>
      </c>
      <c r="I167" s="27"/>
      <c r="J167" s="57" t="s">
        <v>17</v>
      </c>
      <c r="K167" s="23" t="s">
        <v>15</v>
      </c>
    </row>
    <row r="168" ht="22.5" customHeight="1">
      <c r="A168" s="40">
        <v>46035.0</v>
      </c>
      <c r="B168" s="26"/>
      <c r="C168" s="46" t="s">
        <v>106</v>
      </c>
      <c r="D168" s="37" t="s">
        <v>6271</v>
      </c>
      <c r="E168" s="18" t="s">
        <v>6272</v>
      </c>
      <c r="F168" s="19" t="str">
        <f t="shared" si="1"/>
        <v>CAMILO ALEJANDRO NEIRA OLIVARES</v>
      </c>
      <c r="G168" s="38" t="s">
        <v>6273</v>
      </c>
      <c r="H168" s="56" t="s">
        <v>603</v>
      </c>
      <c r="I168" s="27"/>
      <c r="J168" s="57" t="s">
        <v>21</v>
      </c>
      <c r="K168" s="23" t="s">
        <v>15</v>
      </c>
    </row>
    <row r="169" ht="22.5" customHeight="1">
      <c r="A169" s="14">
        <v>46035.0</v>
      </c>
      <c r="B169" s="15">
        <v>46037.0</v>
      </c>
      <c r="C169" s="44">
        <v>45292.0</v>
      </c>
      <c r="D169" s="37" t="s">
        <v>70</v>
      </c>
      <c r="E169" s="18" t="s">
        <v>6274</v>
      </c>
      <c r="F169" s="19" t="str">
        <f t="shared" si="1"/>
        <v>JESUS SOTO LETELIER</v>
      </c>
      <c r="G169" s="38" t="s">
        <v>6275</v>
      </c>
      <c r="H169" s="56" t="s">
        <v>603</v>
      </c>
      <c r="I169" s="27"/>
      <c r="J169" s="57" t="s">
        <v>17</v>
      </c>
      <c r="K169" s="23" t="s">
        <v>22</v>
      </c>
    </row>
    <row r="170" ht="22.5" customHeight="1">
      <c r="A170" s="14">
        <v>46035.0</v>
      </c>
      <c r="B170" s="15">
        <v>46037.0</v>
      </c>
      <c r="C170" s="44">
        <v>43831.0</v>
      </c>
      <c r="D170" s="37" t="s">
        <v>6276</v>
      </c>
      <c r="E170" s="18" t="s">
        <v>6277</v>
      </c>
      <c r="F170" s="19" t="str">
        <f t="shared" si="1"/>
        <v>HÉCTOR IGNACIO LEÓN SANZANA</v>
      </c>
      <c r="G170" s="38" t="s">
        <v>6278</v>
      </c>
      <c r="H170" s="56" t="s">
        <v>603</v>
      </c>
      <c r="I170" s="27"/>
      <c r="J170" s="57" t="s">
        <v>17</v>
      </c>
      <c r="K170" s="23" t="s">
        <v>15</v>
      </c>
    </row>
    <row r="171" ht="22.5" customHeight="1">
      <c r="A171" s="14">
        <v>46035.0</v>
      </c>
      <c r="B171" s="15">
        <v>46037.0</v>
      </c>
      <c r="C171" s="44">
        <v>43497.0</v>
      </c>
      <c r="D171" s="37" t="s">
        <v>6279</v>
      </c>
      <c r="E171" s="18" t="s">
        <v>6280</v>
      </c>
      <c r="F171" s="19" t="str">
        <f t="shared" si="1"/>
        <v>HECTOR OSVALDO SILVA GARRIDO</v>
      </c>
      <c r="G171" s="100" t="s">
        <v>6281</v>
      </c>
      <c r="H171" s="56" t="s">
        <v>603</v>
      </c>
      <c r="I171" s="27"/>
      <c r="J171" s="57" t="s">
        <v>17</v>
      </c>
      <c r="K171" s="23" t="s">
        <v>15</v>
      </c>
    </row>
    <row r="172" ht="22.5" customHeight="1">
      <c r="A172" s="14">
        <v>46035.0</v>
      </c>
      <c r="B172" s="15">
        <v>46037.0</v>
      </c>
      <c r="C172" s="44">
        <v>45292.0</v>
      </c>
      <c r="D172" s="37" t="s">
        <v>6282</v>
      </c>
      <c r="E172" s="18" t="s">
        <v>6283</v>
      </c>
      <c r="F172" s="19" t="str">
        <f t="shared" si="1"/>
        <v>BERNARDITA DE LA CRUZ SALAZAR ALVAREZ</v>
      </c>
      <c r="G172" s="38" t="s">
        <v>6284</v>
      </c>
      <c r="H172" s="56" t="s">
        <v>603</v>
      </c>
      <c r="I172" s="27"/>
      <c r="J172" s="57" t="s">
        <v>17</v>
      </c>
      <c r="K172" s="23" t="s">
        <v>15</v>
      </c>
    </row>
    <row r="173" ht="22.5" customHeight="1">
      <c r="A173" s="14">
        <v>46035.0</v>
      </c>
      <c r="B173" s="26"/>
      <c r="C173" s="46" t="s">
        <v>1529</v>
      </c>
      <c r="D173" s="37" t="s">
        <v>67</v>
      </c>
      <c r="E173" s="18" t="s">
        <v>6285</v>
      </c>
      <c r="F173" s="19" t="str">
        <f t="shared" si="1"/>
        <v>CAROLINA IBARRA VARAS</v>
      </c>
      <c r="G173" s="38" t="s">
        <v>6286</v>
      </c>
      <c r="H173" s="56" t="s">
        <v>603</v>
      </c>
      <c r="I173" s="27"/>
      <c r="J173" s="57" t="s">
        <v>21</v>
      </c>
      <c r="K173" s="23" t="s">
        <v>22</v>
      </c>
    </row>
    <row r="174" ht="22.5" customHeight="1">
      <c r="A174" s="14">
        <v>46035.0</v>
      </c>
      <c r="B174" s="15">
        <v>46037.0</v>
      </c>
      <c r="C174" s="44">
        <v>45170.0</v>
      </c>
      <c r="D174" s="37" t="s">
        <v>177</v>
      </c>
      <c r="E174" s="18" t="s">
        <v>6287</v>
      </c>
      <c r="F174" s="19" t="str">
        <f t="shared" si="1"/>
        <v>MARCO CABEZAS OSORIO</v>
      </c>
      <c r="G174" s="38" t="s">
        <v>6288</v>
      </c>
      <c r="H174" s="56" t="s">
        <v>603</v>
      </c>
      <c r="I174" s="27"/>
      <c r="J174" s="57" t="s">
        <v>17</v>
      </c>
      <c r="K174" s="23" t="s">
        <v>22</v>
      </c>
    </row>
    <row r="175" ht="22.5" customHeight="1">
      <c r="A175" s="14">
        <v>46035.0</v>
      </c>
      <c r="B175" s="26"/>
      <c r="C175" s="46" t="s">
        <v>122</v>
      </c>
      <c r="D175" s="37" t="s">
        <v>6289</v>
      </c>
      <c r="E175" s="18" t="s">
        <v>6290</v>
      </c>
      <c r="F175" s="19" t="str">
        <f t="shared" si="1"/>
        <v>VALENTINA ZUMAETA PINOCHET</v>
      </c>
      <c r="G175" s="38" t="s">
        <v>6291</v>
      </c>
      <c r="H175" s="56" t="s">
        <v>603</v>
      </c>
      <c r="I175" s="27"/>
      <c r="J175" s="57" t="s">
        <v>21</v>
      </c>
      <c r="K175" s="23" t="s">
        <v>15</v>
      </c>
    </row>
    <row r="176" ht="22.5" customHeight="1">
      <c r="A176" s="14">
        <v>46035.0</v>
      </c>
      <c r="B176" s="15">
        <v>46037.0</v>
      </c>
      <c r="C176" s="44">
        <v>43709.0</v>
      </c>
      <c r="D176" s="37" t="s">
        <v>1278</v>
      </c>
      <c r="E176" s="18" t="s">
        <v>6292</v>
      </c>
      <c r="F176" s="19" t="str">
        <f t="shared" si="1"/>
        <v>RUTH PEREZ BERRIOS</v>
      </c>
      <c r="G176" s="38" t="s">
        <v>6293</v>
      </c>
      <c r="H176" s="56" t="s">
        <v>603</v>
      </c>
      <c r="I176" s="27"/>
      <c r="J176" s="57" t="s">
        <v>17</v>
      </c>
      <c r="K176" s="23" t="s">
        <v>15</v>
      </c>
    </row>
    <row r="177" ht="22.5" customHeight="1">
      <c r="A177" s="14">
        <v>46035.0</v>
      </c>
      <c r="B177" s="15">
        <v>46037.0</v>
      </c>
      <c r="C177" s="44">
        <v>43525.0</v>
      </c>
      <c r="D177" s="37" t="s">
        <v>5645</v>
      </c>
      <c r="E177" s="18" t="s">
        <v>6294</v>
      </c>
      <c r="F177" s="19" t="str">
        <f t="shared" si="1"/>
        <v>JUAN ANTONIO TAPIA GARRIDO</v>
      </c>
      <c r="G177" s="38" t="s">
        <v>6295</v>
      </c>
      <c r="H177" s="56" t="s">
        <v>603</v>
      </c>
      <c r="I177" s="27"/>
      <c r="J177" s="57" t="s">
        <v>17</v>
      </c>
      <c r="K177" s="23" t="s">
        <v>15</v>
      </c>
    </row>
    <row r="178" ht="22.5" customHeight="1">
      <c r="A178" s="14">
        <v>46035.0</v>
      </c>
      <c r="B178" s="15">
        <v>46037.0</v>
      </c>
      <c r="C178" s="44">
        <v>45292.0</v>
      </c>
      <c r="D178" s="37" t="s">
        <v>6296</v>
      </c>
      <c r="E178" s="18" t="s">
        <v>6297</v>
      </c>
      <c r="F178" s="19" t="str">
        <f t="shared" si="1"/>
        <v>SAMUEL ERNESTO COVARRUBIAS FLORES</v>
      </c>
      <c r="G178" s="38" t="s">
        <v>6298</v>
      </c>
      <c r="H178" s="56" t="s">
        <v>603</v>
      </c>
      <c r="I178" s="27"/>
      <c r="J178" s="57" t="s">
        <v>17</v>
      </c>
      <c r="K178" s="23" t="s">
        <v>15</v>
      </c>
    </row>
    <row r="179" ht="22.5" customHeight="1">
      <c r="A179" s="14">
        <v>46035.0</v>
      </c>
      <c r="B179" s="15">
        <v>46037.0</v>
      </c>
      <c r="C179" s="44">
        <v>43831.0</v>
      </c>
      <c r="D179" s="37" t="s">
        <v>944</v>
      </c>
      <c r="E179" s="18" t="s">
        <v>220</v>
      </c>
      <c r="F179" s="19" t="str">
        <f t="shared" si="1"/>
        <v>DIEGO SALINAS</v>
      </c>
      <c r="G179" s="38" t="s">
        <v>6299</v>
      </c>
      <c r="H179" s="56" t="s">
        <v>603</v>
      </c>
      <c r="I179" s="27"/>
      <c r="J179" s="57" t="s">
        <v>17</v>
      </c>
      <c r="K179" s="23" t="s">
        <v>15</v>
      </c>
    </row>
    <row r="180" ht="22.5" customHeight="1">
      <c r="A180" s="14">
        <v>46035.0</v>
      </c>
      <c r="B180" s="15">
        <v>46037.0</v>
      </c>
      <c r="C180" s="44">
        <v>42614.0</v>
      </c>
      <c r="D180" s="37" t="s">
        <v>338</v>
      </c>
      <c r="E180" s="18" t="s">
        <v>6300</v>
      </c>
      <c r="F180" s="19" t="str">
        <f t="shared" si="1"/>
        <v>RICARDO DIAZ CISTERNA</v>
      </c>
      <c r="G180" s="38" t="s">
        <v>6301</v>
      </c>
      <c r="H180" s="56" t="s">
        <v>603</v>
      </c>
      <c r="I180" s="27"/>
      <c r="J180" s="57" t="s">
        <v>17</v>
      </c>
      <c r="K180" s="23" t="s">
        <v>22</v>
      </c>
    </row>
    <row r="181" ht="22.5" customHeight="1">
      <c r="A181" s="14">
        <v>46035.0</v>
      </c>
      <c r="B181" s="15">
        <v>46037.0</v>
      </c>
      <c r="C181" s="44">
        <v>43586.0</v>
      </c>
      <c r="D181" s="37" t="s">
        <v>6302</v>
      </c>
      <c r="E181" s="18" t="s">
        <v>6303</v>
      </c>
      <c r="F181" s="19" t="str">
        <f t="shared" si="1"/>
        <v>JOSE JAVIER GIL HACHE</v>
      </c>
      <c r="G181" s="38" t="s">
        <v>6304</v>
      </c>
      <c r="H181" s="56" t="s">
        <v>603</v>
      </c>
      <c r="I181" s="27"/>
      <c r="J181" s="57" t="s">
        <v>17</v>
      </c>
      <c r="K181" s="23" t="s">
        <v>15</v>
      </c>
    </row>
    <row r="182" ht="22.5" customHeight="1">
      <c r="A182" s="14">
        <v>46035.0</v>
      </c>
      <c r="B182" s="15">
        <v>46037.0</v>
      </c>
      <c r="C182" s="44">
        <v>45108.0</v>
      </c>
      <c r="D182" s="37" t="s">
        <v>6305</v>
      </c>
      <c r="E182" s="18" t="s">
        <v>4201</v>
      </c>
      <c r="F182" s="19" t="str">
        <f t="shared" si="1"/>
        <v>JAQUELINE ZAMORA</v>
      </c>
      <c r="G182" s="38" t="s">
        <v>6306</v>
      </c>
      <c r="H182" s="56" t="s">
        <v>44</v>
      </c>
      <c r="I182" s="27"/>
      <c r="J182" s="57" t="s">
        <v>17</v>
      </c>
      <c r="K182" s="23" t="s">
        <v>15</v>
      </c>
    </row>
    <row r="183" ht="22.5" customHeight="1">
      <c r="A183" s="14">
        <v>46035.0</v>
      </c>
      <c r="B183" s="15">
        <v>46037.0</v>
      </c>
      <c r="C183" s="44">
        <v>44593.0</v>
      </c>
      <c r="D183" s="37" t="s">
        <v>1431</v>
      </c>
      <c r="E183" s="18" t="s">
        <v>1762</v>
      </c>
      <c r="F183" s="19" t="str">
        <f t="shared" si="1"/>
        <v>CLAUDIO SOTO</v>
      </c>
      <c r="G183" s="38" t="s">
        <v>6307</v>
      </c>
      <c r="H183" s="56" t="s">
        <v>603</v>
      </c>
      <c r="I183" s="27"/>
      <c r="J183" s="57" t="s">
        <v>17</v>
      </c>
      <c r="K183" s="23" t="s">
        <v>15</v>
      </c>
    </row>
    <row r="184" ht="22.5" customHeight="1">
      <c r="A184" s="14">
        <v>46035.0</v>
      </c>
      <c r="B184" s="26"/>
      <c r="C184" s="46" t="s">
        <v>122</v>
      </c>
      <c r="D184" s="37" t="s">
        <v>1353</v>
      </c>
      <c r="E184" s="18" t="s">
        <v>6308</v>
      </c>
      <c r="F184" s="19" t="str">
        <f t="shared" si="1"/>
        <v>TAMARA VICTORIA LEMUS VASQUEZ</v>
      </c>
      <c r="G184" s="38" t="s">
        <v>6309</v>
      </c>
      <c r="H184" s="56" t="s">
        <v>603</v>
      </c>
      <c r="I184" s="27"/>
      <c r="J184" s="57" t="s">
        <v>21</v>
      </c>
      <c r="K184" s="23" t="s">
        <v>15</v>
      </c>
    </row>
    <row r="185" ht="22.5" customHeight="1">
      <c r="A185" s="14">
        <v>46035.0</v>
      </c>
      <c r="B185" s="15">
        <v>46037.0</v>
      </c>
      <c r="C185" s="44">
        <v>43586.0</v>
      </c>
      <c r="D185" s="37" t="s">
        <v>6310</v>
      </c>
      <c r="E185" s="18" t="s">
        <v>6311</v>
      </c>
      <c r="F185" s="19" t="str">
        <f t="shared" si="1"/>
        <v>CAROLINA DEL PILAR PROVOSTE LEAL</v>
      </c>
      <c r="G185" s="38" t="s">
        <v>6312</v>
      </c>
      <c r="H185" s="56" t="s">
        <v>603</v>
      </c>
      <c r="I185" s="27"/>
      <c r="J185" s="57" t="s">
        <v>17</v>
      </c>
      <c r="K185" s="23" t="s">
        <v>15</v>
      </c>
    </row>
    <row r="186" ht="22.5" customHeight="1">
      <c r="A186" s="14">
        <v>46035.0</v>
      </c>
      <c r="B186" s="15">
        <v>46036.0</v>
      </c>
      <c r="C186" s="44">
        <v>43800.0</v>
      </c>
      <c r="D186" s="37" t="s">
        <v>556</v>
      </c>
      <c r="E186" s="18" t="s">
        <v>6313</v>
      </c>
      <c r="F186" s="19" t="str">
        <f t="shared" si="1"/>
        <v>ANDRES PEÑA</v>
      </c>
      <c r="G186" s="38" t="s">
        <v>6314</v>
      </c>
      <c r="H186" s="56" t="s">
        <v>603</v>
      </c>
      <c r="I186" s="27"/>
      <c r="J186" s="57" t="s">
        <v>17</v>
      </c>
      <c r="K186" s="23" t="s">
        <v>15</v>
      </c>
    </row>
    <row r="187" ht="22.5" customHeight="1">
      <c r="A187" s="14">
        <v>46035.0</v>
      </c>
      <c r="B187" s="15">
        <v>46037.0</v>
      </c>
      <c r="C187" s="44">
        <v>43678.0</v>
      </c>
      <c r="D187" s="37" t="s">
        <v>6315</v>
      </c>
      <c r="E187" s="18" t="s">
        <v>6316</v>
      </c>
      <c r="F187" s="19" t="str">
        <f t="shared" si="1"/>
        <v>ROBERTO IVAN AHUMADA VERGARA</v>
      </c>
      <c r="G187" s="100" t="s">
        <v>6317</v>
      </c>
      <c r="H187" s="56" t="s">
        <v>603</v>
      </c>
      <c r="I187" s="27"/>
      <c r="J187" s="57" t="s">
        <v>17</v>
      </c>
      <c r="K187" s="23" t="s">
        <v>15</v>
      </c>
    </row>
    <row r="188" ht="22.5" customHeight="1">
      <c r="A188" s="14">
        <v>46035.0</v>
      </c>
      <c r="B188" s="15">
        <v>46037.0</v>
      </c>
      <c r="C188" s="44">
        <v>43466.0</v>
      </c>
      <c r="D188" s="37" t="s">
        <v>6318</v>
      </c>
      <c r="E188" s="18" t="s">
        <v>6319</v>
      </c>
      <c r="F188" s="19" t="str">
        <f t="shared" si="1"/>
        <v>BRUNO FABRIZIO MILESI LINCOPI</v>
      </c>
      <c r="G188" s="38" t="s">
        <v>6320</v>
      </c>
      <c r="H188" s="56" t="s">
        <v>603</v>
      </c>
      <c r="I188" s="27"/>
      <c r="J188" s="57" t="s">
        <v>17</v>
      </c>
      <c r="K188" s="23" t="s">
        <v>15</v>
      </c>
    </row>
    <row r="189" ht="22.5" customHeight="1">
      <c r="A189" s="14">
        <v>46035.0</v>
      </c>
      <c r="B189" s="26"/>
      <c r="C189" s="46" t="s">
        <v>122</v>
      </c>
      <c r="D189" s="37" t="s">
        <v>6321</v>
      </c>
      <c r="E189" s="18" t="s">
        <v>6322</v>
      </c>
      <c r="F189" s="19" t="str">
        <f t="shared" si="1"/>
        <v>JEAN PIERRE MORALES GALAZ</v>
      </c>
      <c r="G189" s="38" t="s">
        <v>6323</v>
      </c>
      <c r="H189" s="56" t="s">
        <v>603</v>
      </c>
      <c r="I189" s="27"/>
      <c r="J189" s="57" t="s">
        <v>21</v>
      </c>
      <c r="K189" s="23" t="s">
        <v>15</v>
      </c>
    </row>
    <row r="190" ht="22.5" customHeight="1">
      <c r="A190" s="14">
        <v>46035.0</v>
      </c>
      <c r="B190" s="15">
        <v>46037.0</v>
      </c>
      <c r="C190" s="44">
        <v>44958.0</v>
      </c>
      <c r="D190" s="37" t="s">
        <v>6324</v>
      </c>
      <c r="E190" s="18" t="s">
        <v>6325</v>
      </c>
      <c r="F190" s="19" t="str">
        <f t="shared" si="1"/>
        <v>GONZALO ESTEBAN MADARIAGA ARANCIBIA</v>
      </c>
      <c r="G190" s="38" t="s">
        <v>6326</v>
      </c>
      <c r="H190" s="56" t="s">
        <v>603</v>
      </c>
      <c r="I190" s="27"/>
      <c r="J190" s="57" t="s">
        <v>17</v>
      </c>
      <c r="K190" s="23" t="s">
        <v>15</v>
      </c>
    </row>
    <row r="191" ht="22.5" customHeight="1">
      <c r="A191" s="40">
        <v>46035.0</v>
      </c>
      <c r="B191" s="26"/>
      <c r="C191" s="46" t="s">
        <v>1536</v>
      </c>
      <c r="D191" s="41" t="s">
        <v>4131</v>
      </c>
      <c r="E191" s="42" t="s">
        <v>6327</v>
      </c>
      <c r="F191" s="19" t="str">
        <f t="shared" si="1"/>
        <v>NATALIA MUÑOZ GUZMAN</v>
      </c>
      <c r="G191" s="43" t="s">
        <v>6328</v>
      </c>
      <c r="H191" s="56" t="s">
        <v>603</v>
      </c>
      <c r="I191" s="27"/>
      <c r="J191" s="57" t="s">
        <v>21</v>
      </c>
      <c r="K191" s="23" t="s">
        <v>15</v>
      </c>
    </row>
    <row r="192" ht="22.5" customHeight="1">
      <c r="A192" s="14">
        <v>46036.0</v>
      </c>
      <c r="B192" s="15">
        <v>46038.0</v>
      </c>
      <c r="C192" s="44">
        <v>43313.0</v>
      </c>
      <c r="D192" s="37" t="s">
        <v>6329</v>
      </c>
      <c r="E192" s="18" t="s">
        <v>6330</v>
      </c>
      <c r="F192" s="19" t="str">
        <f t="shared" si="1"/>
        <v>GASTON FERNANDO OLGUIN ARAVENA</v>
      </c>
      <c r="G192" s="38" t="s">
        <v>6331</v>
      </c>
      <c r="H192" s="56" t="s">
        <v>603</v>
      </c>
      <c r="I192" s="27"/>
      <c r="J192" s="57" t="s">
        <v>17</v>
      </c>
      <c r="K192" s="23" t="s">
        <v>15</v>
      </c>
    </row>
    <row r="193" ht="22.5" customHeight="1">
      <c r="A193" s="14">
        <v>46036.0</v>
      </c>
      <c r="B193" s="15">
        <v>46038.0</v>
      </c>
      <c r="C193" s="44">
        <v>44896.0</v>
      </c>
      <c r="D193" s="37" t="s">
        <v>82</v>
      </c>
      <c r="E193" s="18" t="s">
        <v>517</v>
      </c>
      <c r="F193" s="19" t="str">
        <f t="shared" si="1"/>
        <v>SEBASTIÁN FIGUEROA</v>
      </c>
      <c r="G193" s="38" t="s">
        <v>6332</v>
      </c>
      <c r="H193" s="56" t="s">
        <v>603</v>
      </c>
      <c r="I193" s="27"/>
      <c r="J193" s="57" t="s">
        <v>17</v>
      </c>
      <c r="K193" s="23" t="s">
        <v>15</v>
      </c>
    </row>
    <row r="194" ht="22.5" customHeight="1">
      <c r="A194" s="14">
        <v>46036.0</v>
      </c>
      <c r="B194" s="26"/>
      <c r="C194" s="46" t="s">
        <v>6333</v>
      </c>
      <c r="D194" s="37" t="s">
        <v>1791</v>
      </c>
      <c r="E194" s="18" t="s">
        <v>124</v>
      </c>
      <c r="F194" s="19" t="str">
        <f t="shared" si="1"/>
        <v>CHRISTIAN LOPEZ</v>
      </c>
      <c r="G194" s="38" t="s">
        <v>6334</v>
      </c>
      <c r="H194" s="61"/>
      <c r="I194" s="27"/>
      <c r="J194" s="57" t="s">
        <v>21</v>
      </c>
      <c r="K194" s="23" t="s">
        <v>22</v>
      </c>
    </row>
    <row r="195" ht="22.5" customHeight="1">
      <c r="A195" s="14">
        <v>46036.0</v>
      </c>
      <c r="B195" s="26"/>
      <c r="C195" s="44">
        <v>43405.0</v>
      </c>
      <c r="D195" s="37" t="s">
        <v>341</v>
      </c>
      <c r="E195" s="18" t="s">
        <v>6335</v>
      </c>
      <c r="F195" s="19" t="str">
        <f t="shared" si="1"/>
        <v>MIGUEL GUEVARA ALBORNOZ</v>
      </c>
      <c r="G195" s="38" t="s">
        <v>6336</v>
      </c>
      <c r="H195" s="56" t="s">
        <v>603</v>
      </c>
      <c r="I195" s="27"/>
      <c r="J195" s="57" t="s">
        <v>17</v>
      </c>
      <c r="K195" s="23" t="s">
        <v>15</v>
      </c>
    </row>
    <row r="196" ht="22.5" customHeight="1">
      <c r="A196" s="14">
        <v>46036.0</v>
      </c>
      <c r="B196" s="15">
        <v>46038.0</v>
      </c>
      <c r="C196" s="44">
        <v>44713.0</v>
      </c>
      <c r="D196" s="37" t="s">
        <v>6337</v>
      </c>
      <c r="E196" s="18" t="s">
        <v>6338</v>
      </c>
      <c r="F196" s="19" t="str">
        <f t="shared" si="1"/>
        <v>EDGARDO LUIS ESCOBAR VEGA</v>
      </c>
      <c r="G196" s="38" t="s">
        <v>6339</v>
      </c>
      <c r="H196" s="56" t="s">
        <v>603</v>
      </c>
      <c r="I196" s="27"/>
      <c r="J196" s="57" t="s">
        <v>17</v>
      </c>
      <c r="K196" s="23" t="s">
        <v>15</v>
      </c>
    </row>
    <row r="197" ht="22.5" customHeight="1">
      <c r="A197" s="14">
        <v>46036.0</v>
      </c>
      <c r="B197" s="15">
        <v>46038.0</v>
      </c>
      <c r="C197" s="44">
        <v>45261.0</v>
      </c>
      <c r="D197" s="37" t="s">
        <v>6340</v>
      </c>
      <c r="E197" s="18" t="s">
        <v>6341</v>
      </c>
      <c r="F197" s="19" t="str">
        <f t="shared" si="1"/>
        <v>BELFOR LEY ANGULO</v>
      </c>
      <c r="G197" s="38" t="s">
        <v>6342</v>
      </c>
      <c r="H197" s="56" t="s">
        <v>603</v>
      </c>
      <c r="I197" s="27"/>
      <c r="J197" s="57" t="s">
        <v>17</v>
      </c>
      <c r="K197" s="23" t="s">
        <v>15</v>
      </c>
    </row>
    <row r="198" ht="22.5" customHeight="1">
      <c r="A198" s="14">
        <v>46036.0</v>
      </c>
      <c r="B198" s="26"/>
      <c r="C198" s="46" t="s">
        <v>106</v>
      </c>
      <c r="D198" s="37" t="s">
        <v>6343</v>
      </c>
      <c r="E198" s="18" t="s">
        <v>6344</v>
      </c>
      <c r="F198" s="19" t="str">
        <f t="shared" si="1"/>
        <v>MANUEL ALEJANDRO SANCHEZ CARO</v>
      </c>
      <c r="G198" s="38" t="s">
        <v>6345</v>
      </c>
      <c r="H198" s="61"/>
      <c r="I198" s="27"/>
      <c r="J198" s="57" t="s">
        <v>21</v>
      </c>
      <c r="K198" s="23" t="s">
        <v>22</v>
      </c>
    </row>
    <row r="199" ht="22.5" customHeight="1">
      <c r="A199" s="14">
        <v>46036.0</v>
      </c>
      <c r="B199" s="26"/>
      <c r="C199" s="46" t="s">
        <v>106</v>
      </c>
      <c r="D199" s="37" t="s">
        <v>6346</v>
      </c>
      <c r="E199" s="18" t="s">
        <v>6347</v>
      </c>
      <c r="F199" s="19" t="str">
        <f t="shared" si="1"/>
        <v>JOSIAN XIMENA MERY MOYANO</v>
      </c>
      <c r="G199" s="38" t="s">
        <v>6348</v>
      </c>
      <c r="H199" s="61"/>
      <c r="I199" s="27"/>
      <c r="J199" s="57" t="s">
        <v>21</v>
      </c>
      <c r="K199" s="23" t="s">
        <v>22</v>
      </c>
    </row>
    <row r="200" ht="22.5" customHeight="1">
      <c r="A200" s="14">
        <v>46036.0</v>
      </c>
      <c r="B200" s="15">
        <v>46038.0</v>
      </c>
      <c r="C200" s="44">
        <v>42856.0</v>
      </c>
      <c r="D200" s="37" t="s">
        <v>6349</v>
      </c>
      <c r="E200" s="18" t="s">
        <v>211</v>
      </c>
      <c r="F200" s="19" t="str">
        <f t="shared" si="1"/>
        <v>ALLYSON ROJAS</v>
      </c>
      <c r="G200" s="38" t="s">
        <v>6350</v>
      </c>
      <c r="H200" s="56" t="s">
        <v>603</v>
      </c>
      <c r="I200" s="22" t="s">
        <v>16</v>
      </c>
      <c r="J200" s="57" t="s">
        <v>17</v>
      </c>
      <c r="K200" s="23" t="s">
        <v>15</v>
      </c>
    </row>
    <row r="201" ht="22.5" customHeight="1">
      <c r="A201" s="14">
        <v>46036.0</v>
      </c>
      <c r="B201" s="15" t="s">
        <v>932</v>
      </c>
      <c r="C201" s="44">
        <v>43497.0</v>
      </c>
      <c r="D201" s="37" t="s">
        <v>91</v>
      </c>
      <c r="E201" s="18" t="s">
        <v>6351</v>
      </c>
      <c r="F201" s="19" t="str">
        <f t="shared" si="1"/>
        <v>ESTEBAN JAURE GUTIERREZ</v>
      </c>
      <c r="G201" s="38" t="s">
        <v>6352</v>
      </c>
      <c r="H201" s="56" t="s">
        <v>603</v>
      </c>
      <c r="I201" s="27"/>
      <c r="J201" s="57" t="s">
        <v>19</v>
      </c>
      <c r="K201" s="23" t="s">
        <v>15</v>
      </c>
    </row>
    <row r="202" ht="22.5" customHeight="1">
      <c r="A202" s="14">
        <v>46036.0</v>
      </c>
      <c r="B202" s="15" t="s">
        <v>932</v>
      </c>
      <c r="C202" s="44">
        <v>43374.0</v>
      </c>
      <c r="D202" s="37" t="s">
        <v>419</v>
      </c>
      <c r="E202" s="18" t="s">
        <v>814</v>
      </c>
      <c r="F202" s="19" t="str">
        <f t="shared" si="1"/>
        <v>RODRIGO VALLEJOS</v>
      </c>
      <c r="G202" s="38" t="s">
        <v>6353</v>
      </c>
      <c r="H202" s="56" t="s">
        <v>603</v>
      </c>
      <c r="I202" s="27"/>
      <c r="J202" s="57" t="s">
        <v>19</v>
      </c>
      <c r="K202" s="23" t="s">
        <v>15</v>
      </c>
    </row>
    <row r="203" ht="22.5" customHeight="1">
      <c r="A203" s="14">
        <v>46036.0</v>
      </c>
      <c r="B203" s="26"/>
      <c r="C203" s="46" t="s">
        <v>6354</v>
      </c>
      <c r="D203" s="37" t="s">
        <v>6355</v>
      </c>
      <c r="E203" s="18" t="s">
        <v>1293</v>
      </c>
      <c r="F203" s="19" t="str">
        <f t="shared" si="1"/>
        <v>JAIRO PEREZ</v>
      </c>
      <c r="G203" s="38" t="s">
        <v>6356</v>
      </c>
      <c r="H203" s="56" t="s">
        <v>603</v>
      </c>
      <c r="I203" s="27"/>
      <c r="J203" s="57" t="s">
        <v>21</v>
      </c>
      <c r="K203" s="23" t="s">
        <v>22</v>
      </c>
    </row>
    <row r="204" ht="22.5" customHeight="1">
      <c r="A204" s="14">
        <v>46036.0</v>
      </c>
      <c r="B204" s="15">
        <v>46038.0</v>
      </c>
      <c r="C204" s="44">
        <v>43313.0</v>
      </c>
      <c r="D204" s="37" t="s">
        <v>287</v>
      </c>
      <c r="E204" s="18" t="s">
        <v>6357</v>
      </c>
      <c r="F204" s="19" t="str">
        <f t="shared" si="1"/>
        <v>OSCAR SANTIBÁÑEZ</v>
      </c>
      <c r="G204" s="38" t="s">
        <v>6358</v>
      </c>
      <c r="H204" s="61"/>
      <c r="I204" s="27"/>
      <c r="J204" s="57" t="s">
        <v>17</v>
      </c>
      <c r="K204" s="23" t="s">
        <v>22</v>
      </c>
    </row>
    <row r="205" ht="22.5" customHeight="1">
      <c r="A205" s="14">
        <v>46036.0</v>
      </c>
      <c r="B205" s="26"/>
      <c r="C205" s="46" t="s">
        <v>232</v>
      </c>
      <c r="D205" s="37" t="s">
        <v>1178</v>
      </c>
      <c r="E205" s="18" t="s">
        <v>6359</v>
      </c>
      <c r="F205" s="19" t="str">
        <f t="shared" si="1"/>
        <v>ALEJANDRA JOFRE FERNANDEZ</v>
      </c>
      <c r="G205" s="38" t="s">
        <v>6360</v>
      </c>
      <c r="H205" s="56" t="s">
        <v>603</v>
      </c>
      <c r="I205" s="27"/>
      <c r="J205" s="57" t="s">
        <v>21</v>
      </c>
      <c r="K205" s="23" t="s">
        <v>15</v>
      </c>
    </row>
    <row r="206" ht="22.5" customHeight="1">
      <c r="A206" s="14">
        <v>46036.0</v>
      </c>
      <c r="B206" s="15">
        <v>46038.0</v>
      </c>
      <c r="C206" s="44">
        <v>43405.0</v>
      </c>
      <c r="D206" s="37" t="s">
        <v>1043</v>
      </c>
      <c r="E206" s="18" t="s">
        <v>6361</v>
      </c>
      <c r="F206" s="19" t="str">
        <f t="shared" si="1"/>
        <v>CLAUDIA ANDREA GARCIA SOTO</v>
      </c>
      <c r="G206" s="38" t="s">
        <v>2142</v>
      </c>
      <c r="H206" s="61"/>
      <c r="I206" s="27"/>
      <c r="J206" s="57" t="s">
        <v>17</v>
      </c>
      <c r="K206" s="23" t="s">
        <v>15</v>
      </c>
    </row>
    <row r="207" ht="22.5" customHeight="1">
      <c r="A207" s="14">
        <v>46036.0</v>
      </c>
      <c r="B207" s="15">
        <v>46038.0</v>
      </c>
      <c r="C207" s="44">
        <v>44562.0</v>
      </c>
      <c r="D207" s="37" t="s">
        <v>576</v>
      </c>
      <c r="E207" s="18" t="s">
        <v>4360</v>
      </c>
      <c r="F207" s="19" t="str">
        <f t="shared" si="1"/>
        <v>LUIS BERNAL</v>
      </c>
      <c r="G207" s="38" t="s">
        <v>6362</v>
      </c>
      <c r="H207" s="56" t="s">
        <v>603</v>
      </c>
      <c r="I207" s="27"/>
      <c r="J207" s="57" t="s">
        <v>17</v>
      </c>
      <c r="K207" s="23" t="s">
        <v>15</v>
      </c>
    </row>
    <row r="208" ht="22.5" customHeight="1">
      <c r="A208" s="14">
        <v>46036.0</v>
      </c>
      <c r="B208" s="15">
        <v>46038.0</v>
      </c>
      <c r="C208" s="44">
        <v>42370.0</v>
      </c>
      <c r="D208" s="37" t="s">
        <v>6363</v>
      </c>
      <c r="E208" s="18" t="s">
        <v>6364</v>
      </c>
      <c r="F208" s="19" t="str">
        <f t="shared" si="1"/>
        <v>ARIEL ALBERTO RAILEN FERNANDEZ</v>
      </c>
      <c r="G208" s="38" t="s">
        <v>6365</v>
      </c>
      <c r="H208" s="56" t="s">
        <v>603</v>
      </c>
      <c r="I208" s="27"/>
      <c r="J208" s="57" t="s">
        <v>17</v>
      </c>
      <c r="K208" s="23" t="s">
        <v>15</v>
      </c>
    </row>
    <row r="209" ht="22.5" customHeight="1">
      <c r="A209" s="14">
        <v>46036.0</v>
      </c>
      <c r="B209" s="15">
        <v>46038.0</v>
      </c>
      <c r="C209" s="44">
        <v>43739.0</v>
      </c>
      <c r="D209" s="37" t="s">
        <v>281</v>
      </c>
      <c r="E209" s="18" t="s">
        <v>6366</v>
      </c>
      <c r="F209" s="19" t="str">
        <f t="shared" si="1"/>
        <v>ALEJANDRO GALLEGUILLOS COFRÉ</v>
      </c>
      <c r="G209" s="38" t="s">
        <v>6367</v>
      </c>
      <c r="H209" s="56" t="s">
        <v>603</v>
      </c>
      <c r="I209" s="27"/>
      <c r="J209" s="57" t="s">
        <v>17</v>
      </c>
      <c r="K209" s="23" t="s">
        <v>15</v>
      </c>
    </row>
    <row r="210" ht="22.5" customHeight="1">
      <c r="A210" s="14">
        <v>46036.0</v>
      </c>
      <c r="B210" s="15">
        <v>46038.0</v>
      </c>
      <c r="C210" s="44">
        <v>43191.0</v>
      </c>
      <c r="D210" s="37" t="s">
        <v>6368</v>
      </c>
      <c r="E210" s="18" t="s">
        <v>6369</v>
      </c>
      <c r="F210" s="19" t="str">
        <f t="shared" si="1"/>
        <v>LIZIETH RIVEROS ALVAREZ</v>
      </c>
      <c r="G210" s="38" t="s">
        <v>6370</v>
      </c>
      <c r="H210" s="61"/>
      <c r="I210" s="27"/>
      <c r="J210" s="57" t="s">
        <v>17</v>
      </c>
      <c r="K210" s="23" t="s">
        <v>22</v>
      </c>
    </row>
    <row r="211" ht="22.5" customHeight="1">
      <c r="A211" s="14">
        <v>46036.0</v>
      </c>
      <c r="B211" s="15" t="s">
        <v>932</v>
      </c>
      <c r="C211" s="44">
        <v>41122.0</v>
      </c>
      <c r="D211" s="37" t="s">
        <v>6100</v>
      </c>
      <c r="E211" s="18" t="s">
        <v>4351</v>
      </c>
      <c r="F211" s="19" t="str">
        <f t="shared" si="1"/>
        <v>ISMAEL AHUMADA</v>
      </c>
      <c r="G211" s="38" t="s">
        <v>6101</v>
      </c>
      <c r="H211" s="61"/>
      <c r="I211" s="27"/>
      <c r="J211" s="57" t="s">
        <v>19</v>
      </c>
      <c r="K211" s="23" t="s">
        <v>22</v>
      </c>
    </row>
    <row r="212" ht="22.5" customHeight="1">
      <c r="A212" s="14">
        <v>46037.0</v>
      </c>
      <c r="B212" s="15">
        <v>46041.0</v>
      </c>
      <c r="C212" s="44">
        <v>45627.0</v>
      </c>
      <c r="D212" s="37" t="s">
        <v>626</v>
      </c>
      <c r="E212" s="18" t="s">
        <v>6371</v>
      </c>
      <c r="F212" s="19" t="str">
        <f t="shared" si="1"/>
        <v>CRISTIAN FLANDES</v>
      </c>
      <c r="G212" s="38" t="s">
        <v>6372</v>
      </c>
      <c r="H212" s="56" t="s">
        <v>603</v>
      </c>
      <c r="I212" s="27"/>
      <c r="J212" s="57" t="s">
        <v>17</v>
      </c>
      <c r="K212" s="23" t="s">
        <v>15</v>
      </c>
    </row>
    <row r="213" ht="22.5" customHeight="1">
      <c r="A213" s="14">
        <v>46037.0</v>
      </c>
      <c r="B213" s="26"/>
      <c r="C213" s="46" t="s">
        <v>1569</v>
      </c>
      <c r="D213" s="37" t="s">
        <v>6373</v>
      </c>
      <c r="E213" s="18" t="s">
        <v>6374</v>
      </c>
      <c r="F213" s="19" t="str">
        <f t="shared" si="1"/>
        <v>FABIAN CAMPOS FERNANDEZ</v>
      </c>
      <c r="G213" s="38" t="s">
        <v>6375</v>
      </c>
      <c r="H213" s="61"/>
      <c r="I213" s="27"/>
      <c r="J213" s="57" t="s">
        <v>21</v>
      </c>
      <c r="K213" s="23" t="s">
        <v>22</v>
      </c>
    </row>
    <row r="214" ht="22.5" customHeight="1">
      <c r="A214" s="14">
        <v>46037.0</v>
      </c>
      <c r="B214" s="15">
        <v>46041.0</v>
      </c>
      <c r="C214" s="44">
        <v>43831.0</v>
      </c>
      <c r="D214" s="37" t="s">
        <v>858</v>
      </c>
      <c r="E214" s="18" t="s">
        <v>6376</v>
      </c>
      <c r="F214" s="19" t="str">
        <f t="shared" si="1"/>
        <v>JOSE QUEZADA ESPINDOLA</v>
      </c>
      <c r="G214" s="38" t="s">
        <v>6377</v>
      </c>
      <c r="H214" s="61"/>
      <c r="I214" s="27"/>
      <c r="J214" s="57" t="s">
        <v>17</v>
      </c>
      <c r="K214" s="23" t="s">
        <v>22</v>
      </c>
    </row>
    <row r="215" ht="22.5" customHeight="1">
      <c r="A215" s="14">
        <v>46037.0</v>
      </c>
      <c r="B215" s="15">
        <v>46041.0</v>
      </c>
      <c r="C215" s="44">
        <v>43191.0</v>
      </c>
      <c r="D215" s="37" t="s">
        <v>1563</v>
      </c>
      <c r="E215" s="18" t="s">
        <v>6378</v>
      </c>
      <c r="F215" s="19" t="str">
        <f t="shared" si="1"/>
        <v>ARTURO SAVAGNE VILLARROEL</v>
      </c>
      <c r="G215" s="38" t="s">
        <v>6379</v>
      </c>
      <c r="H215" s="56" t="s">
        <v>603</v>
      </c>
      <c r="I215" s="27"/>
      <c r="J215" s="57" t="s">
        <v>17</v>
      </c>
      <c r="K215" s="23" t="s">
        <v>15</v>
      </c>
    </row>
    <row r="216" ht="22.5" customHeight="1">
      <c r="A216" s="14">
        <v>46037.0</v>
      </c>
      <c r="B216" s="15">
        <v>46041.0</v>
      </c>
      <c r="C216" s="44">
        <v>43252.0</v>
      </c>
      <c r="D216" s="37" t="s">
        <v>1001</v>
      </c>
      <c r="E216" s="18" t="s">
        <v>6380</v>
      </c>
      <c r="F216" s="19" t="str">
        <f t="shared" si="1"/>
        <v>SERGIO MALUCETT</v>
      </c>
      <c r="G216" s="38" t="s">
        <v>6381</v>
      </c>
      <c r="H216" s="56" t="s">
        <v>603</v>
      </c>
      <c r="I216" s="27"/>
      <c r="J216" s="57" t="s">
        <v>17</v>
      </c>
      <c r="K216" s="23" t="s">
        <v>15</v>
      </c>
    </row>
    <row r="217" ht="22.5" customHeight="1">
      <c r="A217" s="14">
        <v>46037.0</v>
      </c>
      <c r="B217" s="15">
        <v>46041.0</v>
      </c>
      <c r="C217" s="44">
        <v>45323.0</v>
      </c>
      <c r="D217" s="37" t="s">
        <v>6382</v>
      </c>
      <c r="E217" s="18" t="s">
        <v>6383</v>
      </c>
      <c r="F217" s="19" t="str">
        <f t="shared" si="1"/>
        <v>RENE EDUARDO GONZALEZ VERGARA</v>
      </c>
      <c r="G217" s="38" t="s">
        <v>6384</v>
      </c>
      <c r="H217" s="56" t="s">
        <v>603</v>
      </c>
      <c r="I217" s="27"/>
      <c r="J217" s="57" t="s">
        <v>17</v>
      </c>
      <c r="K217" s="23" t="s">
        <v>15</v>
      </c>
    </row>
    <row r="218" ht="22.5" customHeight="1">
      <c r="A218" s="14">
        <v>46037.0</v>
      </c>
      <c r="B218" s="15">
        <v>46041.0</v>
      </c>
      <c r="C218" s="44">
        <v>43831.0</v>
      </c>
      <c r="D218" s="37" t="s">
        <v>1153</v>
      </c>
      <c r="E218" s="18" t="s">
        <v>6385</v>
      </c>
      <c r="F218" s="19" t="str">
        <f t="shared" si="1"/>
        <v>HECTOR INOSTROZA LUQUE</v>
      </c>
      <c r="G218" s="38" t="s">
        <v>6386</v>
      </c>
      <c r="H218" s="56" t="s">
        <v>603</v>
      </c>
      <c r="I218" s="27"/>
      <c r="J218" s="57" t="s">
        <v>17</v>
      </c>
      <c r="K218" s="23" t="s">
        <v>15</v>
      </c>
    </row>
    <row r="219" ht="22.5" customHeight="1">
      <c r="A219" s="14">
        <v>46037.0</v>
      </c>
      <c r="B219" s="26"/>
      <c r="C219" s="46" t="s">
        <v>122</v>
      </c>
      <c r="D219" s="37" t="s">
        <v>5342</v>
      </c>
      <c r="E219" s="18" t="s">
        <v>6387</v>
      </c>
      <c r="F219" s="19" t="str">
        <f t="shared" si="1"/>
        <v>MARITZA ARAYA GARCIA</v>
      </c>
      <c r="G219" s="38" t="s">
        <v>6388</v>
      </c>
      <c r="H219" s="56" t="s">
        <v>603</v>
      </c>
      <c r="I219" s="27"/>
      <c r="J219" s="57" t="s">
        <v>21</v>
      </c>
      <c r="K219" s="23" t="s">
        <v>15</v>
      </c>
    </row>
    <row r="220" ht="22.5" customHeight="1">
      <c r="A220" s="14">
        <v>46037.0</v>
      </c>
      <c r="B220" s="15">
        <v>46041.0</v>
      </c>
      <c r="C220" s="44">
        <v>45505.0</v>
      </c>
      <c r="D220" s="37" t="s">
        <v>6389</v>
      </c>
      <c r="E220" s="18" t="s">
        <v>6390</v>
      </c>
      <c r="F220" s="19" t="str">
        <f t="shared" si="1"/>
        <v>EMA ERNESTINA DONOSO LEYTON</v>
      </c>
      <c r="G220" s="38" t="s">
        <v>6391</v>
      </c>
      <c r="H220" s="56" t="s">
        <v>603</v>
      </c>
      <c r="I220" s="27"/>
      <c r="J220" s="57" t="s">
        <v>17</v>
      </c>
      <c r="K220" s="23" t="s">
        <v>15</v>
      </c>
    </row>
    <row r="221" ht="22.5" customHeight="1">
      <c r="A221" s="14">
        <v>46037.0</v>
      </c>
      <c r="B221" s="26"/>
      <c r="C221" s="46" t="s">
        <v>6354</v>
      </c>
      <c r="D221" s="37" t="s">
        <v>5017</v>
      </c>
      <c r="E221" s="18" t="s">
        <v>6392</v>
      </c>
      <c r="F221" s="19" t="str">
        <f t="shared" si="1"/>
        <v>JEAN CARLOS COX CARREÑO</v>
      </c>
      <c r="G221" s="38" t="s">
        <v>6393</v>
      </c>
      <c r="H221" s="56" t="s">
        <v>603</v>
      </c>
      <c r="I221" s="27"/>
      <c r="J221" s="57" t="s">
        <v>21</v>
      </c>
      <c r="K221" s="23" t="s">
        <v>15</v>
      </c>
    </row>
    <row r="222" ht="22.5" customHeight="1">
      <c r="A222" s="14">
        <v>46037.0</v>
      </c>
      <c r="B222" s="15">
        <v>46041.0</v>
      </c>
      <c r="C222" s="44">
        <v>43132.0</v>
      </c>
      <c r="D222" s="37" t="s">
        <v>338</v>
      </c>
      <c r="E222" s="18" t="s">
        <v>6394</v>
      </c>
      <c r="F222" s="19" t="str">
        <f t="shared" si="1"/>
        <v>RICARDO VALECIA LUNA</v>
      </c>
      <c r="G222" s="38" t="s">
        <v>6395</v>
      </c>
      <c r="H222" s="56" t="s">
        <v>603</v>
      </c>
      <c r="I222" s="27"/>
      <c r="J222" s="57" t="s">
        <v>17</v>
      </c>
      <c r="K222" s="23" t="s">
        <v>15</v>
      </c>
    </row>
    <row r="223" ht="22.5" customHeight="1">
      <c r="A223" s="14">
        <v>46037.0</v>
      </c>
      <c r="B223" s="15">
        <v>46045.0</v>
      </c>
      <c r="C223" s="44">
        <v>42917.0</v>
      </c>
      <c r="D223" s="37" t="s">
        <v>748</v>
      </c>
      <c r="E223" s="18" t="s">
        <v>6396</v>
      </c>
      <c r="F223" s="19" t="str">
        <f t="shared" si="1"/>
        <v>PAULA DINAMARCA GODOY</v>
      </c>
      <c r="G223" s="38" t="s">
        <v>2369</v>
      </c>
      <c r="H223" s="56" t="s">
        <v>603</v>
      </c>
      <c r="I223" s="22" t="s">
        <v>16</v>
      </c>
      <c r="J223" s="57" t="s">
        <v>17</v>
      </c>
      <c r="K223" s="23" t="s">
        <v>15</v>
      </c>
    </row>
    <row r="224" ht="22.5" customHeight="1">
      <c r="A224" s="14">
        <v>46037.0</v>
      </c>
      <c r="B224" s="15">
        <v>46041.0</v>
      </c>
      <c r="C224" s="44">
        <v>45047.0</v>
      </c>
      <c r="D224" s="37" t="s">
        <v>6397</v>
      </c>
      <c r="E224" s="18" t="s">
        <v>6398</v>
      </c>
      <c r="F224" s="19" t="str">
        <f t="shared" si="1"/>
        <v>JONNY VASQUEZ</v>
      </c>
      <c r="G224" s="38" t="s">
        <v>6399</v>
      </c>
      <c r="H224" s="56" t="s">
        <v>603</v>
      </c>
      <c r="I224" s="27"/>
      <c r="J224" s="57" t="s">
        <v>17</v>
      </c>
      <c r="K224" s="23" t="s">
        <v>15</v>
      </c>
    </row>
    <row r="225" ht="22.5" customHeight="1">
      <c r="A225" s="14">
        <v>46037.0</v>
      </c>
      <c r="B225" s="15">
        <v>46043.0</v>
      </c>
      <c r="C225" s="44">
        <v>45047.0</v>
      </c>
      <c r="D225" s="37" t="s">
        <v>6400</v>
      </c>
      <c r="E225" s="18" t="s">
        <v>6401</v>
      </c>
      <c r="F225" s="19" t="str">
        <f t="shared" si="1"/>
        <v>GONZALO ALBERTO ESTAY VARGAS</v>
      </c>
      <c r="G225" s="38" t="s">
        <v>6402</v>
      </c>
      <c r="H225" s="56" t="s">
        <v>603</v>
      </c>
      <c r="I225" s="27"/>
      <c r="J225" s="57" t="s">
        <v>17</v>
      </c>
      <c r="K225" s="23" t="s">
        <v>15</v>
      </c>
    </row>
    <row r="226" ht="22.5" customHeight="1">
      <c r="A226" s="14">
        <v>46037.0</v>
      </c>
      <c r="B226" s="15">
        <v>46041.0</v>
      </c>
      <c r="C226" s="44">
        <v>45292.0</v>
      </c>
      <c r="D226" s="37" t="s">
        <v>6403</v>
      </c>
      <c r="E226" s="18" t="s">
        <v>6404</v>
      </c>
      <c r="F226" s="19" t="str">
        <f t="shared" si="1"/>
        <v>CHARLY PAVEZ BRITO</v>
      </c>
      <c r="G226" s="38" t="s">
        <v>6405</v>
      </c>
      <c r="H226" s="56" t="s">
        <v>603</v>
      </c>
      <c r="I226" s="27"/>
      <c r="J226" s="57" t="s">
        <v>17</v>
      </c>
      <c r="K226" s="23" t="s">
        <v>15</v>
      </c>
    </row>
    <row r="227" ht="22.5" customHeight="1">
      <c r="A227" s="14">
        <v>46037.0</v>
      </c>
      <c r="B227" s="26"/>
      <c r="C227" s="46" t="s">
        <v>106</v>
      </c>
      <c r="D227" s="37" t="s">
        <v>6406</v>
      </c>
      <c r="E227" s="18" t="s">
        <v>6407</v>
      </c>
      <c r="F227" s="19" t="str">
        <f t="shared" si="1"/>
        <v>EDUARDO ALBERTO CARTES PULGAR</v>
      </c>
      <c r="G227" s="38" t="s">
        <v>6408</v>
      </c>
      <c r="H227" s="61"/>
      <c r="I227" s="27"/>
      <c r="J227" s="57" t="s">
        <v>21</v>
      </c>
      <c r="K227" s="23" t="s">
        <v>22</v>
      </c>
    </row>
    <row r="228" ht="22.5" customHeight="1">
      <c r="A228" s="14">
        <v>46037.0</v>
      </c>
      <c r="B228" s="26"/>
      <c r="C228" s="46" t="s">
        <v>106</v>
      </c>
      <c r="D228" s="37" t="s">
        <v>419</v>
      </c>
      <c r="E228" s="18" t="s">
        <v>6409</v>
      </c>
      <c r="F228" s="19" t="str">
        <f t="shared" si="1"/>
        <v>RODRIGO TORRES GONZALEZ</v>
      </c>
      <c r="G228" s="38" t="s">
        <v>6410</v>
      </c>
      <c r="H228" s="61"/>
      <c r="I228" s="27"/>
      <c r="J228" s="57" t="s">
        <v>21</v>
      </c>
      <c r="K228" s="23" t="s">
        <v>22</v>
      </c>
    </row>
    <row r="229" ht="22.5" customHeight="1">
      <c r="A229" s="14">
        <v>46037.0</v>
      </c>
      <c r="B229" s="15">
        <v>46041.0</v>
      </c>
      <c r="C229" s="44">
        <v>43739.0</v>
      </c>
      <c r="D229" s="37" t="s">
        <v>944</v>
      </c>
      <c r="E229" s="18" t="s">
        <v>6411</v>
      </c>
      <c r="F229" s="19" t="str">
        <f t="shared" si="1"/>
        <v>DIEGO CATALÁN REYES</v>
      </c>
      <c r="G229" s="38" t="s">
        <v>6412</v>
      </c>
      <c r="H229" s="61"/>
      <c r="I229" s="27"/>
      <c r="J229" s="57" t="s">
        <v>17</v>
      </c>
      <c r="K229" s="23" t="s">
        <v>22</v>
      </c>
    </row>
    <row r="230" ht="22.5" customHeight="1">
      <c r="A230" s="14">
        <v>46037.0</v>
      </c>
      <c r="B230" s="26"/>
      <c r="C230" s="44">
        <v>43252.0</v>
      </c>
      <c r="D230" s="37" t="s">
        <v>4026</v>
      </c>
      <c r="E230" s="18" t="s">
        <v>6413</v>
      </c>
      <c r="F230" s="19" t="str">
        <f t="shared" si="1"/>
        <v>LUIS ALBERTO TORRES LARA</v>
      </c>
      <c r="G230" s="38" t="s">
        <v>6414</v>
      </c>
      <c r="H230" s="61"/>
      <c r="I230" s="27"/>
      <c r="J230" s="57" t="s">
        <v>17</v>
      </c>
      <c r="K230" s="23" t="s">
        <v>22</v>
      </c>
    </row>
    <row r="231" ht="22.5" customHeight="1">
      <c r="A231" s="14">
        <v>46037.0</v>
      </c>
      <c r="B231" s="15" t="s">
        <v>932</v>
      </c>
      <c r="C231" s="44">
        <v>44866.0</v>
      </c>
      <c r="D231" s="37" t="s">
        <v>6415</v>
      </c>
      <c r="E231" s="18" t="s">
        <v>6416</v>
      </c>
      <c r="F231" s="19" t="str">
        <f t="shared" si="1"/>
        <v>ESTEFANIA ULLOS MORALES</v>
      </c>
      <c r="G231" s="38" t="s">
        <v>6417</v>
      </c>
      <c r="H231" s="61" t="s">
        <v>603</v>
      </c>
      <c r="I231" s="27"/>
      <c r="J231" s="57" t="s">
        <v>19</v>
      </c>
      <c r="K231" s="23" t="s">
        <v>15</v>
      </c>
    </row>
    <row r="232" ht="22.5" customHeight="1">
      <c r="A232" s="14">
        <v>46037.0</v>
      </c>
      <c r="B232" s="15">
        <v>46041.0</v>
      </c>
      <c r="C232" s="44">
        <v>45627.0</v>
      </c>
      <c r="D232" s="37" t="s">
        <v>6418</v>
      </c>
      <c r="E232" s="18" t="s">
        <v>6419</v>
      </c>
      <c r="F232" s="19" t="str">
        <f t="shared" si="1"/>
        <v>NELSON DAMIANO PEÑA</v>
      </c>
      <c r="G232" s="38" t="s">
        <v>6420</v>
      </c>
      <c r="H232" s="61" t="s">
        <v>603</v>
      </c>
      <c r="I232" s="27"/>
      <c r="J232" s="57" t="s">
        <v>19</v>
      </c>
      <c r="K232" s="23" t="s">
        <v>15</v>
      </c>
    </row>
    <row r="233" ht="22.5" customHeight="1">
      <c r="A233" s="14">
        <v>46038.0</v>
      </c>
      <c r="B233" s="15">
        <v>46043.0</v>
      </c>
      <c r="C233" s="44">
        <v>43405.0</v>
      </c>
      <c r="D233" s="37" t="s">
        <v>6421</v>
      </c>
      <c r="E233" s="18" t="s">
        <v>6422</v>
      </c>
      <c r="F233" s="19" t="str">
        <f t="shared" si="1"/>
        <v>PAOLA RIOS RIQUELME</v>
      </c>
      <c r="G233" s="38" t="s">
        <v>6423</v>
      </c>
      <c r="H233" s="56" t="s">
        <v>603</v>
      </c>
      <c r="I233" s="27"/>
      <c r="J233" s="57" t="s">
        <v>17</v>
      </c>
      <c r="K233" s="23" t="s">
        <v>15</v>
      </c>
    </row>
    <row r="234" ht="22.5" customHeight="1">
      <c r="A234" s="14">
        <v>46038.0</v>
      </c>
      <c r="B234" s="15">
        <v>46041.0</v>
      </c>
      <c r="C234" s="44">
        <v>42917.0</v>
      </c>
      <c r="D234" s="37" t="s">
        <v>6424</v>
      </c>
      <c r="E234" s="18" t="s">
        <v>6425</v>
      </c>
      <c r="F234" s="19" t="str">
        <f t="shared" si="1"/>
        <v>YENIFER LUTTGES</v>
      </c>
      <c r="G234" s="38" t="s">
        <v>6426</v>
      </c>
      <c r="H234" s="56" t="s">
        <v>603</v>
      </c>
      <c r="I234" s="27"/>
      <c r="J234" s="57" t="s">
        <v>17</v>
      </c>
      <c r="K234" s="23" t="s">
        <v>15</v>
      </c>
    </row>
    <row r="235" ht="22.5" customHeight="1">
      <c r="A235" s="14">
        <v>46038.0</v>
      </c>
      <c r="B235" s="15">
        <v>46041.0</v>
      </c>
      <c r="C235" s="44">
        <v>43586.0</v>
      </c>
      <c r="D235" s="37" t="s">
        <v>6427</v>
      </c>
      <c r="E235" s="18" t="s">
        <v>6428</v>
      </c>
      <c r="F235" s="19" t="str">
        <f t="shared" si="1"/>
        <v>CRISTINNE ALLEN DÍAZ</v>
      </c>
      <c r="G235" s="38" t="s">
        <v>6429</v>
      </c>
      <c r="H235" s="56" t="s">
        <v>603</v>
      </c>
      <c r="I235" s="27"/>
      <c r="J235" s="57" t="s">
        <v>17</v>
      </c>
      <c r="K235" s="23" t="s">
        <v>15</v>
      </c>
    </row>
    <row r="236" ht="22.5" customHeight="1">
      <c r="A236" s="14">
        <v>46038.0</v>
      </c>
      <c r="B236" s="26"/>
      <c r="C236" s="46" t="s">
        <v>106</v>
      </c>
      <c r="D236" s="37" t="s">
        <v>304</v>
      </c>
      <c r="E236" s="18" t="s">
        <v>6430</v>
      </c>
      <c r="F236" s="19" t="str">
        <f t="shared" si="1"/>
        <v>DANIEL CABRERA</v>
      </c>
      <c r="G236" s="38" t="s">
        <v>6431</v>
      </c>
      <c r="H236" s="61"/>
      <c r="I236" s="27"/>
      <c r="J236" s="57" t="s">
        <v>21</v>
      </c>
      <c r="K236" s="23" t="s">
        <v>15</v>
      </c>
    </row>
    <row r="237" ht="22.5" customHeight="1">
      <c r="A237" s="14">
        <v>46038.0</v>
      </c>
      <c r="B237" s="15">
        <v>46041.0</v>
      </c>
      <c r="C237" s="44">
        <v>45108.0</v>
      </c>
      <c r="D237" s="37" t="s">
        <v>6432</v>
      </c>
      <c r="E237" s="18" t="s">
        <v>6433</v>
      </c>
      <c r="F237" s="19" t="str">
        <f t="shared" si="1"/>
        <v>HECTOR FRANCISCO QUEZADA AVELLO</v>
      </c>
      <c r="G237" s="38" t="s">
        <v>6434</v>
      </c>
      <c r="H237" s="56" t="s">
        <v>603</v>
      </c>
      <c r="I237" s="27"/>
      <c r="J237" s="57" t="s">
        <v>17</v>
      </c>
      <c r="K237" s="23" t="s">
        <v>15</v>
      </c>
    </row>
    <row r="238" ht="22.5" customHeight="1">
      <c r="A238" s="14">
        <v>46038.0</v>
      </c>
      <c r="B238" s="15">
        <v>46041.0</v>
      </c>
      <c r="C238" s="44">
        <v>43466.0</v>
      </c>
      <c r="D238" s="37" t="s">
        <v>6435</v>
      </c>
      <c r="E238" s="18" t="s">
        <v>6436</v>
      </c>
      <c r="F238" s="19" t="str">
        <f t="shared" si="1"/>
        <v>BETTY ELIANA BRITO VARGAS</v>
      </c>
      <c r="G238" s="38" t="s">
        <v>6437</v>
      </c>
      <c r="H238" s="56" t="s">
        <v>603</v>
      </c>
      <c r="I238" s="27"/>
      <c r="J238" s="57" t="s">
        <v>17</v>
      </c>
      <c r="K238" s="23" t="s">
        <v>15</v>
      </c>
    </row>
    <row r="239" ht="22.5" customHeight="1">
      <c r="A239" s="14">
        <v>46038.0</v>
      </c>
      <c r="B239" s="26"/>
      <c r="C239" s="46" t="s">
        <v>106</v>
      </c>
      <c r="D239" s="37" t="s">
        <v>1817</v>
      </c>
      <c r="E239" s="18" t="s">
        <v>6438</v>
      </c>
      <c r="F239" s="19" t="str">
        <f t="shared" si="1"/>
        <v>PATRICIA GONZALEZ SAN MARTIN</v>
      </c>
      <c r="G239" s="38" t="s">
        <v>6439</v>
      </c>
      <c r="H239" s="56" t="s">
        <v>603</v>
      </c>
      <c r="I239" s="27"/>
      <c r="J239" s="57" t="s">
        <v>21</v>
      </c>
      <c r="K239" s="23" t="s">
        <v>15</v>
      </c>
    </row>
    <row r="240" ht="22.5" customHeight="1">
      <c r="A240" s="14">
        <v>46038.0</v>
      </c>
      <c r="B240" s="15" t="s">
        <v>932</v>
      </c>
      <c r="C240" s="44">
        <v>42767.0</v>
      </c>
      <c r="D240" s="37" t="s">
        <v>6440</v>
      </c>
      <c r="E240" s="18" t="s">
        <v>6441</v>
      </c>
      <c r="F240" s="19" t="str">
        <f t="shared" si="1"/>
        <v>SANDY SAN MARTIN EMPARAN</v>
      </c>
      <c r="G240" s="38" t="s">
        <v>6442</v>
      </c>
      <c r="H240" s="56" t="s">
        <v>603</v>
      </c>
      <c r="I240" s="27"/>
      <c r="J240" s="57" t="s">
        <v>19</v>
      </c>
      <c r="K240" s="23" t="s">
        <v>15</v>
      </c>
    </row>
    <row r="241" ht="22.5" customHeight="1">
      <c r="A241" s="14">
        <v>46038.0</v>
      </c>
      <c r="B241" s="26"/>
      <c r="C241" s="46" t="s">
        <v>6443</v>
      </c>
      <c r="D241" s="37" t="s">
        <v>944</v>
      </c>
      <c r="E241" s="18" t="s">
        <v>6444</v>
      </c>
      <c r="F241" s="19" t="str">
        <f t="shared" si="1"/>
        <v>DIEGO DIAZ MENDEZ</v>
      </c>
      <c r="G241" s="38" t="s">
        <v>6445</v>
      </c>
      <c r="H241" s="61"/>
      <c r="I241" s="27"/>
      <c r="J241" s="57" t="s">
        <v>21</v>
      </c>
      <c r="K241" s="23" t="s">
        <v>22</v>
      </c>
    </row>
    <row r="242" ht="22.5" customHeight="1">
      <c r="A242" s="14">
        <v>46038.0</v>
      </c>
      <c r="B242" s="26"/>
      <c r="C242" s="46" t="s">
        <v>6354</v>
      </c>
      <c r="D242" s="37" t="s">
        <v>465</v>
      </c>
      <c r="E242" s="18" t="s">
        <v>6446</v>
      </c>
      <c r="F242" s="19" t="str">
        <f t="shared" si="1"/>
        <v>JOSE ANTONIO MOSQUEIRA BENAVIDES</v>
      </c>
      <c r="G242" s="38" t="s">
        <v>6447</v>
      </c>
      <c r="H242" s="56" t="s">
        <v>603</v>
      </c>
      <c r="I242" s="27"/>
      <c r="J242" s="57" t="s">
        <v>21</v>
      </c>
      <c r="K242" s="23" t="s">
        <v>15</v>
      </c>
    </row>
    <row r="243" ht="22.5" customHeight="1">
      <c r="A243" s="14">
        <v>46038.0</v>
      </c>
      <c r="B243" s="15">
        <v>46041.0</v>
      </c>
      <c r="C243" s="44">
        <v>43800.0</v>
      </c>
      <c r="D243" s="37" t="s">
        <v>2757</v>
      </c>
      <c r="E243" s="18" t="s">
        <v>6448</v>
      </c>
      <c r="F243" s="19" t="str">
        <f t="shared" si="1"/>
        <v>MIGUEL ANGEL CARRASCO VELASCO</v>
      </c>
      <c r="G243" s="38" t="s">
        <v>6449</v>
      </c>
      <c r="H243" s="56" t="s">
        <v>603</v>
      </c>
      <c r="I243" s="27"/>
      <c r="J243" s="57" t="s">
        <v>17</v>
      </c>
      <c r="K243" s="23" t="s">
        <v>15</v>
      </c>
    </row>
    <row r="244" ht="22.5" customHeight="1">
      <c r="A244" s="14">
        <v>46038.0</v>
      </c>
      <c r="B244" s="26"/>
      <c r="C244" s="46" t="s">
        <v>122</v>
      </c>
      <c r="D244" s="37" t="s">
        <v>6450</v>
      </c>
      <c r="E244" s="18" t="s">
        <v>6451</v>
      </c>
      <c r="F244" s="19" t="str">
        <f t="shared" si="1"/>
        <v>EXEQUIEL LUIS ARANCIBIA RIVERA</v>
      </c>
      <c r="G244" s="38" t="s">
        <v>6452</v>
      </c>
      <c r="H244" s="56" t="s">
        <v>603</v>
      </c>
      <c r="I244" s="27"/>
      <c r="J244" s="57" t="s">
        <v>21</v>
      </c>
      <c r="K244" s="23" t="s">
        <v>15</v>
      </c>
    </row>
    <row r="245" ht="22.5" customHeight="1">
      <c r="A245" s="14">
        <v>46038.0</v>
      </c>
      <c r="B245" s="15" t="s">
        <v>932</v>
      </c>
      <c r="C245" s="44">
        <v>45292.0</v>
      </c>
      <c r="D245" s="37" t="s">
        <v>2757</v>
      </c>
      <c r="E245" s="18" t="s">
        <v>6453</v>
      </c>
      <c r="F245" s="19" t="str">
        <f t="shared" si="1"/>
        <v>MIGUEL ANGEL NAVEA BRAVO</v>
      </c>
      <c r="G245" s="38" t="s">
        <v>6454</v>
      </c>
      <c r="H245" s="56" t="s">
        <v>603</v>
      </c>
      <c r="I245" s="22" t="s">
        <v>16</v>
      </c>
      <c r="J245" s="57" t="s">
        <v>19</v>
      </c>
      <c r="K245" s="23" t="s">
        <v>15</v>
      </c>
    </row>
    <row r="246" ht="22.5" customHeight="1">
      <c r="A246" s="14">
        <v>46038.0</v>
      </c>
      <c r="B246" s="15">
        <v>46041.0</v>
      </c>
      <c r="C246" s="44">
        <v>45078.0</v>
      </c>
      <c r="D246" s="37" t="s">
        <v>669</v>
      </c>
      <c r="E246" s="18" t="s">
        <v>6455</v>
      </c>
      <c r="F246" s="19" t="str">
        <f t="shared" si="1"/>
        <v>JORGE AGUILERA PUEBLA</v>
      </c>
      <c r="G246" s="38" t="s">
        <v>6456</v>
      </c>
      <c r="H246" s="56" t="s">
        <v>603</v>
      </c>
      <c r="I246" s="27"/>
      <c r="J246" s="57" t="s">
        <v>17</v>
      </c>
      <c r="K246" s="23" t="s">
        <v>15</v>
      </c>
    </row>
    <row r="247" ht="22.5" customHeight="1">
      <c r="A247" s="14">
        <v>46038.0</v>
      </c>
      <c r="B247" s="26"/>
      <c r="C247" s="46" t="s">
        <v>106</v>
      </c>
      <c r="D247" s="37" t="s">
        <v>1617</v>
      </c>
      <c r="E247" s="18" t="s">
        <v>6457</v>
      </c>
      <c r="F247" s="19" t="str">
        <f t="shared" si="1"/>
        <v>CHRISTIAN ALEJANDRO GOMEZ PEREZ</v>
      </c>
      <c r="G247" s="38" t="s">
        <v>6458</v>
      </c>
      <c r="H247" s="56" t="s">
        <v>603</v>
      </c>
      <c r="I247" s="27"/>
      <c r="J247" s="57" t="s">
        <v>21</v>
      </c>
      <c r="K247" s="23" t="s">
        <v>15</v>
      </c>
    </row>
    <row r="248" ht="22.5" customHeight="1">
      <c r="A248" s="14">
        <v>46038.0</v>
      </c>
      <c r="B248" s="15">
        <v>46041.0</v>
      </c>
      <c r="C248" s="44">
        <v>45566.0</v>
      </c>
      <c r="D248" s="37" t="s">
        <v>6459</v>
      </c>
      <c r="E248" s="18" t="s">
        <v>6460</v>
      </c>
      <c r="F248" s="19" t="str">
        <f t="shared" si="1"/>
        <v>MARCELA VIVIANA GONZALEZ HERRERA</v>
      </c>
      <c r="G248" s="38" t="s">
        <v>6461</v>
      </c>
      <c r="H248" s="56" t="s">
        <v>603</v>
      </c>
      <c r="I248" s="27"/>
      <c r="J248" s="57" t="s">
        <v>17</v>
      </c>
      <c r="K248" s="23" t="s">
        <v>15</v>
      </c>
    </row>
    <row r="249" ht="22.5" customHeight="1">
      <c r="A249" s="14">
        <v>46038.0</v>
      </c>
      <c r="B249" s="15" t="s">
        <v>932</v>
      </c>
      <c r="C249" s="44">
        <v>45474.0</v>
      </c>
      <c r="D249" s="37" t="s">
        <v>5192</v>
      </c>
      <c r="E249" s="18" t="s">
        <v>6462</v>
      </c>
      <c r="F249" s="19" t="str">
        <f t="shared" si="1"/>
        <v>JUAN CARLOS URIONA GONZALEZ</v>
      </c>
      <c r="G249" s="38" t="s">
        <v>6463</v>
      </c>
      <c r="H249" s="56" t="s">
        <v>603</v>
      </c>
      <c r="I249" s="27"/>
      <c r="J249" s="57" t="s">
        <v>19</v>
      </c>
      <c r="K249" s="23" t="s">
        <v>15</v>
      </c>
    </row>
    <row r="250" ht="22.5" customHeight="1">
      <c r="A250" s="14">
        <v>46038.0</v>
      </c>
      <c r="B250" s="15">
        <v>46041.0</v>
      </c>
      <c r="C250" s="44">
        <v>43497.0</v>
      </c>
      <c r="D250" s="37" t="s">
        <v>4017</v>
      </c>
      <c r="E250" s="18" t="s">
        <v>6464</v>
      </c>
      <c r="F250" s="19" t="str">
        <f t="shared" si="1"/>
        <v>ANGELA MOLINA RETES</v>
      </c>
      <c r="G250" s="38" t="s">
        <v>6465</v>
      </c>
      <c r="H250" s="56" t="s">
        <v>603</v>
      </c>
      <c r="I250" s="27"/>
      <c r="J250" s="57" t="s">
        <v>17</v>
      </c>
      <c r="K250" s="23" t="s">
        <v>15</v>
      </c>
    </row>
    <row r="251" ht="22.5" customHeight="1">
      <c r="A251" s="14">
        <v>46038.0</v>
      </c>
      <c r="B251" s="15">
        <v>46041.0</v>
      </c>
      <c r="C251" s="44">
        <v>44927.0</v>
      </c>
      <c r="D251" s="37" t="s">
        <v>6466</v>
      </c>
      <c r="E251" s="18" t="s">
        <v>6467</v>
      </c>
      <c r="F251" s="19" t="str">
        <f t="shared" si="1"/>
        <v>FERNANDO RICARDO FLORES SEPULVEDA</v>
      </c>
      <c r="G251" s="100" t="s">
        <v>2565</v>
      </c>
      <c r="H251" s="56" t="s">
        <v>603</v>
      </c>
      <c r="I251" s="22" t="s">
        <v>13</v>
      </c>
      <c r="J251" s="57" t="s">
        <v>17</v>
      </c>
      <c r="K251" s="23" t="s">
        <v>34</v>
      </c>
    </row>
    <row r="252" ht="22.5" customHeight="1">
      <c r="A252" s="14">
        <v>46038.0</v>
      </c>
      <c r="B252" s="26"/>
      <c r="C252" s="46" t="s">
        <v>106</v>
      </c>
      <c r="D252" s="37" t="s">
        <v>1338</v>
      </c>
      <c r="E252" s="18" t="s">
        <v>6468</v>
      </c>
      <c r="F252" s="19" t="str">
        <f t="shared" si="1"/>
        <v>VICTOR TRIVIÑO CARRASCO</v>
      </c>
      <c r="G252" s="38" t="s">
        <v>6469</v>
      </c>
      <c r="H252" s="56" t="s">
        <v>603</v>
      </c>
      <c r="I252" s="27"/>
      <c r="J252" s="57" t="s">
        <v>21</v>
      </c>
      <c r="K252" s="23" t="s">
        <v>15</v>
      </c>
    </row>
    <row r="253" ht="22.5" customHeight="1">
      <c r="A253" s="14">
        <v>46038.0</v>
      </c>
      <c r="B253" s="15">
        <v>46041.0</v>
      </c>
      <c r="C253" s="44">
        <v>45323.0</v>
      </c>
      <c r="D253" s="37" t="s">
        <v>6470</v>
      </c>
      <c r="E253" s="18" t="s">
        <v>6471</v>
      </c>
      <c r="F253" s="19" t="str">
        <f t="shared" si="1"/>
        <v>RAUL JONATHAN HERNANDEZ GUZMAN</v>
      </c>
      <c r="G253" s="38" t="s">
        <v>6472</v>
      </c>
      <c r="H253" s="56" t="s">
        <v>603</v>
      </c>
      <c r="I253" s="27"/>
      <c r="J253" s="57" t="s">
        <v>17</v>
      </c>
      <c r="K253" s="23" t="s">
        <v>15</v>
      </c>
    </row>
    <row r="254" ht="22.5" customHeight="1">
      <c r="A254" s="14">
        <v>46038.0</v>
      </c>
      <c r="B254" s="15">
        <v>46041.0</v>
      </c>
      <c r="C254" s="44">
        <v>45108.0</v>
      </c>
      <c r="D254" s="37" t="s">
        <v>6473</v>
      </c>
      <c r="E254" s="18" t="s">
        <v>6474</v>
      </c>
      <c r="F254" s="19" t="str">
        <f t="shared" si="1"/>
        <v>MARIO JOSUE OLIVARES SANDOVAL</v>
      </c>
      <c r="G254" s="38" t="s">
        <v>6475</v>
      </c>
      <c r="H254" s="56" t="s">
        <v>603</v>
      </c>
      <c r="I254" s="27"/>
      <c r="J254" s="57" t="s">
        <v>17</v>
      </c>
      <c r="K254" s="23" t="s">
        <v>15</v>
      </c>
    </row>
    <row r="255" ht="22.5" customHeight="1">
      <c r="A255" s="14">
        <v>46038.0</v>
      </c>
      <c r="B255" s="26"/>
      <c r="C255" s="46" t="s">
        <v>1463</v>
      </c>
      <c r="D255" s="37" t="s">
        <v>156</v>
      </c>
      <c r="E255" s="18" t="s">
        <v>6476</v>
      </c>
      <c r="F255" s="19" t="str">
        <f t="shared" si="1"/>
        <v>GUILLERMO FUENTES RETAMAL</v>
      </c>
      <c r="G255" s="38" t="s">
        <v>6477</v>
      </c>
      <c r="H255" s="56" t="s">
        <v>603</v>
      </c>
      <c r="I255" s="27"/>
      <c r="J255" s="57" t="s">
        <v>21</v>
      </c>
      <c r="K255" s="23" t="s">
        <v>15</v>
      </c>
    </row>
    <row r="256" ht="22.5" customHeight="1">
      <c r="A256" s="14">
        <v>46038.0</v>
      </c>
      <c r="B256" s="26"/>
      <c r="C256" s="46" t="s">
        <v>106</v>
      </c>
      <c r="D256" s="37" t="s">
        <v>2071</v>
      </c>
      <c r="E256" s="18" t="s">
        <v>6478</v>
      </c>
      <c r="F256" s="19" t="str">
        <f t="shared" si="1"/>
        <v>FRANCO GONZALEZ GATICA</v>
      </c>
      <c r="G256" s="38" t="s">
        <v>6479</v>
      </c>
      <c r="H256" s="56" t="s">
        <v>603</v>
      </c>
      <c r="I256" s="27"/>
      <c r="J256" s="57" t="s">
        <v>21</v>
      </c>
      <c r="K256" s="23" t="s">
        <v>15</v>
      </c>
    </row>
    <row r="257" ht="22.5" customHeight="1">
      <c r="A257" s="14">
        <v>46038.0</v>
      </c>
      <c r="B257" s="15">
        <v>46041.0</v>
      </c>
      <c r="C257" s="44">
        <v>42064.0</v>
      </c>
      <c r="D257" s="37" t="s">
        <v>1577</v>
      </c>
      <c r="E257" s="18" t="s">
        <v>4823</v>
      </c>
      <c r="F257" s="19" t="str">
        <f t="shared" si="1"/>
        <v>PATRICIA ABARCA</v>
      </c>
      <c r="G257" s="38" t="s">
        <v>6480</v>
      </c>
      <c r="H257" s="56" t="s">
        <v>603</v>
      </c>
      <c r="I257" s="27"/>
      <c r="J257" s="57" t="s">
        <v>17</v>
      </c>
      <c r="K257" s="23" t="s">
        <v>15</v>
      </c>
    </row>
    <row r="258" ht="22.5" customHeight="1">
      <c r="A258" s="14">
        <v>46038.0</v>
      </c>
      <c r="B258" s="15">
        <v>46041.0</v>
      </c>
      <c r="C258" s="44">
        <v>43497.0</v>
      </c>
      <c r="D258" s="37" t="s">
        <v>6481</v>
      </c>
      <c r="E258" s="18" t="s">
        <v>6482</v>
      </c>
      <c r="F258" s="19" t="str">
        <f t="shared" si="1"/>
        <v>HENRY OYARCE</v>
      </c>
      <c r="G258" s="38" t="s">
        <v>6483</v>
      </c>
      <c r="H258" s="56" t="s">
        <v>603</v>
      </c>
      <c r="I258" s="27"/>
      <c r="J258" s="57" t="s">
        <v>17</v>
      </c>
      <c r="K258" s="23" t="s">
        <v>15</v>
      </c>
    </row>
    <row r="259" ht="22.5" customHeight="1">
      <c r="A259" s="40">
        <v>46038.0</v>
      </c>
      <c r="B259" s="15"/>
      <c r="C259" s="44"/>
      <c r="D259" s="41" t="s">
        <v>6484</v>
      </c>
      <c r="E259" s="42" t="s">
        <v>6485</v>
      </c>
      <c r="F259" s="19" t="str">
        <f t="shared" si="1"/>
        <v>PAULINA HERRERA BRICKE</v>
      </c>
      <c r="G259" s="43" t="s">
        <v>6486</v>
      </c>
      <c r="H259" s="56" t="s">
        <v>603</v>
      </c>
      <c r="I259" s="27"/>
      <c r="J259" s="57" t="s">
        <v>21</v>
      </c>
      <c r="K259" s="23" t="s">
        <v>15</v>
      </c>
    </row>
    <row r="260" ht="22.5" customHeight="1">
      <c r="A260" s="40">
        <v>46038.0</v>
      </c>
      <c r="B260" s="15"/>
      <c r="C260" s="46" t="s">
        <v>106</v>
      </c>
      <c r="D260" s="41" t="s">
        <v>113</v>
      </c>
      <c r="E260" s="42" t="s">
        <v>6487</v>
      </c>
      <c r="F260" s="19" t="str">
        <f t="shared" si="1"/>
        <v>MAXIMILIANO CATALAN SANDOVAL</v>
      </c>
      <c r="G260" s="43" t="s">
        <v>6488</v>
      </c>
      <c r="H260" s="56" t="s">
        <v>603</v>
      </c>
      <c r="I260" s="27"/>
      <c r="J260" s="57" t="s">
        <v>21</v>
      </c>
      <c r="K260" s="23" t="s">
        <v>15</v>
      </c>
    </row>
    <row r="261" ht="22.5" customHeight="1">
      <c r="A261" s="40">
        <v>46038.0</v>
      </c>
      <c r="B261" s="15">
        <v>46043.0</v>
      </c>
      <c r="C261" s="44">
        <v>44409.0</v>
      </c>
      <c r="D261" s="41" t="s">
        <v>6489</v>
      </c>
      <c r="E261" s="42" t="s">
        <v>6490</v>
      </c>
      <c r="F261" s="19" t="str">
        <f t="shared" si="1"/>
        <v>ANA PALACIOS POBLETE</v>
      </c>
      <c r="G261" s="100" t="s">
        <v>6491</v>
      </c>
      <c r="H261" s="56" t="s">
        <v>603</v>
      </c>
      <c r="I261" s="27"/>
      <c r="J261" s="57" t="s">
        <v>17</v>
      </c>
      <c r="K261" s="23" t="s">
        <v>15</v>
      </c>
    </row>
    <row r="262" ht="22.5" customHeight="1">
      <c r="A262" s="40">
        <v>46041.0</v>
      </c>
      <c r="B262" s="15" t="s">
        <v>932</v>
      </c>
      <c r="C262" s="44">
        <v>43497.0</v>
      </c>
      <c r="D262" s="37" t="s">
        <v>439</v>
      </c>
      <c r="E262" s="18" t="s">
        <v>6492</v>
      </c>
      <c r="F262" s="19" t="str">
        <f t="shared" si="1"/>
        <v>JUAN PONCE MATURANA</v>
      </c>
      <c r="G262" s="38" t="s">
        <v>6493</v>
      </c>
      <c r="H262" s="56" t="s">
        <v>603</v>
      </c>
      <c r="I262" s="27"/>
      <c r="J262" s="57" t="s">
        <v>19</v>
      </c>
      <c r="K262" s="23" t="s">
        <v>15</v>
      </c>
    </row>
    <row r="263" ht="22.5" customHeight="1">
      <c r="A263" s="40">
        <v>46041.0</v>
      </c>
      <c r="B263" s="15">
        <v>46041.0</v>
      </c>
      <c r="C263" s="44">
        <v>43800.0</v>
      </c>
      <c r="D263" s="37" t="s">
        <v>107</v>
      </c>
      <c r="E263" s="18" t="s">
        <v>3259</v>
      </c>
      <c r="F263" s="19" t="str">
        <f t="shared" si="1"/>
        <v>CLAUDIA SILVA</v>
      </c>
      <c r="G263" s="38" t="s">
        <v>6494</v>
      </c>
      <c r="H263" s="56" t="s">
        <v>603</v>
      </c>
      <c r="I263" s="27"/>
      <c r="J263" s="57" t="s">
        <v>17</v>
      </c>
      <c r="K263" s="23" t="s">
        <v>15</v>
      </c>
    </row>
    <row r="264" ht="22.5" customHeight="1">
      <c r="A264" s="40">
        <v>46041.0</v>
      </c>
      <c r="B264" s="26"/>
      <c r="C264" s="46" t="s">
        <v>106</v>
      </c>
      <c r="D264" s="37" t="s">
        <v>6495</v>
      </c>
      <c r="E264" s="18" t="s">
        <v>6496</v>
      </c>
      <c r="F264" s="19" t="str">
        <f t="shared" si="1"/>
        <v>MARIA JOSE NARANJO COLLAO</v>
      </c>
      <c r="G264" s="38" t="s">
        <v>6497</v>
      </c>
      <c r="H264" s="56" t="s">
        <v>603</v>
      </c>
      <c r="I264" s="27"/>
      <c r="J264" s="57" t="s">
        <v>21</v>
      </c>
      <c r="K264" s="23" t="s">
        <v>15</v>
      </c>
    </row>
    <row r="265" ht="22.5" customHeight="1">
      <c r="A265" s="40">
        <v>46041.0</v>
      </c>
      <c r="B265" s="15">
        <v>46041.0</v>
      </c>
      <c r="C265" s="44">
        <v>44562.0</v>
      </c>
      <c r="D265" s="37" t="s">
        <v>576</v>
      </c>
      <c r="E265" s="18" t="s">
        <v>49</v>
      </c>
      <c r="F265" s="19" t="str">
        <f t="shared" si="1"/>
        <v>LUIS VERGARA</v>
      </c>
      <c r="G265" s="38" t="s">
        <v>6498</v>
      </c>
      <c r="H265" s="56" t="s">
        <v>603</v>
      </c>
      <c r="I265" s="27"/>
      <c r="J265" s="57" t="s">
        <v>17</v>
      </c>
      <c r="K265" s="23" t="s">
        <v>15</v>
      </c>
    </row>
    <row r="266" ht="22.5" customHeight="1">
      <c r="A266" s="40">
        <v>46041.0</v>
      </c>
      <c r="B266" s="26"/>
      <c r="C266" s="46" t="s">
        <v>1678</v>
      </c>
      <c r="D266" s="37" t="s">
        <v>419</v>
      </c>
      <c r="E266" s="18" t="s">
        <v>6499</v>
      </c>
      <c r="F266" s="19" t="str">
        <f t="shared" si="1"/>
        <v>RODRIGO VIDAURRE MENDOZA</v>
      </c>
      <c r="G266" s="38" t="s">
        <v>6500</v>
      </c>
      <c r="H266" s="56" t="s">
        <v>603</v>
      </c>
      <c r="I266" s="27"/>
      <c r="J266" s="57" t="s">
        <v>21</v>
      </c>
      <c r="K266" s="23" t="s">
        <v>15</v>
      </c>
    </row>
    <row r="267" ht="22.5" customHeight="1">
      <c r="A267" s="40">
        <v>46041.0</v>
      </c>
      <c r="B267" s="26"/>
      <c r="C267" s="46" t="s">
        <v>106</v>
      </c>
      <c r="D267" s="37" t="s">
        <v>147</v>
      </c>
      <c r="E267" s="18" t="s">
        <v>6501</v>
      </c>
      <c r="F267" s="19" t="str">
        <f t="shared" si="1"/>
        <v>CARLOS CARO NAVARRO</v>
      </c>
      <c r="G267" s="38" t="s">
        <v>6502</v>
      </c>
      <c r="H267" s="56" t="s">
        <v>603</v>
      </c>
      <c r="I267" s="27"/>
      <c r="J267" s="57" t="s">
        <v>21</v>
      </c>
      <c r="K267" s="23" t="s">
        <v>15</v>
      </c>
    </row>
    <row r="268" ht="22.5" customHeight="1">
      <c r="A268" s="40">
        <v>46041.0</v>
      </c>
      <c r="B268" s="15">
        <v>46041.0</v>
      </c>
      <c r="C268" s="44">
        <v>44743.0</v>
      </c>
      <c r="D268" s="37" t="s">
        <v>6503</v>
      </c>
      <c r="E268" s="18" t="s">
        <v>6504</v>
      </c>
      <c r="F268" s="19" t="str">
        <f t="shared" si="1"/>
        <v>OMAR MAURICIO RAMIREZ LUCERO</v>
      </c>
      <c r="G268" s="38" t="s">
        <v>6505</v>
      </c>
      <c r="H268" s="56" t="s">
        <v>603</v>
      </c>
      <c r="I268" s="27"/>
      <c r="J268" s="57" t="s">
        <v>17</v>
      </c>
      <c r="K268" s="23" t="s">
        <v>15</v>
      </c>
    </row>
    <row r="269" ht="22.5" customHeight="1">
      <c r="A269" s="40">
        <v>46041.0</v>
      </c>
      <c r="B269" s="15" t="s">
        <v>932</v>
      </c>
      <c r="C269" s="44">
        <v>43831.0</v>
      </c>
      <c r="D269" s="37" t="s">
        <v>6506</v>
      </c>
      <c r="E269" s="18" t="s">
        <v>6507</v>
      </c>
      <c r="F269" s="19" t="str">
        <f t="shared" si="1"/>
        <v>EDUARDO PATRICIO PRIETO GALAZ</v>
      </c>
      <c r="G269" s="38" t="s">
        <v>6508</v>
      </c>
      <c r="H269" s="56" t="s">
        <v>603</v>
      </c>
      <c r="I269" s="27"/>
      <c r="J269" s="57" t="s">
        <v>19</v>
      </c>
      <c r="K269" s="23" t="s">
        <v>15</v>
      </c>
    </row>
    <row r="270" ht="22.5" customHeight="1">
      <c r="A270" s="40">
        <v>46041.0</v>
      </c>
      <c r="B270" s="15">
        <v>46041.0</v>
      </c>
      <c r="C270" s="44">
        <v>44501.0</v>
      </c>
      <c r="D270" s="37" t="s">
        <v>3873</v>
      </c>
      <c r="E270" s="18" t="s">
        <v>6509</v>
      </c>
      <c r="F270" s="19" t="str">
        <f t="shared" si="1"/>
        <v>CARLOS ENRIQUE OPAZO PAREDES</v>
      </c>
      <c r="G270" s="38" t="s">
        <v>6510</v>
      </c>
      <c r="H270" s="56" t="s">
        <v>603</v>
      </c>
      <c r="I270" s="27"/>
      <c r="J270" s="57" t="s">
        <v>17</v>
      </c>
      <c r="K270" s="23" t="s">
        <v>15</v>
      </c>
    </row>
    <row r="271" ht="22.5" customHeight="1">
      <c r="A271" s="40">
        <v>46041.0</v>
      </c>
      <c r="B271" s="15">
        <v>46041.0</v>
      </c>
      <c r="C271" s="44">
        <v>43466.0</v>
      </c>
      <c r="D271" s="37" t="s">
        <v>6511</v>
      </c>
      <c r="E271" s="18" t="s">
        <v>6512</v>
      </c>
      <c r="F271" s="19" t="str">
        <f t="shared" si="1"/>
        <v>WALTER WOLFGANG SCHEUBER GONZALEZ</v>
      </c>
      <c r="G271" s="38" t="s">
        <v>6513</v>
      </c>
      <c r="H271" s="56" t="s">
        <v>603</v>
      </c>
      <c r="I271" s="27"/>
      <c r="J271" s="57" t="s">
        <v>17</v>
      </c>
      <c r="K271" s="23" t="s">
        <v>15</v>
      </c>
    </row>
    <row r="272" ht="22.5" customHeight="1">
      <c r="A272" s="40">
        <v>46041.0</v>
      </c>
      <c r="B272" s="15">
        <v>46041.0</v>
      </c>
      <c r="C272" s="44">
        <v>42826.0</v>
      </c>
      <c r="D272" s="37" t="s">
        <v>3392</v>
      </c>
      <c r="E272" s="18" t="s">
        <v>6514</v>
      </c>
      <c r="F272" s="19" t="str">
        <f t="shared" si="1"/>
        <v>ROXANA MUÑOZ MENAY</v>
      </c>
      <c r="G272" s="38" t="s">
        <v>6515</v>
      </c>
      <c r="H272" s="56" t="s">
        <v>603</v>
      </c>
      <c r="I272" s="27"/>
      <c r="J272" s="57" t="s">
        <v>17</v>
      </c>
      <c r="K272" s="23" t="s">
        <v>15</v>
      </c>
    </row>
    <row r="273" ht="22.5" customHeight="1">
      <c r="A273" s="40">
        <v>46041.0</v>
      </c>
      <c r="B273" s="15">
        <v>46042.0</v>
      </c>
      <c r="C273" s="44">
        <v>45108.0</v>
      </c>
      <c r="D273" s="37" t="s">
        <v>6516</v>
      </c>
      <c r="E273" s="18" t="s">
        <v>6517</v>
      </c>
      <c r="F273" s="19" t="str">
        <f t="shared" si="1"/>
        <v>SARA MARGARITA CLOBARES ESQUIVEL</v>
      </c>
      <c r="G273" s="38" t="s">
        <v>6518</v>
      </c>
      <c r="H273" s="56" t="s">
        <v>603</v>
      </c>
      <c r="I273" s="27"/>
      <c r="J273" s="57" t="s">
        <v>17</v>
      </c>
      <c r="K273" s="23" t="s">
        <v>15</v>
      </c>
    </row>
    <row r="274" ht="22.5" customHeight="1">
      <c r="A274" s="40">
        <v>46041.0</v>
      </c>
      <c r="B274" s="15" t="s">
        <v>932</v>
      </c>
      <c r="C274" s="44">
        <v>44378.0</v>
      </c>
      <c r="D274" s="37" t="s">
        <v>6519</v>
      </c>
      <c r="E274" s="18" t="s">
        <v>6520</v>
      </c>
      <c r="F274" s="19" t="str">
        <f t="shared" si="1"/>
        <v>FRIEDA KARINA ENGELHARDT ANFRENS</v>
      </c>
      <c r="G274" s="38" t="s">
        <v>6521</v>
      </c>
      <c r="H274" s="61"/>
      <c r="I274" s="27"/>
      <c r="J274" s="57" t="s">
        <v>19</v>
      </c>
      <c r="K274" s="23" t="s">
        <v>22</v>
      </c>
    </row>
    <row r="275" ht="22.5" customHeight="1">
      <c r="A275" s="40">
        <v>46041.0</v>
      </c>
      <c r="B275" s="15">
        <v>46041.0</v>
      </c>
      <c r="C275" s="44">
        <v>44348.0</v>
      </c>
      <c r="D275" s="37" t="s">
        <v>6522</v>
      </c>
      <c r="E275" s="18" t="s">
        <v>6523</v>
      </c>
      <c r="F275" s="19" t="str">
        <f t="shared" si="1"/>
        <v>FABIAN ANDRES SILVA HENRIQUEZ</v>
      </c>
      <c r="G275" s="38" t="s">
        <v>6524</v>
      </c>
      <c r="H275" s="56" t="s">
        <v>603</v>
      </c>
      <c r="I275" s="27"/>
      <c r="J275" s="57" t="s">
        <v>17</v>
      </c>
      <c r="K275" s="23" t="s">
        <v>15</v>
      </c>
    </row>
    <row r="276" ht="22.5" customHeight="1">
      <c r="A276" s="40">
        <v>46041.0</v>
      </c>
      <c r="B276" s="15">
        <v>46042.0</v>
      </c>
      <c r="C276" s="44">
        <v>45108.0</v>
      </c>
      <c r="D276" s="37" t="s">
        <v>2705</v>
      </c>
      <c r="E276" s="18" t="s">
        <v>6525</v>
      </c>
      <c r="F276" s="19" t="str">
        <f t="shared" si="1"/>
        <v>FRANCISCO JAVIER BURGOS CLOBARES</v>
      </c>
      <c r="G276" s="38" t="s">
        <v>6526</v>
      </c>
      <c r="H276" s="56" t="s">
        <v>603</v>
      </c>
      <c r="I276" s="27"/>
      <c r="J276" s="57" t="s">
        <v>17</v>
      </c>
      <c r="K276" s="23" t="s">
        <v>15</v>
      </c>
    </row>
    <row r="277" ht="22.5" customHeight="1">
      <c r="A277" s="40">
        <v>46041.0</v>
      </c>
      <c r="B277" s="15">
        <v>46042.0</v>
      </c>
      <c r="C277" s="44">
        <v>45292.0</v>
      </c>
      <c r="D277" s="37" t="s">
        <v>6527</v>
      </c>
      <c r="E277" s="18" t="s">
        <v>6528</v>
      </c>
      <c r="F277" s="19" t="str">
        <f t="shared" si="1"/>
        <v>ESTEBAN ALONSO DIAZ BECERRA</v>
      </c>
      <c r="G277" s="38" t="s">
        <v>6529</v>
      </c>
      <c r="H277" s="56" t="s">
        <v>603</v>
      </c>
      <c r="I277" s="27"/>
      <c r="J277" s="57" t="s">
        <v>17</v>
      </c>
      <c r="K277" s="23" t="s">
        <v>15</v>
      </c>
    </row>
    <row r="278" ht="22.5" customHeight="1">
      <c r="A278" s="40">
        <v>46041.0</v>
      </c>
      <c r="B278" s="26"/>
      <c r="C278" s="46" t="s">
        <v>1536</v>
      </c>
      <c r="D278" s="37" t="s">
        <v>6530</v>
      </c>
      <c r="E278" s="18" t="s">
        <v>6531</v>
      </c>
      <c r="F278" s="19" t="str">
        <f t="shared" si="1"/>
        <v>RENE GUSTAVO EMPARAN MUÑOZ</v>
      </c>
      <c r="G278" s="38" t="s">
        <v>6532</v>
      </c>
      <c r="H278" s="56" t="s">
        <v>603</v>
      </c>
      <c r="I278" s="27"/>
      <c r="J278" s="57" t="s">
        <v>21</v>
      </c>
      <c r="K278" s="23" t="s">
        <v>15</v>
      </c>
    </row>
    <row r="279" ht="22.5" customHeight="1">
      <c r="A279" s="40">
        <v>46041.0</v>
      </c>
      <c r="B279" s="15">
        <v>46042.0</v>
      </c>
      <c r="C279" s="44">
        <v>45292.0</v>
      </c>
      <c r="D279" s="37" t="s">
        <v>6533</v>
      </c>
      <c r="E279" s="18" t="s">
        <v>6534</v>
      </c>
      <c r="F279" s="19" t="str">
        <f t="shared" si="1"/>
        <v>AMALIA EMA PAEZ OVALLE</v>
      </c>
      <c r="G279" s="38" t="s">
        <v>6535</v>
      </c>
      <c r="H279" s="56" t="s">
        <v>603</v>
      </c>
      <c r="I279" s="27"/>
      <c r="J279" s="57" t="s">
        <v>17</v>
      </c>
      <c r="K279" s="23" t="s">
        <v>15</v>
      </c>
    </row>
    <row r="280" ht="22.5" customHeight="1">
      <c r="A280" s="40">
        <v>46041.0</v>
      </c>
      <c r="B280" s="26"/>
      <c r="C280" s="46" t="s">
        <v>106</v>
      </c>
      <c r="D280" s="37" t="s">
        <v>6536</v>
      </c>
      <c r="E280" s="18" t="s">
        <v>6537</v>
      </c>
      <c r="F280" s="19" t="str">
        <f t="shared" si="1"/>
        <v>MARCO GABRIEL POBLETE HERRERA</v>
      </c>
      <c r="G280" s="38" t="s">
        <v>6538</v>
      </c>
      <c r="H280" s="61"/>
      <c r="I280" s="27"/>
      <c r="J280" s="57" t="s">
        <v>21</v>
      </c>
      <c r="K280" s="23" t="s">
        <v>22</v>
      </c>
    </row>
    <row r="281" ht="22.5" customHeight="1">
      <c r="A281" s="40">
        <v>46041.0</v>
      </c>
      <c r="B281" s="26"/>
      <c r="C281" s="44">
        <v>45170.0</v>
      </c>
      <c r="D281" s="37" t="s">
        <v>6539</v>
      </c>
      <c r="E281" s="18" t="s">
        <v>6540</v>
      </c>
      <c r="F281" s="19" t="str">
        <f t="shared" si="1"/>
        <v>JAIME ROLANDO ORELLANA ARREDONDO</v>
      </c>
      <c r="G281" s="38" t="s">
        <v>6541</v>
      </c>
      <c r="H281" s="56" t="s">
        <v>603</v>
      </c>
      <c r="I281" s="27"/>
      <c r="J281" s="57" t="s">
        <v>17</v>
      </c>
      <c r="K281" s="23" t="s">
        <v>15</v>
      </c>
    </row>
    <row r="282" ht="22.5" customHeight="1">
      <c r="A282" s="40">
        <v>46041.0</v>
      </c>
      <c r="B282" s="15">
        <v>46041.0</v>
      </c>
      <c r="C282" s="44">
        <v>44197.0</v>
      </c>
      <c r="D282" s="37" t="s">
        <v>6542</v>
      </c>
      <c r="E282" s="18" t="s">
        <v>6543</v>
      </c>
      <c r="F282" s="19" t="str">
        <f t="shared" si="1"/>
        <v>JULIO GUILLERMO FREZ YAÑEZ</v>
      </c>
      <c r="G282" s="38" t="s">
        <v>6544</v>
      </c>
      <c r="H282" s="56" t="s">
        <v>603</v>
      </c>
      <c r="I282" s="27"/>
      <c r="J282" s="57" t="s">
        <v>17</v>
      </c>
      <c r="K282" s="23" t="s">
        <v>15</v>
      </c>
    </row>
    <row r="283" ht="22.5" customHeight="1">
      <c r="A283" s="40">
        <v>46041.0</v>
      </c>
      <c r="B283" s="15">
        <v>46042.0</v>
      </c>
      <c r="C283" s="44">
        <v>45536.0</v>
      </c>
      <c r="D283" s="37" t="s">
        <v>971</v>
      </c>
      <c r="E283" s="18" t="s">
        <v>71</v>
      </c>
      <c r="F283" s="19" t="str">
        <f t="shared" si="1"/>
        <v>ROBERTO CONTRERAS</v>
      </c>
      <c r="G283" s="38" t="s">
        <v>6545</v>
      </c>
      <c r="H283" s="56" t="s">
        <v>603</v>
      </c>
      <c r="I283" s="27"/>
      <c r="J283" s="57" t="s">
        <v>17</v>
      </c>
      <c r="K283" s="23" t="s">
        <v>15</v>
      </c>
    </row>
    <row r="284" ht="22.5" customHeight="1">
      <c r="A284" s="40">
        <v>46041.0</v>
      </c>
      <c r="B284" s="15">
        <v>46041.0</v>
      </c>
      <c r="C284" s="44">
        <v>43617.0</v>
      </c>
      <c r="D284" s="37" t="s">
        <v>6546</v>
      </c>
      <c r="E284" s="18" t="s">
        <v>6547</v>
      </c>
      <c r="F284" s="19" t="str">
        <f t="shared" si="1"/>
        <v>CARLOS ABRAHAM GARCIA DEGIORGI</v>
      </c>
      <c r="G284" s="38" t="s">
        <v>6548</v>
      </c>
      <c r="H284" s="56" t="s">
        <v>603</v>
      </c>
      <c r="I284" s="27"/>
      <c r="J284" s="57" t="s">
        <v>17</v>
      </c>
      <c r="K284" s="23" t="s">
        <v>15</v>
      </c>
    </row>
    <row r="285" ht="22.5" customHeight="1">
      <c r="A285" s="40">
        <v>46041.0</v>
      </c>
      <c r="B285" s="15">
        <v>46042.0</v>
      </c>
      <c r="C285" s="44">
        <v>45292.0</v>
      </c>
      <c r="D285" s="37" t="s">
        <v>6549</v>
      </c>
      <c r="E285" s="18" t="s">
        <v>6550</v>
      </c>
      <c r="F285" s="19" t="str">
        <f t="shared" si="1"/>
        <v>NIVALDO GUADALUPE MENDOZA GORDILLO</v>
      </c>
      <c r="G285" s="38" t="s">
        <v>6551</v>
      </c>
      <c r="H285" s="56" t="s">
        <v>603</v>
      </c>
      <c r="I285" s="27"/>
      <c r="J285" s="57" t="s">
        <v>17</v>
      </c>
      <c r="K285" s="23" t="s">
        <v>15</v>
      </c>
    </row>
    <row r="286" ht="22.5" customHeight="1">
      <c r="A286" s="40">
        <v>46041.0</v>
      </c>
      <c r="B286" s="15">
        <v>46041.0</v>
      </c>
      <c r="C286" s="44">
        <v>43374.0</v>
      </c>
      <c r="D286" s="37" t="s">
        <v>6552</v>
      </c>
      <c r="E286" s="18" t="s">
        <v>6553</v>
      </c>
      <c r="F286" s="19" t="str">
        <f t="shared" si="1"/>
        <v>CRISTOPHER FRANK ANDRES POBLETE VILLARROEL</v>
      </c>
      <c r="G286" s="38" t="s">
        <v>6554</v>
      </c>
      <c r="H286" s="56" t="s">
        <v>603</v>
      </c>
      <c r="I286" s="27"/>
      <c r="J286" s="57" t="s">
        <v>17</v>
      </c>
      <c r="K286" s="23" t="s">
        <v>15</v>
      </c>
    </row>
    <row r="287" ht="22.5" customHeight="1">
      <c r="A287" s="40">
        <v>46041.0</v>
      </c>
      <c r="B287" s="15">
        <v>46041.0</v>
      </c>
      <c r="C287" s="44">
        <v>43070.0</v>
      </c>
      <c r="D287" s="37" t="s">
        <v>6555</v>
      </c>
      <c r="E287" s="18" t="s">
        <v>6556</v>
      </c>
      <c r="F287" s="19" t="str">
        <f t="shared" si="1"/>
        <v>CRISTOFHER HUGO VARGAS CATRILEF</v>
      </c>
      <c r="G287" s="38" t="s">
        <v>6557</v>
      </c>
      <c r="H287" s="61"/>
      <c r="I287" s="27"/>
      <c r="J287" s="57" t="s">
        <v>17</v>
      </c>
      <c r="K287" s="23" t="s">
        <v>22</v>
      </c>
    </row>
    <row r="288" ht="22.5" customHeight="1">
      <c r="A288" s="40">
        <v>46041.0</v>
      </c>
      <c r="B288" s="15">
        <v>46041.0</v>
      </c>
      <c r="C288" s="44">
        <v>40210.0</v>
      </c>
      <c r="D288" s="37" t="s">
        <v>6558</v>
      </c>
      <c r="E288" s="18" t="s">
        <v>6559</v>
      </c>
      <c r="F288" s="19" t="str">
        <f t="shared" si="1"/>
        <v>OLGA ELENA ANTONIA TAPIA JULIO</v>
      </c>
      <c r="G288" s="38" t="s">
        <v>6560</v>
      </c>
      <c r="H288" s="56" t="s">
        <v>603</v>
      </c>
      <c r="I288" s="27"/>
      <c r="J288" s="57" t="s">
        <v>17</v>
      </c>
      <c r="K288" s="23" t="s">
        <v>15</v>
      </c>
    </row>
    <row r="289" ht="22.5" customHeight="1">
      <c r="A289" s="40">
        <v>46041.0</v>
      </c>
      <c r="B289" s="15">
        <v>46041.0</v>
      </c>
      <c r="C289" s="44">
        <v>43282.0</v>
      </c>
      <c r="D289" s="37" t="s">
        <v>6561</v>
      </c>
      <c r="E289" s="18" t="s">
        <v>880</v>
      </c>
      <c r="F289" s="19" t="str">
        <f t="shared" si="1"/>
        <v>DESIREE FUENTES</v>
      </c>
      <c r="G289" s="38" t="s">
        <v>6562</v>
      </c>
      <c r="H289" s="61"/>
      <c r="I289" s="27"/>
      <c r="J289" s="57" t="s">
        <v>17</v>
      </c>
      <c r="K289" s="23" t="s">
        <v>22</v>
      </c>
    </row>
    <row r="290" ht="22.5" customHeight="1">
      <c r="A290" s="40">
        <v>46041.0</v>
      </c>
      <c r="B290" s="15"/>
      <c r="C290" s="44">
        <v>45292.0</v>
      </c>
      <c r="D290" s="37" t="s">
        <v>6563</v>
      </c>
      <c r="E290" s="18" t="s">
        <v>6564</v>
      </c>
      <c r="F290" s="19" t="str">
        <f t="shared" si="1"/>
        <v>MAURICIO BUSTOS MARIN</v>
      </c>
      <c r="G290" s="38" t="s">
        <v>6565</v>
      </c>
      <c r="H290" s="61" t="s">
        <v>603</v>
      </c>
      <c r="I290" s="27"/>
      <c r="J290" s="57" t="s">
        <v>17</v>
      </c>
      <c r="K290" s="23" t="s">
        <v>15</v>
      </c>
    </row>
    <row r="291" ht="22.5" customHeight="1">
      <c r="A291" s="40">
        <v>46042.0</v>
      </c>
      <c r="B291" s="15">
        <v>46043.0</v>
      </c>
      <c r="C291" s="44">
        <v>43525.0</v>
      </c>
      <c r="D291" s="37" t="s">
        <v>6566</v>
      </c>
      <c r="E291" s="18" t="s">
        <v>6567</v>
      </c>
      <c r="F291" s="19" t="str">
        <f t="shared" si="1"/>
        <v>SERGIO ALEJANDRO MADRID NILO</v>
      </c>
      <c r="G291" s="38" t="s">
        <v>6568</v>
      </c>
      <c r="H291" s="56" t="s">
        <v>603</v>
      </c>
      <c r="I291" s="27"/>
      <c r="J291" s="57" t="s">
        <v>17</v>
      </c>
      <c r="K291" s="23" t="s">
        <v>15</v>
      </c>
    </row>
    <row r="292" ht="22.5" customHeight="1">
      <c r="A292" s="40">
        <v>46042.0</v>
      </c>
      <c r="B292" s="15">
        <v>46043.0</v>
      </c>
      <c r="C292" s="44">
        <v>43405.0</v>
      </c>
      <c r="D292" s="37" t="s">
        <v>2760</v>
      </c>
      <c r="E292" s="18" t="s">
        <v>6569</v>
      </c>
      <c r="F292" s="19" t="str">
        <f t="shared" si="1"/>
        <v>HERNAN RAMIREZ</v>
      </c>
      <c r="G292" s="38" t="s">
        <v>6570</v>
      </c>
      <c r="H292" s="56" t="s">
        <v>603</v>
      </c>
      <c r="I292" s="27"/>
      <c r="J292" s="57" t="s">
        <v>17</v>
      </c>
      <c r="K292" s="23" t="s">
        <v>22</v>
      </c>
    </row>
    <row r="293" ht="22.5" customHeight="1">
      <c r="A293" s="40">
        <v>46042.0</v>
      </c>
      <c r="B293" s="15">
        <v>46043.0</v>
      </c>
      <c r="C293" s="44">
        <v>43739.0</v>
      </c>
      <c r="D293" s="37" t="s">
        <v>4197</v>
      </c>
      <c r="E293" s="18" t="s">
        <v>6571</v>
      </c>
      <c r="F293" s="19" t="str">
        <f t="shared" si="1"/>
        <v>LUIS ENRIQUE YOP SANCHEZ</v>
      </c>
      <c r="G293" s="38" t="s">
        <v>6572</v>
      </c>
      <c r="H293" s="56" t="s">
        <v>603</v>
      </c>
      <c r="I293" s="27"/>
      <c r="J293" s="57" t="s">
        <v>17</v>
      </c>
      <c r="K293" s="23" t="s">
        <v>15</v>
      </c>
    </row>
    <row r="294" ht="22.5" customHeight="1">
      <c r="A294" s="40">
        <v>46042.0</v>
      </c>
      <c r="B294" s="15"/>
      <c r="C294" s="46" t="s">
        <v>106</v>
      </c>
      <c r="D294" s="37" t="s">
        <v>1394</v>
      </c>
      <c r="E294" s="18" t="s">
        <v>6573</v>
      </c>
      <c r="F294" s="19" t="str">
        <f t="shared" si="1"/>
        <v>MATIAS RAMIREZ MARTINEZ</v>
      </c>
      <c r="G294" s="38" t="s">
        <v>6574</v>
      </c>
      <c r="H294" s="56" t="s">
        <v>603</v>
      </c>
      <c r="I294" s="27"/>
      <c r="J294" s="57" t="s">
        <v>21</v>
      </c>
      <c r="K294" s="23" t="s">
        <v>15</v>
      </c>
    </row>
    <row r="295" ht="22.5" customHeight="1">
      <c r="A295" s="40">
        <v>46042.0</v>
      </c>
      <c r="B295" s="15">
        <v>46043.0</v>
      </c>
      <c r="C295" s="44">
        <v>42614.0</v>
      </c>
      <c r="D295" s="37" t="s">
        <v>447</v>
      </c>
      <c r="E295" s="18" t="s">
        <v>6575</v>
      </c>
      <c r="F295" s="19" t="str">
        <f t="shared" si="1"/>
        <v>LUIS ALBERTO QUEZADA LOPEZ</v>
      </c>
      <c r="G295" s="38" t="s">
        <v>6576</v>
      </c>
      <c r="H295" s="56" t="s">
        <v>603</v>
      </c>
      <c r="I295" s="27"/>
      <c r="J295" s="57" t="s">
        <v>17</v>
      </c>
      <c r="K295" s="23" t="s">
        <v>22</v>
      </c>
    </row>
    <row r="296" ht="22.5" customHeight="1">
      <c r="A296" s="40">
        <v>46042.0</v>
      </c>
      <c r="B296" s="15">
        <v>46043.0</v>
      </c>
      <c r="C296" s="44">
        <v>43497.0</v>
      </c>
      <c r="D296" s="37" t="s">
        <v>6577</v>
      </c>
      <c r="E296" s="18" t="s">
        <v>6578</v>
      </c>
      <c r="F296" s="19" t="str">
        <f t="shared" si="1"/>
        <v>SERGIO FELIPE NUÑEZ ESCOBAR</v>
      </c>
      <c r="G296" s="38" t="s">
        <v>6579</v>
      </c>
      <c r="H296" s="56" t="s">
        <v>603</v>
      </c>
      <c r="I296" s="27"/>
      <c r="J296" s="57" t="s">
        <v>17</v>
      </c>
      <c r="K296" s="23" t="s">
        <v>15</v>
      </c>
    </row>
    <row r="297" ht="22.5" customHeight="1">
      <c r="A297" s="40">
        <v>46042.0</v>
      </c>
      <c r="B297" s="15">
        <v>46042.0</v>
      </c>
      <c r="C297" s="44">
        <v>45505.0</v>
      </c>
      <c r="D297" s="37" t="s">
        <v>5352</v>
      </c>
      <c r="E297" s="18" t="s">
        <v>6580</v>
      </c>
      <c r="F297" s="19" t="str">
        <f t="shared" si="1"/>
        <v>JOSE ALFREDO PEREDO DIAZ</v>
      </c>
      <c r="G297" s="38" t="s">
        <v>6581</v>
      </c>
      <c r="H297" s="56" t="s">
        <v>603</v>
      </c>
      <c r="I297" s="27"/>
      <c r="J297" s="57" t="s">
        <v>17</v>
      </c>
      <c r="K297" s="23" t="s">
        <v>15</v>
      </c>
    </row>
    <row r="298" ht="22.5" customHeight="1">
      <c r="A298" s="40">
        <v>46042.0</v>
      </c>
      <c r="B298" s="15">
        <v>46043.0</v>
      </c>
      <c r="C298" s="44">
        <v>44682.0</v>
      </c>
      <c r="D298" s="37" t="s">
        <v>6582</v>
      </c>
      <c r="E298" s="18" t="s">
        <v>6583</v>
      </c>
      <c r="F298" s="19" t="str">
        <f t="shared" si="1"/>
        <v>MARTIN ANDRES MUÑOZ MIRALDA</v>
      </c>
      <c r="G298" s="38" t="s">
        <v>6584</v>
      </c>
      <c r="H298" s="56" t="s">
        <v>603</v>
      </c>
      <c r="I298" s="27"/>
      <c r="J298" s="57" t="s">
        <v>17</v>
      </c>
      <c r="K298" s="23" t="s">
        <v>15</v>
      </c>
    </row>
    <row r="299" ht="22.5" customHeight="1">
      <c r="A299" s="40">
        <v>46042.0</v>
      </c>
      <c r="B299" s="15"/>
      <c r="C299" s="46" t="s">
        <v>106</v>
      </c>
      <c r="D299" s="37" t="s">
        <v>6585</v>
      </c>
      <c r="E299" s="18" t="s">
        <v>6586</v>
      </c>
      <c r="F299" s="19" t="str">
        <f t="shared" si="1"/>
        <v>JOSE MIGUEL CARREÑO AGURTO</v>
      </c>
      <c r="G299" s="38" t="s">
        <v>6587</v>
      </c>
      <c r="H299" s="56" t="s">
        <v>603</v>
      </c>
      <c r="I299" s="22" t="s">
        <v>13</v>
      </c>
      <c r="J299" s="57" t="s">
        <v>21</v>
      </c>
      <c r="K299" s="23" t="s">
        <v>15</v>
      </c>
    </row>
    <row r="300" ht="22.5" customHeight="1">
      <c r="A300" s="40">
        <v>46042.0</v>
      </c>
      <c r="B300" s="15">
        <v>46043.0</v>
      </c>
      <c r="C300" s="44">
        <v>43435.0</v>
      </c>
      <c r="D300" s="37" t="s">
        <v>129</v>
      </c>
      <c r="E300" s="18" t="s">
        <v>784</v>
      </c>
      <c r="F300" s="19" t="str">
        <f t="shared" si="1"/>
        <v>JORGE LOPEZ</v>
      </c>
      <c r="G300" s="38" t="s">
        <v>6588</v>
      </c>
      <c r="H300" s="56" t="s">
        <v>603</v>
      </c>
      <c r="I300" s="27"/>
      <c r="J300" s="57" t="s">
        <v>17</v>
      </c>
      <c r="K300" s="23" t="s">
        <v>15</v>
      </c>
    </row>
    <row r="301" ht="22.5" customHeight="1">
      <c r="A301" s="40">
        <v>46042.0</v>
      </c>
      <c r="B301" s="15"/>
      <c r="C301" s="44">
        <v>42430.0</v>
      </c>
      <c r="D301" s="37" t="s">
        <v>6589</v>
      </c>
      <c r="E301" s="18" t="s">
        <v>6590</v>
      </c>
      <c r="F301" s="19" t="str">
        <f t="shared" si="1"/>
        <v>ALDO BRUNO VACCAREZZA PODESTÁ</v>
      </c>
      <c r="G301" s="38" t="s">
        <v>6591</v>
      </c>
      <c r="H301" s="56" t="s">
        <v>603</v>
      </c>
      <c r="I301" s="27"/>
      <c r="J301" s="57" t="s">
        <v>17</v>
      </c>
      <c r="K301" s="23" t="s">
        <v>15</v>
      </c>
    </row>
    <row r="302" ht="22.5" customHeight="1">
      <c r="A302" s="40">
        <v>46042.0</v>
      </c>
      <c r="B302" s="15">
        <v>46043.0</v>
      </c>
      <c r="C302" s="44">
        <v>41913.0</v>
      </c>
      <c r="D302" s="37" t="s">
        <v>6592</v>
      </c>
      <c r="E302" s="18" t="s">
        <v>6593</v>
      </c>
      <c r="F302" s="19" t="str">
        <f t="shared" si="1"/>
        <v>MARIA FERNANDA TERESA CARRASCO GONZALEZ</v>
      </c>
      <c r="G302" s="38" t="s">
        <v>6594</v>
      </c>
      <c r="H302" s="56" t="s">
        <v>603</v>
      </c>
      <c r="I302" s="27"/>
      <c r="J302" s="57" t="s">
        <v>17</v>
      </c>
      <c r="K302" s="23" t="s">
        <v>15</v>
      </c>
    </row>
    <row r="303" ht="22.5" customHeight="1">
      <c r="A303" s="40">
        <v>46042.0</v>
      </c>
      <c r="B303" s="15"/>
      <c r="C303" s="44">
        <v>43282.0</v>
      </c>
      <c r="D303" s="37" t="s">
        <v>6595</v>
      </c>
      <c r="E303" s="18" t="s">
        <v>6596</v>
      </c>
      <c r="F303" s="19" t="str">
        <f t="shared" si="1"/>
        <v>JUAN LUIS VALDES EYZAGUIRRE</v>
      </c>
      <c r="G303" s="38" t="s">
        <v>6597</v>
      </c>
      <c r="H303" s="56" t="s">
        <v>603</v>
      </c>
      <c r="I303" s="27"/>
      <c r="J303" s="57" t="s">
        <v>17</v>
      </c>
      <c r="K303" s="23" t="s">
        <v>15</v>
      </c>
    </row>
    <row r="304" ht="22.5" customHeight="1">
      <c r="A304" s="40">
        <v>46042.0</v>
      </c>
      <c r="B304" s="15">
        <v>46042.0</v>
      </c>
      <c r="C304" s="44">
        <v>45323.0</v>
      </c>
      <c r="D304" s="37" t="s">
        <v>6598</v>
      </c>
      <c r="E304" s="18" t="s">
        <v>6599</v>
      </c>
      <c r="F304" s="19" t="str">
        <f t="shared" si="1"/>
        <v>MANUEL GUILFREDO OLIVA AGUILAR</v>
      </c>
      <c r="G304" s="38" t="s">
        <v>6600</v>
      </c>
      <c r="H304" s="56" t="s">
        <v>603</v>
      </c>
      <c r="I304" s="27"/>
      <c r="J304" s="57" t="s">
        <v>17</v>
      </c>
      <c r="K304" s="23" t="s">
        <v>15</v>
      </c>
    </row>
    <row r="305" ht="22.5" customHeight="1">
      <c r="A305" s="40">
        <v>46042.0</v>
      </c>
      <c r="B305" s="15">
        <v>46043.0</v>
      </c>
      <c r="C305" s="44">
        <v>44531.0</v>
      </c>
      <c r="D305" s="37" t="s">
        <v>6601</v>
      </c>
      <c r="E305" s="18" t="s">
        <v>6602</v>
      </c>
      <c r="F305" s="19" t="str">
        <f t="shared" si="1"/>
        <v>GONZALO HERNAN LOPEZ VILLARROEL</v>
      </c>
      <c r="G305" s="38" t="s">
        <v>6603</v>
      </c>
      <c r="H305" s="56" t="s">
        <v>603</v>
      </c>
      <c r="I305" s="27"/>
      <c r="J305" s="57" t="s">
        <v>17</v>
      </c>
      <c r="K305" s="23" t="s">
        <v>15</v>
      </c>
    </row>
    <row r="306" ht="22.5" customHeight="1">
      <c r="A306" s="40">
        <v>46042.0</v>
      </c>
      <c r="B306" s="15">
        <v>46043.0</v>
      </c>
      <c r="C306" s="44">
        <v>43586.0</v>
      </c>
      <c r="D306" s="37" t="s">
        <v>3677</v>
      </c>
      <c r="E306" s="18" t="s">
        <v>6604</v>
      </c>
      <c r="F306" s="19" t="str">
        <f t="shared" si="1"/>
        <v>MARIELA ARANDA ZUÑIGA</v>
      </c>
      <c r="G306" s="38" t="s">
        <v>6605</v>
      </c>
      <c r="H306" s="56" t="s">
        <v>603</v>
      </c>
      <c r="I306" s="27"/>
      <c r="J306" s="57" t="s">
        <v>17</v>
      </c>
      <c r="K306" s="23" t="s">
        <v>22</v>
      </c>
    </row>
    <row r="307" ht="22.5" customHeight="1">
      <c r="A307" s="40">
        <v>46042.0</v>
      </c>
      <c r="B307" s="15">
        <v>46043.0</v>
      </c>
      <c r="C307" s="44">
        <v>43556.0</v>
      </c>
      <c r="D307" s="37" t="s">
        <v>6606</v>
      </c>
      <c r="E307" s="18" t="s">
        <v>6607</v>
      </c>
      <c r="F307" s="19" t="str">
        <f t="shared" si="1"/>
        <v>ALONSO JULIO MUÑOZ POFFAN</v>
      </c>
      <c r="G307" s="38" t="s">
        <v>6608</v>
      </c>
      <c r="H307" s="56" t="s">
        <v>603</v>
      </c>
      <c r="I307" s="27"/>
      <c r="J307" s="57" t="s">
        <v>17</v>
      </c>
      <c r="K307" s="23" t="s">
        <v>15</v>
      </c>
    </row>
    <row r="308" ht="22.5" customHeight="1">
      <c r="A308" s="40">
        <v>46042.0</v>
      </c>
      <c r="B308" s="15">
        <v>46057.0</v>
      </c>
      <c r="C308" s="44">
        <v>43132.0</v>
      </c>
      <c r="D308" s="37" t="s">
        <v>6609</v>
      </c>
      <c r="E308" s="18" t="s">
        <v>6610</v>
      </c>
      <c r="F308" s="19" t="str">
        <f t="shared" si="1"/>
        <v>PABLO MAURICIO NÚÑEZ ARANCIBIA</v>
      </c>
      <c r="G308" s="38" t="s">
        <v>6611</v>
      </c>
      <c r="H308" s="56" t="s">
        <v>603</v>
      </c>
      <c r="I308" s="27"/>
      <c r="J308" s="57" t="s">
        <v>19</v>
      </c>
      <c r="K308" s="23" t="s">
        <v>15</v>
      </c>
    </row>
    <row r="309" ht="22.5" customHeight="1">
      <c r="A309" s="40">
        <v>46042.0</v>
      </c>
      <c r="B309" s="15" t="s">
        <v>932</v>
      </c>
      <c r="C309" s="44">
        <v>45261.0</v>
      </c>
      <c r="D309" s="37" t="s">
        <v>6612</v>
      </c>
      <c r="E309" s="18" t="s">
        <v>6613</v>
      </c>
      <c r="F309" s="19" t="str">
        <f t="shared" si="1"/>
        <v>OSCAR HUMBERTO ESPINOZA SAN MARTIN</v>
      </c>
      <c r="G309" s="38" t="s">
        <v>6614</v>
      </c>
      <c r="H309" s="56" t="s">
        <v>603</v>
      </c>
      <c r="I309" s="27"/>
      <c r="J309" s="57" t="s">
        <v>19</v>
      </c>
      <c r="K309" s="23" t="s">
        <v>15</v>
      </c>
    </row>
    <row r="310" ht="22.5" customHeight="1">
      <c r="A310" s="40">
        <v>46042.0</v>
      </c>
      <c r="B310" s="15"/>
      <c r="C310" s="46" t="s">
        <v>106</v>
      </c>
      <c r="D310" s="37" t="s">
        <v>304</v>
      </c>
      <c r="E310" s="18" t="s">
        <v>6430</v>
      </c>
      <c r="F310" s="19" t="str">
        <f t="shared" si="1"/>
        <v>DANIEL CABRERA</v>
      </c>
      <c r="G310" s="38" t="s">
        <v>6431</v>
      </c>
      <c r="H310" s="56" t="s">
        <v>603</v>
      </c>
      <c r="I310" s="27"/>
      <c r="J310" s="57" t="s">
        <v>21</v>
      </c>
      <c r="K310" s="23" t="s">
        <v>15</v>
      </c>
    </row>
    <row r="311" ht="22.5" customHeight="1">
      <c r="A311" s="40">
        <v>46042.0</v>
      </c>
      <c r="B311" s="15">
        <v>46043.0</v>
      </c>
      <c r="C311" s="44">
        <v>42767.0</v>
      </c>
      <c r="D311" s="37" t="s">
        <v>597</v>
      </c>
      <c r="E311" s="18" t="s">
        <v>6615</v>
      </c>
      <c r="F311" s="19" t="str">
        <f t="shared" si="1"/>
        <v>LUIS FRANCISCO ALVAREZ FIGUEROA</v>
      </c>
      <c r="G311" s="38" t="s">
        <v>6616</v>
      </c>
      <c r="H311" s="56" t="s">
        <v>603</v>
      </c>
      <c r="I311" s="27"/>
      <c r="J311" s="57" t="s">
        <v>17</v>
      </c>
      <c r="K311" s="23" t="s">
        <v>15</v>
      </c>
    </row>
    <row r="312" ht="22.5" customHeight="1">
      <c r="A312" s="40">
        <v>46042.0</v>
      </c>
      <c r="B312" s="15"/>
      <c r="C312" s="46" t="s">
        <v>106</v>
      </c>
      <c r="D312" s="37" t="s">
        <v>6617</v>
      </c>
      <c r="E312" s="18" t="s">
        <v>6618</v>
      </c>
      <c r="F312" s="19" t="str">
        <f t="shared" si="1"/>
        <v>TOMAS ESTEBAN ROCO OLMOS</v>
      </c>
      <c r="G312" s="38" t="s">
        <v>6619</v>
      </c>
      <c r="H312" s="56" t="s">
        <v>603</v>
      </c>
      <c r="I312" s="27"/>
      <c r="J312" s="57" t="s">
        <v>21</v>
      </c>
      <c r="K312" s="23" t="s">
        <v>15</v>
      </c>
    </row>
    <row r="313" ht="22.5" customHeight="1">
      <c r="A313" s="40">
        <v>46042.0</v>
      </c>
      <c r="B313" s="15"/>
      <c r="C313" s="44">
        <v>41122.0</v>
      </c>
      <c r="D313" s="37" t="s">
        <v>6620</v>
      </c>
      <c r="E313" s="18" t="s">
        <v>6621</v>
      </c>
      <c r="F313" s="19" t="str">
        <f t="shared" si="1"/>
        <v>DANIEL ANDRES ESPINOZA HERRERA</v>
      </c>
      <c r="G313" s="38" t="s">
        <v>6622</v>
      </c>
      <c r="H313" s="56" t="s">
        <v>603</v>
      </c>
      <c r="I313" s="27"/>
      <c r="J313" s="57" t="s">
        <v>17</v>
      </c>
      <c r="K313" s="23" t="s">
        <v>15</v>
      </c>
    </row>
    <row r="314" ht="22.5" customHeight="1">
      <c r="A314" s="40">
        <v>46042.0</v>
      </c>
      <c r="B314" s="15">
        <v>46043.0</v>
      </c>
      <c r="C314" s="44">
        <v>43497.0</v>
      </c>
      <c r="D314" s="37" t="s">
        <v>6623</v>
      </c>
      <c r="E314" s="18" t="s">
        <v>6624</v>
      </c>
      <c r="F314" s="19" t="str">
        <f t="shared" si="1"/>
        <v>LUIS ANDRES TEJADA FERNANDEZ</v>
      </c>
      <c r="G314" s="38" t="s">
        <v>6625</v>
      </c>
      <c r="H314" s="56" t="s">
        <v>603</v>
      </c>
      <c r="I314" s="27"/>
      <c r="J314" s="57" t="s">
        <v>17</v>
      </c>
      <c r="K314" s="23" t="s">
        <v>15</v>
      </c>
    </row>
    <row r="315" ht="22.5" customHeight="1">
      <c r="A315" s="40">
        <v>46042.0</v>
      </c>
      <c r="B315" s="15"/>
      <c r="C315" s="46" t="s">
        <v>122</v>
      </c>
      <c r="D315" s="37" t="s">
        <v>6626</v>
      </c>
      <c r="E315" s="18" t="s">
        <v>6627</v>
      </c>
      <c r="F315" s="19" t="str">
        <f t="shared" si="1"/>
        <v>SUSANA ISABEL SILVA RAMIREZ</v>
      </c>
      <c r="G315" s="38" t="s">
        <v>6628</v>
      </c>
      <c r="H315" s="56" t="s">
        <v>603</v>
      </c>
      <c r="I315" s="27"/>
      <c r="J315" s="57" t="s">
        <v>21</v>
      </c>
      <c r="K315" s="23" t="s">
        <v>15</v>
      </c>
    </row>
    <row r="316" ht="22.5" customHeight="1">
      <c r="A316" s="40">
        <v>46042.0</v>
      </c>
      <c r="B316" s="15"/>
      <c r="C316" s="46" t="s">
        <v>122</v>
      </c>
      <c r="D316" s="37" t="s">
        <v>6629</v>
      </c>
      <c r="E316" s="18" t="s">
        <v>6630</v>
      </c>
      <c r="F316" s="19" t="str">
        <f t="shared" si="1"/>
        <v>CRISTIAN ALEJANDRO OLIVARES COLLAO</v>
      </c>
      <c r="G316" s="38" t="s">
        <v>6631</v>
      </c>
      <c r="H316" s="56" t="s">
        <v>603</v>
      </c>
      <c r="I316" s="27"/>
      <c r="J316" s="57" t="s">
        <v>21</v>
      </c>
      <c r="K316" s="23" t="s">
        <v>15</v>
      </c>
    </row>
    <row r="317" ht="22.5" customHeight="1">
      <c r="A317" s="40">
        <v>46042.0</v>
      </c>
      <c r="B317" s="15">
        <v>46057.0</v>
      </c>
      <c r="C317" s="44">
        <v>43739.0</v>
      </c>
      <c r="D317" s="37" t="s">
        <v>6632</v>
      </c>
      <c r="E317" s="18" t="s">
        <v>6633</v>
      </c>
      <c r="F317" s="19" t="str">
        <f t="shared" si="1"/>
        <v>JEYMMY PATRICIA RAMOS ROJAS</v>
      </c>
      <c r="G317" s="38" t="s">
        <v>6634</v>
      </c>
      <c r="H317" s="56" t="s">
        <v>603</v>
      </c>
      <c r="I317" s="27"/>
      <c r="J317" s="57" t="s">
        <v>19</v>
      </c>
      <c r="K317" s="23" t="s">
        <v>15</v>
      </c>
    </row>
    <row r="318" ht="22.5" customHeight="1">
      <c r="A318" s="40">
        <v>46042.0</v>
      </c>
      <c r="B318" s="15">
        <v>46043.0</v>
      </c>
      <c r="C318" s="44">
        <v>43497.0</v>
      </c>
      <c r="D318" s="37" t="s">
        <v>6635</v>
      </c>
      <c r="E318" s="18" t="s">
        <v>6636</v>
      </c>
      <c r="F318" s="19" t="str">
        <f t="shared" si="1"/>
        <v>CLAUDIA MACARENA GONZALEZ CABEZAS</v>
      </c>
      <c r="G318" s="38" t="s">
        <v>6637</v>
      </c>
      <c r="H318" s="56" t="s">
        <v>603</v>
      </c>
      <c r="I318" s="27"/>
      <c r="J318" s="57" t="s">
        <v>17</v>
      </c>
      <c r="K318" s="23" t="s">
        <v>15</v>
      </c>
    </row>
    <row r="319" ht="22.5" customHeight="1">
      <c r="A319" s="40">
        <v>46042.0</v>
      </c>
      <c r="B319" s="15">
        <v>46043.0</v>
      </c>
      <c r="C319" s="44">
        <v>43344.0</v>
      </c>
      <c r="D319" s="37" t="s">
        <v>6638</v>
      </c>
      <c r="E319" s="18" t="s">
        <v>6639</v>
      </c>
      <c r="F319" s="19" t="str">
        <f t="shared" si="1"/>
        <v>MARIANELA ALEJANDRA GOMEZ EUDAN</v>
      </c>
      <c r="G319" s="38" t="s">
        <v>6640</v>
      </c>
      <c r="H319" s="56" t="s">
        <v>603</v>
      </c>
      <c r="I319" s="27"/>
      <c r="J319" s="57" t="s">
        <v>17</v>
      </c>
      <c r="K319" s="23" t="s">
        <v>15</v>
      </c>
    </row>
    <row r="320" ht="22.5" customHeight="1">
      <c r="A320" s="40">
        <v>46042.0</v>
      </c>
      <c r="B320" s="15"/>
      <c r="C320" s="46" t="s">
        <v>2078</v>
      </c>
      <c r="D320" s="37" t="s">
        <v>6641</v>
      </c>
      <c r="E320" s="18" t="s">
        <v>6642</v>
      </c>
      <c r="F320" s="19" t="str">
        <f t="shared" si="1"/>
        <v>PEDRO PABLO JARAMILLO FUENTES</v>
      </c>
      <c r="G320" s="38" t="s">
        <v>6643</v>
      </c>
      <c r="H320" s="56" t="s">
        <v>603</v>
      </c>
      <c r="I320" s="27"/>
      <c r="J320" s="57" t="s">
        <v>21</v>
      </c>
      <c r="K320" s="23" t="s">
        <v>15</v>
      </c>
    </row>
    <row r="321" ht="22.5" customHeight="1">
      <c r="A321" s="40">
        <v>46042.0</v>
      </c>
      <c r="B321" s="15"/>
      <c r="C321" s="44">
        <v>43252.0</v>
      </c>
      <c r="D321" s="37" t="s">
        <v>576</v>
      </c>
      <c r="E321" s="18" t="s">
        <v>153</v>
      </c>
      <c r="F321" s="19" t="str">
        <f t="shared" si="1"/>
        <v>LUIS ALBERTO</v>
      </c>
      <c r="G321" s="38" t="s">
        <v>6414</v>
      </c>
      <c r="H321" s="56" t="s">
        <v>603</v>
      </c>
      <c r="I321" s="27"/>
      <c r="J321" s="57" t="s">
        <v>17</v>
      </c>
      <c r="K321" s="23" t="s">
        <v>22</v>
      </c>
    </row>
    <row r="322" ht="22.5" customHeight="1">
      <c r="A322" s="40">
        <v>46042.0</v>
      </c>
      <c r="B322" s="15">
        <v>46057.0</v>
      </c>
      <c r="C322" s="44">
        <v>43344.0</v>
      </c>
      <c r="D322" s="37" t="s">
        <v>626</v>
      </c>
      <c r="E322" s="18" t="s">
        <v>2427</v>
      </c>
      <c r="F322" s="19" t="str">
        <f t="shared" si="1"/>
        <v>CRISTIAN ARAVENA</v>
      </c>
      <c r="G322" s="38" t="s">
        <v>3766</v>
      </c>
      <c r="H322" s="56" t="s">
        <v>603</v>
      </c>
      <c r="I322" s="27"/>
      <c r="J322" s="57" t="s">
        <v>19</v>
      </c>
      <c r="K322" s="23" t="s">
        <v>15</v>
      </c>
    </row>
    <row r="323" ht="22.5" customHeight="1">
      <c r="A323" s="40">
        <v>46042.0</v>
      </c>
      <c r="B323" s="15"/>
      <c r="C323" s="46" t="s">
        <v>6644</v>
      </c>
      <c r="D323" s="37" t="s">
        <v>6645</v>
      </c>
      <c r="E323" s="18" t="s">
        <v>6646</v>
      </c>
      <c r="F323" s="19" t="str">
        <f t="shared" si="1"/>
        <v>PABLO ALBERTO VELIZ URQUIETA</v>
      </c>
      <c r="G323" s="38" t="s">
        <v>6647</v>
      </c>
      <c r="H323" s="56" t="s">
        <v>603</v>
      </c>
      <c r="I323" s="27"/>
      <c r="J323" s="57" t="s">
        <v>21</v>
      </c>
      <c r="K323" s="23" t="s">
        <v>15</v>
      </c>
    </row>
    <row r="324" ht="22.5" customHeight="1">
      <c r="A324" s="40">
        <v>46042.0</v>
      </c>
      <c r="B324" s="15">
        <v>46057.0</v>
      </c>
      <c r="C324" s="44">
        <v>43525.0</v>
      </c>
      <c r="D324" s="37" t="s">
        <v>1586</v>
      </c>
      <c r="E324" s="18" t="s">
        <v>6648</v>
      </c>
      <c r="F324" s="19" t="str">
        <f t="shared" si="1"/>
        <v>RODRIGO TREUPIL</v>
      </c>
      <c r="G324" s="38" t="s">
        <v>6649</v>
      </c>
      <c r="H324" s="56" t="s">
        <v>603</v>
      </c>
      <c r="I324" s="27"/>
      <c r="J324" s="57" t="s">
        <v>19</v>
      </c>
      <c r="K324" s="23" t="s">
        <v>15</v>
      </c>
    </row>
    <row r="325" ht="22.5" customHeight="1">
      <c r="A325" s="40">
        <v>46043.0</v>
      </c>
      <c r="B325" s="15">
        <v>46044.0</v>
      </c>
      <c r="C325" s="44">
        <v>43466.0</v>
      </c>
      <c r="D325" s="63" t="s">
        <v>135</v>
      </c>
      <c r="E325" s="59" t="s">
        <v>6650</v>
      </c>
      <c r="F325" s="19" t="str">
        <f t="shared" si="1"/>
        <v>MARCOS SANJUAN GONZALEZ</v>
      </c>
      <c r="G325" s="59" t="s">
        <v>6651</v>
      </c>
      <c r="H325" s="56" t="s">
        <v>603</v>
      </c>
      <c r="I325" s="27"/>
      <c r="J325" s="57" t="s">
        <v>17</v>
      </c>
      <c r="K325" s="23" t="s">
        <v>15</v>
      </c>
    </row>
    <row r="326" ht="22.5" customHeight="1">
      <c r="A326" s="40">
        <v>46043.0</v>
      </c>
      <c r="B326" s="15">
        <v>46044.0</v>
      </c>
      <c r="C326" s="44">
        <v>45658.0</v>
      </c>
      <c r="D326" s="63" t="s">
        <v>3494</v>
      </c>
      <c r="E326" s="59" t="s">
        <v>6652</v>
      </c>
      <c r="F326" s="19" t="str">
        <f t="shared" si="1"/>
        <v>IVONNE CARDENAS</v>
      </c>
      <c r="G326" s="59" t="s">
        <v>6653</v>
      </c>
      <c r="H326" s="56" t="s">
        <v>603</v>
      </c>
      <c r="I326" s="27"/>
      <c r="J326" s="57" t="s">
        <v>17</v>
      </c>
      <c r="K326" s="23" t="s">
        <v>15</v>
      </c>
    </row>
    <row r="327" ht="22.5" customHeight="1">
      <c r="A327" s="71">
        <v>46043.0</v>
      </c>
      <c r="B327" s="15"/>
      <c r="C327" s="123">
        <v>43191.0</v>
      </c>
      <c r="D327" s="84" t="s">
        <v>2602</v>
      </c>
      <c r="E327" s="85" t="s">
        <v>6654</v>
      </c>
      <c r="F327" s="75" t="str">
        <f t="shared" si="1"/>
        <v>TATIANA TRIVIÑOS</v>
      </c>
      <c r="G327" s="85" t="s">
        <v>6655</v>
      </c>
      <c r="H327" s="77" t="s">
        <v>603</v>
      </c>
      <c r="I327" s="86"/>
      <c r="J327" s="57" t="s">
        <v>17</v>
      </c>
      <c r="K327" s="96" t="s">
        <v>15</v>
      </c>
    </row>
    <row r="328" ht="22.5" customHeight="1">
      <c r="A328" s="40">
        <v>46043.0</v>
      </c>
      <c r="B328" s="15"/>
      <c r="C328" s="46" t="s">
        <v>106</v>
      </c>
      <c r="D328" s="63" t="s">
        <v>4131</v>
      </c>
      <c r="E328" s="59" t="s">
        <v>6656</v>
      </c>
      <c r="F328" s="19" t="str">
        <f t="shared" si="1"/>
        <v>NATALIA VARGAS</v>
      </c>
      <c r="G328" s="59" t="s">
        <v>6657</v>
      </c>
      <c r="H328" s="56" t="s">
        <v>603</v>
      </c>
      <c r="I328" s="27"/>
      <c r="J328" s="57" t="s">
        <v>21</v>
      </c>
      <c r="K328" s="23" t="s">
        <v>15</v>
      </c>
    </row>
    <row r="329" ht="22.5" customHeight="1">
      <c r="A329" s="40">
        <v>46043.0</v>
      </c>
      <c r="B329" s="15">
        <v>46044.0</v>
      </c>
      <c r="C329" s="44">
        <v>45231.0</v>
      </c>
      <c r="D329" s="63" t="s">
        <v>338</v>
      </c>
      <c r="E329" s="59" t="s">
        <v>6658</v>
      </c>
      <c r="F329" s="19" t="str">
        <f t="shared" si="1"/>
        <v>RICARDO BRITO MORALES</v>
      </c>
      <c r="G329" s="59" t="s">
        <v>6659</v>
      </c>
      <c r="H329" s="56" t="s">
        <v>603</v>
      </c>
      <c r="I329" s="27"/>
      <c r="J329" s="57" t="s">
        <v>17</v>
      </c>
      <c r="K329" s="23" t="s">
        <v>15</v>
      </c>
    </row>
    <row r="330" ht="22.5" customHeight="1">
      <c r="A330" s="40">
        <v>46043.0</v>
      </c>
      <c r="B330" s="15">
        <v>46044.0</v>
      </c>
      <c r="C330" s="44">
        <v>43525.0</v>
      </c>
      <c r="D330" s="63" t="s">
        <v>6660</v>
      </c>
      <c r="E330" s="59" t="s">
        <v>6661</v>
      </c>
      <c r="F330" s="19" t="str">
        <f t="shared" si="1"/>
        <v>EVARISTO SEGUNDO MATUS SEPULVEDA</v>
      </c>
      <c r="G330" s="59" t="s">
        <v>6662</v>
      </c>
      <c r="H330" s="56" t="s">
        <v>603</v>
      </c>
      <c r="I330" s="27"/>
      <c r="J330" s="57" t="s">
        <v>17</v>
      </c>
      <c r="K330" s="23" t="s">
        <v>15</v>
      </c>
    </row>
    <row r="331" ht="22.5" customHeight="1">
      <c r="A331" s="40">
        <v>46043.0</v>
      </c>
      <c r="B331" s="15"/>
      <c r="C331" s="46" t="s">
        <v>106</v>
      </c>
      <c r="D331" s="63" t="s">
        <v>5685</v>
      </c>
      <c r="E331" s="59" t="s">
        <v>6663</v>
      </c>
      <c r="F331" s="19" t="str">
        <f t="shared" si="1"/>
        <v>MAURICIO ANTONIO CALLE CALLE</v>
      </c>
      <c r="G331" s="59" t="s">
        <v>6664</v>
      </c>
      <c r="H331" s="56" t="s">
        <v>603</v>
      </c>
      <c r="I331" s="27"/>
      <c r="J331" s="57" t="s">
        <v>17</v>
      </c>
      <c r="K331" s="23" t="s">
        <v>15</v>
      </c>
    </row>
    <row r="332" ht="22.5" customHeight="1">
      <c r="A332" s="40">
        <v>46043.0</v>
      </c>
      <c r="B332" s="15">
        <v>46044.0</v>
      </c>
      <c r="C332" s="44">
        <v>43497.0</v>
      </c>
      <c r="D332" s="63" t="s">
        <v>6665</v>
      </c>
      <c r="E332" s="59" t="s">
        <v>6666</v>
      </c>
      <c r="F332" s="19" t="str">
        <f t="shared" si="1"/>
        <v>ALEJANDRO HERNAN GONZALEZ LANFRANCO</v>
      </c>
      <c r="G332" s="59" t="s">
        <v>6667</v>
      </c>
      <c r="H332" s="56" t="s">
        <v>603</v>
      </c>
      <c r="I332" s="27"/>
      <c r="J332" s="57" t="s">
        <v>17</v>
      </c>
      <c r="K332" s="23" t="s">
        <v>15</v>
      </c>
    </row>
    <row r="333" ht="22.5" customHeight="1">
      <c r="A333" s="40">
        <v>46043.0</v>
      </c>
      <c r="B333" s="15">
        <v>46044.0</v>
      </c>
      <c r="C333" s="44">
        <v>44986.0</v>
      </c>
      <c r="D333" s="63" t="s">
        <v>1292</v>
      </c>
      <c r="E333" s="59" t="s">
        <v>6668</v>
      </c>
      <c r="F333" s="19" t="str">
        <f t="shared" si="1"/>
        <v>CRISTIAN SANTA MARIA GUTIERREZ</v>
      </c>
      <c r="G333" s="59" t="s">
        <v>6669</v>
      </c>
      <c r="H333" s="56" t="s">
        <v>603</v>
      </c>
      <c r="I333" s="22" t="s">
        <v>16</v>
      </c>
      <c r="J333" s="57" t="s">
        <v>17</v>
      </c>
      <c r="K333" s="23" t="s">
        <v>15</v>
      </c>
    </row>
    <row r="334" ht="22.5" customHeight="1">
      <c r="A334" s="40">
        <v>46043.0</v>
      </c>
      <c r="B334" s="15">
        <v>46044.0</v>
      </c>
      <c r="C334" s="44">
        <v>45200.0</v>
      </c>
      <c r="D334" s="63" t="s">
        <v>6670</v>
      </c>
      <c r="E334" s="59" t="s">
        <v>6671</v>
      </c>
      <c r="F334" s="68" t="s">
        <v>6672</v>
      </c>
      <c r="G334" s="59" t="s">
        <v>6673</v>
      </c>
      <c r="H334" s="56" t="s">
        <v>603</v>
      </c>
      <c r="I334" s="27"/>
      <c r="J334" s="57" t="s">
        <v>17</v>
      </c>
      <c r="K334" s="23" t="s">
        <v>22</v>
      </c>
    </row>
    <row r="335" ht="22.5" customHeight="1">
      <c r="A335" s="40">
        <v>46043.0</v>
      </c>
      <c r="B335" s="15"/>
      <c r="C335" s="46" t="s">
        <v>6674</v>
      </c>
      <c r="D335" s="63" t="s">
        <v>6675</v>
      </c>
      <c r="E335" s="59" t="s">
        <v>6676</v>
      </c>
      <c r="F335" s="19" t="str">
        <f t="shared" ref="F335:F552" si="2">UPPER(D335&amp;" "&amp;E335)</f>
        <v>JAVIERA PAZ VALENZUELA CONCHA</v>
      </c>
      <c r="G335" s="59" t="s">
        <v>6677</v>
      </c>
      <c r="H335" s="56" t="s">
        <v>603</v>
      </c>
      <c r="I335" s="27"/>
      <c r="J335" s="57" t="s">
        <v>17</v>
      </c>
      <c r="K335" s="23" t="s">
        <v>15</v>
      </c>
    </row>
    <row r="336" ht="22.5" customHeight="1">
      <c r="A336" s="40">
        <v>46043.0</v>
      </c>
      <c r="B336" s="15">
        <v>46044.0</v>
      </c>
      <c r="C336" s="44">
        <v>43466.0</v>
      </c>
      <c r="D336" s="63" t="s">
        <v>6678</v>
      </c>
      <c r="E336" s="59" t="s">
        <v>6679</v>
      </c>
      <c r="F336" s="19" t="str">
        <f t="shared" si="2"/>
        <v>DAYANIS PAULETTE CATALAN ASTUDILLO</v>
      </c>
      <c r="G336" s="59" t="s">
        <v>6680</v>
      </c>
      <c r="H336" s="56" t="s">
        <v>603</v>
      </c>
      <c r="I336" s="27"/>
      <c r="J336" s="57" t="s">
        <v>17</v>
      </c>
      <c r="K336" s="23" t="s">
        <v>15</v>
      </c>
    </row>
    <row r="337" ht="22.5" customHeight="1">
      <c r="A337" s="40">
        <v>46043.0</v>
      </c>
      <c r="B337" s="15">
        <v>46044.0</v>
      </c>
      <c r="C337" s="44">
        <v>43466.0</v>
      </c>
      <c r="D337" s="63" t="s">
        <v>6681</v>
      </c>
      <c r="E337" s="59" t="s">
        <v>6682</v>
      </c>
      <c r="F337" s="19" t="str">
        <f t="shared" si="2"/>
        <v>FABRIZZIO GIULIANO FORTUNATO VIVAR</v>
      </c>
      <c r="G337" s="59" t="s">
        <v>6683</v>
      </c>
      <c r="H337" s="56" t="s">
        <v>603</v>
      </c>
      <c r="I337" s="27"/>
      <c r="J337" s="57" t="s">
        <v>17</v>
      </c>
      <c r="K337" s="23" t="s">
        <v>15</v>
      </c>
    </row>
    <row r="338" ht="22.5" customHeight="1">
      <c r="A338" s="40">
        <v>46043.0</v>
      </c>
      <c r="B338" s="15">
        <v>46045.0</v>
      </c>
      <c r="C338" s="44"/>
      <c r="D338" s="63" t="s">
        <v>6684</v>
      </c>
      <c r="E338" s="59" t="s">
        <v>6685</v>
      </c>
      <c r="F338" s="19" t="str">
        <f t="shared" si="2"/>
        <v>JAVIERA BEATRIZ CERDA MENA</v>
      </c>
      <c r="G338" s="59" t="s">
        <v>6686</v>
      </c>
      <c r="H338" s="56" t="s">
        <v>603</v>
      </c>
      <c r="I338" s="27"/>
      <c r="J338" s="57" t="s">
        <v>21</v>
      </c>
      <c r="K338" s="23" t="s">
        <v>15</v>
      </c>
    </row>
    <row r="339" ht="22.5" customHeight="1">
      <c r="A339" s="40">
        <v>46043.0</v>
      </c>
      <c r="B339" s="15">
        <v>46044.0</v>
      </c>
      <c r="C339" s="44">
        <v>43647.0</v>
      </c>
      <c r="D339" s="63" t="s">
        <v>6687</v>
      </c>
      <c r="E339" s="59" t="s">
        <v>6688</v>
      </c>
      <c r="F339" s="19" t="str">
        <f t="shared" si="2"/>
        <v>MARISOL DEL PILAR CORDERO CEBALLOS</v>
      </c>
      <c r="G339" s="59" t="s">
        <v>6689</v>
      </c>
      <c r="H339" s="56" t="s">
        <v>603</v>
      </c>
      <c r="I339" s="27"/>
      <c r="J339" s="57" t="s">
        <v>17</v>
      </c>
      <c r="K339" s="23" t="s">
        <v>15</v>
      </c>
    </row>
    <row r="340" ht="22.5" customHeight="1">
      <c r="A340" s="40">
        <v>46043.0</v>
      </c>
      <c r="B340" s="15">
        <v>46062.0</v>
      </c>
      <c r="C340" s="44">
        <v>45658.0</v>
      </c>
      <c r="D340" s="63" t="s">
        <v>6690</v>
      </c>
      <c r="E340" s="59" t="s">
        <v>6691</v>
      </c>
      <c r="F340" s="19" t="str">
        <f t="shared" si="2"/>
        <v>SERGIO JOSE PACHECO BAHAMONDES</v>
      </c>
      <c r="G340" s="59" t="s">
        <v>6692</v>
      </c>
      <c r="H340" s="56" t="s">
        <v>603</v>
      </c>
      <c r="I340" s="27"/>
      <c r="J340" s="57" t="s">
        <v>17</v>
      </c>
      <c r="K340" s="23" t="s">
        <v>15</v>
      </c>
    </row>
    <row r="341" ht="22.5" customHeight="1">
      <c r="A341" s="40">
        <v>46043.0</v>
      </c>
      <c r="B341" s="15">
        <v>46045.0</v>
      </c>
      <c r="C341" s="44">
        <v>43466.0</v>
      </c>
      <c r="D341" s="63" t="s">
        <v>6693</v>
      </c>
      <c r="E341" s="59" t="s">
        <v>6694</v>
      </c>
      <c r="F341" s="19" t="str">
        <f t="shared" si="2"/>
        <v>SUSSAN POZO</v>
      </c>
      <c r="G341" s="59" t="s">
        <v>6695</v>
      </c>
      <c r="H341" s="56" t="s">
        <v>603</v>
      </c>
      <c r="I341" s="27"/>
      <c r="J341" s="57" t="s">
        <v>19</v>
      </c>
      <c r="K341" s="23" t="s">
        <v>15</v>
      </c>
    </row>
    <row r="342" ht="22.5" customHeight="1">
      <c r="A342" s="40">
        <v>46043.0</v>
      </c>
      <c r="B342" s="15"/>
      <c r="C342" s="46" t="s">
        <v>432</v>
      </c>
      <c r="D342" s="63" t="s">
        <v>3446</v>
      </c>
      <c r="E342" s="59" t="s">
        <v>6696</v>
      </c>
      <c r="F342" s="19" t="str">
        <f t="shared" si="2"/>
        <v>PAOLA VINET</v>
      </c>
      <c r="G342" s="59" t="s">
        <v>6697</v>
      </c>
      <c r="H342" s="56" t="s">
        <v>603</v>
      </c>
      <c r="I342" s="27"/>
      <c r="J342" s="57" t="s">
        <v>21</v>
      </c>
      <c r="K342" s="23" t="s">
        <v>15</v>
      </c>
    </row>
    <row r="343" ht="22.5" customHeight="1">
      <c r="A343" s="40">
        <v>46043.0</v>
      </c>
      <c r="B343" s="15"/>
      <c r="C343" s="44"/>
      <c r="D343" s="63" t="s">
        <v>6698</v>
      </c>
      <c r="E343" s="59" t="s">
        <v>6699</v>
      </c>
      <c r="F343" s="19" t="str">
        <f t="shared" si="2"/>
        <v>DAVID ROGER TACHOIRES VALDES</v>
      </c>
      <c r="G343" s="59" t="s">
        <v>6700</v>
      </c>
      <c r="H343" s="61"/>
      <c r="I343" s="27"/>
      <c r="J343" s="65"/>
      <c r="K343" s="28"/>
    </row>
    <row r="344" ht="22.5" customHeight="1">
      <c r="A344" s="40">
        <v>46043.0</v>
      </c>
      <c r="B344" s="15"/>
      <c r="C344" s="46" t="s">
        <v>106</v>
      </c>
      <c r="D344" s="63" t="s">
        <v>6701</v>
      </c>
      <c r="E344" s="59" t="s">
        <v>6702</v>
      </c>
      <c r="F344" s="19" t="str">
        <f t="shared" si="2"/>
        <v>FRANCISCA ANDREA CONTRERAS ROJAS</v>
      </c>
      <c r="G344" s="59" t="s">
        <v>6703</v>
      </c>
      <c r="H344" s="56" t="s">
        <v>603</v>
      </c>
      <c r="I344" s="27"/>
      <c r="J344" s="57" t="s">
        <v>21</v>
      </c>
      <c r="K344" s="23" t="s">
        <v>15</v>
      </c>
    </row>
    <row r="345" ht="22.5" customHeight="1">
      <c r="A345" s="40">
        <v>46043.0</v>
      </c>
      <c r="B345" s="15">
        <v>46045.0</v>
      </c>
      <c r="C345" s="44">
        <v>43739.0</v>
      </c>
      <c r="D345" s="63" t="s">
        <v>6704</v>
      </c>
      <c r="E345" s="59" t="s">
        <v>6705</v>
      </c>
      <c r="F345" s="19" t="str">
        <f t="shared" si="2"/>
        <v>MIRIAM ALEJANDRA PEREZ ROJAS</v>
      </c>
      <c r="G345" s="59" t="s">
        <v>6706</v>
      </c>
      <c r="H345" s="56" t="s">
        <v>603</v>
      </c>
      <c r="I345" s="27"/>
      <c r="J345" s="57" t="s">
        <v>19</v>
      </c>
      <c r="K345" s="23" t="s">
        <v>15</v>
      </c>
    </row>
    <row r="346" ht="22.5" customHeight="1">
      <c r="A346" s="40">
        <v>46043.0</v>
      </c>
      <c r="B346" s="15">
        <v>46044.0</v>
      </c>
      <c r="C346" s="44">
        <v>43525.0</v>
      </c>
      <c r="D346" s="63" t="s">
        <v>6707</v>
      </c>
      <c r="E346" s="59" t="s">
        <v>6708</v>
      </c>
      <c r="F346" s="19" t="str">
        <f t="shared" si="2"/>
        <v>ANA DELIA CATALÁN GODOY</v>
      </c>
      <c r="G346" s="59" t="s">
        <v>6709</v>
      </c>
      <c r="H346" s="56" t="s">
        <v>603</v>
      </c>
      <c r="I346" s="27"/>
      <c r="J346" s="57" t="s">
        <v>17</v>
      </c>
      <c r="K346" s="23" t="s">
        <v>15</v>
      </c>
    </row>
    <row r="347" ht="22.5" customHeight="1">
      <c r="A347" s="40">
        <v>46043.0</v>
      </c>
      <c r="B347" s="15">
        <v>46044.0</v>
      </c>
      <c r="C347" s="44">
        <v>44440.0</v>
      </c>
      <c r="D347" s="63" t="s">
        <v>1148</v>
      </c>
      <c r="E347" s="59" t="s">
        <v>6710</v>
      </c>
      <c r="F347" s="19" t="str">
        <f t="shared" si="2"/>
        <v>OSCAR ANDRES IBARRA ALARCON</v>
      </c>
      <c r="G347" s="59" t="s">
        <v>6711</v>
      </c>
      <c r="H347" s="56" t="s">
        <v>603</v>
      </c>
      <c r="I347" s="27"/>
      <c r="J347" s="57" t="s">
        <v>17</v>
      </c>
      <c r="K347" s="23" t="s">
        <v>15</v>
      </c>
    </row>
    <row r="348" ht="22.5" customHeight="1">
      <c r="A348" s="40">
        <v>46043.0</v>
      </c>
      <c r="B348" s="15"/>
      <c r="C348" s="46" t="s">
        <v>106</v>
      </c>
      <c r="D348" s="63" t="s">
        <v>6712</v>
      </c>
      <c r="E348" s="59" t="s">
        <v>6713</v>
      </c>
      <c r="F348" s="19" t="str">
        <f t="shared" si="2"/>
        <v>PATRICIA ALEJANDRA RETAMALES ANDRADE</v>
      </c>
      <c r="G348" s="59" t="s">
        <v>6714</v>
      </c>
      <c r="H348" s="56" t="s">
        <v>603</v>
      </c>
      <c r="I348" s="27"/>
      <c r="J348" s="57" t="s">
        <v>21</v>
      </c>
      <c r="K348" s="23" t="s">
        <v>15</v>
      </c>
    </row>
    <row r="349" ht="22.5" customHeight="1">
      <c r="A349" s="40">
        <v>46043.0</v>
      </c>
      <c r="B349" s="15">
        <v>46044.0</v>
      </c>
      <c r="C349" s="44">
        <v>43497.0</v>
      </c>
      <c r="D349" s="63" t="s">
        <v>6715</v>
      </c>
      <c r="E349" s="59" t="s">
        <v>6716</v>
      </c>
      <c r="F349" s="19" t="str">
        <f t="shared" si="2"/>
        <v>RICARDO EUGENIO ALMARZA CASTRO</v>
      </c>
      <c r="G349" s="59" t="s">
        <v>6717</v>
      </c>
      <c r="H349" s="56" t="s">
        <v>603</v>
      </c>
      <c r="I349" s="27"/>
      <c r="J349" s="57" t="s">
        <v>17</v>
      </c>
      <c r="K349" s="23" t="s">
        <v>15</v>
      </c>
    </row>
    <row r="350" ht="22.5" customHeight="1">
      <c r="A350" s="40">
        <v>46043.0</v>
      </c>
      <c r="B350" s="15"/>
      <c r="C350" s="44">
        <v>45231.0</v>
      </c>
      <c r="D350" s="63" t="s">
        <v>6718</v>
      </c>
      <c r="E350" s="59" t="s">
        <v>6719</v>
      </c>
      <c r="F350" s="19" t="str">
        <f t="shared" si="2"/>
        <v>CARLOS ALFONSO CABRERA AVALOS</v>
      </c>
      <c r="G350" s="59" t="s">
        <v>6720</v>
      </c>
      <c r="H350" s="56" t="s">
        <v>603</v>
      </c>
      <c r="I350" s="27"/>
      <c r="J350" s="57" t="s">
        <v>17</v>
      </c>
      <c r="K350" s="23" t="s">
        <v>15</v>
      </c>
    </row>
    <row r="351" ht="22.5" customHeight="1">
      <c r="A351" s="40">
        <v>46043.0</v>
      </c>
      <c r="B351" s="15">
        <v>46044.0</v>
      </c>
      <c r="C351" s="44">
        <v>43739.0</v>
      </c>
      <c r="D351" s="63" t="s">
        <v>6721</v>
      </c>
      <c r="E351" s="59" t="s">
        <v>74</v>
      </c>
      <c r="F351" s="19" t="str">
        <f t="shared" si="2"/>
        <v>RAUL EDUARDO GONZALEZ</v>
      </c>
      <c r="G351" s="59" t="s">
        <v>6722</v>
      </c>
      <c r="H351" s="56" t="s">
        <v>603</v>
      </c>
      <c r="I351" s="27"/>
      <c r="J351" s="57" t="s">
        <v>17</v>
      </c>
      <c r="K351" s="23" t="s">
        <v>15</v>
      </c>
    </row>
    <row r="352" ht="22.5" customHeight="1">
      <c r="A352" s="40">
        <v>46043.0</v>
      </c>
      <c r="B352" s="15"/>
      <c r="C352" s="44"/>
      <c r="D352" s="63" t="s">
        <v>6723</v>
      </c>
      <c r="E352" s="59" t="s">
        <v>6724</v>
      </c>
      <c r="F352" s="19" t="str">
        <f t="shared" si="2"/>
        <v>JESUS ALEJANDRO MARTINEZ FLORES</v>
      </c>
      <c r="G352" s="59" t="s">
        <v>3481</v>
      </c>
      <c r="H352" s="61"/>
      <c r="I352" s="27"/>
      <c r="J352" s="65"/>
      <c r="K352" s="28"/>
    </row>
    <row r="353" ht="22.5" customHeight="1">
      <c r="A353" s="40">
        <v>46043.0</v>
      </c>
      <c r="B353" s="15"/>
      <c r="C353" s="46" t="s">
        <v>995</v>
      </c>
      <c r="D353" s="63" t="s">
        <v>6725</v>
      </c>
      <c r="E353" s="59" t="s">
        <v>6726</v>
      </c>
      <c r="F353" s="19" t="str">
        <f t="shared" si="2"/>
        <v>JOSÉ CURUMILLA</v>
      </c>
      <c r="G353" s="59" t="s">
        <v>6727</v>
      </c>
      <c r="H353" s="56" t="s">
        <v>603</v>
      </c>
      <c r="I353" s="27"/>
      <c r="J353" s="57" t="s">
        <v>21</v>
      </c>
      <c r="K353" s="23" t="s">
        <v>15</v>
      </c>
    </row>
    <row r="354" ht="22.5" customHeight="1">
      <c r="A354" s="40">
        <v>46043.0</v>
      </c>
      <c r="B354" s="15"/>
      <c r="C354" s="46" t="s">
        <v>106</v>
      </c>
      <c r="D354" s="63" t="s">
        <v>5192</v>
      </c>
      <c r="E354" s="59" t="s">
        <v>6728</v>
      </c>
      <c r="F354" s="19" t="str">
        <f t="shared" si="2"/>
        <v>JUAN CARLOS OSTOS BUITRAGO</v>
      </c>
      <c r="G354" s="59" t="s">
        <v>6729</v>
      </c>
      <c r="H354" s="56" t="s">
        <v>603</v>
      </c>
      <c r="I354" s="27"/>
      <c r="J354" s="57" t="s">
        <v>21</v>
      </c>
      <c r="K354" s="23" t="s">
        <v>15</v>
      </c>
    </row>
    <row r="355" ht="22.5" customHeight="1">
      <c r="A355" s="40">
        <v>46044.0</v>
      </c>
      <c r="B355" s="15">
        <v>46057.0</v>
      </c>
      <c r="C355" s="44">
        <v>43435.0</v>
      </c>
      <c r="D355" s="63" t="s">
        <v>6730</v>
      </c>
      <c r="E355" s="59" t="s">
        <v>6731</v>
      </c>
      <c r="F355" s="19" t="str">
        <f t="shared" si="2"/>
        <v>MIRIAM CECILIA OLIVARES GONZALEZ</v>
      </c>
      <c r="G355" s="59" t="s">
        <v>6732</v>
      </c>
      <c r="H355" s="56" t="s">
        <v>603</v>
      </c>
      <c r="I355" s="27"/>
      <c r="J355" s="57" t="s">
        <v>19</v>
      </c>
      <c r="K355" s="23" t="s">
        <v>15</v>
      </c>
    </row>
    <row r="356" ht="22.5" customHeight="1">
      <c r="A356" s="40">
        <v>46044.0</v>
      </c>
      <c r="B356" s="15"/>
      <c r="C356" s="44">
        <v>41640.0</v>
      </c>
      <c r="D356" s="63" t="s">
        <v>6733</v>
      </c>
      <c r="E356" s="59" t="s">
        <v>6734</v>
      </c>
      <c r="F356" s="19" t="str">
        <f t="shared" si="2"/>
        <v>ANGELO GABRIELE CAVALLO FUENTES</v>
      </c>
      <c r="G356" s="59" t="s">
        <v>6735</v>
      </c>
      <c r="H356" s="56" t="s">
        <v>603</v>
      </c>
      <c r="I356" s="22" t="s">
        <v>16</v>
      </c>
      <c r="J356" s="57" t="s">
        <v>17</v>
      </c>
      <c r="K356" s="28"/>
    </row>
    <row r="357" ht="22.5" customHeight="1">
      <c r="A357" s="40">
        <v>46044.0</v>
      </c>
      <c r="B357" s="15"/>
      <c r="C357" s="44"/>
      <c r="D357" s="63" t="s">
        <v>6736</v>
      </c>
      <c r="E357" s="59" t="s">
        <v>6737</v>
      </c>
      <c r="F357" s="19" t="str">
        <f t="shared" si="2"/>
        <v>JAIME ANDRES FIGUEROA FUENTES</v>
      </c>
      <c r="G357" s="59" t="s">
        <v>6738</v>
      </c>
      <c r="H357" s="61"/>
      <c r="I357" s="27"/>
      <c r="J357" s="65"/>
      <c r="K357" s="28"/>
    </row>
    <row r="358" ht="22.5" customHeight="1">
      <c r="A358" s="40">
        <v>46044.0</v>
      </c>
      <c r="B358" s="15"/>
      <c r="C358" s="46" t="s">
        <v>1107</v>
      </c>
      <c r="D358" s="124" t="s">
        <v>6739</v>
      </c>
      <c r="E358" s="125" t="s">
        <v>6740</v>
      </c>
      <c r="F358" s="19" t="str">
        <f t="shared" si="2"/>
        <v>SORAYA DE LOS ANGELES MORAGA GOMEZ</v>
      </c>
      <c r="G358" s="125" t="s">
        <v>6741</v>
      </c>
      <c r="H358" s="56" t="s">
        <v>603</v>
      </c>
      <c r="I358" s="27"/>
      <c r="J358" s="57" t="s">
        <v>21</v>
      </c>
      <c r="K358" s="23" t="s">
        <v>15</v>
      </c>
    </row>
    <row r="359" ht="22.5" customHeight="1">
      <c r="A359" s="40">
        <v>46044.0</v>
      </c>
      <c r="B359" s="15"/>
      <c r="C359" s="46" t="s">
        <v>2680</v>
      </c>
      <c r="D359" s="124" t="s">
        <v>6742</v>
      </c>
      <c r="E359" s="125" t="s">
        <v>6743</v>
      </c>
      <c r="F359" s="19" t="str">
        <f t="shared" si="2"/>
        <v>NADIA MACARENA URQUIZA SANDOVAL</v>
      </c>
      <c r="G359" s="125" t="s">
        <v>6744</v>
      </c>
      <c r="H359" s="56" t="s">
        <v>603</v>
      </c>
      <c r="I359" s="27"/>
      <c r="J359" s="57" t="s">
        <v>21</v>
      </c>
      <c r="K359" s="23" t="s">
        <v>15</v>
      </c>
    </row>
    <row r="360" ht="22.5" customHeight="1">
      <c r="A360" s="40">
        <v>46044.0</v>
      </c>
      <c r="B360" s="15">
        <v>46057.0</v>
      </c>
      <c r="C360" s="44">
        <v>43831.0</v>
      </c>
      <c r="D360" s="124" t="s">
        <v>6745</v>
      </c>
      <c r="E360" s="125" t="s">
        <v>6746</v>
      </c>
      <c r="F360" s="19" t="str">
        <f t="shared" si="2"/>
        <v>SANDRA CHAVEZ</v>
      </c>
      <c r="G360" s="125" t="s">
        <v>6747</v>
      </c>
      <c r="H360" s="56" t="s">
        <v>603</v>
      </c>
      <c r="I360" s="27"/>
      <c r="J360" s="57" t="s">
        <v>19</v>
      </c>
      <c r="K360" s="23" t="s">
        <v>15</v>
      </c>
    </row>
    <row r="361" ht="22.5" customHeight="1">
      <c r="A361" s="40">
        <v>46044.0</v>
      </c>
      <c r="B361" s="15">
        <v>46045.0</v>
      </c>
      <c r="C361" s="44">
        <v>45689.0</v>
      </c>
      <c r="D361" s="124" t="s">
        <v>6748</v>
      </c>
      <c r="E361" s="125" t="s">
        <v>6749</v>
      </c>
      <c r="F361" s="19" t="str">
        <f t="shared" si="2"/>
        <v>ERNESTO LEOPOLDO AEDO MONTENEGRO</v>
      </c>
      <c r="G361" s="125" t="s">
        <v>6750</v>
      </c>
      <c r="H361" s="56" t="s">
        <v>603</v>
      </c>
      <c r="I361" s="27"/>
      <c r="J361" s="57" t="s">
        <v>17</v>
      </c>
      <c r="K361" s="23" t="s">
        <v>15</v>
      </c>
    </row>
    <row r="362" ht="22.5" customHeight="1">
      <c r="A362" s="40">
        <v>46044.0</v>
      </c>
      <c r="B362" s="15">
        <v>46057.0</v>
      </c>
      <c r="C362" s="44">
        <v>43891.0</v>
      </c>
      <c r="D362" s="124" t="s">
        <v>413</v>
      </c>
      <c r="E362" s="125" t="s">
        <v>6751</v>
      </c>
      <c r="F362" s="19" t="str">
        <f t="shared" si="2"/>
        <v>PABLO HINOJOSA OYANEDER</v>
      </c>
      <c r="G362" s="125" t="s">
        <v>6752</v>
      </c>
      <c r="H362" s="56" t="s">
        <v>603</v>
      </c>
      <c r="I362" s="27"/>
      <c r="J362" s="57" t="s">
        <v>19</v>
      </c>
      <c r="K362" s="23" t="s">
        <v>15</v>
      </c>
    </row>
    <row r="363" ht="22.5" customHeight="1">
      <c r="A363" s="40">
        <v>46044.0</v>
      </c>
      <c r="B363" s="46"/>
      <c r="C363" s="44">
        <v>43405.0</v>
      </c>
      <c r="D363" s="124" t="s">
        <v>526</v>
      </c>
      <c r="E363" s="125" t="s">
        <v>6753</v>
      </c>
      <c r="F363" s="19" t="str">
        <f t="shared" si="2"/>
        <v>CAMILA DEBERNARDI GALLARDO</v>
      </c>
      <c r="G363" s="125" t="s">
        <v>6754</v>
      </c>
      <c r="H363" s="56" t="s">
        <v>603</v>
      </c>
      <c r="I363" s="27"/>
      <c r="J363" s="57" t="s">
        <v>17</v>
      </c>
      <c r="K363" s="23" t="s">
        <v>15</v>
      </c>
    </row>
    <row r="364" ht="22.5" customHeight="1">
      <c r="A364" s="40">
        <v>46044.0</v>
      </c>
      <c r="B364" s="15">
        <v>46057.0</v>
      </c>
      <c r="C364" s="44">
        <v>45261.0</v>
      </c>
      <c r="D364" s="124" t="s">
        <v>6755</v>
      </c>
      <c r="E364" s="125" t="s">
        <v>6756</v>
      </c>
      <c r="F364" s="19" t="str">
        <f t="shared" si="2"/>
        <v>ENRIQUE AGUSTIN NAVARRO NAVARRO</v>
      </c>
      <c r="G364" s="126" t="s">
        <v>6757</v>
      </c>
      <c r="H364" s="56" t="s">
        <v>603</v>
      </c>
      <c r="I364" s="27"/>
      <c r="J364" s="57" t="s">
        <v>19</v>
      </c>
      <c r="K364" s="23" t="s">
        <v>34</v>
      </c>
    </row>
    <row r="365" ht="22.5" customHeight="1">
      <c r="A365" s="40">
        <v>46044.0</v>
      </c>
      <c r="B365" s="15">
        <v>46045.0</v>
      </c>
      <c r="C365" s="44">
        <v>45292.0</v>
      </c>
      <c r="D365" s="124" t="s">
        <v>6758</v>
      </c>
      <c r="E365" s="125" t="s">
        <v>6759</v>
      </c>
      <c r="F365" s="19" t="str">
        <f t="shared" si="2"/>
        <v>PEDRO NOLASCO VERA ANTIGUAY</v>
      </c>
      <c r="G365" s="125" t="s">
        <v>6760</v>
      </c>
      <c r="H365" s="56" t="s">
        <v>603</v>
      </c>
      <c r="I365" s="27"/>
      <c r="J365" s="57" t="s">
        <v>17</v>
      </c>
      <c r="K365" s="23" t="s">
        <v>15</v>
      </c>
    </row>
    <row r="366" ht="22.5" customHeight="1">
      <c r="A366" s="40">
        <v>46044.0</v>
      </c>
      <c r="B366" s="15">
        <v>46057.0</v>
      </c>
      <c r="C366" s="44">
        <v>43678.0</v>
      </c>
      <c r="D366" s="124" t="s">
        <v>6761</v>
      </c>
      <c r="E366" s="125" t="s">
        <v>6762</v>
      </c>
      <c r="F366" s="19" t="str">
        <f t="shared" si="2"/>
        <v>MELANIA DE LOURDES VERA ORELLANA</v>
      </c>
      <c r="G366" s="125" t="s">
        <v>6763</v>
      </c>
      <c r="H366" s="56" t="s">
        <v>603</v>
      </c>
      <c r="I366" s="27"/>
      <c r="J366" s="57" t="s">
        <v>19</v>
      </c>
      <c r="K366" s="23" t="s">
        <v>15</v>
      </c>
    </row>
    <row r="367" ht="22.5" customHeight="1">
      <c r="A367" s="40">
        <v>46044.0</v>
      </c>
      <c r="B367" s="15">
        <v>46057.0</v>
      </c>
      <c r="C367" s="44">
        <v>43497.0</v>
      </c>
      <c r="D367" s="124" t="s">
        <v>3251</v>
      </c>
      <c r="E367" s="125" t="s">
        <v>6764</v>
      </c>
      <c r="F367" s="19" t="str">
        <f t="shared" si="2"/>
        <v>VALERIA GALAZ ZAMORA</v>
      </c>
      <c r="G367" s="125" t="s">
        <v>6765</v>
      </c>
      <c r="H367" s="56" t="s">
        <v>603</v>
      </c>
      <c r="I367" s="27"/>
      <c r="J367" s="57" t="s">
        <v>19</v>
      </c>
      <c r="K367" s="23" t="s">
        <v>15</v>
      </c>
    </row>
    <row r="368" ht="22.5" customHeight="1">
      <c r="A368" s="40">
        <v>46044.0</v>
      </c>
      <c r="B368" s="15">
        <v>46057.0</v>
      </c>
      <c r="C368" s="44">
        <v>44228.0</v>
      </c>
      <c r="D368" s="124" t="s">
        <v>5735</v>
      </c>
      <c r="E368" s="125" t="s">
        <v>6766</v>
      </c>
      <c r="F368" s="19" t="str">
        <f t="shared" si="2"/>
        <v>DAVID FRIAS TOBAR</v>
      </c>
      <c r="G368" s="125" t="s">
        <v>6767</v>
      </c>
      <c r="H368" s="56" t="s">
        <v>603</v>
      </c>
      <c r="I368" s="27"/>
      <c r="J368" s="57" t="s">
        <v>19</v>
      </c>
      <c r="K368" s="23" t="s">
        <v>15</v>
      </c>
    </row>
    <row r="369" ht="22.5" customHeight="1">
      <c r="A369" s="40">
        <v>46044.0</v>
      </c>
      <c r="B369" s="15">
        <v>46057.0</v>
      </c>
      <c r="C369" s="44">
        <v>40940.0</v>
      </c>
      <c r="D369" s="124" t="s">
        <v>6768</v>
      </c>
      <c r="E369" s="125" t="s">
        <v>4410</v>
      </c>
      <c r="F369" s="19" t="str">
        <f t="shared" si="2"/>
        <v>MIROSLAVA AGUIRRE</v>
      </c>
      <c r="G369" s="125" t="s">
        <v>6769</v>
      </c>
      <c r="H369" s="56" t="s">
        <v>603</v>
      </c>
      <c r="I369" s="27"/>
      <c r="J369" s="57" t="s">
        <v>19</v>
      </c>
      <c r="K369" s="23" t="s">
        <v>15</v>
      </c>
    </row>
    <row r="370" ht="22.5" customHeight="1">
      <c r="A370" s="40">
        <v>46044.0</v>
      </c>
      <c r="B370" s="15">
        <v>46057.0</v>
      </c>
      <c r="C370" s="44">
        <v>44501.0</v>
      </c>
      <c r="D370" s="124" t="s">
        <v>6770</v>
      </c>
      <c r="E370" s="125" t="s">
        <v>6771</v>
      </c>
      <c r="F370" s="19" t="str">
        <f t="shared" si="2"/>
        <v>LEANDRA JAURE RUIZ</v>
      </c>
      <c r="G370" s="125" t="s">
        <v>6772</v>
      </c>
      <c r="H370" s="56" t="s">
        <v>603</v>
      </c>
      <c r="I370" s="27"/>
      <c r="J370" s="57" t="s">
        <v>19</v>
      </c>
      <c r="K370" s="23" t="s">
        <v>15</v>
      </c>
    </row>
    <row r="371" ht="22.5" customHeight="1">
      <c r="A371" s="40">
        <v>46044.0</v>
      </c>
      <c r="B371" s="15"/>
      <c r="C371" s="46" t="s">
        <v>4304</v>
      </c>
      <c r="D371" s="124" t="s">
        <v>6773</v>
      </c>
      <c r="E371" s="125" t="s">
        <v>6774</v>
      </c>
      <c r="F371" s="19" t="str">
        <f t="shared" si="2"/>
        <v>JAIME TOMAS ACUÑA PEÑA</v>
      </c>
      <c r="G371" s="125" t="s">
        <v>6775</v>
      </c>
      <c r="H371" s="56" t="s">
        <v>603</v>
      </c>
      <c r="I371" s="27"/>
      <c r="J371" s="57" t="s">
        <v>21</v>
      </c>
      <c r="K371" s="23" t="s">
        <v>15</v>
      </c>
    </row>
    <row r="372" ht="22.5" customHeight="1">
      <c r="A372" s="40">
        <v>46044.0</v>
      </c>
      <c r="B372" s="15">
        <v>46045.0</v>
      </c>
      <c r="C372" s="46" t="s">
        <v>4304</v>
      </c>
      <c r="D372" s="124" t="s">
        <v>6776</v>
      </c>
      <c r="E372" s="125" t="s">
        <v>6777</v>
      </c>
      <c r="F372" s="19" t="str">
        <f t="shared" si="2"/>
        <v>LORNA ADRIAZOLA SANDOVAL</v>
      </c>
      <c r="G372" s="125" t="s">
        <v>6778</v>
      </c>
      <c r="H372" s="56" t="s">
        <v>603</v>
      </c>
      <c r="I372" s="27"/>
      <c r="J372" s="57" t="s">
        <v>21</v>
      </c>
      <c r="K372" s="23" t="s">
        <v>15</v>
      </c>
    </row>
    <row r="373" ht="22.5" customHeight="1">
      <c r="A373" s="40">
        <v>46044.0</v>
      </c>
      <c r="B373" s="15">
        <v>46045.0</v>
      </c>
      <c r="C373" s="44">
        <v>45292.0</v>
      </c>
      <c r="D373" s="124" t="s">
        <v>6779</v>
      </c>
      <c r="E373" s="125" t="s">
        <v>6780</v>
      </c>
      <c r="F373" s="19" t="str">
        <f t="shared" si="2"/>
        <v>INGRID BERNARDITA VALENCIA BAHAMONDES</v>
      </c>
      <c r="G373" s="125" t="s">
        <v>6781</v>
      </c>
      <c r="H373" s="56" t="s">
        <v>603</v>
      </c>
      <c r="I373" s="27"/>
      <c r="J373" s="57" t="s">
        <v>17</v>
      </c>
      <c r="K373" s="23" t="s">
        <v>15</v>
      </c>
    </row>
    <row r="374" ht="22.5" customHeight="1">
      <c r="A374" s="40">
        <v>46044.0</v>
      </c>
      <c r="B374" s="15"/>
      <c r="C374" s="46" t="s">
        <v>228</v>
      </c>
      <c r="D374" s="124" t="s">
        <v>6782</v>
      </c>
      <c r="E374" s="125" t="s">
        <v>6783</v>
      </c>
      <c r="F374" s="19" t="str">
        <f t="shared" si="2"/>
        <v>PAULA PATRICIA MENDOZA SALAZAR</v>
      </c>
      <c r="G374" s="125" t="s">
        <v>6784</v>
      </c>
      <c r="H374" s="56" t="s">
        <v>603</v>
      </c>
      <c r="I374" s="27"/>
      <c r="J374" s="57" t="s">
        <v>21</v>
      </c>
      <c r="K374" s="23" t="s">
        <v>15</v>
      </c>
    </row>
    <row r="375" ht="22.5" customHeight="1">
      <c r="A375" s="40">
        <v>46044.0</v>
      </c>
      <c r="B375" s="15"/>
      <c r="C375" s="46" t="s">
        <v>567</v>
      </c>
      <c r="D375" s="124" t="s">
        <v>6785</v>
      </c>
      <c r="E375" s="125" t="s">
        <v>6786</v>
      </c>
      <c r="F375" s="19" t="str">
        <f t="shared" si="2"/>
        <v>ROPNNY MARCELO SANTANA MATELUNA</v>
      </c>
      <c r="G375" s="125" t="s">
        <v>6787</v>
      </c>
      <c r="H375" s="56" t="s">
        <v>603</v>
      </c>
      <c r="I375" s="27"/>
      <c r="J375" s="57" t="s">
        <v>21</v>
      </c>
      <c r="K375" s="23" t="s">
        <v>15</v>
      </c>
    </row>
    <row r="376" ht="22.5" customHeight="1">
      <c r="A376" s="40">
        <v>46044.0</v>
      </c>
      <c r="B376" s="15"/>
      <c r="C376" s="46" t="s">
        <v>6788</v>
      </c>
      <c r="D376" s="124" t="s">
        <v>6789</v>
      </c>
      <c r="E376" s="125" t="s">
        <v>6790</v>
      </c>
      <c r="F376" s="19" t="str">
        <f t="shared" si="2"/>
        <v>JONATHAN EDUARDO MUNDACA GONZALEZ</v>
      </c>
      <c r="G376" s="125" t="s">
        <v>6791</v>
      </c>
      <c r="H376" s="56" t="s">
        <v>603</v>
      </c>
      <c r="I376" s="27"/>
      <c r="J376" s="57" t="s">
        <v>21</v>
      </c>
      <c r="K376" s="23" t="s">
        <v>15</v>
      </c>
    </row>
    <row r="377" ht="22.5" customHeight="1">
      <c r="A377" s="40">
        <v>46044.0</v>
      </c>
      <c r="B377" s="15">
        <v>46045.0</v>
      </c>
      <c r="C377" s="44">
        <v>45200.0</v>
      </c>
      <c r="D377" s="124" t="s">
        <v>6792</v>
      </c>
      <c r="E377" s="125" t="s">
        <v>6793</v>
      </c>
      <c r="F377" s="19" t="str">
        <f t="shared" si="2"/>
        <v>GILIO MARIO GALVEZ VILCHES</v>
      </c>
      <c r="G377" s="125" t="s">
        <v>6794</v>
      </c>
      <c r="H377" s="56" t="s">
        <v>603</v>
      </c>
      <c r="I377" s="27"/>
      <c r="J377" s="57" t="s">
        <v>17</v>
      </c>
      <c r="K377" s="23" t="s">
        <v>15</v>
      </c>
    </row>
    <row r="378" ht="22.5" customHeight="1">
      <c r="A378" s="40">
        <v>46044.0</v>
      </c>
      <c r="B378" s="15">
        <v>46057.0</v>
      </c>
      <c r="C378" s="44">
        <v>44075.0</v>
      </c>
      <c r="D378" s="124" t="s">
        <v>6795</v>
      </c>
      <c r="E378" s="125" t="s">
        <v>6796</v>
      </c>
      <c r="F378" s="19" t="str">
        <f t="shared" si="2"/>
        <v>ANDREA NICOLE SANHUEZA SANHUEZA</v>
      </c>
      <c r="G378" s="125" t="s">
        <v>6797</v>
      </c>
      <c r="H378" s="56" t="s">
        <v>603</v>
      </c>
      <c r="I378" s="27"/>
      <c r="J378" s="57" t="s">
        <v>19</v>
      </c>
      <c r="K378" s="23" t="s">
        <v>15</v>
      </c>
    </row>
    <row r="379" ht="22.5" customHeight="1">
      <c r="A379" s="40">
        <v>46044.0</v>
      </c>
      <c r="B379" s="15"/>
      <c r="C379" s="46" t="s">
        <v>567</v>
      </c>
      <c r="D379" s="124" t="s">
        <v>6798</v>
      </c>
      <c r="E379" s="125" t="s">
        <v>6799</v>
      </c>
      <c r="F379" s="19" t="str">
        <f t="shared" si="2"/>
        <v>FLOR JEANNETTE JERIA AROCA</v>
      </c>
      <c r="G379" s="125" t="s">
        <v>6800</v>
      </c>
      <c r="H379" s="56" t="s">
        <v>603</v>
      </c>
      <c r="I379" s="27"/>
      <c r="J379" s="57" t="s">
        <v>21</v>
      </c>
      <c r="K379" s="23" t="s">
        <v>15</v>
      </c>
    </row>
    <row r="380" ht="22.5" customHeight="1">
      <c r="A380" s="40">
        <v>46044.0</v>
      </c>
      <c r="B380" s="15">
        <v>46057.0</v>
      </c>
      <c r="C380" s="44">
        <v>44197.0</v>
      </c>
      <c r="D380" s="124" t="s">
        <v>6801</v>
      </c>
      <c r="E380" s="125" t="s">
        <v>6802</v>
      </c>
      <c r="F380" s="19" t="str">
        <f t="shared" si="2"/>
        <v>CLAUDIO ESTEBAN PACHECO MANCILLA</v>
      </c>
      <c r="G380" s="125" t="s">
        <v>6803</v>
      </c>
      <c r="H380" s="56" t="s">
        <v>603</v>
      </c>
      <c r="I380" s="27"/>
      <c r="J380" s="57" t="s">
        <v>19</v>
      </c>
      <c r="K380" s="23" t="s">
        <v>15</v>
      </c>
    </row>
    <row r="381" ht="22.5" customHeight="1">
      <c r="A381" s="40">
        <v>46044.0</v>
      </c>
      <c r="B381" s="15">
        <v>46057.0</v>
      </c>
      <c r="C381" s="44">
        <v>44958.0</v>
      </c>
      <c r="D381" s="124" t="s">
        <v>6804</v>
      </c>
      <c r="E381" s="125" t="s">
        <v>6805</v>
      </c>
      <c r="F381" s="19" t="str">
        <f t="shared" si="2"/>
        <v>EUGLIDES LEIVA AGUIRRE</v>
      </c>
      <c r="G381" s="125" t="s">
        <v>6806</v>
      </c>
      <c r="H381" s="56" t="s">
        <v>603</v>
      </c>
      <c r="I381" s="27"/>
      <c r="J381" s="57" t="s">
        <v>19</v>
      </c>
      <c r="K381" s="23" t="s">
        <v>15</v>
      </c>
    </row>
    <row r="382" ht="22.5" customHeight="1">
      <c r="A382" s="40">
        <v>46044.0</v>
      </c>
      <c r="B382" s="15"/>
      <c r="C382" s="46" t="s">
        <v>477</v>
      </c>
      <c r="D382" s="124" t="s">
        <v>6807</v>
      </c>
      <c r="E382" s="125" t="s">
        <v>6808</v>
      </c>
      <c r="F382" s="19" t="str">
        <f t="shared" si="2"/>
        <v>DAISY IVONNE JARPA AROS</v>
      </c>
      <c r="G382" s="125" t="s">
        <v>6809</v>
      </c>
      <c r="H382" s="56" t="s">
        <v>603</v>
      </c>
      <c r="I382" s="27"/>
      <c r="J382" s="57" t="s">
        <v>17</v>
      </c>
      <c r="K382" s="23" t="s">
        <v>15</v>
      </c>
    </row>
    <row r="383" ht="22.5" customHeight="1">
      <c r="A383" s="40">
        <v>46045.0</v>
      </c>
      <c r="B383" s="15"/>
      <c r="C383" s="46" t="s">
        <v>106</v>
      </c>
      <c r="D383" s="124" t="s">
        <v>6810</v>
      </c>
      <c r="E383" s="125" t="s">
        <v>6811</v>
      </c>
      <c r="F383" s="19" t="str">
        <f t="shared" si="2"/>
        <v>GONZALO IGNACIO ZAPATA ARAYA</v>
      </c>
      <c r="G383" s="125" t="s">
        <v>6812</v>
      </c>
      <c r="H383" s="56" t="s">
        <v>603</v>
      </c>
      <c r="I383" s="27"/>
      <c r="J383" s="57" t="s">
        <v>21</v>
      </c>
      <c r="K383" s="23" t="s">
        <v>15</v>
      </c>
    </row>
    <row r="384" ht="22.5" customHeight="1">
      <c r="A384" s="40">
        <v>46045.0</v>
      </c>
      <c r="B384" s="15"/>
      <c r="C384" s="46" t="s">
        <v>106</v>
      </c>
      <c r="D384" s="124" t="s">
        <v>6813</v>
      </c>
      <c r="E384" s="125" t="s">
        <v>6814</v>
      </c>
      <c r="F384" s="19" t="str">
        <f t="shared" si="2"/>
        <v>JORGE GABRIEL LOPEZ MORALES</v>
      </c>
      <c r="G384" s="125" t="s">
        <v>6815</v>
      </c>
      <c r="H384" s="56" t="s">
        <v>603</v>
      </c>
      <c r="I384" s="27"/>
      <c r="J384" s="57" t="s">
        <v>21</v>
      </c>
      <c r="K384" s="23" t="s">
        <v>15</v>
      </c>
    </row>
    <row r="385" ht="22.5" customHeight="1">
      <c r="A385" s="40">
        <v>46045.0</v>
      </c>
      <c r="B385" s="15">
        <v>46048.0</v>
      </c>
      <c r="C385" s="44">
        <v>43709.0</v>
      </c>
      <c r="D385" s="127" t="s">
        <v>6816</v>
      </c>
      <c r="E385" s="128" t="s">
        <v>6817</v>
      </c>
      <c r="F385" s="19" t="str">
        <f t="shared" si="2"/>
        <v>MIGUEL ARIEL CONTRERAS NUÑEZ</v>
      </c>
      <c r="G385" s="128" t="s">
        <v>6818</v>
      </c>
      <c r="H385" s="56" t="s">
        <v>603</v>
      </c>
      <c r="I385" s="27"/>
      <c r="J385" s="57" t="s">
        <v>17</v>
      </c>
      <c r="K385" s="23" t="s">
        <v>15</v>
      </c>
    </row>
    <row r="386" ht="22.5" customHeight="1">
      <c r="A386" s="40">
        <v>46045.0</v>
      </c>
      <c r="B386" s="15">
        <v>46048.0</v>
      </c>
      <c r="C386" s="44">
        <v>45292.0</v>
      </c>
      <c r="D386" s="63" t="s">
        <v>6819</v>
      </c>
      <c r="E386" s="59" t="s">
        <v>1701</v>
      </c>
      <c r="F386" s="19" t="str">
        <f t="shared" si="2"/>
        <v>HUMBERTO CACERES</v>
      </c>
      <c r="G386" s="59" t="s">
        <v>6820</v>
      </c>
      <c r="H386" s="56" t="s">
        <v>603</v>
      </c>
      <c r="I386" s="27"/>
      <c r="J386" s="57" t="s">
        <v>17</v>
      </c>
      <c r="K386" s="23" t="s">
        <v>22</v>
      </c>
    </row>
    <row r="387" ht="22.5" customHeight="1">
      <c r="A387" s="40">
        <v>46045.0</v>
      </c>
      <c r="B387" s="15">
        <v>46048.0</v>
      </c>
      <c r="C387" s="44">
        <v>45323.0</v>
      </c>
      <c r="D387" s="63" t="s">
        <v>6821</v>
      </c>
      <c r="E387" s="59" t="s">
        <v>6822</v>
      </c>
      <c r="F387" s="19" t="str">
        <f t="shared" si="2"/>
        <v>MONICA DEL ROSARIO CERAIN BARRAZA</v>
      </c>
      <c r="G387" s="59" t="s">
        <v>6823</v>
      </c>
      <c r="H387" s="56" t="s">
        <v>603</v>
      </c>
      <c r="I387" s="27"/>
      <c r="J387" s="57" t="s">
        <v>17</v>
      </c>
      <c r="K387" s="23" t="s">
        <v>15</v>
      </c>
    </row>
    <row r="388" ht="22.5" customHeight="1">
      <c r="A388" s="40">
        <v>46045.0</v>
      </c>
      <c r="B388" s="15"/>
      <c r="C388" s="46" t="s">
        <v>106</v>
      </c>
      <c r="D388" s="63" t="s">
        <v>6824</v>
      </c>
      <c r="E388" s="59" t="s">
        <v>6825</v>
      </c>
      <c r="F388" s="19" t="str">
        <f t="shared" si="2"/>
        <v>BRIAN RICARDO SOTO MORIZ</v>
      </c>
      <c r="G388" s="59" t="s">
        <v>6826</v>
      </c>
      <c r="H388" s="56" t="s">
        <v>603</v>
      </c>
      <c r="I388" s="27"/>
      <c r="J388" s="57" t="s">
        <v>21</v>
      </c>
      <c r="K388" s="23" t="s">
        <v>15</v>
      </c>
    </row>
    <row r="389" ht="22.5" customHeight="1">
      <c r="A389" s="40">
        <v>46045.0</v>
      </c>
      <c r="B389" s="15">
        <v>46048.0</v>
      </c>
      <c r="C389" s="44">
        <v>40878.0</v>
      </c>
      <c r="D389" s="63" t="s">
        <v>6827</v>
      </c>
      <c r="E389" s="59" t="s">
        <v>6828</v>
      </c>
      <c r="F389" s="19" t="str">
        <f t="shared" si="2"/>
        <v>GUILLERMO LEANDRO CHANDIA BELLO</v>
      </c>
      <c r="G389" s="59" t="s">
        <v>6829</v>
      </c>
      <c r="H389" s="56" t="s">
        <v>603</v>
      </c>
      <c r="I389" s="27"/>
      <c r="J389" s="57" t="s">
        <v>17</v>
      </c>
      <c r="K389" s="23" t="s">
        <v>15</v>
      </c>
    </row>
    <row r="390" ht="22.5" customHeight="1">
      <c r="A390" s="40">
        <v>46045.0</v>
      </c>
      <c r="B390" s="46"/>
      <c r="C390" s="46" t="s">
        <v>106</v>
      </c>
      <c r="D390" s="63" t="s">
        <v>6830</v>
      </c>
      <c r="E390" s="59" t="s">
        <v>6831</v>
      </c>
      <c r="F390" s="19" t="str">
        <f t="shared" si="2"/>
        <v>CARLINA SUSANA ORTIZ LAVIN</v>
      </c>
      <c r="G390" s="59" t="s">
        <v>6832</v>
      </c>
      <c r="H390" s="56" t="s">
        <v>603</v>
      </c>
      <c r="I390" s="27"/>
      <c r="J390" s="57" t="s">
        <v>21</v>
      </c>
      <c r="K390" s="23" t="s">
        <v>15</v>
      </c>
    </row>
    <row r="391" ht="22.5" customHeight="1">
      <c r="A391" s="40">
        <v>46045.0</v>
      </c>
      <c r="B391" s="15"/>
      <c r="C391" s="46" t="s">
        <v>5644</v>
      </c>
      <c r="D391" s="63" t="s">
        <v>6833</v>
      </c>
      <c r="E391" s="59" t="s">
        <v>6834</v>
      </c>
      <c r="F391" s="19" t="str">
        <f t="shared" si="2"/>
        <v>GUIDO ALFONSO KLESSE VALENZUELA</v>
      </c>
      <c r="G391" s="59" t="s">
        <v>6835</v>
      </c>
      <c r="H391" s="56" t="s">
        <v>603</v>
      </c>
      <c r="I391" s="27"/>
      <c r="J391" s="57" t="s">
        <v>21</v>
      </c>
      <c r="K391" s="23" t="s">
        <v>15</v>
      </c>
    </row>
    <row r="392" ht="22.5" customHeight="1">
      <c r="A392" s="40">
        <v>46045.0</v>
      </c>
      <c r="B392" s="15">
        <v>46057.0</v>
      </c>
      <c r="C392" s="44">
        <v>39873.0</v>
      </c>
      <c r="D392" s="63" t="s">
        <v>6836</v>
      </c>
      <c r="E392" s="59" t="s">
        <v>6837</v>
      </c>
      <c r="F392" s="19" t="str">
        <f t="shared" si="2"/>
        <v>JOSE BERNARDO ARAYA MORALES</v>
      </c>
      <c r="G392" s="59" t="s">
        <v>6838</v>
      </c>
      <c r="H392" s="56" t="s">
        <v>603</v>
      </c>
      <c r="I392" s="27"/>
      <c r="J392" s="57" t="s">
        <v>21</v>
      </c>
      <c r="K392" s="23" t="s">
        <v>15</v>
      </c>
    </row>
    <row r="393" ht="22.5" customHeight="1">
      <c r="A393" s="40">
        <v>46045.0</v>
      </c>
      <c r="B393" s="15">
        <v>46048.0</v>
      </c>
      <c r="C393" s="44">
        <v>44228.0</v>
      </c>
      <c r="D393" s="63" t="s">
        <v>3075</v>
      </c>
      <c r="E393" s="59" t="s">
        <v>6839</v>
      </c>
      <c r="F393" s="19" t="str">
        <f t="shared" si="2"/>
        <v>GUSTAVO AHUMADA BOBADILLA</v>
      </c>
      <c r="G393" s="59" t="s">
        <v>6840</v>
      </c>
      <c r="H393" s="56" t="s">
        <v>603</v>
      </c>
      <c r="I393" s="27"/>
      <c r="J393" s="57" t="s">
        <v>17</v>
      </c>
      <c r="K393" s="23" t="s">
        <v>15</v>
      </c>
    </row>
    <row r="394" ht="22.5" customHeight="1">
      <c r="A394" s="40">
        <v>46045.0</v>
      </c>
      <c r="B394" s="15">
        <v>46057.0</v>
      </c>
      <c r="C394" s="44">
        <v>44105.0</v>
      </c>
      <c r="D394" s="63" t="s">
        <v>4259</v>
      </c>
      <c r="E394" s="59" t="s">
        <v>211</v>
      </c>
      <c r="F394" s="19" t="str">
        <f t="shared" si="2"/>
        <v>CRISTOPHER ROJAS</v>
      </c>
      <c r="G394" s="59" t="s">
        <v>6841</v>
      </c>
      <c r="H394" s="56" t="s">
        <v>603</v>
      </c>
      <c r="I394" s="27"/>
      <c r="J394" s="57" t="s">
        <v>19</v>
      </c>
      <c r="K394" s="23" t="s">
        <v>15</v>
      </c>
    </row>
    <row r="395" ht="22.5" customHeight="1">
      <c r="A395" s="40">
        <v>46045.0</v>
      </c>
      <c r="B395" s="15">
        <v>46048.0</v>
      </c>
      <c r="C395" s="44">
        <v>43678.0</v>
      </c>
      <c r="D395" s="63" t="s">
        <v>6842</v>
      </c>
      <c r="E395" s="59" t="s">
        <v>6843</v>
      </c>
      <c r="F395" s="19" t="str">
        <f t="shared" si="2"/>
        <v>ROMINA ANDREA CALBUANTE ORTIZ</v>
      </c>
      <c r="G395" s="59" t="s">
        <v>6844</v>
      </c>
      <c r="H395" s="56" t="s">
        <v>603</v>
      </c>
      <c r="I395" s="27"/>
      <c r="J395" s="57" t="s">
        <v>17</v>
      </c>
      <c r="K395" s="23" t="s">
        <v>15</v>
      </c>
    </row>
    <row r="396" ht="22.5" customHeight="1">
      <c r="A396" s="40">
        <v>46045.0</v>
      </c>
      <c r="B396" s="15">
        <v>46048.0</v>
      </c>
      <c r="C396" s="44">
        <v>41640.0</v>
      </c>
      <c r="D396" s="63" t="s">
        <v>6845</v>
      </c>
      <c r="E396" s="59" t="s">
        <v>6846</v>
      </c>
      <c r="F396" s="19" t="str">
        <f t="shared" si="2"/>
        <v>FRANCISCO GUERRA</v>
      </c>
      <c r="G396" s="59" t="s">
        <v>6847</v>
      </c>
      <c r="H396" s="56" t="s">
        <v>603</v>
      </c>
      <c r="I396" s="27"/>
      <c r="J396" s="57" t="s">
        <v>17</v>
      </c>
      <c r="K396" s="23" t="s">
        <v>15</v>
      </c>
    </row>
    <row r="397" ht="22.5" customHeight="1">
      <c r="A397" s="40">
        <v>46045.0</v>
      </c>
      <c r="B397" s="15">
        <v>46048.0</v>
      </c>
      <c r="C397" s="44">
        <v>43132.0</v>
      </c>
      <c r="D397" s="63" t="s">
        <v>3996</v>
      </c>
      <c r="E397" s="59" t="s">
        <v>6848</v>
      </c>
      <c r="F397" s="19" t="str">
        <f t="shared" si="2"/>
        <v>MARÍA FERNANDA ARRIAZA GONZALEZ</v>
      </c>
      <c r="G397" s="59" t="s">
        <v>6849</v>
      </c>
      <c r="H397" s="56" t="s">
        <v>603</v>
      </c>
      <c r="I397" s="27"/>
      <c r="J397" s="57" t="s">
        <v>17</v>
      </c>
      <c r="K397" s="23" t="s">
        <v>15</v>
      </c>
    </row>
    <row r="398" ht="22.5" customHeight="1">
      <c r="A398" s="40">
        <v>46045.0</v>
      </c>
      <c r="B398" s="46" t="s">
        <v>28</v>
      </c>
      <c r="C398" s="46" t="s">
        <v>546</v>
      </c>
      <c r="D398" s="63" t="s">
        <v>366</v>
      </c>
      <c r="E398" s="59" t="s">
        <v>6850</v>
      </c>
      <c r="F398" s="19" t="str">
        <f t="shared" si="2"/>
        <v>ELIZABETH VERGARA GARRIDO</v>
      </c>
      <c r="G398" s="129" t="s">
        <v>6851</v>
      </c>
      <c r="H398" s="56" t="s">
        <v>603</v>
      </c>
      <c r="I398" s="27"/>
      <c r="J398" s="57" t="s">
        <v>21</v>
      </c>
      <c r="K398" s="23" t="s">
        <v>15</v>
      </c>
    </row>
    <row r="399" ht="22.5" customHeight="1">
      <c r="A399" s="40">
        <v>46045.0</v>
      </c>
      <c r="B399" s="15">
        <v>46048.0</v>
      </c>
      <c r="C399" s="44">
        <v>44197.0</v>
      </c>
      <c r="D399" s="63" t="s">
        <v>6852</v>
      </c>
      <c r="E399" s="59" t="s">
        <v>6853</v>
      </c>
      <c r="F399" s="19" t="str">
        <f t="shared" si="2"/>
        <v>GALIA CERNA FIGUEROA</v>
      </c>
      <c r="G399" s="59" t="s">
        <v>6854</v>
      </c>
      <c r="H399" s="56" t="s">
        <v>603</v>
      </c>
      <c r="I399" s="27"/>
      <c r="J399" s="57" t="s">
        <v>17</v>
      </c>
      <c r="K399" s="23" t="s">
        <v>15</v>
      </c>
    </row>
    <row r="400" ht="22.5" customHeight="1">
      <c r="A400" s="40">
        <v>46045.0</v>
      </c>
      <c r="B400" s="15">
        <v>46048.0</v>
      </c>
      <c r="C400" s="44">
        <v>45474.0</v>
      </c>
      <c r="D400" s="63" t="s">
        <v>6855</v>
      </c>
      <c r="E400" s="59" t="s">
        <v>6856</v>
      </c>
      <c r="F400" s="19" t="str">
        <f t="shared" si="2"/>
        <v>MARIA ELCIRA ENRIQUETA FERNANDEZ CONTRERAS</v>
      </c>
      <c r="G400" s="59" t="s">
        <v>6857</v>
      </c>
      <c r="H400" s="56" t="s">
        <v>603</v>
      </c>
      <c r="I400" s="27"/>
      <c r="J400" s="57" t="s">
        <v>17</v>
      </c>
      <c r="K400" s="23" t="s">
        <v>15</v>
      </c>
    </row>
    <row r="401" ht="22.5" customHeight="1">
      <c r="A401" s="40">
        <v>46045.0</v>
      </c>
      <c r="B401" s="15">
        <v>46072.0</v>
      </c>
      <c r="C401" s="44"/>
      <c r="D401" s="63" t="s">
        <v>6858</v>
      </c>
      <c r="E401" s="59" t="s">
        <v>6859</v>
      </c>
      <c r="F401" s="19" t="str">
        <f t="shared" si="2"/>
        <v>JOCELYNE ROXANA SANGUINETTI TACHIBANA</v>
      </c>
      <c r="G401" s="59" t="s">
        <v>6860</v>
      </c>
      <c r="H401" s="56" t="s">
        <v>603</v>
      </c>
      <c r="I401" s="27"/>
      <c r="J401" s="57" t="s">
        <v>19</v>
      </c>
      <c r="K401" s="23" t="s">
        <v>15</v>
      </c>
    </row>
    <row r="402" ht="22.5" customHeight="1">
      <c r="A402" s="40">
        <v>46045.0</v>
      </c>
      <c r="B402" s="15">
        <v>46048.0</v>
      </c>
      <c r="C402" s="44">
        <v>43647.0</v>
      </c>
      <c r="D402" s="63" t="s">
        <v>6861</v>
      </c>
      <c r="E402" s="59" t="s">
        <v>6862</v>
      </c>
      <c r="F402" s="19" t="str">
        <f t="shared" si="2"/>
        <v>FABIANA FRANCHESCA ROJAS RIQUELME</v>
      </c>
      <c r="G402" s="59" t="s">
        <v>6863</v>
      </c>
      <c r="H402" s="56" t="s">
        <v>603</v>
      </c>
      <c r="I402" s="27"/>
      <c r="J402" s="57" t="s">
        <v>17</v>
      </c>
      <c r="K402" s="23" t="s">
        <v>15</v>
      </c>
    </row>
    <row r="403" ht="22.5" customHeight="1">
      <c r="A403" s="40">
        <v>46045.0</v>
      </c>
      <c r="B403" s="15"/>
      <c r="C403" s="46" t="s">
        <v>228</v>
      </c>
      <c r="D403" s="63" t="s">
        <v>6864</v>
      </c>
      <c r="E403" s="59" t="s">
        <v>6865</v>
      </c>
      <c r="F403" s="19" t="str">
        <f t="shared" si="2"/>
        <v>JAZMIN NATALIA LAZCANO FARIAS</v>
      </c>
      <c r="G403" s="59" t="s">
        <v>6866</v>
      </c>
      <c r="H403" s="56" t="s">
        <v>603</v>
      </c>
      <c r="I403" s="27"/>
      <c r="J403" s="57" t="s">
        <v>21</v>
      </c>
      <c r="K403" s="23" t="s">
        <v>15</v>
      </c>
    </row>
    <row r="404" ht="22.5" customHeight="1">
      <c r="A404" s="40">
        <v>46045.0</v>
      </c>
      <c r="B404" s="15"/>
      <c r="C404" s="46"/>
      <c r="D404" s="63" t="s">
        <v>6867</v>
      </c>
      <c r="E404" s="59" t="s">
        <v>6868</v>
      </c>
      <c r="F404" s="19" t="str">
        <f t="shared" si="2"/>
        <v>SERGIO IVAN TAPIA DIAZ</v>
      </c>
      <c r="G404" s="59" t="s">
        <v>6869</v>
      </c>
      <c r="H404" s="61"/>
      <c r="I404" s="27"/>
      <c r="J404" s="65"/>
      <c r="K404" s="28"/>
    </row>
    <row r="405" ht="22.5" customHeight="1">
      <c r="A405" s="40">
        <v>46045.0</v>
      </c>
      <c r="B405" s="15">
        <v>46048.0</v>
      </c>
      <c r="C405" s="44">
        <v>42036.0</v>
      </c>
      <c r="D405" s="63" t="s">
        <v>1627</v>
      </c>
      <c r="E405" s="59" t="s">
        <v>6870</v>
      </c>
      <c r="F405" s="19" t="str">
        <f t="shared" si="2"/>
        <v>LUIS SOTO CASTRO</v>
      </c>
      <c r="G405" s="59" t="s">
        <v>6871</v>
      </c>
      <c r="H405" s="56" t="s">
        <v>603</v>
      </c>
      <c r="I405" s="27"/>
      <c r="J405" s="57" t="s">
        <v>17</v>
      </c>
      <c r="K405" s="23" t="s">
        <v>15</v>
      </c>
    </row>
    <row r="406" ht="22.5" customHeight="1">
      <c r="A406" s="40">
        <v>46045.0</v>
      </c>
      <c r="B406" s="15">
        <v>46048.0</v>
      </c>
      <c r="C406" s="44">
        <v>43497.0</v>
      </c>
      <c r="D406" s="63" t="s">
        <v>6872</v>
      </c>
      <c r="E406" s="59" t="s">
        <v>6873</v>
      </c>
      <c r="F406" s="19" t="str">
        <f t="shared" si="2"/>
        <v>LUIS RODRIGO ARAYA FLORES</v>
      </c>
      <c r="G406" s="59" t="s">
        <v>6874</v>
      </c>
      <c r="H406" s="56" t="s">
        <v>603</v>
      </c>
      <c r="I406" s="27"/>
      <c r="J406" s="57" t="s">
        <v>17</v>
      </c>
      <c r="K406" s="23" t="s">
        <v>15</v>
      </c>
    </row>
    <row r="407" ht="22.5" customHeight="1">
      <c r="A407" s="40">
        <v>46045.0</v>
      </c>
      <c r="B407" s="15">
        <v>46057.0</v>
      </c>
      <c r="C407" s="44">
        <v>43009.0</v>
      </c>
      <c r="D407" s="63" t="s">
        <v>6875</v>
      </c>
      <c r="E407" s="59" t="s">
        <v>6876</v>
      </c>
      <c r="F407" s="19" t="str">
        <f t="shared" si="2"/>
        <v>EDINSON ADAN MENESES REBOLLEDO</v>
      </c>
      <c r="G407" s="59" t="s">
        <v>6877</v>
      </c>
      <c r="H407" s="56" t="s">
        <v>603</v>
      </c>
      <c r="I407" s="27"/>
      <c r="J407" s="57" t="s">
        <v>19</v>
      </c>
      <c r="K407" s="23" t="s">
        <v>15</v>
      </c>
    </row>
    <row r="408" ht="22.5" customHeight="1">
      <c r="A408" s="40">
        <v>46045.0</v>
      </c>
      <c r="B408" s="15">
        <v>46048.0</v>
      </c>
      <c r="C408" s="44">
        <v>43678.0</v>
      </c>
      <c r="D408" s="63" t="s">
        <v>6878</v>
      </c>
      <c r="E408" s="59" t="s">
        <v>3643</v>
      </c>
      <c r="F408" s="19" t="str">
        <f t="shared" si="2"/>
        <v>CAROL CARDENAS</v>
      </c>
      <c r="G408" s="59" t="s">
        <v>6879</v>
      </c>
      <c r="H408" s="56" t="s">
        <v>603</v>
      </c>
      <c r="I408" s="27"/>
      <c r="J408" s="57" t="s">
        <v>17</v>
      </c>
      <c r="K408" s="23" t="s">
        <v>15</v>
      </c>
    </row>
    <row r="409" ht="22.5" customHeight="1">
      <c r="A409" s="40">
        <v>46045.0</v>
      </c>
      <c r="B409" s="15"/>
      <c r="C409" s="44">
        <v>41122.0</v>
      </c>
      <c r="D409" s="63" t="s">
        <v>6181</v>
      </c>
      <c r="E409" s="59" t="s">
        <v>4351</v>
      </c>
      <c r="F409" s="19" t="str">
        <f t="shared" si="2"/>
        <v>ISMAEL AHUMADA</v>
      </c>
      <c r="G409" s="59" t="s">
        <v>6101</v>
      </c>
      <c r="H409" s="56" t="s">
        <v>603</v>
      </c>
      <c r="I409" s="27"/>
      <c r="J409" s="57" t="s">
        <v>17</v>
      </c>
      <c r="K409" s="23" t="s">
        <v>22</v>
      </c>
    </row>
    <row r="410" ht="22.5" customHeight="1">
      <c r="A410" s="40">
        <v>46048.0</v>
      </c>
      <c r="B410" s="15"/>
      <c r="C410" s="44">
        <v>45261.0</v>
      </c>
      <c r="D410" s="63" t="s">
        <v>6880</v>
      </c>
      <c r="E410" s="59" t="s">
        <v>6881</v>
      </c>
      <c r="F410" s="19" t="str">
        <f t="shared" si="2"/>
        <v>ATILIO COVARRUBIAS ALVAREZ</v>
      </c>
      <c r="G410" s="59" t="s">
        <v>6882</v>
      </c>
      <c r="H410" s="56" t="s">
        <v>603</v>
      </c>
      <c r="I410" s="27"/>
      <c r="J410" s="57" t="s">
        <v>17</v>
      </c>
      <c r="K410" s="23" t="s">
        <v>15</v>
      </c>
    </row>
    <row r="411" ht="22.5" customHeight="1">
      <c r="A411" s="40">
        <v>46048.0</v>
      </c>
      <c r="B411" s="15"/>
      <c r="C411" s="44">
        <v>45658.0</v>
      </c>
      <c r="D411" s="63" t="s">
        <v>6883</v>
      </c>
      <c r="E411" s="59" t="s">
        <v>6884</v>
      </c>
      <c r="F411" s="19" t="str">
        <f t="shared" si="2"/>
        <v>OLGA ISABEL VALDIVIA ROJAS</v>
      </c>
      <c r="G411" s="59" t="s">
        <v>6885</v>
      </c>
      <c r="H411" s="56" t="s">
        <v>603</v>
      </c>
      <c r="I411" s="22" t="s">
        <v>16</v>
      </c>
      <c r="J411" s="57" t="s">
        <v>17</v>
      </c>
      <c r="K411" s="23" t="s">
        <v>15</v>
      </c>
    </row>
    <row r="412" ht="22.5" customHeight="1">
      <c r="A412" s="40">
        <v>46048.0</v>
      </c>
      <c r="B412" s="15"/>
      <c r="C412" s="44">
        <v>45231.0</v>
      </c>
      <c r="D412" s="63" t="s">
        <v>6886</v>
      </c>
      <c r="E412" s="59" t="s">
        <v>6887</v>
      </c>
      <c r="F412" s="19" t="str">
        <f t="shared" si="2"/>
        <v>MICHAEL ALEXANDER ESPINOZA PARRA</v>
      </c>
      <c r="G412" s="59" t="s">
        <v>6888</v>
      </c>
      <c r="H412" s="56" t="s">
        <v>603</v>
      </c>
      <c r="I412" s="27"/>
      <c r="J412" s="57" t="s">
        <v>17</v>
      </c>
      <c r="K412" s="23" t="s">
        <v>22</v>
      </c>
    </row>
    <row r="413" ht="22.5" customHeight="1">
      <c r="A413" s="40">
        <v>46048.0</v>
      </c>
      <c r="B413" s="15"/>
      <c r="C413" s="46"/>
      <c r="D413" s="63" t="s">
        <v>510</v>
      </c>
      <c r="E413" s="59" t="s">
        <v>160</v>
      </c>
      <c r="F413" s="19" t="str">
        <f t="shared" si="2"/>
        <v>GONZALO SAN MARTÍN</v>
      </c>
      <c r="G413" s="59" t="s">
        <v>6889</v>
      </c>
      <c r="H413" s="61"/>
      <c r="I413" s="27"/>
      <c r="J413" s="65"/>
      <c r="K413" s="28"/>
    </row>
    <row r="414" ht="22.5" customHeight="1">
      <c r="A414" s="40">
        <v>46048.0</v>
      </c>
      <c r="B414" s="15"/>
      <c r="C414" s="44">
        <v>45323.0</v>
      </c>
      <c r="D414" s="63" t="s">
        <v>1383</v>
      </c>
      <c r="E414" s="59" t="s">
        <v>6890</v>
      </c>
      <c r="F414" s="19" t="str">
        <f t="shared" si="2"/>
        <v>EDUARDO LEWIS</v>
      </c>
      <c r="G414" s="59" t="s">
        <v>6891</v>
      </c>
      <c r="H414" s="56" t="s">
        <v>603</v>
      </c>
      <c r="I414" s="22" t="s">
        <v>16</v>
      </c>
      <c r="J414" s="57" t="s">
        <v>17</v>
      </c>
      <c r="K414" s="23" t="s">
        <v>15</v>
      </c>
    </row>
    <row r="415" ht="22.5" customHeight="1">
      <c r="A415" s="40">
        <v>46048.0</v>
      </c>
      <c r="B415" s="15">
        <v>46057.0</v>
      </c>
      <c r="C415" s="44">
        <v>41671.0</v>
      </c>
      <c r="D415" s="63" t="s">
        <v>6892</v>
      </c>
      <c r="E415" s="59" t="s">
        <v>6893</v>
      </c>
      <c r="F415" s="19" t="str">
        <f t="shared" si="2"/>
        <v>CECILIA DEL CARMEN GONZALEZ ENCINA</v>
      </c>
      <c r="G415" s="59" t="s">
        <v>6894</v>
      </c>
      <c r="H415" s="56" t="s">
        <v>603</v>
      </c>
      <c r="I415" s="27"/>
      <c r="J415" s="57" t="s">
        <v>19</v>
      </c>
      <c r="K415" s="23" t="s">
        <v>15</v>
      </c>
    </row>
    <row r="416" ht="22.5" customHeight="1">
      <c r="A416" s="40">
        <v>46048.0</v>
      </c>
      <c r="B416" s="15">
        <v>46050.0</v>
      </c>
      <c r="C416" s="44">
        <v>44409.0</v>
      </c>
      <c r="D416" s="63" t="s">
        <v>1212</v>
      </c>
      <c r="E416" s="59" t="s">
        <v>6895</v>
      </c>
      <c r="F416" s="19" t="str">
        <f t="shared" si="2"/>
        <v>VALERIA VALDIVIESO</v>
      </c>
      <c r="G416" s="59" t="s">
        <v>6896</v>
      </c>
      <c r="H416" s="56" t="s">
        <v>603</v>
      </c>
      <c r="I416" s="27"/>
      <c r="J416" s="57" t="s">
        <v>17</v>
      </c>
      <c r="K416" s="23" t="s">
        <v>15</v>
      </c>
    </row>
    <row r="417" ht="22.5" customHeight="1">
      <c r="A417" s="40">
        <v>46048.0</v>
      </c>
      <c r="B417" s="15"/>
      <c r="C417" s="46" t="s">
        <v>106</v>
      </c>
      <c r="D417" s="63" t="s">
        <v>6897</v>
      </c>
      <c r="E417" s="59" t="s">
        <v>6898</v>
      </c>
      <c r="F417" s="19" t="str">
        <f t="shared" si="2"/>
        <v>ALEXIS ALMONACID VIDAL</v>
      </c>
      <c r="G417" s="59" t="s">
        <v>6899</v>
      </c>
      <c r="H417" s="56" t="s">
        <v>603</v>
      </c>
      <c r="I417" s="22" t="s">
        <v>16</v>
      </c>
      <c r="J417" s="57" t="s">
        <v>21</v>
      </c>
      <c r="K417" s="23" t="s">
        <v>15</v>
      </c>
    </row>
    <row r="418" ht="22.5" customHeight="1">
      <c r="A418" s="40">
        <v>46048.0</v>
      </c>
      <c r="B418" s="15"/>
      <c r="C418" s="44"/>
      <c r="D418" s="63" t="s">
        <v>6900</v>
      </c>
      <c r="E418" s="59" t="s">
        <v>6901</v>
      </c>
      <c r="F418" s="19" t="str">
        <f t="shared" si="2"/>
        <v>DOUGLAS PATRICIO CLAVIJO ALFARO</v>
      </c>
      <c r="G418" s="59" t="s">
        <v>6902</v>
      </c>
      <c r="H418" s="56" t="s">
        <v>603</v>
      </c>
      <c r="I418" s="27"/>
      <c r="J418" s="57" t="s">
        <v>21</v>
      </c>
      <c r="K418" s="23" t="s">
        <v>15</v>
      </c>
    </row>
    <row r="419" ht="22.5" customHeight="1">
      <c r="A419" s="40">
        <v>46048.0</v>
      </c>
      <c r="B419" s="15"/>
      <c r="C419" s="44">
        <v>45352.0</v>
      </c>
      <c r="D419" s="63" t="s">
        <v>6903</v>
      </c>
      <c r="E419" s="59" t="s">
        <v>6904</v>
      </c>
      <c r="F419" s="19" t="str">
        <f t="shared" si="2"/>
        <v>CRISTIAN GABRIEL YAÑEZ JAUREGUI</v>
      </c>
      <c r="G419" s="59" t="s">
        <v>6905</v>
      </c>
      <c r="H419" s="56" t="s">
        <v>603</v>
      </c>
      <c r="I419" s="22" t="s">
        <v>16</v>
      </c>
      <c r="J419" s="57" t="s">
        <v>17</v>
      </c>
      <c r="K419" s="23" t="s">
        <v>15</v>
      </c>
    </row>
    <row r="420" ht="22.5" customHeight="1">
      <c r="A420" s="40">
        <v>46048.0</v>
      </c>
      <c r="B420" s="15"/>
      <c r="C420" s="46" t="s">
        <v>6906</v>
      </c>
      <c r="D420" s="63" t="s">
        <v>757</v>
      </c>
      <c r="E420" s="59" t="s">
        <v>6907</v>
      </c>
      <c r="F420" s="19" t="str">
        <f t="shared" si="2"/>
        <v>FELIPE ANDRES SALINAS FERNANDEZ</v>
      </c>
      <c r="G420" s="59" t="s">
        <v>6908</v>
      </c>
      <c r="H420" s="56" t="s">
        <v>603</v>
      </c>
      <c r="I420" s="27"/>
      <c r="J420" s="57" t="s">
        <v>21</v>
      </c>
      <c r="K420" s="23" t="s">
        <v>15</v>
      </c>
    </row>
    <row r="421" ht="22.5" customHeight="1">
      <c r="A421" s="40">
        <v>46048.0</v>
      </c>
      <c r="B421" s="15">
        <v>46050.0</v>
      </c>
      <c r="C421" s="44">
        <v>43497.0</v>
      </c>
      <c r="D421" s="63" t="s">
        <v>2705</v>
      </c>
      <c r="E421" s="59" t="s">
        <v>6909</v>
      </c>
      <c r="F421" s="19" t="str">
        <f t="shared" si="2"/>
        <v>FRANCISCO JAVIER TRAMON CACERES</v>
      </c>
      <c r="G421" s="59" t="s">
        <v>6910</v>
      </c>
      <c r="H421" s="56" t="s">
        <v>603</v>
      </c>
      <c r="I421" s="27"/>
      <c r="J421" s="57" t="s">
        <v>17</v>
      </c>
      <c r="K421" s="23" t="s">
        <v>15</v>
      </c>
    </row>
    <row r="422" ht="22.5" customHeight="1">
      <c r="A422" s="40">
        <v>46048.0</v>
      </c>
      <c r="B422" s="15">
        <v>46050.0</v>
      </c>
      <c r="C422" s="44">
        <v>43556.0</v>
      </c>
      <c r="D422" s="63" t="s">
        <v>6911</v>
      </c>
      <c r="E422" s="59" t="s">
        <v>6912</v>
      </c>
      <c r="F422" s="19" t="str">
        <f t="shared" si="2"/>
        <v>JACQUELINE DE LOURDES CARRASCO ARANCIBIA</v>
      </c>
      <c r="G422" s="59" t="s">
        <v>6913</v>
      </c>
      <c r="H422" s="56" t="s">
        <v>603</v>
      </c>
      <c r="I422" s="27"/>
      <c r="J422" s="57" t="s">
        <v>17</v>
      </c>
      <c r="K422" s="23" t="s">
        <v>15</v>
      </c>
    </row>
    <row r="423" ht="22.5" customHeight="1">
      <c r="A423" s="40">
        <v>46048.0</v>
      </c>
      <c r="B423" s="15">
        <v>46057.0</v>
      </c>
      <c r="C423" s="44">
        <v>46296.0</v>
      </c>
      <c r="D423" s="63" t="s">
        <v>669</v>
      </c>
      <c r="E423" s="59" t="s">
        <v>6914</v>
      </c>
      <c r="F423" s="19" t="str">
        <f t="shared" si="2"/>
        <v>JORGE MENA GIL</v>
      </c>
      <c r="G423" s="59" t="s">
        <v>6915</v>
      </c>
      <c r="H423" s="56" t="s">
        <v>603</v>
      </c>
      <c r="I423" s="27"/>
      <c r="J423" s="57" t="s">
        <v>19</v>
      </c>
      <c r="K423" s="23" t="s">
        <v>15</v>
      </c>
    </row>
    <row r="424" ht="22.5" customHeight="1">
      <c r="A424" s="40">
        <v>46048.0</v>
      </c>
      <c r="B424" s="15">
        <v>46050.0</v>
      </c>
      <c r="C424" s="44">
        <v>44501.0</v>
      </c>
      <c r="D424" s="63" t="s">
        <v>6916</v>
      </c>
      <c r="E424" s="59" t="s">
        <v>6917</v>
      </c>
      <c r="F424" s="19" t="str">
        <f t="shared" si="2"/>
        <v>MARIO ANDRES MORENO VARGAS</v>
      </c>
      <c r="G424" s="59" t="s">
        <v>6918</v>
      </c>
      <c r="H424" s="56" t="s">
        <v>603</v>
      </c>
      <c r="I424" s="27"/>
      <c r="J424" s="57" t="s">
        <v>17</v>
      </c>
      <c r="K424" s="23" t="s">
        <v>15</v>
      </c>
    </row>
    <row r="425" ht="22.5" customHeight="1">
      <c r="A425" s="40">
        <v>46048.0</v>
      </c>
      <c r="B425" s="15">
        <v>46050.0</v>
      </c>
      <c r="C425" s="44">
        <v>45078.0</v>
      </c>
      <c r="D425" s="63" t="s">
        <v>6919</v>
      </c>
      <c r="E425" s="59" t="s">
        <v>6920</v>
      </c>
      <c r="F425" s="19" t="str">
        <f t="shared" si="2"/>
        <v>FRANCISCO GABRIEL LAVANDEROS LAVANDEROS</v>
      </c>
      <c r="G425" s="59" t="s">
        <v>6921</v>
      </c>
      <c r="H425" s="56" t="s">
        <v>603</v>
      </c>
      <c r="I425" s="27"/>
      <c r="J425" s="57" t="s">
        <v>17</v>
      </c>
      <c r="K425" s="23" t="s">
        <v>15</v>
      </c>
    </row>
    <row r="426" ht="22.5" customHeight="1">
      <c r="A426" s="40">
        <v>46048.0</v>
      </c>
      <c r="B426" s="15">
        <v>46057.0</v>
      </c>
      <c r="C426" s="44">
        <v>44562.0</v>
      </c>
      <c r="D426" s="63" t="s">
        <v>1794</v>
      </c>
      <c r="E426" s="59" t="s">
        <v>6922</v>
      </c>
      <c r="F426" s="19" t="str">
        <f t="shared" si="2"/>
        <v>MICHAEL ESCOBAR SEPULVEDA</v>
      </c>
      <c r="G426" s="59" t="s">
        <v>6923</v>
      </c>
      <c r="H426" s="56" t="s">
        <v>603</v>
      </c>
      <c r="I426" s="27"/>
      <c r="J426" s="57" t="s">
        <v>19</v>
      </c>
      <c r="K426" s="23" t="s">
        <v>15</v>
      </c>
    </row>
    <row r="427" ht="22.5" customHeight="1">
      <c r="A427" s="40">
        <v>46048.0</v>
      </c>
      <c r="B427" s="15"/>
      <c r="C427" s="44">
        <v>45536.0</v>
      </c>
      <c r="D427" s="63" t="s">
        <v>4254</v>
      </c>
      <c r="E427" s="59" t="s">
        <v>6924</v>
      </c>
      <c r="F427" s="19" t="str">
        <f t="shared" si="2"/>
        <v>JEAN PIERRE CARVAJAL PAVÉZ</v>
      </c>
      <c r="G427" s="59" t="s">
        <v>6925</v>
      </c>
      <c r="H427" s="56" t="s">
        <v>603</v>
      </c>
      <c r="I427" s="27"/>
      <c r="J427" s="57" t="s">
        <v>17</v>
      </c>
      <c r="K427" s="23" t="s">
        <v>15</v>
      </c>
    </row>
    <row r="428" ht="22.5" customHeight="1">
      <c r="A428" s="40">
        <v>46048.0</v>
      </c>
      <c r="B428" s="15"/>
      <c r="C428" s="44">
        <v>45292.0</v>
      </c>
      <c r="D428" s="63" t="s">
        <v>6926</v>
      </c>
      <c r="E428" s="59" t="s">
        <v>6927</v>
      </c>
      <c r="F428" s="19" t="str">
        <f t="shared" si="2"/>
        <v>SERGIO CUELLAR</v>
      </c>
      <c r="G428" s="59" t="s">
        <v>6928</v>
      </c>
      <c r="H428" s="56" t="s">
        <v>603</v>
      </c>
      <c r="I428" s="22" t="s">
        <v>16</v>
      </c>
      <c r="J428" s="57" t="s">
        <v>17</v>
      </c>
      <c r="K428" s="23" t="s">
        <v>15</v>
      </c>
    </row>
    <row r="429" ht="22.5" customHeight="1">
      <c r="A429" s="40">
        <v>46048.0</v>
      </c>
      <c r="B429" s="15"/>
      <c r="C429" s="44">
        <v>45627.0</v>
      </c>
      <c r="D429" s="63" t="s">
        <v>6929</v>
      </c>
      <c r="E429" s="59" t="s">
        <v>6930</v>
      </c>
      <c r="F429" s="19" t="str">
        <f t="shared" si="2"/>
        <v>MARIA JOSE DIAZ ALVAREZ</v>
      </c>
      <c r="G429" s="59" t="s">
        <v>6931</v>
      </c>
      <c r="H429" s="56" t="s">
        <v>603</v>
      </c>
      <c r="I429" s="22" t="s">
        <v>16</v>
      </c>
      <c r="J429" s="57" t="s">
        <v>17</v>
      </c>
      <c r="K429" s="23" t="s">
        <v>15</v>
      </c>
    </row>
    <row r="430" ht="22.5" customHeight="1">
      <c r="A430" s="40">
        <v>46048.0</v>
      </c>
      <c r="B430" s="15"/>
      <c r="C430" s="46" t="s">
        <v>6932</v>
      </c>
      <c r="D430" s="63" t="s">
        <v>4192</v>
      </c>
      <c r="E430" s="59" t="s">
        <v>6933</v>
      </c>
      <c r="F430" s="19" t="str">
        <f t="shared" si="2"/>
        <v>VICTOR DONOSO ESCOBAR</v>
      </c>
      <c r="G430" s="59" t="s">
        <v>6934</v>
      </c>
      <c r="H430" s="56" t="s">
        <v>603</v>
      </c>
      <c r="I430" s="27"/>
      <c r="J430" s="57" t="s">
        <v>21</v>
      </c>
      <c r="K430" s="23" t="s">
        <v>15</v>
      </c>
    </row>
    <row r="431" ht="22.5" customHeight="1">
      <c r="A431" s="40">
        <v>46048.0</v>
      </c>
      <c r="B431" s="15">
        <v>46050.0</v>
      </c>
      <c r="C431" s="44">
        <v>43497.0</v>
      </c>
      <c r="D431" s="63" t="s">
        <v>953</v>
      </c>
      <c r="E431" s="59" t="s">
        <v>1758</v>
      </c>
      <c r="F431" s="19" t="str">
        <f t="shared" si="2"/>
        <v>MARIA GARCIA</v>
      </c>
      <c r="G431" s="59" t="s">
        <v>6935</v>
      </c>
      <c r="H431" s="56" t="s">
        <v>603</v>
      </c>
      <c r="I431" s="27"/>
      <c r="J431" s="57" t="s">
        <v>17</v>
      </c>
      <c r="K431" s="23" t="s">
        <v>15</v>
      </c>
    </row>
    <row r="432" ht="22.5" customHeight="1">
      <c r="A432" s="40">
        <v>46048.0</v>
      </c>
      <c r="B432" s="15">
        <v>46057.0</v>
      </c>
      <c r="C432" s="44">
        <v>43525.0</v>
      </c>
      <c r="D432" s="63" t="s">
        <v>6936</v>
      </c>
      <c r="E432" s="59" t="s">
        <v>6937</v>
      </c>
      <c r="F432" s="19" t="str">
        <f t="shared" si="2"/>
        <v>NATHALY LEÓN VERGARA</v>
      </c>
      <c r="G432" s="59" t="s">
        <v>6938</v>
      </c>
      <c r="H432" s="56" t="s">
        <v>603</v>
      </c>
      <c r="I432" s="27"/>
      <c r="J432" s="57" t="s">
        <v>19</v>
      </c>
      <c r="K432" s="23" t="s">
        <v>15</v>
      </c>
    </row>
    <row r="433" ht="22.5" customHeight="1">
      <c r="A433" s="40">
        <v>46048.0</v>
      </c>
      <c r="B433" s="15">
        <v>46057.0</v>
      </c>
      <c r="C433" s="44">
        <v>45352.0</v>
      </c>
      <c r="D433" s="63" t="s">
        <v>6939</v>
      </c>
      <c r="E433" s="59" t="s">
        <v>6940</v>
      </c>
      <c r="F433" s="19" t="str">
        <f t="shared" si="2"/>
        <v>CONSTANZA VALESKA JARA MOLINA</v>
      </c>
      <c r="G433" s="59" t="s">
        <v>6941</v>
      </c>
      <c r="H433" s="56" t="s">
        <v>603</v>
      </c>
      <c r="I433" s="27"/>
      <c r="J433" s="57" t="s">
        <v>19</v>
      </c>
      <c r="K433" s="23" t="s">
        <v>15</v>
      </c>
    </row>
    <row r="434" ht="22.5" customHeight="1">
      <c r="A434" s="40">
        <v>46048.0</v>
      </c>
      <c r="B434" s="15"/>
      <c r="C434" s="44">
        <v>45292.0</v>
      </c>
      <c r="D434" s="63" t="s">
        <v>6942</v>
      </c>
      <c r="E434" s="59" t="s">
        <v>6943</v>
      </c>
      <c r="F434" s="19" t="str">
        <f t="shared" si="2"/>
        <v>CARLOS ANDRES PACHECO FIGUEROA</v>
      </c>
      <c r="G434" s="59" t="s">
        <v>6944</v>
      </c>
      <c r="H434" s="56" t="s">
        <v>603</v>
      </c>
      <c r="I434" s="22" t="s">
        <v>16</v>
      </c>
      <c r="J434" s="57" t="s">
        <v>17</v>
      </c>
      <c r="K434" s="23" t="s">
        <v>15</v>
      </c>
    </row>
    <row r="435" ht="22.5" customHeight="1">
      <c r="A435" s="40">
        <v>46048.0</v>
      </c>
      <c r="B435" s="15">
        <v>46050.0</v>
      </c>
      <c r="C435" s="44">
        <v>43800.0</v>
      </c>
      <c r="D435" s="63" t="s">
        <v>6945</v>
      </c>
      <c r="E435" s="59" t="s">
        <v>6946</v>
      </c>
      <c r="F435" s="19" t="str">
        <f t="shared" si="2"/>
        <v>CRISTHIAN ANDRES RIVAS CASTILLO</v>
      </c>
      <c r="G435" s="59" t="s">
        <v>6947</v>
      </c>
      <c r="H435" s="56" t="s">
        <v>603</v>
      </c>
      <c r="I435" s="27"/>
      <c r="J435" s="57" t="s">
        <v>17</v>
      </c>
      <c r="K435" s="23" t="s">
        <v>15</v>
      </c>
    </row>
    <row r="436" ht="22.5" customHeight="1">
      <c r="A436" s="40">
        <v>46048.0</v>
      </c>
      <c r="B436" s="15">
        <v>46057.0</v>
      </c>
      <c r="C436" s="44">
        <v>43586.0</v>
      </c>
      <c r="D436" s="63" t="s">
        <v>6948</v>
      </c>
      <c r="E436" s="59" t="s">
        <v>6949</v>
      </c>
      <c r="F436" s="19" t="str">
        <f t="shared" si="2"/>
        <v>GABRIEL CRISTIAN MANDIOLA TORO</v>
      </c>
      <c r="G436" s="59" t="s">
        <v>6950</v>
      </c>
      <c r="H436" s="56" t="s">
        <v>603</v>
      </c>
      <c r="I436" s="27"/>
      <c r="J436" s="57" t="s">
        <v>19</v>
      </c>
      <c r="K436" s="23" t="s">
        <v>15</v>
      </c>
    </row>
    <row r="437" ht="22.5" customHeight="1">
      <c r="A437" s="40">
        <v>46048.0</v>
      </c>
      <c r="B437" s="15">
        <v>46050.0</v>
      </c>
      <c r="C437" s="44">
        <v>43862.0</v>
      </c>
      <c r="D437" s="63" t="s">
        <v>6951</v>
      </c>
      <c r="E437" s="59" t="s">
        <v>6952</v>
      </c>
      <c r="F437" s="19" t="str">
        <f t="shared" si="2"/>
        <v>NAY CAROLINA MORA MARDONES</v>
      </c>
      <c r="G437" s="59" t="s">
        <v>6953</v>
      </c>
      <c r="H437" s="56" t="s">
        <v>603</v>
      </c>
      <c r="I437" s="27"/>
      <c r="J437" s="57" t="s">
        <v>17</v>
      </c>
      <c r="K437" s="23" t="s">
        <v>15</v>
      </c>
    </row>
    <row r="438" ht="22.5" customHeight="1">
      <c r="A438" s="40">
        <v>46048.0</v>
      </c>
      <c r="B438" s="15">
        <v>46050.0</v>
      </c>
      <c r="C438" s="44">
        <v>43891.0</v>
      </c>
      <c r="D438" s="63" t="s">
        <v>6954</v>
      </c>
      <c r="E438" s="59" t="s">
        <v>6955</v>
      </c>
      <c r="F438" s="19" t="str">
        <f t="shared" si="2"/>
        <v>LUIS ERNESTO LLANOS MORENO</v>
      </c>
      <c r="G438" s="59" t="s">
        <v>6956</v>
      </c>
      <c r="H438" s="56" t="s">
        <v>603</v>
      </c>
      <c r="I438" s="27"/>
      <c r="J438" s="57" t="s">
        <v>17</v>
      </c>
      <c r="K438" s="23" t="s">
        <v>15</v>
      </c>
    </row>
    <row r="439" ht="22.5" customHeight="1">
      <c r="A439" s="40">
        <v>46049.0</v>
      </c>
      <c r="B439" s="15"/>
      <c r="C439" s="46" t="s">
        <v>3298</v>
      </c>
      <c r="D439" s="41" t="s">
        <v>6957</v>
      </c>
      <c r="E439" s="42" t="s">
        <v>6958</v>
      </c>
      <c r="F439" s="19" t="str">
        <f t="shared" si="2"/>
        <v>MATÍAS HIDALGO</v>
      </c>
      <c r="G439" s="59" t="s">
        <v>6959</v>
      </c>
      <c r="H439" s="56" t="s">
        <v>603</v>
      </c>
      <c r="I439" s="27"/>
      <c r="J439" s="57" t="s">
        <v>21</v>
      </c>
      <c r="K439" s="23" t="s">
        <v>15</v>
      </c>
    </row>
    <row r="440" ht="22.5" customHeight="1">
      <c r="A440" s="40">
        <v>46049.0</v>
      </c>
      <c r="B440" s="15">
        <v>46050.0</v>
      </c>
      <c r="C440" s="44">
        <v>45108.0</v>
      </c>
      <c r="D440" s="99" t="s">
        <v>6960</v>
      </c>
      <c r="E440" s="100" t="s">
        <v>6961</v>
      </c>
      <c r="F440" s="19" t="str">
        <f t="shared" si="2"/>
        <v>OLGA VICTORIA LLANOS ARRUEZ</v>
      </c>
      <c r="G440" s="100" t="s">
        <v>6962</v>
      </c>
      <c r="H440" s="56" t="s">
        <v>603</v>
      </c>
      <c r="I440" s="27"/>
      <c r="J440" s="57" t="s">
        <v>17</v>
      </c>
      <c r="K440" s="23" t="s">
        <v>15</v>
      </c>
    </row>
    <row r="441" ht="22.5" customHeight="1">
      <c r="A441" s="71">
        <v>46049.0</v>
      </c>
      <c r="B441" s="130">
        <v>46050.0</v>
      </c>
      <c r="C441" s="123">
        <v>43831.0</v>
      </c>
      <c r="D441" s="110" t="s">
        <v>6963</v>
      </c>
      <c r="E441" s="111" t="s">
        <v>6964</v>
      </c>
      <c r="F441" s="75" t="str">
        <f t="shared" si="2"/>
        <v>LEONOR CAROLINA SOTO RETAMAL</v>
      </c>
      <c r="G441" s="111" t="s">
        <v>6965</v>
      </c>
      <c r="H441" s="77" t="s">
        <v>603</v>
      </c>
      <c r="I441" s="86"/>
      <c r="J441" s="79" t="s">
        <v>17</v>
      </c>
      <c r="K441" s="96" t="s">
        <v>15</v>
      </c>
    </row>
    <row r="442" ht="22.5" customHeight="1">
      <c r="A442" s="40">
        <v>46049.0</v>
      </c>
      <c r="B442" s="15"/>
      <c r="C442" s="46" t="s">
        <v>6966</v>
      </c>
      <c r="D442" s="99" t="s">
        <v>6967</v>
      </c>
      <c r="E442" s="100" t="s">
        <v>6968</v>
      </c>
      <c r="F442" s="19" t="str">
        <f t="shared" si="2"/>
        <v>DANILO MURGAS</v>
      </c>
      <c r="G442" s="100" t="s">
        <v>6969</v>
      </c>
      <c r="H442" s="56" t="s">
        <v>603</v>
      </c>
      <c r="I442" s="27"/>
      <c r="J442" s="57" t="s">
        <v>21</v>
      </c>
      <c r="K442" s="23" t="s">
        <v>15</v>
      </c>
    </row>
    <row r="443" ht="22.5" customHeight="1">
      <c r="A443" s="40">
        <v>46049.0</v>
      </c>
      <c r="B443" s="15">
        <v>46050.0</v>
      </c>
      <c r="C443" s="44">
        <v>45108.0</v>
      </c>
      <c r="D443" s="99" t="s">
        <v>6970</v>
      </c>
      <c r="E443" s="100" t="s">
        <v>6971</v>
      </c>
      <c r="F443" s="19" t="str">
        <f t="shared" si="2"/>
        <v>KARIN UMAÑA HUERTA</v>
      </c>
      <c r="G443" s="100" t="s">
        <v>6972</v>
      </c>
      <c r="H443" s="56" t="s">
        <v>603</v>
      </c>
      <c r="I443" s="27"/>
      <c r="J443" s="57" t="s">
        <v>17</v>
      </c>
      <c r="K443" s="23" t="s">
        <v>15</v>
      </c>
    </row>
    <row r="444" ht="22.5" customHeight="1">
      <c r="A444" s="40">
        <v>46049.0</v>
      </c>
      <c r="B444" s="15"/>
      <c r="C444" s="46" t="s">
        <v>319</v>
      </c>
      <c r="D444" s="99" t="s">
        <v>6973</v>
      </c>
      <c r="E444" s="100" t="s">
        <v>6974</v>
      </c>
      <c r="F444" s="19" t="str">
        <f t="shared" si="2"/>
        <v>GILBERTO MÁRQUEZ CONTRERAS</v>
      </c>
      <c r="G444" s="100" t="s">
        <v>6975</v>
      </c>
      <c r="H444" s="56" t="s">
        <v>603</v>
      </c>
      <c r="I444" s="27"/>
      <c r="J444" s="57" t="s">
        <v>21</v>
      </c>
      <c r="K444" s="23" t="s">
        <v>15</v>
      </c>
    </row>
    <row r="445" ht="22.5" customHeight="1">
      <c r="A445" s="40">
        <v>46049.0</v>
      </c>
      <c r="B445" s="15">
        <v>46057.0</v>
      </c>
      <c r="C445" s="44">
        <v>45170.0</v>
      </c>
      <c r="D445" s="99" t="s">
        <v>474</v>
      </c>
      <c r="E445" s="100" t="s">
        <v>972</v>
      </c>
      <c r="F445" s="19" t="str">
        <f t="shared" si="2"/>
        <v>JAIME VALENZUELA</v>
      </c>
      <c r="G445" s="100" t="s">
        <v>6976</v>
      </c>
      <c r="H445" s="56" t="s">
        <v>603</v>
      </c>
      <c r="I445" s="27"/>
      <c r="J445" s="57" t="s">
        <v>19</v>
      </c>
      <c r="K445" s="23" t="s">
        <v>15</v>
      </c>
    </row>
    <row r="446" ht="22.5" customHeight="1">
      <c r="A446" s="40">
        <v>46049.0</v>
      </c>
      <c r="B446" s="15">
        <v>46057.0</v>
      </c>
      <c r="C446" s="44">
        <v>45870.0</v>
      </c>
      <c r="D446" s="99" t="s">
        <v>6977</v>
      </c>
      <c r="E446" s="100" t="s">
        <v>6978</v>
      </c>
      <c r="F446" s="19" t="str">
        <f t="shared" si="2"/>
        <v>ROSENDO GERMAN FREZ NAVARRETE</v>
      </c>
      <c r="G446" s="100" t="s">
        <v>6979</v>
      </c>
      <c r="H446" s="56" t="s">
        <v>603</v>
      </c>
      <c r="I446" s="22" t="s">
        <v>13</v>
      </c>
      <c r="J446" s="57" t="s">
        <v>19</v>
      </c>
      <c r="K446" s="23" t="s">
        <v>15</v>
      </c>
    </row>
    <row r="447" ht="22.5" customHeight="1">
      <c r="A447" s="40">
        <v>46049.0</v>
      </c>
      <c r="B447" s="15"/>
      <c r="C447" s="46"/>
      <c r="D447" s="99" t="s">
        <v>6980</v>
      </c>
      <c r="E447" s="100" t="s">
        <v>6981</v>
      </c>
      <c r="F447" s="19" t="str">
        <f t="shared" si="2"/>
        <v>OSCAR SEGUNDO AGUILERA RUIZ</v>
      </c>
      <c r="G447" s="100" t="s">
        <v>6982</v>
      </c>
      <c r="H447" s="61"/>
      <c r="I447" s="27"/>
      <c r="J447" s="65"/>
      <c r="K447" s="28"/>
    </row>
    <row r="448" ht="22.5" customHeight="1">
      <c r="A448" s="40">
        <v>46049.0</v>
      </c>
      <c r="B448" s="15">
        <v>46050.0</v>
      </c>
      <c r="C448" s="44">
        <v>44228.0</v>
      </c>
      <c r="D448" s="99" t="s">
        <v>6983</v>
      </c>
      <c r="E448" s="100" t="s">
        <v>6984</v>
      </c>
      <c r="F448" s="19" t="str">
        <f t="shared" si="2"/>
        <v>CLAUDIO ANDRES GONZALEZ LEON</v>
      </c>
      <c r="G448" s="100" t="s">
        <v>6985</v>
      </c>
      <c r="H448" s="56" t="s">
        <v>603</v>
      </c>
      <c r="I448" s="27"/>
      <c r="J448" s="57" t="s">
        <v>17</v>
      </c>
      <c r="K448" s="23" t="s">
        <v>15</v>
      </c>
    </row>
    <row r="449" ht="22.5" customHeight="1">
      <c r="A449" s="40">
        <v>46049.0</v>
      </c>
      <c r="B449" s="15"/>
      <c r="C449" s="46" t="s">
        <v>4304</v>
      </c>
      <c r="D449" s="99" t="s">
        <v>6986</v>
      </c>
      <c r="E449" s="100" t="s">
        <v>6987</v>
      </c>
      <c r="F449" s="19" t="str">
        <f t="shared" si="2"/>
        <v>GONZALO ALEXIS CARDENAS CASTILLO</v>
      </c>
      <c r="G449" s="100" t="s">
        <v>6988</v>
      </c>
      <c r="H449" s="56" t="s">
        <v>603</v>
      </c>
      <c r="I449" s="27"/>
      <c r="J449" s="57" t="s">
        <v>21</v>
      </c>
      <c r="K449" s="23" t="s">
        <v>18</v>
      </c>
    </row>
    <row r="450" ht="22.5" customHeight="1">
      <c r="A450" s="40">
        <v>46049.0</v>
      </c>
      <c r="B450" s="15">
        <v>46050.0</v>
      </c>
      <c r="C450" s="44">
        <v>43862.0</v>
      </c>
      <c r="D450" s="99" t="s">
        <v>6989</v>
      </c>
      <c r="E450" s="100" t="s">
        <v>6990</v>
      </c>
      <c r="F450" s="19" t="str">
        <f t="shared" si="2"/>
        <v>VERONICA DE LOURDES BARRA IBACETA</v>
      </c>
      <c r="G450" s="100" t="s">
        <v>6991</v>
      </c>
      <c r="H450" s="56" t="s">
        <v>603</v>
      </c>
      <c r="I450" s="27"/>
      <c r="J450" s="57" t="s">
        <v>17</v>
      </c>
      <c r="K450" s="23" t="s">
        <v>15</v>
      </c>
    </row>
    <row r="451" ht="22.5" customHeight="1">
      <c r="A451" s="40">
        <v>46049.0</v>
      </c>
      <c r="B451" s="15"/>
      <c r="C451" s="44">
        <v>42583.0</v>
      </c>
      <c r="D451" s="99" t="s">
        <v>6992</v>
      </c>
      <c r="E451" s="100" t="s">
        <v>6993</v>
      </c>
      <c r="F451" s="19" t="str">
        <f t="shared" si="2"/>
        <v>FELIPE IGNACIO VALDEBENITO PEÑA</v>
      </c>
      <c r="G451" s="100" t="s">
        <v>6994</v>
      </c>
      <c r="H451" s="56" t="s">
        <v>603</v>
      </c>
      <c r="I451" s="22" t="s">
        <v>16</v>
      </c>
      <c r="J451" s="57" t="s">
        <v>17</v>
      </c>
      <c r="K451" s="28"/>
    </row>
    <row r="452" ht="22.5" customHeight="1">
      <c r="A452" s="40">
        <v>46049.0</v>
      </c>
      <c r="B452" s="15"/>
      <c r="C452" s="46"/>
      <c r="D452" s="99" t="s">
        <v>1532</v>
      </c>
      <c r="E452" s="100" t="s">
        <v>3122</v>
      </c>
      <c r="F452" s="19" t="str">
        <f t="shared" si="2"/>
        <v>ANDREA BECERRA</v>
      </c>
      <c r="G452" s="100" t="s">
        <v>6995</v>
      </c>
      <c r="H452" s="61"/>
      <c r="I452" s="27"/>
      <c r="J452" s="65"/>
      <c r="K452" s="28"/>
    </row>
    <row r="453" ht="22.5" customHeight="1">
      <c r="A453" s="40">
        <v>46049.0</v>
      </c>
      <c r="B453" s="15">
        <v>46057.0</v>
      </c>
      <c r="C453" s="44">
        <v>43862.0</v>
      </c>
      <c r="D453" s="99" t="s">
        <v>6996</v>
      </c>
      <c r="E453" s="100" t="s">
        <v>6997</v>
      </c>
      <c r="F453" s="19" t="str">
        <f t="shared" si="2"/>
        <v>DIEGO JEROME GONZALEZ ROMANO</v>
      </c>
      <c r="G453" s="100" t="s">
        <v>6998</v>
      </c>
      <c r="H453" s="56" t="s">
        <v>603</v>
      </c>
      <c r="I453" s="27"/>
      <c r="J453" s="57" t="s">
        <v>19</v>
      </c>
      <c r="K453" s="23" t="s">
        <v>15</v>
      </c>
    </row>
    <row r="454" ht="22.5" customHeight="1">
      <c r="A454" s="40">
        <v>46049.0</v>
      </c>
      <c r="B454" s="15"/>
      <c r="C454" s="46"/>
      <c r="D454" s="99" t="s">
        <v>3815</v>
      </c>
      <c r="E454" s="100" t="s">
        <v>1197</v>
      </c>
      <c r="F454" s="19" t="str">
        <f t="shared" si="2"/>
        <v>MARÍA PAZ NUÑEZ</v>
      </c>
      <c r="G454" s="100" t="s">
        <v>6999</v>
      </c>
      <c r="H454" s="61"/>
      <c r="I454" s="27"/>
      <c r="J454" s="65"/>
      <c r="K454" s="28"/>
    </row>
    <row r="455" ht="22.5" customHeight="1">
      <c r="A455" s="40">
        <v>46049.0</v>
      </c>
      <c r="B455" s="15"/>
      <c r="C455" s="46" t="s">
        <v>6788</v>
      </c>
      <c r="D455" s="99" t="s">
        <v>7000</v>
      </c>
      <c r="E455" s="100" t="s">
        <v>7001</v>
      </c>
      <c r="F455" s="19" t="str">
        <f t="shared" si="2"/>
        <v>EVA LUISA BARRERA NARANJO</v>
      </c>
      <c r="G455" s="100" t="s">
        <v>7002</v>
      </c>
      <c r="H455" s="56" t="s">
        <v>603</v>
      </c>
      <c r="I455" s="27"/>
      <c r="J455" s="57" t="s">
        <v>21</v>
      </c>
      <c r="K455" s="23" t="s">
        <v>15</v>
      </c>
    </row>
    <row r="456" ht="22.5" customHeight="1">
      <c r="A456" s="40">
        <v>46049.0</v>
      </c>
      <c r="B456" s="15"/>
      <c r="C456" s="46" t="s">
        <v>4304</v>
      </c>
      <c r="D456" s="99" t="s">
        <v>7003</v>
      </c>
      <c r="E456" s="100" t="s">
        <v>7004</v>
      </c>
      <c r="F456" s="19" t="str">
        <f t="shared" si="2"/>
        <v>THOMAS VON SCHULTZENDORFF KLAPP</v>
      </c>
      <c r="G456" s="100" t="s">
        <v>7005</v>
      </c>
      <c r="H456" s="56" t="s">
        <v>603</v>
      </c>
      <c r="I456" s="27"/>
      <c r="J456" s="57" t="s">
        <v>21</v>
      </c>
      <c r="K456" s="23" t="s">
        <v>15</v>
      </c>
    </row>
    <row r="457" ht="22.5" customHeight="1">
      <c r="A457" s="40">
        <v>46049.0</v>
      </c>
      <c r="B457" s="15">
        <v>46057.0</v>
      </c>
      <c r="C457" s="44">
        <v>39630.0</v>
      </c>
      <c r="D457" s="99" t="s">
        <v>1153</v>
      </c>
      <c r="E457" s="100" t="s">
        <v>339</v>
      </c>
      <c r="F457" s="19" t="str">
        <f t="shared" si="2"/>
        <v>HECTOR SANDOVAL</v>
      </c>
      <c r="G457" s="100" t="s">
        <v>7006</v>
      </c>
      <c r="H457" s="56" t="s">
        <v>603</v>
      </c>
      <c r="I457" s="27"/>
      <c r="J457" s="57" t="s">
        <v>21</v>
      </c>
      <c r="K457" s="23" t="s">
        <v>15</v>
      </c>
    </row>
    <row r="458" ht="22.5" customHeight="1">
      <c r="A458" s="40">
        <v>46049.0</v>
      </c>
      <c r="B458" s="15"/>
      <c r="C458" s="44">
        <v>43709.0</v>
      </c>
      <c r="D458" s="99" t="s">
        <v>7007</v>
      </c>
      <c r="E458" s="100" t="s">
        <v>2786</v>
      </c>
      <c r="F458" s="19" t="str">
        <f t="shared" si="2"/>
        <v>JESUS ANTONIO HIDALGO</v>
      </c>
      <c r="G458" s="100" t="s">
        <v>7008</v>
      </c>
      <c r="H458" s="56" t="s">
        <v>603</v>
      </c>
      <c r="I458" s="27"/>
      <c r="J458" s="57" t="s">
        <v>17</v>
      </c>
      <c r="K458" s="23" t="s">
        <v>15</v>
      </c>
    </row>
    <row r="459" ht="22.5" customHeight="1">
      <c r="A459" s="40">
        <v>46049.0</v>
      </c>
      <c r="B459" s="15"/>
      <c r="C459" s="46" t="s">
        <v>319</v>
      </c>
      <c r="D459" s="99" t="s">
        <v>7009</v>
      </c>
      <c r="E459" s="100" t="s">
        <v>7010</v>
      </c>
      <c r="F459" s="19" t="str">
        <f t="shared" si="2"/>
        <v>SYLVIA ESPINOZA ZARATE</v>
      </c>
      <c r="G459" s="100" t="s">
        <v>7011</v>
      </c>
      <c r="H459" s="56" t="s">
        <v>603</v>
      </c>
      <c r="I459" s="27"/>
      <c r="J459" s="57" t="s">
        <v>21</v>
      </c>
      <c r="K459" s="23" t="s">
        <v>15</v>
      </c>
    </row>
    <row r="460" ht="22.5" customHeight="1">
      <c r="A460" s="40">
        <v>46049.0</v>
      </c>
      <c r="B460" s="15">
        <v>46050.0</v>
      </c>
      <c r="C460" s="44">
        <v>41306.0</v>
      </c>
      <c r="D460" s="99" t="s">
        <v>964</v>
      </c>
      <c r="E460" s="100" t="s">
        <v>7012</v>
      </c>
      <c r="F460" s="19" t="str">
        <f t="shared" si="2"/>
        <v>FELIPE ROJAS M</v>
      </c>
      <c r="G460" s="100" t="s">
        <v>7013</v>
      </c>
      <c r="H460" s="56" t="s">
        <v>603</v>
      </c>
      <c r="I460" s="27"/>
      <c r="J460" s="57" t="s">
        <v>17</v>
      </c>
      <c r="K460" s="23" t="s">
        <v>15</v>
      </c>
    </row>
    <row r="461" ht="22.5" customHeight="1">
      <c r="A461" s="40">
        <v>46049.0</v>
      </c>
      <c r="B461" s="15">
        <v>46050.0</v>
      </c>
      <c r="C461" s="44">
        <v>43709.0</v>
      </c>
      <c r="D461" s="99" t="s">
        <v>7014</v>
      </c>
      <c r="E461" s="100" t="s">
        <v>7015</v>
      </c>
      <c r="F461" s="19" t="str">
        <f t="shared" si="2"/>
        <v>RINA ELIANA SILVA ZUÑIGA</v>
      </c>
      <c r="G461" s="100" t="s">
        <v>7016</v>
      </c>
      <c r="H461" s="56" t="s">
        <v>603</v>
      </c>
      <c r="I461" s="27"/>
      <c r="J461" s="57" t="s">
        <v>17</v>
      </c>
      <c r="K461" s="23" t="s">
        <v>15</v>
      </c>
    </row>
    <row r="462" ht="22.5" customHeight="1">
      <c r="A462" s="40">
        <v>46049.0</v>
      </c>
      <c r="B462" s="15">
        <v>46050.0</v>
      </c>
      <c r="C462" s="44">
        <v>45261.0</v>
      </c>
      <c r="D462" s="99" t="s">
        <v>1170</v>
      </c>
      <c r="E462" s="100" t="s">
        <v>7017</v>
      </c>
      <c r="F462" s="19" t="str">
        <f t="shared" si="2"/>
        <v>JEAN SEREÑO</v>
      </c>
      <c r="G462" s="100" t="s">
        <v>7018</v>
      </c>
      <c r="H462" s="56" t="s">
        <v>603</v>
      </c>
      <c r="I462" s="27"/>
      <c r="J462" s="57" t="s">
        <v>17</v>
      </c>
      <c r="K462" s="23" t="s">
        <v>15</v>
      </c>
    </row>
    <row r="463" ht="22.5" customHeight="1">
      <c r="A463" s="40">
        <v>46049.0</v>
      </c>
      <c r="B463" s="15">
        <v>46050.0</v>
      </c>
      <c r="C463" s="44">
        <v>43525.0</v>
      </c>
      <c r="D463" s="99" t="s">
        <v>7019</v>
      </c>
      <c r="E463" s="100" t="s">
        <v>7020</v>
      </c>
      <c r="F463" s="19" t="str">
        <f t="shared" si="2"/>
        <v>ELIZABETH JEASMY OLAVE NEGRETE</v>
      </c>
      <c r="G463" s="100" t="s">
        <v>7021</v>
      </c>
      <c r="H463" s="56" t="s">
        <v>603</v>
      </c>
      <c r="I463" s="27"/>
      <c r="J463" s="57" t="s">
        <v>17</v>
      </c>
      <c r="K463" s="23" t="s">
        <v>15</v>
      </c>
    </row>
    <row r="464" ht="22.5" customHeight="1">
      <c r="A464" s="40">
        <v>46049.0</v>
      </c>
      <c r="B464" s="15">
        <v>46050.0</v>
      </c>
      <c r="C464" s="44">
        <v>43617.0</v>
      </c>
      <c r="D464" s="99" t="s">
        <v>761</v>
      </c>
      <c r="E464" s="100" t="s">
        <v>7022</v>
      </c>
      <c r="F464" s="19" t="str">
        <f t="shared" si="2"/>
        <v>CARLOS SEGOVIA GUERRERO</v>
      </c>
      <c r="G464" s="100" t="s">
        <v>7023</v>
      </c>
      <c r="H464" s="56" t="s">
        <v>603</v>
      </c>
      <c r="I464" s="27"/>
      <c r="J464" s="57" t="s">
        <v>17</v>
      </c>
      <c r="K464" s="23" t="s">
        <v>15</v>
      </c>
    </row>
    <row r="465" ht="22.5" customHeight="1">
      <c r="A465" s="40">
        <v>46049.0</v>
      </c>
      <c r="B465" s="15">
        <v>46050.0</v>
      </c>
      <c r="C465" s="44">
        <v>43770.0</v>
      </c>
      <c r="D465" s="99" t="s">
        <v>7024</v>
      </c>
      <c r="E465" s="100" t="s">
        <v>7025</v>
      </c>
      <c r="F465" s="19" t="str">
        <f t="shared" si="2"/>
        <v>PABLO IGNACIO MARTIN SAINT-LAURENCE</v>
      </c>
      <c r="G465" s="100" t="s">
        <v>7026</v>
      </c>
      <c r="H465" s="56" t="s">
        <v>603</v>
      </c>
      <c r="I465" s="27"/>
      <c r="J465" s="57" t="s">
        <v>17</v>
      </c>
      <c r="K465" s="23" t="s">
        <v>22</v>
      </c>
    </row>
    <row r="466" ht="22.5" customHeight="1">
      <c r="A466" s="40">
        <v>46049.0</v>
      </c>
      <c r="B466" s="15"/>
      <c r="C466" s="46" t="s">
        <v>106</v>
      </c>
      <c r="D466" s="99" t="s">
        <v>1431</v>
      </c>
      <c r="E466" s="100" t="s">
        <v>7027</v>
      </c>
      <c r="F466" s="19" t="str">
        <f t="shared" si="2"/>
        <v>CLAUDIO SOBARZO</v>
      </c>
      <c r="G466" s="100" t="s">
        <v>7028</v>
      </c>
      <c r="H466" s="56" t="s">
        <v>603</v>
      </c>
      <c r="I466" s="27"/>
      <c r="J466" s="57" t="s">
        <v>21</v>
      </c>
      <c r="K466" s="23" t="s">
        <v>15</v>
      </c>
    </row>
    <row r="467" ht="22.5" customHeight="1">
      <c r="A467" s="40">
        <v>46049.0</v>
      </c>
      <c r="B467" s="15">
        <v>46050.0</v>
      </c>
      <c r="C467" s="44">
        <v>45323.0</v>
      </c>
      <c r="D467" s="99" t="s">
        <v>7029</v>
      </c>
      <c r="E467" s="100" t="s">
        <v>7030</v>
      </c>
      <c r="F467" s="19" t="str">
        <f t="shared" si="2"/>
        <v>RICARDO DEL CARMEN ROMAN MANDIOLA</v>
      </c>
      <c r="G467" s="100" t="s">
        <v>7031</v>
      </c>
      <c r="H467" s="56" t="s">
        <v>603</v>
      </c>
      <c r="I467" s="27"/>
      <c r="J467" s="57" t="s">
        <v>17</v>
      </c>
      <c r="K467" s="23" t="s">
        <v>15</v>
      </c>
    </row>
    <row r="468" ht="22.5" customHeight="1">
      <c r="A468" s="40">
        <v>46049.0</v>
      </c>
      <c r="B468" s="15">
        <v>46050.0</v>
      </c>
      <c r="C468" s="44">
        <v>44958.0</v>
      </c>
      <c r="D468" s="99" t="s">
        <v>5514</v>
      </c>
      <c r="E468" s="100" t="s">
        <v>7032</v>
      </c>
      <c r="F468" s="19" t="str">
        <f t="shared" si="2"/>
        <v>NICOLAS MARTINEZ CAROCA</v>
      </c>
      <c r="G468" s="100" t="s">
        <v>7033</v>
      </c>
      <c r="H468" s="56" t="s">
        <v>603</v>
      </c>
      <c r="I468" s="27"/>
      <c r="J468" s="57" t="s">
        <v>17</v>
      </c>
      <c r="K468" s="23" t="s">
        <v>15</v>
      </c>
    </row>
    <row r="469" ht="22.5" customHeight="1">
      <c r="A469" s="40">
        <v>46049.0</v>
      </c>
      <c r="B469" s="15">
        <v>46059.0</v>
      </c>
      <c r="C469" s="44">
        <v>43313.0</v>
      </c>
      <c r="D469" s="99" t="s">
        <v>7034</v>
      </c>
      <c r="E469" s="100" t="s">
        <v>7035</v>
      </c>
      <c r="F469" s="19" t="str">
        <f t="shared" si="2"/>
        <v>CECILIA MAGALY OLIVARES MENA</v>
      </c>
      <c r="G469" s="100" t="s">
        <v>7036</v>
      </c>
      <c r="H469" s="56" t="s">
        <v>603</v>
      </c>
      <c r="I469" s="27"/>
      <c r="J469" s="57" t="s">
        <v>17</v>
      </c>
      <c r="K469" s="23" t="s">
        <v>15</v>
      </c>
    </row>
    <row r="470" ht="22.5" customHeight="1">
      <c r="A470" s="40">
        <v>46050.0</v>
      </c>
      <c r="B470" s="15"/>
      <c r="C470" s="123"/>
      <c r="D470" s="131" t="s">
        <v>7037</v>
      </c>
      <c r="E470" s="132" t="s">
        <v>7038</v>
      </c>
      <c r="F470" s="75" t="str">
        <f t="shared" si="2"/>
        <v>LUIS ESTEBAN HERRERA NUÑEZ</v>
      </c>
      <c r="G470" s="133" t="s">
        <v>7039</v>
      </c>
      <c r="H470" s="56" t="s">
        <v>603</v>
      </c>
      <c r="I470" s="27"/>
      <c r="J470" s="57" t="s">
        <v>17</v>
      </c>
      <c r="K470" s="23" t="s">
        <v>15</v>
      </c>
    </row>
    <row r="471" ht="22.5" customHeight="1">
      <c r="A471" s="40">
        <v>46050.0</v>
      </c>
      <c r="B471" s="114">
        <v>46055.0</v>
      </c>
      <c r="C471" s="44"/>
      <c r="D471" s="134" t="s">
        <v>7040</v>
      </c>
      <c r="E471" s="135" t="s">
        <v>7041</v>
      </c>
      <c r="F471" s="19" t="str">
        <f t="shared" si="2"/>
        <v>CLAUDIA YANINA ROJAS NORAMBUENA</v>
      </c>
      <c r="G471" s="135" t="s">
        <v>7042</v>
      </c>
      <c r="H471" s="56" t="s">
        <v>603</v>
      </c>
      <c r="I471" s="27"/>
      <c r="J471" s="57" t="s">
        <v>17</v>
      </c>
      <c r="K471" s="23" t="s">
        <v>15</v>
      </c>
    </row>
    <row r="472" ht="22.5" customHeight="1">
      <c r="A472" s="40">
        <v>46050.0</v>
      </c>
      <c r="B472" s="114">
        <v>46055.0</v>
      </c>
      <c r="C472" s="44">
        <v>43466.0</v>
      </c>
      <c r="D472" s="99" t="s">
        <v>7043</v>
      </c>
      <c r="E472" s="100" t="s">
        <v>7044</v>
      </c>
      <c r="F472" s="19" t="str">
        <f t="shared" si="2"/>
        <v>JOSE IVAN MENA SALAS</v>
      </c>
      <c r="G472" s="100" t="s">
        <v>7045</v>
      </c>
      <c r="H472" s="56" t="s">
        <v>603</v>
      </c>
      <c r="I472" s="27"/>
      <c r="J472" s="57" t="s">
        <v>17</v>
      </c>
      <c r="K472" s="23" t="s">
        <v>15</v>
      </c>
    </row>
    <row r="473" ht="22.5" customHeight="1">
      <c r="A473" s="40">
        <v>46050.0</v>
      </c>
      <c r="B473" s="15">
        <v>46055.0</v>
      </c>
      <c r="C473" s="136">
        <v>43647.0</v>
      </c>
      <c r="D473" s="137" t="s">
        <v>7046</v>
      </c>
      <c r="E473" s="138" t="s">
        <v>7047</v>
      </c>
      <c r="F473" s="139" t="str">
        <f t="shared" si="2"/>
        <v>JESSICA DEL CARMEN VILLALOBOS VEGA</v>
      </c>
      <c r="G473" s="100" t="s">
        <v>7048</v>
      </c>
      <c r="H473" s="56" t="s">
        <v>603</v>
      </c>
      <c r="I473" s="27"/>
      <c r="J473" s="57" t="s">
        <v>17</v>
      </c>
      <c r="K473" s="23" t="s">
        <v>15</v>
      </c>
    </row>
    <row r="474" ht="22.5" customHeight="1">
      <c r="A474" s="40">
        <v>46050.0</v>
      </c>
      <c r="B474" s="15"/>
      <c r="C474" s="44"/>
      <c r="D474" s="99" t="s">
        <v>858</v>
      </c>
      <c r="E474" s="100" t="s">
        <v>7049</v>
      </c>
      <c r="F474" s="19" t="str">
        <f t="shared" si="2"/>
        <v>JOSE ESCUDERO</v>
      </c>
      <c r="G474" s="100" t="s">
        <v>7050</v>
      </c>
      <c r="H474" s="61"/>
      <c r="I474" s="27"/>
      <c r="J474" s="65"/>
      <c r="K474" s="28"/>
    </row>
    <row r="475" ht="22.5" customHeight="1">
      <c r="A475" s="40">
        <v>46050.0</v>
      </c>
      <c r="B475" s="15"/>
      <c r="C475" s="44">
        <v>43831.0</v>
      </c>
      <c r="D475" s="99" t="s">
        <v>7051</v>
      </c>
      <c r="E475" s="100" t="s">
        <v>7052</v>
      </c>
      <c r="F475" s="19" t="str">
        <f t="shared" si="2"/>
        <v>JAVIER ANDRES MOLINA PONCE</v>
      </c>
      <c r="G475" s="100" t="s">
        <v>7053</v>
      </c>
      <c r="H475" s="56" t="s">
        <v>603</v>
      </c>
      <c r="I475" s="27"/>
      <c r="J475" s="57" t="s">
        <v>17</v>
      </c>
      <c r="K475" s="23" t="s">
        <v>15</v>
      </c>
    </row>
    <row r="476" ht="22.5" customHeight="1">
      <c r="A476" s="40">
        <v>46050.0</v>
      </c>
      <c r="B476" s="15">
        <v>46050.0</v>
      </c>
      <c r="C476" s="44">
        <v>45292.0</v>
      </c>
      <c r="D476" s="99" t="s">
        <v>7054</v>
      </c>
      <c r="E476" s="100" t="s">
        <v>7055</v>
      </c>
      <c r="F476" s="19" t="str">
        <f t="shared" si="2"/>
        <v>VICTOR JOSE JOFRE URRA</v>
      </c>
      <c r="G476" s="100" t="s">
        <v>7056</v>
      </c>
      <c r="H476" s="56" t="s">
        <v>603</v>
      </c>
      <c r="I476" s="27"/>
      <c r="J476" s="57" t="s">
        <v>17</v>
      </c>
      <c r="K476" s="23" t="s">
        <v>15</v>
      </c>
    </row>
    <row r="477" ht="22.5" customHeight="1">
      <c r="A477" s="40">
        <v>46050.0</v>
      </c>
      <c r="B477" s="15">
        <v>46050.0</v>
      </c>
      <c r="C477" s="44">
        <v>45323.0</v>
      </c>
      <c r="D477" s="99" t="s">
        <v>7057</v>
      </c>
      <c r="E477" s="100" t="s">
        <v>7058</v>
      </c>
      <c r="F477" s="19" t="str">
        <f t="shared" si="2"/>
        <v>MARIA REBECA LATORRE ADASME</v>
      </c>
      <c r="G477" s="100" t="s">
        <v>7059</v>
      </c>
      <c r="H477" s="56" t="s">
        <v>603</v>
      </c>
      <c r="I477" s="27"/>
      <c r="J477" s="57" t="s">
        <v>17</v>
      </c>
      <c r="K477" s="23" t="s">
        <v>15</v>
      </c>
    </row>
    <row r="478" ht="22.5" customHeight="1">
      <c r="A478" s="40">
        <v>46050.0</v>
      </c>
      <c r="B478" s="15"/>
      <c r="C478" s="46" t="s">
        <v>567</v>
      </c>
      <c r="D478" s="99" t="s">
        <v>7060</v>
      </c>
      <c r="E478" s="100" t="s">
        <v>7061</v>
      </c>
      <c r="F478" s="19" t="str">
        <f t="shared" si="2"/>
        <v>ELISEO ALEJANDRO BARRIENTOS RUZ</v>
      </c>
      <c r="G478" s="100" t="s">
        <v>7062</v>
      </c>
      <c r="H478" s="56" t="s">
        <v>603</v>
      </c>
      <c r="I478" s="27"/>
      <c r="J478" s="57" t="s">
        <v>21</v>
      </c>
      <c r="K478" s="23" t="s">
        <v>15</v>
      </c>
    </row>
    <row r="479" ht="22.5" customHeight="1">
      <c r="A479" s="40">
        <v>46050.0</v>
      </c>
      <c r="B479" s="15"/>
      <c r="C479" s="46" t="s">
        <v>106</v>
      </c>
      <c r="D479" s="99" t="s">
        <v>7063</v>
      </c>
      <c r="E479" s="100" t="s">
        <v>7064</v>
      </c>
      <c r="F479" s="19" t="str">
        <f t="shared" si="2"/>
        <v>HECTOR RAMON VERDUGO ALVAREZ</v>
      </c>
      <c r="G479" s="100" t="s">
        <v>7065</v>
      </c>
      <c r="H479" s="56" t="s">
        <v>603</v>
      </c>
      <c r="I479" s="22" t="s">
        <v>16</v>
      </c>
      <c r="J479" s="57" t="s">
        <v>21</v>
      </c>
      <c r="K479" s="23" t="s">
        <v>15</v>
      </c>
    </row>
    <row r="480" ht="22.5" customHeight="1">
      <c r="A480" s="40">
        <v>46050.0</v>
      </c>
      <c r="B480" s="15">
        <v>46055.0</v>
      </c>
      <c r="C480" s="44">
        <v>43556.0</v>
      </c>
      <c r="D480" s="99" t="s">
        <v>7066</v>
      </c>
      <c r="E480" s="100" t="s">
        <v>7067</v>
      </c>
      <c r="F480" s="19" t="str">
        <f t="shared" si="2"/>
        <v>DANIEL ELIAS ALVAREZ VALVERDE</v>
      </c>
      <c r="G480" s="100" t="s">
        <v>7068</v>
      </c>
      <c r="H480" s="56" t="s">
        <v>603</v>
      </c>
      <c r="I480" s="27"/>
      <c r="J480" s="57" t="s">
        <v>17</v>
      </c>
      <c r="K480" s="23" t="s">
        <v>15</v>
      </c>
    </row>
    <row r="481" ht="22.5" customHeight="1">
      <c r="A481" s="40">
        <v>46050.0</v>
      </c>
      <c r="B481" s="15"/>
      <c r="C481" s="46" t="s">
        <v>567</v>
      </c>
      <c r="D481" s="99" t="s">
        <v>7069</v>
      </c>
      <c r="E481" s="100" t="s">
        <v>7070</v>
      </c>
      <c r="F481" s="19" t="str">
        <f t="shared" si="2"/>
        <v>CESAR ROJAS PEÑA</v>
      </c>
      <c r="G481" s="100" t="s">
        <v>7071</v>
      </c>
      <c r="H481" s="56" t="s">
        <v>603</v>
      </c>
      <c r="I481" s="27"/>
      <c r="J481" s="57" t="s">
        <v>21</v>
      </c>
      <c r="K481" s="23" t="s">
        <v>15</v>
      </c>
    </row>
    <row r="482" ht="22.5" customHeight="1">
      <c r="A482" s="40">
        <v>46050.0</v>
      </c>
      <c r="B482" s="15"/>
      <c r="C482" s="44"/>
      <c r="D482" s="99" t="s">
        <v>7072</v>
      </c>
      <c r="E482" s="100" t="s">
        <v>7073</v>
      </c>
      <c r="F482" s="19" t="str">
        <f t="shared" si="2"/>
        <v>AMELIA ROZAS MALDONADO</v>
      </c>
      <c r="G482" s="100" t="s">
        <v>7074</v>
      </c>
      <c r="H482" s="61"/>
      <c r="I482" s="27"/>
      <c r="J482" s="65"/>
      <c r="K482" s="28"/>
    </row>
    <row r="483" ht="22.5" customHeight="1">
      <c r="A483" s="40">
        <v>46050.0</v>
      </c>
      <c r="B483" s="15">
        <v>46055.0</v>
      </c>
      <c r="C483" s="44">
        <v>43862.0</v>
      </c>
      <c r="D483" s="99" t="s">
        <v>7075</v>
      </c>
      <c r="E483" s="100" t="s">
        <v>7076</v>
      </c>
      <c r="F483" s="19" t="str">
        <f t="shared" si="2"/>
        <v>JOSE ALONSO MORALES MEZA</v>
      </c>
      <c r="G483" s="100" t="s">
        <v>7077</v>
      </c>
      <c r="H483" s="56" t="s">
        <v>603</v>
      </c>
      <c r="I483" s="27"/>
      <c r="J483" s="57" t="s">
        <v>17</v>
      </c>
      <c r="K483" s="23" t="s">
        <v>15</v>
      </c>
    </row>
    <row r="484" ht="22.5" customHeight="1">
      <c r="A484" s="40">
        <v>46050.0</v>
      </c>
      <c r="B484" s="15">
        <v>46051.0</v>
      </c>
      <c r="C484" s="44">
        <v>45323.0</v>
      </c>
      <c r="D484" s="99" t="s">
        <v>7078</v>
      </c>
      <c r="E484" s="100" t="s">
        <v>7079</v>
      </c>
      <c r="F484" s="19" t="str">
        <f t="shared" si="2"/>
        <v>XIMENA PATRICIA JEREZ MOLINA</v>
      </c>
      <c r="G484" s="100" t="s">
        <v>7080</v>
      </c>
      <c r="H484" s="56" t="s">
        <v>603</v>
      </c>
      <c r="I484" s="27"/>
      <c r="J484" s="57" t="s">
        <v>17</v>
      </c>
      <c r="K484" s="23" t="s">
        <v>15</v>
      </c>
    </row>
    <row r="485" ht="22.5" customHeight="1">
      <c r="A485" s="40">
        <v>46050.0</v>
      </c>
      <c r="B485" s="15">
        <v>46057.0</v>
      </c>
      <c r="C485" s="44">
        <v>44256.0</v>
      </c>
      <c r="D485" s="99" t="s">
        <v>7081</v>
      </c>
      <c r="E485" s="100" t="s">
        <v>7082</v>
      </c>
      <c r="F485" s="19" t="str">
        <f t="shared" si="2"/>
        <v>VICTOR EDUARDO MANDIOLA HENRIQUEZ</v>
      </c>
      <c r="G485" s="100" t="s">
        <v>7083</v>
      </c>
      <c r="H485" s="56" t="s">
        <v>603</v>
      </c>
      <c r="I485" s="22" t="s">
        <v>16</v>
      </c>
      <c r="J485" s="57" t="s">
        <v>19</v>
      </c>
      <c r="K485" s="23" t="s">
        <v>15</v>
      </c>
    </row>
    <row r="486" ht="22.5" customHeight="1">
      <c r="A486" s="40">
        <v>46050.0</v>
      </c>
      <c r="B486" s="15"/>
      <c r="C486" s="46" t="s">
        <v>4078</v>
      </c>
      <c r="D486" s="99" t="s">
        <v>7084</v>
      </c>
      <c r="E486" s="100" t="s">
        <v>7085</v>
      </c>
      <c r="F486" s="19" t="str">
        <f t="shared" si="2"/>
        <v>CLAUDIO MANUEL RIVEROS ROJAS</v>
      </c>
      <c r="G486" s="100" t="s">
        <v>7086</v>
      </c>
      <c r="H486" s="56" t="s">
        <v>603</v>
      </c>
      <c r="I486" s="27"/>
      <c r="J486" s="57" t="s">
        <v>21</v>
      </c>
      <c r="K486" s="23" t="s">
        <v>15</v>
      </c>
    </row>
    <row r="487" ht="22.5" customHeight="1">
      <c r="A487" s="40">
        <v>46050.0</v>
      </c>
      <c r="B487" s="15">
        <v>46055.0</v>
      </c>
      <c r="C487" s="44">
        <v>44044.0</v>
      </c>
      <c r="D487" s="99" t="s">
        <v>7087</v>
      </c>
      <c r="E487" s="100" t="s">
        <v>7088</v>
      </c>
      <c r="F487" s="19" t="str">
        <f t="shared" si="2"/>
        <v>JULIO ANDRÉS ROMERO CARES</v>
      </c>
      <c r="G487" s="100" t="s">
        <v>7089</v>
      </c>
      <c r="H487" s="56" t="s">
        <v>603</v>
      </c>
      <c r="I487" s="27"/>
      <c r="J487" s="57" t="s">
        <v>17</v>
      </c>
      <c r="K487" s="23" t="s">
        <v>15</v>
      </c>
    </row>
    <row r="488" ht="22.5" customHeight="1">
      <c r="A488" s="40">
        <v>46050.0</v>
      </c>
      <c r="B488" s="15">
        <v>46051.0</v>
      </c>
      <c r="C488" s="44">
        <v>45292.0</v>
      </c>
      <c r="D488" s="99" t="s">
        <v>7090</v>
      </c>
      <c r="E488" s="100" t="s">
        <v>7091</v>
      </c>
      <c r="F488" s="19" t="str">
        <f t="shared" si="2"/>
        <v>MARCELO MARCEL PARRAGUEZ CORTES</v>
      </c>
      <c r="G488" s="100" t="s">
        <v>7092</v>
      </c>
      <c r="H488" s="56" t="s">
        <v>603</v>
      </c>
      <c r="I488" s="27"/>
      <c r="J488" s="57" t="s">
        <v>17</v>
      </c>
      <c r="K488" s="23" t="s">
        <v>15</v>
      </c>
    </row>
    <row r="489" ht="22.5" customHeight="1">
      <c r="A489" s="40">
        <v>46050.0</v>
      </c>
      <c r="B489" s="15">
        <v>46055.0</v>
      </c>
      <c r="C489" s="44">
        <v>44927.0</v>
      </c>
      <c r="D489" s="99" t="s">
        <v>7093</v>
      </c>
      <c r="E489" s="100" t="s">
        <v>7094</v>
      </c>
      <c r="F489" s="19" t="str">
        <f t="shared" si="2"/>
        <v>ALIRO ALFONSO LARA CUETO</v>
      </c>
      <c r="G489" s="100" t="s">
        <v>7095</v>
      </c>
      <c r="H489" s="56" t="s">
        <v>603</v>
      </c>
      <c r="I489" s="27"/>
      <c r="J489" s="57" t="s">
        <v>17</v>
      </c>
      <c r="K489" s="23" t="s">
        <v>15</v>
      </c>
    </row>
    <row r="490" ht="22.5" customHeight="1">
      <c r="A490" s="40">
        <v>46050.0</v>
      </c>
      <c r="B490" s="15">
        <v>46055.0</v>
      </c>
      <c r="C490" s="44">
        <v>43497.0</v>
      </c>
      <c r="D490" s="99" t="s">
        <v>757</v>
      </c>
      <c r="E490" s="100" t="s">
        <v>7096</v>
      </c>
      <c r="F490" s="19" t="str">
        <f t="shared" si="2"/>
        <v>FELIPE ANDRES MALDONADO MUÑOZ</v>
      </c>
      <c r="G490" s="100" t="s">
        <v>7097</v>
      </c>
      <c r="H490" s="56" t="s">
        <v>603</v>
      </c>
      <c r="I490" s="27"/>
      <c r="J490" s="57" t="s">
        <v>17</v>
      </c>
      <c r="K490" s="23" t="s">
        <v>15</v>
      </c>
    </row>
    <row r="491" ht="22.5" customHeight="1">
      <c r="A491" s="40">
        <v>46050.0</v>
      </c>
      <c r="B491" s="15">
        <v>46057.0</v>
      </c>
      <c r="C491" s="44">
        <v>42156.0</v>
      </c>
      <c r="D491" s="99" t="s">
        <v>7098</v>
      </c>
      <c r="E491" s="100" t="s">
        <v>7099</v>
      </c>
      <c r="F491" s="19" t="str">
        <f t="shared" si="2"/>
        <v>JACQUELINE ICKA ARANIS</v>
      </c>
      <c r="G491" s="100" t="s">
        <v>7100</v>
      </c>
      <c r="H491" s="56" t="s">
        <v>603</v>
      </c>
      <c r="I491" s="27"/>
      <c r="J491" s="57" t="s">
        <v>19</v>
      </c>
      <c r="K491" s="23" t="s">
        <v>15</v>
      </c>
    </row>
    <row r="492" ht="22.5" customHeight="1">
      <c r="A492" s="40">
        <v>46050.0</v>
      </c>
      <c r="B492" s="15">
        <v>46051.0</v>
      </c>
      <c r="C492" s="44">
        <v>45597.0</v>
      </c>
      <c r="D492" s="99" t="s">
        <v>7101</v>
      </c>
      <c r="E492" s="100" t="s">
        <v>7102</v>
      </c>
      <c r="F492" s="19" t="str">
        <f t="shared" si="2"/>
        <v>KEVIN ALEXIS COLLAO CASTILLO</v>
      </c>
      <c r="G492" s="100" t="s">
        <v>7103</v>
      </c>
      <c r="H492" s="56" t="s">
        <v>603</v>
      </c>
      <c r="I492" s="27"/>
      <c r="J492" s="57" t="s">
        <v>17</v>
      </c>
      <c r="K492" s="23" t="s">
        <v>15</v>
      </c>
    </row>
    <row r="493" ht="22.5" customHeight="1">
      <c r="A493" s="40">
        <v>46050.0</v>
      </c>
      <c r="B493" s="15"/>
      <c r="C493" s="44">
        <v>43132.0</v>
      </c>
      <c r="D493" s="99" t="s">
        <v>7104</v>
      </c>
      <c r="E493" s="100" t="s">
        <v>7105</v>
      </c>
      <c r="F493" s="19" t="str">
        <f t="shared" si="2"/>
        <v>PABLO ANTONIO SEGOVIA NUÑEZ</v>
      </c>
      <c r="G493" s="100" t="s">
        <v>7106</v>
      </c>
      <c r="H493" s="56" t="s">
        <v>603</v>
      </c>
      <c r="I493" s="27"/>
      <c r="J493" s="57" t="s">
        <v>17</v>
      </c>
      <c r="K493" s="23" t="s">
        <v>15</v>
      </c>
    </row>
    <row r="494" ht="22.5" customHeight="1">
      <c r="A494" s="40">
        <v>46050.0</v>
      </c>
      <c r="B494" s="15">
        <v>46057.0</v>
      </c>
      <c r="C494" s="44">
        <v>45323.0</v>
      </c>
      <c r="D494" s="99" t="s">
        <v>2411</v>
      </c>
      <c r="E494" s="100" t="s">
        <v>7107</v>
      </c>
      <c r="F494" s="19" t="str">
        <f t="shared" si="2"/>
        <v>LUIS ALEJANDRO BOLBARAN ACEVEDO</v>
      </c>
      <c r="G494" s="100" t="s">
        <v>7108</v>
      </c>
      <c r="H494" s="56" t="s">
        <v>603</v>
      </c>
      <c r="I494" s="27"/>
      <c r="J494" s="57" t="s">
        <v>19</v>
      </c>
      <c r="K494" s="23" t="s">
        <v>15</v>
      </c>
    </row>
    <row r="495" ht="22.5" customHeight="1">
      <c r="A495" s="40">
        <v>46050.0</v>
      </c>
      <c r="B495" s="15"/>
      <c r="C495" s="44"/>
      <c r="D495" s="99" t="s">
        <v>7109</v>
      </c>
      <c r="E495" s="100" t="s">
        <v>7110</v>
      </c>
      <c r="F495" s="19" t="str">
        <f t="shared" si="2"/>
        <v>JAIME RENATO CIFUENTES SALINAS</v>
      </c>
      <c r="G495" s="100" t="s">
        <v>7111</v>
      </c>
      <c r="H495" s="61"/>
      <c r="I495" s="27"/>
      <c r="J495" s="65"/>
      <c r="K495" s="28"/>
    </row>
    <row r="496" ht="22.5" customHeight="1">
      <c r="A496" s="40">
        <v>46050.0</v>
      </c>
      <c r="B496" s="15"/>
      <c r="C496" s="46" t="s">
        <v>106</v>
      </c>
      <c r="D496" s="99" t="s">
        <v>7112</v>
      </c>
      <c r="E496" s="100" t="s">
        <v>7113</v>
      </c>
      <c r="F496" s="19" t="str">
        <f t="shared" si="2"/>
        <v>LUIS ESTEBAN HERRERA NUÑEZ</v>
      </c>
      <c r="G496" s="100" t="s">
        <v>7039</v>
      </c>
      <c r="H496" s="56" t="s">
        <v>603</v>
      </c>
      <c r="I496" s="27"/>
      <c r="J496" s="57" t="s">
        <v>21</v>
      </c>
      <c r="K496" s="23" t="s">
        <v>15</v>
      </c>
    </row>
    <row r="497" ht="22.5" customHeight="1">
      <c r="A497" s="40">
        <v>46050.0</v>
      </c>
      <c r="B497" s="15">
        <v>46057.0</v>
      </c>
      <c r="C497" s="44">
        <v>45170.0</v>
      </c>
      <c r="D497" s="99" t="s">
        <v>7114</v>
      </c>
      <c r="E497" s="100" t="s">
        <v>7115</v>
      </c>
      <c r="F497" s="19" t="str">
        <f t="shared" si="2"/>
        <v>SEGUNDO ORLANDO VARGAS FERNANDES</v>
      </c>
      <c r="G497" s="100" t="s">
        <v>7116</v>
      </c>
      <c r="H497" s="56" t="s">
        <v>603</v>
      </c>
      <c r="I497" s="27"/>
      <c r="J497" s="57" t="s">
        <v>19</v>
      </c>
      <c r="K497" s="23" t="s">
        <v>34</v>
      </c>
    </row>
    <row r="498" ht="22.5" customHeight="1">
      <c r="A498" s="40">
        <v>46050.0</v>
      </c>
      <c r="B498" s="15"/>
      <c r="C498" s="44">
        <v>43497.0</v>
      </c>
      <c r="D498" s="99" t="s">
        <v>7117</v>
      </c>
      <c r="E498" s="100" t="s">
        <v>7118</v>
      </c>
      <c r="F498" s="19" t="str">
        <f t="shared" si="2"/>
        <v>CLAUDIA YANINA ROJAS NORAMBUENA</v>
      </c>
      <c r="G498" s="100" t="s">
        <v>7042</v>
      </c>
      <c r="H498" s="56" t="s">
        <v>603</v>
      </c>
      <c r="I498" s="27"/>
      <c r="J498" s="57" t="s">
        <v>17</v>
      </c>
      <c r="K498" s="23" t="s">
        <v>15</v>
      </c>
    </row>
    <row r="499" ht="22.5" customHeight="1">
      <c r="A499" s="71">
        <v>46051.0</v>
      </c>
      <c r="B499" s="130"/>
      <c r="C499" s="140" t="s">
        <v>106</v>
      </c>
      <c r="D499" s="110" t="s">
        <v>6992</v>
      </c>
      <c r="E499" s="111" t="s">
        <v>7119</v>
      </c>
      <c r="F499" s="75" t="str">
        <f t="shared" si="2"/>
        <v>FELIPE IGNACIO LETELIER LEYTON</v>
      </c>
      <c r="G499" s="111" t="s">
        <v>7120</v>
      </c>
      <c r="H499" s="77" t="s">
        <v>603</v>
      </c>
      <c r="I499" s="86"/>
      <c r="J499" s="79" t="s">
        <v>21</v>
      </c>
      <c r="K499" s="96" t="s">
        <v>15</v>
      </c>
    </row>
    <row r="500" ht="22.5" customHeight="1">
      <c r="A500" s="40">
        <v>46051.0</v>
      </c>
      <c r="B500" s="15">
        <v>46055.0</v>
      </c>
      <c r="C500" s="44">
        <v>43678.0</v>
      </c>
      <c r="D500" s="99" t="s">
        <v>7121</v>
      </c>
      <c r="E500" s="100" t="s">
        <v>7122</v>
      </c>
      <c r="F500" s="19" t="str">
        <f t="shared" si="2"/>
        <v>ZENAIDA SEPULVEDA SOTO</v>
      </c>
      <c r="G500" s="100" t="s">
        <v>7123</v>
      </c>
      <c r="H500" s="56" t="s">
        <v>603</v>
      </c>
      <c r="I500" s="27"/>
      <c r="J500" s="57" t="s">
        <v>17</v>
      </c>
      <c r="K500" s="23" t="s">
        <v>15</v>
      </c>
    </row>
    <row r="501" ht="22.5" customHeight="1">
      <c r="A501" s="40">
        <v>46051.0</v>
      </c>
      <c r="B501" s="15">
        <v>46055.0</v>
      </c>
      <c r="C501" s="44">
        <v>42248.0</v>
      </c>
      <c r="D501" s="99" t="s">
        <v>7124</v>
      </c>
      <c r="E501" s="100" t="s">
        <v>7125</v>
      </c>
      <c r="F501" s="19" t="str">
        <f t="shared" si="2"/>
        <v>JUAN ALBERTO SANDOVAL ALVARADO</v>
      </c>
      <c r="G501" s="100" t="s">
        <v>7126</v>
      </c>
      <c r="H501" s="56" t="s">
        <v>603</v>
      </c>
      <c r="I501" s="27"/>
      <c r="J501" s="57" t="s">
        <v>17</v>
      </c>
      <c r="K501" s="23" t="s">
        <v>15</v>
      </c>
    </row>
    <row r="502" ht="22.5" customHeight="1">
      <c r="A502" s="40">
        <v>46051.0</v>
      </c>
      <c r="B502" s="15"/>
      <c r="C502" s="44"/>
      <c r="D502" s="99" t="s">
        <v>7127</v>
      </c>
      <c r="E502" s="100" t="s">
        <v>7128</v>
      </c>
      <c r="F502" s="19" t="str">
        <f t="shared" si="2"/>
        <v>JOAQUIN CASTILLO MONTENEGRO</v>
      </c>
      <c r="G502" s="100" t="s">
        <v>7129</v>
      </c>
      <c r="H502" s="61"/>
      <c r="I502" s="27"/>
      <c r="J502" s="65"/>
      <c r="K502" s="28"/>
    </row>
    <row r="503" ht="22.5" customHeight="1">
      <c r="A503" s="40">
        <v>46051.0</v>
      </c>
      <c r="B503" s="15"/>
      <c r="C503" s="44">
        <v>45261.0</v>
      </c>
      <c r="D503" s="99" t="s">
        <v>2577</v>
      </c>
      <c r="E503" s="100" t="s">
        <v>7130</v>
      </c>
      <c r="F503" s="19" t="str">
        <f t="shared" si="2"/>
        <v>CRISTIAN ANDRES VASQUEZ CEA</v>
      </c>
      <c r="G503" s="100" t="s">
        <v>7131</v>
      </c>
      <c r="H503" s="56" t="s">
        <v>603</v>
      </c>
      <c r="I503" s="27"/>
      <c r="J503" s="57" t="s">
        <v>17</v>
      </c>
      <c r="K503" s="23" t="s">
        <v>15</v>
      </c>
    </row>
    <row r="504" ht="22.5" customHeight="1">
      <c r="A504" s="40">
        <v>46051.0</v>
      </c>
      <c r="B504" s="15"/>
      <c r="C504" s="44"/>
      <c r="D504" s="99" t="s">
        <v>7132</v>
      </c>
      <c r="E504" s="100" t="s">
        <v>7133</v>
      </c>
      <c r="F504" s="19" t="str">
        <f t="shared" si="2"/>
        <v>ALLAN GALVEZ FERNANDEZ</v>
      </c>
      <c r="G504" s="100" t="s">
        <v>7134</v>
      </c>
      <c r="H504" s="61"/>
      <c r="I504" s="27"/>
      <c r="J504" s="65"/>
      <c r="K504" s="28"/>
    </row>
    <row r="505" ht="22.5" customHeight="1">
      <c r="A505" s="40">
        <v>46051.0</v>
      </c>
      <c r="B505" s="15"/>
      <c r="C505" s="44"/>
      <c r="D505" s="99" t="s">
        <v>7135</v>
      </c>
      <c r="E505" s="100" t="s">
        <v>7136</v>
      </c>
      <c r="F505" s="19" t="str">
        <f t="shared" si="2"/>
        <v>JORGE ESTEBAN SALGADO TOLEDO</v>
      </c>
      <c r="G505" s="100" t="s">
        <v>7137</v>
      </c>
      <c r="H505" s="61"/>
      <c r="I505" s="27"/>
      <c r="J505" s="65"/>
      <c r="K505" s="28"/>
    </row>
    <row r="506" ht="22.5" customHeight="1">
      <c r="A506" s="40">
        <v>46051.0</v>
      </c>
      <c r="B506" s="15"/>
      <c r="C506" s="44">
        <v>46055.0</v>
      </c>
      <c r="D506" s="99" t="s">
        <v>7138</v>
      </c>
      <c r="E506" s="100" t="s">
        <v>7139</v>
      </c>
      <c r="F506" s="19" t="str">
        <f t="shared" si="2"/>
        <v>JOSE ARTURO ARAYA GARRIDO</v>
      </c>
      <c r="G506" s="100" t="s">
        <v>7140</v>
      </c>
      <c r="H506" s="56" t="s">
        <v>603</v>
      </c>
      <c r="I506" s="27"/>
      <c r="J506" s="57" t="s">
        <v>17</v>
      </c>
      <c r="K506" s="23" t="s">
        <v>15</v>
      </c>
    </row>
    <row r="507" ht="22.5" customHeight="1">
      <c r="A507" s="40">
        <v>46051.0</v>
      </c>
      <c r="B507" s="15">
        <v>46055.0</v>
      </c>
      <c r="C507" s="44">
        <v>40299.0</v>
      </c>
      <c r="D507" s="99" t="s">
        <v>7141</v>
      </c>
      <c r="E507" s="100" t="s">
        <v>7142</v>
      </c>
      <c r="F507" s="19" t="str">
        <f t="shared" si="2"/>
        <v>JUAN ANGEL RIVERA PALMA</v>
      </c>
      <c r="G507" s="100" t="s">
        <v>7143</v>
      </c>
      <c r="H507" s="56" t="s">
        <v>603</v>
      </c>
      <c r="I507" s="27"/>
      <c r="J507" s="57" t="s">
        <v>17</v>
      </c>
      <c r="K507" s="23" t="s">
        <v>15</v>
      </c>
    </row>
    <row r="508" ht="22.5" customHeight="1">
      <c r="A508" s="40">
        <v>46051.0</v>
      </c>
      <c r="B508" s="15">
        <v>46055.0</v>
      </c>
      <c r="C508" s="44">
        <v>42522.0</v>
      </c>
      <c r="D508" s="99" t="s">
        <v>7144</v>
      </c>
      <c r="E508" s="100" t="s">
        <v>7145</v>
      </c>
      <c r="F508" s="19" t="str">
        <f t="shared" si="2"/>
        <v>LUIS ERNESTO TRICOT NOVOA</v>
      </c>
      <c r="G508" s="100" t="s">
        <v>7146</v>
      </c>
      <c r="H508" s="56" t="s">
        <v>603</v>
      </c>
      <c r="I508" s="27"/>
      <c r="J508" s="57" t="s">
        <v>17</v>
      </c>
      <c r="K508" s="23" t="s">
        <v>15</v>
      </c>
    </row>
    <row r="509" ht="22.5" customHeight="1">
      <c r="A509" s="40">
        <v>46051.0</v>
      </c>
      <c r="B509" s="15">
        <v>46055.0</v>
      </c>
      <c r="C509" s="44">
        <v>43466.0</v>
      </c>
      <c r="D509" s="99" t="s">
        <v>7147</v>
      </c>
      <c r="E509" s="100" t="s">
        <v>7148</v>
      </c>
      <c r="F509" s="19" t="str">
        <f t="shared" si="2"/>
        <v>ERICK RENE FLORES CORRAL</v>
      </c>
      <c r="G509" s="100" t="s">
        <v>7149</v>
      </c>
      <c r="H509" s="56" t="s">
        <v>603</v>
      </c>
      <c r="I509" s="27"/>
      <c r="J509" s="57" t="s">
        <v>17</v>
      </c>
      <c r="K509" s="23" t="s">
        <v>15</v>
      </c>
    </row>
    <row r="510" ht="22.5" customHeight="1">
      <c r="A510" s="40">
        <v>46051.0</v>
      </c>
      <c r="B510" s="15">
        <v>46055.0</v>
      </c>
      <c r="C510" s="44">
        <v>45261.0</v>
      </c>
      <c r="D510" s="99" t="s">
        <v>5192</v>
      </c>
      <c r="E510" s="100" t="s">
        <v>7150</v>
      </c>
      <c r="F510" s="19" t="str">
        <f t="shared" si="2"/>
        <v>JUAN CARLOS AZOCAR NAVARRO</v>
      </c>
      <c r="G510" s="100" t="s">
        <v>7151</v>
      </c>
      <c r="H510" s="56" t="s">
        <v>603</v>
      </c>
      <c r="I510" s="27"/>
      <c r="J510" s="57" t="s">
        <v>17</v>
      </c>
      <c r="K510" s="23" t="s">
        <v>15</v>
      </c>
    </row>
    <row r="511" ht="22.5" customHeight="1">
      <c r="A511" s="40">
        <v>46051.0</v>
      </c>
      <c r="B511" s="15">
        <v>46055.0</v>
      </c>
      <c r="C511" s="44">
        <v>44805.0</v>
      </c>
      <c r="D511" s="99" t="s">
        <v>7152</v>
      </c>
      <c r="E511" s="100" t="s">
        <v>7153</v>
      </c>
      <c r="F511" s="19" t="str">
        <f t="shared" si="2"/>
        <v>JAIME ANTONIO MACHADO CABRERA</v>
      </c>
      <c r="G511" s="100" t="s">
        <v>7154</v>
      </c>
      <c r="H511" s="56" t="s">
        <v>603</v>
      </c>
      <c r="I511" s="27"/>
      <c r="J511" s="57" t="s">
        <v>17</v>
      </c>
      <c r="K511" s="23" t="s">
        <v>15</v>
      </c>
    </row>
    <row r="512" ht="22.5" customHeight="1">
      <c r="A512" s="40">
        <v>46051.0</v>
      </c>
      <c r="B512" s="15"/>
      <c r="C512" s="44">
        <v>45047.0</v>
      </c>
      <c r="D512" s="99" t="s">
        <v>2684</v>
      </c>
      <c r="E512" s="100" t="s">
        <v>7155</v>
      </c>
      <c r="F512" s="19" t="str">
        <f t="shared" si="2"/>
        <v>JUAN CARLOS MORALES VENEGAS</v>
      </c>
      <c r="G512" s="100" t="s">
        <v>7156</v>
      </c>
      <c r="H512" s="56" t="s">
        <v>603</v>
      </c>
      <c r="I512" s="27"/>
      <c r="J512" s="57" t="s">
        <v>17</v>
      </c>
      <c r="K512" s="23" t="s">
        <v>15</v>
      </c>
    </row>
    <row r="513" ht="22.5" customHeight="1">
      <c r="A513" s="40">
        <v>46051.0</v>
      </c>
      <c r="B513" s="15">
        <v>46055.0</v>
      </c>
      <c r="C513" s="44">
        <v>43435.0</v>
      </c>
      <c r="D513" s="99" t="s">
        <v>7157</v>
      </c>
      <c r="E513" s="100" t="s">
        <v>7158</v>
      </c>
      <c r="F513" s="19" t="str">
        <f t="shared" si="2"/>
        <v>TAKURI IGNACIO TRICOT REYES</v>
      </c>
      <c r="G513" s="100" t="s">
        <v>7159</v>
      </c>
      <c r="H513" s="56" t="s">
        <v>603</v>
      </c>
      <c r="I513" s="27"/>
      <c r="J513" s="57" t="s">
        <v>17</v>
      </c>
      <c r="K513" s="23" t="s">
        <v>15</v>
      </c>
    </row>
    <row r="514" ht="22.5" customHeight="1">
      <c r="A514" s="40">
        <v>46051.0</v>
      </c>
      <c r="B514" s="15">
        <v>46055.0</v>
      </c>
      <c r="C514" s="44">
        <v>44317.0</v>
      </c>
      <c r="D514" s="99" t="s">
        <v>7160</v>
      </c>
      <c r="E514" s="100" t="s">
        <v>1243</v>
      </c>
      <c r="F514" s="19" t="str">
        <f t="shared" si="2"/>
        <v>GUIDO PINTO</v>
      </c>
      <c r="G514" s="100" t="s">
        <v>7161</v>
      </c>
      <c r="H514" s="56" t="s">
        <v>603</v>
      </c>
      <c r="I514" s="27"/>
      <c r="J514" s="57" t="s">
        <v>17</v>
      </c>
      <c r="K514" s="23" t="s">
        <v>15</v>
      </c>
    </row>
    <row r="515" ht="22.5" customHeight="1">
      <c r="A515" s="40">
        <v>46051.0</v>
      </c>
      <c r="B515" s="15"/>
      <c r="C515" s="46" t="s">
        <v>4164</v>
      </c>
      <c r="D515" s="99" t="s">
        <v>7162</v>
      </c>
      <c r="E515" s="100" t="s">
        <v>7163</v>
      </c>
      <c r="F515" s="19" t="str">
        <f t="shared" si="2"/>
        <v>JAVIER ESTEBAN VERA CALQUIN</v>
      </c>
      <c r="G515" s="100" t="s">
        <v>7164</v>
      </c>
      <c r="H515" s="56" t="s">
        <v>603</v>
      </c>
      <c r="I515" s="27"/>
      <c r="J515" s="57" t="s">
        <v>21</v>
      </c>
      <c r="K515" s="23" t="s">
        <v>15</v>
      </c>
    </row>
    <row r="516" ht="22.5" customHeight="1">
      <c r="A516" s="40">
        <v>46051.0</v>
      </c>
      <c r="B516" s="15">
        <v>46059.0</v>
      </c>
      <c r="C516" s="44">
        <v>44805.0</v>
      </c>
      <c r="D516" s="99" t="s">
        <v>7165</v>
      </c>
      <c r="E516" s="100" t="s">
        <v>7166</v>
      </c>
      <c r="F516" s="19" t="str">
        <f t="shared" si="2"/>
        <v>DAYANNE SCARLETT MONTENEGRO COFRE</v>
      </c>
      <c r="G516" s="100" t="s">
        <v>7167</v>
      </c>
      <c r="H516" s="56" t="s">
        <v>603</v>
      </c>
      <c r="I516" s="27"/>
      <c r="J516" s="57" t="s">
        <v>17</v>
      </c>
      <c r="K516" s="23" t="s">
        <v>15</v>
      </c>
    </row>
    <row r="517" ht="22.5" customHeight="1">
      <c r="A517" s="40">
        <v>46051.0</v>
      </c>
      <c r="B517" s="15"/>
      <c r="C517" s="44"/>
      <c r="D517" s="99" t="s">
        <v>7168</v>
      </c>
      <c r="E517" s="100" t="s">
        <v>7169</v>
      </c>
      <c r="F517" s="19" t="str">
        <f t="shared" si="2"/>
        <v>NICOLAS ADRIAN VERA VALENCIA</v>
      </c>
      <c r="G517" s="100" t="s">
        <v>7170</v>
      </c>
      <c r="H517" s="61"/>
      <c r="I517" s="27"/>
      <c r="J517" s="65"/>
      <c r="K517" s="28"/>
    </row>
    <row r="518" ht="22.5" customHeight="1">
      <c r="A518" s="40">
        <v>46051.0</v>
      </c>
      <c r="B518" s="15">
        <v>46057.0</v>
      </c>
      <c r="C518" s="44">
        <v>43466.0</v>
      </c>
      <c r="D518" s="99" t="s">
        <v>5204</v>
      </c>
      <c r="E518" s="100" t="s">
        <v>7171</v>
      </c>
      <c r="F518" s="19" t="str">
        <f t="shared" si="2"/>
        <v>LUIS ARMANDO ZUÑIGA GOMEZ</v>
      </c>
      <c r="G518" s="100" t="s">
        <v>7172</v>
      </c>
      <c r="H518" s="56" t="s">
        <v>603</v>
      </c>
      <c r="I518" s="27"/>
      <c r="J518" s="57" t="s">
        <v>19</v>
      </c>
      <c r="K518" s="23" t="s">
        <v>15</v>
      </c>
    </row>
    <row r="519" ht="22.5" customHeight="1">
      <c r="A519" s="40">
        <v>46051.0</v>
      </c>
      <c r="B519" s="15">
        <v>46055.0</v>
      </c>
      <c r="C519" s="44">
        <v>43497.0</v>
      </c>
      <c r="D519" s="99" t="s">
        <v>7173</v>
      </c>
      <c r="E519" s="100" t="s">
        <v>7174</v>
      </c>
      <c r="F519" s="19" t="str">
        <f t="shared" si="2"/>
        <v>JACQUELINE LORENA LUNDSTEDT CABEZAS</v>
      </c>
      <c r="G519" s="100" t="s">
        <v>7175</v>
      </c>
      <c r="H519" s="56" t="s">
        <v>603</v>
      </c>
      <c r="I519" s="27"/>
      <c r="J519" s="57" t="s">
        <v>17</v>
      </c>
      <c r="K519" s="23" t="s">
        <v>15</v>
      </c>
    </row>
    <row r="520" ht="22.5" customHeight="1">
      <c r="A520" s="40">
        <v>46051.0</v>
      </c>
      <c r="B520" s="15">
        <v>46055.0</v>
      </c>
      <c r="C520" s="44">
        <v>43497.0</v>
      </c>
      <c r="D520" s="99" t="s">
        <v>7176</v>
      </c>
      <c r="E520" s="100" t="s">
        <v>7177</v>
      </c>
      <c r="F520" s="19" t="str">
        <f t="shared" si="2"/>
        <v>DIANA GUERRA TUOHY</v>
      </c>
      <c r="G520" s="100" t="s">
        <v>7178</v>
      </c>
      <c r="H520" s="56" t="s">
        <v>603</v>
      </c>
      <c r="I520" s="27"/>
      <c r="J520" s="57" t="s">
        <v>17</v>
      </c>
      <c r="K520" s="23" t="s">
        <v>15</v>
      </c>
    </row>
    <row r="521" ht="22.5" customHeight="1">
      <c r="A521" s="40">
        <v>46051.0</v>
      </c>
      <c r="B521" s="15">
        <v>46055.0</v>
      </c>
      <c r="C521" s="44">
        <v>42644.0</v>
      </c>
      <c r="D521" s="99" t="s">
        <v>7179</v>
      </c>
      <c r="E521" s="100" t="s">
        <v>7180</v>
      </c>
      <c r="F521" s="19" t="str">
        <f t="shared" si="2"/>
        <v>AURELIO PEREZ UBAL</v>
      </c>
      <c r="G521" s="100" t="s">
        <v>7181</v>
      </c>
      <c r="H521" s="56" t="s">
        <v>603</v>
      </c>
      <c r="I521" s="27"/>
      <c r="J521" s="57" t="s">
        <v>17</v>
      </c>
      <c r="K521" s="23" t="s">
        <v>15</v>
      </c>
    </row>
    <row r="522" ht="22.5" customHeight="1">
      <c r="A522" s="40">
        <v>46051.0</v>
      </c>
      <c r="B522" s="15">
        <v>46055.0</v>
      </c>
      <c r="C522" s="44">
        <v>43831.0</v>
      </c>
      <c r="D522" s="99" t="s">
        <v>7182</v>
      </c>
      <c r="E522" s="100" t="s">
        <v>7183</v>
      </c>
      <c r="F522" s="19" t="str">
        <f t="shared" si="2"/>
        <v>JUAN RAUL SILVA BRAVO</v>
      </c>
      <c r="G522" s="100" t="s">
        <v>7184</v>
      </c>
      <c r="H522" s="56" t="s">
        <v>603</v>
      </c>
      <c r="I522" s="27"/>
      <c r="J522" s="57" t="s">
        <v>17</v>
      </c>
      <c r="K522" s="23" t="s">
        <v>15</v>
      </c>
    </row>
    <row r="523" ht="22.5" customHeight="1">
      <c r="A523" s="40">
        <v>46051.0</v>
      </c>
      <c r="B523" s="15">
        <v>46055.0</v>
      </c>
      <c r="C523" s="44">
        <v>42401.0</v>
      </c>
      <c r="D523" s="99" t="s">
        <v>7185</v>
      </c>
      <c r="E523" s="100" t="s">
        <v>7186</v>
      </c>
      <c r="F523" s="19" t="str">
        <f t="shared" si="2"/>
        <v>JOAN CARLES MORALES VATTUONE</v>
      </c>
      <c r="G523" s="100" t="s">
        <v>7187</v>
      </c>
      <c r="H523" s="56" t="s">
        <v>603</v>
      </c>
      <c r="I523" s="27"/>
      <c r="J523" s="57" t="s">
        <v>17</v>
      </c>
      <c r="K523" s="23" t="s">
        <v>15</v>
      </c>
    </row>
    <row r="524" ht="22.5" customHeight="1">
      <c r="A524" s="40">
        <v>46051.0</v>
      </c>
      <c r="B524" s="15"/>
      <c r="C524" s="46" t="s">
        <v>106</v>
      </c>
      <c r="D524" s="99" t="s">
        <v>7188</v>
      </c>
      <c r="E524" s="100" t="s">
        <v>7189</v>
      </c>
      <c r="F524" s="19" t="str">
        <f t="shared" si="2"/>
        <v>CARLOS  VALENCIA</v>
      </c>
      <c r="G524" s="100" t="s">
        <v>7190</v>
      </c>
      <c r="H524" s="56" t="s">
        <v>603</v>
      </c>
      <c r="I524" s="27"/>
      <c r="J524" s="57" t="s">
        <v>21</v>
      </c>
      <c r="K524" s="23" t="s">
        <v>15</v>
      </c>
    </row>
    <row r="525" ht="22.5" customHeight="1">
      <c r="A525" s="40">
        <v>46052.0</v>
      </c>
      <c r="B525" s="15">
        <v>46059.0</v>
      </c>
      <c r="C525" s="44">
        <v>43862.0</v>
      </c>
      <c r="D525" s="41" t="s">
        <v>2140</v>
      </c>
      <c r="E525" s="42" t="s">
        <v>7191</v>
      </c>
      <c r="F525" s="19" t="str">
        <f t="shared" si="2"/>
        <v>CLAUDIA ANDREA SILVA</v>
      </c>
      <c r="G525" s="43" t="s">
        <v>7192</v>
      </c>
      <c r="H525" s="56" t="s">
        <v>603</v>
      </c>
      <c r="I525" s="27"/>
      <c r="J525" s="57" t="s">
        <v>17</v>
      </c>
      <c r="K525" s="23" t="s">
        <v>15</v>
      </c>
    </row>
    <row r="526" ht="22.5" customHeight="1">
      <c r="A526" s="40">
        <v>46052.0</v>
      </c>
      <c r="B526" s="15"/>
      <c r="C526" s="46" t="s">
        <v>106</v>
      </c>
      <c r="D526" s="99" t="s">
        <v>7193</v>
      </c>
      <c r="E526" s="100" t="s">
        <v>7194</v>
      </c>
      <c r="F526" s="19" t="str">
        <f t="shared" si="2"/>
        <v>LUKAS SANTANDER</v>
      </c>
      <c r="G526" s="100" t="s">
        <v>7195</v>
      </c>
      <c r="H526" s="56" t="s">
        <v>603</v>
      </c>
      <c r="I526" s="27"/>
      <c r="J526" s="57" t="s">
        <v>21</v>
      </c>
      <c r="K526" s="23" t="s">
        <v>15</v>
      </c>
    </row>
    <row r="527" ht="22.5" customHeight="1">
      <c r="A527" s="40">
        <v>46052.0</v>
      </c>
      <c r="B527" s="15"/>
      <c r="C527" s="44">
        <v>45261.0</v>
      </c>
      <c r="D527" s="99" t="s">
        <v>5342</v>
      </c>
      <c r="E527" s="100" t="s">
        <v>2159</v>
      </c>
      <c r="F527" s="19" t="str">
        <f t="shared" si="2"/>
        <v>MARITZA ARAYA</v>
      </c>
      <c r="G527" s="100" t="s">
        <v>7196</v>
      </c>
      <c r="H527" s="56" t="s">
        <v>603</v>
      </c>
      <c r="I527" s="27"/>
      <c r="J527" s="57" t="s">
        <v>17</v>
      </c>
      <c r="K527" s="23" t="s">
        <v>15</v>
      </c>
    </row>
    <row r="528" ht="22.5" customHeight="1">
      <c r="A528" s="40">
        <v>46052.0</v>
      </c>
      <c r="B528" s="15">
        <v>46058.0</v>
      </c>
      <c r="C528" s="44">
        <v>43862.0</v>
      </c>
      <c r="D528" s="99" t="s">
        <v>7197</v>
      </c>
      <c r="E528" s="100" t="s">
        <v>7198</v>
      </c>
      <c r="F528" s="19" t="str">
        <f t="shared" si="2"/>
        <v>AUDRI CATHERINE CONTRERAS PICERO</v>
      </c>
      <c r="G528" s="100" t="s">
        <v>7199</v>
      </c>
      <c r="H528" s="56" t="s">
        <v>603</v>
      </c>
      <c r="I528" s="27"/>
      <c r="J528" s="57" t="s">
        <v>19</v>
      </c>
      <c r="K528" s="23" t="s">
        <v>15</v>
      </c>
    </row>
    <row r="529" ht="22.5" customHeight="1">
      <c r="A529" s="40">
        <v>46052.0</v>
      </c>
      <c r="B529" s="15">
        <v>46058.0</v>
      </c>
      <c r="C529" s="44">
        <v>43525.0</v>
      </c>
      <c r="D529" s="99" t="s">
        <v>7200</v>
      </c>
      <c r="E529" s="100" t="s">
        <v>7201</v>
      </c>
      <c r="F529" s="19" t="str">
        <f t="shared" si="2"/>
        <v>JORDAN ALEXANDER HENRIQUEZ GARAY</v>
      </c>
      <c r="G529" s="100" t="s">
        <v>7202</v>
      </c>
      <c r="H529" s="56" t="s">
        <v>603</v>
      </c>
      <c r="I529" s="27"/>
      <c r="J529" s="57" t="s">
        <v>17</v>
      </c>
      <c r="K529" s="23" t="s">
        <v>15</v>
      </c>
    </row>
    <row r="530" ht="22.5" customHeight="1">
      <c r="A530" s="40">
        <v>46052.0</v>
      </c>
      <c r="B530" s="15">
        <v>46055.0</v>
      </c>
      <c r="C530" s="44">
        <v>42948.0</v>
      </c>
      <c r="D530" s="99" t="s">
        <v>7203</v>
      </c>
      <c r="E530" s="100" t="s">
        <v>7204</v>
      </c>
      <c r="F530" s="19" t="str">
        <f t="shared" si="2"/>
        <v>SEBASTIAN JAVIER SOTO JERIA</v>
      </c>
      <c r="G530" s="100" t="s">
        <v>7205</v>
      </c>
      <c r="H530" s="56" t="s">
        <v>603</v>
      </c>
      <c r="I530" s="27"/>
      <c r="J530" s="57" t="s">
        <v>17</v>
      </c>
      <c r="K530" s="23" t="s">
        <v>15</v>
      </c>
    </row>
    <row r="531" ht="22.5" customHeight="1">
      <c r="A531" s="40">
        <v>46052.0</v>
      </c>
      <c r="B531" s="15">
        <v>46058.0</v>
      </c>
      <c r="C531" s="44">
        <v>43800.0</v>
      </c>
      <c r="D531" s="99" t="s">
        <v>7206</v>
      </c>
      <c r="E531" s="100" t="s">
        <v>7207</v>
      </c>
      <c r="F531" s="19" t="str">
        <f t="shared" si="2"/>
        <v>LILIANA CISTERNAS GREZ</v>
      </c>
      <c r="G531" s="100" t="s">
        <v>7208</v>
      </c>
      <c r="H531" s="56" t="s">
        <v>603</v>
      </c>
      <c r="I531" s="27"/>
      <c r="J531" s="57" t="s">
        <v>19</v>
      </c>
      <c r="K531" s="23" t="s">
        <v>15</v>
      </c>
    </row>
    <row r="532" ht="22.5" customHeight="1">
      <c r="A532" s="40">
        <v>46052.0</v>
      </c>
      <c r="B532" s="15">
        <v>46055.0</v>
      </c>
      <c r="C532" s="44">
        <v>43831.0</v>
      </c>
      <c r="D532" s="99" t="s">
        <v>7209</v>
      </c>
      <c r="E532" s="100" t="s">
        <v>7210</v>
      </c>
      <c r="F532" s="19" t="str">
        <f t="shared" si="2"/>
        <v>HERNAN QUILODRAN SEPULVEDA</v>
      </c>
      <c r="G532" s="100" t="s">
        <v>7211</v>
      </c>
      <c r="H532" s="56" t="s">
        <v>603</v>
      </c>
      <c r="I532" s="22" t="s">
        <v>13</v>
      </c>
      <c r="J532" s="57" t="s">
        <v>17</v>
      </c>
      <c r="K532" s="23" t="s">
        <v>15</v>
      </c>
    </row>
    <row r="533" ht="22.5" customHeight="1">
      <c r="A533" s="40">
        <v>46052.0</v>
      </c>
      <c r="B533" s="15"/>
      <c r="C533" s="44"/>
      <c r="D533" s="99" t="s">
        <v>7212</v>
      </c>
      <c r="E533" s="100" t="s">
        <v>7213</v>
      </c>
      <c r="F533" s="19" t="str">
        <f t="shared" si="2"/>
        <v>CLAUDIA PAZ VASQUEZ CARREÑO</v>
      </c>
      <c r="G533" s="100" t="s">
        <v>7214</v>
      </c>
      <c r="H533" s="61"/>
      <c r="I533" s="27"/>
      <c r="J533" s="65"/>
      <c r="K533" s="28"/>
    </row>
    <row r="534" ht="22.5" customHeight="1">
      <c r="A534" s="40">
        <v>46052.0</v>
      </c>
      <c r="B534" s="15">
        <v>46055.0</v>
      </c>
      <c r="C534" s="44">
        <v>43497.0</v>
      </c>
      <c r="D534" s="99" t="s">
        <v>870</v>
      </c>
      <c r="E534" s="100" t="s">
        <v>7215</v>
      </c>
      <c r="F534" s="19" t="str">
        <f t="shared" si="2"/>
        <v>ENRIQUE DIAZ DONOSO</v>
      </c>
      <c r="G534" s="100" t="s">
        <v>7216</v>
      </c>
      <c r="H534" s="56" t="s">
        <v>603</v>
      </c>
      <c r="I534" s="27"/>
      <c r="J534" s="57" t="s">
        <v>17</v>
      </c>
      <c r="K534" s="23" t="s">
        <v>15</v>
      </c>
    </row>
    <row r="535" ht="22.5" customHeight="1">
      <c r="A535" s="40">
        <v>46052.0</v>
      </c>
      <c r="B535" s="15"/>
      <c r="C535" s="46" t="s">
        <v>106</v>
      </c>
      <c r="D535" s="99" t="s">
        <v>795</v>
      </c>
      <c r="E535" s="100" t="s">
        <v>3993</v>
      </c>
      <c r="F535" s="19" t="str">
        <f t="shared" si="2"/>
        <v>DANIELA FUENZALIDA</v>
      </c>
      <c r="G535" s="100" t="s">
        <v>7217</v>
      </c>
      <c r="H535" s="56" t="s">
        <v>603</v>
      </c>
      <c r="I535" s="27"/>
      <c r="J535" s="57" t="s">
        <v>21</v>
      </c>
      <c r="K535" s="23" t="s">
        <v>15</v>
      </c>
    </row>
    <row r="536" ht="22.5" customHeight="1">
      <c r="A536" s="40">
        <v>46052.0</v>
      </c>
      <c r="B536" s="15">
        <v>46055.0</v>
      </c>
      <c r="C536" s="44">
        <v>41275.0</v>
      </c>
      <c r="D536" s="99" t="s">
        <v>7218</v>
      </c>
      <c r="E536" s="100" t="s">
        <v>7219</v>
      </c>
      <c r="F536" s="19" t="str">
        <f t="shared" si="2"/>
        <v>LORETO BEGOÑA CONTRERAS PINILLA</v>
      </c>
      <c r="G536" s="100" t="s">
        <v>7220</v>
      </c>
      <c r="H536" s="56" t="s">
        <v>603</v>
      </c>
      <c r="I536" s="27"/>
      <c r="J536" s="57" t="s">
        <v>17</v>
      </c>
      <c r="K536" s="23" t="s">
        <v>15</v>
      </c>
    </row>
    <row r="537" ht="22.5" customHeight="1">
      <c r="A537" s="40">
        <v>46052.0</v>
      </c>
      <c r="B537" s="15">
        <v>46055.0</v>
      </c>
      <c r="C537" s="44">
        <v>43374.0</v>
      </c>
      <c r="D537" s="99" t="s">
        <v>7221</v>
      </c>
      <c r="E537" s="100" t="s">
        <v>7222</v>
      </c>
      <c r="F537" s="19" t="str">
        <f t="shared" si="2"/>
        <v>FERNANDO ISMAEL MARTINEZ MERCADO</v>
      </c>
      <c r="G537" s="100" t="s">
        <v>7223</v>
      </c>
      <c r="H537" s="56" t="s">
        <v>603</v>
      </c>
      <c r="I537" s="27"/>
      <c r="J537" s="57" t="s">
        <v>17</v>
      </c>
      <c r="K537" s="23" t="s">
        <v>15</v>
      </c>
    </row>
    <row r="538" ht="22.5" customHeight="1">
      <c r="A538" s="40">
        <v>46052.0</v>
      </c>
      <c r="B538" s="15"/>
      <c r="C538" s="44"/>
      <c r="D538" s="99" t="s">
        <v>487</v>
      </c>
      <c r="E538" s="100" t="s">
        <v>3997</v>
      </c>
      <c r="F538" s="19" t="str">
        <f t="shared" si="2"/>
        <v>FRANCISCA HERRERA</v>
      </c>
      <c r="G538" s="100" t="s">
        <v>7224</v>
      </c>
      <c r="H538" s="61"/>
      <c r="I538" s="27"/>
      <c r="J538" s="65"/>
      <c r="K538" s="28"/>
    </row>
    <row r="539" ht="22.5" customHeight="1">
      <c r="A539" s="40">
        <v>46052.0</v>
      </c>
      <c r="B539" s="15"/>
      <c r="C539" s="44">
        <v>43497.0</v>
      </c>
      <c r="D539" s="99" t="s">
        <v>964</v>
      </c>
      <c r="E539" s="100" t="s">
        <v>5642</v>
      </c>
      <c r="F539" s="19" t="str">
        <f t="shared" si="2"/>
        <v>FELIPE CABELLO</v>
      </c>
      <c r="G539" s="100" t="s">
        <v>7225</v>
      </c>
      <c r="H539" s="56" t="s">
        <v>603</v>
      </c>
      <c r="I539" s="22" t="s">
        <v>16</v>
      </c>
      <c r="J539" s="57" t="s">
        <v>17</v>
      </c>
      <c r="K539" s="23" t="s">
        <v>15</v>
      </c>
    </row>
    <row r="540" ht="22.5" customHeight="1">
      <c r="A540" s="40">
        <v>46052.0</v>
      </c>
      <c r="B540" s="15"/>
      <c r="C540" s="46" t="s">
        <v>432</v>
      </c>
      <c r="D540" s="99" t="s">
        <v>7226</v>
      </c>
      <c r="E540" s="100" t="s">
        <v>7227</v>
      </c>
      <c r="F540" s="19" t="str">
        <f t="shared" si="2"/>
        <v>CINTIA DANIELA BARRERA MONDACA</v>
      </c>
      <c r="G540" s="100" t="s">
        <v>7228</v>
      </c>
      <c r="H540" s="56" t="s">
        <v>603</v>
      </c>
      <c r="I540" s="27"/>
      <c r="J540" s="57" t="s">
        <v>21</v>
      </c>
      <c r="K540" s="23" t="s">
        <v>15</v>
      </c>
    </row>
    <row r="541" ht="22.5" customHeight="1">
      <c r="A541" s="40">
        <v>46052.0</v>
      </c>
      <c r="B541" s="15">
        <v>46055.0</v>
      </c>
      <c r="C541" s="44">
        <v>44986.0</v>
      </c>
      <c r="D541" s="99" t="s">
        <v>7229</v>
      </c>
      <c r="E541" s="100" t="s">
        <v>7230</v>
      </c>
      <c r="F541" s="19" t="str">
        <f t="shared" si="2"/>
        <v>MICHAEL JEAN PIERRE HERNANDEZ LIRA</v>
      </c>
      <c r="G541" s="100" t="s">
        <v>7231</v>
      </c>
      <c r="H541" s="56" t="s">
        <v>603</v>
      </c>
      <c r="I541" s="27"/>
      <c r="J541" s="57" t="s">
        <v>17</v>
      </c>
      <c r="K541" s="23" t="s">
        <v>15</v>
      </c>
    </row>
    <row r="542" ht="22.5" customHeight="1">
      <c r="A542" s="40">
        <v>46052.0</v>
      </c>
      <c r="B542" s="15"/>
      <c r="C542" s="44"/>
      <c r="D542" s="99" t="s">
        <v>7232</v>
      </c>
      <c r="E542" s="100" t="s">
        <v>7233</v>
      </c>
      <c r="F542" s="19" t="str">
        <f t="shared" si="2"/>
        <v>STEFANY ANDREA HERNANDEZ MIRANDA</v>
      </c>
      <c r="G542" s="100" t="s">
        <v>7234</v>
      </c>
      <c r="H542" s="61"/>
      <c r="I542" s="27"/>
      <c r="J542" s="65"/>
      <c r="K542" s="28"/>
    </row>
    <row r="543" ht="22.5" customHeight="1">
      <c r="A543" s="40">
        <v>46052.0</v>
      </c>
      <c r="B543" s="15">
        <v>46055.0</v>
      </c>
      <c r="C543" s="44">
        <v>43160.0</v>
      </c>
      <c r="D543" s="99" t="s">
        <v>7235</v>
      </c>
      <c r="E543" s="100" t="s">
        <v>7236</v>
      </c>
      <c r="F543" s="19" t="str">
        <f t="shared" si="2"/>
        <v>MARIA MARLEN LLOPIS CESPEDES</v>
      </c>
      <c r="G543" s="100" t="s">
        <v>7237</v>
      </c>
      <c r="H543" s="56" t="s">
        <v>603</v>
      </c>
      <c r="I543" s="27"/>
      <c r="J543" s="57" t="s">
        <v>17</v>
      </c>
      <c r="K543" s="23" t="s">
        <v>15</v>
      </c>
    </row>
    <row r="544" ht="22.5" customHeight="1">
      <c r="A544" s="40">
        <v>46052.0</v>
      </c>
      <c r="B544" s="15"/>
      <c r="C544" s="46" t="s">
        <v>567</v>
      </c>
      <c r="D544" s="99" t="s">
        <v>7238</v>
      </c>
      <c r="E544" s="100" t="s">
        <v>7239</v>
      </c>
      <c r="F544" s="19" t="str">
        <f t="shared" si="2"/>
        <v>VALENTINA BELEN SALAZAR BERTOGLIO</v>
      </c>
      <c r="G544" s="100" t="s">
        <v>7240</v>
      </c>
      <c r="H544" s="56" t="s">
        <v>603</v>
      </c>
      <c r="I544" s="27"/>
      <c r="J544" s="57" t="s">
        <v>21</v>
      </c>
      <c r="K544" s="23" t="s">
        <v>15</v>
      </c>
    </row>
    <row r="545" ht="22.5" customHeight="1">
      <c r="A545" s="40">
        <v>46052.0</v>
      </c>
      <c r="B545" s="15"/>
      <c r="C545" s="44"/>
      <c r="D545" s="99" t="s">
        <v>7241</v>
      </c>
      <c r="E545" s="100" t="s">
        <v>7242</v>
      </c>
      <c r="F545" s="19" t="str">
        <f t="shared" si="2"/>
        <v>NINOSKA BELEN GAJARDO RUBIO</v>
      </c>
      <c r="G545" s="100" t="s">
        <v>7243</v>
      </c>
      <c r="H545" s="61"/>
      <c r="I545" s="27"/>
      <c r="J545" s="65"/>
      <c r="K545" s="28"/>
    </row>
    <row r="546" ht="22.5" customHeight="1">
      <c r="A546" s="40">
        <v>46052.0</v>
      </c>
      <c r="B546" s="15">
        <v>46055.0</v>
      </c>
      <c r="C546" s="44">
        <v>43160.0</v>
      </c>
      <c r="D546" s="99" t="s">
        <v>7244</v>
      </c>
      <c r="E546" s="100" t="s">
        <v>7245</v>
      </c>
      <c r="F546" s="19" t="str">
        <f t="shared" si="2"/>
        <v>SHEILA PAULINA ARRIAGADA CARRASCO</v>
      </c>
      <c r="G546" s="100" t="s">
        <v>7246</v>
      </c>
      <c r="H546" s="56" t="s">
        <v>603</v>
      </c>
      <c r="I546" s="27"/>
      <c r="J546" s="57" t="s">
        <v>17</v>
      </c>
      <c r="K546" s="23" t="s">
        <v>15</v>
      </c>
    </row>
    <row r="547" ht="22.5" customHeight="1">
      <c r="A547" s="40">
        <v>46052.0</v>
      </c>
      <c r="B547" s="15">
        <v>46055.0</v>
      </c>
      <c r="C547" s="44">
        <v>43586.0</v>
      </c>
      <c r="D547" s="99" t="s">
        <v>7247</v>
      </c>
      <c r="E547" s="100" t="s">
        <v>7248</v>
      </c>
      <c r="F547" s="19" t="str">
        <f t="shared" si="2"/>
        <v>MARIA PIA DE MARTINI GALLARDO</v>
      </c>
      <c r="G547" s="100" t="s">
        <v>7249</v>
      </c>
      <c r="H547" s="56" t="s">
        <v>603</v>
      </c>
      <c r="I547" s="27"/>
      <c r="J547" s="57" t="s">
        <v>17</v>
      </c>
      <c r="K547" s="23" t="s">
        <v>15</v>
      </c>
    </row>
    <row r="548" ht="22.5" customHeight="1">
      <c r="A548" s="40">
        <v>46052.0</v>
      </c>
      <c r="B548" s="15">
        <v>46055.0</v>
      </c>
      <c r="C548" s="44">
        <v>43862.0</v>
      </c>
      <c r="D548" s="99" t="s">
        <v>7250</v>
      </c>
      <c r="E548" s="100" t="s">
        <v>7251</v>
      </c>
      <c r="F548" s="19" t="str">
        <f t="shared" si="2"/>
        <v>PEDRO ALCIDES VERA SEPULVEDA</v>
      </c>
      <c r="G548" s="100" t="s">
        <v>7252</v>
      </c>
      <c r="H548" s="56" t="s">
        <v>603</v>
      </c>
      <c r="I548" s="27"/>
      <c r="J548" s="57" t="s">
        <v>17</v>
      </c>
      <c r="K548" s="23" t="s">
        <v>15</v>
      </c>
    </row>
    <row r="549" ht="22.5" customHeight="1">
      <c r="A549" s="40">
        <v>46052.0</v>
      </c>
      <c r="B549" s="15">
        <v>46057.0</v>
      </c>
      <c r="C549" s="44">
        <v>45323.0</v>
      </c>
      <c r="D549" s="99" t="s">
        <v>7253</v>
      </c>
      <c r="E549" s="100" t="s">
        <v>7254</v>
      </c>
      <c r="F549" s="19" t="str">
        <f t="shared" si="2"/>
        <v>MAURICIO SEGUNDO ROJAS MENESES</v>
      </c>
      <c r="G549" s="100" t="s">
        <v>7255</v>
      </c>
      <c r="H549" s="56" t="s">
        <v>603</v>
      </c>
      <c r="I549" s="27"/>
      <c r="J549" s="57" t="s">
        <v>19</v>
      </c>
      <c r="K549" s="23" t="s">
        <v>15</v>
      </c>
    </row>
    <row r="550" ht="22.5" customHeight="1">
      <c r="A550" s="40">
        <v>46052.0</v>
      </c>
      <c r="B550" s="15">
        <v>46055.0</v>
      </c>
      <c r="C550" s="44">
        <v>44986.0</v>
      </c>
      <c r="D550" s="99" t="s">
        <v>7256</v>
      </c>
      <c r="E550" s="100" t="s">
        <v>7257</v>
      </c>
      <c r="F550" s="19" t="str">
        <f t="shared" si="2"/>
        <v>NICOLÁS ALBERTO SALVO ARENAS</v>
      </c>
      <c r="G550" s="100" t="s">
        <v>7258</v>
      </c>
      <c r="H550" s="56" t="s">
        <v>603</v>
      </c>
      <c r="I550" s="22" t="s">
        <v>13</v>
      </c>
      <c r="J550" s="57" t="s">
        <v>17</v>
      </c>
      <c r="K550" s="23" t="s">
        <v>15</v>
      </c>
    </row>
    <row r="551" ht="22.5" customHeight="1">
      <c r="A551" s="40">
        <v>46066.0</v>
      </c>
      <c r="B551" s="15">
        <v>46030.0</v>
      </c>
      <c r="C551" s="44">
        <v>42979.0</v>
      </c>
      <c r="D551" s="37" t="s">
        <v>7259</v>
      </c>
      <c r="E551" s="18" t="s">
        <v>7260</v>
      </c>
      <c r="F551" s="19" t="str">
        <f t="shared" si="2"/>
        <v>WALESKA ANDREA MIQUEL COSSIO</v>
      </c>
      <c r="G551" s="100" t="s">
        <v>7261</v>
      </c>
      <c r="H551" s="56" t="s">
        <v>603</v>
      </c>
      <c r="I551" s="27"/>
      <c r="J551" s="57" t="s">
        <v>17</v>
      </c>
      <c r="K551" s="23" t="s">
        <v>15</v>
      </c>
    </row>
    <row r="552" ht="22.5" customHeight="1">
      <c r="A552" s="40">
        <v>46066.0</v>
      </c>
      <c r="B552" s="15"/>
      <c r="C552" s="44">
        <v>44593.0</v>
      </c>
      <c r="D552" s="99" t="s">
        <v>7262</v>
      </c>
      <c r="E552" s="100" t="s">
        <v>7263</v>
      </c>
      <c r="F552" s="19" t="str">
        <f t="shared" si="2"/>
        <v>MAURICIO ALEJANDRO ARANDA PEREZ</v>
      </c>
      <c r="G552" s="100" t="s">
        <v>7264</v>
      </c>
      <c r="H552" s="56" t="s">
        <v>603</v>
      </c>
      <c r="I552" s="27"/>
      <c r="J552" s="57" t="s">
        <v>17</v>
      </c>
      <c r="K552" s="23" t="s">
        <v>15</v>
      </c>
    </row>
  </sheetData>
  <customSheetViews>
    <customSheetView guid="{933B8610-760D-433E-970C-3D4AB1DAD577}" filter="1" showAutoFilter="1">
      <autoFilter ref="$A$2:$K$552">
        <filterColumn colId="0">
          <filters>
            <filter val="13/2/2026"/>
            <filter val="30/1/2026"/>
          </filters>
        </filterColumn>
        <filterColumn colId="9">
          <filters>
            <filter val="SUBIDA A CONASET"/>
            <filter val="SUBIDA CON F8"/>
          </filters>
        </filterColumn>
      </autoFilter>
      <extLst>
        <ext uri="GoogleSheetsCustomDataVersion1">
          <go:sheetsCustomData xmlns:go="http://customooxmlschemas.google.com/" filterViewId="1096430731"/>
        </ext>
      </extLst>
    </customSheetView>
    <customSheetView guid="{D5FA8776-9BD3-43C6-AB44-51B64A6DB4DB}" filter="1" showAutoFilter="1">
      <autoFilter ref="$A$2:$K$552">
        <sortState ref="A2:K552">
          <sortCondition ref="A2:A552"/>
          <sortCondition ref="J2:J552"/>
        </sortState>
      </autoFilter>
      <extLst>
        <ext uri="GoogleSheetsCustomDataVersion1">
          <go:sheetsCustomData xmlns:go="http://customooxmlschemas.google.com/" filterViewId="1200533137"/>
        </ext>
      </extLst>
    </customSheetView>
    <customSheetView guid="{82716403-03A0-476A-9E33-19CC47F8DA0F}" filter="1" showAutoFilter="1">
      <autoFilter ref="$A$2:$K$552">
        <filterColumn colId="10">
          <filters blank="1"/>
        </filterColumn>
        <filterColumn colId="8">
          <filters blank="1">
            <filter val="MARCELA RIVEROS GOMEZ"/>
          </filters>
        </filterColumn>
        <filterColumn colId="9">
          <filters>
            <filter val="SUBIDA A CONASET"/>
            <filter val="SUBIDA CON F8"/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267495899"/>
        </ext>
      </extLst>
    </customSheetView>
    <customSheetView guid="{BC65E866-02BD-4799-B306-256661D93214}" filter="1" showAutoFilter="1">
      <autoFilter ref="$A$2:$K$552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87985909"/>
        </ext>
      </extLst>
    </customSheetView>
    <customSheetView guid="{591FFB40-76C3-40F8-9C68-B365FE9229DA}" filter="1" showAutoFilter="1">
      <autoFilter ref="$A$2:$K$552">
        <filterColumn colId="0">
          <filters>
            <filter val="13/2/2026"/>
            <filter val="30/1/2026"/>
          </filters>
        </filterColumn>
        <filterColumn colId="7">
          <filters>
            <filter val="SI, EN PLACILLA"/>
            <filter val="15.305.424-K"/>
          </filters>
        </filterColumn>
      </autoFilter>
      <extLst>
        <ext uri="GoogleSheetsCustomDataVersion1">
          <go:sheetsCustomData xmlns:go="http://customooxmlschemas.google.com/" filterViewId="299982887"/>
        </ext>
      </extLst>
    </customSheetView>
    <customSheetView guid="{EC60710D-AD7E-4CCC-838C-0FA6BF893E9E}" filter="1" showAutoFilter="1">
      <autoFilter ref="$A$2:$K$552">
        <filterColumn colId="9">
          <filters>
            <filter val="SUBIDA A CONASET"/>
            <filter val="SUBIDA CON F8"/>
            <filter val="CAMBIO DOM. SUBIDO A CONASET"/>
          </filters>
        </filterColumn>
        <filterColumn colId="8">
          <filters blank="1">
            <filter val="MARCELA RIVEROS GOMEZ"/>
          </filters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446902762"/>
        </ext>
      </extLst>
    </customSheetView>
    <customSheetView guid="{E45B55ED-E0A4-4A83-84B8-BACE64A223C3}" filter="1" showAutoFilter="1">
      <autoFilter ref="$A$2:$K$552">
        <filterColumn colId="1">
          <filters>
            <filter val="1/4"/>
          </filters>
        </filterColumn>
      </autoFilter>
      <extLst>
        <ext uri="GoogleSheetsCustomDataVersion1">
          <go:sheetsCustomData xmlns:go="http://customooxmlschemas.google.com/" filterViewId="752694815"/>
        </ext>
      </extLst>
    </customSheetView>
    <customSheetView guid="{EDDAF83C-FD7C-4378-A94A-388A1F3E5020}" filter="1" showAutoFilter="1">
      <autoFilter ref="$A$2:$K$552">
        <filterColumn colId="9">
          <filters/>
        </filterColumn>
      </autoFilter>
      <extLst>
        <ext uri="GoogleSheetsCustomDataVersion1">
          <go:sheetsCustomData xmlns:go="http://customooxmlschemas.google.com/" filterViewId="757015193"/>
        </ext>
      </extLst>
    </customSheetView>
    <customSheetView guid="{800F02AA-E4A8-4022-800A-2DAF2A99F949}" filter="1" showAutoFilter="1">
      <autoFilter ref="$A$2:$K$552">
        <filterColumn colId="9">
          <filters/>
        </filterColumn>
      </autoFilter>
      <extLst>
        <ext uri="GoogleSheetsCustomDataVersion1">
          <go:sheetsCustomData xmlns:go="http://customooxmlschemas.google.com/" filterViewId="870881498"/>
        </ext>
      </extLst>
    </customSheetView>
  </customSheetViews>
  <mergeCells count="1">
    <mergeCell ref="F1:G1"/>
  </mergeCells>
  <conditionalFormatting sqref="B110 B235">
    <cfRule type="expression" dxfId="18" priority="1">
      <formula>$J110="SE ENCUENTRA EN OF. 43"</formula>
    </cfRule>
  </conditionalFormatting>
  <conditionalFormatting sqref="B110 B235">
    <cfRule type="expression" dxfId="5" priority="2">
      <formula>$J110="1° LICENCIA"</formula>
    </cfRule>
  </conditionalFormatting>
  <conditionalFormatting sqref="B110 B235">
    <cfRule type="expression" dxfId="19" priority="3">
      <formula>$J110="SE ENCUENTRA EN ARCHIVOS"</formula>
    </cfRule>
  </conditionalFormatting>
  <conditionalFormatting sqref="B110 B235">
    <cfRule type="expression" dxfId="10" priority="4">
      <formula>$J110="SE ENCUENTRA EN OF.43"</formula>
    </cfRule>
  </conditionalFormatting>
  <conditionalFormatting sqref="A3:K552">
    <cfRule type="expression" dxfId="6" priority="5">
      <formula>$J3="SUBIDA A CONASET"</formula>
    </cfRule>
  </conditionalFormatting>
  <conditionalFormatting sqref="A3:K552">
    <cfRule type="expression" dxfId="7" priority="6">
      <formula>$J3="SUBIDA CON F8"</formula>
    </cfRule>
  </conditionalFormatting>
  <conditionalFormatting sqref="A3:K552">
    <cfRule type="expression" dxfId="8" priority="7">
      <formula>$J3="CAMBIO DOM. SUBIDO A CONASET"</formula>
    </cfRule>
  </conditionalFormatting>
  <conditionalFormatting sqref="A3:K552">
    <cfRule type="expression" dxfId="9" priority="8">
      <formula>$J3="SE ENCUENTRA EN ARCHIVOS"</formula>
    </cfRule>
  </conditionalFormatting>
  <conditionalFormatting sqref="A3:K552">
    <cfRule type="expression" dxfId="10" priority="9">
      <formula>$J3="SE ENCUENTRA EN OF. 43"</formula>
    </cfRule>
  </conditionalFormatting>
  <conditionalFormatting sqref="A3:K552">
    <cfRule type="expression" dxfId="11" priority="10">
      <formula>$J3="CAMBIO DE DOMICILIO SOLICITADO"</formula>
    </cfRule>
  </conditionalFormatting>
  <conditionalFormatting sqref="A3:K552">
    <cfRule type="expression" dxfId="12" priority="11">
      <formula>$J3="CAMBIO DE DOMICILIO"</formula>
    </cfRule>
  </conditionalFormatting>
  <conditionalFormatting sqref="A3:K552">
    <cfRule type="expression" dxfId="13" priority="12">
      <formula>$J3="NO EXISTE CARPETA"</formula>
    </cfRule>
  </conditionalFormatting>
  <conditionalFormatting sqref="G3:G552">
    <cfRule type="expression" dxfId="16" priority="13">
      <formula>COUNTIF($G$3:$G$499, G3)&gt;1</formula>
    </cfRule>
  </conditionalFormatting>
  <conditionalFormatting sqref="A3:K552">
    <cfRule type="expression" dxfId="14" priority="14">
      <formula>$J3="CREAR OFICIO "</formula>
    </cfRule>
  </conditionalFormatting>
  <conditionalFormatting sqref="A3:K552">
    <cfRule type="expression" dxfId="15" priority="15">
      <formula>$J3="SUBIDA CON OFICIO"</formula>
    </cfRule>
  </conditionalFormatting>
  <dataValidations>
    <dataValidation type="list" allowBlank="1" sqref="I3:I552">
      <formula1>"ALERTADA,REVISAR"</formula1>
    </dataValidation>
    <dataValidation type="custom" allowBlank="1" showDropDown="1" sqref="A3:A552 C3:C552">
      <formula1>OR(NOT(ISERROR(DATEVALUE(A3))), AND(ISNUMBER(A3), LEFT(CELL("format", A3))="D"))</formula1>
    </dataValidation>
    <dataValidation type="list" allowBlank="1" sqref="H3:H552">
      <formula1>"SI, EN AV. ARGENTINA,SI, EN PLACILLA"</formula1>
    </dataValidation>
    <dataValidation type="list" allowBlank="1" sqref="J3:J552">
      <formula1>"SUBIDA A CONASET,SUBIDA CON F8,CAMBIO DOM. SUBIDO A CONASET,SUBIDA CON OFICIO,SE ENCUENTRA EN ARCHIVOS,SE ENCUENTRA EN OF. 43,CAMBIO DE DOMICILIO SOLICITADO,CAMBIO DE DOMICILIO,NO EXISTE CARPETA,CREAR OFICIO ,CANJE LIC. EXTRANJERA"</formula1>
    </dataValidation>
    <dataValidation allowBlank="1" showDropDown="1" sqref="D3:D552"/>
    <dataValidation type="list" allowBlank="1" sqref="K3:K552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13"/>
    <col customWidth="1" min="2" max="2" width="25.13"/>
    <col customWidth="1" min="3" max="3" width="24.38"/>
    <col customWidth="1" hidden="1" min="4" max="4" width="27.38"/>
    <col customWidth="1" hidden="1" min="5" max="5" width="23.38"/>
    <col customWidth="1" min="6" max="6" width="41.88"/>
    <col customWidth="1" min="7" max="7" width="13.13"/>
    <col customWidth="1" min="8" max="8" width="21.25"/>
    <col customWidth="1" min="9" max="9" width="16.88"/>
    <col customWidth="1" min="10" max="10" width="31.25"/>
    <col customWidth="1" min="11" max="11" width="21.13"/>
  </cols>
  <sheetData>
    <row r="1">
      <c r="A1" s="48"/>
      <c r="B1" s="141"/>
      <c r="C1" s="142"/>
      <c r="D1" s="143"/>
      <c r="E1" s="3"/>
      <c r="F1" s="50" t="s">
        <v>0</v>
      </c>
      <c r="G1" s="51"/>
      <c r="H1" s="7"/>
      <c r="J1" s="144"/>
      <c r="K1" s="8"/>
    </row>
    <row r="2" ht="22.5" customHeight="1">
      <c r="A2" s="13" t="s">
        <v>1</v>
      </c>
      <c r="B2" s="145" t="s">
        <v>2</v>
      </c>
      <c r="C2" s="9" t="s">
        <v>7265</v>
      </c>
      <c r="D2" s="146" t="s">
        <v>4</v>
      </c>
      <c r="E2" s="146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47">
        <v>46055.0</v>
      </c>
      <c r="B3" s="15">
        <v>46057.0</v>
      </c>
      <c r="C3" s="148">
        <v>45689.0</v>
      </c>
      <c r="D3" s="149" t="s">
        <v>1184</v>
      </c>
      <c r="E3" s="150" t="s">
        <v>7266</v>
      </c>
      <c r="F3" s="112" t="str">
        <f t="shared" ref="F3:F2849" si="1">UPPER(D3&amp;" "&amp;E3)</f>
        <v>GUSTAVO MOYA RAMIREZ</v>
      </c>
      <c r="G3" s="59" t="s">
        <v>7267</v>
      </c>
      <c r="H3" s="56" t="s">
        <v>44</v>
      </c>
      <c r="I3" s="27"/>
      <c r="J3" s="57" t="s">
        <v>17</v>
      </c>
      <c r="K3" s="23" t="s">
        <v>15</v>
      </c>
    </row>
    <row r="4" ht="22.5" customHeight="1">
      <c r="A4" s="147">
        <v>46055.0</v>
      </c>
      <c r="B4" s="15"/>
      <c r="C4" s="148"/>
      <c r="D4" s="149" t="s">
        <v>7268</v>
      </c>
      <c r="E4" s="150" t="s">
        <v>7269</v>
      </c>
      <c r="F4" s="112" t="str">
        <f t="shared" si="1"/>
        <v>KRISS BELÉN PÁEZ LEAL</v>
      </c>
      <c r="G4" s="59" t="s">
        <v>7270</v>
      </c>
      <c r="H4" s="61"/>
      <c r="I4" s="27"/>
      <c r="J4" s="65"/>
      <c r="K4" s="28"/>
    </row>
    <row r="5" ht="22.5" customHeight="1">
      <c r="A5" s="147">
        <v>46055.0</v>
      </c>
      <c r="B5" s="46"/>
      <c r="C5" s="148">
        <v>43525.0</v>
      </c>
      <c r="D5" s="149" t="s">
        <v>7271</v>
      </c>
      <c r="E5" s="150" t="s">
        <v>7272</v>
      </c>
      <c r="F5" s="112" t="str">
        <f t="shared" si="1"/>
        <v>RICARDO GUILLERMO OSORIO FLORES</v>
      </c>
      <c r="G5" s="59" t="s">
        <v>7273</v>
      </c>
      <c r="H5" s="56" t="s">
        <v>44</v>
      </c>
      <c r="I5" s="27"/>
      <c r="J5" s="57" t="s">
        <v>17</v>
      </c>
      <c r="K5" s="23" t="s">
        <v>15</v>
      </c>
    </row>
    <row r="6" ht="22.5" customHeight="1">
      <c r="A6" s="147">
        <v>46055.0</v>
      </c>
      <c r="B6" s="26"/>
      <c r="C6" s="148"/>
      <c r="D6" s="149" t="s">
        <v>2814</v>
      </c>
      <c r="E6" s="150" t="s">
        <v>7274</v>
      </c>
      <c r="F6" s="112" t="str">
        <f t="shared" si="1"/>
        <v>CRISTOBAL BARRA</v>
      </c>
      <c r="G6" s="59" t="s">
        <v>7275</v>
      </c>
      <c r="H6" s="61"/>
      <c r="I6" s="27"/>
      <c r="J6" s="65"/>
      <c r="K6" s="28"/>
    </row>
    <row r="7" ht="22.5" customHeight="1">
      <c r="A7" s="147">
        <v>46055.0</v>
      </c>
      <c r="B7" s="26"/>
      <c r="C7" s="148"/>
      <c r="D7" s="149" t="s">
        <v>7276</v>
      </c>
      <c r="E7" s="150" t="s">
        <v>7277</v>
      </c>
      <c r="F7" s="112" t="str">
        <f t="shared" si="1"/>
        <v>ALEXANDRA FAUNDEZ</v>
      </c>
      <c r="G7" s="59" t="s">
        <v>7278</v>
      </c>
      <c r="H7" s="56" t="s">
        <v>44</v>
      </c>
      <c r="I7" s="27"/>
      <c r="J7" s="57" t="s">
        <v>14</v>
      </c>
      <c r="K7" s="23" t="s">
        <v>15</v>
      </c>
    </row>
    <row r="8" ht="22.5" customHeight="1">
      <c r="A8" s="147">
        <v>46055.0</v>
      </c>
      <c r="B8" s="15">
        <v>46057.0</v>
      </c>
      <c r="C8" s="148">
        <v>45597.0</v>
      </c>
      <c r="D8" s="149" t="s">
        <v>7279</v>
      </c>
      <c r="E8" s="150" t="s">
        <v>7280</v>
      </c>
      <c r="F8" s="112" t="str">
        <f t="shared" si="1"/>
        <v>RICARDO FABIAN URQUIA MARROQUI</v>
      </c>
      <c r="G8" s="59" t="s">
        <v>7281</v>
      </c>
      <c r="H8" s="56" t="s">
        <v>44</v>
      </c>
      <c r="I8" s="27"/>
      <c r="J8" s="57" t="s">
        <v>17</v>
      </c>
      <c r="K8" s="23" t="s">
        <v>15</v>
      </c>
    </row>
    <row r="9" ht="22.5" customHeight="1">
      <c r="A9" s="147">
        <v>46055.0</v>
      </c>
      <c r="B9" s="26"/>
      <c r="C9" s="151"/>
      <c r="D9" s="149" t="s">
        <v>7282</v>
      </c>
      <c r="E9" s="150" t="s">
        <v>7283</v>
      </c>
      <c r="F9" s="112" t="str">
        <f t="shared" si="1"/>
        <v>MAYKOL ERNESTO URQUIA BRIONES</v>
      </c>
      <c r="G9" s="59" t="s">
        <v>7284</v>
      </c>
      <c r="H9" s="56" t="s">
        <v>44</v>
      </c>
      <c r="I9" s="27"/>
      <c r="J9" s="57" t="s">
        <v>14</v>
      </c>
      <c r="K9" s="28"/>
    </row>
    <row r="10" ht="22.5" customHeight="1">
      <c r="A10" s="147">
        <v>46055.0</v>
      </c>
      <c r="B10" s="26"/>
      <c r="C10" s="148"/>
      <c r="D10" s="149" t="s">
        <v>7285</v>
      </c>
      <c r="E10" s="150" t="s">
        <v>3305</v>
      </c>
      <c r="F10" s="112" t="str">
        <f t="shared" si="1"/>
        <v>ARTURO AHUMADA</v>
      </c>
      <c r="G10" s="59" t="s">
        <v>7286</v>
      </c>
      <c r="H10" s="61"/>
      <c r="I10" s="27"/>
      <c r="J10" s="65"/>
      <c r="K10" s="28"/>
    </row>
    <row r="11" ht="22.5" customHeight="1">
      <c r="A11" s="147">
        <v>46055.0</v>
      </c>
      <c r="B11" s="26"/>
      <c r="C11" s="148"/>
      <c r="D11" s="149" t="s">
        <v>7287</v>
      </c>
      <c r="E11" s="150" t="s">
        <v>7288</v>
      </c>
      <c r="F11" s="112" t="str">
        <f t="shared" si="1"/>
        <v>JOHANA ANDREA VALDES SANCHEZ</v>
      </c>
      <c r="G11" s="59" t="s">
        <v>7289</v>
      </c>
      <c r="H11" s="56" t="s">
        <v>44</v>
      </c>
      <c r="I11" s="27"/>
      <c r="J11" s="57" t="s">
        <v>14</v>
      </c>
      <c r="K11" s="28"/>
    </row>
    <row r="12" ht="22.5" customHeight="1">
      <c r="A12" s="147">
        <v>46055.0</v>
      </c>
      <c r="B12" s="15"/>
      <c r="C12" s="148"/>
      <c r="D12" s="149" t="s">
        <v>7290</v>
      </c>
      <c r="E12" s="150" t="s">
        <v>7291</v>
      </c>
      <c r="F12" s="112" t="str">
        <f t="shared" si="1"/>
        <v>MAURICIO LILLO</v>
      </c>
      <c r="G12" s="59" t="s">
        <v>7292</v>
      </c>
      <c r="H12" s="61"/>
      <c r="I12" s="27"/>
      <c r="J12" s="65"/>
      <c r="K12" s="28"/>
    </row>
    <row r="13" ht="22.5" customHeight="1">
      <c r="A13" s="147">
        <v>46055.0</v>
      </c>
      <c r="B13" s="26"/>
      <c r="C13" s="148"/>
      <c r="D13" s="149" t="s">
        <v>7293</v>
      </c>
      <c r="E13" s="150" t="s">
        <v>7294</v>
      </c>
      <c r="F13" s="112" t="str">
        <f t="shared" si="1"/>
        <v>ANA ZOILA TAPIA PÉREZ</v>
      </c>
      <c r="G13" s="59" t="s">
        <v>7295</v>
      </c>
      <c r="H13" s="56" t="s">
        <v>44</v>
      </c>
      <c r="I13" s="27"/>
      <c r="J13" s="57" t="s">
        <v>14</v>
      </c>
      <c r="K13" s="23" t="s">
        <v>15</v>
      </c>
    </row>
    <row r="14" ht="22.5" customHeight="1">
      <c r="A14" s="147">
        <v>46055.0</v>
      </c>
      <c r="B14" s="15"/>
      <c r="C14" s="148"/>
      <c r="D14" s="149" t="s">
        <v>7296</v>
      </c>
      <c r="E14" s="150" t="s">
        <v>7297</v>
      </c>
      <c r="F14" s="112" t="str">
        <f t="shared" si="1"/>
        <v>BALTAZAR ABARCA HERRERA</v>
      </c>
      <c r="G14" s="59" t="s">
        <v>7298</v>
      </c>
      <c r="H14" s="56" t="s">
        <v>44</v>
      </c>
      <c r="I14" s="27"/>
      <c r="J14" s="57" t="s">
        <v>14</v>
      </c>
      <c r="K14" s="23" t="s">
        <v>15</v>
      </c>
    </row>
    <row r="15" ht="22.5" customHeight="1">
      <c r="A15" s="147">
        <v>46055.0</v>
      </c>
      <c r="B15" s="26"/>
      <c r="C15" s="151" t="s">
        <v>794</v>
      </c>
      <c r="D15" s="149" t="s">
        <v>6255</v>
      </c>
      <c r="E15" s="150" t="s">
        <v>7299</v>
      </c>
      <c r="F15" s="112" t="str">
        <f t="shared" si="1"/>
        <v>JORGE ALEJANDRO OYANEDEL TORO</v>
      </c>
      <c r="G15" s="59" t="s">
        <v>7300</v>
      </c>
      <c r="H15" s="56" t="s">
        <v>44</v>
      </c>
      <c r="I15" s="27"/>
      <c r="J15" s="57" t="s">
        <v>21</v>
      </c>
      <c r="K15" s="23" t="s">
        <v>15</v>
      </c>
    </row>
    <row r="16" ht="22.5" customHeight="1">
      <c r="A16" s="147">
        <v>46055.0</v>
      </c>
      <c r="B16" s="26"/>
      <c r="C16" s="148"/>
      <c r="D16" s="149" t="s">
        <v>7301</v>
      </c>
      <c r="E16" s="150" t="s">
        <v>7302</v>
      </c>
      <c r="F16" s="112" t="str">
        <f t="shared" si="1"/>
        <v>DENYS DONOSO BRIONES</v>
      </c>
      <c r="G16" s="59" t="s">
        <v>7303</v>
      </c>
      <c r="H16" s="56" t="s">
        <v>44</v>
      </c>
      <c r="I16" s="27"/>
      <c r="J16" s="57" t="s">
        <v>14</v>
      </c>
      <c r="K16" s="28"/>
    </row>
    <row r="17" ht="22.5" customHeight="1">
      <c r="A17" s="147">
        <v>46055.0</v>
      </c>
      <c r="B17" s="15"/>
      <c r="C17" s="148"/>
      <c r="D17" s="149" t="s">
        <v>88</v>
      </c>
      <c r="E17" s="150" t="s">
        <v>7304</v>
      </c>
      <c r="F17" s="112" t="str">
        <f t="shared" si="1"/>
        <v>FABIAN ARGEL MASILLA</v>
      </c>
      <c r="G17" s="59" t="s">
        <v>7305</v>
      </c>
      <c r="H17" s="56" t="s">
        <v>44</v>
      </c>
      <c r="I17" s="27"/>
      <c r="J17" s="57" t="s">
        <v>21</v>
      </c>
      <c r="K17" s="23" t="s">
        <v>15</v>
      </c>
    </row>
    <row r="18" ht="22.5" customHeight="1">
      <c r="A18" s="147">
        <v>46055.0</v>
      </c>
      <c r="B18" s="15"/>
      <c r="C18" s="151" t="s">
        <v>228</v>
      </c>
      <c r="D18" s="149" t="s">
        <v>553</v>
      </c>
      <c r="E18" s="150" t="s">
        <v>7306</v>
      </c>
      <c r="F18" s="112" t="str">
        <f t="shared" si="1"/>
        <v>JONATHAN DURAN ZAMORANO</v>
      </c>
      <c r="G18" s="59" t="s">
        <v>7307</v>
      </c>
      <c r="H18" s="56" t="s">
        <v>44</v>
      </c>
      <c r="I18" s="27"/>
      <c r="J18" s="57" t="s">
        <v>21</v>
      </c>
      <c r="K18" s="23" t="s">
        <v>15</v>
      </c>
    </row>
    <row r="19" ht="22.5" customHeight="1">
      <c r="A19" s="147">
        <v>46055.0</v>
      </c>
      <c r="B19" s="15"/>
      <c r="C19" s="148"/>
      <c r="D19" s="149" t="s">
        <v>7308</v>
      </c>
      <c r="E19" s="150" t="s">
        <v>7309</v>
      </c>
      <c r="F19" s="112" t="str">
        <f t="shared" si="1"/>
        <v>PAULINA BELEN CONTRERAS AGUILAR</v>
      </c>
      <c r="G19" s="59" t="s">
        <v>7310</v>
      </c>
      <c r="H19" s="56" t="s">
        <v>44</v>
      </c>
      <c r="I19" s="27"/>
      <c r="J19" s="57" t="s">
        <v>14</v>
      </c>
      <c r="K19" s="23" t="s">
        <v>15</v>
      </c>
    </row>
    <row r="20" ht="22.5" customHeight="1">
      <c r="A20" s="147">
        <v>46055.0</v>
      </c>
      <c r="B20" s="15"/>
      <c r="C20" s="151" t="s">
        <v>477</v>
      </c>
      <c r="D20" s="149" t="s">
        <v>7311</v>
      </c>
      <c r="E20" s="150" t="s">
        <v>7312</v>
      </c>
      <c r="F20" s="112" t="str">
        <f t="shared" si="1"/>
        <v>CRHYSTIAN ALBHERTO PAEZ MUÑOZ</v>
      </c>
      <c r="G20" s="59" t="s">
        <v>7313</v>
      </c>
      <c r="H20" s="56" t="s">
        <v>44</v>
      </c>
      <c r="I20" s="27"/>
      <c r="J20" s="57" t="s">
        <v>21</v>
      </c>
      <c r="K20" s="23" t="s">
        <v>15</v>
      </c>
    </row>
    <row r="21" ht="22.5" customHeight="1">
      <c r="A21" s="147">
        <v>46055.0</v>
      </c>
      <c r="B21" s="15"/>
      <c r="C21" s="148"/>
      <c r="D21" s="149" t="s">
        <v>7314</v>
      </c>
      <c r="E21" s="150" t="s">
        <v>7315</v>
      </c>
      <c r="F21" s="112" t="str">
        <f t="shared" si="1"/>
        <v>ANTONIO RIQUELME FLEMING</v>
      </c>
      <c r="G21" s="59" t="s">
        <v>7316</v>
      </c>
      <c r="H21" s="61"/>
      <c r="I21" s="27"/>
      <c r="J21" s="65"/>
      <c r="K21" s="28"/>
    </row>
    <row r="22" ht="22.5" customHeight="1">
      <c r="A22" s="147">
        <v>46055.0</v>
      </c>
      <c r="B22" s="15"/>
      <c r="C22" s="148"/>
      <c r="D22" s="149" t="s">
        <v>3232</v>
      </c>
      <c r="E22" s="150" t="s">
        <v>7317</v>
      </c>
      <c r="F22" s="112" t="str">
        <f t="shared" si="1"/>
        <v>LEONARDO POZZI</v>
      </c>
      <c r="G22" s="59" t="s">
        <v>7318</v>
      </c>
      <c r="H22" s="56" t="s">
        <v>44</v>
      </c>
      <c r="I22" s="27"/>
      <c r="J22" s="57" t="s">
        <v>14</v>
      </c>
      <c r="K22" s="28"/>
    </row>
    <row r="23" ht="22.5" customHeight="1">
      <c r="A23" s="147">
        <v>46055.0</v>
      </c>
      <c r="B23" s="26"/>
      <c r="C23" s="151"/>
      <c r="D23" s="149" t="s">
        <v>7319</v>
      </c>
      <c r="E23" s="150" t="s">
        <v>7320</v>
      </c>
      <c r="F23" s="112" t="str">
        <f t="shared" si="1"/>
        <v>DANITZA OYANEDEL</v>
      </c>
      <c r="G23" s="59" t="s">
        <v>7321</v>
      </c>
      <c r="H23" s="56" t="s">
        <v>44</v>
      </c>
      <c r="I23" s="27"/>
      <c r="J23" s="57" t="s">
        <v>14</v>
      </c>
      <c r="K23" s="23" t="s">
        <v>15</v>
      </c>
    </row>
    <row r="24" ht="22.5" customHeight="1">
      <c r="A24" s="147">
        <v>46055.0</v>
      </c>
      <c r="B24" s="26"/>
      <c r="C24" s="151"/>
      <c r="D24" s="149" t="s">
        <v>2959</v>
      </c>
      <c r="E24" s="150" t="s">
        <v>4635</v>
      </c>
      <c r="F24" s="112" t="str">
        <f t="shared" si="1"/>
        <v>KIARA ARAOS</v>
      </c>
      <c r="G24" s="59" t="s">
        <v>4636</v>
      </c>
      <c r="H24" s="61"/>
      <c r="I24" s="27"/>
      <c r="J24" s="57"/>
      <c r="K24" s="28"/>
    </row>
    <row r="25" ht="22.5" customHeight="1">
      <c r="A25" s="147">
        <v>46055.0</v>
      </c>
      <c r="B25" s="15"/>
      <c r="C25" s="148"/>
      <c r="D25" s="149" t="s">
        <v>7322</v>
      </c>
      <c r="E25" s="150" t="s">
        <v>5157</v>
      </c>
      <c r="F25" s="112" t="str">
        <f t="shared" si="1"/>
        <v>ELIZABETH ESPINOZA</v>
      </c>
      <c r="G25" s="59" t="s">
        <v>7323</v>
      </c>
      <c r="H25" s="56" t="s">
        <v>44</v>
      </c>
      <c r="I25" s="27"/>
      <c r="J25" s="57" t="s">
        <v>14</v>
      </c>
      <c r="K25" s="23" t="s">
        <v>15</v>
      </c>
    </row>
    <row r="26" ht="22.5" customHeight="1">
      <c r="A26" s="147">
        <v>46055.0</v>
      </c>
      <c r="B26" s="26"/>
      <c r="C26" s="151"/>
      <c r="D26" s="149" t="s">
        <v>7324</v>
      </c>
      <c r="E26" s="150" t="s">
        <v>7325</v>
      </c>
      <c r="F26" s="112" t="str">
        <f t="shared" si="1"/>
        <v>SCARLET ABALLAY</v>
      </c>
      <c r="G26" s="59" t="s">
        <v>7326</v>
      </c>
      <c r="H26" s="56" t="s">
        <v>44</v>
      </c>
      <c r="I26" s="27"/>
      <c r="J26" s="57" t="s">
        <v>14</v>
      </c>
      <c r="K26" s="23" t="s">
        <v>15</v>
      </c>
    </row>
    <row r="27" ht="22.5" customHeight="1">
      <c r="A27" s="147">
        <v>46055.0</v>
      </c>
      <c r="B27" s="15"/>
      <c r="C27" s="148"/>
      <c r="D27" s="149" t="s">
        <v>7327</v>
      </c>
      <c r="E27" s="150" t="s">
        <v>7328</v>
      </c>
      <c r="F27" s="112" t="str">
        <f t="shared" si="1"/>
        <v>LUCAS BENJAMIN PÉREZ SUAREZ</v>
      </c>
      <c r="G27" s="59" t="s">
        <v>7329</v>
      </c>
      <c r="H27" s="56" t="s">
        <v>44</v>
      </c>
      <c r="I27" s="27"/>
      <c r="J27" s="57" t="s">
        <v>14</v>
      </c>
      <c r="K27" s="23" t="s">
        <v>15</v>
      </c>
    </row>
    <row r="28" ht="22.5" customHeight="1">
      <c r="A28" s="147">
        <v>46055.0</v>
      </c>
      <c r="B28" s="26"/>
      <c r="C28" s="151"/>
      <c r="D28" s="149" t="s">
        <v>7330</v>
      </c>
      <c r="E28" s="150" t="s">
        <v>7331</v>
      </c>
      <c r="F28" s="112" t="str">
        <f t="shared" si="1"/>
        <v>ARMANDO JOSE VELAZCO</v>
      </c>
      <c r="G28" s="59" t="s">
        <v>7332</v>
      </c>
      <c r="H28" s="56" t="s">
        <v>44</v>
      </c>
      <c r="I28" s="27"/>
      <c r="J28" s="57" t="s">
        <v>14</v>
      </c>
      <c r="K28" s="23" t="s">
        <v>15</v>
      </c>
    </row>
    <row r="29" ht="22.5" customHeight="1">
      <c r="A29" s="147">
        <v>46055.0</v>
      </c>
      <c r="B29" s="26"/>
      <c r="C29" s="151"/>
      <c r="D29" s="149" t="s">
        <v>7333</v>
      </c>
      <c r="E29" s="150" t="s">
        <v>7334</v>
      </c>
      <c r="F29" s="112" t="str">
        <f t="shared" si="1"/>
        <v>SUSAMAR CAROLINA ROJAS GUTIERREZ</v>
      </c>
      <c r="G29" s="59" t="s">
        <v>7335</v>
      </c>
      <c r="H29" s="56" t="s">
        <v>44</v>
      </c>
      <c r="I29" s="27"/>
      <c r="J29" s="57" t="s">
        <v>14</v>
      </c>
      <c r="K29" s="28"/>
    </row>
    <row r="30" ht="22.5" customHeight="1">
      <c r="A30" s="147">
        <v>46055.0</v>
      </c>
      <c r="B30" s="26"/>
      <c r="C30" s="148"/>
      <c r="D30" s="149" t="s">
        <v>4245</v>
      </c>
      <c r="E30" s="150" t="s">
        <v>7336</v>
      </c>
      <c r="F30" s="112" t="str">
        <f t="shared" si="1"/>
        <v>FERNANDA AVILA</v>
      </c>
      <c r="G30" s="59" t="s">
        <v>7337</v>
      </c>
      <c r="H30" s="61"/>
      <c r="I30" s="27"/>
      <c r="J30" s="65"/>
      <c r="K30" s="28"/>
    </row>
    <row r="31" ht="22.5" customHeight="1">
      <c r="A31" s="147">
        <v>46055.0</v>
      </c>
      <c r="B31" s="15"/>
      <c r="C31" s="148"/>
      <c r="D31" s="149" t="s">
        <v>7338</v>
      </c>
      <c r="E31" s="150" t="s">
        <v>7339</v>
      </c>
      <c r="F31" s="112" t="str">
        <f t="shared" si="1"/>
        <v>ANTONIA FERNANDA OLIVARES VILLARROEL</v>
      </c>
      <c r="G31" s="59" t="s">
        <v>7340</v>
      </c>
      <c r="H31" s="61"/>
      <c r="I31" s="27"/>
      <c r="J31" s="65"/>
      <c r="K31" s="28"/>
    </row>
    <row r="32" ht="22.5" customHeight="1">
      <c r="A32" s="147">
        <v>46055.0</v>
      </c>
      <c r="B32" s="15"/>
      <c r="C32" s="148"/>
      <c r="D32" s="149" t="s">
        <v>147</v>
      </c>
      <c r="E32" s="150" t="s">
        <v>7341</v>
      </c>
      <c r="F32" s="112" t="str">
        <f t="shared" si="1"/>
        <v>CARLOS SILVA SANTANA</v>
      </c>
      <c r="G32" s="59" t="s">
        <v>7342</v>
      </c>
      <c r="H32" s="61"/>
      <c r="I32" s="27"/>
      <c r="J32" s="65"/>
      <c r="K32" s="28"/>
    </row>
    <row r="33" ht="22.5" customHeight="1">
      <c r="A33" s="147">
        <v>46055.0</v>
      </c>
      <c r="B33" s="15"/>
      <c r="C33" s="148"/>
      <c r="D33" s="149" t="s">
        <v>7343</v>
      </c>
      <c r="E33" s="150" t="s">
        <v>7344</v>
      </c>
      <c r="F33" s="112" t="str">
        <f t="shared" si="1"/>
        <v>SIXTO ANTONIO AGUILERA ROMAGNOLI</v>
      </c>
      <c r="G33" s="59" t="s">
        <v>7345</v>
      </c>
      <c r="H33" s="61"/>
      <c r="I33" s="27"/>
      <c r="J33" s="65"/>
      <c r="K33" s="28"/>
    </row>
    <row r="34" ht="22.5" customHeight="1">
      <c r="A34" s="147">
        <v>46055.0</v>
      </c>
      <c r="B34" s="15"/>
      <c r="C34" s="148"/>
      <c r="D34" s="149" t="s">
        <v>7346</v>
      </c>
      <c r="E34" s="150" t="s">
        <v>7347</v>
      </c>
      <c r="F34" s="112" t="str">
        <f t="shared" si="1"/>
        <v>DAVID ALMONACID ZAPATA</v>
      </c>
      <c r="G34" s="59" t="s">
        <v>7348</v>
      </c>
      <c r="H34" s="56" t="s">
        <v>44</v>
      </c>
      <c r="I34" s="27"/>
      <c r="J34" s="57" t="s">
        <v>14</v>
      </c>
      <c r="K34" s="23" t="s">
        <v>15</v>
      </c>
    </row>
    <row r="35" ht="22.5" customHeight="1">
      <c r="A35" s="147">
        <v>46055.0</v>
      </c>
      <c r="B35" s="15">
        <v>46057.0</v>
      </c>
      <c r="C35" s="148">
        <v>44501.0</v>
      </c>
      <c r="D35" s="149" t="s">
        <v>576</v>
      </c>
      <c r="E35" s="150" t="s">
        <v>2786</v>
      </c>
      <c r="F35" s="112" t="str">
        <f t="shared" si="1"/>
        <v>LUIS HIDALGO</v>
      </c>
      <c r="G35" s="59" t="s">
        <v>7349</v>
      </c>
      <c r="H35" s="56" t="s">
        <v>44</v>
      </c>
      <c r="I35" s="27"/>
      <c r="J35" s="57" t="s">
        <v>17</v>
      </c>
      <c r="K35" s="23" t="s">
        <v>15</v>
      </c>
    </row>
    <row r="36" ht="22.5" customHeight="1">
      <c r="A36" s="147">
        <v>46055.0</v>
      </c>
      <c r="B36" s="46"/>
      <c r="C36" s="148">
        <v>42370.0</v>
      </c>
      <c r="D36" s="149" t="s">
        <v>7350</v>
      </c>
      <c r="E36" s="150" t="s">
        <v>7351</v>
      </c>
      <c r="F36" s="112" t="str">
        <f t="shared" si="1"/>
        <v>ROGELIO AGURTO</v>
      </c>
      <c r="G36" s="59" t="s">
        <v>7352</v>
      </c>
      <c r="H36" s="56" t="s">
        <v>44</v>
      </c>
      <c r="I36" s="27"/>
      <c r="J36" s="57" t="s">
        <v>17</v>
      </c>
      <c r="K36" s="23" t="s">
        <v>20</v>
      </c>
    </row>
    <row r="37" ht="22.5" customHeight="1">
      <c r="A37" s="147">
        <v>46055.0</v>
      </c>
      <c r="B37" s="15">
        <v>46057.0</v>
      </c>
      <c r="C37" s="148">
        <v>45323.0</v>
      </c>
      <c r="D37" s="149" t="s">
        <v>7353</v>
      </c>
      <c r="E37" s="150" t="s">
        <v>7354</v>
      </c>
      <c r="F37" s="112" t="str">
        <f t="shared" si="1"/>
        <v>VICTOR SEGUNDO MILLA ESCALONA</v>
      </c>
      <c r="G37" s="59" t="s">
        <v>7355</v>
      </c>
      <c r="H37" s="56" t="s">
        <v>44</v>
      </c>
      <c r="I37" s="27"/>
      <c r="J37" s="57" t="s">
        <v>17</v>
      </c>
      <c r="K37" s="23" t="s">
        <v>15</v>
      </c>
    </row>
    <row r="38" ht="22.5" customHeight="1">
      <c r="A38" s="147">
        <v>46055.0</v>
      </c>
      <c r="B38" s="26"/>
      <c r="C38" s="148"/>
      <c r="D38" s="149" t="s">
        <v>834</v>
      </c>
      <c r="E38" s="150" t="s">
        <v>7356</v>
      </c>
      <c r="F38" s="112" t="str">
        <f t="shared" si="1"/>
        <v>BEATRIZ MEDEL</v>
      </c>
      <c r="G38" s="59" t="s">
        <v>7357</v>
      </c>
      <c r="H38" s="56" t="s">
        <v>44</v>
      </c>
      <c r="I38" s="27"/>
      <c r="J38" s="57" t="s">
        <v>14</v>
      </c>
      <c r="K38" s="23" t="s">
        <v>15</v>
      </c>
    </row>
    <row r="39" ht="22.5" customHeight="1">
      <c r="A39" s="147">
        <v>46055.0</v>
      </c>
      <c r="B39" s="15"/>
      <c r="C39" s="148"/>
      <c r="D39" s="149" t="s">
        <v>568</v>
      </c>
      <c r="E39" s="150" t="s">
        <v>7358</v>
      </c>
      <c r="F39" s="112" t="str">
        <f t="shared" si="1"/>
        <v>NELSON GANA</v>
      </c>
      <c r="G39" s="59" t="s">
        <v>7359</v>
      </c>
      <c r="H39" s="61"/>
      <c r="I39" s="27"/>
      <c r="J39" s="65"/>
      <c r="K39" s="28"/>
    </row>
    <row r="40" ht="22.5" customHeight="1">
      <c r="A40" s="147">
        <v>46055.0</v>
      </c>
      <c r="B40" s="15"/>
      <c r="C40" s="148"/>
      <c r="D40" s="149" t="s">
        <v>1001</v>
      </c>
      <c r="E40" s="150" t="s">
        <v>7360</v>
      </c>
      <c r="F40" s="112" t="str">
        <f t="shared" si="1"/>
        <v>SERGIO FUENZALIDA ARREDONDO</v>
      </c>
      <c r="G40" s="59" t="s">
        <v>7361</v>
      </c>
      <c r="H40" s="61"/>
      <c r="I40" s="27"/>
      <c r="J40" s="65"/>
      <c r="K40" s="28"/>
    </row>
    <row r="41" ht="22.5" customHeight="1">
      <c r="A41" s="147">
        <v>46055.0</v>
      </c>
      <c r="B41" s="26"/>
      <c r="C41" s="148"/>
      <c r="D41" s="149" t="s">
        <v>1467</v>
      </c>
      <c r="E41" s="150" t="s">
        <v>7362</v>
      </c>
      <c r="F41" s="112" t="str">
        <f t="shared" si="1"/>
        <v>ANDRES SANTANA MATUTE</v>
      </c>
      <c r="G41" s="59" t="s">
        <v>7363</v>
      </c>
      <c r="H41" s="56" t="s">
        <v>44</v>
      </c>
      <c r="I41" s="27"/>
      <c r="J41" s="57" t="s">
        <v>14</v>
      </c>
      <c r="K41" s="28"/>
    </row>
    <row r="42" ht="22.5" customHeight="1">
      <c r="A42" s="147">
        <v>46055.0</v>
      </c>
      <c r="B42" s="26"/>
      <c r="C42" s="148"/>
      <c r="D42" s="149" t="s">
        <v>7364</v>
      </c>
      <c r="E42" s="150" t="s">
        <v>7365</v>
      </c>
      <c r="F42" s="112" t="str">
        <f t="shared" si="1"/>
        <v>FIORELLA QUEZADA AHUMADA</v>
      </c>
      <c r="G42" s="59" t="s">
        <v>7366</v>
      </c>
      <c r="H42" s="56" t="s">
        <v>44</v>
      </c>
      <c r="I42" s="27"/>
      <c r="J42" s="57" t="s">
        <v>14</v>
      </c>
      <c r="K42" s="23" t="s">
        <v>15</v>
      </c>
    </row>
    <row r="43" ht="22.5" customHeight="1">
      <c r="A43" s="147">
        <v>46055.0</v>
      </c>
      <c r="B43" s="26"/>
      <c r="C43" s="148"/>
      <c r="D43" s="149" t="s">
        <v>7367</v>
      </c>
      <c r="E43" s="150" t="s">
        <v>7368</v>
      </c>
      <c r="F43" s="112" t="str">
        <f t="shared" si="1"/>
        <v>LEYDA DONOSO BUSTAMANTE</v>
      </c>
      <c r="G43" s="59" t="s">
        <v>7369</v>
      </c>
      <c r="H43" s="56" t="s">
        <v>44</v>
      </c>
      <c r="I43" s="27"/>
      <c r="J43" s="57" t="s">
        <v>14</v>
      </c>
      <c r="K43" s="23" t="s">
        <v>15</v>
      </c>
    </row>
    <row r="44" ht="22.5" customHeight="1">
      <c r="A44" s="147">
        <v>46055.0</v>
      </c>
      <c r="B44" s="26"/>
      <c r="C44" s="148"/>
      <c r="D44" s="149" t="s">
        <v>3472</v>
      </c>
      <c r="E44" s="150" t="s">
        <v>7370</v>
      </c>
      <c r="F44" s="112" t="str">
        <f t="shared" si="1"/>
        <v>CRISTIAN VILLEGAS COFRE</v>
      </c>
      <c r="G44" s="59" t="s">
        <v>7371</v>
      </c>
      <c r="H44" s="61"/>
      <c r="I44" s="27"/>
      <c r="J44" s="65"/>
      <c r="K44" s="28"/>
    </row>
    <row r="45" ht="22.5" customHeight="1">
      <c r="A45" s="147">
        <v>46055.0</v>
      </c>
      <c r="B45" s="26"/>
      <c r="C45" s="151" t="s">
        <v>3298</v>
      </c>
      <c r="D45" s="149" t="s">
        <v>335</v>
      </c>
      <c r="E45" s="150" t="s">
        <v>7372</v>
      </c>
      <c r="F45" s="112" t="str">
        <f t="shared" si="1"/>
        <v>GUILLERMO ROSAS DIAZ</v>
      </c>
      <c r="G45" s="59" t="s">
        <v>7373</v>
      </c>
      <c r="H45" s="56" t="s">
        <v>44</v>
      </c>
      <c r="I45" s="27"/>
      <c r="J45" s="57" t="s">
        <v>21</v>
      </c>
      <c r="K45" s="23" t="s">
        <v>15</v>
      </c>
    </row>
    <row r="46" ht="22.5" customHeight="1">
      <c r="A46" s="147">
        <v>46055.0</v>
      </c>
      <c r="B46" s="15"/>
      <c r="C46" s="148"/>
      <c r="D46" s="149" t="s">
        <v>7374</v>
      </c>
      <c r="E46" s="150" t="s">
        <v>7375</v>
      </c>
      <c r="F46" s="112" t="str">
        <f t="shared" si="1"/>
        <v>RICHARD FLORENCIO VALENZUELA BECERRA</v>
      </c>
      <c r="G46" s="59" t="s">
        <v>7376</v>
      </c>
      <c r="H46" s="61"/>
      <c r="I46" s="27"/>
      <c r="J46" s="65"/>
      <c r="K46" s="28"/>
    </row>
    <row r="47" ht="22.5" customHeight="1">
      <c r="A47" s="147">
        <v>46055.0</v>
      </c>
      <c r="B47" s="15">
        <v>46057.0</v>
      </c>
      <c r="C47" s="148">
        <v>43678.0</v>
      </c>
      <c r="D47" s="149" t="s">
        <v>7377</v>
      </c>
      <c r="E47" s="150" t="s">
        <v>7378</v>
      </c>
      <c r="F47" s="112" t="str">
        <f t="shared" si="1"/>
        <v>MANUEL HUMBERTO DONOSO VALENZUELA</v>
      </c>
      <c r="G47" s="59" t="s">
        <v>7379</v>
      </c>
      <c r="H47" s="56" t="s">
        <v>44</v>
      </c>
      <c r="I47" s="22" t="s">
        <v>16</v>
      </c>
      <c r="J47" s="57" t="s">
        <v>17</v>
      </c>
      <c r="K47" s="28"/>
    </row>
    <row r="48" ht="22.5" customHeight="1">
      <c r="A48" s="147">
        <v>46055.0</v>
      </c>
      <c r="B48" s="15">
        <v>46057.0</v>
      </c>
      <c r="C48" s="148">
        <v>45108.0</v>
      </c>
      <c r="D48" s="149" t="s">
        <v>7380</v>
      </c>
      <c r="E48" s="150" t="s">
        <v>7381</v>
      </c>
      <c r="F48" s="112" t="str">
        <f t="shared" si="1"/>
        <v>MARCELO ALEJANDRO VERGARA AEDO</v>
      </c>
      <c r="G48" s="59" t="s">
        <v>7382</v>
      </c>
      <c r="H48" s="56" t="s">
        <v>44</v>
      </c>
      <c r="I48" s="27"/>
      <c r="J48" s="57" t="s">
        <v>17</v>
      </c>
      <c r="K48" s="23" t="s">
        <v>20</v>
      </c>
    </row>
    <row r="49" ht="22.5" customHeight="1">
      <c r="A49" s="147">
        <v>46055.0</v>
      </c>
      <c r="B49" s="26"/>
      <c r="C49" s="151" t="s">
        <v>4599</v>
      </c>
      <c r="D49" s="149" t="s">
        <v>7383</v>
      </c>
      <c r="E49" s="150" t="s">
        <v>7384</v>
      </c>
      <c r="F49" s="112" t="str">
        <f t="shared" si="1"/>
        <v>GUINTHER JOHN PATRICH GODOY OLIVARES</v>
      </c>
      <c r="G49" s="59" t="s">
        <v>7385</v>
      </c>
      <c r="H49" s="56" t="s">
        <v>44</v>
      </c>
      <c r="I49" s="27"/>
      <c r="J49" s="65"/>
      <c r="K49" s="28"/>
    </row>
    <row r="50" ht="22.5" customHeight="1">
      <c r="A50" s="147">
        <v>46055.0</v>
      </c>
      <c r="B50" s="15">
        <v>46057.0</v>
      </c>
      <c r="C50" s="148">
        <v>45566.0</v>
      </c>
      <c r="D50" s="149" t="s">
        <v>7386</v>
      </c>
      <c r="E50" s="150" t="s">
        <v>7387</v>
      </c>
      <c r="F50" s="112" t="str">
        <f t="shared" si="1"/>
        <v>ZULEMA DEL ROSARIO GALINDO VILLANUEVA</v>
      </c>
      <c r="G50" s="59" t="s">
        <v>7388</v>
      </c>
      <c r="H50" s="56" t="s">
        <v>44</v>
      </c>
      <c r="I50" s="27"/>
      <c r="J50" s="57" t="s">
        <v>17</v>
      </c>
      <c r="K50" s="23" t="s">
        <v>15</v>
      </c>
    </row>
    <row r="51" ht="22.5" customHeight="1">
      <c r="A51" s="147">
        <v>46055.0</v>
      </c>
      <c r="B51" s="15">
        <v>46057.0</v>
      </c>
      <c r="C51" s="148">
        <v>43862.0</v>
      </c>
      <c r="D51" s="149" t="s">
        <v>7389</v>
      </c>
      <c r="E51" s="150" t="s">
        <v>7390</v>
      </c>
      <c r="F51" s="112" t="str">
        <f t="shared" si="1"/>
        <v>JORGE DICK SWING MUÑOZ</v>
      </c>
      <c r="G51" s="59" t="s">
        <v>7391</v>
      </c>
      <c r="H51" s="56" t="s">
        <v>44</v>
      </c>
      <c r="I51" s="27"/>
      <c r="J51" s="57" t="s">
        <v>17</v>
      </c>
      <c r="K51" s="23" t="s">
        <v>15</v>
      </c>
    </row>
    <row r="52" ht="22.5" customHeight="1">
      <c r="A52" s="147">
        <v>46055.0</v>
      </c>
      <c r="B52" s="15"/>
      <c r="C52" s="151" t="s">
        <v>106</v>
      </c>
      <c r="D52" s="149" t="s">
        <v>7392</v>
      </c>
      <c r="E52" s="150" t="s">
        <v>7393</v>
      </c>
      <c r="F52" s="112" t="str">
        <f t="shared" si="1"/>
        <v>OSCAR ANDRES ROZAS PAREDES</v>
      </c>
      <c r="G52" s="59" t="s">
        <v>7394</v>
      </c>
      <c r="H52" s="56" t="s">
        <v>44</v>
      </c>
      <c r="I52" s="27"/>
      <c r="J52" s="57" t="s">
        <v>21</v>
      </c>
      <c r="K52" s="23" t="s">
        <v>15</v>
      </c>
    </row>
    <row r="53" ht="22.5" customHeight="1">
      <c r="A53" s="147">
        <v>46055.0</v>
      </c>
      <c r="B53" s="15">
        <v>46057.0</v>
      </c>
      <c r="C53" s="148">
        <v>44470.0</v>
      </c>
      <c r="D53" s="149" t="s">
        <v>7395</v>
      </c>
      <c r="E53" s="150" t="s">
        <v>7396</v>
      </c>
      <c r="F53" s="112" t="str">
        <f t="shared" si="1"/>
        <v>MARCO ANDRES CAMPOS OPORTUS</v>
      </c>
      <c r="G53" s="59" t="s">
        <v>7397</v>
      </c>
      <c r="H53" s="56" t="s">
        <v>44</v>
      </c>
      <c r="I53" s="27"/>
      <c r="J53" s="57" t="s">
        <v>17</v>
      </c>
      <c r="K53" s="23" t="s">
        <v>15</v>
      </c>
    </row>
    <row r="54" ht="22.5" customHeight="1">
      <c r="A54" s="147">
        <v>46055.0</v>
      </c>
      <c r="B54" s="15"/>
      <c r="C54" s="148"/>
      <c r="D54" s="149" t="s">
        <v>953</v>
      </c>
      <c r="E54" s="150" t="s">
        <v>7398</v>
      </c>
      <c r="F54" s="112" t="str">
        <f t="shared" si="1"/>
        <v>MARIA CUBILLOS</v>
      </c>
      <c r="G54" s="59" t="s">
        <v>7399</v>
      </c>
      <c r="H54" s="61"/>
      <c r="I54" s="27"/>
      <c r="J54" s="65"/>
      <c r="K54" s="28"/>
    </row>
    <row r="55" ht="22.5" customHeight="1">
      <c r="A55" s="147">
        <v>46055.0</v>
      </c>
      <c r="B55" s="15">
        <v>46057.0</v>
      </c>
      <c r="C55" s="148">
        <v>43831.0</v>
      </c>
      <c r="D55" s="149" t="s">
        <v>395</v>
      </c>
      <c r="E55" s="150" t="s">
        <v>7400</v>
      </c>
      <c r="F55" s="112" t="str">
        <f t="shared" si="1"/>
        <v>ALEJANDRA YAUPI ARAYA</v>
      </c>
      <c r="G55" s="59" t="s">
        <v>7401</v>
      </c>
      <c r="H55" s="56" t="s">
        <v>44</v>
      </c>
      <c r="I55" s="27"/>
      <c r="J55" s="57" t="s">
        <v>17</v>
      </c>
      <c r="K55" s="23" t="s">
        <v>15</v>
      </c>
    </row>
    <row r="56" ht="22.5" customHeight="1">
      <c r="A56" s="147">
        <v>46055.0</v>
      </c>
      <c r="B56" s="46"/>
      <c r="C56" s="148">
        <v>44531.0</v>
      </c>
      <c r="D56" s="149" t="s">
        <v>1817</v>
      </c>
      <c r="E56" s="150" t="s">
        <v>7402</v>
      </c>
      <c r="F56" s="112" t="str">
        <f t="shared" si="1"/>
        <v>PATRICIA ORREGO</v>
      </c>
      <c r="G56" s="59" t="s">
        <v>7403</v>
      </c>
      <c r="H56" s="56" t="s">
        <v>44</v>
      </c>
      <c r="I56" s="27"/>
      <c r="J56" s="57" t="s">
        <v>17</v>
      </c>
      <c r="K56" s="23" t="s">
        <v>15</v>
      </c>
    </row>
    <row r="57" ht="22.5" customHeight="1">
      <c r="A57" s="147">
        <v>46055.0</v>
      </c>
      <c r="B57" s="15"/>
      <c r="C57" s="148"/>
      <c r="D57" s="149" t="s">
        <v>7404</v>
      </c>
      <c r="E57" s="150" t="s">
        <v>6398</v>
      </c>
      <c r="F57" s="112" t="str">
        <f t="shared" si="1"/>
        <v>ELIANA VASQUEZ</v>
      </c>
      <c r="G57" s="59" t="s">
        <v>7405</v>
      </c>
      <c r="H57" s="61"/>
      <c r="I57" s="27"/>
      <c r="J57" s="65"/>
      <c r="K57" s="28"/>
    </row>
    <row r="58" ht="22.5" customHeight="1">
      <c r="A58" s="147">
        <v>46055.0</v>
      </c>
      <c r="B58" s="15"/>
      <c r="C58" s="148"/>
      <c r="D58" s="149" t="s">
        <v>7406</v>
      </c>
      <c r="E58" s="150" t="s">
        <v>7407</v>
      </c>
      <c r="F58" s="112" t="str">
        <f t="shared" si="1"/>
        <v>KATHERINE VALESKA ORELLANA TORNIA</v>
      </c>
      <c r="G58" s="59" t="s">
        <v>7408</v>
      </c>
      <c r="H58" s="56" t="s">
        <v>44</v>
      </c>
      <c r="I58" s="27"/>
      <c r="J58" s="57" t="s">
        <v>14</v>
      </c>
      <c r="K58" s="23" t="s">
        <v>15</v>
      </c>
    </row>
    <row r="59" ht="22.5" customHeight="1">
      <c r="A59" s="147">
        <v>46055.0</v>
      </c>
      <c r="B59" s="15"/>
      <c r="C59" s="148"/>
      <c r="D59" s="149" t="s">
        <v>631</v>
      </c>
      <c r="E59" s="150" t="s">
        <v>7409</v>
      </c>
      <c r="F59" s="112" t="str">
        <f t="shared" si="1"/>
        <v>CARMEN GLORIA TIRAPEGUI GALLARDO</v>
      </c>
      <c r="G59" s="59" t="s">
        <v>7410</v>
      </c>
      <c r="H59" s="61"/>
      <c r="I59" s="27"/>
      <c r="J59" s="65"/>
      <c r="K59" s="28"/>
    </row>
    <row r="60" ht="22.5" customHeight="1">
      <c r="A60" s="147">
        <v>46055.0</v>
      </c>
      <c r="B60" s="15"/>
      <c r="C60" s="148"/>
      <c r="D60" s="149" t="s">
        <v>7411</v>
      </c>
      <c r="E60" s="150" t="s">
        <v>7412</v>
      </c>
      <c r="F60" s="112" t="str">
        <f t="shared" si="1"/>
        <v>KATHERINE ALEXANDRA RAMIREZ RAMIREZ</v>
      </c>
      <c r="G60" s="59" t="s">
        <v>7413</v>
      </c>
      <c r="H60" s="61"/>
      <c r="I60" s="27"/>
      <c r="J60" s="65"/>
      <c r="K60" s="28"/>
    </row>
    <row r="61" ht="22.5" customHeight="1">
      <c r="A61" s="147">
        <v>46055.0</v>
      </c>
      <c r="B61" s="15"/>
      <c r="C61" s="148"/>
      <c r="D61" s="149" t="s">
        <v>7414</v>
      </c>
      <c r="E61" s="150" t="s">
        <v>7415</v>
      </c>
      <c r="F61" s="112" t="str">
        <f t="shared" si="1"/>
        <v>JUAN DAVID ESPINSCE MUÑOZ</v>
      </c>
      <c r="G61" s="59" t="s">
        <v>7416</v>
      </c>
      <c r="H61" s="56" t="s">
        <v>44</v>
      </c>
      <c r="I61" s="27"/>
      <c r="J61" s="57" t="s">
        <v>14</v>
      </c>
      <c r="K61" s="28"/>
    </row>
    <row r="62" ht="22.5" customHeight="1">
      <c r="A62" s="147">
        <v>46055.0</v>
      </c>
      <c r="B62" s="15"/>
      <c r="C62" s="148"/>
      <c r="D62" s="149" t="s">
        <v>7417</v>
      </c>
      <c r="E62" s="150" t="s">
        <v>7418</v>
      </c>
      <c r="F62" s="112" t="str">
        <f t="shared" si="1"/>
        <v>CRISTIAN IGNACIO BASCUÑÁN AHUMADA</v>
      </c>
      <c r="G62" s="59" t="s">
        <v>7419</v>
      </c>
      <c r="H62" s="61"/>
      <c r="I62" s="27"/>
      <c r="J62" s="65"/>
      <c r="K62" s="28"/>
    </row>
    <row r="63" ht="22.5" customHeight="1">
      <c r="A63" s="147">
        <v>46055.0</v>
      </c>
      <c r="B63" s="26"/>
      <c r="C63" s="151"/>
      <c r="D63" s="149" t="s">
        <v>3219</v>
      </c>
      <c r="E63" s="150" t="s">
        <v>49</v>
      </c>
      <c r="F63" s="112" t="str">
        <f t="shared" si="1"/>
        <v>BENJAMIN VERGARA</v>
      </c>
      <c r="G63" s="59" t="s">
        <v>7420</v>
      </c>
      <c r="H63" s="56" t="s">
        <v>44</v>
      </c>
      <c r="I63" s="27"/>
      <c r="J63" s="57" t="s">
        <v>14</v>
      </c>
      <c r="K63" s="23" t="s">
        <v>15</v>
      </c>
    </row>
    <row r="64" ht="22.5" customHeight="1">
      <c r="A64" s="147">
        <v>46055.0</v>
      </c>
      <c r="B64" s="26"/>
      <c r="C64" s="151"/>
      <c r="D64" s="149" t="s">
        <v>7421</v>
      </c>
      <c r="E64" s="150" t="s">
        <v>2154</v>
      </c>
      <c r="F64" s="112" t="str">
        <f t="shared" si="1"/>
        <v>PAULINA OLMEDO</v>
      </c>
      <c r="G64" s="59" t="s">
        <v>7422</v>
      </c>
      <c r="H64" s="61"/>
      <c r="I64" s="27"/>
      <c r="J64" s="57"/>
      <c r="K64" s="28"/>
    </row>
    <row r="65" ht="22.5" customHeight="1">
      <c r="A65" s="147">
        <v>46055.0</v>
      </c>
      <c r="B65" s="26"/>
      <c r="C65" s="148"/>
      <c r="D65" s="149" t="s">
        <v>3214</v>
      </c>
      <c r="E65" s="150" t="s">
        <v>7423</v>
      </c>
      <c r="F65" s="112" t="str">
        <f t="shared" si="1"/>
        <v>ESTEFANIA JIRALDO</v>
      </c>
      <c r="G65" s="59" t="s">
        <v>7424</v>
      </c>
      <c r="H65" s="61"/>
      <c r="I65" s="27"/>
      <c r="J65" s="65"/>
      <c r="K65" s="28"/>
    </row>
    <row r="66" ht="22.5" customHeight="1">
      <c r="A66" s="147">
        <v>46055.0</v>
      </c>
      <c r="B66" s="15">
        <v>46057.0</v>
      </c>
      <c r="C66" s="148">
        <v>44593.0</v>
      </c>
      <c r="D66" s="149" t="s">
        <v>7425</v>
      </c>
      <c r="E66" s="150" t="s">
        <v>7426</v>
      </c>
      <c r="F66" s="112" t="str">
        <f t="shared" si="1"/>
        <v>NORMA SILVA ARREDONDO</v>
      </c>
      <c r="G66" s="59" t="s">
        <v>7427</v>
      </c>
      <c r="H66" s="56" t="s">
        <v>44</v>
      </c>
      <c r="I66" s="27"/>
      <c r="J66" s="57" t="s">
        <v>17</v>
      </c>
      <c r="K66" s="23" t="s">
        <v>15</v>
      </c>
    </row>
    <row r="67" ht="22.5" customHeight="1">
      <c r="A67" s="147">
        <v>46055.0</v>
      </c>
      <c r="B67" s="15">
        <v>46057.0</v>
      </c>
      <c r="C67" s="148">
        <v>44652.0</v>
      </c>
      <c r="D67" s="149" t="s">
        <v>351</v>
      </c>
      <c r="E67" s="150" t="s">
        <v>7428</v>
      </c>
      <c r="F67" s="112" t="str">
        <f t="shared" si="1"/>
        <v>IVAN ZURITA SALINAS</v>
      </c>
      <c r="G67" s="59" t="s">
        <v>7429</v>
      </c>
      <c r="H67" s="56" t="s">
        <v>44</v>
      </c>
      <c r="I67" s="27"/>
      <c r="J67" s="57" t="s">
        <v>17</v>
      </c>
      <c r="K67" s="23" t="s">
        <v>15</v>
      </c>
    </row>
    <row r="68" ht="22.5" customHeight="1">
      <c r="A68" s="147">
        <v>46055.0</v>
      </c>
      <c r="B68" s="15"/>
      <c r="C68" s="151" t="s">
        <v>7430</v>
      </c>
      <c r="D68" s="149" t="s">
        <v>7431</v>
      </c>
      <c r="E68" s="150" t="s">
        <v>7432</v>
      </c>
      <c r="F68" s="112" t="str">
        <f t="shared" si="1"/>
        <v>CAMILO RICARDO ACEVEDO MOLINA</v>
      </c>
      <c r="G68" s="59" t="s">
        <v>7433</v>
      </c>
      <c r="H68" s="56" t="s">
        <v>44</v>
      </c>
      <c r="I68" s="27"/>
      <c r="J68" s="57" t="s">
        <v>21</v>
      </c>
      <c r="K68" s="23" t="s">
        <v>15</v>
      </c>
    </row>
    <row r="69" ht="22.5" customHeight="1">
      <c r="A69" s="147">
        <v>46055.0</v>
      </c>
      <c r="B69" s="26"/>
      <c r="C69" s="148">
        <v>45627.0</v>
      </c>
      <c r="D69" s="149" t="s">
        <v>996</v>
      </c>
      <c r="E69" s="150" t="s">
        <v>7434</v>
      </c>
      <c r="F69" s="112" t="str">
        <f t="shared" si="1"/>
        <v>ALEJANDRO BAHAMONDES</v>
      </c>
      <c r="G69" s="59" t="s">
        <v>7435</v>
      </c>
      <c r="H69" s="56" t="s">
        <v>44</v>
      </c>
      <c r="I69" s="27"/>
      <c r="J69" s="57" t="s">
        <v>17</v>
      </c>
      <c r="K69" s="23" t="s">
        <v>20</v>
      </c>
    </row>
    <row r="70" ht="22.5" customHeight="1">
      <c r="A70" s="147">
        <v>46055.0</v>
      </c>
      <c r="B70" s="15"/>
      <c r="C70" s="148"/>
      <c r="D70" s="149" t="s">
        <v>6878</v>
      </c>
      <c r="E70" s="150" t="s">
        <v>991</v>
      </c>
      <c r="F70" s="112" t="str">
        <f t="shared" si="1"/>
        <v>CAROL CASTRO</v>
      </c>
      <c r="G70" s="59" t="s">
        <v>7436</v>
      </c>
      <c r="H70" s="61"/>
      <c r="I70" s="27"/>
      <c r="J70" s="65"/>
      <c r="K70" s="28"/>
    </row>
    <row r="71" ht="22.5" customHeight="1">
      <c r="A71" s="147">
        <v>46055.0</v>
      </c>
      <c r="B71" s="15">
        <v>46057.0</v>
      </c>
      <c r="C71" s="148">
        <v>43313.0</v>
      </c>
      <c r="D71" s="149" t="s">
        <v>7437</v>
      </c>
      <c r="E71" s="150" t="s">
        <v>7438</v>
      </c>
      <c r="F71" s="112" t="str">
        <f t="shared" si="1"/>
        <v>SANTIAGO ROBERTO GONZALEZ CARTAGENA</v>
      </c>
      <c r="G71" s="59" t="s">
        <v>7439</v>
      </c>
      <c r="H71" s="56" t="s">
        <v>44</v>
      </c>
      <c r="I71" s="27"/>
      <c r="J71" s="57" t="s">
        <v>17</v>
      </c>
      <c r="K71" s="23" t="s">
        <v>15</v>
      </c>
    </row>
    <row r="72" ht="22.5" customHeight="1">
      <c r="A72" s="147">
        <v>46055.0</v>
      </c>
      <c r="B72" s="15"/>
      <c r="C72" s="151" t="s">
        <v>60</v>
      </c>
      <c r="D72" s="149" t="s">
        <v>7440</v>
      </c>
      <c r="E72" s="150" t="s">
        <v>7441</v>
      </c>
      <c r="F72" s="112" t="str">
        <f t="shared" si="1"/>
        <v>ENZO PATRICIO SAN MARTIN BUSTAMANTE</v>
      </c>
      <c r="G72" s="59" t="s">
        <v>7442</v>
      </c>
      <c r="H72" s="56" t="s">
        <v>44</v>
      </c>
      <c r="I72" s="27"/>
      <c r="J72" s="57" t="s">
        <v>21</v>
      </c>
      <c r="K72" s="23" t="s">
        <v>15</v>
      </c>
    </row>
    <row r="73" ht="22.5" customHeight="1">
      <c r="A73" s="147">
        <v>46055.0</v>
      </c>
      <c r="B73" s="26"/>
      <c r="C73" s="148"/>
      <c r="D73" s="149" t="s">
        <v>7443</v>
      </c>
      <c r="E73" s="150" t="s">
        <v>3731</v>
      </c>
      <c r="F73" s="112" t="str">
        <f t="shared" si="1"/>
        <v>LUISA TORRES</v>
      </c>
      <c r="G73" s="59" t="s">
        <v>7444</v>
      </c>
      <c r="H73" s="61"/>
      <c r="I73" s="27"/>
      <c r="J73" s="65"/>
      <c r="K73" s="28"/>
    </row>
    <row r="74" ht="22.5" customHeight="1">
      <c r="A74" s="147">
        <v>46055.0</v>
      </c>
      <c r="B74" s="26"/>
      <c r="C74" s="151"/>
      <c r="D74" s="149" t="s">
        <v>1431</v>
      </c>
      <c r="E74" s="150" t="s">
        <v>3555</v>
      </c>
      <c r="F74" s="112" t="str">
        <f t="shared" si="1"/>
        <v>CLAUDIO BRAVO</v>
      </c>
      <c r="G74" s="59" t="s">
        <v>7445</v>
      </c>
      <c r="H74" s="61"/>
      <c r="I74" s="27"/>
      <c r="J74" s="65"/>
      <c r="K74" s="28"/>
    </row>
    <row r="75" ht="22.5" customHeight="1">
      <c r="A75" s="147">
        <v>46055.0</v>
      </c>
      <c r="B75" s="26"/>
      <c r="C75" s="148"/>
      <c r="D75" s="149" t="s">
        <v>7446</v>
      </c>
      <c r="E75" s="150" t="s">
        <v>7447</v>
      </c>
      <c r="F75" s="112" t="str">
        <f t="shared" si="1"/>
        <v>DILAN BRUNA</v>
      </c>
      <c r="G75" s="59" t="s">
        <v>7448</v>
      </c>
      <c r="H75" s="61"/>
      <c r="I75" s="27"/>
      <c r="J75" s="65"/>
      <c r="K75" s="28"/>
    </row>
    <row r="76" ht="22.5" customHeight="1">
      <c r="A76" s="147">
        <v>46055.0</v>
      </c>
      <c r="B76" s="15"/>
      <c r="C76" s="148"/>
      <c r="D76" s="149" t="s">
        <v>7449</v>
      </c>
      <c r="E76" s="150" t="s">
        <v>7450</v>
      </c>
      <c r="F76" s="112" t="str">
        <f t="shared" si="1"/>
        <v>MIKAEL KOROTKOR HUME</v>
      </c>
      <c r="G76" s="59" t="s">
        <v>7451</v>
      </c>
      <c r="H76" s="56" t="s">
        <v>44</v>
      </c>
      <c r="I76" s="27"/>
      <c r="J76" s="57" t="s">
        <v>14</v>
      </c>
      <c r="K76" s="28"/>
    </row>
    <row r="77" ht="22.5" customHeight="1">
      <c r="A77" s="147">
        <v>46055.0</v>
      </c>
      <c r="B77" s="15">
        <v>46057.0</v>
      </c>
      <c r="C77" s="148">
        <v>43891.0</v>
      </c>
      <c r="D77" s="149" t="s">
        <v>341</v>
      </c>
      <c r="E77" s="150" t="s">
        <v>7452</v>
      </c>
      <c r="F77" s="112" t="str">
        <f t="shared" si="1"/>
        <v>MIGUEL OSORIO COFRE</v>
      </c>
      <c r="G77" s="59" t="s">
        <v>7453</v>
      </c>
      <c r="H77" s="56" t="s">
        <v>44</v>
      </c>
      <c r="I77" s="27"/>
      <c r="J77" s="57" t="s">
        <v>17</v>
      </c>
      <c r="K77" s="23" t="s">
        <v>15</v>
      </c>
    </row>
    <row r="78" ht="22.5" customHeight="1">
      <c r="A78" s="147">
        <v>46055.0</v>
      </c>
      <c r="B78" s="15">
        <v>46057.0</v>
      </c>
      <c r="C78" s="148">
        <v>43435.0</v>
      </c>
      <c r="D78" s="149" t="s">
        <v>7454</v>
      </c>
      <c r="E78" s="150" t="s">
        <v>7455</v>
      </c>
      <c r="F78" s="112" t="str">
        <f t="shared" si="1"/>
        <v>MARIA VIRGINIA JARA PADILLA</v>
      </c>
      <c r="G78" s="59" t="s">
        <v>7456</v>
      </c>
      <c r="H78" s="56" t="s">
        <v>44</v>
      </c>
      <c r="I78" s="27"/>
      <c r="J78" s="57" t="s">
        <v>17</v>
      </c>
      <c r="K78" s="23" t="s">
        <v>15</v>
      </c>
    </row>
    <row r="79" ht="22.5" customHeight="1">
      <c r="A79" s="147">
        <v>46055.0</v>
      </c>
      <c r="B79" s="15"/>
      <c r="C79" s="148"/>
      <c r="D79" s="149" t="s">
        <v>3164</v>
      </c>
      <c r="E79" s="150" t="s">
        <v>7457</v>
      </c>
      <c r="F79" s="112" t="str">
        <f t="shared" si="1"/>
        <v>ROMINA ORTEGA</v>
      </c>
      <c r="G79" s="59" t="s">
        <v>7458</v>
      </c>
      <c r="H79" s="61"/>
      <c r="I79" s="27"/>
      <c r="J79" s="65"/>
      <c r="K79" s="28"/>
    </row>
    <row r="80" ht="22.5" customHeight="1">
      <c r="A80" s="147">
        <v>46055.0</v>
      </c>
      <c r="B80" s="15">
        <v>46057.0</v>
      </c>
      <c r="C80" s="148">
        <v>43497.0</v>
      </c>
      <c r="D80" s="149" t="s">
        <v>7459</v>
      </c>
      <c r="E80" s="150" t="s">
        <v>7460</v>
      </c>
      <c r="F80" s="112" t="str">
        <f t="shared" si="1"/>
        <v>ALBARO CORDERO VILLAGRA</v>
      </c>
      <c r="G80" s="59" t="s">
        <v>7461</v>
      </c>
      <c r="H80" s="56" t="s">
        <v>44</v>
      </c>
      <c r="I80" s="27"/>
      <c r="J80" s="57" t="s">
        <v>17</v>
      </c>
      <c r="K80" s="23" t="s">
        <v>15</v>
      </c>
    </row>
    <row r="81" ht="22.5" customHeight="1">
      <c r="A81" s="147">
        <v>46055.0</v>
      </c>
      <c r="B81" s="15">
        <v>46059.0</v>
      </c>
      <c r="C81" s="148">
        <v>43556.0</v>
      </c>
      <c r="D81" s="149" t="s">
        <v>7462</v>
      </c>
      <c r="E81" s="150" t="s">
        <v>7463</v>
      </c>
      <c r="F81" s="112" t="str">
        <f t="shared" si="1"/>
        <v>FRANCCESCA ELAINE CANO BERRIOS</v>
      </c>
      <c r="G81" s="59" t="s">
        <v>7464</v>
      </c>
      <c r="H81" s="56" t="s">
        <v>44</v>
      </c>
      <c r="I81" s="27"/>
      <c r="J81" s="57" t="s">
        <v>17</v>
      </c>
      <c r="K81" s="23" t="s">
        <v>15</v>
      </c>
    </row>
    <row r="82" ht="22.5" customHeight="1">
      <c r="A82" s="147">
        <v>46055.0</v>
      </c>
      <c r="B82" s="26"/>
      <c r="C82" s="148"/>
      <c r="D82" s="149" t="s">
        <v>7465</v>
      </c>
      <c r="E82" s="150" t="s">
        <v>7466</v>
      </c>
      <c r="F82" s="112" t="str">
        <f t="shared" si="1"/>
        <v>SAMUEL ANTONIO CUEVAS SILVA</v>
      </c>
      <c r="G82" s="59" t="s">
        <v>7467</v>
      </c>
      <c r="H82" s="61"/>
      <c r="I82" s="27"/>
      <c r="J82" s="65"/>
      <c r="K82" s="28"/>
    </row>
    <row r="83" ht="22.5" customHeight="1">
      <c r="A83" s="147">
        <v>46055.0</v>
      </c>
      <c r="B83" s="15">
        <v>46057.0</v>
      </c>
      <c r="C83" s="148">
        <v>42370.0</v>
      </c>
      <c r="D83" s="149" t="s">
        <v>7468</v>
      </c>
      <c r="E83" s="150" t="s">
        <v>7469</v>
      </c>
      <c r="F83" s="112" t="str">
        <f t="shared" si="1"/>
        <v>DENNIS MIRANDA</v>
      </c>
      <c r="G83" s="59" t="s">
        <v>7470</v>
      </c>
      <c r="H83" s="56" t="s">
        <v>44</v>
      </c>
      <c r="I83" s="27"/>
      <c r="J83" s="57" t="s">
        <v>17</v>
      </c>
      <c r="K83" s="23" t="s">
        <v>15</v>
      </c>
    </row>
    <row r="84" ht="22.5" customHeight="1">
      <c r="A84" s="147">
        <v>46055.0</v>
      </c>
      <c r="B84" s="15">
        <v>46057.0</v>
      </c>
      <c r="C84" s="148">
        <v>44593.0</v>
      </c>
      <c r="D84" s="149" t="s">
        <v>7290</v>
      </c>
      <c r="E84" s="150" t="s">
        <v>7471</v>
      </c>
      <c r="F84" s="112" t="str">
        <f t="shared" si="1"/>
        <v>MAURICIO GOMEZ VALDEBENITO</v>
      </c>
      <c r="G84" s="59" t="s">
        <v>7472</v>
      </c>
      <c r="H84" s="56" t="s">
        <v>44</v>
      </c>
      <c r="I84" s="27"/>
      <c r="J84" s="57" t="s">
        <v>17</v>
      </c>
      <c r="K84" s="23" t="s">
        <v>15</v>
      </c>
    </row>
    <row r="85" ht="22.5" customHeight="1">
      <c r="A85" s="147">
        <v>46055.0</v>
      </c>
      <c r="B85" s="15"/>
      <c r="C85" s="148"/>
      <c r="D85" s="149" t="s">
        <v>7473</v>
      </c>
      <c r="E85" s="150" t="s">
        <v>7474</v>
      </c>
      <c r="F85" s="112" t="str">
        <f t="shared" si="1"/>
        <v>DIEGO BRIAN INOSTROZA BARRERA</v>
      </c>
      <c r="G85" s="59" t="s">
        <v>7475</v>
      </c>
      <c r="H85" s="61"/>
      <c r="I85" s="27"/>
      <c r="J85" s="65"/>
      <c r="K85" s="28"/>
    </row>
    <row r="86" ht="22.5" customHeight="1">
      <c r="A86" s="147">
        <v>46055.0</v>
      </c>
      <c r="B86" s="26"/>
      <c r="C86" s="148"/>
      <c r="D86" s="149" t="s">
        <v>2255</v>
      </c>
      <c r="E86" s="150" t="s">
        <v>7476</v>
      </c>
      <c r="F86" s="112" t="str">
        <f t="shared" si="1"/>
        <v>RODOLFO MOYA</v>
      </c>
      <c r="G86" s="59" t="s">
        <v>7477</v>
      </c>
      <c r="H86" s="61"/>
      <c r="I86" s="27"/>
      <c r="J86" s="65"/>
      <c r="K86" s="28"/>
    </row>
    <row r="87" ht="22.5" customHeight="1">
      <c r="A87" s="147">
        <v>46055.0</v>
      </c>
      <c r="B87" s="15">
        <v>46062.0</v>
      </c>
      <c r="C87" s="148">
        <v>45627.0</v>
      </c>
      <c r="D87" s="149" t="s">
        <v>7478</v>
      </c>
      <c r="E87" s="150" t="s">
        <v>7479</v>
      </c>
      <c r="F87" s="112" t="str">
        <f t="shared" si="1"/>
        <v>RENE MARCELO ROJAS CISTERNAS</v>
      </c>
      <c r="G87" s="59" t="s">
        <v>7480</v>
      </c>
      <c r="H87" s="56" t="s">
        <v>44</v>
      </c>
      <c r="I87" s="27"/>
      <c r="J87" s="57" t="s">
        <v>19</v>
      </c>
      <c r="K87" s="23" t="s">
        <v>15</v>
      </c>
    </row>
    <row r="88" ht="22.5" customHeight="1">
      <c r="A88" s="147">
        <v>46055.0</v>
      </c>
      <c r="B88" s="26"/>
      <c r="C88" s="148"/>
      <c r="D88" s="149" t="s">
        <v>2242</v>
      </c>
      <c r="E88" s="150" t="s">
        <v>7481</v>
      </c>
      <c r="F88" s="112" t="str">
        <f t="shared" si="1"/>
        <v>LORENA ORMEÑO</v>
      </c>
      <c r="G88" s="59" t="s">
        <v>7482</v>
      </c>
      <c r="H88" s="61"/>
      <c r="I88" s="27"/>
      <c r="J88" s="65"/>
      <c r="K88" s="28"/>
    </row>
    <row r="89" ht="22.5" customHeight="1">
      <c r="A89" s="147">
        <v>46055.0</v>
      </c>
      <c r="B89" s="26"/>
      <c r="C89" s="148"/>
      <c r="D89" s="149" t="s">
        <v>4993</v>
      </c>
      <c r="E89" s="150" t="s">
        <v>7483</v>
      </c>
      <c r="F89" s="112" t="str">
        <f t="shared" si="1"/>
        <v>JENNIFER FERRADA YAÑEZ</v>
      </c>
      <c r="G89" s="59" t="s">
        <v>7484</v>
      </c>
      <c r="H89" s="61"/>
      <c r="I89" s="27"/>
      <c r="J89" s="65"/>
      <c r="K89" s="28"/>
    </row>
    <row r="90" ht="22.5" customHeight="1">
      <c r="A90" s="147">
        <v>46055.0</v>
      </c>
      <c r="B90" s="15">
        <v>46057.0</v>
      </c>
      <c r="C90" s="148">
        <v>43862.0</v>
      </c>
      <c r="D90" s="149" t="s">
        <v>920</v>
      </c>
      <c r="E90" s="150" t="s">
        <v>5953</v>
      </c>
      <c r="F90" s="112" t="str">
        <f t="shared" si="1"/>
        <v>SEBASTIAN APABLAZA</v>
      </c>
      <c r="G90" s="59" t="s">
        <v>7485</v>
      </c>
      <c r="H90" s="56" t="s">
        <v>44</v>
      </c>
      <c r="I90" s="27"/>
      <c r="J90" s="57" t="s">
        <v>17</v>
      </c>
      <c r="K90" s="23" t="s">
        <v>15</v>
      </c>
    </row>
    <row r="91" ht="22.5" customHeight="1">
      <c r="A91" s="147">
        <v>46055.0</v>
      </c>
      <c r="B91" s="15">
        <v>46062.0</v>
      </c>
      <c r="C91" s="148">
        <v>43466.0</v>
      </c>
      <c r="D91" s="149" t="s">
        <v>7486</v>
      </c>
      <c r="E91" s="150" t="s">
        <v>7487</v>
      </c>
      <c r="F91" s="112" t="str">
        <f t="shared" si="1"/>
        <v>JEAN PABLO ROSS MARTINEZ</v>
      </c>
      <c r="G91" s="59" t="s">
        <v>7488</v>
      </c>
      <c r="H91" s="56" t="s">
        <v>44</v>
      </c>
      <c r="I91" s="27"/>
      <c r="J91" s="57" t="s">
        <v>19</v>
      </c>
      <c r="K91" s="23" t="s">
        <v>15</v>
      </c>
    </row>
    <row r="92" ht="22.5" customHeight="1">
      <c r="A92" s="147">
        <v>46055.0</v>
      </c>
      <c r="B92" s="15"/>
      <c r="C92" s="148"/>
      <c r="D92" s="149" t="s">
        <v>7489</v>
      </c>
      <c r="E92" s="150" t="s">
        <v>7490</v>
      </c>
      <c r="F92" s="112" t="str">
        <f t="shared" si="1"/>
        <v>IVAN ALEJANDRO ORMAZABAL ONELL</v>
      </c>
      <c r="G92" s="59" t="s">
        <v>7491</v>
      </c>
      <c r="H92" s="61"/>
      <c r="I92" s="27"/>
      <c r="J92" s="65"/>
      <c r="K92" s="28"/>
    </row>
    <row r="93" ht="22.5" customHeight="1">
      <c r="A93" s="147">
        <v>46055.0</v>
      </c>
      <c r="B93" s="15">
        <v>46057.0</v>
      </c>
      <c r="C93" s="148">
        <v>43678.0</v>
      </c>
      <c r="D93" s="149" t="s">
        <v>7492</v>
      </c>
      <c r="E93" s="150" t="s">
        <v>5537</v>
      </c>
      <c r="F93" s="112" t="str">
        <f t="shared" si="1"/>
        <v>NAYADE DELGADO</v>
      </c>
      <c r="G93" s="59" t="s">
        <v>7493</v>
      </c>
      <c r="H93" s="56" t="s">
        <v>44</v>
      </c>
      <c r="I93" s="27"/>
      <c r="J93" s="57" t="s">
        <v>17</v>
      </c>
      <c r="K93" s="23" t="s">
        <v>15</v>
      </c>
    </row>
    <row r="94" ht="22.5" customHeight="1">
      <c r="A94" s="147">
        <v>46055.0</v>
      </c>
      <c r="B94" s="15">
        <v>46057.0</v>
      </c>
      <c r="C94" s="148">
        <v>45261.0</v>
      </c>
      <c r="D94" s="149" t="s">
        <v>147</v>
      </c>
      <c r="E94" s="150" t="s">
        <v>330</v>
      </c>
      <c r="F94" s="112" t="str">
        <f t="shared" si="1"/>
        <v>CARLOS ESTAY</v>
      </c>
      <c r="G94" s="59" t="s">
        <v>7494</v>
      </c>
      <c r="H94" s="56" t="s">
        <v>44</v>
      </c>
      <c r="I94" s="27"/>
      <c r="J94" s="57" t="s">
        <v>17</v>
      </c>
      <c r="K94" s="23" t="s">
        <v>15</v>
      </c>
    </row>
    <row r="95" ht="22.5" customHeight="1">
      <c r="A95" s="147">
        <v>46055.0</v>
      </c>
      <c r="B95" s="15">
        <v>46057.0</v>
      </c>
      <c r="C95" s="148">
        <v>45231.0</v>
      </c>
      <c r="D95" s="149" t="s">
        <v>4012</v>
      </c>
      <c r="E95" s="150" t="s">
        <v>548</v>
      </c>
      <c r="F95" s="112" t="str">
        <f t="shared" si="1"/>
        <v>MONICA BARRERA</v>
      </c>
      <c r="G95" s="59" t="s">
        <v>7495</v>
      </c>
      <c r="H95" s="56" t="s">
        <v>44</v>
      </c>
      <c r="I95" s="27"/>
      <c r="J95" s="57" t="s">
        <v>17</v>
      </c>
      <c r="K95" s="23" t="s">
        <v>15</v>
      </c>
    </row>
    <row r="96" ht="22.5" customHeight="1">
      <c r="A96" s="147">
        <v>46055.0</v>
      </c>
      <c r="B96" s="15"/>
      <c r="C96" s="148"/>
      <c r="D96" s="149" t="s">
        <v>7496</v>
      </c>
      <c r="E96" s="150" t="s">
        <v>7497</v>
      </c>
      <c r="F96" s="112" t="str">
        <f t="shared" si="1"/>
        <v>ITALO CRISTOBAL LOPEZ FLORES</v>
      </c>
      <c r="G96" s="59" t="s">
        <v>7498</v>
      </c>
      <c r="H96" s="61"/>
      <c r="I96" s="27"/>
      <c r="J96" s="65"/>
      <c r="K96" s="28"/>
    </row>
    <row r="97" ht="22.5" customHeight="1">
      <c r="A97" s="147">
        <v>46055.0</v>
      </c>
      <c r="B97" s="15"/>
      <c r="C97" s="148"/>
      <c r="D97" s="149" t="s">
        <v>7499</v>
      </c>
      <c r="E97" s="150" t="s">
        <v>7500</v>
      </c>
      <c r="F97" s="112" t="str">
        <f t="shared" si="1"/>
        <v>SERGIO ALBERTO RUIZ KLIEBS</v>
      </c>
      <c r="G97" s="59" t="s">
        <v>7501</v>
      </c>
      <c r="H97" s="61"/>
      <c r="I97" s="27"/>
      <c r="J97" s="65"/>
      <c r="K97" s="28"/>
    </row>
    <row r="98" ht="22.5" customHeight="1">
      <c r="A98" s="147">
        <v>46055.0</v>
      </c>
      <c r="B98" s="15">
        <v>46062.0</v>
      </c>
      <c r="C98" s="148">
        <v>45108.0</v>
      </c>
      <c r="D98" s="149" t="s">
        <v>439</v>
      </c>
      <c r="E98" s="150" t="s">
        <v>7502</v>
      </c>
      <c r="F98" s="112" t="str">
        <f t="shared" si="1"/>
        <v>JUAN CALFUN</v>
      </c>
      <c r="G98" s="59" t="s">
        <v>7503</v>
      </c>
      <c r="H98" s="56" t="s">
        <v>44</v>
      </c>
      <c r="I98" s="27"/>
      <c r="J98" s="57" t="s">
        <v>19</v>
      </c>
      <c r="K98" s="23" t="s">
        <v>15</v>
      </c>
    </row>
    <row r="99" ht="22.5" customHeight="1">
      <c r="A99" s="147">
        <v>46055.0</v>
      </c>
      <c r="B99" s="15">
        <v>46057.0</v>
      </c>
      <c r="C99" s="148">
        <v>43040.0</v>
      </c>
      <c r="D99" s="149" t="s">
        <v>7504</v>
      </c>
      <c r="E99" s="150" t="s">
        <v>7505</v>
      </c>
      <c r="F99" s="112" t="str">
        <f t="shared" si="1"/>
        <v>JUDITH EVA QUINTANA VALENZUELA</v>
      </c>
      <c r="G99" s="59" t="s">
        <v>7506</v>
      </c>
      <c r="H99" s="56" t="s">
        <v>44</v>
      </c>
      <c r="I99" s="27"/>
      <c r="J99" s="57" t="s">
        <v>17</v>
      </c>
      <c r="K99" s="23" t="s">
        <v>15</v>
      </c>
    </row>
    <row r="100" ht="22.5" customHeight="1">
      <c r="A100" s="147">
        <v>46055.0</v>
      </c>
      <c r="B100" s="15">
        <v>46062.0</v>
      </c>
      <c r="C100" s="148">
        <v>45231.0</v>
      </c>
      <c r="D100" s="149" t="s">
        <v>7507</v>
      </c>
      <c r="E100" s="150" t="s">
        <v>7508</v>
      </c>
      <c r="F100" s="112" t="str">
        <f t="shared" si="1"/>
        <v>TERESA DEL CARMEN ARANCIBIA CANO</v>
      </c>
      <c r="G100" s="59" t="s">
        <v>7509</v>
      </c>
      <c r="H100" s="56" t="s">
        <v>44</v>
      </c>
      <c r="I100" s="27"/>
      <c r="J100" s="57" t="s">
        <v>17</v>
      </c>
      <c r="K100" s="23" t="s">
        <v>15</v>
      </c>
    </row>
    <row r="101" ht="22.5" customHeight="1">
      <c r="A101" s="147">
        <v>46055.0</v>
      </c>
      <c r="B101" s="15">
        <v>46057.0</v>
      </c>
      <c r="C101" s="148">
        <v>45352.0</v>
      </c>
      <c r="D101" s="149" t="s">
        <v>7510</v>
      </c>
      <c r="E101" s="150" t="s">
        <v>7511</v>
      </c>
      <c r="F101" s="112" t="str">
        <f t="shared" si="1"/>
        <v>VICTOR GUILLERMO POBLETE CASTILLO</v>
      </c>
      <c r="G101" s="59" t="s">
        <v>7512</v>
      </c>
      <c r="H101" s="56" t="s">
        <v>44</v>
      </c>
      <c r="I101" s="27"/>
      <c r="J101" s="57" t="s">
        <v>17</v>
      </c>
      <c r="K101" s="23" t="s">
        <v>15</v>
      </c>
    </row>
    <row r="102" ht="22.5" customHeight="1">
      <c r="A102" s="147">
        <v>46055.0</v>
      </c>
      <c r="B102" s="15">
        <v>46057.0</v>
      </c>
      <c r="C102" s="148">
        <v>44501.0</v>
      </c>
      <c r="D102" s="149" t="s">
        <v>2288</v>
      </c>
      <c r="E102" s="150" t="s">
        <v>7513</v>
      </c>
      <c r="F102" s="112" t="str">
        <f t="shared" si="1"/>
        <v>JUAN PABLO URIBE ELGUETA</v>
      </c>
      <c r="G102" s="59" t="s">
        <v>7514</v>
      </c>
      <c r="H102" s="56" t="s">
        <v>44</v>
      </c>
      <c r="I102" s="27"/>
      <c r="J102" s="57" t="s">
        <v>17</v>
      </c>
      <c r="K102" s="23" t="s">
        <v>15</v>
      </c>
    </row>
    <row r="103" ht="22.5" customHeight="1">
      <c r="A103" s="147">
        <v>46055.0</v>
      </c>
      <c r="B103" s="15">
        <v>46057.0</v>
      </c>
      <c r="C103" s="148">
        <v>45261.0</v>
      </c>
      <c r="D103" s="149" t="s">
        <v>2285</v>
      </c>
      <c r="E103" s="150" t="s">
        <v>7515</v>
      </c>
      <c r="F103" s="112" t="str">
        <f t="shared" si="1"/>
        <v>PEDRO VENEGAS</v>
      </c>
      <c r="G103" s="59" t="s">
        <v>7516</v>
      </c>
      <c r="H103" s="56" t="s">
        <v>44</v>
      </c>
      <c r="I103" s="27"/>
      <c r="J103" s="57" t="s">
        <v>17</v>
      </c>
      <c r="K103" s="23" t="s">
        <v>15</v>
      </c>
    </row>
    <row r="104" ht="22.5" customHeight="1">
      <c r="A104" s="147">
        <v>46055.0</v>
      </c>
      <c r="B104" s="15"/>
      <c r="C104" s="148"/>
      <c r="D104" s="149" t="s">
        <v>3245</v>
      </c>
      <c r="E104" s="150" t="s">
        <v>7517</v>
      </c>
      <c r="F104" s="112" t="str">
        <f t="shared" si="1"/>
        <v>PABLO TRONCCI</v>
      </c>
      <c r="G104" s="59" t="s">
        <v>7518</v>
      </c>
      <c r="H104" s="61"/>
      <c r="I104" s="27"/>
      <c r="J104" s="65"/>
      <c r="K104" s="28"/>
    </row>
    <row r="105" ht="22.5" customHeight="1">
      <c r="A105" s="147">
        <v>46055.0</v>
      </c>
      <c r="B105" s="26"/>
      <c r="C105" s="148"/>
      <c r="D105" s="149" t="s">
        <v>5878</v>
      </c>
      <c r="E105" s="150" t="s">
        <v>7519</v>
      </c>
      <c r="F105" s="112" t="str">
        <f t="shared" si="1"/>
        <v>JOSE LUIS MEZA LEIVA</v>
      </c>
      <c r="G105" s="59" t="s">
        <v>7520</v>
      </c>
      <c r="H105" s="61"/>
      <c r="I105" s="27"/>
      <c r="J105" s="65"/>
      <c r="K105" s="28"/>
    </row>
    <row r="106" ht="22.5" customHeight="1">
      <c r="A106" s="147">
        <v>46055.0</v>
      </c>
      <c r="B106" s="15"/>
      <c r="C106" s="151" t="s">
        <v>106</v>
      </c>
      <c r="D106" s="149" t="s">
        <v>7521</v>
      </c>
      <c r="E106" s="150" t="s">
        <v>7522</v>
      </c>
      <c r="F106" s="112" t="str">
        <f t="shared" si="1"/>
        <v>FABIO PERSICO</v>
      </c>
      <c r="G106" s="59" t="s">
        <v>7523</v>
      </c>
      <c r="H106" s="56" t="s">
        <v>44</v>
      </c>
      <c r="I106" s="27"/>
      <c r="J106" s="57" t="s">
        <v>21</v>
      </c>
      <c r="K106" s="23" t="s">
        <v>15</v>
      </c>
    </row>
    <row r="107" ht="22.5" customHeight="1">
      <c r="A107" s="147">
        <v>46055.0</v>
      </c>
      <c r="B107" s="15"/>
      <c r="C107" s="148"/>
      <c r="D107" s="149" t="s">
        <v>7524</v>
      </c>
      <c r="E107" s="150" t="s">
        <v>5642</v>
      </c>
      <c r="F107" s="112" t="str">
        <f t="shared" si="1"/>
        <v>KRISTEL CABELLO</v>
      </c>
      <c r="G107" s="59" t="s">
        <v>7525</v>
      </c>
      <c r="H107" s="61"/>
      <c r="I107" s="27"/>
      <c r="J107" s="65"/>
      <c r="K107" s="28"/>
    </row>
    <row r="108" ht="22.5" customHeight="1">
      <c r="A108" s="147">
        <v>46055.0</v>
      </c>
      <c r="B108" s="15"/>
      <c r="C108" s="148"/>
      <c r="D108" s="149" t="s">
        <v>7526</v>
      </c>
      <c r="E108" s="150" t="s">
        <v>7527</v>
      </c>
      <c r="F108" s="112" t="str">
        <f t="shared" si="1"/>
        <v>JOSE HERNAN AVENDAÑO ROJAS</v>
      </c>
      <c r="G108" s="59" t="s">
        <v>7528</v>
      </c>
      <c r="H108" s="61"/>
      <c r="I108" s="27"/>
      <c r="J108" s="65"/>
      <c r="K108" s="28"/>
    </row>
    <row r="109" ht="22.5" customHeight="1">
      <c r="A109" s="147">
        <v>46055.0</v>
      </c>
      <c r="B109" s="15">
        <v>46057.0</v>
      </c>
      <c r="C109" s="148">
        <v>45078.0</v>
      </c>
      <c r="D109" s="149" t="s">
        <v>7529</v>
      </c>
      <c r="E109" s="150" t="s">
        <v>7530</v>
      </c>
      <c r="F109" s="112" t="str">
        <f t="shared" si="1"/>
        <v>ADEMIR ANTONIO SANHUEZA TORRES</v>
      </c>
      <c r="G109" s="59" t="s">
        <v>7531</v>
      </c>
      <c r="H109" s="56" t="s">
        <v>44</v>
      </c>
      <c r="I109" s="27"/>
      <c r="J109" s="57" t="s">
        <v>17</v>
      </c>
      <c r="K109" s="23" t="s">
        <v>15</v>
      </c>
    </row>
    <row r="110" ht="22.5" customHeight="1">
      <c r="A110" s="147">
        <v>46055.0</v>
      </c>
      <c r="B110" s="15">
        <v>46057.0</v>
      </c>
      <c r="C110" s="148">
        <v>44593.0</v>
      </c>
      <c r="D110" s="149" t="s">
        <v>7532</v>
      </c>
      <c r="E110" s="150" t="s">
        <v>7533</v>
      </c>
      <c r="F110" s="112" t="str">
        <f t="shared" si="1"/>
        <v>MARCELO BASCONE</v>
      </c>
      <c r="G110" s="59" t="s">
        <v>7534</v>
      </c>
      <c r="H110" s="56" t="s">
        <v>44</v>
      </c>
      <c r="I110" s="27"/>
      <c r="J110" s="57" t="s">
        <v>17</v>
      </c>
      <c r="K110" s="23" t="s">
        <v>15</v>
      </c>
    </row>
    <row r="111" ht="22.5" customHeight="1">
      <c r="A111" s="147">
        <v>46055.0</v>
      </c>
      <c r="B111" s="15">
        <v>46057.0</v>
      </c>
      <c r="C111" s="148">
        <v>44562.0</v>
      </c>
      <c r="D111" s="149" t="s">
        <v>7535</v>
      </c>
      <c r="E111" s="150" t="s">
        <v>7536</v>
      </c>
      <c r="F111" s="112" t="str">
        <f t="shared" si="1"/>
        <v>MARCELINO MARTHINSON SANDOVAL</v>
      </c>
      <c r="G111" s="59" t="s">
        <v>7537</v>
      </c>
      <c r="H111" s="56" t="s">
        <v>44</v>
      </c>
      <c r="I111" s="27"/>
      <c r="J111" s="57" t="s">
        <v>17</v>
      </c>
      <c r="K111" s="23" t="s">
        <v>15</v>
      </c>
    </row>
    <row r="112" ht="22.5" customHeight="1">
      <c r="A112" s="147">
        <v>46055.0</v>
      </c>
      <c r="B112" s="26"/>
      <c r="C112" s="151"/>
      <c r="D112" s="149" t="s">
        <v>7538</v>
      </c>
      <c r="E112" s="150" t="s">
        <v>7539</v>
      </c>
      <c r="F112" s="112" t="str">
        <f t="shared" si="1"/>
        <v>FERNANDA VALENTINA ROJAS SARIEGO</v>
      </c>
      <c r="G112" s="59" t="s">
        <v>7540</v>
      </c>
      <c r="H112" s="61"/>
      <c r="I112" s="27"/>
      <c r="J112" s="65"/>
      <c r="K112" s="28"/>
    </row>
    <row r="113" ht="22.5" customHeight="1">
      <c r="A113" s="147">
        <v>46055.0</v>
      </c>
      <c r="B113" s="15">
        <v>46058.0</v>
      </c>
      <c r="C113" s="148">
        <v>45108.0</v>
      </c>
      <c r="D113" s="149" t="s">
        <v>7541</v>
      </c>
      <c r="E113" s="150" t="s">
        <v>7542</v>
      </c>
      <c r="F113" s="112" t="str">
        <f t="shared" si="1"/>
        <v>LEONOR EDITH GUAJARDO DONOSO</v>
      </c>
      <c r="G113" s="59" t="s">
        <v>7543</v>
      </c>
      <c r="H113" s="56" t="s">
        <v>44</v>
      </c>
      <c r="I113" s="27"/>
      <c r="J113" s="57" t="s">
        <v>17</v>
      </c>
      <c r="K113" s="23" t="s">
        <v>15</v>
      </c>
    </row>
    <row r="114" ht="22.5" customHeight="1">
      <c r="A114" s="147">
        <v>46055.0</v>
      </c>
      <c r="B114" s="15"/>
      <c r="C114" s="151" t="s">
        <v>106</v>
      </c>
      <c r="D114" s="149" t="s">
        <v>4948</v>
      </c>
      <c r="E114" s="150" t="s">
        <v>7544</v>
      </c>
      <c r="F114" s="112" t="str">
        <f t="shared" si="1"/>
        <v>ERICK ORTIZ MUÑOZ</v>
      </c>
      <c r="G114" s="59" t="s">
        <v>7545</v>
      </c>
      <c r="H114" s="56" t="s">
        <v>44</v>
      </c>
      <c r="I114" s="27"/>
      <c r="J114" s="57" t="s">
        <v>21</v>
      </c>
      <c r="K114" s="23" t="s">
        <v>15</v>
      </c>
    </row>
    <row r="115" ht="22.5" customHeight="1">
      <c r="A115" s="147">
        <v>46055.0</v>
      </c>
      <c r="B115" s="15"/>
      <c r="C115" s="151" t="s">
        <v>106</v>
      </c>
      <c r="D115" s="149" t="s">
        <v>7546</v>
      </c>
      <c r="E115" s="150" t="s">
        <v>7547</v>
      </c>
      <c r="F115" s="112" t="str">
        <f t="shared" si="1"/>
        <v>MANUEL MATIAS GALVEZ MOLINA</v>
      </c>
      <c r="G115" s="59" t="s">
        <v>7548</v>
      </c>
      <c r="H115" s="56" t="s">
        <v>44</v>
      </c>
      <c r="I115" s="27"/>
      <c r="J115" s="57" t="s">
        <v>21</v>
      </c>
      <c r="K115" s="23" t="s">
        <v>15</v>
      </c>
    </row>
    <row r="116" ht="22.5" customHeight="1">
      <c r="A116" s="147">
        <v>46055.0</v>
      </c>
      <c r="B116" s="15"/>
      <c r="C116" s="148"/>
      <c r="D116" s="149" t="s">
        <v>7549</v>
      </c>
      <c r="E116" s="150" t="s">
        <v>7550</v>
      </c>
      <c r="F116" s="112" t="str">
        <f t="shared" si="1"/>
        <v>MAURICIO ARNOLDO VASQUEZ OSORIO</v>
      </c>
      <c r="G116" s="59" t="s">
        <v>7551</v>
      </c>
      <c r="H116" s="61"/>
      <c r="I116" s="27"/>
      <c r="J116" s="65"/>
      <c r="K116" s="28"/>
    </row>
    <row r="117" ht="22.5" customHeight="1">
      <c r="A117" s="147">
        <v>46055.0</v>
      </c>
      <c r="B117" s="15">
        <v>46057.0</v>
      </c>
      <c r="C117" s="148">
        <v>43617.0</v>
      </c>
      <c r="D117" s="149" t="s">
        <v>1201</v>
      </c>
      <c r="E117" s="150" t="s">
        <v>5665</v>
      </c>
      <c r="F117" s="112" t="str">
        <f t="shared" si="1"/>
        <v>PAULINA GUTIERREZ</v>
      </c>
      <c r="G117" s="59" t="s">
        <v>7552</v>
      </c>
      <c r="H117" s="56" t="s">
        <v>44</v>
      </c>
      <c r="I117" s="27"/>
      <c r="J117" s="57" t="s">
        <v>17</v>
      </c>
      <c r="K117" s="23" t="s">
        <v>15</v>
      </c>
    </row>
    <row r="118" ht="22.5" customHeight="1">
      <c r="A118" s="147">
        <v>46055.0</v>
      </c>
      <c r="B118" s="15"/>
      <c r="C118" s="148"/>
      <c r="D118" s="149" t="s">
        <v>7553</v>
      </c>
      <c r="E118" s="150" t="s">
        <v>7554</v>
      </c>
      <c r="F118" s="112" t="str">
        <f t="shared" si="1"/>
        <v>MARITZA YURISSE MUÑOZ INOSTROZA</v>
      </c>
      <c r="G118" s="59" t="s">
        <v>7555</v>
      </c>
      <c r="H118" s="61"/>
      <c r="I118" s="27"/>
      <c r="J118" s="65"/>
      <c r="K118" s="28"/>
    </row>
    <row r="119" ht="22.5" customHeight="1">
      <c r="A119" s="147">
        <v>46055.0</v>
      </c>
      <c r="B119" s="15"/>
      <c r="C119" s="148"/>
      <c r="D119" s="149" t="s">
        <v>870</v>
      </c>
      <c r="E119" s="150" t="s">
        <v>5765</v>
      </c>
      <c r="F119" s="112" t="str">
        <f t="shared" si="1"/>
        <v>ENRIQUE FUENTEALBA</v>
      </c>
      <c r="G119" s="59" t="s">
        <v>7556</v>
      </c>
      <c r="H119" s="61"/>
      <c r="I119" s="27"/>
      <c r="J119" s="65"/>
      <c r="K119" s="28"/>
    </row>
    <row r="120" ht="22.5" customHeight="1">
      <c r="A120" s="147">
        <v>46055.0</v>
      </c>
      <c r="B120" s="26"/>
      <c r="C120" s="151"/>
      <c r="D120" s="149" t="s">
        <v>669</v>
      </c>
      <c r="E120" s="150" t="s">
        <v>7557</v>
      </c>
      <c r="F120" s="112" t="str">
        <f t="shared" si="1"/>
        <v>JORGE ROJAS CAMPOS</v>
      </c>
      <c r="G120" s="59" t="s">
        <v>7558</v>
      </c>
      <c r="H120" s="61"/>
      <c r="I120" s="27"/>
      <c r="J120" s="65"/>
      <c r="K120" s="28"/>
    </row>
    <row r="121" ht="22.5" customHeight="1">
      <c r="A121" s="147">
        <v>46055.0</v>
      </c>
      <c r="B121" s="15">
        <v>46057.0</v>
      </c>
      <c r="C121" s="148">
        <v>43497.0</v>
      </c>
      <c r="D121" s="149" t="s">
        <v>7559</v>
      </c>
      <c r="E121" s="150" t="s">
        <v>4327</v>
      </c>
      <c r="F121" s="112" t="str">
        <f t="shared" si="1"/>
        <v>ERIKA DEL CARMEN BUSTAMANTE</v>
      </c>
      <c r="G121" s="59" t="s">
        <v>7560</v>
      </c>
      <c r="H121" s="56" t="s">
        <v>44</v>
      </c>
      <c r="I121" s="27"/>
      <c r="J121" s="57" t="s">
        <v>17</v>
      </c>
      <c r="K121" s="23" t="s">
        <v>15</v>
      </c>
    </row>
    <row r="122" ht="22.5" customHeight="1">
      <c r="A122" s="147">
        <v>46055.0</v>
      </c>
      <c r="B122" s="15"/>
      <c r="C122" s="148"/>
      <c r="D122" s="149" t="s">
        <v>7561</v>
      </c>
      <c r="E122" s="150" t="s">
        <v>7562</v>
      </c>
      <c r="F122" s="112" t="str">
        <f t="shared" si="1"/>
        <v>EVELYN JOYCE LAZCANO HANSEN</v>
      </c>
      <c r="G122" s="59" t="s">
        <v>7563</v>
      </c>
      <c r="H122" s="61"/>
      <c r="I122" s="27"/>
      <c r="J122" s="65"/>
      <c r="K122" s="28"/>
    </row>
    <row r="123" ht="22.5" customHeight="1">
      <c r="A123" s="147">
        <v>46055.0</v>
      </c>
      <c r="B123" s="152"/>
      <c r="C123" s="148"/>
      <c r="D123" s="149" t="s">
        <v>600</v>
      </c>
      <c r="E123" s="150" t="s">
        <v>71</v>
      </c>
      <c r="F123" s="112" t="str">
        <f t="shared" si="1"/>
        <v>VICTOR CONTRERAS</v>
      </c>
      <c r="G123" s="59" t="s">
        <v>7564</v>
      </c>
      <c r="H123" s="61"/>
      <c r="I123" s="27"/>
      <c r="J123" s="65"/>
      <c r="K123" s="28"/>
    </row>
    <row r="124" ht="22.5" customHeight="1">
      <c r="A124" s="147">
        <v>46055.0</v>
      </c>
      <c r="B124" s="15"/>
      <c r="C124" s="148"/>
      <c r="D124" s="149" t="s">
        <v>445</v>
      </c>
      <c r="E124" s="150" t="s">
        <v>3681</v>
      </c>
      <c r="F124" s="112" t="str">
        <f t="shared" si="1"/>
        <v>MANUEL DÍAZ</v>
      </c>
      <c r="G124" s="59" t="s">
        <v>7565</v>
      </c>
      <c r="H124" s="61"/>
      <c r="I124" s="27"/>
      <c r="J124" s="65"/>
      <c r="K124" s="28"/>
    </row>
    <row r="125" ht="22.5" customHeight="1">
      <c r="A125" s="147">
        <v>46055.0</v>
      </c>
      <c r="B125" s="15">
        <v>46059.0</v>
      </c>
      <c r="C125" s="148">
        <v>45078.0</v>
      </c>
      <c r="D125" s="149" t="s">
        <v>7290</v>
      </c>
      <c r="E125" s="150" t="s">
        <v>7566</v>
      </c>
      <c r="F125" s="112" t="str">
        <f t="shared" si="1"/>
        <v>MAURICIO ROBLEDO</v>
      </c>
      <c r="G125" s="59" t="s">
        <v>7567</v>
      </c>
      <c r="H125" s="56" t="s">
        <v>44</v>
      </c>
      <c r="I125" s="27"/>
      <c r="J125" s="57" t="s">
        <v>17</v>
      </c>
      <c r="K125" s="23" t="s">
        <v>15</v>
      </c>
    </row>
    <row r="126" ht="22.5" customHeight="1">
      <c r="A126" s="147">
        <v>46055.0</v>
      </c>
      <c r="B126" s="15"/>
      <c r="C126" s="148"/>
      <c r="D126" s="149" t="s">
        <v>1812</v>
      </c>
      <c r="E126" s="150" t="s">
        <v>7568</v>
      </c>
      <c r="F126" s="112" t="str">
        <f t="shared" si="1"/>
        <v>MARIA INES MONTERO RODRIGUEZ</v>
      </c>
      <c r="G126" s="59" t="s">
        <v>7569</v>
      </c>
      <c r="H126" s="61"/>
      <c r="I126" s="27"/>
      <c r="J126" s="65"/>
      <c r="K126" s="28"/>
    </row>
    <row r="127" ht="22.5" customHeight="1">
      <c r="A127" s="147">
        <v>46055.0</v>
      </c>
      <c r="B127" s="15">
        <v>46057.0</v>
      </c>
      <c r="C127" s="148">
        <v>43617.0</v>
      </c>
      <c r="D127" s="149" t="s">
        <v>7570</v>
      </c>
      <c r="E127" s="150" t="s">
        <v>7571</v>
      </c>
      <c r="F127" s="112" t="str">
        <f t="shared" si="1"/>
        <v>EMILIO JAVIER RUIZ ARAVENA</v>
      </c>
      <c r="G127" s="59" t="s">
        <v>7572</v>
      </c>
      <c r="H127" s="56" t="s">
        <v>44</v>
      </c>
      <c r="I127" s="27"/>
      <c r="J127" s="57" t="s">
        <v>17</v>
      </c>
      <c r="K127" s="23" t="s">
        <v>15</v>
      </c>
    </row>
    <row r="128" ht="22.5" customHeight="1">
      <c r="A128" s="147">
        <v>46055.0</v>
      </c>
      <c r="B128" s="26"/>
      <c r="C128" s="151" t="s">
        <v>7573</v>
      </c>
      <c r="D128" s="149" t="s">
        <v>7574</v>
      </c>
      <c r="E128" s="150" t="s">
        <v>7575</v>
      </c>
      <c r="F128" s="112" t="str">
        <f t="shared" si="1"/>
        <v>CHARLORRE ARREDONDO</v>
      </c>
      <c r="G128" s="59" t="s">
        <v>7576</v>
      </c>
      <c r="H128" s="56" t="s">
        <v>44</v>
      </c>
      <c r="I128" s="27"/>
      <c r="J128" s="57" t="s">
        <v>21</v>
      </c>
      <c r="K128" s="23" t="s">
        <v>15</v>
      </c>
    </row>
    <row r="129" ht="22.5" customHeight="1">
      <c r="A129" s="147">
        <v>46055.0</v>
      </c>
      <c r="B129" s="15"/>
      <c r="C129" s="148"/>
      <c r="D129" s="149" t="s">
        <v>3232</v>
      </c>
      <c r="E129" s="150" t="s">
        <v>2389</v>
      </c>
      <c r="F129" s="112" t="str">
        <f t="shared" si="1"/>
        <v>LEONARDO ARANDA</v>
      </c>
      <c r="G129" s="59" t="s">
        <v>7577</v>
      </c>
      <c r="H129" s="61"/>
      <c r="I129" s="27"/>
      <c r="J129" s="65"/>
      <c r="K129" s="28"/>
    </row>
    <row r="130" ht="22.5" customHeight="1">
      <c r="A130" s="147">
        <v>46055.0</v>
      </c>
      <c r="B130" s="15">
        <v>46062.0</v>
      </c>
      <c r="C130" s="148">
        <v>45566.0</v>
      </c>
      <c r="D130" s="153" t="s">
        <v>7578</v>
      </c>
      <c r="E130" s="154" t="s">
        <v>7579</v>
      </c>
      <c r="F130" s="112" t="str">
        <f t="shared" si="1"/>
        <v>CHRISTIAN CÉSAR DÍAZ CONCHA</v>
      </c>
      <c r="G130" s="70" t="s">
        <v>3314</v>
      </c>
      <c r="H130" s="56" t="s">
        <v>44</v>
      </c>
      <c r="I130" s="27"/>
      <c r="J130" s="57" t="s">
        <v>19</v>
      </c>
      <c r="K130" s="23" t="s">
        <v>15</v>
      </c>
    </row>
    <row r="131" ht="22.5" customHeight="1">
      <c r="A131" s="147">
        <v>46055.0</v>
      </c>
      <c r="B131" s="15"/>
      <c r="C131" s="151" t="s">
        <v>7580</v>
      </c>
      <c r="D131" s="153" t="s">
        <v>7581</v>
      </c>
      <c r="E131" s="154" t="s">
        <v>7582</v>
      </c>
      <c r="F131" s="112" t="str">
        <f t="shared" si="1"/>
        <v>CRISTOPHER ALEXANDER CONCHA ALARCON</v>
      </c>
      <c r="G131" s="59" t="s">
        <v>7583</v>
      </c>
      <c r="H131" s="56" t="s">
        <v>44</v>
      </c>
      <c r="I131" s="27"/>
      <c r="J131" s="57" t="s">
        <v>21</v>
      </c>
      <c r="K131" s="23" t="s">
        <v>15</v>
      </c>
    </row>
    <row r="132" ht="22.5" customHeight="1">
      <c r="A132" s="147">
        <v>46055.0</v>
      </c>
      <c r="B132" s="15">
        <v>46058.0</v>
      </c>
      <c r="C132" s="148">
        <v>45444.0</v>
      </c>
      <c r="D132" s="153" t="s">
        <v>7584</v>
      </c>
      <c r="E132" s="154" t="s">
        <v>7585</v>
      </c>
      <c r="F132" s="112" t="str">
        <f t="shared" si="1"/>
        <v>CHRISTOFER ALEJANDRO GONZÁLEZ RECABARREN</v>
      </c>
      <c r="G132" s="70" t="s">
        <v>7586</v>
      </c>
      <c r="H132" s="56" t="s">
        <v>44</v>
      </c>
      <c r="I132" s="27"/>
      <c r="J132" s="57" t="s">
        <v>17</v>
      </c>
      <c r="K132" s="23" t="s">
        <v>15</v>
      </c>
    </row>
    <row r="133" ht="22.5" customHeight="1">
      <c r="A133" s="147">
        <v>46055.0</v>
      </c>
      <c r="B133" s="15">
        <v>46058.0</v>
      </c>
      <c r="C133" s="148">
        <v>45474.0</v>
      </c>
      <c r="D133" s="153" t="s">
        <v>7587</v>
      </c>
      <c r="E133" s="154" t="s">
        <v>7588</v>
      </c>
      <c r="F133" s="112" t="str">
        <f t="shared" si="1"/>
        <v>ADELA DEL CARMEN SEREY FLAMM</v>
      </c>
      <c r="G133" s="70" t="s">
        <v>7589</v>
      </c>
      <c r="H133" s="56" t="s">
        <v>44</v>
      </c>
      <c r="I133" s="27"/>
      <c r="J133" s="57" t="s">
        <v>17</v>
      </c>
      <c r="K133" s="23" t="s">
        <v>15</v>
      </c>
    </row>
    <row r="134" ht="22.5" customHeight="1">
      <c r="A134" s="147">
        <v>46055.0</v>
      </c>
      <c r="B134" s="15">
        <v>46058.0</v>
      </c>
      <c r="C134" s="148">
        <v>45200.0</v>
      </c>
      <c r="D134" s="153" t="s">
        <v>7590</v>
      </c>
      <c r="E134" s="154" t="s">
        <v>7591</v>
      </c>
      <c r="F134" s="112" t="str">
        <f t="shared" si="1"/>
        <v>NICOLÁS BENJAMÍN LETELIER ROJAS</v>
      </c>
      <c r="G134" s="70" t="s">
        <v>7592</v>
      </c>
      <c r="H134" s="56" t="s">
        <v>44</v>
      </c>
      <c r="I134" s="27"/>
      <c r="J134" s="57" t="s">
        <v>17</v>
      </c>
      <c r="K134" s="23" t="s">
        <v>15</v>
      </c>
    </row>
    <row r="135" ht="22.5" customHeight="1">
      <c r="A135" s="147">
        <v>46055.0</v>
      </c>
      <c r="B135" s="15">
        <v>46057.0</v>
      </c>
      <c r="C135" s="148">
        <v>43739.0</v>
      </c>
      <c r="D135" s="153" t="s">
        <v>7593</v>
      </c>
      <c r="E135" s="154" t="s">
        <v>7594</v>
      </c>
      <c r="F135" s="112" t="str">
        <f t="shared" si="1"/>
        <v>ESTEFANIE ALEJANDRA OLIVA CÁCERES</v>
      </c>
      <c r="G135" s="70" t="s">
        <v>7595</v>
      </c>
      <c r="H135" s="56" t="s">
        <v>44</v>
      </c>
      <c r="I135" s="27"/>
      <c r="J135" s="57" t="s">
        <v>17</v>
      </c>
      <c r="K135" s="23" t="s">
        <v>15</v>
      </c>
    </row>
    <row r="136" ht="22.5" customHeight="1">
      <c r="A136" s="147">
        <v>46055.0</v>
      </c>
      <c r="B136" s="15">
        <v>46058.0</v>
      </c>
      <c r="C136" s="148">
        <v>45748.0</v>
      </c>
      <c r="D136" s="153" t="s">
        <v>7596</v>
      </c>
      <c r="E136" s="154" t="s">
        <v>7597</v>
      </c>
      <c r="F136" s="112" t="str">
        <f t="shared" si="1"/>
        <v>VÍCTOR RENATO GÁLVEZ BUSTOS</v>
      </c>
      <c r="G136" s="70" t="s">
        <v>7598</v>
      </c>
      <c r="H136" s="56" t="s">
        <v>44</v>
      </c>
      <c r="I136" s="27"/>
      <c r="J136" s="57" t="s">
        <v>17</v>
      </c>
      <c r="K136" s="23" t="s">
        <v>15</v>
      </c>
    </row>
    <row r="137" ht="22.5" customHeight="1">
      <c r="A137" s="147">
        <v>46055.0</v>
      </c>
      <c r="B137" s="15">
        <v>46056.0</v>
      </c>
      <c r="C137" s="148">
        <v>43831.0</v>
      </c>
      <c r="D137" s="153" t="s">
        <v>5878</v>
      </c>
      <c r="E137" s="154" t="s">
        <v>5879</v>
      </c>
      <c r="F137" s="112" t="str">
        <f t="shared" si="1"/>
        <v>JOSE LUIS BUGUEÑO GUZMAN</v>
      </c>
      <c r="G137" s="70" t="s">
        <v>5880</v>
      </c>
      <c r="H137" s="56" t="s">
        <v>44</v>
      </c>
      <c r="I137" s="27"/>
      <c r="J137" s="57" t="s">
        <v>17</v>
      </c>
      <c r="K137" s="23" t="s">
        <v>15</v>
      </c>
    </row>
    <row r="138" ht="22.5" customHeight="1">
      <c r="A138" s="147">
        <v>46055.0</v>
      </c>
      <c r="B138" s="15">
        <v>46056.0</v>
      </c>
      <c r="C138" s="148">
        <v>44743.0</v>
      </c>
      <c r="D138" s="153" t="s">
        <v>5884</v>
      </c>
      <c r="E138" s="154" t="s">
        <v>5885</v>
      </c>
      <c r="F138" s="112" t="str">
        <f t="shared" si="1"/>
        <v>GONZALO ANDRÉS DÍAZ LOBOS</v>
      </c>
      <c r="G138" s="70" t="s">
        <v>5886</v>
      </c>
      <c r="H138" s="56" t="s">
        <v>44</v>
      </c>
      <c r="I138" s="27"/>
      <c r="J138" s="57" t="s">
        <v>17</v>
      </c>
      <c r="K138" s="23" t="s">
        <v>15</v>
      </c>
    </row>
    <row r="139" ht="22.5" customHeight="1">
      <c r="A139" s="147">
        <v>46055.0</v>
      </c>
      <c r="B139" s="15">
        <v>46058.0</v>
      </c>
      <c r="C139" s="148">
        <v>45170.0</v>
      </c>
      <c r="D139" s="153" t="s">
        <v>7599</v>
      </c>
      <c r="E139" s="154" t="s">
        <v>7600</v>
      </c>
      <c r="F139" s="112" t="str">
        <f t="shared" si="1"/>
        <v>ALEXIS FERNANDO ROJAS MORA</v>
      </c>
      <c r="G139" s="70" t="s">
        <v>7601</v>
      </c>
      <c r="H139" s="56" t="s">
        <v>44</v>
      </c>
      <c r="I139" s="27"/>
      <c r="J139" s="57" t="s">
        <v>17</v>
      </c>
      <c r="K139" s="23" t="s">
        <v>15</v>
      </c>
    </row>
    <row r="140" ht="22.5" customHeight="1">
      <c r="A140" s="147">
        <v>46055.0</v>
      </c>
      <c r="B140" s="15">
        <v>46057.0</v>
      </c>
      <c r="C140" s="148">
        <v>45627.0</v>
      </c>
      <c r="D140" s="153" t="s">
        <v>7602</v>
      </c>
      <c r="E140" s="154" t="s">
        <v>7603</v>
      </c>
      <c r="F140" s="112" t="str">
        <f t="shared" si="1"/>
        <v>ALEJANDRO RODOLFO BAHAMONDES BALLADARES</v>
      </c>
      <c r="G140" s="59" t="s">
        <v>7435</v>
      </c>
      <c r="H140" s="56" t="s">
        <v>44</v>
      </c>
      <c r="I140" s="27"/>
      <c r="J140" s="57" t="s">
        <v>19</v>
      </c>
      <c r="K140" s="23" t="s">
        <v>20</v>
      </c>
    </row>
    <row r="141" ht="22.5" customHeight="1">
      <c r="A141" s="147">
        <v>46055.0</v>
      </c>
      <c r="B141" s="15">
        <v>46062.0</v>
      </c>
      <c r="C141" s="148">
        <v>44958.0</v>
      </c>
      <c r="D141" s="153" t="s">
        <v>7604</v>
      </c>
      <c r="E141" s="154" t="s">
        <v>7605</v>
      </c>
      <c r="F141" s="112" t="str">
        <f t="shared" si="1"/>
        <v>ALDO ARAGÓN DONOSO</v>
      </c>
      <c r="G141" s="70" t="s">
        <v>7606</v>
      </c>
      <c r="H141" s="56" t="s">
        <v>44</v>
      </c>
      <c r="I141" s="27"/>
      <c r="J141" s="57" t="s">
        <v>19</v>
      </c>
      <c r="K141" s="23" t="s">
        <v>15</v>
      </c>
    </row>
    <row r="142" ht="22.5" customHeight="1">
      <c r="A142" s="147">
        <v>46056.0</v>
      </c>
      <c r="B142" s="15"/>
      <c r="C142" s="148"/>
      <c r="D142" s="99" t="s">
        <v>262</v>
      </c>
      <c r="E142" s="100" t="s">
        <v>7607</v>
      </c>
      <c r="F142" s="112" t="str">
        <f t="shared" si="1"/>
        <v>FRANCISCO MAASS SALAZAR</v>
      </c>
      <c r="G142" s="100" t="s">
        <v>7608</v>
      </c>
      <c r="H142" s="61"/>
      <c r="I142" s="27"/>
      <c r="J142" s="65"/>
      <c r="K142" s="28"/>
    </row>
    <row r="143" ht="22.5" customHeight="1">
      <c r="A143" s="147">
        <v>46056.0</v>
      </c>
      <c r="B143" s="15"/>
      <c r="C143" s="148"/>
      <c r="D143" s="99" t="s">
        <v>7609</v>
      </c>
      <c r="E143" s="100" t="s">
        <v>7610</v>
      </c>
      <c r="F143" s="112" t="str">
        <f t="shared" si="1"/>
        <v>IVAN ALEXANDER SANDOVAL MOYA</v>
      </c>
      <c r="G143" s="100" t="s">
        <v>7611</v>
      </c>
      <c r="H143" s="61"/>
      <c r="I143" s="27"/>
      <c r="J143" s="65"/>
      <c r="K143" s="28"/>
    </row>
    <row r="144" ht="22.5" customHeight="1">
      <c r="A144" s="147">
        <v>46056.0</v>
      </c>
      <c r="B144" s="15"/>
      <c r="C144" s="148"/>
      <c r="D144" s="99" t="s">
        <v>7612</v>
      </c>
      <c r="E144" s="100" t="s">
        <v>7613</v>
      </c>
      <c r="F144" s="112" t="str">
        <f t="shared" si="1"/>
        <v>PAOLA ALEJANDRA SALAZAR CASTRO</v>
      </c>
      <c r="G144" s="100" t="s">
        <v>7614</v>
      </c>
      <c r="H144" s="61"/>
      <c r="I144" s="27"/>
      <c r="J144" s="65"/>
      <c r="K144" s="28"/>
    </row>
    <row r="145" ht="22.5" customHeight="1">
      <c r="A145" s="147">
        <v>46056.0</v>
      </c>
      <c r="B145" s="15">
        <v>46057.0</v>
      </c>
      <c r="C145" s="155">
        <v>45717.0</v>
      </c>
      <c r="D145" s="99" t="s">
        <v>7615</v>
      </c>
      <c r="E145" s="100" t="s">
        <v>7616</v>
      </c>
      <c r="F145" s="112" t="str">
        <f t="shared" si="1"/>
        <v>GUILLERMO ARELLANO</v>
      </c>
      <c r="G145" s="100" t="s">
        <v>7617</v>
      </c>
      <c r="H145" s="56" t="s">
        <v>44</v>
      </c>
      <c r="I145" s="27"/>
      <c r="J145" s="57" t="s">
        <v>17</v>
      </c>
      <c r="K145" s="23" t="s">
        <v>20</v>
      </c>
    </row>
    <row r="146" ht="22.5" customHeight="1">
      <c r="A146" s="147">
        <v>46056.0</v>
      </c>
      <c r="B146" s="15"/>
      <c r="C146" s="148"/>
      <c r="D146" s="110" t="s">
        <v>7618</v>
      </c>
      <c r="E146" s="111" t="s">
        <v>7619</v>
      </c>
      <c r="F146" s="117" t="str">
        <f t="shared" si="1"/>
        <v>JORGE EDUARDO AGUIRRE VEAS</v>
      </c>
      <c r="G146" s="100" t="s">
        <v>7620</v>
      </c>
      <c r="H146" s="61"/>
      <c r="I146" s="27"/>
      <c r="J146" s="65"/>
      <c r="K146" s="28"/>
    </row>
    <row r="147" ht="22.5" customHeight="1">
      <c r="A147" s="147">
        <v>46056.0</v>
      </c>
      <c r="B147" s="15"/>
      <c r="C147" s="148"/>
      <c r="D147" s="99" t="s">
        <v>7621</v>
      </c>
      <c r="E147" s="156" t="s">
        <v>7622</v>
      </c>
      <c r="F147" s="19" t="str">
        <f t="shared" si="1"/>
        <v>CAMILA CARRILLO</v>
      </c>
      <c r="G147" s="157" t="s">
        <v>7623</v>
      </c>
      <c r="H147" s="56" t="s">
        <v>44</v>
      </c>
      <c r="I147" s="27"/>
      <c r="J147" s="57" t="s">
        <v>14</v>
      </c>
      <c r="K147" s="28"/>
    </row>
    <row r="148" ht="22.5" customHeight="1">
      <c r="A148" s="147">
        <v>46056.0</v>
      </c>
      <c r="B148" s="15"/>
      <c r="C148" s="148"/>
      <c r="D148" s="99" t="s">
        <v>7624</v>
      </c>
      <c r="E148" s="156" t="s">
        <v>7625</v>
      </c>
      <c r="F148" s="19" t="str">
        <f t="shared" si="1"/>
        <v>MATIAS ALEXANDER GARCIA CHAVEZ</v>
      </c>
      <c r="G148" s="157" t="s">
        <v>7626</v>
      </c>
      <c r="H148" s="56" t="s">
        <v>44</v>
      </c>
      <c r="I148" s="27"/>
      <c r="J148" s="57" t="s">
        <v>14</v>
      </c>
      <c r="K148" s="28"/>
    </row>
    <row r="149" ht="22.5" customHeight="1">
      <c r="A149" s="147">
        <v>46056.0</v>
      </c>
      <c r="B149" s="15"/>
      <c r="C149" s="148"/>
      <c r="D149" s="99" t="s">
        <v>1423</v>
      </c>
      <c r="E149" s="156" t="s">
        <v>49</v>
      </c>
      <c r="F149" s="19" t="str">
        <f t="shared" si="1"/>
        <v>KEVIN VERGARA</v>
      </c>
      <c r="G149" s="157" t="s">
        <v>7627</v>
      </c>
      <c r="H149" s="56" t="s">
        <v>44</v>
      </c>
      <c r="I149" s="27"/>
      <c r="J149" s="57" t="s">
        <v>14</v>
      </c>
      <c r="K149" s="23" t="s">
        <v>15</v>
      </c>
    </row>
    <row r="150" ht="22.5" customHeight="1">
      <c r="A150" s="147">
        <v>46056.0</v>
      </c>
      <c r="B150" s="15"/>
      <c r="C150" s="158"/>
      <c r="D150" s="99" t="s">
        <v>920</v>
      </c>
      <c r="E150" s="156" t="s">
        <v>7628</v>
      </c>
      <c r="F150" s="19" t="str">
        <f t="shared" si="1"/>
        <v>SEBASTIAN TIRADO</v>
      </c>
      <c r="G150" s="157" t="s">
        <v>7629</v>
      </c>
      <c r="H150" s="56" t="s">
        <v>44</v>
      </c>
      <c r="I150" s="27"/>
      <c r="J150" s="57" t="s">
        <v>14</v>
      </c>
      <c r="K150" s="23" t="s">
        <v>15</v>
      </c>
    </row>
    <row r="151" ht="22.5" customHeight="1">
      <c r="A151" s="147">
        <v>46056.0</v>
      </c>
      <c r="B151" s="15"/>
      <c r="C151" s="148"/>
      <c r="D151" s="99" t="s">
        <v>7630</v>
      </c>
      <c r="E151" s="156" t="s">
        <v>274</v>
      </c>
      <c r="F151" s="19" t="str">
        <f t="shared" si="1"/>
        <v>NELSON OSVALDO RODRIGUEZ</v>
      </c>
      <c r="G151" s="157" t="s">
        <v>7631</v>
      </c>
      <c r="H151" s="61"/>
      <c r="I151" s="27"/>
      <c r="J151" s="65"/>
      <c r="K151" s="28"/>
    </row>
    <row r="152" ht="22.5" customHeight="1">
      <c r="A152" s="147">
        <v>46056.0</v>
      </c>
      <c r="B152" s="15"/>
      <c r="C152" s="148"/>
      <c r="D152" s="99" t="s">
        <v>774</v>
      </c>
      <c r="E152" s="156" t="s">
        <v>2226</v>
      </c>
      <c r="F152" s="19" t="str">
        <f t="shared" si="1"/>
        <v>IGNACIO JARA</v>
      </c>
      <c r="G152" s="157" t="s">
        <v>7632</v>
      </c>
      <c r="H152" s="61"/>
      <c r="I152" s="27"/>
      <c r="J152" s="65"/>
      <c r="K152" s="28"/>
    </row>
    <row r="153" ht="22.5" customHeight="1">
      <c r="A153" s="147">
        <v>46056.0</v>
      </c>
      <c r="B153" s="15"/>
      <c r="C153" s="148"/>
      <c r="D153" s="99" t="s">
        <v>7633</v>
      </c>
      <c r="E153" s="156" t="s">
        <v>7634</v>
      </c>
      <c r="F153" s="19" t="str">
        <f t="shared" si="1"/>
        <v>JOHNNY MERISIER</v>
      </c>
      <c r="G153" s="157" t="s">
        <v>7635</v>
      </c>
      <c r="H153" s="61"/>
      <c r="I153" s="27"/>
      <c r="J153" s="65"/>
      <c r="K153" s="28"/>
    </row>
    <row r="154" ht="22.5" customHeight="1">
      <c r="A154" s="147">
        <v>46056.0</v>
      </c>
      <c r="B154" s="15"/>
      <c r="C154" s="148"/>
      <c r="D154" s="99" t="s">
        <v>7636</v>
      </c>
      <c r="E154" s="156" t="s">
        <v>7637</v>
      </c>
      <c r="F154" s="19" t="str">
        <f t="shared" si="1"/>
        <v>SANDRA ITURRA</v>
      </c>
      <c r="G154" s="157" t="s">
        <v>7638</v>
      </c>
      <c r="H154" s="61"/>
      <c r="I154" s="27"/>
      <c r="J154" s="65"/>
      <c r="K154" s="28"/>
    </row>
    <row r="155" ht="22.5" customHeight="1">
      <c r="A155" s="147">
        <v>46056.0</v>
      </c>
      <c r="B155" s="15"/>
      <c r="C155" s="148"/>
      <c r="D155" s="99" t="s">
        <v>363</v>
      </c>
      <c r="E155" s="156" t="s">
        <v>7639</v>
      </c>
      <c r="F155" s="19" t="str">
        <f t="shared" si="1"/>
        <v>NICOLAS SANTELICES</v>
      </c>
      <c r="G155" s="157" t="s">
        <v>7640</v>
      </c>
      <c r="H155" s="56" t="s">
        <v>44</v>
      </c>
      <c r="I155" s="27"/>
      <c r="J155" s="57" t="s">
        <v>14</v>
      </c>
      <c r="K155" s="23" t="s">
        <v>15</v>
      </c>
    </row>
    <row r="156" ht="22.5" customHeight="1">
      <c r="A156" s="147">
        <v>46056.0</v>
      </c>
      <c r="B156" s="15"/>
      <c r="C156" s="148"/>
      <c r="D156" s="99" t="s">
        <v>5192</v>
      </c>
      <c r="E156" s="156" t="s">
        <v>7641</v>
      </c>
      <c r="F156" s="19" t="str">
        <f t="shared" si="1"/>
        <v>JUAN CARLOS MORA ROJAS</v>
      </c>
      <c r="G156" s="157" t="s">
        <v>7642</v>
      </c>
      <c r="H156" s="61"/>
      <c r="I156" s="27"/>
      <c r="J156" s="65"/>
      <c r="K156" s="28"/>
    </row>
    <row r="157" ht="22.5" customHeight="1">
      <c r="A157" s="147">
        <v>46056.0</v>
      </c>
      <c r="B157" s="15"/>
      <c r="C157" s="148"/>
      <c r="D157" s="99" t="s">
        <v>4468</v>
      </c>
      <c r="E157" s="156" t="s">
        <v>7643</v>
      </c>
      <c r="F157" s="19" t="str">
        <f t="shared" si="1"/>
        <v>JORGE LUIS OYANEDER GLAVICH</v>
      </c>
      <c r="G157" s="157" t="s">
        <v>7644</v>
      </c>
      <c r="H157" s="56" t="s">
        <v>44</v>
      </c>
      <c r="I157" s="27"/>
      <c r="J157" s="57" t="s">
        <v>14</v>
      </c>
      <c r="K157" s="28"/>
    </row>
    <row r="158" ht="22.5" customHeight="1">
      <c r="A158" s="147">
        <v>46056.0</v>
      </c>
      <c r="B158" s="15">
        <v>46059.0</v>
      </c>
      <c r="C158" s="155">
        <v>44562.0</v>
      </c>
      <c r="D158" s="99" t="s">
        <v>7645</v>
      </c>
      <c r="E158" s="156" t="s">
        <v>7646</v>
      </c>
      <c r="F158" s="19" t="str">
        <f t="shared" si="1"/>
        <v>JAIME LUIS VALLADARES FUENTEALBA</v>
      </c>
      <c r="G158" s="157" t="s">
        <v>7647</v>
      </c>
      <c r="H158" s="56" t="s">
        <v>44</v>
      </c>
      <c r="I158" s="27"/>
      <c r="J158" s="57" t="s">
        <v>17</v>
      </c>
      <c r="K158" s="23" t="s">
        <v>15</v>
      </c>
    </row>
    <row r="159" ht="22.5" customHeight="1">
      <c r="A159" s="147">
        <v>46056.0</v>
      </c>
      <c r="B159" s="15"/>
      <c r="C159" s="148"/>
      <c r="D159" s="99" t="s">
        <v>553</v>
      </c>
      <c r="E159" s="156" t="s">
        <v>7648</v>
      </c>
      <c r="F159" s="19" t="str">
        <f t="shared" si="1"/>
        <v>JONATHAN ROZAS SALINAS</v>
      </c>
      <c r="G159" s="157" t="s">
        <v>7649</v>
      </c>
      <c r="H159" s="61"/>
      <c r="I159" s="27"/>
      <c r="J159" s="65"/>
      <c r="K159" s="28"/>
    </row>
    <row r="160" ht="22.5" customHeight="1">
      <c r="A160" s="147">
        <v>46056.0</v>
      </c>
      <c r="B160" s="15"/>
      <c r="C160" s="148"/>
      <c r="D160" s="99" t="s">
        <v>761</v>
      </c>
      <c r="E160" s="156" t="s">
        <v>918</v>
      </c>
      <c r="F160" s="19" t="str">
        <f t="shared" si="1"/>
        <v>CARLOS SANCHEZ</v>
      </c>
      <c r="G160" s="157" t="s">
        <v>7650</v>
      </c>
      <c r="H160" s="56" t="s">
        <v>44</v>
      </c>
      <c r="I160" s="27"/>
      <c r="J160" s="57" t="s">
        <v>14</v>
      </c>
      <c r="K160" s="28"/>
    </row>
    <row r="161" ht="22.5" customHeight="1">
      <c r="A161" s="147">
        <v>46056.0</v>
      </c>
      <c r="B161" s="159"/>
      <c r="C161" s="148"/>
      <c r="D161" s="99" t="s">
        <v>751</v>
      </c>
      <c r="E161" s="156" t="s">
        <v>2082</v>
      </c>
      <c r="F161" s="19" t="str">
        <f t="shared" si="1"/>
        <v>MANUEL BRIONES</v>
      </c>
      <c r="G161" s="157" t="s">
        <v>7651</v>
      </c>
      <c r="H161" s="61"/>
      <c r="I161" s="27"/>
      <c r="J161" s="65"/>
      <c r="K161" s="28"/>
    </row>
    <row r="162" ht="22.5" customHeight="1">
      <c r="A162" s="147">
        <v>46056.0</v>
      </c>
      <c r="B162" s="15"/>
      <c r="C162" s="151"/>
      <c r="D162" s="99" t="s">
        <v>287</v>
      </c>
      <c r="E162" s="156" t="s">
        <v>7652</v>
      </c>
      <c r="F162" s="19" t="str">
        <f t="shared" si="1"/>
        <v>OSCAR VIVAR</v>
      </c>
      <c r="G162" s="160" t="s">
        <v>7653</v>
      </c>
      <c r="H162" s="56" t="s">
        <v>44</v>
      </c>
      <c r="I162" s="27"/>
      <c r="J162" s="57" t="s">
        <v>21</v>
      </c>
      <c r="K162" s="23" t="s">
        <v>15</v>
      </c>
    </row>
    <row r="163" ht="22.5" customHeight="1">
      <c r="A163" s="147">
        <v>46056.0</v>
      </c>
      <c r="B163" s="15"/>
      <c r="C163" s="158"/>
      <c r="D163" s="99" t="s">
        <v>7654</v>
      </c>
      <c r="E163" s="156" t="s">
        <v>7655</v>
      </c>
      <c r="F163" s="19" t="str">
        <f t="shared" si="1"/>
        <v>MAYERVIS TERESA LINARES LINARES</v>
      </c>
      <c r="G163" s="100" t="s">
        <v>7656</v>
      </c>
      <c r="H163" s="61"/>
      <c r="I163" s="27"/>
      <c r="J163" s="65"/>
      <c r="K163" s="28"/>
    </row>
    <row r="164" ht="22.5" customHeight="1">
      <c r="A164" s="147">
        <v>46056.0</v>
      </c>
      <c r="B164" s="15"/>
      <c r="C164" s="148"/>
      <c r="D164" s="99" t="s">
        <v>985</v>
      </c>
      <c r="E164" s="156" t="s">
        <v>2087</v>
      </c>
      <c r="F164" s="19" t="str">
        <f t="shared" si="1"/>
        <v>CONSTANZA ALLENDES</v>
      </c>
      <c r="G164" s="157" t="s">
        <v>7657</v>
      </c>
      <c r="H164" s="56" t="s">
        <v>44</v>
      </c>
      <c r="I164" s="27"/>
      <c r="J164" s="57" t="s">
        <v>14</v>
      </c>
      <c r="K164" s="28"/>
    </row>
    <row r="165" ht="22.5" customHeight="1">
      <c r="A165" s="147">
        <v>46056.0</v>
      </c>
      <c r="B165" s="15"/>
      <c r="C165" s="148"/>
      <c r="D165" s="99" t="s">
        <v>3281</v>
      </c>
      <c r="E165" s="156" t="s">
        <v>7658</v>
      </c>
      <c r="F165" s="19" t="str">
        <f t="shared" si="1"/>
        <v>LUCAS GUERRA</v>
      </c>
      <c r="G165" s="157" t="s">
        <v>7659</v>
      </c>
      <c r="H165" s="61"/>
      <c r="I165" s="27"/>
      <c r="J165" s="65"/>
      <c r="K165" s="28"/>
    </row>
    <row r="166" ht="22.5" customHeight="1">
      <c r="A166" s="147">
        <v>46056.0</v>
      </c>
      <c r="B166" s="15"/>
      <c r="C166" s="148"/>
      <c r="D166" s="99" t="s">
        <v>7660</v>
      </c>
      <c r="E166" s="156" t="s">
        <v>7658</v>
      </c>
      <c r="F166" s="19" t="str">
        <f t="shared" si="1"/>
        <v>AMARO GUERRA</v>
      </c>
      <c r="G166" s="157" t="s">
        <v>7661</v>
      </c>
      <c r="H166" s="61"/>
      <c r="I166" s="27"/>
      <c r="J166" s="65"/>
      <c r="K166" s="28"/>
    </row>
    <row r="167" ht="22.5" customHeight="1">
      <c r="A167" s="147">
        <v>46056.0</v>
      </c>
      <c r="B167" s="15"/>
      <c r="C167" s="148"/>
      <c r="D167" s="99" t="s">
        <v>971</v>
      </c>
      <c r="E167" s="156" t="s">
        <v>7662</v>
      </c>
      <c r="F167" s="19" t="str">
        <f t="shared" si="1"/>
        <v>ROBERTO GALAZ</v>
      </c>
      <c r="G167" s="157" t="s">
        <v>7663</v>
      </c>
      <c r="H167" s="61"/>
      <c r="I167" s="27"/>
      <c r="J167" s="65"/>
      <c r="K167" s="28"/>
    </row>
    <row r="168" ht="22.5" customHeight="1">
      <c r="A168" s="147">
        <v>46056.0</v>
      </c>
      <c r="B168" s="15"/>
      <c r="C168" s="148"/>
      <c r="D168" s="99" t="s">
        <v>7664</v>
      </c>
      <c r="E168" s="156" t="s">
        <v>7665</v>
      </c>
      <c r="F168" s="19" t="str">
        <f t="shared" si="1"/>
        <v>FRANCISCA ESTER JIMENEZ MORALES</v>
      </c>
      <c r="G168" s="157" t="s">
        <v>7666</v>
      </c>
      <c r="H168" s="56" t="s">
        <v>44</v>
      </c>
      <c r="I168" s="27"/>
      <c r="J168" s="57" t="s">
        <v>14</v>
      </c>
      <c r="K168" s="23" t="s">
        <v>15</v>
      </c>
    </row>
    <row r="169" ht="22.5" customHeight="1">
      <c r="A169" s="147">
        <v>46056.0</v>
      </c>
      <c r="B169" s="15"/>
      <c r="C169" s="148"/>
      <c r="D169" s="99" t="s">
        <v>761</v>
      </c>
      <c r="E169" s="156" t="s">
        <v>7667</v>
      </c>
      <c r="F169" s="19" t="str">
        <f t="shared" si="1"/>
        <v>CARLOS SANTIBAÑEZ ABALLAY</v>
      </c>
      <c r="G169" s="157" t="s">
        <v>7668</v>
      </c>
      <c r="H169" s="61"/>
      <c r="I169" s="27"/>
      <c r="J169" s="65"/>
      <c r="K169" s="28"/>
    </row>
    <row r="170" ht="22.5" customHeight="1">
      <c r="A170" s="147">
        <v>46056.0</v>
      </c>
      <c r="B170" s="15"/>
      <c r="C170" s="148"/>
      <c r="D170" s="99" t="s">
        <v>7669</v>
      </c>
      <c r="E170" s="156" t="s">
        <v>7670</v>
      </c>
      <c r="F170" s="19" t="str">
        <f t="shared" si="1"/>
        <v>VICTOR HUGO CACERES FICA</v>
      </c>
      <c r="G170" s="157" t="s">
        <v>7671</v>
      </c>
      <c r="H170" s="61"/>
      <c r="I170" s="27"/>
      <c r="J170" s="65"/>
      <c r="K170" s="28"/>
    </row>
    <row r="171" ht="22.5" customHeight="1">
      <c r="A171" s="147">
        <v>46056.0</v>
      </c>
      <c r="B171" s="15"/>
      <c r="C171" s="148"/>
      <c r="D171" s="99" t="s">
        <v>3335</v>
      </c>
      <c r="E171" s="156" t="s">
        <v>7672</v>
      </c>
      <c r="F171" s="19" t="str">
        <f t="shared" si="1"/>
        <v>NELSON SEPULVEDA</v>
      </c>
      <c r="G171" s="157" t="s">
        <v>7673</v>
      </c>
      <c r="H171" s="61"/>
      <c r="I171" s="27"/>
      <c r="J171" s="65"/>
      <c r="K171" s="28"/>
    </row>
    <row r="172" ht="22.5" customHeight="1">
      <c r="A172" s="147">
        <v>46056.0</v>
      </c>
      <c r="B172" s="15"/>
      <c r="C172" s="148"/>
      <c r="D172" s="99" t="s">
        <v>7674</v>
      </c>
      <c r="E172" s="156" t="s">
        <v>7675</v>
      </c>
      <c r="F172" s="19" t="str">
        <f t="shared" si="1"/>
        <v>CRISTIAN ALEJANDRO MIRANDA GALVEZ</v>
      </c>
      <c r="G172" s="157" t="s">
        <v>7676</v>
      </c>
      <c r="H172" s="56" t="s">
        <v>44</v>
      </c>
      <c r="I172" s="27"/>
      <c r="J172" s="57" t="s">
        <v>14</v>
      </c>
      <c r="K172" s="23" t="s">
        <v>15</v>
      </c>
    </row>
    <row r="173" ht="22.5" customHeight="1">
      <c r="A173" s="147">
        <v>46056.0</v>
      </c>
      <c r="B173" s="15"/>
      <c r="C173" s="148"/>
      <c r="D173" s="99" t="s">
        <v>1464</v>
      </c>
      <c r="E173" s="156" t="s">
        <v>7677</v>
      </c>
      <c r="F173" s="19" t="str">
        <f t="shared" si="1"/>
        <v>RAUL AGUILERA CASTILLO</v>
      </c>
      <c r="G173" s="157" t="s">
        <v>7678</v>
      </c>
      <c r="H173" s="61"/>
      <c r="I173" s="27"/>
      <c r="J173" s="65"/>
      <c r="K173" s="28"/>
    </row>
    <row r="174" ht="22.5" customHeight="1">
      <c r="A174" s="147">
        <v>46056.0</v>
      </c>
      <c r="B174" s="15"/>
      <c r="C174" s="151" t="s">
        <v>122</v>
      </c>
      <c r="D174" s="99" t="s">
        <v>7679</v>
      </c>
      <c r="E174" s="100" t="s">
        <v>7680</v>
      </c>
      <c r="F174" s="118" t="str">
        <f t="shared" si="1"/>
        <v>ENRIQUE FELIX PRIDA DEL VALLE</v>
      </c>
      <c r="G174" s="100" t="s">
        <v>7681</v>
      </c>
      <c r="H174" s="56" t="s">
        <v>44</v>
      </c>
      <c r="I174" s="27"/>
      <c r="J174" s="57" t="s">
        <v>21</v>
      </c>
      <c r="K174" s="23" t="s">
        <v>20</v>
      </c>
    </row>
    <row r="175" ht="22.5" customHeight="1">
      <c r="A175" s="147">
        <v>46056.0</v>
      </c>
      <c r="B175" s="15"/>
      <c r="C175" s="148"/>
      <c r="D175" s="99" t="s">
        <v>7682</v>
      </c>
      <c r="E175" s="100" t="s">
        <v>7683</v>
      </c>
      <c r="F175" s="112" t="str">
        <f t="shared" si="1"/>
        <v>JORGE NELSON ALARCON CERNA</v>
      </c>
      <c r="G175" s="100" t="s">
        <v>7684</v>
      </c>
      <c r="H175" s="61"/>
      <c r="I175" s="27"/>
      <c r="J175" s="65"/>
      <c r="K175" s="28"/>
    </row>
    <row r="176" ht="22.5" customHeight="1">
      <c r="A176" s="147">
        <v>46056.0</v>
      </c>
      <c r="B176" s="15"/>
      <c r="C176" s="148">
        <v>46072.0</v>
      </c>
      <c r="D176" s="99" t="s">
        <v>7685</v>
      </c>
      <c r="E176" s="100" t="s">
        <v>7686</v>
      </c>
      <c r="F176" s="112" t="str">
        <f t="shared" si="1"/>
        <v>VALESKA ALEJANDRA GUTIERREZ NAVARRO</v>
      </c>
      <c r="G176" s="100" t="s">
        <v>7687</v>
      </c>
      <c r="H176" s="56" t="s">
        <v>44</v>
      </c>
      <c r="I176" s="27"/>
      <c r="J176" s="57" t="s">
        <v>19</v>
      </c>
      <c r="K176" s="23" t="s">
        <v>15</v>
      </c>
    </row>
    <row r="177" ht="22.5" customHeight="1">
      <c r="A177" s="147">
        <v>46056.0</v>
      </c>
      <c r="B177" s="15"/>
      <c r="C177" s="148"/>
      <c r="D177" s="99" t="s">
        <v>7688</v>
      </c>
      <c r="E177" s="100" t="s">
        <v>7689</v>
      </c>
      <c r="F177" s="112" t="str">
        <f t="shared" si="1"/>
        <v>ROGER IGNACIO HERNANDEZ DIAZ</v>
      </c>
      <c r="G177" s="100" t="s">
        <v>7690</v>
      </c>
      <c r="H177" s="61"/>
      <c r="I177" s="27"/>
      <c r="J177" s="65"/>
      <c r="K177" s="28"/>
    </row>
    <row r="178" ht="22.5" customHeight="1">
      <c r="A178" s="147">
        <v>46056.0</v>
      </c>
      <c r="B178" s="15">
        <v>46062.0</v>
      </c>
      <c r="C178" s="155">
        <v>44713.0</v>
      </c>
      <c r="D178" s="99" t="s">
        <v>1338</v>
      </c>
      <c r="E178" s="100" t="s">
        <v>7691</v>
      </c>
      <c r="F178" s="112" t="str">
        <f t="shared" si="1"/>
        <v>VICTOR TORO</v>
      </c>
      <c r="G178" s="59" t="s">
        <v>7692</v>
      </c>
      <c r="H178" s="56" t="s">
        <v>44</v>
      </c>
      <c r="I178" s="27"/>
      <c r="J178" s="57" t="s">
        <v>19</v>
      </c>
      <c r="K178" s="23" t="s">
        <v>15</v>
      </c>
    </row>
    <row r="179" ht="22.5" customHeight="1">
      <c r="A179" s="147">
        <v>46056.0</v>
      </c>
      <c r="B179" s="15"/>
      <c r="C179" s="148"/>
      <c r="D179" s="99" t="s">
        <v>1464</v>
      </c>
      <c r="E179" s="100" t="s">
        <v>7693</v>
      </c>
      <c r="F179" s="112" t="str">
        <f t="shared" si="1"/>
        <v>RAUL JARA</v>
      </c>
      <c r="G179" s="100" t="s">
        <v>7694</v>
      </c>
      <c r="H179" s="61"/>
      <c r="I179" s="27"/>
      <c r="J179" s="65"/>
      <c r="K179" s="28"/>
    </row>
    <row r="180" ht="22.5" customHeight="1">
      <c r="A180" s="147">
        <v>46056.0</v>
      </c>
      <c r="B180" s="15"/>
      <c r="C180" s="148"/>
      <c r="D180" s="99" t="s">
        <v>7695</v>
      </c>
      <c r="E180" s="100" t="s">
        <v>104</v>
      </c>
      <c r="F180" s="112" t="str">
        <f t="shared" si="1"/>
        <v>DORIS PÉREZ</v>
      </c>
      <c r="G180" s="100" t="s">
        <v>7696</v>
      </c>
      <c r="H180" s="56" t="s">
        <v>44</v>
      </c>
      <c r="I180" s="27"/>
      <c r="J180" s="57" t="s">
        <v>14</v>
      </c>
      <c r="K180" s="23" t="s">
        <v>15</v>
      </c>
    </row>
    <row r="181" ht="22.5" customHeight="1">
      <c r="A181" s="147">
        <v>46056.0</v>
      </c>
      <c r="B181" s="15"/>
      <c r="C181" s="148"/>
      <c r="D181" s="99" t="s">
        <v>7697</v>
      </c>
      <c r="E181" s="100" t="s">
        <v>7698</v>
      </c>
      <c r="F181" s="112" t="str">
        <f t="shared" si="1"/>
        <v>RIGOBERTO BARRAZA</v>
      </c>
      <c r="G181" s="100" t="s">
        <v>7699</v>
      </c>
      <c r="H181" s="61"/>
      <c r="I181" s="27"/>
      <c r="J181" s="65"/>
      <c r="K181" s="28"/>
    </row>
    <row r="182" ht="22.5" customHeight="1">
      <c r="A182" s="147">
        <v>46056.0</v>
      </c>
      <c r="B182" s="15">
        <v>46059.0</v>
      </c>
      <c r="C182" s="155">
        <v>42826.0</v>
      </c>
      <c r="D182" s="99" t="s">
        <v>7700</v>
      </c>
      <c r="E182" s="100" t="s">
        <v>7701</v>
      </c>
      <c r="F182" s="112" t="str">
        <f t="shared" si="1"/>
        <v>MARIA REGINA DIAZ CARVAJAL</v>
      </c>
      <c r="G182" s="100" t="s">
        <v>7702</v>
      </c>
      <c r="H182" s="56" t="s">
        <v>44</v>
      </c>
      <c r="I182" s="27"/>
      <c r="J182" s="57" t="s">
        <v>17</v>
      </c>
      <c r="K182" s="23" t="s">
        <v>15</v>
      </c>
    </row>
    <row r="183" ht="22.5" customHeight="1">
      <c r="A183" s="147">
        <v>46056.0</v>
      </c>
      <c r="B183" s="15"/>
      <c r="C183" s="148"/>
      <c r="D183" s="99" t="s">
        <v>7703</v>
      </c>
      <c r="E183" s="100" t="s">
        <v>7704</v>
      </c>
      <c r="F183" s="112" t="str">
        <f t="shared" si="1"/>
        <v>DÉBORA ZÚÑIGA LAMPEREIN</v>
      </c>
      <c r="G183" s="100" t="s">
        <v>7705</v>
      </c>
      <c r="H183" s="61"/>
      <c r="I183" s="27"/>
      <c r="J183" s="65"/>
      <c r="K183" s="28"/>
    </row>
    <row r="184" ht="22.5" customHeight="1">
      <c r="A184" s="147">
        <v>46056.0</v>
      </c>
      <c r="B184" s="15"/>
      <c r="C184" s="148"/>
      <c r="D184" s="99" t="s">
        <v>7706</v>
      </c>
      <c r="E184" s="100" t="s">
        <v>7707</v>
      </c>
      <c r="F184" s="112" t="str">
        <f t="shared" si="1"/>
        <v>ALEXANDER PAOLO ZUÑIGA PARDO</v>
      </c>
      <c r="G184" s="100" t="s">
        <v>7708</v>
      </c>
      <c r="H184" s="61"/>
      <c r="I184" s="27"/>
      <c r="J184" s="65"/>
      <c r="K184" s="23" t="s">
        <v>15</v>
      </c>
    </row>
    <row r="185" ht="22.5" customHeight="1">
      <c r="A185" s="147">
        <v>46056.0</v>
      </c>
      <c r="B185" s="15"/>
      <c r="C185" s="148"/>
      <c r="D185" s="99" t="s">
        <v>576</v>
      </c>
      <c r="E185" s="100" t="s">
        <v>1490</v>
      </c>
      <c r="F185" s="112" t="str">
        <f t="shared" si="1"/>
        <v>LUIS CUETO</v>
      </c>
      <c r="G185" s="100" t="s">
        <v>7709</v>
      </c>
      <c r="H185" s="61"/>
      <c r="I185" s="27"/>
      <c r="J185" s="65"/>
      <c r="K185" s="28"/>
    </row>
    <row r="186" ht="22.5" customHeight="1">
      <c r="A186" s="147">
        <v>46056.0</v>
      </c>
      <c r="B186" s="15"/>
      <c r="C186" s="148"/>
      <c r="D186" s="99" t="s">
        <v>1500</v>
      </c>
      <c r="E186" s="100" t="s">
        <v>300</v>
      </c>
      <c r="F186" s="112" t="str">
        <f t="shared" si="1"/>
        <v>JAVIER ARENAS</v>
      </c>
      <c r="G186" s="100" t="s">
        <v>7710</v>
      </c>
      <c r="H186" s="61"/>
      <c r="I186" s="27"/>
      <c r="J186" s="65"/>
      <c r="K186" s="28"/>
    </row>
    <row r="187" ht="22.5" customHeight="1">
      <c r="A187" s="147">
        <v>46056.0</v>
      </c>
      <c r="B187" s="15"/>
      <c r="C187" s="148"/>
      <c r="D187" s="99" t="s">
        <v>2339</v>
      </c>
      <c r="E187" s="100" t="s">
        <v>7711</v>
      </c>
      <c r="F187" s="112" t="str">
        <f t="shared" si="1"/>
        <v>ANDREA GAETE</v>
      </c>
      <c r="G187" s="100" t="s">
        <v>7712</v>
      </c>
      <c r="H187" s="61"/>
      <c r="I187" s="27"/>
      <c r="J187" s="65"/>
      <c r="K187" s="28"/>
    </row>
    <row r="188" ht="22.5" customHeight="1">
      <c r="A188" s="147">
        <v>46056.0</v>
      </c>
      <c r="B188" s="15"/>
      <c r="C188" s="148"/>
      <c r="D188" s="99" t="s">
        <v>4259</v>
      </c>
      <c r="E188" s="100" t="s">
        <v>3555</v>
      </c>
      <c r="F188" s="112" t="str">
        <f t="shared" si="1"/>
        <v>CRISTOPHER BRAVO</v>
      </c>
      <c r="G188" s="100" t="s">
        <v>7713</v>
      </c>
      <c r="H188" s="56" t="s">
        <v>44</v>
      </c>
      <c r="I188" s="27"/>
      <c r="J188" s="57" t="s">
        <v>14</v>
      </c>
      <c r="K188" s="23" t="s">
        <v>15</v>
      </c>
    </row>
    <row r="189" ht="22.5" customHeight="1">
      <c r="A189" s="147">
        <v>46056.0</v>
      </c>
      <c r="B189" s="15"/>
      <c r="C189" s="148"/>
      <c r="D189" s="99" t="s">
        <v>177</v>
      </c>
      <c r="E189" s="100" t="s">
        <v>5639</v>
      </c>
      <c r="F189" s="112" t="str">
        <f t="shared" si="1"/>
        <v>MARCO SAN MARTIN</v>
      </c>
      <c r="G189" s="100" t="s">
        <v>7714</v>
      </c>
      <c r="H189" s="56" t="s">
        <v>44</v>
      </c>
      <c r="I189" s="27"/>
      <c r="J189" s="57" t="s">
        <v>14</v>
      </c>
      <c r="K189" s="28"/>
    </row>
    <row r="190" ht="22.5" customHeight="1">
      <c r="A190" s="147">
        <v>46056.0</v>
      </c>
      <c r="B190" s="15"/>
      <c r="C190" s="148"/>
      <c r="D190" s="99" t="s">
        <v>100</v>
      </c>
      <c r="E190" s="100" t="s">
        <v>5027</v>
      </c>
      <c r="F190" s="112" t="str">
        <f t="shared" si="1"/>
        <v>IVAN PIZARRO</v>
      </c>
      <c r="G190" s="100" t="s">
        <v>7715</v>
      </c>
      <c r="H190" s="61"/>
      <c r="I190" s="27"/>
      <c r="J190" s="65"/>
      <c r="K190" s="28"/>
    </row>
    <row r="191" ht="22.5" customHeight="1">
      <c r="A191" s="147">
        <v>46056.0</v>
      </c>
      <c r="B191" s="15"/>
      <c r="C191" s="148"/>
      <c r="D191" s="99" t="s">
        <v>436</v>
      </c>
      <c r="E191" s="100" t="s">
        <v>930</v>
      </c>
      <c r="F191" s="112" t="str">
        <f t="shared" si="1"/>
        <v>VIVIANA SUAREZ</v>
      </c>
      <c r="G191" s="100" t="s">
        <v>7716</v>
      </c>
      <c r="H191" s="61"/>
      <c r="I191" s="27"/>
      <c r="J191" s="65"/>
      <c r="K191" s="28"/>
    </row>
    <row r="192" ht="22.5" customHeight="1">
      <c r="A192" s="147">
        <v>46056.0</v>
      </c>
      <c r="B192" s="15">
        <v>46059.0</v>
      </c>
      <c r="C192" s="155">
        <v>43891.0</v>
      </c>
      <c r="D192" s="99" t="s">
        <v>6872</v>
      </c>
      <c r="E192" s="100" t="s">
        <v>7717</v>
      </c>
      <c r="F192" s="112" t="str">
        <f t="shared" si="1"/>
        <v>LUIS RODRIGO JAÑA MONTES</v>
      </c>
      <c r="G192" s="100" t="s">
        <v>7718</v>
      </c>
      <c r="H192" s="56" t="s">
        <v>44</v>
      </c>
      <c r="I192" s="27"/>
      <c r="J192" s="57" t="s">
        <v>17</v>
      </c>
      <c r="K192" s="23" t="s">
        <v>15</v>
      </c>
    </row>
    <row r="193" ht="22.5" customHeight="1">
      <c r="A193" s="147">
        <v>46056.0</v>
      </c>
      <c r="B193" s="15">
        <v>46057.0</v>
      </c>
      <c r="C193" s="155">
        <v>45323.0</v>
      </c>
      <c r="D193" s="99" t="s">
        <v>7719</v>
      </c>
      <c r="E193" s="100" t="s">
        <v>7720</v>
      </c>
      <c r="F193" s="112" t="str">
        <f t="shared" si="1"/>
        <v>PAULA GABRIELA DE LA FUENTE SABA</v>
      </c>
      <c r="G193" s="100" t="s">
        <v>7721</v>
      </c>
      <c r="H193" s="56" t="s">
        <v>44</v>
      </c>
      <c r="I193" s="27"/>
      <c r="J193" s="57" t="s">
        <v>17</v>
      </c>
      <c r="K193" s="23" t="s">
        <v>15</v>
      </c>
    </row>
    <row r="194" ht="22.5" customHeight="1">
      <c r="A194" s="147">
        <v>46056.0</v>
      </c>
      <c r="B194" s="15">
        <v>46059.0</v>
      </c>
      <c r="C194" s="155">
        <v>44927.0</v>
      </c>
      <c r="D194" s="99" t="s">
        <v>1001</v>
      </c>
      <c r="E194" s="100" t="s">
        <v>7722</v>
      </c>
      <c r="F194" s="112" t="str">
        <f t="shared" si="1"/>
        <v>SERGIO DIAZ RODRIGUEZ</v>
      </c>
      <c r="G194" s="100" t="s">
        <v>7723</v>
      </c>
      <c r="H194" s="56" t="s">
        <v>44</v>
      </c>
      <c r="I194" s="27"/>
      <c r="J194" s="57" t="s">
        <v>17</v>
      </c>
      <c r="K194" s="23" t="s">
        <v>15</v>
      </c>
    </row>
    <row r="195" ht="22.5" customHeight="1">
      <c r="A195" s="147">
        <v>46056.0</v>
      </c>
      <c r="B195" s="15">
        <v>46062.0</v>
      </c>
      <c r="C195" s="155">
        <v>45870.0</v>
      </c>
      <c r="D195" s="99" t="s">
        <v>7724</v>
      </c>
      <c r="E195" s="100" t="s">
        <v>7725</v>
      </c>
      <c r="F195" s="112" t="str">
        <f t="shared" si="1"/>
        <v>DAVID ALEJANDRO ESPINOZA MONTECINOS</v>
      </c>
      <c r="G195" s="100" t="s">
        <v>7726</v>
      </c>
      <c r="H195" s="56" t="s">
        <v>44</v>
      </c>
      <c r="I195" s="27"/>
      <c r="J195" s="57" t="s">
        <v>19</v>
      </c>
      <c r="K195" s="23" t="s">
        <v>15</v>
      </c>
    </row>
    <row r="196" ht="22.5" customHeight="1">
      <c r="A196" s="147">
        <v>46056.0</v>
      </c>
      <c r="B196" s="15">
        <v>46059.0</v>
      </c>
      <c r="C196" s="155">
        <v>43831.0</v>
      </c>
      <c r="D196" s="99" t="s">
        <v>3419</v>
      </c>
      <c r="E196" s="100" t="s">
        <v>7727</v>
      </c>
      <c r="F196" s="112" t="str">
        <f t="shared" si="1"/>
        <v>GABRIEL CEPEDA</v>
      </c>
      <c r="G196" s="100" t="s">
        <v>7728</v>
      </c>
      <c r="H196" s="56" t="s">
        <v>44</v>
      </c>
      <c r="I196" s="27"/>
      <c r="J196" s="57" t="s">
        <v>17</v>
      </c>
      <c r="K196" s="23" t="s">
        <v>15</v>
      </c>
    </row>
    <row r="197" ht="22.5" customHeight="1">
      <c r="A197" s="147">
        <v>46056.0</v>
      </c>
      <c r="B197" s="15">
        <v>46059.0</v>
      </c>
      <c r="C197" s="155">
        <v>43466.0</v>
      </c>
      <c r="D197" s="99" t="s">
        <v>938</v>
      </c>
      <c r="E197" s="100" t="s">
        <v>49</v>
      </c>
      <c r="F197" s="112" t="str">
        <f t="shared" si="1"/>
        <v>NICOLE VERGARA</v>
      </c>
      <c r="G197" s="100" t="s">
        <v>7729</v>
      </c>
      <c r="H197" s="56" t="s">
        <v>44</v>
      </c>
      <c r="I197" s="27"/>
      <c r="J197" s="57" t="s">
        <v>17</v>
      </c>
      <c r="K197" s="23" t="s">
        <v>15</v>
      </c>
    </row>
    <row r="198" ht="22.5" customHeight="1">
      <c r="A198" s="147">
        <v>46056.0</v>
      </c>
      <c r="B198" s="15"/>
      <c r="C198" s="148"/>
      <c r="D198" s="99" t="s">
        <v>876</v>
      </c>
      <c r="E198" s="100" t="s">
        <v>7730</v>
      </c>
      <c r="F198" s="112" t="str">
        <f t="shared" si="1"/>
        <v>LUIS TORREALBA</v>
      </c>
      <c r="G198" s="100" t="s">
        <v>7731</v>
      </c>
      <c r="H198" s="61"/>
      <c r="I198" s="27"/>
      <c r="J198" s="65"/>
      <c r="K198" s="28"/>
    </row>
    <row r="199" ht="22.5" customHeight="1">
      <c r="A199" s="147">
        <v>46056.0</v>
      </c>
      <c r="B199" s="15">
        <v>46059.0</v>
      </c>
      <c r="C199" s="155">
        <v>43466.0</v>
      </c>
      <c r="D199" s="99" t="s">
        <v>7732</v>
      </c>
      <c r="E199" s="100" t="s">
        <v>7733</v>
      </c>
      <c r="F199" s="112" t="str">
        <f t="shared" si="1"/>
        <v>CARLOS MANUEL VILLALOBOS VALDERRAMA</v>
      </c>
      <c r="G199" s="100" t="s">
        <v>7734</v>
      </c>
      <c r="H199" s="56" t="s">
        <v>44</v>
      </c>
      <c r="I199" s="27"/>
      <c r="J199" s="57" t="s">
        <v>17</v>
      </c>
      <c r="K199" s="23" t="s">
        <v>15</v>
      </c>
    </row>
    <row r="200" ht="22.5" customHeight="1">
      <c r="A200" s="147">
        <v>46056.0</v>
      </c>
      <c r="B200" s="15">
        <v>46057.0</v>
      </c>
      <c r="C200" s="155">
        <v>45413.0</v>
      </c>
      <c r="D200" s="99" t="s">
        <v>439</v>
      </c>
      <c r="E200" s="100" t="s">
        <v>7735</v>
      </c>
      <c r="F200" s="112" t="str">
        <f t="shared" si="1"/>
        <v>JUAN ROZAS CASTILLO</v>
      </c>
      <c r="G200" s="100" t="s">
        <v>7736</v>
      </c>
      <c r="H200" s="56" t="s">
        <v>44</v>
      </c>
      <c r="I200" s="27"/>
      <c r="J200" s="57" t="s">
        <v>17</v>
      </c>
      <c r="K200" s="23" t="s">
        <v>15</v>
      </c>
    </row>
    <row r="201" ht="22.5" customHeight="1">
      <c r="A201" s="147">
        <v>46056.0</v>
      </c>
      <c r="B201" s="15">
        <v>46062.0</v>
      </c>
      <c r="C201" s="155">
        <v>42309.0</v>
      </c>
      <c r="D201" s="99" t="s">
        <v>7737</v>
      </c>
      <c r="E201" s="100" t="s">
        <v>3350</v>
      </c>
      <c r="F201" s="112" t="str">
        <f t="shared" si="1"/>
        <v>WALDO GONZALEZ</v>
      </c>
      <c r="G201" s="100" t="s">
        <v>7738</v>
      </c>
      <c r="H201" s="56" t="s">
        <v>44</v>
      </c>
      <c r="I201" s="27"/>
      <c r="J201" s="57" t="s">
        <v>19</v>
      </c>
      <c r="K201" s="23" t="s">
        <v>20</v>
      </c>
    </row>
    <row r="202" ht="22.5" customHeight="1">
      <c r="A202" s="147">
        <v>46056.0</v>
      </c>
      <c r="B202" s="15">
        <v>46059.0</v>
      </c>
      <c r="C202" s="155">
        <v>44652.0</v>
      </c>
      <c r="D202" s="99" t="s">
        <v>855</v>
      </c>
      <c r="E202" s="100" t="s">
        <v>7739</v>
      </c>
      <c r="F202" s="112" t="str">
        <f t="shared" si="1"/>
        <v>JUAN CARLOS CARREÑO ANDRADE</v>
      </c>
      <c r="G202" s="100" t="s">
        <v>7740</v>
      </c>
      <c r="H202" s="56" t="s">
        <v>44</v>
      </c>
      <c r="I202" s="27"/>
      <c r="J202" s="57" t="s">
        <v>17</v>
      </c>
      <c r="K202" s="23" t="s">
        <v>15</v>
      </c>
    </row>
    <row r="203" ht="22.5" customHeight="1">
      <c r="A203" s="147">
        <v>46056.0</v>
      </c>
      <c r="B203" s="15">
        <v>46059.0</v>
      </c>
      <c r="C203" s="155">
        <v>42461.0</v>
      </c>
      <c r="D203" s="99" t="s">
        <v>7741</v>
      </c>
      <c r="E203" s="100" t="s">
        <v>7742</v>
      </c>
      <c r="F203" s="112" t="str">
        <f t="shared" si="1"/>
        <v>CAMILO ANDRES ARAYA ALVARADO</v>
      </c>
      <c r="G203" s="100" t="s">
        <v>7743</v>
      </c>
      <c r="H203" s="56" t="s">
        <v>44</v>
      </c>
      <c r="I203" s="27"/>
      <c r="J203" s="57" t="s">
        <v>17</v>
      </c>
      <c r="K203" s="23" t="s">
        <v>15</v>
      </c>
    </row>
    <row r="204" ht="22.5" customHeight="1">
      <c r="A204" s="147">
        <v>46056.0</v>
      </c>
      <c r="B204" s="15"/>
      <c r="C204" s="148"/>
      <c r="D204" s="99" t="s">
        <v>7744</v>
      </c>
      <c r="E204" s="100" t="s">
        <v>7745</v>
      </c>
      <c r="F204" s="112" t="str">
        <f t="shared" si="1"/>
        <v>ESTEBAN ADAN FRANCO BELTRAN</v>
      </c>
      <c r="G204" s="100" t="s">
        <v>7746</v>
      </c>
      <c r="H204" s="61"/>
      <c r="I204" s="27"/>
      <c r="J204" s="65"/>
      <c r="K204" s="28"/>
    </row>
    <row r="205" ht="22.5" customHeight="1">
      <c r="A205" s="147">
        <v>46056.0</v>
      </c>
      <c r="B205" s="15">
        <v>46059.0</v>
      </c>
      <c r="C205" s="148">
        <v>43586.0</v>
      </c>
      <c r="D205" s="99" t="s">
        <v>3148</v>
      </c>
      <c r="E205" s="100" t="s">
        <v>7747</v>
      </c>
      <c r="F205" s="112" t="str">
        <f t="shared" si="1"/>
        <v>CLAUDIO ANDRES CORTES BRITO</v>
      </c>
      <c r="G205" s="100" t="s">
        <v>7748</v>
      </c>
      <c r="H205" s="56" t="s">
        <v>44</v>
      </c>
      <c r="I205" s="27"/>
      <c r="J205" s="57" t="s">
        <v>17</v>
      </c>
      <c r="K205" s="23" t="s">
        <v>15</v>
      </c>
    </row>
    <row r="206" ht="22.5" customHeight="1">
      <c r="A206" s="147">
        <v>46056.0</v>
      </c>
      <c r="B206" s="15"/>
      <c r="C206" s="148"/>
      <c r="D206" s="99" t="s">
        <v>7749</v>
      </c>
      <c r="E206" s="100" t="s">
        <v>7750</v>
      </c>
      <c r="F206" s="112" t="str">
        <f t="shared" si="1"/>
        <v>HUGO FRANCISCO LEAL ARANDA</v>
      </c>
      <c r="G206" s="100" t="s">
        <v>7751</v>
      </c>
      <c r="H206" s="61"/>
      <c r="I206" s="27"/>
      <c r="J206" s="65"/>
      <c r="K206" s="28"/>
    </row>
    <row r="207" ht="22.5" customHeight="1">
      <c r="A207" s="147">
        <v>46056.0</v>
      </c>
      <c r="B207" s="15">
        <v>46059.0</v>
      </c>
      <c r="C207" s="155">
        <v>43739.0</v>
      </c>
      <c r="D207" s="99" t="s">
        <v>1748</v>
      </c>
      <c r="E207" s="100" t="s">
        <v>7752</v>
      </c>
      <c r="F207" s="112" t="str">
        <f t="shared" si="1"/>
        <v>MARCELA MIÑO</v>
      </c>
      <c r="G207" s="100" t="s">
        <v>7753</v>
      </c>
      <c r="H207" s="56" t="s">
        <v>44</v>
      </c>
      <c r="I207" s="27"/>
      <c r="J207" s="57" t="s">
        <v>17</v>
      </c>
      <c r="K207" s="23" t="s">
        <v>15</v>
      </c>
    </row>
    <row r="208" ht="22.5" customHeight="1">
      <c r="A208" s="147">
        <v>46056.0</v>
      </c>
      <c r="B208" s="15"/>
      <c r="C208" s="151" t="s">
        <v>106</v>
      </c>
      <c r="D208" s="99" t="s">
        <v>1394</v>
      </c>
      <c r="E208" s="100" t="s">
        <v>3981</v>
      </c>
      <c r="F208" s="112" t="str">
        <f t="shared" si="1"/>
        <v>MATIAS HURTADO</v>
      </c>
      <c r="G208" s="100" t="s">
        <v>7754</v>
      </c>
      <c r="H208" s="56" t="s">
        <v>44</v>
      </c>
      <c r="I208" s="27"/>
      <c r="J208" s="57" t="s">
        <v>21</v>
      </c>
      <c r="K208" s="23" t="s">
        <v>15</v>
      </c>
    </row>
    <row r="209" ht="22.5" customHeight="1">
      <c r="A209" s="147">
        <v>46056.0</v>
      </c>
      <c r="B209" s="15"/>
      <c r="C209" s="151" t="s">
        <v>5143</v>
      </c>
      <c r="D209" s="99" t="s">
        <v>526</v>
      </c>
      <c r="E209" s="100" t="s">
        <v>7755</v>
      </c>
      <c r="F209" s="112" t="str">
        <f t="shared" si="1"/>
        <v>CAMILA MORA</v>
      </c>
      <c r="G209" s="100" t="s">
        <v>7756</v>
      </c>
      <c r="H209" s="56" t="s">
        <v>44</v>
      </c>
      <c r="I209" s="27"/>
      <c r="J209" s="57" t="s">
        <v>21</v>
      </c>
      <c r="K209" s="23" t="s">
        <v>15</v>
      </c>
    </row>
    <row r="210" ht="22.5" customHeight="1">
      <c r="A210" s="147">
        <v>46056.0</v>
      </c>
      <c r="B210" s="15">
        <v>46059.0</v>
      </c>
      <c r="C210" s="155">
        <v>43800.0</v>
      </c>
      <c r="D210" s="99" t="s">
        <v>7757</v>
      </c>
      <c r="E210" s="100" t="s">
        <v>7758</v>
      </c>
      <c r="F210" s="112" t="str">
        <f t="shared" si="1"/>
        <v>ROMINA FERNANDA PEREZ GONZALEZ</v>
      </c>
      <c r="G210" s="100" t="s">
        <v>7759</v>
      </c>
      <c r="H210" s="56" t="s">
        <v>44</v>
      </c>
      <c r="I210" s="27"/>
      <c r="J210" s="57" t="s">
        <v>17</v>
      </c>
      <c r="K210" s="23" t="s">
        <v>15</v>
      </c>
    </row>
    <row r="211" ht="22.5" customHeight="1">
      <c r="A211" s="147">
        <v>46056.0</v>
      </c>
      <c r="B211" s="15">
        <v>46059.0</v>
      </c>
      <c r="C211" s="148">
        <v>43556.0</v>
      </c>
      <c r="D211" s="99" t="s">
        <v>600</v>
      </c>
      <c r="E211" s="100" t="s">
        <v>7760</v>
      </c>
      <c r="F211" s="112" t="str">
        <f t="shared" si="1"/>
        <v>VICTOR TORRES VIDAL</v>
      </c>
      <c r="G211" s="100" t="s">
        <v>7761</v>
      </c>
      <c r="H211" s="56" t="s">
        <v>44</v>
      </c>
      <c r="I211" s="27"/>
      <c r="J211" s="57" t="s">
        <v>17</v>
      </c>
      <c r="K211" s="23" t="s">
        <v>15</v>
      </c>
    </row>
    <row r="212" ht="22.5" customHeight="1">
      <c r="A212" s="147">
        <v>46056.0</v>
      </c>
      <c r="B212" s="15"/>
      <c r="C212" s="155">
        <v>43313.0</v>
      </c>
      <c r="D212" s="99" t="s">
        <v>419</v>
      </c>
      <c r="E212" s="100" t="s">
        <v>7762</v>
      </c>
      <c r="F212" s="112" t="str">
        <f t="shared" si="1"/>
        <v>RODRIGO ESPINOZA GONZALEZ</v>
      </c>
      <c r="G212" s="100" t="s">
        <v>7763</v>
      </c>
      <c r="H212" s="56" t="s">
        <v>44</v>
      </c>
      <c r="I212" s="27"/>
      <c r="J212" s="57" t="s">
        <v>17</v>
      </c>
      <c r="K212" s="23" t="s">
        <v>15</v>
      </c>
    </row>
    <row r="213" ht="22.5" customHeight="1">
      <c r="A213" s="147">
        <v>46056.0</v>
      </c>
      <c r="B213" s="15"/>
      <c r="C213" s="148"/>
      <c r="D213" s="99" t="s">
        <v>7764</v>
      </c>
      <c r="E213" s="100" t="s">
        <v>7765</v>
      </c>
      <c r="F213" s="112" t="str">
        <f t="shared" si="1"/>
        <v>HECTOR RENE ALON OLIVARES</v>
      </c>
      <c r="G213" s="100" t="s">
        <v>7766</v>
      </c>
      <c r="H213" s="61"/>
      <c r="I213" s="27"/>
      <c r="J213" s="65"/>
      <c r="K213" s="28"/>
    </row>
    <row r="214" ht="22.5" customHeight="1">
      <c r="A214" s="147">
        <v>46056.0</v>
      </c>
      <c r="B214" s="15"/>
      <c r="C214" s="148"/>
      <c r="D214" s="99" t="s">
        <v>156</v>
      </c>
      <c r="E214" s="100" t="s">
        <v>7767</v>
      </c>
      <c r="F214" s="112" t="str">
        <f t="shared" si="1"/>
        <v>GUILLERMO CORTEZ</v>
      </c>
      <c r="G214" s="100" t="s">
        <v>7768</v>
      </c>
      <c r="H214" s="61"/>
      <c r="I214" s="27"/>
      <c r="J214" s="65"/>
      <c r="K214" s="28"/>
    </row>
    <row r="215" ht="22.5" customHeight="1">
      <c r="A215" s="147">
        <v>46056.0</v>
      </c>
      <c r="B215" s="15">
        <v>46059.0</v>
      </c>
      <c r="C215" s="155">
        <v>44562.0</v>
      </c>
      <c r="D215" s="99" t="s">
        <v>1086</v>
      </c>
      <c r="E215" s="100" t="s">
        <v>1786</v>
      </c>
      <c r="F215" s="112" t="str">
        <f t="shared" si="1"/>
        <v>ALONSO ALTAMIRANO</v>
      </c>
      <c r="G215" s="100" t="s">
        <v>7769</v>
      </c>
      <c r="H215" s="56" t="s">
        <v>44</v>
      </c>
      <c r="I215" s="27"/>
      <c r="J215" s="57" t="s">
        <v>17</v>
      </c>
      <c r="K215" s="23" t="s">
        <v>15</v>
      </c>
    </row>
    <row r="216" ht="22.5" customHeight="1">
      <c r="A216" s="147">
        <v>46056.0</v>
      </c>
      <c r="B216" s="15">
        <v>46059.0</v>
      </c>
      <c r="C216" s="155">
        <v>43862.0</v>
      </c>
      <c r="D216" s="99" t="s">
        <v>7770</v>
      </c>
      <c r="E216" s="100" t="s">
        <v>7771</v>
      </c>
      <c r="F216" s="112" t="str">
        <f t="shared" si="1"/>
        <v>ALEXANDRA INES FUENTES GONZALEZ</v>
      </c>
      <c r="G216" s="100" t="s">
        <v>7772</v>
      </c>
      <c r="H216" s="56" t="s">
        <v>44</v>
      </c>
      <c r="I216" s="27"/>
      <c r="J216" s="57" t="s">
        <v>17</v>
      </c>
      <c r="K216" s="23" t="s">
        <v>15</v>
      </c>
    </row>
    <row r="217" ht="22.5" customHeight="1">
      <c r="A217" s="147">
        <v>46056.0</v>
      </c>
      <c r="B217" s="15">
        <v>46059.0</v>
      </c>
      <c r="C217" s="155">
        <v>43617.0</v>
      </c>
      <c r="D217" s="99" t="s">
        <v>7773</v>
      </c>
      <c r="E217" s="100" t="s">
        <v>1051</v>
      </c>
      <c r="F217" s="112" t="str">
        <f t="shared" si="1"/>
        <v>KARINA MORENO</v>
      </c>
      <c r="G217" s="100" t="s">
        <v>7774</v>
      </c>
      <c r="H217" s="56" t="s">
        <v>44</v>
      </c>
      <c r="I217" s="27"/>
      <c r="J217" s="57" t="s">
        <v>17</v>
      </c>
      <c r="K217" s="23" t="s">
        <v>15</v>
      </c>
    </row>
    <row r="218" ht="22.5" customHeight="1">
      <c r="A218" s="147">
        <v>46056.0</v>
      </c>
      <c r="B218" s="15"/>
      <c r="C218" s="148"/>
      <c r="D218" s="99" t="s">
        <v>944</v>
      </c>
      <c r="E218" s="100" t="s">
        <v>2104</v>
      </c>
      <c r="F218" s="112" t="str">
        <f t="shared" si="1"/>
        <v>DIEGO VILLARROEL</v>
      </c>
      <c r="G218" s="100" t="s">
        <v>7775</v>
      </c>
      <c r="H218" s="61"/>
      <c r="I218" s="27"/>
      <c r="J218" s="65"/>
      <c r="K218" s="28"/>
    </row>
    <row r="219" ht="22.5" customHeight="1">
      <c r="A219" s="147">
        <v>46056.0</v>
      </c>
      <c r="B219" s="15"/>
      <c r="C219" s="148"/>
      <c r="D219" s="99" t="s">
        <v>1001</v>
      </c>
      <c r="E219" s="100" t="s">
        <v>5442</v>
      </c>
      <c r="F219" s="112" t="str">
        <f t="shared" si="1"/>
        <v>SERGIO SANTIBAÑEZ</v>
      </c>
      <c r="G219" s="100" t="s">
        <v>7776</v>
      </c>
      <c r="H219" s="61"/>
      <c r="I219" s="27"/>
      <c r="J219" s="65"/>
      <c r="K219" s="28"/>
    </row>
    <row r="220" ht="22.5" customHeight="1">
      <c r="A220" s="147">
        <v>46056.0</v>
      </c>
      <c r="B220" s="15">
        <v>46059.0</v>
      </c>
      <c r="C220" s="155">
        <v>43556.0</v>
      </c>
      <c r="D220" s="99" t="s">
        <v>626</v>
      </c>
      <c r="E220" s="100" t="s">
        <v>7777</v>
      </c>
      <c r="F220" s="112" t="str">
        <f t="shared" si="1"/>
        <v>CRISTIAN ARELLANO</v>
      </c>
      <c r="G220" s="100" t="s">
        <v>7778</v>
      </c>
      <c r="H220" s="56" t="s">
        <v>44</v>
      </c>
      <c r="I220" s="27"/>
      <c r="J220" s="57" t="s">
        <v>17</v>
      </c>
      <c r="K220" s="23" t="s">
        <v>15</v>
      </c>
    </row>
    <row r="221" ht="22.5" customHeight="1">
      <c r="A221" s="147">
        <v>46056.0</v>
      </c>
      <c r="B221" s="15"/>
      <c r="C221" s="148"/>
      <c r="D221" s="99" t="s">
        <v>4187</v>
      </c>
      <c r="E221" s="100" t="s">
        <v>437</v>
      </c>
      <c r="F221" s="112" t="str">
        <f t="shared" si="1"/>
        <v>JUAN TOLEDO</v>
      </c>
      <c r="G221" s="100" t="s">
        <v>7779</v>
      </c>
      <c r="H221" s="61"/>
      <c r="I221" s="27"/>
      <c r="J221" s="65"/>
      <c r="K221" s="28"/>
    </row>
    <row r="222" ht="22.5" customHeight="1">
      <c r="A222" s="147">
        <v>46056.0</v>
      </c>
      <c r="B222" s="15">
        <v>46059.0</v>
      </c>
      <c r="C222" s="155">
        <v>44562.0</v>
      </c>
      <c r="D222" s="99" t="s">
        <v>1791</v>
      </c>
      <c r="E222" s="100" t="s">
        <v>98</v>
      </c>
      <c r="F222" s="112" t="str">
        <f t="shared" si="1"/>
        <v>CHRISTIAN FLORES</v>
      </c>
      <c r="G222" s="100" t="s">
        <v>7780</v>
      </c>
      <c r="H222" s="56" t="s">
        <v>44</v>
      </c>
      <c r="I222" s="27"/>
      <c r="J222" s="57" t="s">
        <v>17</v>
      </c>
      <c r="K222" s="23" t="s">
        <v>15</v>
      </c>
    </row>
    <row r="223" ht="22.5" customHeight="1">
      <c r="A223" s="147">
        <v>46056.0</v>
      </c>
      <c r="B223" s="15">
        <v>46062.0</v>
      </c>
      <c r="C223" s="155">
        <v>45352.0</v>
      </c>
      <c r="D223" s="99" t="s">
        <v>156</v>
      </c>
      <c r="E223" s="100" t="s">
        <v>7781</v>
      </c>
      <c r="F223" s="112" t="str">
        <f t="shared" si="1"/>
        <v>GUILLERMO PIÑONES GONZALEZ</v>
      </c>
      <c r="G223" s="100" t="s">
        <v>7782</v>
      </c>
      <c r="H223" s="56" t="s">
        <v>44</v>
      </c>
      <c r="I223" s="27"/>
      <c r="J223" s="57" t="s">
        <v>19</v>
      </c>
      <c r="K223" s="23" t="s">
        <v>15</v>
      </c>
    </row>
    <row r="224" ht="22.5" customHeight="1">
      <c r="A224" s="147">
        <v>46056.0</v>
      </c>
      <c r="B224" s="15"/>
      <c r="C224" s="161" t="s">
        <v>122</v>
      </c>
      <c r="D224" s="99" t="s">
        <v>7783</v>
      </c>
      <c r="E224" s="100" t="s">
        <v>7784</v>
      </c>
      <c r="F224" s="112" t="str">
        <f t="shared" si="1"/>
        <v>CRISTIAN ALBERTO RECABAL CONTRERAS</v>
      </c>
      <c r="G224" s="100" t="s">
        <v>7785</v>
      </c>
      <c r="H224" s="56" t="s">
        <v>44</v>
      </c>
      <c r="I224" s="22" t="s">
        <v>16</v>
      </c>
      <c r="J224" s="57" t="s">
        <v>21</v>
      </c>
      <c r="K224" s="23" t="s">
        <v>15</v>
      </c>
    </row>
    <row r="225" ht="22.5" customHeight="1">
      <c r="A225" s="147">
        <v>46056.0</v>
      </c>
      <c r="B225" s="15"/>
      <c r="C225" s="148"/>
      <c r="D225" s="99" t="s">
        <v>4440</v>
      </c>
      <c r="E225" s="100" t="s">
        <v>2841</v>
      </c>
      <c r="F225" s="112" t="str">
        <f t="shared" si="1"/>
        <v>ALDO FIGUEROA</v>
      </c>
      <c r="G225" s="100" t="s">
        <v>7786</v>
      </c>
      <c r="H225" s="61"/>
      <c r="I225" s="22" t="s">
        <v>16</v>
      </c>
      <c r="J225" s="57" t="s">
        <v>21</v>
      </c>
      <c r="K225" s="23" t="s">
        <v>15</v>
      </c>
    </row>
    <row r="226" ht="22.5" customHeight="1">
      <c r="A226" s="147">
        <v>46056.0</v>
      </c>
      <c r="B226" s="15">
        <v>46059.0</v>
      </c>
      <c r="C226" s="155">
        <v>43709.0</v>
      </c>
      <c r="D226" s="99" t="s">
        <v>985</v>
      </c>
      <c r="E226" s="100" t="s">
        <v>7787</v>
      </c>
      <c r="F226" s="112" t="str">
        <f t="shared" si="1"/>
        <v>CONSTANZA MONTECINOS</v>
      </c>
      <c r="G226" s="100" t="s">
        <v>7788</v>
      </c>
      <c r="H226" s="56" t="s">
        <v>44</v>
      </c>
      <c r="I226" s="27"/>
      <c r="J226" s="57" t="s">
        <v>17</v>
      </c>
      <c r="K226" s="23" t="s">
        <v>15</v>
      </c>
    </row>
    <row r="227" ht="22.5" customHeight="1">
      <c r="A227" s="147">
        <v>46056.0</v>
      </c>
      <c r="B227" s="15"/>
      <c r="C227" s="148"/>
      <c r="D227" s="99" t="s">
        <v>2333</v>
      </c>
      <c r="E227" s="100" t="s">
        <v>7789</v>
      </c>
      <c r="F227" s="112" t="str">
        <f t="shared" si="1"/>
        <v>FLORENCIA PAREDES SOLIS</v>
      </c>
      <c r="G227" s="100" t="s">
        <v>7790</v>
      </c>
      <c r="H227" s="61"/>
      <c r="I227" s="27"/>
      <c r="J227" s="65"/>
      <c r="K227" s="28"/>
    </row>
    <row r="228" ht="22.5" customHeight="1">
      <c r="A228" s="147">
        <v>46056.0</v>
      </c>
      <c r="B228" s="15"/>
      <c r="C228" s="151" t="s">
        <v>122</v>
      </c>
      <c r="D228" s="99" t="s">
        <v>439</v>
      </c>
      <c r="E228" s="100" t="s">
        <v>5782</v>
      </c>
      <c r="F228" s="112" t="str">
        <f t="shared" si="1"/>
        <v>JUAN DUARTE</v>
      </c>
      <c r="G228" s="100" t="s">
        <v>7791</v>
      </c>
      <c r="H228" s="56" t="s">
        <v>44</v>
      </c>
      <c r="I228" s="27"/>
      <c r="J228" s="57" t="s">
        <v>21</v>
      </c>
      <c r="K228" s="23" t="s">
        <v>15</v>
      </c>
    </row>
    <row r="229" ht="22.5" customHeight="1">
      <c r="A229" s="147">
        <v>46056.0</v>
      </c>
      <c r="B229" s="15"/>
      <c r="C229" s="148"/>
      <c r="D229" s="99" t="s">
        <v>3198</v>
      </c>
      <c r="E229" s="100" t="s">
        <v>3028</v>
      </c>
      <c r="F229" s="112" t="str">
        <f t="shared" si="1"/>
        <v>ALVARO VERA</v>
      </c>
      <c r="G229" s="100" t="s">
        <v>7792</v>
      </c>
      <c r="H229" s="61"/>
      <c r="I229" s="27"/>
      <c r="J229" s="57" t="s">
        <v>21</v>
      </c>
      <c r="K229" s="23" t="s">
        <v>15</v>
      </c>
    </row>
    <row r="230" ht="22.5" customHeight="1">
      <c r="A230" s="147">
        <v>46056.0</v>
      </c>
      <c r="B230" s="15">
        <v>46062.0</v>
      </c>
      <c r="C230" s="155">
        <v>43525.0</v>
      </c>
      <c r="D230" s="99" t="s">
        <v>5476</v>
      </c>
      <c r="E230" s="100" t="s">
        <v>304</v>
      </c>
      <c r="F230" s="112" t="str">
        <f t="shared" si="1"/>
        <v>EDGAR DANIEL</v>
      </c>
      <c r="G230" s="100" t="s">
        <v>7793</v>
      </c>
      <c r="H230" s="56" t="s">
        <v>44</v>
      </c>
      <c r="I230" s="27"/>
      <c r="J230" s="57" t="s">
        <v>19</v>
      </c>
      <c r="K230" s="23" t="s">
        <v>15</v>
      </c>
    </row>
    <row r="231" ht="22.5" customHeight="1">
      <c r="A231" s="147">
        <v>46056.0</v>
      </c>
      <c r="B231" s="15"/>
      <c r="C231" s="161" t="s">
        <v>106</v>
      </c>
      <c r="D231" s="99" t="s">
        <v>7794</v>
      </c>
      <c r="E231" s="100" t="s">
        <v>7795</v>
      </c>
      <c r="F231" s="112" t="str">
        <f t="shared" si="1"/>
        <v>SANTIAGO ZOLEZZI</v>
      </c>
      <c r="G231" s="100" t="s">
        <v>7796</v>
      </c>
      <c r="H231" s="56" t="s">
        <v>44</v>
      </c>
      <c r="I231" s="27"/>
      <c r="J231" s="57" t="s">
        <v>21</v>
      </c>
      <c r="K231" s="23" t="s">
        <v>15</v>
      </c>
    </row>
    <row r="232" ht="22.5" customHeight="1">
      <c r="A232" s="147">
        <v>46056.0</v>
      </c>
      <c r="B232" s="15"/>
      <c r="C232" s="148"/>
      <c r="D232" s="99" t="s">
        <v>419</v>
      </c>
      <c r="E232" s="100" t="s">
        <v>7797</v>
      </c>
      <c r="F232" s="112" t="str">
        <f t="shared" si="1"/>
        <v>RODRIGO SAAVEDRA ESTAY</v>
      </c>
      <c r="G232" s="100" t="s">
        <v>7798</v>
      </c>
      <c r="H232" s="61"/>
      <c r="I232" s="27"/>
      <c r="J232" s="65"/>
      <c r="K232" s="28"/>
    </row>
    <row r="233" ht="22.5" customHeight="1">
      <c r="A233" s="147">
        <v>46056.0</v>
      </c>
      <c r="B233" s="15"/>
      <c r="C233" s="148"/>
      <c r="D233" s="99" t="s">
        <v>7799</v>
      </c>
      <c r="E233" s="100" t="s">
        <v>7800</v>
      </c>
      <c r="F233" s="112" t="str">
        <f t="shared" si="1"/>
        <v>ROSANA MAUREIRA ACEVEDO</v>
      </c>
      <c r="G233" s="100" t="s">
        <v>7801</v>
      </c>
      <c r="H233" s="61"/>
      <c r="I233" s="27"/>
      <c r="J233" s="65"/>
      <c r="K233" s="28"/>
    </row>
    <row r="234" ht="22.5" customHeight="1">
      <c r="A234" s="147">
        <v>46056.0</v>
      </c>
      <c r="B234" s="15">
        <v>46057.0</v>
      </c>
      <c r="C234" s="155">
        <v>45200.0</v>
      </c>
      <c r="D234" s="99" t="s">
        <v>7802</v>
      </c>
      <c r="E234" s="100" t="s">
        <v>7803</v>
      </c>
      <c r="F234" s="112" t="str">
        <f t="shared" si="1"/>
        <v>CINTHYA ANDREA VASQUEZ ESTAY</v>
      </c>
      <c r="G234" s="100" t="s">
        <v>7804</v>
      </c>
      <c r="H234" s="56" t="s">
        <v>44</v>
      </c>
      <c r="I234" s="27"/>
      <c r="J234" s="57" t="s">
        <v>17</v>
      </c>
      <c r="K234" s="23" t="s">
        <v>15</v>
      </c>
    </row>
    <row r="235" ht="22.5" customHeight="1">
      <c r="A235" s="147">
        <v>46056.0</v>
      </c>
      <c r="B235" s="15">
        <v>46062.0</v>
      </c>
      <c r="C235" s="155">
        <v>44256.0</v>
      </c>
      <c r="D235" s="99" t="s">
        <v>7805</v>
      </c>
      <c r="E235" s="100" t="s">
        <v>7806</v>
      </c>
      <c r="F235" s="112" t="str">
        <f t="shared" si="1"/>
        <v>LEANDRO ANDRES CORTEZ DIAZ</v>
      </c>
      <c r="G235" s="100" t="s">
        <v>7807</v>
      </c>
      <c r="H235" s="56" t="s">
        <v>44</v>
      </c>
      <c r="I235" s="27"/>
      <c r="J235" s="57" t="s">
        <v>19</v>
      </c>
      <c r="K235" s="23" t="s">
        <v>15</v>
      </c>
    </row>
    <row r="236" ht="22.5" customHeight="1">
      <c r="A236" s="147">
        <v>46056.0</v>
      </c>
      <c r="B236" s="15"/>
      <c r="C236" s="148"/>
      <c r="D236" s="99" t="s">
        <v>7808</v>
      </c>
      <c r="E236" s="100" t="s">
        <v>7809</v>
      </c>
      <c r="F236" s="112" t="str">
        <f t="shared" si="1"/>
        <v>KEVIN STHEVEN JOHNSON MARQUEZ</v>
      </c>
      <c r="G236" s="100" t="s">
        <v>7810</v>
      </c>
      <c r="H236" s="61"/>
      <c r="I236" s="27"/>
      <c r="J236" s="65"/>
      <c r="K236" s="28"/>
    </row>
    <row r="237" ht="22.5" customHeight="1">
      <c r="A237" s="147">
        <v>46056.0</v>
      </c>
      <c r="B237" s="15">
        <v>46059.0</v>
      </c>
      <c r="C237" s="155">
        <v>44562.0</v>
      </c>
      <c r="D237" s="99" t="s">
        <v>1698</v>
      </c>
      <c r="E237" s="100" t="s">
        <v>7811</v>
      </c>
      <c r="F237" s="112" t="str">
        <f t="shared" si="1"/>
        <v>JUAN OLAVE</v>
      </c>
      <c r="G237" s="100" t="s">
        <v>7812</v>
      </c>
      <c r="H237" s="56" t="s">
        <v>44</v>
      </c>
      <c r="I237" s="27"/>
      <c r="J237" s="57" t="s">
        <v>17</v>
      </c>
      <c r="K237" s="23" t="s">
        <v>15</v>
      </c>
    </row>
    <row r="238" ht="22.5" customHeight="1">
      <c r="A238" s="147">
        <v>46056.0</v>
      </c>
      <c r="B238" s="15"/>
      <c r="C238" s="148"/>
      <c r="D238" s="99" t="s">
        <v>1532</v>
      </c>
      <c r="E238" s="100" t="s">
        <v>7813</v>
      </c>
      <c r="F238" s="112" t="str">
        <f t="shared" si="1"/>
        <v>ANDREA ROJAS</v>
      </c>
      <c r="G238" s="100" t="s">
        <v>7814</v>
      </c>
      <c r="H238" s="61"/>
      <c r="I238" s="27"/>
      <c r="J238" s="65"/>
      <c r="K238" s="28"/>
    </row>
    <row r="239" ht="22.5" customHeight="1">
      <c r="A239" s="147">
        <v>46056.0</v>
      </c>
      <c r="B239" s="15"/>
      <c r="C239" s="148"/>
      <c r="D239" s="99" t="s">
        <v>5645</v>
      </c>
      <c r="E239" s="100" t="s">
        <v>7815</v>
      </c>
      <c r="F239" s="112" t="str">
        <f t="shared" si="1"/>
        <v>JUAN ANTONIO LEDEZMA PIZARRO</v>
      </c>
      <c r="G239" s="100" t="s">
        <v>7816</v>
      </c>
      <c r="H239" s="61"/>
      <c r="I239" s="27"/>
      <c r="J239" s="65"/>
      <c r="K239" s="28"/>
    </row>
    <row r="240" ht="22.5" customHeight="1">
      <c r="A240" s="147">
        <v>46056.0</v>
      </c>
      <c r="B240" s="15">
        <v>46057.0</v>
      </c>
      <c r="C240" s="155">
        <v>45352.0</v>
      </c>
      <c r="D240" s="99" t="s">
        <v>7817</v>
      </c>
      <c r="E240" s="100" t="s">
        <v>7818</v>
      </c>
      <c r="F240" s="112" t="str">
        <f t="shared" si="1"/>
        <v>DAVID OSCAR ORDENES ARRIAGADA</v>
      </c>
      <c r="G240" s="100" t="s">
        <v>7819</v>
      </c>
      <c r="H240" s="56" t="s">
        <v>44</v>
      </c>
      <c r="I240" s="27"/>
      <c r="J240" s="57" t="s">
        <v>17</v>
      </c>
      <c r="K240" s="23" t="s">
        <v>15</v>
      </c>
    </row>
    <row r="241" ht="22.5" customHeight="1">
      <c r="A241" s="147">
        <v>46056.0</v>
      </c>
      <c r="B241" s="15">
        <v>46059.0</v>
      </c>
      <c r="C241" s="155">
        <v>44256.0</v>
      </c>
      <c r="D241" s="99" t="s">
        <v>392</v>
      </c>
      <c r="E241" s="100" t="s">
        <v>5803</v>
      </c>
      <c r="F241" s="112" t="str">
        <f t="shared" si="1"/>
        <v>CYNTHIA BURGOS</v>
      </c>
      <c r="G241" s="100" t="s">
        <v>7820</v>
      </c>
      <c r="H241" s="56" t="s">
        <v>44</v>
      </c>
      <c r="I241" s="27"/>
      <c r="J241" s="57" t="s">
        <v>17</v>
      </c>
      <c r="K241" s="23" t="s">
        <v>15</v>
      </c>
    </row>
    <row r="242" ht="22.5" customHeight="1">
      <c r="A242" s="147">
        <v>46056.0</v>
      </c>
      <c r="B242" s="15"/>
      <c r="C242" s="161" t="s">
        <v>106</v>
      </c>
      <c r="D242" s="99" t="s">
        <v>926</v>
      </c>
      <c r="E242" s="100" t="s">
        <v>7821</v>
      </c>
      <c r="F242" s="112" t="str">
        <f t="shared" si="1"/>
        <v>NINOSKA YAÑEZ</v>
      </c>
      <c r="G242" s="100" t="s">
        <v>7822</v>
      </c>
      <c r="H242" s="56" t="s">
        <v>44</v>
      </c>
      <c r="I242" s="27"/>
      <c r="J242" s="57" t="s">
        <v>21</v>
      </c>
      <c r="K242" s="23" t="s">
        <v>15</v>
      </c>
    </row>
    <row r="243" ht="22.5" customHeight="1">
      <c r="A243" s="147">
        <v>46056.0</v>
      </c>
      <c r="B243" s="15"/>
      <c r="C243" s="148"/>
      <c r="D243" s="99" t="s">
        <v>7823</v>
      </c>
      <c r="E243" s="100" t="s">
        <v>2068</v>
      </c>
      <c r="F243" s="112" t="str">
        <f t="shared" si="1"/>
        <v>GOMAR FERNÁNDEZ</v>
      </c>
      <c r="G243" s="100" t="s">
        <v>7824</v>
      </c>
      <c r="H243" s="61"/>
      <c r="I243" s="27"/>
      <c r="J243" s="65"/>
      <c r="K243" s="28"/>
    </row>
    <row r="244" ht="22.5" customHeight="1">
      <c r="A244" s="147">
        <v>46056.0</v>
      </c>
      <c r="B244" s="15"/>
      <c r="C244" s="148"/>
      <c r="D244" s="99" t="s">
        <v>304</v>
      </c>
      <c r="E244" s="100" t="s">
        <v>2207</v>
      </c>
      <c r="F244" s="112" t="str">
        <f t="shared" si="1"/>
        <v>DANIEL TAPIA</v>
      </c>
      <c r="G244" s="100" t="s">
        <v>7825</v>
      </c>
      <c r="H244" s="56" t="s">
        <v>44</v>
      </c>
      <c r="I244" s="27"/>
      <c r="J244" s="57" t="s">
        <v>21</v>
      </c>
      <c r="K244" s="23" t="s">
        <v>22</v>
      </c>
    </row>
    <row r="245" ht="22.5" customHeight="1">
      <c r="A245" s="147">
        <v>46056.0</v>
      </c>
      <c r="B245" s="15">
        <v>46059.0</v>
      </c>
      <c r="C245" s="148">
        <v>43862.0</v>
      </c>
      <c r="D245" s="99" t="s">
        <v>795</v>
      </c>
      <c r="E245" s="100" t="s">
        <v>4709</v>
      </c>
      <c r="F245" s="112" t="str">
        <f t="shared" si="1"/>
        <v>DANIELA ROMAN</v>
      </c>
      <c r="G245" s="100" t="s">
        <v>7826</v>
      </c>
      <c r="H245" s="56" t="s">
        <v>44</v>
      </c>
      <c r="I245" s="27"/>
      <c r="J245" s="57" t="s">
        <v>17</v>
      </c>
      <c r="K245" s="23" t="s">
        <v>15</v>
      </c>
    </row>
    <row r="246" ht="22.5" customHeight="1">
      <c r="A246" s="147">
        <v>46056.0</v>
      </c>
      <c r="B246" s="15"/>
      <c r="C246" s="148"/>
      <c r="D246" s="99" t="s">
        <v>834</v>
      </c>
      <c r="E246" s="100" t="s">
        <v>5372</v>
      </c>
      <c r="F246" s="112" t="str">
        <f t="shared" si="1"/>
        <v>BEATRIZ SALGADO</v>
      </c>
      <c r="G246" s="100" t="s">
        <v>7827</v>
      </c>
      <c r="H246" s="61"/>
      <c r="I246" s="27"/>
      <c r="J246" s="65"/>
      <c r="K246" s="28"/>
    </row>
    <row r="247" ht="22.5" customHeight="1">
      <c r="A247" s="147">
        <v>46056.0</v>
      </c>
      <c r="B247" s="15"/>
      <c r="C247" s="148"/>
      <c r="D247" s="99" t="s">
        <v>168</v>
      </c>
      <c r="E247" s="100" t="s">
        <v>7767</v>
      </c>
      <c r="F247" s="112" t="str">
        <f t="shared" si="1"/>
        <v>TAMARA CORTEZ</v>
      </c>
      <c r="G247" s="100" t="s">
        <v>7828</v>
      </c>
      <c r="H247" s="61"/>
      <c r="I247" s="27"/>
      <c r="J247" s="65"/>
      <c r="K247" s="28"/>
    </row>
    <row r="248" ht="22.5" customHeight="1">
      <c r="A248" s="147">
        <v>46056.0</v>
      </c>
      <c r="B248" s="15">
        <v>46059.0</v>
      </c>
      <c r="C248" s="155">
        <v>42064.0</v>
      </c>
      <c r="D248" s="99" t="s">
        <v>3232</v>
      </c>
      <c r="E248" s="100" t="s">
        <v>7829</v>
      </c>
      <c r="F248" s="112" t="str">
        <f t="shared" si="1"/>
        <v>LEONARDO MORALES FIGUEROA</v>
      </c>
      <c r="G248" s="100" t="s">
        <v>7830</v>
      </c>
      <c r="H248" s="56" t="s">
        <v>44</v>
      </c>
      <c r="I248" s="27"/>
      <c r="J248" s="57" t="s">
        <v>17</v>
      </c>
      <c r="K248" s="23" t="s">
        <v>15</v>
      </c>
    </row>
    <row r="249" ht="22.5" customHeight="1">
      <c r="A249" s="147">
        <v>46056.0</v>
      </c>
      <c r="B249" s="15">
        <v>46059.0</v>
      </c>
      <c r="C249" s="155">
        <v>45078.0</v>
      </c>
      <c r="D249" s="99" t="s">
        <v>7831</v>
      </c>
      <c r="E249" s="100" t="s">
        <v>7832</v>
      </c>
      <c r="F249" s="112" t="str">
        <f t="shared" si="1"/>
        <v>WENDY MOYA</v>
      </c>
      <c r="G249" s="100" t="s">
        <v>7833</v>
      </c>
      <c r="H249" s="56" t="s">
        <v>44</v>
      </c>
      <c r="I249" s="27"/>
      <c r="J249" s="57" t="s">
        <v>17</v>
      </c>
      <c r="K249" s="23" t="s">
        <v>15</v>
      </c>
    </row>
    <row r="250" ht="22.5" customHeight="1">
      <c r="A250" s="147">
        <v>46056.0</v>
      </c>
      <c r="B250" s="15"/>
      <c r="C250" s="148"/>
      <c r="D250" s="99" t="s">
        <v>7834</v>
      </c>
      <c r="E250" s="100" t="s">
        <v>7835</v>
      </c>
      <c r="F250" s="112" t="str">
        <f t="shared" si="1"/>
        <v>JORGE OMAR CONTRERAS RODRÍGUEZ</v>
      </c>
      <c r="G250" s="100" t="s">
        <v>7836</v>
      </c>
      <c r="H250" s="61"/>
      <c r="I250" s="27"/>
      <c r="J250" s="65"/>
      <c r="K250" s="28"/>
    </row>
    <row r="251" ht="22.5" customHeight="1">
      <c r="A251" s="147">
        <v>46056.0</v>
      </c>
      <c r="B251" s="15">
        <v>46059.0</v>
      </c>
      <c r="C251" s="155">
        <v>43862.0</v>
      </c>
      <c r="D251" s="99" t="s">
        <v>7837</v>
      </c>
      <c r="E251" s="100" t="s">
        <v>7838</v>
      </c>
      <c r="F251" s="112" t="str">
        <f t="shared" si="1"/>
        <v>JAIME GUIBOUT</v>
      </c>
      <c r="G251" s="100" t="s">
        <v>7839</v>
      </c>
      <c r="H251" s="56" t="s">
        <v>44</v>
      </c>
      <c r="I251" s="27"/>
      <c r="J251" s="57" t="s">
        <v>17</v>
      </c>
      <c r="K251" s="23" t="s">
        <v>15</v>
      </c>
    </row>
    <row r="252" ht="22.5" customHeight="1">
      <c r="A252" s="147">
        <v>46056.0</v>
      </c>
      <c r="B252" s="15">
        <v>46057.0</v>
      </c>
      <c r="C252" s="155">
        <v>45292.0</v>
      </c>
      <c r="D252" s="99" t="s">
        <v>7840</v>
      </c>
      <c r="E252" s="100" t="s">
        <v>7841</v>
      </c>
      <c r="F252" s="112" t="str">
        <f t="shared" si="1"/>
        <v>ELIZABETH ALEXANDRA OLAVARRIA CRISOSTOMO</v>
      </c>
      <c r="G252" s="100" t="s">
        <v>7842</v>
      </c>
      <c r="H252" s="56" t="s">
        <v>44</v>
      </c>
      <c r="I252" s="27"/>
      <c r="J252" s="57" t="s">
        <v>17</v>
      </c>
      <c r="K252" s="23" t="s">
        <v>15</v>
      </c>
    </row>
    <row r="253" ht="22.5" customHeight="1">
      <c r="A253" s="147">
        <v>46056.0</v>
      </c>
      <c r="B253" s="15">
        <v>46059.0</v>
      </c>
      <c r="C253" s="155">
        <v>43647.0</v>
      </c>
      <c r="D253" s="99" t="s">
        <v>7843</v>
      </c>
      <c r="E253" s="100" t="s">
        <v>6656</v>
      </c>
      <c r="F253" s="112" t="str">
        <f t="shared" si="1"/>
        <v>JOHN VARGAS</v>
      </c>
      <c r="G253" s="100" t="s">
        <v>7844</v>
      </c>
      <c r="H253" s="56" t="s">
        <v>44</v>
      </c>
      <c r="I253" s="27"/>
      <c r="J253" s="57" t="s">
        <v>17</v>
      </c>
      <c r="K253" s="23" t="s">
        <v>15</v>
      </c>
    </row>
    <row r="254" ht="22.5" customHeight="1">
      <c r="A254" s="147">
        <v>46056.0</v>
      </c>
      <c r="B254" s="15"/>
      <c r="C254" s="148"/>
      <c r="D254" s="99" t="s">
        <v>7845</v>
      </c>
      <c r="E254" s="100" t="s">
        <v>7846</v>
      </c>
      <c r="F254" s="112" t="str">
        <f t="shared" si="1"/>
        <v>VICTOR HENRY VALDES QUIROGA</v>
      </c>
      <c r="G254" s="100" t="s">
        <v>7847</v>
      </c>
      <c r="H254" s="61"/>
      <c r="I254" s="27"/>
      <c r="J254" s="65"/>
      <c r="K254" s="28"/>
    </row>
    <row r="255" ht="22.5" customHeight="1">
      <c r="A255" s="147">
        <v>46056.0</v>
      </c>
      <c r="B255" s="15"/>
      <c r="C255" s="148"/>
      <c r="D255" s="99" t="s">
        <v>7848</v>
      </c>
      <c r="E255" s="100" t="s">
        <v>7849</v>
      </c>
      <c r="F255" s="112" t="str">
        <f t="shared" si="1"/>
        <v>JOSE ALEJANDRO BILBAO CORTES</v>
      </c>
      <c r="G255" s="100" t="s">
        <v>7850</v>
      </c>
      <c r="H255" s="61"/>
      <c r="I255" s="27"/>
      <c r="J255" s="65"/>
      <c r="K255" s="28"/>
    </row>
    <row r="256" ht="22.5" customHeight="1">
      <c r="A256" s="147">
        <v>46056.0</v>
      </c>
      <c r="B256" s="15"/>
      <c r="C256" s="148"/>
      <c r="D256" s="99" t="s">
        <v>7851</v>
      </c>
      <c r="E256" s="100" t="s">
        <v>7852</v>
      </c>
      <c r="F256" s="112" t="str">
        <f t="shared" si="1"/>
        <v>JACQUELINE ANGELICA LABARCA MANCILLA</v>
      </c>
      <c r="G256" s="100" t="s">
        <v>7853</v>
      </c>
      <c r="H256" s="61"/>
      <c r="I256" s="27"/>
      <c r="J256" s="65"/>
      <c r="K256" s="28"/>
    </row>
    <row r="257" ht="22.5" customHeight="1">
      <c r="A257" s="147">
        <v>46056.0</v>
      </c>
      <c r="B257" s="15">
        <v>46059.0</v>
      </c>
      <c r="C257" s="155">
        <v>41244.0</v>
      </c>
      <c r="D257" s="99" t="s">
        <v>7854</v>
      </c>
      <c r="E257" s="100" t="s">
        <v>7855</v>
      </c>
      <c r="F257" s="112" t="str">
        <f t="shared" si="1"/>
        <v>ELISABETH DEL CARMEN CARREÑO</v>
      </c>
      <c r="G257" s="100" t="s">
        <v>7856</v>
      </c>
      <c r="H257" s="56" t="s">
        <v>44</v>
      </c>
      <c r="I257" s="27"/>
      <c r="J257" s="57" t="s">
        <v>17</v>
      </c>
      <c r="K257" s="23" t="s">
        <v>15</v>
      </c>
    </row>
    <row r="258" ht="22.5" customHeight="1">
      <c r="A258" s="147">
        <v>46056.0</v>
      </c>
      <c r="B258" s="15"/>
      <c r="C258" s="148"/>
      <c r="D258" s="99" t="s">
        <v>7857</v>
      </c>
      <c r="E258" s="100" t="s">
        <v>7858</v>
      </c>
      <c r="F258" s="112" t="str">
        <f t="shared" si="1"/>
        <v>FLAVIO GERMAN ASTORGA DOS SANTOS</v>
      </c>
      <c r="G258" s="100" t="s">
        <v>7859</v>
      </c>
      <c r="H258" s="61"/>
      <c r="I258" s="27"/>
      <c r="J258" s="65"/>
      <c r="K258" s="28"/>
    </row>
    <row r="259" ht="22.5" customHeight="1">
      <c r="A259" s="147">
        <v>46056.0</v>
      </c>
      <c r="B259" s="15"/>
      <c r="C259" s="148"/>
      <c r="D259" s="99" t="s">
        <v>7860</v>
      </c>
      <c r="E259" s="100" t="s">
        <v>7861</v>
      </c>
      <c r="F259" s="112" t="str">
        <f t="shared" si="1"/>
        <v>SILVIO GONZALO PEÑA BARRERA</v>
      </c>
      <c r="G259" s="100" t="s">
        <v>7862</v>
      </c>
      <c r="H259" s="61"/>
      <c r="I259" s="27"/>
      <c r="J259" s="65"/>
      <c r="K259" s="28"/>
    </row>
    <row r="260" ht="22.5" customHeight="1">
      <c r="A260" s="147">
        <v>46056.0</v>
      </c>
      <c r="B260" s="15">
        <v>46057.0</v>
      </c>
      <c r="C260" s="155">
        <v>45323.0</v>
      </c>
      <c r="D260" s="99" t="s">
        <v>7863</v>
      </c>
      <c r="E260" s="100" t="s">
        <v>7864</v>
      </c>
      <c r="F260" s="112" t="str">
        <f t="shared" si="1"/>
        <v>JUAN ALBERTO TOLEDO HERRERA</v>
      </c>
      <c r="G260" s="100" t="s">
        <v>7865</v>
      </c>
      <c r="H260" s="56" t="s">
        <v>44</v>
      </c>
      <c r="I260" s="27"/>
      <c r="J260" s="57" t="s">
        <v>17</v>
      </c>
      <c r="K260" s="23" t="s">
        <v>15</v>
      </c>
    </row>
    <row r="261" ht="22.5" customHeight="1">
      <c r="A261" s="147">
        <v>46056.0</v>
      </c>
      <c r="B261" s="15"/>
      <c r="C261" s="148"/>
      <c r="D261" s="99" t="s">
        <v>7866</v>
      </c>
      <c r="E261" s="100" t="s">
        <v>7867</v>
      </c>
      <c r="F261" s="112" t="str">
        <f t="shared" si="1"/>
        <v>OLKIN MAURICIO BUSTOS BRAVO</v>
      </c>
      <c r="G261" s="100" t="s">
        <v>7868</v>
      </c>
      <c r="H261" s="61"/>
      <c r="I261" s="27"/>
      <c r="J261" s="65"/>
      <c r="K261" s="28"/>
    </row>
    <row r="262" ht="22.5" customHeight="1">
      <c r="A262" s="147">
        <v>46056.0</v>
      </c>
      <c r="B262" s="15"/>
      <c r="C262" s="161" t="s">
        <v>122</v>
      </c>
      <c r="D262" s="99" t="s">
        <v>2096</v>
      </c>
      <c r="E262" s="100" t="s">
        <v>3113</v>
      </c>
      <c r="F262" s="112" t="str">
        <f t="shared" si="1"/>
        <v>CAMILO VARGAS</v>
      </c>
      <c r="G262" s="100" t="s">
        <v>7869</v>
      </c>
      <c r="H262" s="56" t="s">
        <v>44</v>
      </c>
      <c r="I262" s="27"/>
      <c r="J262" s="57" t="s">
        <v>21</v>
      </c>
      <c r="K262" s="23" t="s">
        <v>15</v>
      </c>
    </row>
    <row r="263" ht="22.5" customHeight="1">
      <c r="A263" s="147">
        <v>46056.0</v>
      </c>
      <c r="B263" s="15"/>
      <c r="C263" s="148"/>
      <c r="D263" s="99" t="s">
        <v>7870</v>
      </c>
      <c r="E263" s="100" t="s">
        <v>7871</v>
      </c>
      <c r="F263" s="112" t="str">
        <f t="shared" si="1"/>
        <v>DHYLAN CAMPUSANO</v>
      </c>
      <c r="G263" s="100" t="s">
        <v>7872</v>
      </c>
      <c r="H263" s="61"/>
      <c r="I263" s="27"/>
      <c r="J263" s="65"/>
      <c r="K263" s="28"/>
    </row>
    <row r="264" ht="22.5" customHeight="1">
      <c r="A264" s="147">
        <v>46056.0</v>
      </c>
      <c r="B264" s="15"/>
      <c r="C264" s="148"/>
      <c r="D264" s="99" t="s">
        <v>7873</v>
      </c>
      <c r="E264" s="100" t="s">
        <v>7874</v>
      </c>
      <c r="F264" s="112" t="str">
        <f t="shared" si="1"/>
        <v>JAIME FERNANDO FUENTES GONZALEZ</v>
      </c>
      <c r="G264" s="100" t="s">
        <v>7875</v>
      </c>
      <c r="H264" s="61"/>
      <c r="I264" s="27"/>
      <c r="J264" s="65"/>
      <c r="K264" s="28"/>
    </row>
    <row r="265" ht="22.5" customHeight="1">
      <c r="A265" s="147">
        <v>46056.0</v>
      </c>
      <c r="B265" s="15"/>
      <c r="C265" s="148"/>
      <c r="D265" s="99" t="s">
        <v>7876</v>
      </c>
      <c r="E265" s="100" t="s">
        <v>7877</v>
      </c>
      <c r="F265" s="112" t="str">
        <f t="shared" si="1"/>
        <v>JULIO MAURICIO FONSECA OLIVA</v>
      </c>
      <c r="G265" s="100" t="s">
        <v>7878</v>
      </c>
      <c r="H265" s="61"/>
      <c r="I265" s="27"/>
      <c r="J265" s="65"/>
      <c r="K265" s="28"/>
    </row>
    <row r="266" ht="22.5" customHeight="1">
      <c r="A266" s="147">
        <v>46056.0</v>
      </c>
      <c r="B266" s="15">
        <v>46059.0</v>
      </c>
      <c r="C266" s="155">
        <v>43862.0</v>
      </c>
      <c r="D266" s="99" t="s">
        <v>7879</v>
      </c>
      <c r="E266" s="100" t="s">
        <v>7672</v>
      </c>
      <c r="F266" s="112" t="str">
        <f t="shared" si="1"/>
        <v>EDUARDO SEPULVEDA</v>
      </c>
      <c r="G266" s="100" t="s">
        <v>7880</v>
      </c>
      <c r="H266" s="56" t="s">
        <v>44</v>
      </c>
      <c r="I266" s="27"/>
      <c r="J266" s="57" t="s">
        <v>17</v>
      </c>
      <c r="K266" s="23" t="s">
        <v>15</v>
      </c>
    </row>
    <row r="267" ht="22.5" customHeight="1">
      <c r="A267" s="147">
        <v>46056.0</v>
      </c>
      <c r="B267" s="15">
        <v>46058.0</v>
      </c>
      <c r="C267" s="148">
        <v>45170.0</v>
      </c>
      <c r="D267" s="99" t="s">
        <v>7881</v>
      </c>
      <c r="E267" s="100" t="s">
        <v>7882</v>
      </c>
      <c r="F267" s="112" t="str">
        <f t="shared" si="1"/>
        <v>ALBERTO GAMBLIN</v>
      </c>
      <c r="G267" s="100" t="s">
        <v>7883</v>
      </c>
      <c r="H267" s="56" t="s">
        <v>44</v>
      </c>
      <c r="I267" s="27"/>
      <c r="J267" s="57" t="s">
        <v>17</v>
      </c>
      <c r="K267" s="23" t="s">
        <v>15</v>
      </c>
    </row>
    <row r="268" ht="22.5" customHeight="1">
      <c r="A268" s="147">
        <v>46056.0</v>
      </c>
      <c r="B268" s="46"/>
      <c r="C268" s="148"/>
      <c r="D268" s="99" t="s">
        <v>7884</v>
      </c>
      <c r="E268" s="100" t="s">
        <v>5757</v>
      </c>
      <c r="F268" s="112" t="str">
        <f t="shared" si="1"/>
        <v>ANGEL BRANDON DIAZ</v>
      </c>
      <c r="G268" s="100" t="s">
        <v>1037</v>
      </c>
      <c r="H268" s="56" t="s">
        <v>44</v>
      </c>
      <c r="I268" s="27"/>
      <c r="J268" s="65"/>
      <c r="K268" s="23" t="s">
        <v>15</v>
      </c>
    </row>
    <row r="269" ht="22.5" customHeight="1">
      <c r="A269" s="147">
        <v>46056.0</v>
      </c>
      <c r="B269" s="15">
        <v>46059.0</v>
      </c>
      <c r="C269" s="155">
        <v>42736.0</v>
      </c>
      <c r="D269" s="99" t="s">
        <v>7885</v>
      </c>
      <c r="E269" s="100" t="s">
        <v>7886</v>
      </c>
      <c r="F269" s="112" t="str">
        <f t="shared" si="1"/>
        <v>DIEGO ORLANDO CAYUPI HERNANDEZ</v>
      </c>
      <c r="G269" s="100" t="s">
        <v>7887</v>
      </c>
      <c r="H269" s="56" t="s">
        <v>44</v>
      </c>
      <c r="I269" s="27"/>
      <c r="J269" s="57" t="s">
        <v>17</v>
      </c>
      <c r="K269" s="23" t="s">
        <v>22</v>
      </c>
    </row>
    <row r="270" ht="22.5" customHeight="1">
      <c r="A270" s="147">
        <v>46056.0</v>
      </c>
      <c r="B270" s="15"/>
      <c r="C270" s="148"/>
      <c r="D270" s="99" t="s">
        <v>7888</v>
      </c>
      <c r="E270" s="100" t="s">
        <v>7889</v>
      </c>
      <c r="F270" s="112" t="str">
        <f t="shared" si="1"/>
        <v>LIDIA DEL ROSARIO ROMERO ESCUDERO</v>
      </c>
      <c r="G270" s="100" t="s">
        <v>7890</v>
      </c>
      <c r="H270" s="61"/>
      <c r="I270" s="27"/>
      <c r="J270" s="65"/>
      <c r="K270" s="28"/>
    </row>
    <row r="271" ht="22.5" customHeight="1">
      <c r="A271" s="147">
        <v>46056.0</v>
      </c>
      <c r="B271" s="15">
        <v>46057.0</v>
      </c>
      <c r="C271" s="155">
        <v>45108.0</v>
      </c>
      <c r="D271" s="99" t="s">
        <v>4341</v>
      </c>
      <c r="E271" s="100" t="s">
        <v>7891</v>
      </c>
      <c r="F271" s="112" t="str">
        <f t="shared" si="1"/>
        <v>EVELYN MORALES</v>
      </c>
      <c r="G271" s="100" t="s">
        <v>7892</v>
      </c>
      <c r="H271" s="56" t="s">
        <v>44</v>
      </c>
      <c r="I271" s="27"/>
      <c r="J271" s="57" t="s">
        <v>17</v>
      </c>
      <c r="K271" s="23" t="s">
        <v>15</v>
      </c>
    </row>
    <row r="272" ht="22.5" customHeight="1">
      <c r="A272" s="147">
        <v>46056.0</v>
      </c>
      <c r="B272" s="15">
        <v>46059.0</v>
      </c>
      <c r="C272" s="155">
        <v>43344.0</v>
      </c>
      <c r="D272" s="99" t="s">
        <v>526</v>
      </c>
      <c r="E272" s="100" t="s">
        <v>7893</v>
      </c>
      <c r="F272" s="112" t="str">
        <f t="shared" si="1"/>
        <v>CAMILA OLAZABAL ARDILES</v>
      </c>
      <c r="G272" s="100" t="s">
        <v>7894</v>
      </c>
      <c r="H272" s="56" t="s">
        <v>44</v>
      </c>
      <c r="I272" s="27"/>
      <c r="J272" s="57" t="s">
        <v>17</v>
      </c>
      <c r="K272" s="23" t="s">
        <v>15</v>
      </c>
    </row>
    <row r="273" ht="22.5" customHeight="1">
      <c r="A273" s="147">
        <v>46056.0</v>
      </c>
      <c r="B273" s="15">
        <v>46059.0</v>
      </c>
      <c r="C273" s="155">
        <v>44743.0</v>
      </c>
      <c r="D273" s="99" t="s">
        <v>7895</v>
      </c>
      <c r="E273" s="100" t="s">
        <v>7896</v>
      </c>
      <c r="F273" s="112" t="str">
        <f t="shared" si="1"/>
        <v>HÉCTOR MARIO VALDIVIA VEGA</v>
      </c>
      <c r="G273" s="100" t="s">
        <v>7897</v>
      </c>
      <c r="H273" s="56" t="s">
        <v>44</v>
      </c>
      <c r="I273" s="27"/>
      <c r="J273" s="57" t="s">
        <v>17</v>
      </c>
      <c r="K273" s="23" t="s">
        <v>15</v>
      </c>
    </row>
    <row r="274" ht="22.5" customHeight="1">
      <c r="A274" s="147">
        <v>46056.0</v>
      </c>
      <c r="B274" s="15">
        <v>46059.0</v>
      </c>
      <c r="C274" s="155">
        <v>43466.0</v>
      </c>
      <c r="D274" s="99" t="s">
        <v>7898</v>
      </c>
      <c r="E274" s="100" t="s">
        <v>7899</v>
      </c>
      <c r="F274" s="112" t="str">
        <f t="shared" si="1"/>
        <v>JANET AGUIRRE</v>
      </c>
      <c r="G274" s="100" t="s">
        <v>7900</v>
      </c>
      <c r="H274" s="56" t="s">
        <v>44</v>
      </c>
      <c r="I274" s="27"/>
      <c r="J274" s="57" t="s">
        <v>17</v>
      </c>
      <c r="K274" s="23" t="s">
        <v>15</v>
      </c>
    </row>
    <row r="275" ht="22.5" customHeight="1">
      <c r="A275" s="147">
        <v>46056.0</v>
      </c>
      <c r="B275" s="15">
        <v>46059.0</v>
      </c>
      <c r="C275" s="148">
        <v>43009.0</v>
      </c>
      <c r="D275" s="99" t="s">
        <v>107</v>
      </c>
      <c r="E275" s="100" t="s">
        <v>5953</v>
      </c>
      <c r="F275" s="112" t="str">
        <f t="shared" si="1"/>
        <v>CLAUDIA APABLAZA</v>
      </c>
      <c r="G275" s="100" t="s">
        <v>7901</v>
      </c>
      <c r="H275" s="56" t="s">
        <v>44</v>
      </c>
      <c r="I275" s="27"/>
      <c r="J275" s="57" t="s">
        <v>17</v>
      </c>
      <c r="K275" s="23" t="s">
        <v>15</v>
      </c>
    </row>
    <row r="276" ht="22.5" customHeight="1">
      <c r="A276" s="147">
        <v>46056.0</v>
      </c>
      <c r="B276" s="15"/>
      <c r="C276" s="148"/>
      <c r="D276" s="99" t="s">
        <v>287</v>
      </c>
      <c r="E276" s="100" t="s">
        <v>1078</v>
      </c>
      <c r="F276" s="112" t="str">
        <f t="shared" si="1"/>
        <v>OSCAR RUBIO</v>
      </c>
      <c r="G276" s="100" t="s">
        <v>7902</v>
      </c>
      <c r="H276" s="61"/>
      <c r="I276" s="27"/>
      <c r="J276" s="65"/>
      <c r="K276" s="28"/>
    </row>
    <row r="277" ht="22.5" customHeight="1">
      <c r="A277" s="147">
        <v>46056.0</v>
      </c>
      <c r="B277" s="15">
        <v>46059.0</v>
      </c>
      <c r="C277" s="155">
        <v>43497.0</v>
      </c>
      <c r="D277" s="99" t="s">
        <v>2137</v>
      </c>
      <c r="E277" s="100" t="s">
        <v>7903</v>
      </c>
      <c r="F277" s="112" t="str">
        <f t="shared" si="1"/>
        <v>MARCELA PAVEZ</v>
      </c>
      <c r="G277" s="100" t="s">
        <v>7904</v>
      </c>
      <c r="H277" s="56" t="s">
        <v>44</v>
      </c>
      <c r="I277" s="27"/>
      <c r="J277" s="57" t="s">
        <v>17</v>
      </c>
      <c r="K277" s="23" t="s">
        <v>15</v>
      </c>
    </row>
    <row r="278" ht="22.5" customHeight="1">
      <c r="A278" s="147">
        <v>46056.0</v>
      </c>
      <c r="B278" s="15">
        <v>46059.0</v>
      </c>
      <c r="C278" s="155">
        <v>43344.0</v>
      </c>
      <c r="D278" s="99" t="s">
        <v>7905</v>
      </c>
      <c r="E278" s="100" t="s">
        <v>7906</v>
      </c>
      <c r="F278" s="112" t="str">
        <f t="shared" si="1"/>
        <v>KARINA DEL CARMEN YEVENES CONCHA</v>
      </c>
      <c r="G278" s="100" t="s">
        <v>7907</v>
      </c>
      <c r="H278" s="56" t="s">
        <v>44</v>
      </c>
      <c r="I278" s="27"/>
      <c r="J278" s="57" t="s">
        <v>17</v>
      </c>
      <c r="K278" s="23" t="s">
        <v>15</v>
      </c>
    </row>
    <row r="279" ht="22.5" customHeight="1">
      <c r="A279" s="147">
        <v>46056.0</v>
      </c>
      <c r="B279" s="15">
        <v>46057.0</v>
      </c>
      <c r="C279" s="155">
        <v>45505.0</v>
      </c>
      <c r="D279" s="99" t="s">
        <v>7908</v>
      </c>
      <c r="E279" s="100" t="s">
        <v>7909</v>
      </c>
      <c r="F279" s="112" t="str">
        <f t="shared" si="1"/>
        <v>MARCELO PATRICIO SILVA QUIJON</v>
      </c>
      <c r="G279" s="100" t="s">
        <v>7910</v>
      </c>
      <c r="H279" s="56" t="s">
        <v>44</v>
      </c>
      <c r="I279" s="27"/>
      <c r="J279" s="57" t="s">
        <v>17</v>
      </c>
      <c r="K279" s="23" t="s">
        <v>15</v>
      </c>
    </row>
    <row r="280" ht="22.5" customHeight="1">
      <c r="A280" s="147">
        <v>46056.0</v>
      </c>
      <c r="B280" s="15"/>
      <c r="C280" s="148"/>
      <c r="D280" s="99" t="s">
        <v>7098</v>
      </c>
      <c r="E280" s="100" t="s">
        <v>1293</v>
      </c>
      <c r="F280" s="112" t="str">
        <f t="shared" si="1"/>
        <v>JACQUELINE PEREZ</v>
      </c>
      <c r="G280" s="100" t="s">
        <v>7911</v>
      </c>
      <c r="H280" s="61"/>
      <c r="I280" s="27"/>
      <c r="J280" s="65"/>
      <c r="K280" s="28"/>
    </row>
    <row r="281" ht="22.5" customHeight="1">
      <c r="A281" s="147">
        <v>46056.0</v>
      </c>
      <c r="B281" s="15">
        <v>46057.0</v>
      </c>
      <c r="C281" s="155">
        <v>45108.0</v>
      </c>
      <c r="D281" s="99" t="s">
        <v>7912</v>
      </c>
      <c r="E281" s="100" t="s">
        <v>5705</v>
      </c>
      <c r="F281" s="112" t="str">
        <f t="shared" si="1"/>
        <v>ABELARDO GARCIA</v>
      </c>
      <c r="G281" s="100" t="s">
        <v>7913</v>
      </c>
      <c r="H281" s="56" t="s">
        <v>44</v>
      </c>
      <c r="I281" s="27"/>
      <c r="J281" s="57" t="s">
        <v>17</v>
      </c>
      <c r="K281" s="23" t="s">
        <v>15</v>
      </c>
    </row>
    <row r="282" ht="22.5" customHeight="1">
      <c r="A282" s="147">
        <v>46056.0</v>
      </c>
      <c r="B282" s="46"/>
      <c r="C282" s="155">
        <v>43435.0</v>
      </c>
      <c r="D282" s="99" t="s">
        <v>7914</v>
      </c>
      <c r="E282" s="100" t="s">
        <v>7915</v>
      </c>
      <c r="F282" s="112" t="str">
        <f t="shared" si="1"/>
        <v>RICARDO  LOPEZ RIVEROS</v>
      </c>
      <c r="G282" s="100" t="s">
        <v>7916</v>
      </c>
      <c r="H282" s="56" t="s">
        <v>44</v>
      </c>
      <c r="I282" s="27"/>
      <c r="J282" s="57" t="s">
        <v>17</v>
      </c>
      <c r="K282" s="23" t="s">
        <v>15</v>
      </c>
    </row>
    <row r="283" ht="22.5" customHeight="1">
      <c r="A283" s="147">
        <v>46056.0</v>
      </c>
      <c r="B283" s="15">
        <v>46057.0</v>
      </c>
      <c r="C283" s="155">
        <v>45627.0</v>
      </c>
      <c r="D283" s="99" t="s">
        <v>7917</v>
      </c>
      <c r="E283" s="100" t="s">
        <v>7918</v>
      </c>
      <c r="F283" s="112" t="str">
        <f t="shared" si="1"/>
        <v>ROMINA EDITH SEPULVEDA REYES</v>
      </c>
      <c r="G283" s="100" t="s">
        <v>7919</v>
      </c>
      <c r="H283" s="56" t="s">
        <v>44</v>
      </c>
      <c r="I283" s="27"/>
      <c r="J283" s="57" t="s">
        <v>17</v>
      </c>
      <c r="K283" s="23" t="s">
        <v>15</v>
      </c>
    </row>
    <row r="284" ht="22.5" customHeight="1">
      <c r="A284" s="147">
        <v>46056.0</v>
      </c>
      <c r="B284" s="15"/>
      <c r="C284" s="148"/>
      <c r="D284" s="99" t="s">
        <v>7920</v>
      </c>
      <c r="E284" s="100" t="s">
        <v>7921</v>
      </c>
      <c r="F284" s="112" t="str">
        <f t="shared" si="1"/>
        <v>ALVARO VERA</v>
      </c>
      <c r="G284" s="100" t="s">
        <v>7792</v>
      </c>
      <c r="H284" s="56" t="s">
        <v>44</v>
      </c>
      <c r="I284" s="27"/>
      <c r="J284" s="57" t="s">
        <v>21</v>
      </c>
      <c r="K284" s="23" t="s">
        <v>15</v>
      </c>
    </row>
    <row r="285" ht="22.5" customHeight="1">
      <c r="A285" s="147">
        <v>46056.0</v>
      </c>
      <c r="B285" s="15">
        <v>46059.0</v>
      </c>
      <c r="C285" s="155">
        <v>42461.0</v>
      </c>
      <c r="D285" s="99" t="s">
        <v>7922</v>
      </c>
      <c r="E285" s="100" t="s">
        <v>7923</v>
      </c>
      <c r="F285" s="112" t="str">
        <f t="shared" si="1"/>
        <v>BARBARA CARRASCO</v>
      </c>
      <c r="G285" s="100" t="s">
        <v>7924</v>
      </c>
      <c r="H285" s="56" t="s">
        <v>44</v>
      </c>
      <c r="I285" s="22" t="s">
        <v>13</v>
      </c>
      <c r="J285" s="57" t="s">
        <v>17</v>
      </c>
      <c r="K285" s="23" t="s">
        <v>15</v>
      </c>
    </row>
    <row r="286" ht="22.5" customHeight="1">
      <c r="A286" s="147">
        <v>46056.0</v>
      </c>
      <c r="B286" s="15">
        <v>46056.0</v>
      </c>
      <c r="C286" s="155">
        <v>40848.0</v>
      </c>
      <c r="D286" s="99" t="s">
        <v>2806</v>
      </c>
      <c r="E286" s="100" t="s">
        <v>7925</v>
      </c>
      <c r="F286" s="112" t="str">
        <f t="shared" si="1"/>
        <v>JOSE JIMENEZ</v>
      </c>
      <c r="G286" s="100" t="s">
        <v>5832</v>
      </c>
      <c r="H286" s="56" t="s">
        <v>44</v>
      </c>
      <c r="I286" s="27"/>
      <c r="J286" s="57" t="s">
        <v>17</v>
      </c>
      <c r="K286" s="23" t="s">
        <v>15</v>
      </c>
    </row>
    <row r="287" ht="22.5" customHeight="1">
      <c r="A287" s="147">
        <v>46056.0</v>
      </c>
      <c r="B287" s="15">
        <v>46057.0</v>
      </c>
      <c r="C287" s="155">
        <v>45383.0</v>
      </c>
      <c r="D287" s="99" t="s">
        <v>332</v>
      </c>
      <c r="E287" s="100" t="s">
        <v>7926</v>
      </c>
      <c r="F287" s="112" t="str">
        <f t="shared" si="1"/>
        <v>CARLOS MUÑOZ</v>
      </c>
      <c r="G287" s="100" t="s">
        <v>7927</v>
      </c>
      <c r="H287" s="56" t="s">
        <v>44</v>
      </c>
      <c r="I287" s="27"/>
      <c r="J287" s="57" t="s">
        <v>17</v>
      </c>
      <c r="K287" s="23" t="s">
        <v>15</v>
      </c>
    </row>
    <row r="288" ht="22.5" customHeight="1">
      <c r="A288" s="147">
        <v>46056.0</v>
      </c>
      <c r="B288" s="15">
        <v>46059.0</v>
      </c>
      <c r="C288" s="155">
        <v>42491.0</v>
      </c>
      <c r="D288" s="99" t="s">
        <v>7928</v>
      </c>
      <c r="E288" s="100" t="s">
        <v>7929</v>
      </c>
      <c r="F288" s="112" t="str">
        <f t="shared" si="1"/>
        <v>ROCIO REYES</v>
      </c>
      <c r="G288" s="100" t="s">
        <v>7930</v>
      </c>
      <c r="H288" s="56" t="s">
        <v>44</v>
      </c>
      <c r="I288" s="27"/>
      <c r="J288" s="57" t="s">
        <v>17</v>
      </c>
      <c r="K288" s="23" t="s">
        <v>15</v>
      </c>
    </row>
    <row r="289" ht="22.5" customHeight="1">
      <c r="A289" s="147">
        <v>46056.0</v>
      </c>
      <c r="B289" s="15">
        <v>46058.0</v>
      </c>
      <c r="C289" s="148">
        <v>45717.0</v>
      </c>
      <c r="D289" s="99" t="s">
        <v>7931</v>
      </c>
      <c r="E289" s="100" t="s">
        <v>7932</v>
      </c>
      <c r="F289" s="112" t="str">
        <f t="shared" si="1"/>
        <v>HANS CRISTIANS CORTÉS .</v>
      </c>
      <c r="G289" s="100" t="s">
        <v>7933</v>
      </c>
      <c r="H289" s="56" t="s">
        <v>44</v>
      </c>
      <c r="I289" s="27"/>
      <c r="J289" s="57" t="s">
        <v>17</v>
      </c>
      <c r="K289" s="23" t="s">
        <v>15</v>
      </c>
    </row>
    <row r="290" ht="22.5" customHeight="1">
      <c r="A290" s="147">
        <v>46057.0</v>
      </c>
      <c r="B290" s="15">
        <v>46065.0</v>
      </c>
      <c r="C290" s="148">
        <v>45536.0</v>
      </c>
      <c r="D290" s="153" t="s">
        <v>7934</v>
      </c>
      <c r="E290" s="154" t="s">
        <v>7935</v>
      </c>
      <c r="F290" s="112" t="str">
        <f t="shared" si="1"/>
        <v>LUIS FELIPE SANCHO RODRIGUEZ</v>
      </c>
      <c r="G290" s="70" t="s">
        <v>7936</v>
      </c>
      <c r="H290" s="56" t="s">
        <v>44</v>
      </c>
      <c r="I290" s="27"/>
      <c r="J290" s="57" t="s">
        <v>17</v>
      </c>
      <c r="K290" s="23" t="s">
        <v>15</v>
      </c>
    </row>
    <row r="291" ht="22.5" customHeight="1">
      <c r="A291" s="147">
        <v>46057.0</v>
      </c>
      <c r="B291" s="26"/>
      <c r="C291" s="148"/>
      <c r="D291" s="99" t="s">
        <v>3198</v>
      </c>
      <c r="E291" s="100" t="s">
        <v>7937</v>
      </c>
      <c r="F291" s="112" t="str">
        <f t="shared" si="1"/>
        <v>ALVARO ANGULO</v>
      </c>
      <c r="G291" s="100" t="s">
        <v>7938</v>
      </c>
      <c r="H291" s="56" t="s">
        <v>44</v>
      </c>
      <c r="I291" s="27"/>
      <c r="J291" s="57" t="s">
        <v>14</v>
      </c>
      <c r="K291" s="28"/>
    </row>
    <row r="292" ht="22.5" customHeight="1">
      <c r="A292" s="147">
        <v>46057.0</v>
      </c>
      <c r="B292" s="26"/>
      <c r="C292" s="148"/>
      <c r="D292" s="99" t="s">
        <v>1946</v>
      </c>
      <c r="E292" s="100" t="s">
        <v>7939</v>
      </c>
      <c r="F292" s="112" t="str">
        <f t="shared" si="1"/>
        <v>DIEGO LAGOS</v>
      </c>
      <c r="G292" s="100" t="s">
        <v>7940</v>
      </c>
      <c r="H292" s="61"/>
      <c r="I292" s="27"/>
      <c r="J292" s="65"/>
      <c r="K292" s="28"/>
    </row>
    <row r="293" ht="22.5" customHeight="1">
      <c r="A293" s="147">
        <v>46057.0</v>
      </c>
      <c r="B293" s="26"/>
      <c r="C293" s="151"/>
      <c r="D293" s="99" t="s">
        <v>7941</v>
      </c>
      <c r="E293" s="100" t="s">
        <v>2300</v>
      </c>
      <c r="F293" s="112" t="str">
        <f t="shared" si="1"/>
        <v>RUBEN SILVA</v>
      </c>
      <c r="G293" s="100" t="s">
        <v>7942</v>
      </c>
      <c r="H293" s="61"/>
      <c r="I293" s="27"/>
      <c r="J293" s="65"/>
      <c r="K293" s="28"/>
    </row>
    <row r="294" ht="22.5" customHeight="1">
      <c r="A294" s="147">
        <v>46057.0</v>
      </c>
      <c r="B294" s="26"/>
      <c r="C294" s="148"/>
      <c r="D294" s="99" t="s">
        <v>526</v>
      </c>
      <c r="E294" s="100" t="s">
        <v>1722</v>
      </c>
      <c r="F294" s="112" t="str">
        <f t="shared" si="1"/>
        <v>CAMILA VASQUEZ</v>
      </c>
      <c r="G294" s="100" t="s">
        <v>7943</v>
      </c>
      <c r="H294" s="56" t="s">
        <v>44</v>
      </c>
      <c r="I294" s="27"/>
      <c r="J294" s="57" t="s">
        <v>14</v>
      </c>
      <c r="K294" s="23" t="s">
        <v>15</v>
      </c>
    </row>
    <row r="295" ht="22.5" customHeight="1">
      <c r="A295" s="147">
        <v>46057.0</v>
      </c>
      <c r="B295" s="26"/>
      <c r="C295" s="148"/>
      <c r="D295" s="99" t="s">
        <v>1145</v>
      </c>
      <c r="E295" s="100" t="s">
        <v>5106</v>
      </c>
      <c r="F295" s="112" t="str">
        <f t="shared" si="1"/>
        <v>SUSANA PARRA</v>
      </c>
      <c r="G295" s="100" t="s">
        <v>7944</v>
      </c>
      <c r="H295" s="56" t="s">
        <v>44</v>
      </c>
      <c r="I295" s="27"/>
      <c r="J295" s="57" t="s">
        <v>14</v>
      </c>
      <c r="K295" s="23" t="s">
        <v>15</v>
      </c>
    </row>
    <row r="296" ht="22.5" customHeight="1">
      <c r="A296" s="147">
        <v>46057.0</v>
      </c>
      <c r="B296" s="26"/>
      <c r="C296" s="148"/>
      <c r="D296" s="99" t="s">
        <v>7945</v>
      </c>
      <c r="E296" s="100" t="s">
        <v>787</v>
      </c>
      <c r="F296" s="112" t="str">
        <f t="shared" si="1"/>
        <v>SANDDI RODRÍGUEZ</v>
      </c>
      <c r="G296" s="100" t="s">
        <v>7946</v>
      </c>
      <c r="H296" s="61"/>
      <c r="I296" s="27"/>
      <c r="J296" s="65"/>
      <c r="K296" s="28"/>
    </row>
    <row r="297" ht="22.5" customHeight="1">
      <c r="A297" s="147">
        <v>46057.0</v>
      </c>
      <c r="B297" s="15"/>
      <c r="C297" s="148"/>
      <c r="D297" s="99" t="s">
        <v>7947</v>
      </c>
      <c r="E297" s="100" t="s">
        <v>1081</v>
      </c>
      <c r="F297" s="112" t="str">
        <f t="shared" si="1"/>
        <v>BÁRBARA MUÑOZ</v>
      </c>
      <c r="G297" s="100" t="s">
        <v>7948</v>
      </c>
      <c r="H297" s="61"/>
      <c r="I297" s="27"/>
      <c r="J297" s="65"/>
      <c r="K297" s="28"/>
    </row>
    <row r="298" ht="22.5" customHeight="1">
      <c r="A298" s="147">
        <v>46057.0</v>
      </c>
      <c r="B298" s="15">
        <v>46062.0</v>
      </c>
      <c r="C298" s="148">
        <v>43831.0</v>
      </c>
      <c r="D298" s="99" t="s">
        <v>7949</v>
      </c>
      <c r="E298" s="100" t="s">
        <v>7950</v>
      </c>
      <c r="F298" s="112" t="str">
        <f t="shared" si="1"/>
        <v>CAMILO IGNACIO SAN MARTIN MENDEZ</v>
      </c>
      <c r="G298" s="100" t="s">
        <v>7951</v>
      </c>
      <c r="H298" s="56" t="s">
        <v>44</v>
      </c>
      <c r="I298" s="22" t="s">
        <v>16</v>
      </c>
      <c r="J298" s="57" t="s">
        <v>19</v>
      </c>
      <c r="K298" s="23" t="s">
        <v>15</v>
      </c>
    </row>
    <row r="299" ht="22.5" customHeight="1">
      <c r="A299" s="147">
        <v>46057.0</v>
      </c>
      <c r="B299" s="26"/>
      <c r="C299" s="151"/>
      <c r="D299" s="99" t="s">
        <v>7952</v>
      </c>
      <c r="E299" s="100" t="s">
        <v>1081</v>
      </c>
      <c r="F299" s="112" t="str">
        <f t="shared" si="1"/>
        <v>DEBORA MUÑOZ</v>
      </c>
      <c r="G299" s="100" t="s">
        <v>7953</v>
      </c>
      <c r="H299" s="56" t="s">
        <v>44</v>
      </c>
      <c r="I299" s="27"/>
      <c r="J299" s="57" t="s">
        <v>14</v>
      </c>
      <c r="K299" s="28"/>
    </row>
    <row r="300" ht="22.5" customHeight="1">
      <c r="A300" s="147">
        <v>46057.0</v>
      </c>
      <c r="B300" s="26"/>
      <c r="C300" s="148"/>
      <c r="D300" s="99" t="s">
        <v>610</v>
      </c>
      <c r="E300" s="100" t="s">
        <v>7954</v>
      </c>
      <c r="F300" s="112" t="str">
        <f t="shared" si="1"/>
        <v>MELISSA OROS</v>
      </c>
      <c r="G300" s="100" t="s">
        <v>7955</v>
      </c>
      <c r="H300" s="61"/>
      <c r="I300" s="27"/>
      <c r="J300" s="65"/>
      <c r="K300" s="28"/>
    </row>
    <row r="301" ht="22.5" customHeight="1">
      <c r="A301" s="147">
        <v>46057.0</v>
      </c>
      <c r="B301" s="46"/>
      <c r="C301" s="151" t="s">
        <v>1569</v>
      </c>
      <c r="D301" s="99" t="s">
        <v>7956</v>
      </c>
      <c r="E301" s="100" t="s">
        <v>7957</v>
      </c>
      <c r="F301" s="112" t="str">
        <f t="shared" si="1"/>
        <v>DOMINIKE GIOVANNI SOLIS BASAEZ</v>
      </c>
      <c r="G301" s="59" t="s">
        <v>7958</v>
      </c>
      <c r="H301" s="56" t="s">
        <v>44</v>
      </c>
      <c r="I301" s="27"/>
      <c r="J301" s="57" t="s">
        <v>21</v>
      </c>
      <c r="K301" s="23" t="s">
        <v>15</v>
      </c>
    </row>
    <row r="302" ht="22.5" customHeight="1">
      <c r="A302" s="147">
        <v>46057.0</v>
      </c>
      <c r="B302" s="26"/>
      <c r="C302" s="148"/>
      <c r="D302" s="99" t="s">
        <v>7959</v>
      </c>
      <c r="E302" s="100" t="s">
        <v>7960</v>
      </c>
      <c r="F302" s="112" t="str">
        <f t="shared" si="1"/>
        <v>ARACELLI GONZALEZ CATALAN</v>
      </c>
      <c r="G302" s="100" t="s">
        <v>7961</v>
      </c>
      <c r="H302" s="61"/>
      <c r="I302" s="27"/>
      <c r="J302" s="65"/>
      <c r="K302" s="28"/>
    </row>
    <row r="303" ht="22.5" customHeight="1">
      <c r="A303" s="147">
        <v>46057.0</v>
      </c>
      <c r="B303" s="15"/>
      <c r="C303" s="151" t="s">
        <v>228</v>
      </c>
      <c r="D303" s="99" t="s">
        <v>1139</v>
      </c>
      <c r="E303" s="100" t="s">
        <v>7962</v>
      </c>
      <c r="F303" s="112" t="str">
        <f t="shared" si="1"/>
        <v>FELIPE IGNACIO ORTIZ LEIVA</v>
      </c>
      <c r="G303" s="59" t="s">
        <v>7963</v>
      </c>
      <c r="H303" s="56" t="s">
        <v>44</v>
      </c>
      <c r="I303" s="27"/>
      <c r="J303" s="57" t="s">
        <v>21</v>
      </c>
      <c r="K303" s="23" t="s">
        <v>30</v>
      </c>
    </row>
    <row r="304" ht="22.5" customHeight="1">
      <c r="A304" s="147">
        <v>46057.0</v>
      </c>
      <c r="B304" s="15"/>
      <c r="C304" s="148"/>
      <c r="D304" s="99" t="s">
        <v>7964</v>
      </c>
      <c r="E304" s="100" t="s">
        <v>7965</v>
      </c>
      <c r="F304" s="112" t="str">
        <f t="shared" si="1"/>
        <v>PATRICIO HERNAN ORDENES MORALES</v>
      </c>
      <c r="G304" s="100" t="s">
        <v>7966</v>
      </c>
      <c r="H304" s="61"/>
      <c r="I304" s="27"/>
      <c r="J304" s="65"/>
      <c r="K304" s="28"/>
    </row>
    <row r="305" ht="22.5" customHeight="1">
      <c r="A305" s="147">
        <v>46057.0</v>
      </c>
      <c r="B305" s="152"/>
      <c r="C305" s="148"/>
      <c r="D305" s="99" t="s">
        <v>7967</v>
      </c>
      <c r="E305" s="100" t="s">
        <v>7968</v>
      </c>
      <c r="F305" s="112" t="str">
        <f t="shared" si="1"/>
        <v>VICENTE CONTRERAS GATICA</v>
      </c>
      <c r="G305" s="100" t="s">
        <v>7969</v>
      </c>
      <c r="H305" s="56" t="s">
        <v>44</v>
      </c>
      <c r="I305" s="27"/>
      <c r="J305" s="57" t="s">
        <v>14</v>
      </c>
      <c r="K305" s="28"/>
    </row>
    <row r="306" ht="22.5" customHeight="1">
      <c r="A306" s="147">
        <v>46057.0</v>
      </c>
      <c r="B306" s="26"/>
      <c r="C306" s="148"/>
      <c r="D306" s="99" t="s">
        <v>7970</v>
      </c>
      <c r="E306" s="100" t="s">
        <v>7971</v>
      </c>
      <c r="F306" s="112" t="str">
        <f t="shared" si="1"/>
        <v>ELISA MACARENA GEISSBUHLER FERNÁNDEZ</v>
      </c>
      <c r="G306" s="100" t="s">
        <v>7972</v>
      </c>
      <c r="H306" s="61"/>
      <c r="I306" s="27"/>
      <c r="J306" s="65"/>
      <c r="K306" s="28"/>
    </row>
    <row r="307" ht="22.5" customHeight="1">
      <c r="A307" s="147">
        <v>46057.0</v>
      </c>
      <c r="B307" s="15"/>
      <c r="C307" s="151" t="s">
        <v>122</v>
      </c>
      <c r="D307" s="99" t="s">
        <v>1292</v>
      </c>
      <c r="E307" s="100" t="s">
        <v>1210</v>
      </c>
      <c r="F307" s="112" t="str">
        <f t="shared" si="1"/>
        <v>CRISTIAN PACHECO</v>
      </c>
      <c r="G307" s="100" t="s">
        <v>7973</v>
      </c>
      <c r="H307" s="56" t="s">
        <v>44</v>
      </c>
      <c r="I307" s="27"/>
      <c r="J307" s="57" t="s">
        <v>21</v>
      </c>
      <c r="K307" s="23" t="s">
        <v>15</v>
      </c>
    </row>
    <row r="308" ht="22.5" customHeight="1">
      <c r="A308" s="147">
        <v>46057.0</v>
      </c>
      <c r="B308" s="26"/>
      <c r="C308" s="151"/>
      <c r="D308" s="99" t="s">
        <v>2075</v>
      </c>
      <c r="E308" s="100" t="s">
        <v>7974</v>
      </c>
      <c r="F308" s="112" t="str">
        <f t="shared" si="1"/>
        <v>JAVIERA ROBLES</v>
      </c>
      <c r="G308" s="100" t="s">
        <v>7975</v>
      </c>
      <c r="H308" s="61"/>
      <c r="I308" s="27"/>
      <c r="J308" s="65"/>
      <c r="K308" s="28"/>
    </row>
    <row r="309" ht="22.5" customHeight="1">
      <c r="A309" s="147">
        <v>46057.0</v>
      </c>
      <c r="B309" s="26"/>
      <c r="C309" s="151"/>
      <c r="D309" s="99" t="s">
        <v>7976</v>
      </c>
      <c r="E309" s="100" t="s">
        <v>7977</v>
      </c>
      <c r="F309" s="112" t="str">
        <f t="shared" si="1"/>
        <v>MARCO ANDRES RAMIREZ BAXMAN</v>
      </c>
      <c r="G309" s="100" t="s">
        <v>7978</v>
      </c>
      <c r="H309" s="56" t="s">
        <v>44</v>
      </c>
      <c r="I309" s="27"/>
      <c r="J309" s="57" t="s">
        <v>14</v>
      </c>
      <c r="K309" s="23" t="s">
        <v>15</v>
      </c>
    </row>
    <row r="310" ht="22.5" customHeight="1">
      <c r="A310" s="147">
        <v>46057.0</v>
      </c>
      <c r="B310" s="26"/>
      <c r="C310" s="151"/>
      <c r="D310" s="99" t="s">
        <v>852</v>
      </c>
      <c r="E310" s="100" t="s">
        <v>726</v>
      </c>
      <c r="F310" s="112" t="str">
        <f t="shared" si="1"/>
        <v>CECILIA LIBERONA</v>
      </c>
      <c r="G310" s="100" t="s">
        <v>7979</v>
      </c>
      <c r="H310" s="61"/>
      <c r="I310" s="27"/>
      <c r="J310" s="65"/>
      <c r="K310" s="28"/>
    </row>
    <row r="311" ht="22.5" customHeight="1">
      <c r="A311" s="147">
        <v>46057.0</v>
      </c>
      <c r="B311" s="15"/>
      <c r="C311" s="148"/>
      <c r="D311" s="99" t="s">
        <v>761</v>
      </c>
      <c r="E311" s="100" t="s">
        <v>2082</v>
      </c>
      <c r="F311" s="112" t="str">
        <f t="shared" si="1"/>
        <v>CARLOS BRIONES</v>
      </c>
      <c r="G311" s="100" t="s">
        <v>7980</v>
      </c>
      <c r="H311" s="61"/>
      <c r="I311" s="27"/>
      <c r="J311" s="65"/>
      <c r="K311" s="28"/>
    </row>
    <row r="312" ht="22.5" customHeight="1">
      <c r="A312" s="147">
        <v>46057.0</v>
      </c>
      <c r="B312" s="15"/>
      <c r="C312" s="148"/>
      <c r="D312" s="99" t="s">
        <v>7276</v>
      </c>
      <c r="E312" s="100" t="s">
        <v>7981</v>
      </c>
      <c r="F312" s="112" t="str">
        <f t="shared" si="1"/>
        <v>ALEXANDRA DURAN</v>
      </c>
      <c r="G312" s="100" t="s">
        <v>7982</v>
      </c>
      <c r="H312" s="61"/>
      <c r="I312" s="27"/>
      <c r="J312" s="65"/>
      <c r="K312" s="28"/>
    </row>
    <row r="313" ht="22.5" customHeight="1">
      <c r="A313" s="147">
        <v>46057.0</v>
      </c>
      <c r="B313" s="15"/>
      <c r="C313" s="148"/>
      <c r="D313" s="99" t="s">
        <v>964</v>
      </c>
      <c r="E313" s="100" t="s">
        <v>7983</v>
      </c>
      <c r="F313" s="112" t="str">
        <f t="shared" si="1"/>
        <v>FELIPE PALMA DIAZ</v>
      </c>
      <c r="G313" s="100" t="s">
        <v>7984</v>
      </c>
      <c r="H313" s="61"/>
      <c r="I313" s="27"/>
      <c r="J313" s="65"/>
      <c r="K313" s="28"/>
    </row>
    <row r="314" ht="22.5" customHeight="1">
      <c r="A314" s="147">
        <v>46057.0</v>
      </c>
      <c r="B314" s="15"/>
      <c r="C314" s="148"/>
      <c r="D314" s="99" t="s">
        <v>7985</v>
      </c>
      <c r="E314" s="100" t="s">
        <v>7986</v>
      </c>
      <c r="F314" s="112" t="str">
        <f t="shared" si="1"/>
        <v>KSTHERINE DELOURDES BRITO SILVA BRITO SILVA</v>
      </c>
      <c r="G314" s="100" t="s">
        <v>4546</v>
      </c>
      <c r="H314" s="56" t="s">
        <v>603</v>
      </c>
      <c r="I314" s="27"/>
      <c r="J314" s="57" t="s">
        <v>21</v>
      </c>
      <c r="K314" s="23" t="s">
        <v>15</v>
      </c>
    </row>
    <row r="315" ht="22.5" customHeight="1">
      <c r="A315" s="147">
        <v>46057.0</v>
      </c>
      <c r="B315" s="26"/>
      <c r="C315" s="151"/>
      <c r="D315" s="99" t="s">
        <v>7987</v>
      </c>
      <c r="E315" s="100" t="s">
        <v>7988</v>
      </c>
      <c r="F315" s="112" t="str">
        <f t="shared" si="1"/>
        <v>STPHAN ISRAEL SANTIBAÑEZ DURAN</v>
      </c>
      <c r="G315" s="100" t="s">
        <v>7989</v>
      </c>
      <c r="H315" s="61"/>
      <c r="I315" s="27"/>
      <c r="J315" s="65"/>
      <c r="K315" s="28"/>
    </row>
    <row r="316" ht="22.5" customHeight="1">
      <c r="A316" s="147">
        <v>46057.0</v>
      </c>
      <c r="B316" s="26"/>
      <c r="C316" s="151"/>
      <c r="D316" s="99" t="s">
        <v>2115</v>
      </c>
      <c r="E316" s="100" t="s">
        <v>6430</v>
      </c>
      <c r="F316" s="112" t="str">
        <f t="shared" si="1"/>
        <v>CARLA CABRERA</v>
      </c>
      <c r="G316" s="100" t="s">
        <v>7990</v>
      </c>
      <c r="H316" s="56" t="s">
        <v>44</v>
      </c>
      <c r="I316" s="27"/>
      <c r="J316" s="65"/>
      <c r="K316" s="28"/>
    </row>
    <row r="317" ht="22.5" customHeight="1">
      <c r="A317" s="147">
        <v>46057.0</v>
      </c>
      <c r="B317" s="15"/>
      <c r="C317" s="148"/>
      <c r="D317" s="99" t="s">
        <v>7991</v>
      </c>
      <c r="E317" s="100" t="s">
        <v>7992</v>
      </c>
      <c r="F317" s="112" t="str">
        <f t="shared" si="1"/>
        <v>LEONEL GERARDO RAMOS GONZALEZ</v>
      </c>
      <c r="G317" s="100" t="s">
        <v>7993</v>
      </c>
      <c r="H317" s="61"/>
      <c r="I317" s="27"/>
      <c r="J317" s="65"/>
      <c r="K317" s="28"/>
    </row>
    <row r="318" ht="22.5" customHeight="1">
      <c r="A318" s="147">
        <v>46057.0</v>
      </c>
      <c r="B318" s="15">
        <v>46058.0</v>
      </c>
      <c r="C318" s="148">
        <v>45323.0</v>
      </c>
      <c r="D318" s="99" t="s">
        <v>7994</v>
      </c>
      <c r="E318" s="100" t="s">
        <v>7995</v>
      </c>
      <c r="F318" s="112" t="str">
        <f t="shared" si="1"/>
        <v>LEOGUAR JOSE MONTILLA MONTILLA</v>
      </c>
      <c r="G318" s="100" t="s">
        <v>7996</v>
      </c>
      <c r="H318" s="56" t="s">
        <v>44</v>
      </c>
      <c r="I318" s="27"/>
      <c r="J318" s="57" t="s">
        <v>17</v>
      </c>
      <c r="K318" s="23" t="s">
        <v>15</v>
      </c>
    </row>
    <row r="319" ht="22.5" customHeight="1">
      <c r="A319" s="147">
        <v>46057.0</v>
      </c>
      <c r="B319" s="26"/>
      <c r="C319" s="148"/>
      <c r="D319" s="99" t="s">
        <v>4131</v>
      </c>
      <c r="E319" s="100" t="s">
        <v>7997</v>
      </c>
      <c r="F319" s="112" t="str">
        <f t="shared" si="1"/>
        <v>NATALIA DIAZ HILLS</v>
      </c>
      <c r="G319" s="100" t="s">
        <v>7998</v>
      </c>
      <c r="H319" s="56" t="s">
        <v>44</v>
      </c>
      <c r="I319" s="27"/>
      <c r="J319" s="57" t="s">
        <v>14</v>
      </c>
      <c r="K319" s="28"/>
    </row>
    <row r="320" ht="22.5" customHeight="1">
      <c r="A320" s="147">
        <v>46057.0</v>
      </c>
      <c r="B320" s="26"/>
      <c r="C320" s="151"/>
      <c r="D320" s="99" t="s">
        <v>7999</v>
      </c>
      <c r="E320" s="100" t="s">
        <v>8000</v>
      </c>
      <c r="F320" s="112" t="str">
        <f t="shared" si="1"/>
        <v>BENITO PAILLACAR BRITO</v>
      </c>
      <c r="G320" s="100" t="s">
        <v>8001</v>
      </c>
      <c r="H320" s="56" t="s">
        <v>44</v>
      </c>
      <c r="I320" s="27"/>
      <c r="J320" s="57" t="s">
        <v>14</v>
      </c>
      <c r="K320" s="23" t="s">
        <v>15</v>
      </c>
    </row>
    <row r="321" ht="22.5" customHeight="1">
      <c r="A321" s="147">
        <v>46057.0</v>
      </c>
      <c r="B321" s="26"/>
      <c r="C321" s="151"/>
      <c r="D321" s="99" t="s">
        <v>2115</v>
      </c>
      <c r="E321" s="100" t="s">
        <v>6430</v>
      </c>
      <c r="F321" s="112" t="str">
        <f t="shared" si="1"/>
        <v>CARLA CABRERA</v>
      </c>
      <c r="G321" s="100" t="s">
        <v>8002</v>
      </c>
      <c r="H321" s="56" t="s">
        <v>44</v>
      </c>
      <c r="I321" s="27"/>
      <c r="J321" s="57" t="s">
        <v>14</v>
      </c>
      <c r="K321" s="23" t="s">
        <v>15</v>
      </c>
    </row>
    <row r="322" ht="22.5" customHeight="1">
      <c r="A322" s="147">
        <v>46057.0</v>
      </c>
      <c r="B322" s="26"/>
      <c r="C322" s="148"/>
      <c r="D322" s="99" t="s">
        <v>5105</v>
      </c>
      <c r="E322" s="100" t="s">
        <v>8003</v>
      </c>
      <c r="F322" s="112" t="str">
        <f t="shared" si="1"/>
        <v>CHRISTIAN VILLALON</v>
      </c>
      <c r="G322" s="100" t="s">
        <v>8004</v>
      </c>
      <c r="H322" s="56" t="s">
        <v>44</v>
      </c>
      <c r="I322" s="27"/>
      <c r="J322" s="57" t="s">
        <v>14</v>
      </c>
      <c r="K322" s="23" t="s">
        <v>15</v>
      </c>
    </row>
    <row r="323" ht="22.5" customHeight="1">
      <c r="A323" s="147">
        <v>46057.0</v>
      </c>
      <c r="B323" s="15"/>
      <c r="C323" s="148"/>
      <c r="D323" s="99" t="s">
        <v>8005</v>
      </c>
      <c r="E323" s="100" t="s">
        <v>8006</v>
      </c>
      <c r="F323" s="112" t="str">
        <f t="shared" si="1"/>
        <v>CALUDIA LEPEZ NAVARRO</v>
      </c>
      <c r="G323" s="100" t="s">
        <v>8007</v>
      </c>
      <c r="H323" s="56" t="s">
        <v>44</v>
      </c>
      <c r="I323" s="27"/>
      <c r="J323" s="57" t="s">
        <v>14</v>
      </c>
      <c r="K323" s="23" t="s">
        <v>15</v>
      </c>
    </row>
    <row r="324" ht="22.5" customHeight="1">
      <c r="A324" s="147">
        <v>46057.0</v>
      </c>
      <c r="B324" s="15"/>
      <c r="C324" s="148"/>
      <c r="D324" s="99" t="s">
        <v>777</v>
      </c>
      <c r="E324" s="100" t="s">
        <v>8008</v>
      </c>
      <c r="F324" s="112" t="str">
        <f t="shared" si="1"/>
        <v>MARTIN SALINAS PEREZ</v>
      </c>
      <c r="G324" s="100" t="s">
        <v>8009</v>
      </c>
      <c r="H324" s="56" t="s">
        <v>44</v>
      </c>
      <c r="I324" s="27"/>
      <c r="J324" s="57" t="s">
        <v>14</v>
      </c>
      <c r="K324" s="23" t="s">
        <v>15</v>
      </c>
    </row>
    <row r="325" ht="22.5" customHeight="1">
      <c r="A325" s="147">
        <v>46057.0</v>
      </c>
      <c r="B325" s="15"/>
      <c r="C325" s="148"/>
      <c r="D325" s="99" t="s">
        <v>8010</v>
      </c>
      <c r="E325" s="100" t="s">
        <v>8011</v>
      </c>
      <c r="F325" s="112" t="str">
        <f t="shared" si="1"/>
        <v>ANNA LOGINOVA</v>
      </c>
      <c r="G325" s="100" t="s">
        <v>8012</v>
      </c>
      <c r="H325" s="61"/>
      <c r="I325" s="27"/>
      <c r="J325" s="65"/>
      <c r="K325" s="28"/>
    </row>
    <row r="326" ht="22.5" customHeight="1">
      <c r="A326" s="147">
        <v>46057.0</v>
      </c>
      <c r="B326" s="26"/>
      <c r="C326" s="151"/>
      <c r="D326" s="99" t="s">
        <v>8013</v>
      </c>
      <c r="E326" s="100" t="s">
        <v>8014</v>
      </c>
      <c r="F326" s="112" t="str">
        <f t="shared" si="1"/>
        <v>GUILLERMO AGUSTIAN FIGUEROA GONZALEZ</v>
      </c>
      <c r="G326" s="100" t="s">
        <v>8015</v>
      </c>
      <c r="H326" s="61"/>
      <c r="I326" s="27"/>
      <c r="J326" s="65"/>
      <c r="K326" s="28"/>
    </row>
    <row r="327" ht="22.5" customHeight="1">
      <c r="A327" s="147">
        <v>46057.0</v>
      </c>
      <c r="B327" s="15">
        <v>46062.0</v>
      </c>
      <c r="C327" s="148">
        <v>44531.0</v>
      </c>
      <c r="D327" s="99" t="s">
        <v>6489</v>
      </c>
      <c r="E327" s="100" t="s">
        <v>8016</v>
      </c>
      <c r="F327" s="112" t="str">
        <f t="shared" si="1"/>
        <v>ANA CASTRO PIZARRO</v>
      </c>
      <c r="G327" s="100" t="s">
        <v>8017</v>
      </c>
      <c r="H327" s="56" t="s">
        <v>44</v>
      </c>
      <c r="I327" s="27"/>
      <c r="J327" s="57" t="s">
        <v>17</v>
      </c>
      <c r="K327" s="23" t="s">
        <v>15</v>
      </c>
    </row>
    <row r="328" ht="22.5" customHeight="1">
      <c r="A328" s="147">
        <v>46057.0</v>
      </c>
      <c r="B328" s="15">
        <v>46062.0</v>
      </c>
      <c r="C328" s="148">
        <v>44593.0</v>
      </c>
      <c r="D328" s="99" t="s">
        <v>8018</v>
      </c>
      <c r="E328" s="100" t="s">
        <v>8019</v>
      </c>
      <c r="F328" s="112" t="str">
        <f t="shared" si="1"/>
        <v>JUAN DANIEL ORDOÑEZ CASTILLO</v>
      </c>
      <c r="G328" s="100" t="s">
        <v>8020</v>
      </c>
      <c r="H328" s="56" t="s">
        <v>44</v>
      </c>
      <c r="I328" s="22" t="s">
        <v>13</v>
      </c>
      <c r="J328" s="57" t="s">
        <v>17</v>
      </c>
      <c r="K328" s="23" t="s">
        <v>15</v>
      </c>
    </row>
    <row r="329" ht="22.5" customHeight="1">
      <c r="A329" s="147">
        <v>46057.0</v>
      </c>
      <c r="B329" s="15">
        <v>46062.0</v>
      </c>
      <c r="C329" s="148">
        <v>43497.0</v>
      </c>
      <c r="D329" s="99" t="s">
        <v>8021</v>
      </c>
      <c r="E329" s="100" t="s">
        <v>8022</v>
      </c>
      <c r="F329" s="112" t="str">
        <f t="shared" si="1"/>
        <v>PATRICIO JESUS CASTRO MUÑOZ</v>
      </c>
      <c r="G329" s="59" t="s">
        <v>8023</v>
      </c>
      <c r="H329" s="56" t="s">
        <v>44</v>
      </c>
      <c r="I329" s="27"/>
      <c r="J329" s="57" t="s">
        <v>17</v>
      </c>
      <c r="K329" s="23" t="s">
        <v>15</v>
      </c>
    </row>
    <row r="330" ht="22.5" customHeight="1">
      <c r="A330" s="147">
        <v>46057.0</v>
      </c>
      <c r="B330" s="15"/>
      <c r="C330" s="148"/>
      <c r="D330" s="99" t="s">
        <v>433</v>
      </c>
      <c r="E330" s="100" t="s">
        <v>8024</v>
      </c>
      <c r="F330" s="112" t="str">
        <f t="shared" si="1"/>
        <v>VICENTE MONTERO BAHAMONDES</v>
      </c>
      <c r="G330" s="100" t="s">
        <v>8025</v>
      </c>
      <c r="H330" s="56" t="s">
        <v>44</v>
      </c>
      <c r="I330" s="27"/>
      <c r="J330" s="57" t="s">
        <v>14</v>
      </c>
      <c r="K330" s="23" t="s">
        <v>15</v>
      </c>
    </row>
    <row r="331" ht="22.5" customHeight="1">
      <c r="A331" s="147">
        <v>46057.0</v>
      </c>
      <c r="B331" s="26"/>
      <c r="C331" s="148"/>
      <c r="D331" s="99" t="s">
        <v>8026</v>
      </c>
      <c r="E331" s="100" t="s">
        <v>8027</v>
      </c>
      <c r="F331" s="112" t="str">
        <f t="shared" si="1"/>
        <v>EMA VERONICA GABRIELA LOPEZ PRADO</v>
      </c>
      <c r="G331" s="100" t="s">
        <v>8028</v>
      </c>
      <c r="H331" s="61"/>
      <c r="I331" s="27"/>
      <c r="J331" s="65"/>
      <c r="K331" s="28"/>
    </row>
    <row r="332" ht="22.5" customHeight="1">
      <c r="A332" s="147">
        <v>46057.0</v>
      </c>
      <c r="B332" s="15"/>
      <c r="C332" s="148"/>
      <c r="D332" s="99" t="s">
        <v>386</v>
      </c>
      <c r="E332" s="100" t="s">
        <v>3364</v>
      </c>
      <c r="F332" s="112" t="str">
        <f t="shared" si="1"/>
        <v>EVELYN ULLOA</v>
      </c>
      <c r="G332" s="100" t="s">
        <v>8029</v>
      </c>
      <c r="H332" s="61"/>
      <c r="I332" s="27"/>
      <c r="J332" s="65"/>
      <c r="K332" s="28"/>
    </row>
    <row r="333" ht="22.5" customHeight="1">
      <c r="A333" s="147">
        <v>46057.0</v>
      </c>
      <c r="B333" s="15"/>
      <c r="C333" s="148"/>
      <c r="D333" s="99" t="s">
        <v>1431</v>
      </c>
      <c r="E333" s="100" t="s">
        <v>130</v>
      </c>
      <c r="F333" s="112" t="str">
        <f t="shared" si="1"/>
        <v>CLAUDIO GONZALEZ</v>
      </c>
      <c r="G333" s="100" t="s">
        <v>8030</v>
      </c>
      <c r="H333" s="61"/>
      <c r="I333" s="27"/>
      <c r="J333" s="65"/>
      <c r="K333" s="28"/>
    </row>
    <row r="334" ht="22.5" customHeight="1">
      <c r="A334" s="147">
        <v>46057.0</v>
      </c>
      <c r="B334" s="15"/>
      <c r="C334" s="148"/>
      <c r="D334" s="99" t="s">
        <v>1383</v>
      </c>
      <c r="E334" s="100" t="s">
        <v>3205</v>
      </c>
      <c r="F334" s="112" t="str">
        <f t="shared" si="1"/>
        <v>EDUARDO LARA</v>
      </c>
      <c r="G334" s="100" t="s">
        <v>8031</v>
      </c>
      <c r="H334" s="56" t="s">
        <v>44</v>
      </c>
      <c r="I334" s="27"/>
      <c r="J334" s="57" t="s">
        <v>14</v>
      </c>
      <c r="K334" s="23" t="s">
        <v>15</v>
      </c>
    </row>
    <row r="335" ht="22.5" customHeight="1">
      <c r="A335" s="147">
        <v>46057.0</v>
      </c>
      <c r="B335" s="15"/>
      <c r="C335" s="148"/>
      <c r="D335" s="99" t="s">
        <v>709</v>
      </c>
      <c r="E335" s="100" t="s">
        <v>8032</v>
      </c>
      <c r="F335" s="112" t="str">
        <f t="shared" si="1"/>
        <v>VALENTINA DIAZ CASTAÑO</v>
      </c>
      <c r="G335" s="100" t="s">
        <v>8033</v>
      </c>
      <c r="H335" s="56" t="s">
        <v>44</v>
      </c>
      <c r="I335" s="27"/>
      <c r="J335" s="57" t="s">
        <v>14</v>
      </c>
      <c r="K335" s="23" t="s">
        <v>15</v>
      </c>
    </row>
    <row r="336" ht="22.5" customHeight="1">
      <c r="A336" s="147">
        <v>46057.0</v>
      </c>
      <c r="B336" s="15"/>
      <c r="C336" s="148"/>
      <c r="D336" s="99" t="s">
        <v>8034</v>
      </c>
      <c r="E336" s="100" t="s">
        <v>8035</v>
      </c>
      <c r="F336" s="112" t="str">
        <f t="shared" si="1"/>
        <v>RONY MANUEL GONZÁLEZ REY</v>
      </c>
      <c r="G336" s="100" t="s">
        <v>8036</v>
      </c>
      <c r="H336" s="61"/>
      <c r="I336" s="27"/>
      <c r="J336" s="65"/>
      <c r="K336" s="28"/>
    </row>
    <row r="337" ht="22.5" customHeight="1">
      <c r="A337" s="147">
        <v>46057.0</v>
      </c>
      <c r="B337" s="15"/>
      <c r="C337" s="148"/>
      <c r="D337" s="99" t="s">
        <v>864</v>
      </c>
      <c r="E337" s="100" t="s">
        <v>601</v>
      </c>
      <c r="F337" s="112" t="str">
        <f t="shared" si="1"/>
        <v>ARIEL GALLARDO</v>
      </c>
      <c r="G337" s="100" t="s">
        <v>8037</v>
      </c>
      <c r="H337" s="56" t="s">
        <v>44</v>
      </c>
      <c r="I337" s="27"/>
      <c r="J337" s="65"/>
      <c r="K337" s="23" t="s">
        <v>15</v>
      </c>
    </row>
    <row r="338" ht="22.5" customHeight="1">
      <c r="A338" s="147">
        <v>46057.0</v>
      </c>
      <c r="B338" s="15"/>
      <c r="C338" s="148"/>
      <c r="D338" s="99" t="s">
        <v>107</v>
      </c>
      <c r="E338" s="100" t="s">
        <v>8038</v>
      </c>
      <c r="F338" s="112" t="str">
        <f t="shared" si="1"/>
        <v>CLAUDIA DÍAZ SILVA</v>
      </c>
      <c r="G338" s="100" t="s">
        <v>8039</v>
      </c>
      <c r="H338" s="61"/>
      <c r="I338" s="27"/>
      <c r="J338" s="65"/>
      <c r="K338" s="28"/>
    </row>
    <row r="339" ht="22.5" customHeight="1">
      <c r="A339" s="147">
        <v>46057.0</v>
      </c>
      <c r="B339" s="15"/>
      <c r="C339" s="148"/>
      <c r="D339" s="99" t="s">
        <v>1698</v>
      </c>
      <c r="E339" s="100" t="s">
        <v>8040</v>
      </c>
      <c r="F339" s="112" t="str">
        <f t="shared" si="1"/>
        <v>JUAN NEIRA</v>
      </c>
      <c r="G339" s="100" t="s">
        <v>8041</v>
      </c>
      <c r="H339" s="61"/>
      <c r="I339" s="27"/>
      <c r="J339" s="65"/>
      <c r="K339" s="28"/>
    </row>
    <row r="340" ht="22.5" customHeight="1">
      <c r="A340" s="147">
        <v>46057.0</v>
      </c>
      <c r="B340" s="15"/>
      <c r="C340" s="148"/>
      <c r="D340" s="99" t="s">
        <v>8042</v>
      </c>
      <c r="E340" s="100" t="s">
        <v>8043</v>
      </c>
      <c r="F340" s="112" t="str">
        <f t="shared" si="1"/>
        <v>NAIRA ZENTENO</v>
      </c>
      <c r="G340" s="100" t="s">
        <v>8044</v>
      </c>
      <c r="H340" s="56" t="s">
        <v>44</v>
      </c>
      <c r="I340" s="27"/>
      <c r="J340" s="57" t="s">
        <v>14</v>
      </c>
      <c r="K340" s="23" t="s">
        <v>15</v>
      </c>
    </row>
    <row r="341" ht="22.5" customHeight="1">
      <c r="A341" s="147">
        <v>46057.0</v>
      </c>
      <c r="B341" s="15"/>
      <c r="C341" s="148"/>
      <c r="D341" s="99" t="s">
        <v>8045</v>
      </c>
      <c r="E341" s="100" t="s">
        <v>440</v>
      </c>
      <c r="F341" s="112" t="str">
        <f t="shared" si="1"/>
        <v>ARELLY ASTUDILLO</v>
      </c>
      <c r="G341" s="100" t="s">
        <v>8046</v>
      </c>
      <c r="H341" s="56" t="s">
        <v>44</v>
      </c>
      <c r="I341" s="27"/>
      <c r="J341" s="57" t="s">
        <v>14</v>
      </c>
      <c r="K341" s="28"/>
    </row>
    <row r="342" ht="22.5" customHeight="1">
      <c r="A342" s="147">
        <v>46057.0</v>
      </c>
      <c r="B342" s="15"/>
      <c r="C342" s="148"/>
      <c r="D342" s="99" t="s">
        <v>8047</v>
      </c>
      <c r="E342" s="100" t="s">
        <v>8048</v>
      </c>
      <c r="F342" s="112" t="str">
        <f t="shared" si="1"/>
        <v>SANDY ARANCIBIA</v>
      </c>
      <c r="G342" s="100" t="s">
        <v>8049</v>
      </c>
      <c r="H342" s="56" t="s">
        <v>44</v>
      </c>
      <c r="I342" s="27"/>
      <c r="J342" s="57" t="s">
        <v>14</v>
      </c>
      <c r="K342" s="23" t="s">
        <v>15</v>
      </c>
    </row>
    <row r="343" ht="22.5" customHeight="1">
      <c r="A343" s="147">
        <v>46057.0</v>
      </c>
      <c r="B343" s="15"/>
      <c r="C343" s="148"/>
      <c r="D343" s="99" t="s">
        <v>8050</v>
      </c>
      <c r="E343" s="100" t="s">
        <v>8051</v>
      </c>
      <c r="F343" s="112" t="str">
        <f t="shared" si="1"/>
        <v>ANYELO PAZ RIVERA</v>
      </c>
      <c r="G343" s="100" t="s">
        <v>8052</v>
      </c>
      <c r="H343" s="61"/>
      <c r="I343" s="27"/>
      <c r="J343" s="65"/>
      <c r="K343" s="28"/>
    </row>
    <row r="344" ht="22.5" customHeight="1">
      <c r="A344" s="147">
        <v>46057.0</v>
      </c>
      <c r="B344" s="15"/>
      <c r="C344" s="148"/>
      <c r="D344" s="99" t="s">
        <v>8053</v>
      </c>
      <c r="E344" s="100" t="s">
        <v>6482</v>
      </c>
      <c r="F344" s="112" t="str">
        <f t="shared" si="1"/>
        <v>JOSÉ ANTONIO OYARCE</v>
      </c>
      <c r="G344" s="100" t="s">
        <v>8054</v>
      </c>
      <c r="H344" s="61"/>
      <c r="I344" s="27"/>
      <c r="J344" s="65"/>
      <c r="K344" s="28"/>
    </row>
    <row r="345" ht="22.5" customHeight="1">
      <c r="A345" s="147">
        <v>46057.0</v>
      </c>
      <c r="B345" s="15"/>
      <c r="C345" s="148"/>
      <c r="D345" s="99" t="s">
        <v>3677</v>
      </c>
      <c r="E345" s="100" t="s">
        <v>4637</v>
      </c>
      <c r="F345" s="112" t="str">
        <f t="shared" si="1"/>
        <v>MARIELA MENDOZA</v>
      </c>
      <c r="G345" s="100" t="s">
        <v>8055</v>
      </c>
      <c r="H345" s="61"/>
      <c r="I345" s="27"/>
      <c r="J345" s="65"/>
      <c r="K345" s="28"/>
    </row>
    <row r="346" ht="22.5" customHeight="1">
      <c r="A346" s="147">
        <v>46057.0</v>
      </c>
      <c r="B346" s="15">
        <v>46062.0</v>
      </c>
      <c r="C346" s="148">
        <v>43466.0</v>
      </c>
      <c r="D346" s="99" t="s">
        <v>8056</v>
      </c>
      <c r="E346" s="100" t="s">
        <v>8057</v>
      </c>
      <c r="F346" s="112" t="str">
        <f t="shared" si="1"/>
        <v>SOLANGE ANDREA ULLOA MENDEZ</v>
      </c>
      <c r="G346" s="100" t="s">
        <v>8058</v>
      </c>
      <c r="H346" s="56" t="s">
        <v>44</v>
      </c>
      <c r="I346" s="27"/>
      <c r="J346" s="57" t="s">
        <v>17</v>
      </c>
      <c r="K346" s="23" t="s">
        <v>20</v>
      </c>
    </row>
    <row r="347" ht="22.5" customHeight="1">
      <c r="A347" s="147">
        <v>46057.0</v>
      </c>
      <c r="B347" s="15"/>
      <c r="C347" s="148"/>
      <c r="D347" s="99" t="s">
        <v>751</v>
      </c>
      <c r="E347" s="100" t="s">
        <v>361</v>
      </c>
      <c r="F347" s="112" t="str">
        <f t="shared" si="1"/>
        <v>MANUEL GOMEZ</v>
      </c>
      <c r="G347" s="100" t="s">
        <v>8059</v>
      </c>
      <c r="H347" s="61"/>
      <c r="I347" s="27"/>
      <c r="J347" s="65"/>
      <c r="K347" s="28"/>
    </row>
    <row r="348" ht="22.5" customHeight="1">
      <c r="A348" s="147">
        <v>46057.0</v>
      </c>
      <c r="B348" s="26"/>
      <c r="C348" s="151"/>
      <c r="D348" s="99" t="s">
        <v>1204</v>
      </c>
      <c r="E348" s="100" t="s">
        <v>8060</v>
      </c>
      <c r="F348" s="112" t="str">
        <f t="shared" si="1"/>
        <v>JULIO ROCHA</v>
      </c>
      <c r="G348" s="100" t="s">
        <v>8061</v>
      </c>
      <c r="H348" s="61"/>
      <c r="I348" s="27"/>
      <c r="J348" s="65"/>
      <c r="K348" s="28"/>
    </row>
    <row r="349" ht="22.5" customHeight="1">
      <c r="A349" s="147">
        <v>46057.0</v>
      </c>
      <c r="B349" s="15">
        <v>46062.0</v>
      </c>
      <c r="C349" s="148">
        <v>42095.0</v>
      </c>
      <c r="D349" s="99" t="s">
        <v>4192</v>
      </c>
      <c r="E349" s="100" t="s">
        <v>2739</v>
      </c>
      <c r="F349" s="112" t="str">
        <f t="shared" si="1"/>
        <v>VICTOR CONTRERAS</v>
      </c>
      <c r="G349" s="100" t="s">
        <v>8062</v>
      </c>
      <c r="H349" s="56" t="s">
        <v>44</v>
      </c>
      <c r="I349" s="27"/>
      <c r="J349" s="57" t="s">
        <v>17</v>
      </c>
      <c r="K349" s="23" t="s">
        <v>15</v>
      </c>
    </row>
    <row r="350" ht="22.5" customHeight="1">
      <c r="A350" s="147">
        <v>46057.0</v>
      </c>
      <c r="B350" s="15">
        <v>46062.0</v>
      </c>
      <c r="C350" s="148">
        <v>43862.0</v>
      </c>
      <c r="D350" s="99" t="s">
        <v>8063</v>
      </c>
      <c r="E350" s="100" t="s">
        <v>8064</v>
      </c>
      <c r="F350" s="112" t="str">
        <f t="shared" si="1"/>
        <v>ALEJANDRA MARITZA ARAVENA URBINA</v>
      </c>
      <c r="G350" s="100" t="s">
        <v>8065</v>
      </c>
      <c r="H350" s="56" t="s">
        <v>44</v>
      </c>
      <c r="I350" s="27"/>
      <c r="J350" s="57" t="s">
        <v>17</v>
      </c>
      <c r="K350" s="23" t="s">
        <v>15</v>
      </c>
    </row>
    <row r="351" ht="22.5" customHeight="1">
      <c r="A351" s="147">
        <v>46057.0</v>
      </c>
      <c r="B351" s="15"/>
      <c r="C351" s="148"/>
      <c r="D351" s="99" t="s">
        <v>216</v>
      </c>
      <c r="E351" s="100" t="s">
        <v>8066</v>
      </c>
      <c r="F351" s="112" t="str">
        <f t="shared" si="1"/>
        <v>JUAN MANUEL AÑASCO FLORES</v>
      </c>
      <c r="G351" s="100" t="s">
        <v>8067</v>
      </c>
      <c r="H351" s="61"/>
      <c r="I351" s="27"/>
      <c r="J351" s="65"/>
      <c r="K351" s="28"/>
    </row>
    <row r="352" ht="22.5" customHeight="1">
      <c r="A352" s="147">
        <v>46057.0</v>
      </c>
      <c r="B352" s="15"/>
      <c r="C352" s="148"/>
      <c r="D352" s="99" t="s">
        <v>8068</v>
      </c>
      <c r="E352" s="100" t="s">
        <v>8069</v>
      </c>
      <c r="F352" s="112" t="str">
        <f t="shared" si="1"/>
        <v>CARLOS ALBERTO APABLAZA ESCALONA</v>
      </c>
      <c r="G352" s="100" t="s">
        <v>8070</v>
      </c>
      <c r="H352" s="61"/>
      <c r="I352" s="27"/>
      <c r="J352" s="65"/>
      <c r="K352" s="28"/>
    </row>
    <row r="353" ht="22.5" customHeight="1">
      <c r="A353" s="147">
        <v>46057.0</v>
      </c>
      <c r="B353" s="15">
        <v>46062.0</v>
      </c>
      <c r="C353" s="148">
        <v>43739.0</v>
      </c>
      <c r="D353" s="99" t="s">
        <v>8071</v>
      </c>
      <c r="E353" s="100" t="s">
        <v>8072</v>
      </c>
      <c r="F353" s="112" t="str">
        <f t="shared" si="1"/>
        <v>FRANCHESCA GALLARDO PINTO</v>
      </c>
      <c r="G353" s="100" t="s">
        <v>8073</v>
      </c>
      <c r="H353" s="56" t="s">
        <v>44</v>
      </c>
      <c r="I353" s="27"/>
      <c r="J353" s="57" t="s">
        <v>17</v>
      </c>
      <c r="K353" s="23" t="s">
        <v>15</v>
      </c>
    </row>
    <row r="354" ht="22.5" customHeight="1">
      <c r="A354" s="147">
        <v>46057.0</v>
      </c>
      <c r="B354" s="15"/>
      <c r="C354" s="151" t="s">
        <v>106</v>
      </c>
      <c r="D354" s="99" t="s">
        <v>968</v>
      </c>
      <c r="E354" s="100" t="s">
        <v>8074</v>
      </c>
      <c r="F354" s="112" t="str">
        <f t="shared" si="1"/>
        <v>SEBASTIAN MONTERO</v>
      </c>
      <c r="G354" s="100" t="s">
        <v>8075</v>
      </c>
      <c r="H354" s="56" t="s">
        <v>44</v>
      </c>
      <c r="I354" s="27"/>
      <c r="J354" s="57" t="s">
        <v>21</v>
      </c>
      <c r="K354" s="23" t="s">
        <v>15</v>
      </c>
    </row>
    <row r="355" ht="22.5" customHeight="1">
      <c r="A355" s="147">
        <v>46057.0</v>
      </c>
      <c r="B355" s="15">
        <v>46062.0</v>
      </c>
      <c r="C355" s="148">
        <v>43556.0</v>
      </c>
      <c r="D355" s="99" t="s">
        <v>360</v>
      </c>
      <c r="E355" s="100" t="s">
        <v>8076</v>
      </c>
      <c r="F355" s="112" t="str">
        <f t="shared" si="1"/>
        <v>JOSE LEIVA CERDA</v>
      </c>
      <c r="G355" s="100" t="s">
        <v>8077</v>
      </c>
      <c r="H355" s="56" t="s">
        <v>44</v>
      </c>
      <c r="I355" s="27"/>
      <c r="J355" s="57" t="s">
        <v>17</v>
      </c>
      <c r="K355" s="23" t="s">
        <v>15</v>
      </c>
    </row>
    <row r="356" ht="22.5" customHeight="1">
      <c r="A356" s="147">
        <v>46057.0</v>
      </c>
      <c r="B356" s="26"/>
      <c r="C356" s="151" t="s">
        <v>122</v>
      </c>
      <c r="D356" s="99" t="s">
        <v>971</v>
      </c>
      <c r="E356" s="100" t="s">
        <v>8078</v>
      </c>
      <c r="F356" s="112" t="str">
        <f t="shared" si="1"/>
        <v>ROBERTO LUNA SILVESTRE</v>
      </c>
      <c r="G356" s="100" t="s">
        <v>8079</v>
      </c>
      <c r="H356" s="56" t="s">
        <v>44</v>
      </c>
      <c r="I356" s="27"/>
      <c r="J356" s="57" t="s">
        <v>21</v>
      </c>
      <c r="K356" s="23" t="s">
        <v>15</v>
      </c>
    </row>
    <row r="357" ht="22.5" customHeight="1">
      <c r="A357" s="147">
        <v>46057.0</v>
      </c>
      <c r="B357" s="15">
        <v>46062.0</v>
      </c>
      <c r="C357" s="148">
        <v>43891.0</v>
      </c>
      <c r="D357" s="99" t="s">
        <v>761</v>
      </c>
      <c r="E357" s="100" t="s">
        <v>8080</v>
      </c>
      <c r="F357" s="112" t="str">
        <f t="shared" si="1"/>
        <v>CARLOS ILABACA HERRERA</v>
      </c>
      <c r="G357" s="100" t="s">
        <v>8081</v>
      </c>
      <c r="H357" s="162" t="s">
        <v>44</v>
      </c>
      <c r="I357" s="27"/>
      <c r="J357" s="57" t="s">
        <v>17</v>
      </c>
      <c r="K357" s="23" t="s">
        <v>15</v>
      </c>
    </row>
    <row r="358" ht="22.5" customHeight="1">
      <c r="A358" s="147">
        <v>46057.0</v>
      </c>
      <c r="B358" s="26"/>
      <c r="C358" s="151" t="s">
        <v>8082</v>
      </c>
      <c r="D358" s="99" t="s">
        <v>3902</v>
      </c>
      <c r="E358" s="100" t="s">
        <v>8083</v>
      </c>
      <c r="F358" s="112" t="str">
        <f t="shared" si="1"/>
        <v>NICOLÁS VERA SOTO</v>
      </c>
      <c r="G358" s="100" t="s">
        <v>8084</v>
      </c>
      <c r="H358" s="56" t="s">
        <v>44</v>
      </c>
      <c r="I358" s="27"/>
      <c r="J358" s="57" t="s">
        <v>21</v>
      </c>
      <c r="K358" s="23" t="s">
        <v>15</v>
      </c>
    </row>
    <row r="359" ht="22.5" customHeight="1">
      <c r="A359" s="147">
        <v>46057.0</v>
      </c>
      <c r="B359" s="26"/>
      <c r="C359" s="151" t="s">
        <v>122</v>
      </c>
      <c r="D359" s="99" t="s">
        <v>8085</v>
      </c>
      <c r="E359" s="100" t="s">
        <v>8086</v>
      </c>
      <c r="F359" s="112" t="str">
        <f t="shared" si="1"/>
        <v>MARÍA IRENE MORALES SALGADO</v>
      </c>
      <c r="G359" s="100" t="s">
        <v>8087</v>
      </c>
      <c r="H359" s="56" t="s">
        <v>44</v>
      </c>
      <c r="I359" s="27"/>
      <c r="J359" s="57" t="s">
        <v>21</v>
      </c>
      <c r="K359" s="23" t="s">
        <v>15</v>
      </c>
    </row>
    <row r="360" ht="22.5" customHeight="1">
      <c r="A360" s="147">
        <v>46057.0</v>
      </c>
      <c r="B360" s="15"/>
      <c r="C360" s="151" t="s">
        <v>888</v>
      </c>
      <c r="D360" s="99" t="s">
        <v>8088</v>
      </c>
      <c r="E360" s="100" t="s">
        <v>4136</v>
      </c>
      <c r="F360" s="112" t="str">
        <f t="shared" si="1"/>
        <v>JHONY VEGA</v>
      </c>
      <c r="G360" s="100" t="s">
        <v>8089</v>
      </c>
      <c r="H360" s="56" t="s">
        <v>44</v>
      </c>
      <c r="I360" s="27"/>
      <c r="J360" s="57" t="s">
        <v>21</v>
      </c>
      <c r="K360" s="23" t="s">
        <v>15</v>
      </c>
    </row>
    <row r="361" ht="22.5" customHeight="1">
      <c r="A361" s="147">
        <v>46057.0</v>
      </c>
      <c r="B361" s="15"/>
      <c r="C361" s="148"/>
      <c r="D361" s="99" t="s">
        <v>8090</v>
      </c>
      <c r="E361" s="100" t="s">
        <v>4351</v>
      </c>
      <c r="F361" s="112" t="str">
        <f t="shared" si="1"/>
        <v>VIVIAN AHUMADA</v>
      </c>
      <c r="G361" s="100" t="s">
        <v>8091</v>
      </c>
      <c r="H361" s="163"/>
      <c r="I361" s="27"/>
      <c r="J361" s="65"/>
      <c r="K361" s="28"/>
    </row>
    <row r="362" ht="22.5" customHeight="1">
      <c r="A362" s="147">
        <v>46057.0</v>
      </c>
      <c r="B362" s="15"/>
      <c r="C362" s="151" t="s">
        <v>6443</v>
      </c>
      <c r="D362" s="99" t="s">
        <v>8092</v>
      </c>
      <c r="E362" s="100" t="s">
        <v>8093</v>
      </c>
      <c r="F362" s="112" t="str">
        <f t="shared" si="1"/>
        <v>CHERIE BARRUETO</v>
      </c>
      <c r="G362" s="100" t="s">
        <v>8094</v>
      </c>
      <c r="H362" s="56" t="s">
        <v>44</v>
      </c>
      <c r="I362" s="27"/>
      <c r="J362" s="57" t="s">
        <v>21</v>
      </c>
      <c r="K362" s="23" t="s">
        <v>15</v>
      </c>
    </row>
    <row r="363" ht="22.5" customHeight="1">
      <c r="A363" s="147">
        <v>46057.0</v>
      </c>
      <c r="B363" s="26"/>
      <c r="C363" s="148"/>
      <c r="D363" s="99" t="s">
        <v>360</v>
      </c>
      <c r="E363" s="100" t="s">
        <v>8095</v>
      </c>
      <c r="F363" s="112" t="str">
        <f t="shared" si="1"/>
        <v>JOSE RIOS</v>
      </c>
      <c r="G363" s="100" t="s">
        <v>8096</v>
      </c>
      <c r="H363" s="61"/>
      <c r="I363" s="27"/>
      <c r="J363" s="65"/>
      <c r="K363" s="28"/>
    </row>
    <row r="364" ht="22.5" customHeight="1">
      <c r="A364" s="147">
        <v>46057.0</v>
      </c>
      <c r="B364" s="15">
        <v>46058.0</v>
      </c>
      <c r="C364" s="148">
        <v>45108.0</v>
      </c>
      <c r="D364" s="99" t="s">
        <v>8097</v>
      </c>
      <c r="E364" s="100" t="s">
        <v>5254</v>
      </c>
      <c r="F364" s="112" t="str">
        <f t="shared" si="1"/>
        <v>GERALD REYES</v>
      </c>
      <c r="G364" s="100" t="s">
        <v>8098</v>
      </c>
      <c r="H364" s="56" t="s">
        <v>44</v>
      </c>
      <c r="I364" s="27"/>
      <c r="J364" s="57" t="s">
        <v>17</v>
      </c>
      <c r="K364" s="23" t="s">
        <v>15</v>
      </c>
    </row>
    <row r="365" ht="22.5" customHeight="1">
      <c r="A365" s="147">
        <v>46057.0</v>
      </c>
      <c r="B365" s="15">
        <v>46062.0</v>
      </c>
      <c r="C365" s="148">
        <v>43132.0</v>
      </c>
      <c r="D365" s="99" t="s">
        <v>48</v>
      </c>
      <c r="E365" s="100" t="s">
        <v>844</v>
      </c>
      <c r="F365" s="112" t="str">
        <f t="shared" si="1"/>
        <v>PABLO PAREDES</v>
      </c>
      <c r="G365" s="100" t="s">
        <v>8099</v>
      </c>
      <c r="H365" s="56" t="s">
        <v>44</v>
      </c>
      <c r="I365" s="27"/>
      <c r="J365" s="57" t="s">
        <v>17</v>
      </c>
      <c r="K365" s="23" t="s">
        <v>15</v>
      </c>
    </row>
    <row r="366" ht="22.5" customHeight="1">
      <c r="A366" s="147">
        <v>46057.0</v>
      </c>
      <c r="B366" s="26"/>
      <c r="C366" s="148"/>
      <c r="D366" s="99" t="s">
        <v>8100</v>
      </c>
      <c r="E366" s="100" t="s">
        <v>8101</v>
      </c>
      <c r="F366" s="112" t="str">
        <f t="shared" si="1"/>
        <v>ROLANDO ZUZUNAGA</v>
      </c>
      <c r="G366" s="100" t="s">
        <v>8102</v>
      </c>
      <c r="H366" s="61"/>
      <c r="I366" s="27"/>
      <c r="J366" s="65"/>
      <c r="K366" s="28"/>
    </row>
    <row r="367" ht="22.5" customHeight="1">
      <c r="A367" s="147">
        <v>46057.0</v>
      </c>
      <c r="B367" s="15">
        <v>46058.0</v>
      </c>
      <c r="C367" s="148">
        <v>45383.0</v>
      </c>
      <c r="D367" s="99" t="s">
        <v>8103</v>
      </c>
      <c r="E367" s="100" t="s">
        <v>8104</v>
      </c>
      <c r="F367" s="112" t="str">
        <f t="shared" si="1"/>
        <v>RICARDO ALFREDO JIMENEZ LEDESMA</v>
      </c>
      <c r="G367" s="100" t="s">
        <v>8105</v>
      </c>
      <c r="H367" s="56" t="s">
        <v>44</v>
      </c>
      <c r="I367" s="27"/>
      <c r="J367" s="57" t="s">
        <v>17</v>
      </c>
      <c r="K367" s="23" t="s">
        <v>15</v>
      </c>
    </row>
    <row r="368" ht="22.5" customHeight="1">
      <c r="A368" s="147">
        <v>46057.0</v>
      </c>
      <c r="B368" s="26"/>
      <c r="C368" s="148"/>
      <c r="D368" s="99" t="s">
        <v>1298</v>
      </c>
      <c r="E368" s="100" t="s">
        <v>8106</v>
      </c>
      <c r="F368" s="112" t="str">
        <f t="shared" si="1"/>
        <v>ROBERTO CELIS</v>
      </c>
      <c r="G368" s="100" t="s">
        <v>8107</v>
      </c>
      <c r="H368" s="61"/>
      <c r="I368" s="27"/>
      <c r="J368" s="65"/>
      <c r="K368" s="28"/>
    </row>
    <row r="369" ht="22.5" customHeight="1">
      <c r="A369" s="147">
        <v>46057.0</v>
      </c>
      <c r="B369" s="26"/>
      <c r="C369" s="148"/>
      <c r="D369" s="99" t="s">
        <v>8108</v>
      </c>
      <c r="E369" s="100" t="s">
        <v>8109</v>
      </c>
      <c r="F369" s="112" t="str">
        <f t="shared" si="1"/>
        <v>DANIELLE COURTIN</v>
      </c>
      <c r="G369" s="100" t="s">
        <v>8110</v>
      </c>
      <c r="H369" s="61"/>
      <c r="I369" s="27"/>
      <c r="J369" s="65"/>
      <c r="K369" s="28"/>
    </row>
    <row r="370" ht="22.5" customHeight="1">
      <c r="A370" s="147">
        <v>46057.0</v>
      </c>
      <c r="B370" s="15">
        <v>46062.0</v>
      </c>
      <c r="C370" s="148">
        <v>43497.0</v>
      </c>
      <c r="D370" s="99" t="s">
        <v>8111</v>
      </c>
      <c r="E370" s="100" t="s">
        <v>8112</v>
      </c>
      <c r="F370" s="112" t="str">
        <f t="shared" si="1"/>
        <v>MAURICIO JAVIER PASTEN GOMEZ</v>
      </c>
      <c r="G370" s="100" t="s">
        <v>8113</v>
      </c>
      <c r="H370" s="56" t="s">
        <v>44</v>
      </c>
      <c r="I370" s="27"/>
      <c r="J370" s="57" t="s">
        <v>19</v>
      </c>
      <c r="K370" s="23" t="s">
        <v>15</v>
      </c>
    </row>
    <row r="371" ht="22.5" customHeight="1">
      <c r="A371" s="147">
        <v>46057.0</v>
      </c>
      <c r="B371" s="26"/>
      <c r="C371" s="151"/>
      <c r="D371" s="99" t="s">
        <v>8114</v>
      </c>
      <c r="E371" s="100" t="s">
        <v>8115</v>
      </c>
      <c r="F371" s="112" t="str">
        <f t="shared" si="1"/>
        <v>MAURICIO ALEXIS RUIZ HENRIQUEZ</v>
      </c>
      <c r="G371" s="100" t="s">
        <v>8116</v>
      </c>
      <c r="H371" s="61"/>
      <c r="I371" s="27"/>
      <c r="J371" s="65"/>
      <c r="K371" s="28"/>
    </row>
    <row r="372" ht="22.5" customHeight="1">
      <c r="A372" s="147">
        <v>46057.0</v>
      </c>
      <c r="B372" s="15">
        <v>46062.0</v>
      </c>
      <c r="C372" s="148">
        <v>42552.0</v>
      </c>
      <c r="D372" s="99" t="s">
        <v>8117</v>
      </c>
      <c r="E372" s="100" t="s">
        <v>8118</v>
      </c>
      <c r="F372" s="112" t="str">
        <f t="shared" si="1"/>
        <v>FRANCHESSCA RIOS</v>
      </c>
      <c r="G372" s="100" t="s">
        <v>8119</v>
      </c>
      <c r="H372" s="56" t="s">
        <v>44</v>
      </c>
      <c r="I372" s="27"/>
      <c r="J372" s="57" t="s">
        <v>17</v>
      </c>
      <c r="K372" s="23" t="s">
        <v>15</v>
      </c>
    </row>
    <row r="373" ht="22.5" customHeight="1">
      <c r="A373" s="147">
        <v>46057.0</v>
      </c>
      <c r="B373" s="15"/>
      <c r="C373" s="148"/>
      <c r="D373" s="99" t="s">
        <v>550</v>
      </c>
      <c r="E373" s="100" t="s">
        <v>8120</v>
      </c>
      <c r="F373" s="112" t="str">
        <f t="shared" si="1"/>
        <v>DANIEL NUÑEZ</v>
      </c>
      <c r="G373" s="100" t="s">
        <v>8121</v>
      </c>
      <c r="H373" s="61"/>
      <c r="I373" s="27"/>
      <c r="J373" s="65"/>
      <c r="K373" s="28"/>
    </row>
    <row r="374" ht="22.5" customHeight="1">
      <c r="A374" s="147">
        <v>46057.0</v>
      </c>
      <c r="B374" s="15">
        <v>46062.0</v>
      </c>
      <c r="C374" s="148">
        <v>43709.0</v>
      </c>
      <c r="D374" s="99" t="s">
        <v>481</v>
      </c>
      <c r="E374" s="100" t="s">
        <v>8122</v>
      </c>
      <c r="F374" s="112" t="str">
        <f t="shared" si="1"/>
        <v>PATRICIO ZÚÑIGA LLANOS</v>
      </c>
      <c r="G374" s="100" t="s">
        <v>8123</v>
      </c>
      <c r="H374" s="56" t="s">
        <v>44</v>
      </c>
      <c r="I374" s="27"/>
      <c r="J374" s="57" t="s">
        <v>17</v>
      </c>
      <c r="K374" s="23" t="s">
        <v>15</v>
      </c>
    </row>
    <row r="375" ht="22.5" customHeight="1">
      <c r="A375" s="147">
        <v>46057.0</v>
      </c>
      <c r="B375" s="15"/>
      <c r="C375" s="148"/>
      <c r="D375" s="99" t="s">
        <v>8124</v>
      </c>
      <c r="E375" s="100" t="s">
        <v>8125</v>
      </c>
      <c r="F375" s="112" t="str">
        <f t="shared" si="1"/>
        <v>HUGO ANDRÉS SIMONETTI VILLARROEL</v>
      </c>
      <c r="G375" s="100" t="s">
        <v>8126</v>
      </c>
      <c r="H375" s="61"/>
      <c r="I375" s="27"/>
      <c r="J375" s="65"/>
      <c r="K375" s="28"/>
    </row>
    <row r="376" ht="22.5" customHeight="1">
      <c r="A376" s="147">
        <v>46057.0</v>
      </c>
      <c r="B376" s="26"/>
      <c r="C376" s="148"/>
      <c r="D376" s="99" t="s">
        <v>8127</v>
      </c>
      <c r="E376" s="100" t="s">
        <v>8128</v>
      </c>
      <c r="F376" s="112" t="str">
        <f t="shared" si="1"/>
        <v>VICTOR ARMANDO VALDES GALLARDO</v>
      </c>
      <c r="G376" s="100" t="s">
        <v>8129</v>
      </c>
      <c r="H376" s="61"/>
      <c r="I376" s="27"/>
      <c r="J376" s="65"/>
      <c r="K376" s="28"/>
    </row>
    <row r="377" ht="22.5" customHeight="1">
      <c r="A377" s="147">
        <v>46057.0</v>
      </c>
      <c r="B377" s="26"/>
      <c r="C377" s="151" t="s">
        <v>3126</v>
      </c>
      <c r="D377" s="99" t="s">
        <v>802</v>
      </c>
      <c r="E377" s="100" t="s">
        <v>288</v>
      </c>
      <c r="F377" s="112" t="str">
        <f t="shared" si="1"/>
        <v>NATALIA AGUILERA</v>
      </c>
      <c r="G377" s="100" t="s">
        <v>8130</v>
      </c>
      <c r="H377" s="56" t="s">
        <v>44</v>
      </c>
      <c r="I377" s="27"/>
      <c r="J377" s="57" t="s">
        <v>21</v>
      </c>
      <c r="K377" s="23" t="s">
        <v>15</v>
      </c>
    </row>
    <row r="378" ht="22.5" customHeight="1">
      <c r="A378" s="147">
        <v>46057.0</v>
      </c>
      <c r="B378" s="15">
        <v>46062.0</v>
      </c>
      <c r="C378" s="148">
        <v>45078.0</v>
      </c>
      <c r="D378" s="99" t="s">
        <v>8131</v>
      </c>
      <c r="E378" s="100" t="s">
        <v>5618</v>
      </c>
      <c r="F378" s="112" t="str">
        <f t="shared" si="1"/>
        <v>GABRIEL ANTONIO ARAYA BARRAZA</v>
      </c>
      <c r="G378" s="100" t="s">
        <v>8132</v>
      </c>
      <c r="H378" s="56" t="s">
        <v>44</v>
      </c>
      <c r="I378" s="27"/>
      <c r="J378" s="57" t="s">
        <v>17</v>
      </c>
      <c r="K378" s="23" t="s">
        <v>15</v>
      </c>
    </row>
    <row r="379" ht="22.5" customHeight="1">
      <c r="A379" s="147">
        <v>46057.0</v>
      </c>
      <c r="B379" s="26"/>
      <c r="C379" s="151" t="s">
        <v>1576</v>
      </c>
      <c r="D379" s="99" t="s">
        <v>8133</v>
      </c>
      <c r="E379" s="100" t="s">
        <v>71</v>
      </c>
      <c r="F379" s="112" t="str">
        <f t="shared" si="1"/>
        <v>CYELO CONTRERAS</v>
      </c>
      <c r="G379" s="100" t="s">
        <v>8134</v>
      </c>
      <c r="H379" s="56" t="s">
        <v>44</v>
      </c>
      <c r="I379" s="27"/>
      <c r="J379" s="57" t="s">
        <v>21</v>
      </c>
      <c r="K379" s="23" t="s">
        <v>15</v>
      </c>
    </row>
    <row r="380" ht="22.5" customHeight="1">
      <c r="A380" s="147">
        <v>46057.0</v>
      </c>
      <c r="B380" s="26"/>
      <c r="C380" s="151" t="s">
        <v>106</v>
      </c>
      <c r="D380" s="99" t="s">
        <v>1988</v>
      </c>
      <c r="E380" s="100" t="s">
        <v>8135</v>
      </c>
      <c r="F380" s="112" t="str">
        <f t="shared" si="1"/>
        <v>JUAN PABLO BASTIAS ZAPICO</v>
      </c>
      <c r="G380" s="100" t="s">
        <v>8136</v>
      </c>
      <c r="H380" s="56" t="s">
        <v>44</v>
      </c>
      <c r="I380" s="27"/>
      <c r="J380" s="57" t="s">
        <v>21</v>
      </c>
      <c r="K380" s="23" t="s">
        <v>15</v>
      </c>
    </row>
    <row r="381" ht="22.5" customHeight="1">
      <c r="A381" s="147">
        <v>46057.0</v>
      </c>
      <c r="B381" s="26"/>
      <c r="C381" s="151"/>
      <c r="D381" s="99" t="s">
        <v>8137</v>
      </c>
      <c r="E381" s="100" t="s">
        <v>8138</v>
      </c>
      <c r="F381" s="112" t="str">
        <f t="shared" si="1"/>
        <v>GARY CEA</v>
      </c>
      <c r="G381" s="100" t="s">
        <v>8139</v>
      </c>
      <c r="H381" s="61"/>
      <c r="I381" s="27"/>
      <c r="J381" s="65"/>
      <c r="K381" s="28"/>
    </row>
    <row r="382" ht="22.5" customHeight="1">
      <c r="A382" s="147">
        <v>46057.0</v>
      </c>
      <c r="B382" s="15"/>
      <c r="C382" s="148"/>
      <c r="D382" s="99" t="s">
        <v>8140</v>
      </c>
      <c r="E382" s="100" t="s">
        <v>8141</v>
      </c>
      <c r="F382" s="112" t="str">
        <f t="shared" si="1"/>
        <v>ERNESTO DAVID OYARZUN HERNANDEZ</v>
      </c>
      <c r="G382" s="100" t="s">
        <v>8142</v>
      </c>
      <c r="H382" s="61"/>
      <c r="I382" s="27"/>
      <c r="J382" s="65"/>
      <c r="K382" s="28"/>
    </row>
    <row r="383" ht="22.5" customHeight="1">
      <c r="A383" s="147">
        <v>46057.0</v>
      </c>
      <c r="B383" s="26"/>
      <c r="C383" s="148"/>
      <c r="D383" s="99" t="s">
        <v>8143</v>
      </c>
      <c r="E383" s="100" t="s">
        <v>8144</v>
      </c>
      <c r="F383" s="112" t="str">
        <f t="shared" si="1"/>
        <v>PATRICIO ALEJANDRO ORTIZ DONOSO</v>
      </c>
      <c r="G383" s="100" t="s">
        <v>8145</v>
      </c>
      <c r="H383" s="61"/>
      <c r="I383" s="27"/>
      <c r="J383" s="65"/>
      <c r="K383" s="28"/>
    </row>
    <row r="384" ht="22.5" customHeight="1">
      <c r="A384" s="147">
        <v>46057.0</v>
      </c>
      <c r="B384" s="26"/>
      <c r="C384" s="151"/>
      <c r="D384" s="99" t="s">
        <v>481</v>
      </c>
      <c r="E384" s="100" t="s">
        <v>6398</v>
      </c>
      <c r="F384" s="112" t="str">
        <f t="shared" si="1"/>
        <v>PATRICIO VASQUEZ</v>
      </c>
      <c r="G384" s="100" t="s">
        <v>8146</v>
      </c>
      <c r="H384" s="61"/>
      <c r="I384" s="27"/>
      <c r="J384" s="65"/>
      <c r="K384" s="28"/>
    </row>
    <row r="385" ht="22.5" customHeight="1">
      <c r="A385" s="147">
        <v>46057.0</v>
      </c>
      <c r="B385" s="26"/>
      <c r="C385" s="151"/>
      <c r="D385" s="99" t="s">
        <v>2763</v>
      </c>
      <c r="E385" s="100" t="s">
        <v>71</v>
      </c>
      <c r="F385" s="112" t="str">
        <f t="shared" si="1"/>
        <v>MACARENA CONTRERAS</v>
      </c>
      <c r="G385" s="100" t="s">
        <v>8147</v>
      </c>
      <c r="H385" s="61"/>
      <c r="I385" s="27"/>
      <c r="J385" s="65"/>
      <c r="K385" s="28"/>
    </row>
    <row r="386" ht="22.5" customHeight="1">
      <c r="A386" s="147">
        <v>46057.0</v>
      </c>
      <c r="B386" s="26"/>
      <c r="C386" s="151" t="s">
        <v>106</v>
      </c>
      <c r="D386" s="99" t="s">
        <v>79</v>
      </c>
      <c r="E386" s="100" t="s">
        <v>972</v>
      </c>
      <c r="F386" s="112" t="str">
        <f t="shared" si="1"/>
        <v>FERNANDO VALENZUELA</v>
      </c>
      <c r="G386" s="100" t="s">
        <v>8148</v>
      </c>
      <c r="H386" s="56" t="s">
        <v>44</v>
      </c>
      <c r="I386" s="27"/>
      <c r="J386" s="57" t="s">
        <v>21</v>
      </c>
      <c r="K386" s="23" t="s">
        <v>15</v>
      </c>
    </row>
    <row r="387" ht="22.5" customHeight="1">
      <c r="A387" s="147">
        <v>46057.0</v>
      </c>
      <c r="B387" s="15">
        <v>46062.0</v>
      </c>
      <c r="C387" s="148">
        <v>43525.0</v>
      </c>
      <c r="D387" s="99" t="s">
        <v>474</v>
      </c>
      <c r="E387" s="100" t="s">
        <v>8149</v>
      </c>
      <c r="F387" s="112" t="str">
        <f t="shared" si="1"/>
        <v>JAIME BERAUN</v>
      </c>
      <c r="G387" s="100" t="s">
        <v>8150</v>
      </c>
      <c r="H387" s="56" t="s">
        <v>44</v>
      </c>
      <c r="I387" s="27"/>
      <c r="J387" s="57" t="s">
        <v>17</v>
      </c>
      <c r="K387" s="23" t="s">
        <v>15</v>
      </c>
    </row>
    <row r="388" ht="22.5" customHeight="1">
      <c r="A388" s="147">
        <v>46057.0</v>
      </c>
      <c r="B388" s="26"/>
      <c r="C388" s="151" t="s">
        <v>106</v>
      </c>
      <c r="D388" s="99" t="s">
        <v>938</v>
      </c>
      <c r="E388" s="100" t="s">
        <v>627</v>
      </c>
      <c r="F388" s="112" t="str">
        <f t="shared" si="1"/>
        <v>NICOLE RIQUELME</v>
      </c>
      <c r="G388" s="100" t="s">
        <v>8151</v>
      </c>
      <c r="H388" s="56" t="s">
        <v>44</v>
      </c>
      <c r="I388" s="27"/>
      <c r="J388" s="57" t="s">
        <v>21</v>
      </c>
      <c r="K388" s="23" t="s">
        <v>15</v>
      </c>
    </row>
    <row r="389" ht="22.5" customHeight="1">
      <c r="A389" s="147">
        <v>46057.0</v>
      </c>
      <c r="B389" s="15">
        <v>46062.0</v>
      </c>
      <c r="C389" s="148">
        <v>43191.0</v>
      </c>
      <c r="D389" s="99" t="s">
        <v>8152</v>
      </c>
      <c r="E389" s="100" t="s">
        <v>8153</v>
      </c>
      <c r="F389" s="112" t="str">
        <f t="shared" si="1"/>
        <v>TOMÁS PABLO REYES RODRÍGUEZ</v>
      </c>
      <c r="G389" s="100" t="s">
        <v>8154</v>
      </c>
      <c r="H389" s="56" t="s">
        <v>44</v>
      </c>
      <c r="I389" s="27"/>
      <c r="J389" s="57" t="s">
        <v>17</v>
      </c>
      <c r="K389" s="23" t="s">
        <v>15</v>
      </c>
    </row>
    <row r="390" ht="22.5" customHeight="1">
      <c r="A390" s="147">
        <v>46057.0</v>
      </c>
      <c r="B390" s="15"/>
      <c r="C390" s="151" t="s">
        <v>106</v>
      </c>
      <c r="D390" s="99" t="s">
        <v>91</v>
      </c>
      <c r="E390" s="100" t="s">
        <v>1989</v>
      </c>
      <c r="F390" s="112" t="str">
        <f t="shared" si="1"/>
        <v>ESTEBAN MORALES</v>
      </c>
      <c r="G390" s="100" t="s">
        <v>8155</v>
      </c>
      <c r="H390" s="56" t="s">
        <v>44</v>
      </c>
      <c r="I390" s="27"/>
      <c r="J390" s="57" t="s">
        <v>21</v>
      </c>
      <c r="K390" s="23" t="s">
        <v>15</v>
      </c>
    </row>
    <row r="391" ht="22.5" customHeight="1">
      <c r="A391" s="147">
        <v>46057.0</v>
      </c>
      <c r="B391" s="26"/>
      <c r="C391" s="151" t="s">
        <v>106</v>
      </c>
      <c r="D391" s="99" t="s">
        <v>761</v>
      </c>
      <c r="E391" s="100" t="s">
        <v>8156</v>
      </c>
      <c r="F391" s="112" t="str">
        <f t="shared" si="1"/>
        <v>CARLOS IRIBARREN</v>
      </c>
      <c r="G391" s="100" t="s">
        <v>8157</v>
      </c>
      <c r="H391" s="56" t="s">
        <v>44</v>
      </c>
      <c r="I391" s="27"/>
      <c r="J391" s="57" t="s">
        <v>21</v>
      </c>
      <c r="K391" s="23" t="s">
        <v>15</v>
      </c>
    </row>
    <row r="392" ht="22.5" customHeight="1">
      <c r="A392" s="147">
        <v>46057.0</v>
      </c>
      <c r="B392" s="15"/>
      <c r="C392" s="151" t="s">
        <v>407</v>
      </c>
      <c r="D392" s="99" t="s">
        <v>8158</v>
      </c>
      <c r="E392" s="100" t="s">
        <v>2603</v>
      </c>
      <c r="F392" s="112" t="str">
        <f t="shared" si="1"/>
        <v>ANGELINA HENRÍQUEZ</v>
      </c>
      <c r="G392" s="100" t="s">
        <v>8159</v>
      </c>
      <c r="H392" s="56" t="s">
        <v>44</v>
      </c>
      <c r="I392" s="27"/>
      <c r="J392" s="57" t="s">
        <v>21</v>
      </c>
      <c r="K392" s="23" t="s">
        <v>15</v>
      </c>
    </row>
    <row r="393" ht="22.5" customHeight="1">
      <c r="A393" s="147">
        <v>46057.0</v>
      </c>
      <c r="B393" s="15"/>
      <c r="C393" s="151" t="s">
        <v>106</v>
      </c>
      <c r="D393" s="99" t="s">
        <v>8160</v>
      </c>
      <c r="E393" s="100" t="s">
        <v>8161</v>
      </c>
      <c r="F393" s="112" t="str">
        <f t="shared" si="1"/>
        <v>ARANCHA MARTÍN LORCA</v>
      </c>
      <c r="G393" s="100" t="s">
        <v>8162</v>
      </c>
      <c r="H393" s="56" t="s">
        <v>44</v>
      </c>
      <c r="I393" s="27"/>
      <c r="J393" s="57" t="s">
        <v>21</v>
      </c>
      <c r="K393" s="23" t="s">
        <v>15</v>
      </c>
    </row>
    <row r="394" ht="22.5" customHeight="1">
      <c r="A394" s="147">
        <v>46057.0</v>
      </c>
      <c r="B394" s="15"/>
      <c r="C394" s="151" t="s">
        <v>106</v>
      </c>
      <c r="D394" s="99" t="s">
        <v>147</v>
      </c>
      <c r="E394" s="100" t="s">
        <v>1509</v>
      </c>
      <c r="F394" s="112" t="str">
        <f t="shared" si="1"/>
        <v>CARLOS CARRASCO</v>
      </c>
      <c r="G394" s="100" t="s">
        <v>8163</v>
      </c>
      <c r="H394" s="56" t="s">
        <v>44</v>
      </c>
      <c r="I394" s="27"/>
      <c r="J394" s="57" t="s">
        <v>21</v>
      </c>
      <c r="K394" s="23" t="s">
        <v>15</v>
      </c>
    </row>
    <row r="395" ht="22.5" customHeight="1">
      <c r="A395" s="147">
        <v>46057.0</v>
      </c>
      <c r="B395" s="15">
        <v>46062.0</v>
      </c>
      <c r="C395" s="148">
        <v>43709.0</v>
      </c>
      <c r="D395" s="99" t="s">
        <v>119</v>
      </c>
      <c r="E395" s="100" t="s">
        <v>148</v>
      </c>
      <c r="F395" s="112" t="str">
        <f t="shared" si="1"/>
        <v>PEDRO MALDONADO</v>
      </c>
      <c r="G395" s="100" t="s">
        <v>8164</v>
      </c>
      <c r="H395" s="56" t="s">
        <v>44</v>
      </c>
      <c r="I395" s="27"/>
      <c r="J395" s="57" t="s">
        <v>17</v>
      </c>
      <c r="K395" s="23" t="s">
        <v>15</v>
      </c>
    </row>
    <row r="396" ht="22.5" customHeight="1">
      <c r="A396" s="147">
        <v>46057.0</v>
      </c>
      <c r="B396" s="15"/>
      <c r="C396" s="148"/>
      <c r="D396" s="99" t="s">
        <v>8165</v>
      </c>
      <c r="E396" s="100" t="s">
        <v>8166</v>
      </c>
      <c r="F396" s="112" t="str">
        <f t="shared" si="1"/>
        <v>CARLOS GERMAN PONCE LEIVA</v>
      </c>
      <c r="G396" s="100" t="s">
        <v>8167</v>
      </c>
      <c r="H396" s="61"/>
      <c r="I396" s="27"/>
      <c r="J396" s="65"/>
      <c r="K396" s="28"/>
    </row>
    <row r="397" ht="22.5" customHeight="1">
      <c r="A397" s="147">
        <v>46057.0</v>
      </c>
      <c r="B397" s="15"/>
      <c r="C397" s="148"/>
      <c r="D397" s="99" t="s">
        <v>8168</v>
      </c>
      <c r="E397" s="100" t="s">
        <v>8169</v>
      </c>
      <c r="F397" s="112" t="str">
        <f t="shared" si="1"/>
        <v>JORGE JOEL ROBERTS MARTICORENA</v>
      </c>
      <c r="G397" s="100" t="s">
        <v>8170</v>
      </c>
      <c r="H397" s="61"/>
      <c r="I397" s="27"/>
      <c r="J397" s="65"/>
      <c r="K397" s="28"/>
    </row>
    <row r="398" ht="22.5" customHeight="1">
      <c r="A398" s="147">
        <v>46057.0</v>
      </c>
      <c r="B398" s="15"/>
      <c r="C398" s="148"/>
      <c r="D398" s="99" t="s">
        <v>8171</v>
      </c>
      <c r="E398" s="100" t="s">
        <v>8172</v>
      </c>
      <c r="F398" s="112" t="str">
        <f t="shared" si="1"/>
        <v>PEDRO PABLO CORTES BLANCO</v>
      </c>
      <c r="G398" s="100" t="s">
        <v>8173</v>
      </c>
      <c r="H398" s="61"/>
      <c r="I398" s="27"/>
      <c r="J398" s="65"/>
      <c r="K398" s="28"/>
    </row>
    <row r="399" ht="22.5" customHeight="1">
      <c r="A399" s="147">
        <v>46057.0</v>
      </c>
      <c r="B399" s="15">
        <v>46062.0</v>
      </c>
      <c r="C399" s="148">
        <v>45139.0</v>
      </c>
      <c r="D399" s="99" t="s">
        <v>8174</v>
      </c>
      <c r="E399" s="100" t="s">
        <v>8175</v>
      </c>
      <c r="F399" s="112" t="str">
        <f t="shared" si="1"/>
        <v>ANA MARIA VERA NOVA</v>
      </c>
      <c r="G399" s="100" t="s">
        <v>8176</v>
      </c>
      <c r="H399" s="56" t="s">
        <v>44</v>
      </c>
      <c r="I399" s="27"/>
      <c r="J399" s="57" t="s">
        <v>19</v>
      </c>
      <c r="K399" s="23" t="s">
        <v>15</v>
      </c>
    </row>
    <row r="400" ht="22.5" customHeight="1">
      <c r="A400" s="147">
        <v>46057.0</v>
      </c>
      <c r="B400" s="26"/>
      <c r="C400" s="148"/>
      <c r="D400" s="99" t="s">
        <v>8177</v>
      </c>
      <c r="E400" s="100" t="s">
        <v>8178</v>
      </c>
      <c r="F400" s="112" t="str">
        <f t="shared" si="1"/>
        <v>CLAUDIA PAZ VARGAS VELASQUEZ</v>
      </c>
      <c r="G400" s="100" t="s">
        <v>8179</v>
      </c>
      <c r="H400" s="61"/>
      <c r="I400" s="27"/>
      <c r="J400" s="65"/>
      <c r="K400" s="28"/>
    </row>
    <row r="401" ht="22.5" customHeight="1">
      <c r="A401" s="147">
        <v>46057.0</v>
      </c>
      <c r="B401" s="26"/>
      <c r="C401" s="148"/>
      <c r="D401" s="99" t="s">
        <v>870</v>
      </c>
      <c r="E401" s="100" t="s">
        <v>8180</v>
      </c>
      <c r="F401" s="112" t="str">
        <f t="shared" si="1"/>
        <v>ENRIQUE OTERO</v>
      </c>
      <c r="G401" s="100" t="s">
        <v>8181</v>
      </c>
      <c r="H401" s="61"/>
      <c r="I401" s="27"/>
      <c r="J401" s="65"/>
      <c r="K401" s="28"/>
    </row>
    <row r="402" ht="22.5" customHeight="1">
      <c r="A402" s="147">
        <v>46057.0</v>
      </c>
      <c r="B402" s="15">
        <v>46062.0</v>
      </c>
      <c r="C402" s="148">
        <v>43466.0</v>
      </c>
      <c r="D402" s="99" t="s">
        <v>1080</v>
      </c>
      <c r="E402" s="100" t="s">
        <v>124</v>
      </c>
      <c r="F402" s="112" t="str">
        <f t="shared" si="1"/>
        <v>PATRICIO LOPEZ</v>
      </c>
      <c r="G402" s="100" t="s">
        <v>8182</v>
      </c>
      <c r="H402" s="56" t="s">
        <v>44</v>
      </c>
      <c r="I402" s="27"/>
      <c r="J402" s="57" t="s">
        <v>17</v>
      </c>
      <c r="K402" s="23" t="s">
        <v>15</v>
      </c>
    </row>
    <row r="403" ht="22.5" customHeight="1">
      <c r="A403" s="147">
        <v>46057.0</v>
      </c>
      <c r="B403" s="15">
        <v>46062.0</v>
      </c>
      <c r="C403" s="148">
        <v>44440.0</v>
      </c>
      <c r="D403" s="99" t="s">
        <v>4501</v>
      </c>
      <c r="E403" s="100" t="s">
        <v>8183</v>
      </c>
      <c r="F403" s="112" t="str">
        <f t="shared" si="1"/>
        <v>ERNESTO NORAMBUENA</v>
      </c>
      <c r="G403" s="100" t="s">
        <v>8184</v>
      </c>
      <c r="H403" s="56" t="s">
        <v>44</v>
      </c>
      <c r="I403" s="22" t="s">
        <v>16</v>
      </c>
      <c r="J403" s="57" t="s">
        <v>17</v>
      </c>
      <c r="K403" s="23" t="s">
        <v>15</v>
      </c>
    </row>
    <row r="404" ht="22.5" customHeight="1">
      <c r="A404" s="147">
        <v>46057.0</v>
      </c>
      <c r="B404" s="15"/>
      <c r="C404" s="148"/>
      <c r="D404" s="99" t="s">
        <v>8185</v>
      </c>
      <c r="E404" s="100" t="s">
        <v>4635</v>
      </c>
      <c r="F404" s="112" t="str">
        <f t="shared" si="1"/>
        <v>RANSAY ARAOS</v>
      </c>
      <c r="G404" s="100" t="s">
        <v>8186</v>
      </c>
      <c r="H404" s="61"/>
      <c r="I404" s="27"/>
      <c r="J404" s="65"/>
      <c r="K404" s="28"/>
    </row>
    <row r="405" ht="22.5" customHeight="1">
      <c r="A405" s="147">
        <v>46057.0</v>
      </c>
      <c r="B405" s="15">
        <v>46062.0</v>
      </c>
      <c r="C405" s="148">
        <v>43252.0</v>
      </c>
      <c r="D405" s="99" t="s">
        <v>5274</v>
      </c>
      <c r="E405" s="100" t="s">
        <v>336</v>
      </c>
      <c r="F405" s="112" t="str">
        <f t="shared" si="1"/>
        <v>PAULO MORAN</v>
      </c>
      <c r="G405" s="100" t="s">
        <v>8187</v>
      </c>
      <c r="H405" s="56" t="s">
        <v>44</v>
      </c>
      <c r="I405" s="27"/>
      <c r="J405" s="57" t="s">
        <v>17</v>
      </c>
      <c r="K405" s="23" t="s">
        <v>15</v>
      </c>
    </row>
    <row r="406" ht="22.5" customHeight="1">
      <c r="A406" s="147">
        <v>46057.0</v>
      </c>
      <c r="B406" s="26"/>
      <c r="C406" s="148"/>
      <c r="D406" s="99" t="s">
        <v>8188</v>
      </c>
      <c r="E406" s="100" t="s">
        <v>8189</v>
      </c>
      <c r="F406" s="112" t="str">
        <f t="shared" si="1"/>
        <v>EFREN ANGSIOCO</v>
      </c>
      <c r="G406" s="100" t="s">
        <v>8190</v>
      </c>
      <c r="H406" s="61"/>
      <c r="I406" s="27"/>
      <c r="J406" s="65"/>
      <c r="K406" s="28"/>
    </row>
    <row r="407" ht="22.5" customHeight="1">
      <c r="A407" s="147">
        <v>46057.0</v>
      </c>
      <c r="B407" s="15">
        <v>46062.0</v>
      </c>
      <c r="C407" s="148">
        <v>43252.0</v>
      </c>
      <c r="D407" s="99" t="s">
        <v>8191</v>
      </c>
      <c r="E407" s="100" t="s">
        <v>8192</v>
      </c>
      <c r="F407" s="112" t="str">
        <f t="shared" si="1"/>
        <v>JORGE RAUL ITURRIETA</v>
      </c>
      <c r="G407" s="100" t="s">
        <v>8193</v>
      </c>
      <c r="H407" s="56" t="s">
        <v>44</v>
      </c>
      <c r="I407" s="27"/>
      <c r="J407" s="57" t="s">
        <v>17</v>
      </c>
      <c r="K407" s="23" t="s">
        <v>15</v>
      </c>
    </row>
    <row r="408" ht="22.5" customHeight="1">
      <c r="A408" s="147">
        <v>46057.0</v>
      </c>
      <c r="B408" s="15">
        <v>46058.0</v>
      </c>
      <c r="C408" s="148">
        <v>45170.0</v>
      </c>
      <c r="D408" s="99" t="s">
        <v>8194</v>
      </c>
      <c r="E408" s="100" t="s">
        <v>8195</v>
      </c>
      <c r="F408" s="112" t="str">
        <f t="shared" si="1"/>
        <v>RAQUEL MARGARITA DEL CARMEN COLLADO NARVAEZ</v>
      </c>
      <c r="G408" s="100" t="s">
        <v>8196</v>
      </c>
      <c r="H408" s="56" t="s">
        <v>44</v>
      </c>
      <c r="I408" s="27"/>
      <c r="J408" s="57" t="s">
        <v>17</v>
      </c>
      <c r="K408" s="23" t="s">
        <v>15</v>
      </c>
    </row>
    <row r="409" ht="22.5" customHeight="1">
      <c r="A409" s="147">
        <v>46057.0</v>
      </c>
      <c r="B409" s="15">
        <v>46058.0</v>
      </c>
      <c r="C409" s="148">
        <v>45413.0</v>
      </c>
      <c r="D409" s="99" t="s">
        <v>8197</v>
      </c>
      <c r="E409" s="100" t="s">
        <v>8198</v>
      </c>
      <c r="F409" s="112" t="str">
        <f t="shared" si="1"/>
        <v>RAUL ROBINSON SILVA MORALES</v>
      </c>
      <c r="G409" s="100" t="s">
        <v>8199</v>
      </c>
      <c r="H409" s="56" t="s">
        <v>44</v>
      </c>
      <c r="I409" s="27"/>
      <c r="J409" s="57" t="s">
        <v>17</v>
      </c>
      <c r="K409" s="23" t="s">
        <v>15</v>
      </c>
    </row>
    <row r="410" ht="22.5" customHeight="1">
      <c r="A410" s="147">
        <v>46057.0</v>
      </c>
      <c r="B410" s="15"/>
      <c r="C410" s="148"/>
      <c r="D410" s="99" t="s">
        <v>1077</v>
      </c>
      <c r="E410" s="100" t="s">
        <v>6116</v>
      </c>
      <c r="F410" s="112" t="str">
        <f t="shared" si="1"/>
        <v>KATHERINE CAMPOS</v>
      </c>
      <c r="G410" s="100" t="s">
        <v>8200</v>
      </c>
      <c r="H410" s="61"/>
      <c r="I410" s="27"/>
      <c r="J410" s="65"/>
      <c r="K410" s="28"/>
    </row>
    <row r="411" ht="22.5" customHeight="1">
      <c r="A411" s="147">
        <v>46057.0</v>
      </c>
      <c r="B411" s="15">
        <v>46062.0</v>
      </c>
      <c r="C411" s="148">
        <v>44958.0</v>
      </c>
      <c r="D411" s="99" t="s">
        <v>8201</v>
      </c>
      <c r="E411" s="100" t="s">
        <v>8202</v>
      </c>
      <c r="F411" s="112" t="str">
        <f t="shared" si="1"/>
        <v>JULIA AMANDA DÍAZ SÁNCHEZ</v>
      </c>
      <c r="G411" s="100" t="s">
        <v>8203</v>
      </c>
      <c r="H411" s="56" t="s">
        <v>44</v>
      </c>
      <c r="I411" s="27"/>
      <c r="J411" s="57" t="s">
        <v>17</v>
      </c>
      <c r="K411" s="23" t="s">
        <v>15</v>
      </c>
    </row>
    <row r="412" ht="22.5" customHeight="1">
      <c r="A412" s="147">
        <v>46057.0</v>
      </c>
      <c r="B412" s="15">
        <v>46062.0</v>
      </c>
      <c r="C412" s="148">
        <v>43891.0</v>
      </c>
      <c r="D412" s="99" t="s">
        <v>2339</v>
      </c>
      <c r="E412" s="100" t="s">
        <v>8204</v>
      </c>
      <c r="F412" s="112" t="str">
        <f t="shared" si="1"/>
        <v>ANDREA OVIEDO</v>
      </c>
      <c r="G412" s="100" t="s">
        <v>8205</v>
      </c>
      <c r="H412" s="56" t="s">
        <v>44</v>
      </c>
      <c r="I412" s="27"/>
      <c r="J412" s="57" t="s">
        <v>17</v>
      </c>
      <c r="K412" s="23" t="s">
        <v>15</v>
      </c>
    </row>
    <row r="413" ht="22.5" customHeight="1">
      <c r="A413" s="147">
        <v>46057.0</v>
      </c>
      <c r="B413" s="26"/>
      <c r="C413" s="151"/>
      <c r="D413" s="99" t="s">
        <v>8206</v>
      </c>
      <c r="E413" s="100" t="s">
        <v>8207</v>
      </c>
      <c r="F413" s="112" t="str">
        <f t="shared" si="1"/>
        <v>FERNANDA NOEL MENARES ESPINOZA</v>
      </c>
      <c r="G413" s="100" t="s">
        <v>8208</v>
      </c>
      <c r="H413" s="56" t="s">
        <v>44</v>
      </c>
      <c r="I413" s="27"/>
      <c r="J413" s="57" t="s">
        <v>14</v>
      </c>
      <c r="K413" s="23" t="s">
        <v>15</v>
      </c>
    </row>
    <row r="414" ht="22.5" customHeight="1">
      <c r="A414" s="147">
        <v>46057.0</v>
      </c>
      <c r="B414" s="15"/>
      <c r="C414" s="148"/>
      <c r="D414" s="99" t="s">
        <v>8209</v>
      </c>
      <c r="E414" s="100" t="s">
        <v>8210</v>
      </c>
      <c r="F414" s="112" t="str">
        <f t="shared" si="1"/>
        <v>FRANCISCA CECILIA MENDOZA LÓPEZ</v>
      </c>
      <c r="G414" s="100" t="s">
        <v>8211</v>
      </c>
      <c r="H414" s="61"/>
      <c r="I414" s="27"/>
      <c r="J414" s="65"/>
      <c r="K414" s="28"/>
    </row>
    <row r="415" ht="22.5" customHeight="1">
      <c r="A415" s="147">
        <v>46057.0</v>
      </c>
      <c r="B415" s="15">
        <v>46062.0</v>
      </c>
      <c r="C415" s="148">
        <v>43313.0</v>
      </c>
      <c r="D415" s="99" t="s">
        <v>7879</v>
      </c>
      <c r="E415" s="100" t="s">
        <v>8212</v>
      </c>
      <c r="F415" s="112" t="str">
        <f t="shared" si="1"/>
        <v>EDUARDO DONOSO</v>
      </c>
      <c r="G415" s="100" t="s">
        <v>8213</v>
      </c>
      <c r="H415" s="56" t="s">
        <v>44</v>
      </c>
      <c r="I415" s="27"/>
      <c r="J415" s="57" t="s">
        <v>17</v>
      </c>
      <c r="K415" s="23" t="s">
        <v>15</v>
      </c>
    </row>
    <row r="416" ht="22.5" customHeight="1">
      <c r="A416" s="147">
        <v>46057.0</v>
      </c>
      <c r="B416" s="15">
        <v>46062.0</v>
      </c>
      <c r="C416" s="148">
        <v>43497.0</v>
      </c>
      <c r="D416" s="99" t="s">
        <v>8214</v>
      </c>
      <c r="E416" s="100" t="s">
        <v>8215</v>
      </c>
      <c r="F416" s="112" t="str">
        <f t="shared" si="1"/>
        <v>CARLOS ALBERTO RUBIO ERICES</v>
      </c>
      <c r="G416" s="100" t="s">
        <v>8216</v>
      </c>
      <c r="H416" s="56" t="s">
        <v>44</v>
      </c>
      <c r="I416" s="27"/>
      <c r="J416" s="57" t="s">
        <v>17</v>
      </c>
      <c r="K416" s="23" t="s">
        <v>15</v>
      </c>
    </row>
    <row r="417" ht="22.5" customHeight="1">
      <c r="A417" s="147">
        <v>46057.0</v>
      </c>
      <c r="B417" s="15"/>
      <c r="C417" s="148"/>
      <c r="D417" s="99" t="s">
        <v>876</v>
      </c>
      <c r="E417" s="100" t="s">
        <v>8217</v>
      </c>
      <c r="F417" s="112" t="str">
        <f t="shared" si="1"/>
        <v>LUIS ASTUDILLO</v>
      </c>
      <c r="G417" s="100" t="s">
        <v>8218</v>
      </c>
      <c r="H417" s="61"/>
      <c r="I417" s="27"/>
      <c r="J417" s="65"/>
      <c r="K417" s="28"/>
    </row>
    <row r="418" ht="22.5" customHeight="1">
      <c r="A418" s="147">
        <v>46057.0</v>
      </c>
      <c r="B418" s="15">
        <v>46058.0</v>
      </c>
      <c r="C418" s="148">
        <v>45292.0</v>
      </c>
      <c r="D418" s="99" t="s">
        <v>8219</v>
      </c>
      <c r="E418" s="100" t="s">
        <v>8220</v>
      </c>
      <c r="F418" s="112" t="str">
        <f t="shared" si="1"/>
        <v>JONATHAN RAMIREZ PEREZ</v>
      </c>
      <c r="G418" s="100" t="s">
        <v>8221</v>
      </c>
      <c r="H418" s="56" t="s">
        <v>44</v>
      </c>
      <c r="I418" s="27"/>
      <c r="J418" s="57" t="s">
        <v>17</v>
      </c>
      <c r="K418" s="23" t="s">
        <v>15</v>
      </c>
    </row>
    <row r="419" ht="22.5" customHeight="1">
      <c r="A419" s="147">
        <v>46057.0</v>
      </c>
      <c r="B419" s="15">
        <v>46058.0</v>
      </c>
      <c r="C419" s="148">
        <v>45689.0</v>
      </c>
      <c r="D419" s="99" t="s">
        <v>6289</v>
      </c>
      <c r="E419" s="100" t="s">
        <v>8222</v>
      </c>
      <c r="F419" s="112" t="str">
        <f t="shared" si="1"/>
        <v>VALENTINA ALVARADO RODRIGUEZ</v>
      </c>
      <c r="G419" s="100" t="s">
        <v>8223</v>
      </c>
      <c r="H419" s="56" t="s">
        <v>44</v>
      </c>
      <c r="I419" s="27"/>
      <c r="J419" s="57" t="s">
        <v>17</v>
      </c>
      <c r="K419" s="23" t="s">
        <v>15</v>
      </c>
    </row>
    <row r="420" ht="22.5" customHeight="1">
      <c r="A420" s="147">
        <v>46057.0</v>
      </c>
      <c r="B420" s="15"/>
      <c r="C420" s="148"/>
      <c r="D420" s="99" t="s">
        <v>8224</v>
      </c>
      <c r="E420" s="100" t="s">
        <v>1989</v>
      </c>
      <c r="F420" s="112" t="str">
        <f t="shared" si="1"/>
        <v>MILDRED MORALES</v>
      </c>
      <c r="G420" s="100" t="s">
        <v>8225</v>
      </c>
      <c r="H420" s="61"/>
      <c r="I420" s="27"/>
      <c r="J420" s="65"/>
      <c r="K420" s="28"/>
    </row>
    <row r="421" ht="22.5" customHeight="1">
      <c r="A421" s="147">
        <v>46057.0</v>
      </c>
      <c r="B421" s="15"/>
      <c r="C421" s="148"/>
      <c r="D421" s="99" t="s">
        <v>8226</v>
      </c>
      <c r="E421" s="100" t="s">
        <v>7191</v>
      </c>
      <c r="F421" s="112" t="str">
        <f t="shared" si="1"/>
        <v>ENRIQUE SILVA</v>
      </c>
      <c r="G421" s="100" t="s">
        <v>8227</v>
      </c>
      <c r="H421" s="61"/>
      <c r="I421" s="27"/>
      <c r="J421" s="65"/>
      <c r="K421" s="28"/>
    </row>
    <row r="422" ht="22.5" customHeight="1">
      <c r="A422" s="147">
        <v>46057.0</v>
      </c>
      <c r="B422" s="15"/>
      <c r="C422" s="148"/>
      <c r="D422" s="99" t="s">
        <v>8228</v>
      </c>
      <c r="E422" s="100" t="s">
        <v>8229</v>
      </c>
      <c r="F422" s="112" t="str">
        <f t="shared" si="1"/>
        <v>JEAN CARLOS FICA SOTO</v>
      </c>
      <c r="G422" s="100" t="s">
        <v>8230</v>
      </c>
      <c r="H422" s="61"/>
      <c r="I422" s="27"/>
      <c r="J422" s="65"/>
      <c r="K422" s="28"/>
    </row>
    <row r="423" ht="22.5" customHeight="1">
      <c r="A423" s="147">
        <v>46057.0</v>
      </c>
      <c r="B423" s="15"/>
      <c r="C423" s="151" t="s">
        <v>228</v>
      </c>
      <c r="D423" s="99" t="s">
        <v>4389</v>
      </c>
      <c r="E423" s="100" t="s">
        <v>8231</v>
      </c>
      <c r="F423" s="112" t="str">
        <f t="shared" si="1"/>
        <v>JAVIER PINTO</v>
      </c>
      <c r="G423" s="100" t="s">
        <v>8232</v>
      </c>
      <c r="H423" s="56" t="s">
        <v>44</v>
      </c>
      <c r="I423" s="22" t="s">
        <v>13</v>
      </c>
      <c r="J423" s="57" t="s">
        <v>21</v>
      </c>
      <c r="K423" s="23" t="s">
        <v>15</v>
      </c>
    </row>
    <row r="424" ht="22.5" customHeight="1">
      <c r="A424" s="147">
        <v>46057.0</v>
      </c>
      <c r="B424" s="15"/>
      <c r="C424" s="148"/>
      <c r="D424" s="99" t="s">
        <v>8233</v>
      </c>
      <c r="E424" s="100" t="s">
        <v>8234</v>
      </c>
      <c r="F424" s="112" t="str">
        <f t="shared" si="1"/>
        <v>NATALY CASTILLO</v>
      </c>
      <c r="G424" s="100" t="s">
        <v>8235</v>
      </c>
      <c r="H424" s="61"/>
      <c r="I424" s="27"/>
      <c r="J424" s="65"/>
      <c r="K424" s="28"/>
    </row>
    <row r="425" ht="22.5" customHeight="1">
      <c r="A425" s="147">
        <v>46057.0</v>
      </c>
      <c r="B425" s="15">
        <v>46062.0</v>
      </c>
      <c r="C425" s="148">
        <v>43800.0</v>
      </c>
      <c r="D425" s="99" t="s">
        <v>8236</v>
      </c>
      <c r="E425" s="100" t="s">
        <v>8237</v>
      </c>
      <c r="F425" s="112" t="str">
        <f t="shared" si="1"/>
        <v>MARÍA ADELA QUIÑONES</v>
      </c>
      <c r="G425" s="100" t="s">
        <v>8238</v>
      </c>
      <c r="H425" s="56" t="s">
        <v>44</v>
      </c>
      <c r="I425" s="27"/>
      <c r="J425" s="57" t="s">
        <v>17</v>
      </c>
      <c r="K425" s="23" t="s">
        <v>15</v>
      </c>
    </row>
    <row r="426" ht="22.5" customHeight="1">
      <c r="A426" s="147">
        <v>46057.0</v>
      </c>
      <c r="B426" s="15">
        <v>46062.0</v>
      </c>
      <c r="C426" s="148">
        <v>44835.0</v>
      </c>
      <c r="D426" s="153" t="s">
        <v>855</v>
      </c>
      <c r="E426" s="154" t="s">
        <v>8239</v>
      </c>
      <c r="F426" s="112" t="str">
        <f t="shared" si="1"/>
        <v>JUAN CARLOS GARCES BAEZ</v>
      </c>
      <c r="G426" s="70" t="s">
        <v>8240</v>
      </c>
      <c r="H426" s="61" t="s">
        <v>44</v>
      </c>
      <c r="I426" s="27"/>
      <c r="J426" s="57" t="s">
        <v>17</v>
      </c>
      <c r="K426" s="23" t="s">
        <v>15</v>
      </c>
    </row>
    <row r="427" ht="22.5" customHeight="1">
      <c r="A427" s="147">
        <v>46057.0</v>
      </c>
      <c r="B427" s="15"/>
      <c r="C427" s="151" t="s">
        <v>432</v>
      </c>
      <c r="D427" s="153" t="s">
        <v>3491</v>
      </c>
      <c r="E427" s="154" t="s">
        <v>8241</v>
      </c>
      <c r="F427" s="112" t="str">
        <f t="shared" si="1"/>
        <v>FELIPE IGNACIO RIVADENEIRA VELASQUEZ</v>
      </c>
      <c r="G427" s="70" t="s">
        <v>3613</v>
      </c>
      <c r="H427" s="61" t="s">
        <v>44</v>
      </c>
      <c r="I427" s="22" t="s">
        <v>16</v>
      </c>
      <c r="J427" s="57" t="s">
        <v>21</v>
      </c>
      <c r="K427" s="28"/>
    </row>
    <row r="428" ht="22.5" customHeight="1">
      <c r="A428" s="147">
        <v>46058.0</v>
      </c>
      <c r="B428" s="15"/>
      <c r="C428" s="148"/>
      <c r="D428" s="153" t="s">
        <v>4503</v>
      </c>
      <c r="E428" s="154" t="s">
        <v>8242</v>
      </c>
      <c r="F428" s="112" t="str">
        <f t="shared" si="1"/>
        <v>LUIS FERNANDO GAVILAN PIÑONES</v>
      </c>
      <c r="G428" s="70" t="s">
        <v>8243</v>
      </c>
      <c r="H428" s="61"/>
      <c r="I428" s="27"/>
      <c r="J428" s="65"/>
      <c r="K428" s="28"/>
    </row>
    <row r="429" ht="22.5" customHeight="1">
      <c r="A429" s="147">
        <v>46058.0</v>
      </c>
      <c r="B429" s="15">
        <v>46058.0</v>
      </c>
      <c r="C429" s="148"/>
      <c r="D429" s="153" t="s">
        <v>8244</v>
      </c>
      <c r="E429" s="154" t="s">
        <v>8245</v>
      </c>
      <c r="F429" s="112" t="str">
        <f t="shared" si="1"/>
        <v>PALOMA ANDREA PÉREZ SAAVEDRA</v>
      </c>
      <c r="G429" s="70" t="s">
        <v>8246</v>
      </c>
      <c r="H429" s="56" t="s">
        <v>44</v>
      </c>
      <c r="I429" s="27"/>
      <c r="J429" s="57" t="s">
        <v>17</v>
      </c>
      <c r="K429" s="23" t="s">
        <v>15</v>
      </c>
    </row>
    <row r="430" ht="22.5" customHeight="1">
      <c r="A430" s="147">
        <v>46058.0</v>
      </c>
      <c r="B430" s="46"/>
      <c r="C430" s="148">
        <v>45658.0</v>
      </c>
      <c r="D430" s="153" t="s">
        <v>8247</v>
      </c>
      <c r="E430" s="154" t="s">
        <v>8248</v>
      </c>
      <c r="F430" s="112" t="str">
        <f t="shared" si="1"/>
        <v>MAURICIO ANDRES ESCOBAR BRITO</v>
      </c>
      <c r="G430" s="59" t="s">
        <v>8249</v>
      </c>
      <c r="H430" s="56" t="s">
        <v>44</v>
      </c>
      <c r="I430" s="27"/>
      <c r="J430" s="57" t="s">
        <v>17</v>
      </c>
      <c r="K430" s="23" t="s">
        <v>15</v>
      </c>
    </row>
    <row r="431" ht="22.5" customHeight="1">
      <c r="A431" s="147">
        <v>46058.0</v>
      </c>
      <c r="B431" s="15"/>
      <c r="C431" s="148"/>
      <c r="D431" s="153" t="s">
        <v>8250</v>
      </c>
      <c r="E431" s="154" t="s">
        <v>8251</v>
      </c>
      <c r="F431" s="112" t="str">
        <f t="shared" si="1"/>
        <v>MICHAEL LOZA CACHIGUANGO</v>
      </c>
      <c r="G431" s="70" t="s">
        <v>8252</v>
      </c>
      <c r="H431" s="61"/>
      <c r="I431" s="27"/>
      <c r="J431" s="65"/>
      <c r="K431" s="28"/>
    </row>
    <row r="432" ht="22.5" customHeight="1">
      <c r="A432" s="147">
        <v>46058.0</v>
      </c>
      <c r="B432" s="15"/>
      <c r="C432" s="148"/>
      <c r="D432" s="153" t="s">
        <v>8253</v>
      </c>
      <c r="E432" s="154" t="s">
        <v>1409</v>
      </c>
      <c r="F432" s="112" t="str">
        <f t="shared" si="1"/>
        <v>ELIZ ARIAS</v>
      </c>
      <c r="G432" s="70" t="s">
        <v>8254</v>
      </c>
      <c r="H432" s="61"/>
      <c r="I432" s="27"/>
      <c r="J432" s="65"/>
      <c r="K432" s="28"/>
    </row>
    <row r="433" ht="22.5" customHeight="1">
      <c r="A433" s="147">
        <v>46058.0</v>
      </c>
      <c r="B433" s="15"/>
      <c r="C433" s="148"/>
      <c r="D433" s="153" t="s">
        <v>360</v>
      </c>
      <c r="E433" s="154" t="s">
        <v>5392</v>
      </c>
      <c r="F433" s="112" t="str">
        <f t="shared" si="1"/>
        <v>JOSE HERNANDEZ</v>
      </c>
      <c r="G433" s="70" t="s">
        <v>8255</v>
      </c>
      <c r="H433" s="61"/>
      <c r="I433" s="27"/>
      <c r="J433" s="65"/>
      <c r="K433" s="28"/>
    </row>
    <row r="434" ht="22.5" customHeight="1">
      <c r="A434" s="147">
        <v>46058.0</v>
      </c>
      <c r="B434" s="15"/>
      <c r="C434" s="148"/>
      <c r="D434" s="153" t="s">
        <v>8256</v>
      </c>
      <c r="E434" s="154" t="s">
        <v>8257</v>
      </c>
      <c r="F434" s="112" t="str">
        <f t="shared" si="1"/>
        <v>KATALINA LORETO DIAZ ROJAS</v>
      </c>
      <c r="G434" s="70" t="s">
        <v>8258</v>
      </c>
      <c r="H434" s="56" t="s">
        <v>44</v>
      </c>
      <c r="I434" s="27"/>
      <c r="J434" s="57" t="s">
        <v>14</v>
      </c>
      <c r="K434" s="23" t="s">
        <v>15</v>
      </c>
    </row>
    <row r="435" ht="22.5" customHeight="1">
      <c r="A435" s="147">
        <v>46058.0</v>
      </c>
      <c r="B435" s="15"/>
      <c r="C435" s="148"/>
      <c r="D435" s="153" t="s">
        <v>8259</v>
      </c>
      <c r="E435" s="154" t="s">
        <v>8260</v>
      </c>
      <c r="F435" s="112" t="str">
        <f t="shared" si="1"/>
        <v>CHRISTOPHER GUTIERREZ</v>
      </c>
      <c r="G435" s="70" t="s">
        <v>8261</v>
      </c>
      <c r="H435" s="61"/>
      <c r="I435" s="27"/>
      <c r="J435" s="65"/>
      <c r="K435" s="28"/>
    </row>
    <row r="436" ht="22.5" customHeight="1">
      <c r="A436" s="147">
        <v>46058.0</v>
      </c>
      <c r="B436" s="15"/>
      <c r="C436" s="148"/>
      <c r="D436" s="153" t="s">
        <v>2757</v>
      </c>
      <c r="E436" s="154" t="s">
        <v>8262</v>
      </c>
      <c r="F436" s="112" t="str">
        <f t="shared" si="1"/>
        <v>MIGUEL ANGEL CARRASCO ASTORGA</v>
      </c>
      <c r="G436" s="70" t="s">
        <v>8263</v>
      </c>
      <c r="H436" s="61"/>
      <c r="I436" s="27"/>
      <c r="J436" s="65"/>
      <c r="K436" s="28"/>
    </row>
    <row r="437" ht="22.5" customHeight="1">
      <c r="A437" s="147">
        <v>46058.0</v>
      </c>
      <c r="B437" s="15"/>
      <c r="C437" s="148"/>
      <c r="D437" s="153" t="s">
        <v>8264</v>
      </c>
      <c r="E437" s="154" t="s">
        <v>8265</v>
      </c>
      <c r="F437" s="112" t="str">
        <f t="shared" si="1"/>
        <v>IRON TOMAS BRITO TORO</v>
      </c>
      <c r="G437" s="70" t="s">
        <v>8266</v>
      </c>
      <c r="H437" s="61"/>
      <c r="I437" s="27"/>
      <c r="J437" s="65"/>
      <c r="K437" s="28"/>
    </row>
    <row r="438" ht="22.5" customHeight="1">
      <c r="A438" s="147">
        <v>46058.0</v>
      </c>
      <c r="B438" s="15"/>
      <c r="C438" s="148"/>
      <c r="D438" s="153" t="s">
        <v>5280</v>
      </c>
      <c r="E438" s="154" t="s">
        <v>8267</v>
      </c>
      <c r="F438" s="112" t="str">
        <f t="shared" si="1"/>
        <v>ANA OBANDO</v>
      </c>
      <c r="G438" s="70" t="s">
        <v>8268</v>
      </c>
      <c r="H438" s="56" t="s">
        <v>44</v>
      </c>
      <c r="I438" s="27"/>
      <c r="J438" s="57" t="s">
        <v>14</v>
      </c>
      <c r="K438" s="28"/>
    </row>
    <row r="439" ht="22.5" customHeight="1">
      <c r="A439" s="147">
        <v>46058.0</v>
      </c>
      <c r="B439" s="15"/>
      <c r="C439" s="148"/>
      <c r="D439" s="153" t="s">
        <v>8269</v>
      </c>
      <c r="E439" s="154" t="s">
        <v>8270</v>
      </c>
      <c r="F439" s="112" t="str">
        <f t="shared" si="1"/>
        <v>ALEJANDRO JAVIER ALBANEZ ARAYA</v>
      </c>
      <c r="G439" s="70" t="s">
        <v>8271</v>
      </c>
      <c r="H439" s="56" t="s">
        <v>44</v>
      </c>
      <c r="I439" s="27"/>
      <c r="J439" s="57" t="s">
        <v>14</v>
      </c>
      <c r="K439" s="23" t="s">
        <v>15</v>
      </c>
    </row>
    <row r="440" ht="22.5" customHeight="1">
      <c r="A440" s="147">
        <v>46058.0</v>
      </c>
      <c r="B440" s="15"/>
      <c r="C440" s="148"/>
      <c r="D440" s="153" t="s">
        <v>8272</v>
      </c>
      <c r="E440" s="154" t="s">
        <v>8273</v>
      </c>
      <c r="F440" s="112" t="str">
        <f t="shared" si="1"/>
        <v>ROBERTO ALEJANDRO BRICEÑO MATURANA</v>
      </c>
      <c r="G440" s="70" t="s">
        <v>8274</v>
      </c>
      <c r="H440" s="56" t="s">
        <v>44</v>
      </c>
      <c r="I440" s="27"/>
      <c r="J440" s="57" t="s">
        <v>14</v>
      </c>
      <c r="K440" s="28"/>
    </row>
    <row r="441" ht="22.5" customHeight="1">
      <c r="A441" s="147">
        <v>46058.0</v>
      </c>
      <c r="B441" s="15"/>
      <c r="C441" s="148"/>
      <c r="D441" s="153" t="s">
        <v>8275</v>
      </c>
      <c r="E441" s="154" t="s">
        <v>8276</v>
      </c>
      <c r="F441" s="112" t="str">
        <f t="shared" si="1"/>
        <v>FRANCISCA DE LOS ANGELES CISTERNAS NAJLE</v>
      </c>
      <c r="G441" s="70" t="s">
        <v>8277</v>
      </c>
      <c r="H441" s="56" t="s">
        <v>44</v>
      </c>
      <c r="I441" s="27"/>
      <c r="J441" s="57" t="s">
        <v>14</v>
      </c>
      <c r="K441" s="23" t="s">
        <v>15</v>
      </c>
    </row>
    <row r="442" ht="22.5" customHeight="1">
      <c r="A442" s="147">
        <v>46058.0</v>
      </c>
      <c r="B442" s="15"/>
      <c r="C442" s="148"/>
      <c r="D442" s="153" t="s">
        <v>7621</v>
      </c>
      <c r="E442" s="154" t="s">
        <v>8278</v>
      </c>
      <c r="F442" s="112" t="str">
        <f t="shared" si="1"/>
        <v>CAMILA VELIZ TORO</v>
      </c>
      <c r="G442" s="70" t="s">
        <v>8279</v>
      </c>
      <c r="H442" s="56" t="s">
        <v>44</v>
      </c>
      <c r="I442" s="27"/>
      <c r="J442" s="57" t="s">
        <v>14</v>
      </c>
      <c r="K442" s="23" t="s">
        <v>15</v>
      </c>
    </row>
    <row r="443" ht="22.5" customHeight="1">
      <c r="A443" s="147">
        <v>46058.0</v>
      </c>
      <c r="B443" s="15"/>
      <c r="C443" s="148"/>
      <c r="D443" s="153" t="s">
        <v>8280</v>
      </c>
      <c r="E443" s="154" t="s">
        <v>8281</v>
      </c>
      <c r="F443" s="112" t="str">
        <f t="shared" si="1"/>
        <v>PAULINO FREDES HORMAZABAL</v>
      </c>
      <c r="G443" s="70" t="s">
        <v>8282</v>
      </c>
      <c r="H443" s="61"/>
      <c r="I443" s="27"/>
      <c r="J443" s="65"/>
      <c r="K443" s="28"/>
    </row>
    <row r="444" ht="22.5" customHeight="1">
      <c r="A444" s="147">
        <v>46058.0</v>
      </c>
      <c r="B444" s="15"/>
      <c r="C444" s="148"/>
      <c r="D444" s="153" t="s">
        <v>626</v>
      </c>
      <c r="E444" s="154" t="s">
        <v>2570</v>
      </c>
      <c r="F444" s="112" t="str">
        <f t="shared" si="1"/>
        <v>CRISTIAN LEAL</v>
      </c>
      <c r="G444" s="70" t="s">
        <v>8283</v>
      </c>
      <c r="H444" s="61"/>
      <c r="I444" s="27"/>
      <c r="J444" s="65"/>
      <c r="K444" s="28"/>
    </row>
    <row r="445" ht="22.5" customHeight="1">
      <c r="A445" s="147">
        <v>46058.0</v>
      </c>
      <c r="B445" s="15"/>
      <c r="C445" s="148"/>
      <c r="D445" s="153" t="s">
        <v>1803</v>
      </c>
      <c r="E445" s="154" t="s">
        <v>367</v>
      </c>
      <c r="F445" s="112" t="str">
        <f t="shared" si="1"/>
        <v>TABITA GONZÁLEZ</v>
      </c>
      <c r="G445" s="70" t="s">
        <v>8284</v>
      </c>
      <c r="H445" s="61"/>
      <c r="I445" s="27"/>
      <c r="J445" s="65"/>
      <c r="K445" s="28"/>
    </row>
    <row r="446" ht="22.5" customHeight="1">
      <c r="A446" s="147">
        <v>46058.0</v>
      </c>
      <c r="B446" s="15"/>
      <c r="C446" s="148"/>
      <c r="D446" s="153" t="s">
        <v>2814</v>
      </c>
      <c r="E446" s="154" t="s">
        <v>8285</v>
      </c>
      <c r="F446" s="112" t="str">
        <f t="shared" si="1"/>
        <v>CRISTOBAL BALADA</v>
      </c>
      <c r="G446" s="70" t="s">
        <v>8286</v>
      </c>
      <c r="H446" s="56" t="s">
        <v>44</v>
      </c>
      <c r="I446" s="27"/>
      <c r="J446" s="57" t="s">
        <v>14</v>
      </c>
      <c r="K446" s="23" t="s">
        <v>15</v>
      </c>
    </row>
    <row r="447" ht="22.5" customHeight="1">
      <c r="A447" s="147">
        <v>46058.0</v>
      </c>
      <c r="B447" s="15"/>
      <c r="C447" s="148"/>
      <c r="D447" s="153" t="s">
        <v>3067</v>
      </c>
      <c r="E447" s="154" t="s">
        <v>8287</v>
      </c>
      <c r="F447" s="112" t="str">
        <f t="shared" si="1"/>
        <v>IVÁN PIZARRO URTUBIA</v>
      </c>
      <c r="G447" s="70" t="s">
        <v>8288</v>
      </c>
      <c r="H447" s="56" t="s">
        <v>44</v>
      </c>
      <c r="I447" s="27"/>
      <c r="J447" s="57" t="s">
        <v>14</v>
      </c>
      <c r="K447" s="23" t="s">
        <v>15</v>
      </c>
    </row>
    <row r="448" ht="22.5" customHeight="1">
      <c r="A448" s="147">
        <v>46058.0</v>
      </c>
      <c r="B448" s="15"/>
      <c r="C448" s="148"/>
      <c r="D448" s="153" t="s">
        <v>1431</v>
      </c>
      <c r="E448" s="154" t="s">
        <v>8289</v>
      </c>
      <c r="F448" s="112" t="str">
        <f t="shared" si="1"/>
        <v>CLAUDIO ARANEDA DÍAZ</v>
      </c>
      <c r="G448" s="70" t="s">
        <v>8290</v>
      </c>
      <c r="H448" s="61"/>
      <c r="I448" s="27"/>
      <c r="J448" s="65"/>
      <c r="K448" s="28"/>
    </row>
    <row r="449" ht="22.5" customHeight="1">
      <c r="A449" s="147">
        <v>46058.0</v>
      </c>
      <c r="B449" s="15"/>
      <c r="C449" s="148"/>
      <c r="D449" s="153" t="s">
        <v>8291</v>
      </c>
      <c r="E449" s="154" t="s">
        <v>8292</v>
      </c>
      <c r="F449" s="112" t="str">
        <f t="shared" si="1"/>
        <v>SERGEY SALNIKOV</v>
      </c>
      <c r="G449" s="70" t="s">
        <v>8293</v>
      </c>
      <c r="H449" s="56" t="s">
        <v>44</v>
      </c>
      <c r="I449" s="27"/>
      <c r="J449" s="57" t="s">
        <v>14</v>
      </c>
      <c r="K449" s="23" t="s">
        <v>15</v>
      </c>
    </row>
    <row r="450" ht="22.5" customHeight="1">
      <c r="A450" s="147">
        <v>46058.0</v>
      </c>
      <c r="B450" s="15"/>
      <c r="C450" s="148"/>
      <c r="D450" s="153" t="s">
        <v>8294</v>
      </c>
      <c r="E450" s="154" t="s">
        <v>8295</v>
      </c>
      <c r="F450" s="112" t="str">
        <f t="shared" si="1"/>
        <v>MARIA NATALIA SALGADO MATAMALA</v>
      </c>
      <c r="G450" s="70" t="s">
        <v>8296</v>
      </c>
      <c r="H450" s="61"/>
      <c r="I450" s="27"/>
      <c r="J450" s="65"/>
      <c r="K450" s="28"/>
    </row>
    <row r="451" ht="22.5" customHeight="1">
      <c r="A451" s="147">
        <v>46058.0</v>
      </c>
      <c r="B451" s="15"/>
      <c r="C451" s="148"/>
      <c r="D451" s="153" t="s">
        <v>8297</v>
      </c>
      <c r="E451" s="154" t="s">
        <v>8298</v>
      </c>
      <c r="F451" s="112" t="str">
        <f t="shared" si="1"/>
        <v>GAEL AVARIA</v>
      </c>
      <c r="G451" s="70" t="s">
        <v>8299</v>
      </c>
      <c r="H451" s="61"/>
      <c r="I451" s="27"/>
      <c r="J451" s="65"/>
      <c r="K451" s="28"/>
    </row>
    <row r="452" ht="22.5" customHeight="1">
      <c r="A452" s="147">
        <v>46058.0</v>
      </c>
      <c r="B452" s="15"/>
      <c r="C452" s="148"/>
      <c r="D452" s="153" t="s">
        <v>8300</v>
      </c>
      <c r="E452" s="154" t="s">
        <v>8301</v>
      </c>
      <c r="F452" s="112" t="str">
        <f t="shared" si="1"/>
        <v>YASNA SOTO</v>
      </c>
      <c r="G452" s="70" t="s">
        <v>8302</v>
      </c>
      <c r="H452" s="61"/>
      <c r="I452" s="27"/>
      <c r="J452" s="65"/>
      <c r="K452" s="28"/>
    </row>
    <row r="453" ht="22.5" customHeight="1">
      <c r="A453" s="147">
        <v>46058.0</v>
      </c>
      <c r="B453" s="15">
        <v>46062.0</v>
      </c>
      <c r="C453" s="148">
        <v>45658.0</v>
      </c>
      <c r="D453" s="153" t="s">
        <v>1204</v>
      </c>
      <c r="E453" s="154" t="s">
        <v>5392</v>
      </c>
      <c r="F453" s="112" t="str">
        <f t="shared" si="1"/>
        <v>JULIO HERNANDEZ</v>
      </c>
      <c r="G453" s="59" t="s">
        <v>8303</v>
      </c>
      <c r="H453" s="56" t="s">
        <v>44</v>
      </c>
      <c r="I453" s="27"/>
      <c r="J453" s="57" t="s">
        <v>17</v>
      </c>
      <c r="K453" s="23" t="s">
        <v>15</v>
      </c>
    </row>
    <row r="454" ht="22.5" customHeight="1">
      <c r="A454" s="147">
        <v>46058.0</v>
      </c>
      <c r="B454" s="15"/>
      <c r="C454" s="148"/>
      <c r="D454" s="153" t="s">
        <v>8304</v>
      </c>
      <c r="E454" s="154" t="s">
        <v>8305</v>
      </c>
      <c r="F454" s="112" t="str">
        <f t="shared" si="1"/>
        <v>BELÉN ALEJANDRA ORTIZ OSORIO</v>
      </c>
      <c r="G454" s="70" t="s">
        <v>8306</v>
      </c>
      <c r="H454" s="61"/>
      <c r="I454" s="27"/>
      <c r="J454" s="65"/>
      <c r="K454" s="28"/>
    </row>
    <row r="455" ht="22.5" customHeight="1">
      <c r="A455" s="147">
        <v>46058.0</v>
      </c>
      <c r="B455" s="15"/>
      <c r="C455" s="151" t="s">
        <v>232</v>
      </c>
      <c r="D455" s="153" t="s">
        <v>4259</v>
      </c>
      <c r="E455" s="154" t="s">
        <v>8307</v>
      </c>
      <c r="F455" s="112" t="str">
        <f t="shared" si="1"/>
        <v>CRISTOPHER LLANOS OYARCE</v>
      </c>
      <c r="G455" s="70" t="s">
        <v>8308</v>
      </c>
      <c r="H455" s="56" t="s">
        <v>44</v>
      </c>
      <c r="I455" s="27"/>
      <c r="J455" s="57" t="s">
        <v>21</v>
      </c>
      <c r="K455" s="23" t="s">
        <v>15</v>
      </c>
    </row>
    <row r="456" ht="22.5" customHeight="1">
      <c r="A456" s="147">
        <v>46058.0</v>
      </c>
      <c r="B456" s="15"/>
      <c r="C456" s="151"/>
      <c r="D456" s="153" t="s">
        <v>944</v>
      </c>
      <c r="E456" s="154" t="s">
        <v>8309</v>
      </c>
      <c r="F456" s="112" t="str">
        <f t="shared" si="1"/>
        <v>DIEGO COLLAO QUEZADA</v>
      </c>
      <c r="G456" s="70" t="s">
        <v>8310</v>
      </c>
      <c r="H456" s="56" t="s">
        <v>44</v>
      </c>
      <c r="I456" s="27"/>
      <c r="J456" s="57" t="s">
        <v>14</v>
      </c>
      <c r="K456" s="23" t="s">
        <v>15</v>
      </c>
    </row>
    <row r="457" ht="22.5" customHeight="1">
      <c r="A457" s="147">
        <v>46058.0</v>
      </c>
      <c r="B457" s="15"/>
      <c r="C457" s="151" t="s">
        <v>106</v>
      </c>
      <c r="D457" s="153" t="s">
        <v>262</v>
      </c>
      <c r="E457" s="154" t="s">
        <v>8311</v>
      </c>
      <c r="F457" s="112" t="str">
        <f t="shared" si="1"/>
        <v>FRANCISCO DUPRAT</v>
      </c>
      <c r="G457" s="59" t="s">
        <v>8312</v>
      </c>
      <c r="H457" s="56" t="s">
        <v>44</v>
      </c>
      <c r="I457" s="27"/>
      <c r="J457" s="57" t="s">
        <v>21</v>
      </c>
      <c r="K457" s="23" t="s">
        <v>15</v>
      </c>
    </row>
    <row r="458" ht="22.5" customHeight="1">
      <c r="A458" s="147">
        <v>46058.0</v>
      </c>
      <c r="B458" s="46"/>
      <c r="C458" s="148">
        <v>42430.0</v>
      </c>
      <c r="D458" s="153" t="s">
        <v>296</v>
      </c>
      <c r="E458" s="154" t="s">
        <v>8313</v>
      </c>
      <c r="F458" s="112" t="str">
        <f t="shared" si="1"/>
        <v>GERARDO ALVEAR VEAS</v>
      </c>
      <c r="G458" s="59" t="s">
        <v>8314</v>
      </c>
      <c r="H458" s="56" t="s">
        <v>44</v>
      </c>
      <c r="I458" s="27"/>
      <c r="J458" s="57" t="s">
        <v>17</v>
      </c>
      <c r="K458" s="23" t="s">
        <v>15</v>
      </c>
    </row>
    <row r="459" ht="22.5" customHeight="1">
      <c r="A459" s="147">
        <v>46058.0</v>
      </c>
      <c r="B459" s="15"/>
      <c r="C459" s="148"/>
      <c r="D459" s="153" t="s">
        <v>2075</v>
      </c>
      <c r="E459" s="154" t="s">
        <v>8315</v>
      </c>
      <c r="F459" s="112" t="str">
        <f t="shared" si="1"/>
        <v>JAVIERA REYES ESPINOZA</v>
      </c>
      <c r="G459" s="70" t="s">
        <v>8316</v>
      </c>
      <c r="H459" s="56" t="s">
        <v>44</v>
      </c>
      <c r="I459" s="27"/>
      <c r="J459" s="57" t="s">
        <v>14</v>
      </c>
      <c r="K459" s="28"/>
    </row>
    <row r="460" ht="22.5" customHeight="1">
      <c r="A460" s="147">
        <v>46058.0</v>
      </c>
      <c r="B460" s="15"/>
      <c r="C460" s="148"/>
      <c r="D460" s="153" t="s">
        <v>8317</v>
      </c>
      <c r="E460" s="154" t="s">
        <v>8318</v>
      </c>
      <c r="F460" s="112" t="str">
        <f t="shared" si="1"/>
        <v>MATIAS IGNACIO PUENTES PEÑA</v>
      </c>
      <c r="G460" s="70" t="s">
        <v>8319</v>
      </c>
      <c r="H460" s="56" t="s">
        <v>44</v>
      </c>
      <c r="I460" s="27"/>
      <c r="J460" s="57" t="s">
        <v>14</v>
      </c>
      <c r="K460" s="28"/>
    </row>
    <row r="461" ht="22.5" customHeight="1">
      <c r="A461" s="147">
        <v>46058.0</v>
      </c>
      <c r="B461" s="15"/>
      <c r="C461" s="148"/>
      <c r="D461" s="153" t="s">
        <v>8320</v>
      </c>
      <c r="E461" s="154" t="s">
        <v>8321</v>
      </c>
      <c r="F461" s="112" t="str">
        <f t="shared" si="1"/>
        <v>CLAUDIA VANESSA DURAN RAMIREZ</v>
      </c>
      <c r="G461" s="70" t="s">
        <v>8322</v>
      </c>
      <c r="H461" s="61"/>
      <c r="I461" s="27"/>
      <c r="J461" s="65"/>
      <c r="K461" s="28"/>
    </row>
    <row r="462" ht="22.5" customHeight="1">
      <c r="A462" s="147">
        <v>46058.0</v>
      </c>
      <c r="B462" s="15">
        <v>46062.0</v>
      </c>
      <c r="C462" s="148">
        <v>45323.0</v>
      </c>
      <c r="D462" s="153" t="s">
        <v>8323</v>
      </c>
      <c r="E462" s="154" t="s">
        <v>8324</v>
      </c>
      <c r="F462" s="112" t="str">
        <f t="shared" si="1"/>
        <v>MAXIMILIANO SEGUNDO COVARRUBIAS GODOY</v>
      </c>
      <c r="G462" s="100" t="s">
        <v>8325</v>
      </c>
      <c r="H462" s="56" t="s">
        <v>44</v>
      </c>
      <c r="I462" s="27"/>
      <c r="J462" s="57" t="s">
        <v>17</v>
      </c>
      <c r="K462" s="23" t="s">
        <v>15</v>
      </c>
    </row>
    <row r="463" ht="22.5" customHeight="1">
      <c r="A463" s="147">
        <v>46058.0</v>
      </c>
      <c r="B463" s="15">
        <v>46062.0</v>
      </c>
      <c r="C463" s="148">
        <v>45323.0</v>
      </c>
      <c r="D463" s="153" t="s">
        <v>8326</v>
      </c>
      <c r="E463" s="154" t="s">
        <v>8327</v>
      </c>
      <c r="F463" s="112" t="str">
        <f t="shared" si="1"/>
        <v>EDUARDO HECTOR GONZALEZ PEYREBLANQUE</v>
      </c>
      <c r="G463" s="70" t="s">
        <v>8328</v>
      </c>
      <c r="H463" s="56" t="s">
        <v>44</v>
      </c>
      <c r="I463" s="27"/>
      <c r="J463" s="57" t="s">
        <v>17</v>
      </c>
      <c r="K463" s="23" t="s">
        <v>15</v>
      </c>
    </row>
    <row r="464" ht="22.5" customHeight="1">
      <c r="A464" s="147">
        <v>46058.0</v>
      </c>
      <c r="B464" s="15"/>
      <c r="C464" s="148"/>
      <c r="D464" s="153" t="s">
        <v>1467</v>
      </c>
      <c r="E464" s="154" t="s">
        <v>8329</v>
      </c>
      <c r="F464" s="112" t="str">
        <f t="shared" si="1"/>
        <v>ANDRES AGUAYO COSIO</v>
      </c>
      <c r="G464" s="70" t="s">
        <v>8330</v>
      </c>
      <c r="H464" s="56" t="s">
        <v>44</v>
      </c>
      <c r="I464" s="27"/>
      <c r="J464" s="57" t="s">
        <v>14</v>
      </c>
      <c r="K464" s="28"/>
    </row>
    <row r="465" ht="22.5" customHeight="1">
      <c r="A465" s="147">
        <v>46058.0</v>
      </c>
      <c r="B465" s="15"/>
      <c r="C465" s="148"/>
      <c r="D465" s="153" t="s">
        <v>8331</v>
      </c>
      <c r="E465" s="154" t="s">
        <v>8332</v>
      </c>
      <c r="F465" s="112" t="str">
        <f t="shared" si="1"/>
        <v>MARIELLE GUERRA DONOSO</v>
      </c>
      <c r="G465" s="70" t="s">
        <v>8333</v>
      </c>
      <c r="H465" s="56" t="s">
        <v>44</v>
      </c>
      <c r="I465" s="27"/>
      <c r="J465" s="57" t="s">
        <v>14</v>
      </c>
      <c r="K465" s="28"/>
    </row>
    <row r="466" ht="22.5" customHeight="1">
      <c r="A466" s="147">
        <v>46058.0</v>
      </c>
      <c r="B466" s="15"/>
      <c r="C466" s="148"/>
      <c r="D466" s="153" t="s">
        <v>8334</v>
      </c>
      <c r="E466" s="154" t="s">
        <v>8335</v>
      </c>
      <c r="F466" s="112" t="str">
        <f t="shared" si="1"/>
        <v>NICOLE FERNANDA BARRIA GUAJARDO</v>
      </c>
      <c r="G466" s="70" t="s">
        <v>8336</v>
      </c>
      <c r="H466" s="56" t="s">
        <v>44</v>
      </c>
      <c r="I466" s="27"/>
      <c r="J466" s="57" t="s">
        <v>14</v>
      </c>
      <c r="K466" s="28"/>
    </row>
    <row r="467" ht="22.5" customHeight="1">
      <c r="A467" s="147">
        <v>46058.0</v>
      </c>
      <c r="B467" s="15"/>
      <c r="C467" s="148"/>
      <c r="D467" s="153" t="s">
        <v>3159</v>
      </c>
      <c r="E467" s="154" t="s">
        <v>517</v>
      </c>
      <c r="F467" s="112" t="str">
        <f t="shared" si="1"/>
        <v>GERMAN FIGUEROA</v>
      </c>
      <c r="G467" s="70" t="s">
        <v>8337</v>
      </c>
      <c r="H467" s="61"/>
      <c r="I467" s="27"/>
      <c r="J467" s="65"/>
      <c r="K467" s="28"/>
    </row>
    <row r="468" ht="22.5" customHeight="1">
      <c r="A468" s="147">
        <v>46058.0</v>
      </c>
      <c r="B468" s="15"/>
      <c r="C468" s="148"/>
      <c r="D468" s="153" t="s">
        <v>8338</v>
      </c>
      <c r="E468" s="154" t="s">
        <v>104</v>
      </c>
      <c r="F468" s="112" t="str">
        <f t="shared" si="1"/>
        <v>JOCELYN PÉREZ</v>
      </c>
      <c r="G468" s="70" t="s">
        <v>8339</v>
      </c>
      <c r="H468" s="56" t="s">
        <v>44</v>
      </c>
      <c r="I468" s="27"/>
      <c r="J468" s="57" t="s">
        <v>14</v>
      </c>
      <c r="K468" s="28"/>
    </row>
    <row r="469" ht="22.5" customHeight="1">
      <c r="A469" s="147">
        <v>46058.0</v>
      </c>
      <c r="B469" s="15"/>
      <c r="C469" s="148"/>
      <c r="D469" s="153" t="s">
        <v>8340</v>
      </c>
      <c r="E469" s="154" t="s">
        <v>8341</v>
      </c>
      <c r="F469" s="112" t="str">
        <f t="shared" si="1"/>
        <v>KAREN LIZETTE BISSIERES GUZMÁN</v>
      </c>
      <c r="G469" s="70" t="s">
        <v>8342</v>
      </c>
      <c r="H469" s="56" t="s">
        <v>44</v>
      </c>
      <c r="I469" s="27"/>
      <c r="J469" s="57" t="s">
        <v>14</v>
      </c>
      <c r="K469" s="28"/>
    </row>
    <row r="470" ht="22.5" customHeight="1">
      <c r="A470" s="147">
        <v>46058.0</v>
      </c>
      <c r="B470" s="15"/>
      <c r="C470" s="148"/>
      <c r="D470" s="153" t="s">
        <v>8343</v>
      </c>
      <c r="E470" s="154" t="s">
        <v>8344</v>
      </c>
      <c r="F470" s="112" t="str">
        <f t="shared" si="1"/>
        <v>NORBERTO MOLERO</v>
      </c>
      <c r="G470" s="70" t="s">
        <v>8345</v>
      </c>
      <c r="H470" s="61"/>
      <c r="I470" s="27"/>
      <c r="J470" s="65"/>
      <c r="K470" s="28"/>
    </row>
    <row r="471" ht="22.5" customHeight="1">
      <c r="A471" s="147">
        <v>46058.0</v>
      </c>
      <c r="B471" s="15"/>
      <c r="C471" s="148"/>
      <c r="D471" s="153" t="s">
        <v>8346</v>
      </c>
      <c r="E471" s="154" t="s">
        <v>1727</v>
      </c>
      <c r="F471" s="112" t="str">
        <f t="shared" si="1"/>
        <v>JOHN FLORES</v>
      </c>
      <c r="G471" s="70" t="s">
        <v>8347</v>
      </c>
      <c r="H471" s="56" t="s">
        <v>44</v>
      </c>
      <c r="I471" s="27"/>
      <c r="J471" s="57" t="s">
        <v>14</v>
      </c>
      <c r="K471" s="28"/>
    </row>
    <row r="472" ht="22.5" customHeight="1">
      <c r="A472" s="147">
        <v>46058.0</v>
      </c>
      <c r="B472" s="15"/>
      <c r="C472" s="148"/>
      <c r="D472" s="153" t="s">
        <v>8348</v>
      </c>
      <c r="E472" s="154" t="s">
        <v>8349</v>
      </c>
      <c r="F472" s="112" t="str">
        <f t="shared" si="1"/>
        <v>YUAND AXEL MARROQUIN. PALMA</v>
      </c>
      <c r="G472" s="70" t="s">
        <v>8350</v>
      </c>
      <c r="H472" s="61"/>
      <c r="I472" s="27"/>
      <c r="J472" s="65"/>
      <c r="K472" s="28"/>
    </row>
    <row r="473" ht="22.5" customHeight="1">
      <c r="A473" s="147">
        <v>46058.0</v>
      </c>
      <c r="B473" s="15"/>
      <c r="C473" s="148"/>
      <c r="D473" s="153" t="s">
        <v>3395</v>
      </c>
      <c r="E473" s="154" t="s">
        <v>3851</v>
      </c>
      <c r="F473" s="112" t="str">
        <f t="shared" si="1"/>
        <v>VERONICA HERNANDEZ</v>
      </c>
      <c r="G473" s="70" t="s">
        <v>8351</v>
      </c>
      <c r="H473" s="61"/>
      <c r="I473" s="27"/>
      <c r="J473" s="65"/>
      <c r="K473" s="28"/>
    </row>
    <row r="474" ht="22.5" customHeight="1">
      <c r="A474" s="147">
        <v>46058.0</v>
      </c>
      <c r="B474" s="15">
        <v>46063.0</v>
      </c>
      <c r="C474" s="148">
        <v>44562.0</v>
      </c>
      <c r="D474" s="153" t="s">
        <v>8352</v>
      </c>
      <c r="E474" s="154" t="s">
        <v>8353</v>
      </c>
      <c r="F474" s="112" t="str">
        <f t="shared" si="1"/>
        <v>NICOLAS IVAN ROJAS QUEVEDO</v>
      </c>
      <c r="G474" s="70" t="s">
        <v>8354</v>
      </c>
      <c r="H474" s="56" t="s">
        <v>44</v>
      </c>
      <c r="I474" s="27"/>
      <c r="J474" s="57" t="s">
        <v>17</v>
      </c>
      <c r="K474" s="23" t="s">
        <v>15</v>
      </c>
    </row>
    <row r="475" ht="22.5" customHeight="1">
      <c r="A475" s="147">
        <v>46058.0</v>
      </c>
      <c r="B475" s="15"/>
      <c r="C475" s="148"/>
      <c r="D475" s="153" t="s">
        <v>709</v>
      </c>
      <c r="E475" s="154" t="s">
        <v>1509</v>
      </c>
      <c r="F475" s="112" t="str">
        <f t="shared" si="1"/>
        <v>VALENTINA CARRASCO</v>
      </c>
      <c r="G475" s="70" t="s">
        <v>8355</v>
      </c>
      <c r="H475" s="61"/>
      <c r="I475" s="27"/>
      <c r="J475" s="65"/>
      <c r="K475" s="28"/>
    </row>
    <row r="476" ht="22.5" customHeight="1">
      <c r="A476" s="147">
        <v>46058.0</v>
      </c>
      <c r="B476" s="15"/>
      <c r="C476" s="148"/>
      <c r="D476" s="153" t="s">
        <v>8356</v>
      </c>
      <c r="E476" s="154" t="s">
        <v>8357</v>
      </c>
      <c r="F476" s="112" t="str">
        <f t="shared" si="1"/>
        <v>LUCIA DEL PILAR AHUMADA CASANOVA</v>
      </c>
      <c r="G476" s="70" t="s">
        <v>8358</v>
      </c>
      <c r="H476" s="56" t="s">
        <v>44</v>
      </c>
      <c r="I476" s="27"/>
      <c r="J476" s="57" t="s">
        <v>14</v>
      </c>
      <c r="K476" s="28"/>
    </row>
    <row r="477" ht="22.5" customHeight="1">
      <c r="A477" s="147">
        <v>46058.0</v>
      </c>
      <c r="B477" s="15"/>
      <c r="C477" s="148"/>
      <c r="D477" s="153" t="s">
        <v>6967</v>
      </c>
      <c r="E477" s="154" t="s">
        <v>8359</v>
      </c>
      <c r="F477" s="112" t="str">
        <f t="shared" si="1"/>
        <v>DANILO ABAYAY</v>
      </c>
      <c r="G477" s="70" t="s">
        <v>8360</v>
      </c>
      <c r="H477" s="61"/>
      <c r="I477" s="27"/>
      <c r="J477" s="65"/>
      <c r="K477" s="28"/>
    </row>
    <row r="478" ht="22.5" customHeight="1">
      <c r="A478" s="147">
        <v>46058.0</v>
      </c>
      <c r="B478" s="15">
        <v>46063.0</v>
      </c>
      <c r="C478" s="148">
        <v>43435.0</v>
      </c>
      <c r="D478" s="153" t="s">
        <v>761</v>
      </c>
      <c r="E478" s="154" t="s">
        <v>8361</v>
      </c>
      <c r="F478" s="112" t="str">
        <f t="shared" si="1"/>
        <v>CARLOS REYES PALACIOS</v>
      </c>
      <c r="G478" s="70" t="s">
        <v>8362</v>
      </c>
      <c r="H478" s="56" t="s">
        <v>44</v>
      </c>
      <c r="I478" s="27"/>
      <c r="J478" s="57" t="s">
        <v>17</v>
      </c>
      <c r="K478" s="23" t="s">
        <v>15</v>
      </c>
    </row>
    <row r="479" ht="22.5" customHeight="1">
      <c r="A479" s="147">
        <v>46058.0</v>
      </c>
      <c r="B479" s="15"/>
      <c r="C479" s="148"/>
      <c r="D479" s="153" t="s">
        <v>119</v>
      </c>
      <c r="E479" s="154" t="s">
        <v>8363</v>
      </c>
      <c r="F479" s="112" t="str">
        <f t="shared" si="1"/>
        <v>PEDRO BARRIENTOS FIGUEROA</v>
      </c>
      <c r="G479" s="70" t="s">
        <v>8364</v>
      </c>
      <c r="H479" s="61"/>
      <c r="I479" s="27"/>
      <c r="J479" s="65"/>
      <c r="K479" s="28"/>
    </row>
    <row r="480" ht="22.5" customHeight="1">
      <c r="A480" s="147">
        <v>46058.0</v>
      </c>
      <c r="B480" s="15">
        <v>46063.0</v>
      </c>
      <c r="C480" s="148">
        <v>45108.0</v>
      </c>
      <c r="D480" s="153" t="s">
        <v>4192</v>
      </c>
      <c r="E480" s="154" t="s">
        <v>8365</v>
      </c>
      <c r="F480" s="112" t="str">
        <f t="shared" si="1"/>
        <v>VICTOR OLAVARRIA MORALES</v>
      </c>
      <c r="G480" s="70" t="s">
        <v>8366</v>
      </c>
      <c r="H480" s="56" t="s">
        <v>44</v>
      </c>
      <c r="I480" s="27"/>
      <c r="J480" s="57" t="s">
        <v>19</v>
      </c>
      <c r="K480" s="23" t="s">
        <v>15</v>
      </c>
    </row>
    <row r="481" ht="22.5" customHeight="1">
      <c r="A481" s="147">
        <v>46058.0</v>
      </c>
      <c r="B481" s="15"/>
      <c r="C481" s="148"/>
      <c r="D481" s="153" t="s">
        <v>8367</v>
      </c>
      <c r="E481" s="154" t="s">
        <v>6656</v>
      </c>
      <c r="F481" s="112" t="str">
        <f t="shared" si="1"/>
        <v>IVAN VARGAS</v>
      </c>
      <c r="G481" s="70" t="s">
        <v>8368</v>
      </c>
      <c r="H481" s="61"/>
      <c r="I481" s="27"/>
      <c r="J481" s="65"/>
      <c r="K481" s="28"/>
    </row>
    <row r="482" ht="22.5" customHeight="1">
      <c r="A482" s="147">
        <v>46058.0</v>
      </c>
      <c r="B482" s="15"/>
      <c r="C482" s="148"/>
      <c r="D482" s="153" t="s">
        <v>8369</v>
      </c>
      <c r="E482" s="154" t="s">
        <v>8370</v>
      </c>
      <c r="F482" s="112" t="str">
        <f t="shared" si="1"/>
        <v>PEDRO ANSELMO ELGUETA AROS</v>
      </c>
      <c r="G482" s="70" t="s">
        <v>8371</v>
      </c>
      <c r="H482" s="61"/>
      <c r="I482" s="27"/>
      <c r="J482" s="65"/>
      <c r="K482" s="28"/>
    </row>
    <row r="483" ht="22.5" customHeight="1">
      <c r="A483" s="147">
        <v>46058.0</v>
      </c>
      <c r="B483" s="15"/>
      <c r="C483" s="148"/>
      <c r="D483" s="153" t="s">
        <v>1405</v>
      </c>
      <c r="E483" s="154" t="s">
        <v>8372</v>
      </c>
      <c r="F483" s="112" t="str">
        <f t="shared" si="1"/>
        <v>AGUSTIN GOMEZ</v>
      </c>
      <c r="G483" s="70" t="s">
        <v>8373</v>
      </c>
      <c r="H483" s="56" t="s">
        <v>44</v>
      </c>
      <c r="I483" s="27"/>
      <c r="J483" s="57" t="s">
        <v>14</v>
      </c>
      <c r="K483" s="23" t="s">
        <v>15</v>
      </c>
    </row>
    <row r="484" ht="22.5" customHeight="1">
      <c r="A484" s="147">
        <v>46058.0</v>
      </c>
      <c r="B484" s="15"/>
      <c r="C484" s="148"/>
      <c r="D484" s="153" t="s">
        <v>344</v>
      </c>
      <c r="E484" s="154" t="s">
        <v>8374</v>
      </c>
      <c r="F484" s="112" t="str">
        <f t="shared" si="1"/>
        <v>ELIAS ARIAS CAJAS</v>
      </c>
      <c r="G484" s="70" t="s">
        <v>8375</v>
      </c>
      <c r="H484" s="61"/>
      <c r="I484" s="27"/>
      <c r="J484" s="65"/>
      <c r="K484" s="28"/>
    </row>
    <row r="485" ht="22.5" customHeight="1">
      <c r="A485" s="147">
        <v>46058.0</v>
      </c>
      <c r="B485" s="15">
        <v>46062.0</v>
      </c>
      <c r="C485" s="148">
        <v>45413.0</v>
      </c>
      <c r="D485" s="153" t="s">
        <v>8376</v>
      </c>
      <c r="E485" s="154" t="s">
        <v>8377</v>
      </c>
      <c r="F485" s="112" t="str">
        <f t="shared" si="1"/>
        <v>ENRIQUE FELIPE CONTRERAS FAUNDEZ</v>
      </c>
      <c r="G485" s="70" t="s">
        <v>8378</v>
      </c>
      <c r="H485" s="56" t="s">
        <v>44</v>
      </c>
      <c r="I485" s="27"/>
      <c r="J485" s="57" t="s">
        <v>17</v>
      </c>
      <c r="K485" s="23" t="s">
        <v>15</v>
      </c>
    </row>
    <row r="486" ht="22.5" customHeight="1">
      <c r="A486" s="147">
        <v>46058.0</v>
      </c>
      <c r="B486" s="15"/>
      <c r="C486" s="151" t="s">
        <v>228</v>
      </c>
      <c r="D486" s="153" t="s">
        <v>67</v>
      </c>
      <c r="E486" s="154" t="s">
        <v>2610</v>
      </c>
      <c r="F486" s="112" t="str">
        <f t="shared" si="1"/>
        <v>CAROLINA MEDINA</v>
      </c>
      <c r="G486" s="70" t="s">
        <v>8379</v>
      </c>
      <c r="H486" s="56" t="s">
        <v>44</v>
      </c>
      <c r="I486" s="27"/>
      <c r="J486" s="57" t="s">
        <v>21</v>
      </c>
      <c r="K486" s="23" t="s">
        <v>15</v>
      </c>
    </row>
    <row r="487" ht="22.5" customHeight="1">
      <c r="A487" s="147">
        <v>46058.0</v>
      </c>
      <c r="B487" s="15"/>
      <c r="C487" s="151" t="s">
        <v>106</v>
      </c>
      <c r="D487" s="153" t="s">
        <v>8380</v>
      </c>
      <c r="E487" s="154" t="s">
        <v>8381</v>
      </c>
      <c r="F487" s="112" t="str">
        <f t="shared" si="1"/>
        <v>CARMEN GLORIA SEVERIN FUSTER</v>
      </c>
      <c r="G487" s="70" t="s">
        <v>8382</v>
      </c>
      <c r="H487" s="56" t="s">
        <v>44</v>
      </c>
      <c r="I487" s="27"/>
      <c r="J487" s="57" t="s">
        <v>21</v>
      </c>
      <c r="K487" s="23" t="s">
        <v>15</v>
      </c>
    </row>
    <row r="488" ht="22.5" customHeight="1">
      <c r="A488" s="147">
        <v>46058.0</v>
      </c>
      <c r="B488" s="15"/>
      <c r="C488" s="151" t="s">
        <v>106</v>
      </c>
      <c r="D488" s="153" t="s">
        <v>802</v>
      </c>
      <c r="E488" s="154" t="s">
        <v>8383</v>
      </c>
      <c r="F488" s="112" t="str">
        <f t="shared" si="1"/>
        <v>NATALIA DÍAZ ALDAY</v>
      </c>
      <c r="G488" s="70" t="s">
        <v>8384</v>
      </c>
      <c r="H488" s="56" t="s">
        <v>44</v>
      </c>
      <c r="I488" s="27"/>
      <c r="J488" s="57" t="s">
        <v>21</v>
      </c>
      <c r="K488" s="23" t="s">
        <v>15</v>
      </c>
    </row>
    <row r="489" ht="22.5" customHeight="1">
      <c r="A489" s="147">
        <v>46058.0</v>
      </c>
      <c r="B489" s="15"/>
      <c r="C489" s="151" t="s">
        <v>232</v>
      </c>
      <c r="D489" s="153" t="s">
        <v>920</v>
      </c>
      <c r="E489" s="154" t="s">
        <v>517</v>
      </c>
      <c r="F489" s="112" t="str">
        <f t="shared" si="1"/>
        <v>SEBASTIAN FIGUEROA</v>
      </c>
      <c r="G489" s="70" t="s">
        <v>8385</v>
      </c>
      <c r="H489" s="56" t="s">
        <v>44</v>
      </c>
      <c r="I489" s="27"/>
      <c r="J489" s="57" t="s">
        <v>21</v>
      </c>
      <c r="K489" s="23" t="s">
        <v>15</v>
      </c>
    </row>
    <row r="490" ht="22.5" customHeight="1">
      <c r="A490" s="147">
        <v>46058.0</v>
      </c>
      <c r="B490" s="15">
        <v>46063.0</v>
      </c>
      <c r="C490" s="148">
        <v>43617.0</v>
      </c>
      <c r="D490" s="153" t="s">
        <v>1888</v>
      </c>
      <c r="E490" s="154" t="s">
        <v>8386</v>
      </c>
      <c r="F490" s="112" t="str">
        <f t="shared" si="1"/>
        <v>DAVID PEZOA</v>
      </c>
      <c r="G490" s="70" t="s">
        <v>8387</v>
      </c>
      <c r="H490" s="56" t="s">
        <v>44</v>
      </c>
      <c r="I490" s="27"/>
      <c r="J490" s="57" t="s">
        <v>17</v>
      </c>
      <c r="K490" s="23" t="s">
        <v>15</v>
      </c>
    </row>
    <row r="491" ht="22.5" customHeight="1">
      <c r="A491" s="147">
        <v>46058.0</v>
      </c>
      <c r="B491" s="15">
        <v>46063.0</v>
      </c>
      <c r="C491" s="148">
        <v>43525.0</v>
      </c>
      <c r="D491" s="153" t="s">
        <v>398</v>
      </c>
      <c r="E491" s="154" t="s">
        <v>8388</v>
      </c>
      <c r="F491" s="112" t="str">
        <f t="shared" si="1"/>
        <v>ROSA JIMÉNEZ</v>
      </c>
      <c r="G491" s="70" t="s">
        <v>8389</v>
      </c>
      <c r="H491" s="56" t="s">
        <v>44</v>
      </c>
      <c r="I491" s="27"/>
      <c r="J491" s="57" t="s">
        <v>17</v>
      </c>
      <c r="K491" s="23" t="s">
        <v>15</v>
      </c>
    </row>
    <row r="492" ht="22.5" customHeight="1">
      <c r="A492" s="147">
        <v>46058.0</v>
      </c>
      <c r="B492" s="15"/>
      <c r="C492" s="151" t="s">
        <v>122</v>
      </c>
      <c r="D492" s="153" t="s">
        <v>2115</v>
      </c>
      <c r="E492" s="154" t="s">
        <v>8390</v>
      </c>
      <c r="F492" s="112" t="str">
        <f t="shared" si="1"/>
        <v>CARLA CÁRDENAS</v>
      </c>
      <c r="G492" s="70" t="s">
        <v>8391</v>
      </c>
      <c r="H492" s="56" t="s">
        <v>44</v>
      </c>
      <c r="I492" s="27"/>
      <c r="J492" s="57" t="s">
        <v>21</v>
      </c>
      <c r="K492" s="23" t="s">
        <v>15</v>
      </c>
    </row>
    <row r="493" ht="22.5" customHeight="1">
      <c r="A493" s="147">
        <v>46058.0</v>
      </c>
      <c r="B493" s="15"/>
      <c r="C493" s="151" t="s">
        <v>122</v>
      </c>
      <c r="D493" s="153" t="s">
        <v>996</v>
      </c>
      <c r="E493" s="154" t="s">
        <v>2063</v>
      </c>
      <c r="F493" s="112" t="str">
        <f t="shared" si="1"/>
        <v>ALEJANDRO TAPIA</v>
      </c>
      <c r="G493" s="70" t="s">
        <v>8392</v>
      </c>
      <c r="H493" s="56" t="s">
        <v>44</v>
      </c>
      <c r="I493" s="27"/>
      <c r="J493" s="57" t="s">
        <v>21</v>
      </c>
      <c r="K493" s="23" t="s">
        <v>15</v>
      </c>
    </row>
    <row r="494" ht="22.5" customHeight="1">
      <c r="A494" s="147">
        <v>46058.0</v>
      </c>
      <c r="B494" s="15">
        <v>46063.0</v>
      </c>
      <c r="C494" s="148">
        <v>43497.0</v>
      </c>
      <c r="D494" s="153" t="s">
        <v>3198</v>
      </c>
      <c r="E494" s="154" t="s">
        <v>71</v>
      </c>
      <c r="F494" s="112" t="str">
        <f t="shared" si="1"/>
        <v>ALVARO CONTRERAS</v>
      </c>
      <c r="G494" s="70" t="s">
        <v>8393</v>
      </c>
      <c r="H494" s="56" t="s">
        <v>44</v>
      </c>
      <c r="I494" s="27"/>
      <c r="J494" s="57" t="s">
        <v>17</v>
      </c>
      <c r="K494" s="23" t="s">
        <v>15</v>
      </c>
    </row>
    <row r="495" ht="22.5" customHeight="1">
      <c r="A495" s="147">
        <v>46058.0</v>
      </c>
      <c r="B495" s="15">
        <v>46062.0</v>
      </c>
      <c r="C495" s="148">
        <v>45689.0</v>
      </c>
      <c r="D495" s="153" t="s">
        <v>802</v>
      </c>
      <c r="E495" s="154" t="s">
        <v>4765</v>
      </c>
      <c r="F495" s="112" t="str">
        <f t="shared" si="1"/>
        <v>NATALIA CALDERON</v>
      </c>
      <c r="G495" s="70" t="s">
        <v>8394</v>
      </c>
      <c r="H495" s="56" t="s">
        <v>44</v>
      </c>
      <c r="I495" s="27"/>
      <c r="J495" s="57" t="s">
        <v>17</v>
      </c>
      <c r="K495" s="23" t="s">
        <v>15</v>
      </c>
    </row>
    <row r="496" ht="22.5" customHeight="1">
      <c r="A496" s="147">
        <v>46058.0</v>
      </c>
      <c r="B496" s="15"/>
      <c r="C496" s="148"/>
      <c r="D496" s="153" t="s">
        <v>8395</v>
      </c>
      <c r="E496" s="154" t="s">
        <v>8396</v>
      </c>
      <c r="F496" s="112" t="str">
        <f t="shared" si="1"/>
        <v>HELMUTH MALONNECK</v>
      </c>
      <c r="G496" s="70" t="s">
        <v>8397</v>
      </c>
      <c r="H496" s="61"/>
      <c r="I496" s="27"/>
      <c r="J496" s="65"/>
      <c r="K496" s="28"/>
    </row>
    <row r="497" ht="22.5" customHeight="1">
      <c r="A497" s="147">
        <v>46058.0</v>
      </c>
      <c r="B497" s="15">
        <v>46063.0</v>
      </c>
      <c r="C497" s="148">
        <v>43586.0</v>
      </c>
      <c r="D497" s="153" t="s">
        <v>8398</v>
      </c>
      <c r="E497" s="154" t="s">
        <v>8399</v>
      </c>
      <c r="F497" s="112" t="str">
        <f t="shared" si="1"/>
        <v>ROXANA ASTUDILLO PLAZA</v>
      </c>
      <c r="G497" s="70" t="s">
        <v>8400</v>
      </c>
      <c r="H497" s="56" t="s">
        <v>44</v>
      </c>
      <c r="I497" s="27"/>
      <c r="J497" s="57" t="s">
        <v>17</v>
      </c>
      <c r="K497" s="23" t="s">
        <v>15</v>
      </c>
    </row>
    <row r="498" ht="22.5" customHeight="1">
      <c r="A498" s="147">
        <v>46058.0</v>
      </c>
      <c r="B498" s="15"/>
      <c r="C498" s="148"/>
      <c r="D498" s="153" t="s">
        <v>8401</v>
      </c>
      <c r="E498" s="154" t="s">
        <v>8402</v>
      </c>
      <c r="F498" s="112" t="str">
        <f t="shared" si="1"/>
        <v>CRISTIAN ARTURO VALDES ARAYA</v>
      </c>
      <c r="G498" s="70" t="s">
        <v>8403</v>
      </c>
      <c r="H498" s="61"/>
      <c r="I498" s="27"/>
      <c r="J498" s="65"/>
      <c r="K498" s="28"/>
    </row>
    <row r="499" ht="22.5" customHeight="1">
      <c r="A499" s="147">
        <v>46058.0</v>
      </c>
      <c r="B499" s="15"/>
      <c r="C499" s="148"/>
      <c r="D499" s="153" t="s">
        <v>8404</v>
      </c>
      <c r="E499" s="154" t="s">
        <v>145</v>
      </c>
      <c r="F499" s="112" t="str">
        <f t="shared" si="1"/>
        <v>PAMELA ANDREA GOMEZ</v>
      </c>
      <c r="G499" s="70" t="s">
        <v>8405</v>
      </c>
      <c r="H499" s="61"/>
      <c r="I499" s="27"/>
      <c r="J499" s="65"/>
      <c r="K499" s="28"/>
    </row>
    <row r="500" ht="22.5" customHeight="1">
      <c r="A500" s="147">
        <v>46058.0</v>
      </c>
      <c r="B500" s="15"/>
      <c r="C500" s="148"/>
      <c r="D500" s="153" t="s">
        <v>8406</v>
      </c>
      <c r="E500" s="154" t="s">
        <v>1722</v>
      </c>
      <c r="F500" s="112" t="str">
        <f t="shared" si="1"/>
        <v>YISET VASQUEZ</v>
      </c>
      <c r="G500" s="70" t="s">
        <v>8407</v>
      </c>
      <c r="H500" s="61"/>
      <c r="I500" s="27"/>
      <c r="J500" s="65"/>
      <c r="K500" s="28"/>
    </row>
    <row r="501" ht="22.5" customHeight="1">
      <c r="A501" s="147">
        <v>46058.0</v>
      </c>
      <c r="B501" s="15"/>
      <c r="C501" s="151" t="s">
        <v>106</v>
      </c>
      <c r="D501" s="153" t="s">
        <v>8408</v>
      </c>
      <c r="E501" s="154" t="s">
        <v>8409</v>
      </c>
      <c r="F501" s="112" t="str">
        <f t="shared" si="1"/>
        <v>MERCEDES HARO</v>
      </c>
      <c r="G501" s="70" t="s">
        <v>8410</v>
      </c>
      <c r="H501" s="56" t="s">
        <v>44</v>
      </c>
      <c r="I501" s="27"/>
      <c r="J501" s="57" t="s">
        <v>21</v>
      </c>
      <c r="K501" s="23" t="s">
        <v>15</v>
      </c>
    </row>
    <row r="502" ht="22.5" customHeight="1">
      <c r="A502" s="147">
        <v>46058.0</v>
      </c>
      <c r="B502" s="15"/>
      <c r="C502" s="148"/>
      <c r="D502" s="153" t="s">
        <v>8411</v>
      </c>
      <c r="E502" s="154" t="s">
        <v>8412</v>
      </c>
      <c r="F502" s="112" t="str">
        <f t="shared" si="1"/>
        <v>MAYKOL ALEXIS NUÑEZ BRITO</v>
      </c>
      <c r="G502" s="70" t="s">
        <v>8413</v>
      </c>
      <c r="H502" s="61"/>
      <c r="I502" s="27"/>
      <c r="J502" s="65"/>
      <c r="K502" s="28"/>
    </row>
    <row r="503" ht="22.5" customHeight="1">
      <c r="A503" s="147">
        <v>46058.0</v>
      </c>
      <c r="B503" s="15"/>
      <c r="C503" s="148"/>
      <c r="D503" s="153" t="s">
        <v>748</v>
      </c>
      <c r="E503" s="154" t="s">
        <v>8414</v>
      </c>
      <c r="F503" s="112" t="str">
        <f t="shared" si="1"/>
        <v>PAULA ZUÑIGA HERNÁNDEZ</v>
      </c>
      <c r="G503" s="70" t="s">
        <v>8415</v>
      </c>
      <c r="H503" s="61"/>
      <c r="I503" s="27"/>
      <c r="J503" s="65"/>
      <c r="K503" s="28"/>
    </row>
    <row r="504" ht="22.5" customHeight="1">
      <c r="A504" s="147">
        <v>46058.0</v>
      </c>
      <c r="B504" s="15">
        <v>46063.0</v>
      </c>
      <c r="C504" s="148">
        <v>43862.0</v>
      </c>
      <c r="D504" s="153" t="s">
        <v>6745</v>
      </c>
      <c r="E504" s="154" t="s">
        <v>437</v>
      </c>
      <c r="F504" s="112" t="str">
        <f t="shared" si="1"/>
        <v>SANDRA TOLEDO</v>
      </c>
      <c r="G504" s="70" t="s">
        <v>8416</v>
      </c>
      <c r="H504" s="56" t="s">
        <v>44</v>
      </c>
      <c r="I504" s="27"/>
      <c r="J504" s="57" t="s">
        <v>17</v>
      </c>
      <c r="K504" s="23" t="s">
        <v>15</v>
      </c>
    </row>
    <row r="505" ht="22.5" customHeight="1">
      <c r="A505" s="147">
        <v>46058.0</v>
      </c>
      <c r="B505" s="15">
        <v>46063.0</v>
      </c>
      <c r="C505" s="148">
        <v>40238.0</v>
      </c>
      <c r="D505" s="153" t="s">
        <v>3069</v>
      </c>
      <c r="E505" s="154" t="s">
        <v>5254</v>
      </c>
      <c r="F505" s="112" t="str">
        <f t="shared" si="1"/>
        <v>LESTER REYES</v>
      </c>
      <c r="G505" s="70" t="s">
        <v>8417</v>
      </c>
      <c r="H505" s="56" t="s">
        <v>44</v>
      </c>
      <c r="I505" s="27"/>
      <c r="J505" s="57" t="s">
        <v>17</v>
      </c>
      <c r="K505" s="23" t="s">
        <v>15</v>
      </c>
    </row>
    <row r="506" ht="22.5" customHeight="1">
      <c r="A506" s="147">
        <v>46058.0</v>
      </c>
      <c r="B506" s="15"/>
      <c r="C506" s="148"/>
      <c r="D506" s="153" t="s">
        <v>510</v>
      </c>
      <c r="E506" s="154" t="s">
        <v>8418</v>
      </c>
      <c r="F506" s="112" t="str">
        <f t="shared" si="1"/>
        <v>GONZALO LAGOS</v>
      </c>
      <c r="G506" s="70" t="s">
        <v>8419</v>
      </c>
      <c r="H506" s="61"/>
      <c r="I506" s="27"/>
      <c r="J506" s="65"/>
      <c r="K506" s="28"/>
    </row>
    <row r="507" ht="22.5" customHeight="1">
      <c r="A507" s="147">
        <v>46058.0</v>
      </c>
      <c r="B507" s="15"/>
      <c r="C507" s="151" t="s">
        <v>760</v>
      </c>
      <c r="D507" s="153" t="s">
        <v>2096</v>
      </c>
      <c r="E507" s="154" t="s">
        <v>4637</v>
      </c>
      <c r="F507" s="112" t="str">
        <f t="shared" si="1"/>
        <v>CAMILO MENDOZA</v>
      </c>
      <c r="G507" s="70" t="s">
        <v>8420</v>
      </c>
      <c r="H507" s="56" t="s">
        <v>44</v>
      </c>
      <c r="I507" s="27"/>
      <c r="J507" s="57" t="s">
        <v>21</v>
      </c>
      <c r="K507" s="23" t="s">
        <v>15</v>
      </c>
    </row>
    <row r="508" ht="22.5" customHeight="1">
      <c r="A508" s="147">
        <v>46058.0</v>
      </c>
      <c r="B508" s="15">
        <v>46063.0</v>
      </c>
      <c r="C508" s="148">
        <v>43435.0</v>
      </c>
      <c r="D508" s="153" t="s">
        <v>3751</v>
      </c>
      <c r="E508" s="154" t="s">
        <v>8421</v>
      </c>
      <c r="F508" s="112" t="str">
        <f t="shared" si="1"/>
        <v>DANIEL ALTAMIRANO</v>
      </c>
      <c r="G508" s="70" t="s">
        <v>8422</v>
      </c>
      <c r="H508" s="56" t="s">
        <v>44</v>
      </c>
      <c r="I508" s="27"/>
      <c r="J508" s="57" t="s">
        <v>17</v>
      </c>
      <c r="K508" s="23" t="s">
        <v>15</v>
      </c>
    </row>
    <row r="509" ht="22.5" customHeight="1">
      <c r="A509" s="147">
        <v>46058.0</v>
      </c>
      <c r="B509" s="15">
        <v>46063.0</v>
      </c>
      <c r="C509" s="148">
        <v>44835.0</v>
      </c>
      <c r="D509" s="153" t="s">
        <v>198</v>
      </c>
      <c r="E509" s="154" t="s">
        <v>2207</v>
      </c>
      <c r="F509" s="112" t="str">
        <f t="shared" si="1"/>
        <v>HUGO TAPIA</v>
      </c>
      <c r="G509" s="70" t="s">
        <v>8423</v>
      </c>
      <c r="H509" s="56" t="s">
        <v>44</v>
      </c>
      <c r="I509" s="27"/>
      <c r="J509" s="57" t="s">
        <v>17</v>
      </c>
      <c r="K509" s="23" t="s">
        <v>15</v>
      </c>
    </row>
    <row r="510" ht="22.5" customHeight="1">
      <c r="A510" s="147">
        <v>46058.0</v>
      </c>
      <c r="B510" s="15"/>
      <c r="C510" s="148"/>
      <c r="D510" s="153" t="s">
        <v>600</v>
      </c>
      <c r="E510" s="154" t="s">
        <v>2224</v>
      </c>
      <c r="F510" s="112" t="str">
        <f t="shared" si="1"/>
        <v>VICTOR CACERES</v>
      </c>
      <c r="G510" s="70" t="s">
        <v>8424</v>
      </c>
      <c r="H510" s="61"/>
      <c r="I510" s="27"/>
      <c r="J510" s="65"/>
      <c r="K510" s="28"/>
    </row>
    <row r="511" ht="22.5" customHeight="1">
      <c r="A511" s="147">
        <v>46058.0</v>
      </c>
      <c r="B511" s="15"/>
      <c r="C511" s="148"/>
      <c r="D511" s="153" t="s">
        <v>761</v>
      </c>
      <c r="E511" s="154" t="s">
        <v>8425</v>
      </c>
      <c r="F511" s="112" t="str">
        <f t="shared" si="1"/>
        <v>CARLOS ZAMORA TORRES</v>
      </c>
      <c r="G511" s="70" t="s">
        <v>8426</v>
      </c>
      <c r="H511" s="61"/>
      <c r="I511" s="27"/>
      <c r="J511" s="65"/>
      <c r="K511" s="28"/>
    </row>
    <row r="512" ht="22.5" customHeight="1">
      <c r="A512" s="147">
        <v>46058.0</v>
      </c>
      <c r="B512" s="15">
        <v>46063.0</v>
      </c>
      <c r="C512" s="148">
        <v>43617.0</v>
      </c>
      <c r="D512" s="153" t="s">
        <v>1698</v>
      </c>
      <c r="E512" s="154" t="s">
        <v>8427</v>
      </c>
      <c r="F512" s="112" t="str">
        <f t="shared" si="1"/>
        <v>JUAN LOPEZ CISTERNAS</v>
      </c>
      <c r="G512" s="70" t="s">
        <v>8428</v>
      </c>
      <c r="H512" s="56" t="s">
        <v>44</v>
      </c>
      <c r="I512" s="27"/>
      <c r="J512" s="57" t="s">
        <v>17</v>
      </c>
      <c r="K512" s="23" t="s">
        <v>15</v>
      </c>
    </row>
    <row r="513" ht="22.5" customHeight="1">
      <c r="A513" s="147">
        <v>46058.0</v>
      </c>
      <c r="B513" s="15"/>
      <c r="C513" s="148"/>
      <c r="D513" s="153" t="s">
        <v>7290</v>
      </c>
      <c r="E513" s="154" t="s">
        <v>8429</v>
      </c>
      <c r="F513" s="112" t="str">
        <f t="shared" si="1"/>
        <v>MAURICIO GAETE BERRIOS</v>
      </c>
      <c r="G513" s="70" t="s">
        <v>8430</v>
      </c>
      <c r="H513" s="61"/>
      <c r="I513" s="27"/>
      <c r="J513" s="65"/>
      <c r="K513" s="28"/>
    </row>
    <row r="514" ht="22.5" customHeight="1">
      <c r="A514" s="147">
        <v>46058.0</v>
      </c>
      <c r="B514" s="15">
        <v>46062.0</v>
      </c>
      <c r="C514" s="148">
        <v>45597.0</v>
      </c>
      <c r="D514" s="153" t="s">
        <v>1698</v>
      </c>
      <c r="E514" s="154" t="s">
        <v>8431</v>
      </c>
      <c r="F514" s="112" t="str">
        <f t="shared" si="1"/>
        <v>JUAN DELIPETRO</v>
      </c>
      <c r="G514" s="70" t="s">
        <v>8432</v>
      </c>
      <c r="H514" s="56" t="s">
        <v>44</v>
      </c>
      <c r="I514" s="27"/>
      <c r="J514" s="57" t="s">
        <v>17</v>
      </c>
      <c r="K514" s="23" t="s">
        <v>15</v>
      </c>
    </row>
    <row r="515" ht="22.5" customHeight="1">
      <c r="A515" s="147">
        <v>46058.0</v>
      </c>
      <c r="B515" s="15"/>
      <c r="C515" s="148"/>
      <c r="D515" s="153" t="s">
        <v>8433</v>
      </c>
      <c r="E515" s="154" t="s">
        <v>8434</v>
      </c>
      <c r="F515" s="112" t="str">
        <f t="shared" si="1"/>
        <v>PATRICIO ALEJANDRO CONTRERAS VIDAL</v>
      </c>
      <c r="G515" s="70" t="s">
        <v>8435</v>
      </c>
      <c r="H515" s="61"/>
      <c r="I515" s="27"/>
      <c r="J515" s="65"/>
      <c r="K515" s="28"/>
    </row>
    <row r="516" ht="22.5" customHeight="1">
      <c r="A516" s="147">
        <v>46058.0</v>
      </c>
      <c r="B516" s="15">
        <v>46063.0</v>
      </c>
      <c r="C516" s="148">
        <v>42795.0</v>
      </c>
      <c r="D516" s="153" t="s">
        <v>147</v>
      </c>
      <c r="E516" s="154" t="s">
        <v>8436</v>
      </c>
      <c r="F516" s="112" t="str">
        <f t="shared" si="1"/>
        <v>CARLOS TORRES CARTER</v>
      </c>
      <c r="G516" s="70" t="s">
        <v>8437</v>
      </c>
      <c r="H516" s="56" t="s">
        <v>44</v>
      </c>
      <c r="I516" s="27"/>
      <c r="J516" s="57" t="s">
        <v>17</v>
      </c>
      <c r="K516" s="23" t="s">
        <v>15</v>
      </c>
    </row>
    <row r="517" ht="22.5" customHeight="1">
      <c r="A517" s="147">
        <v>46058.0</v>
      </c>
      <c r="B517" s="15">
        <v>46062.0</v>
      </c>
      <c r="C517" s="148">
        <v>45474.0</v>
      </c>
      <c r="D517" s="153" t="s">
        <v>8438</v>
      </c>
      <c r="E517" s="154" t="s">
        <v>8439</v>
      </c>
      <c r="F517" s="112" t="str">
        <f t="shared" si="1"/>
        <v>RICARDO ANGEL NUÑEZ POBLETE</v>
      </c>
      <c r="G517" s="70" t="s">
        <v>8440</v>
      </c>
      <c r="H517" s="56" t="s">
        <v>44</v>
      </c>
      <c r="I517" s="27"/>
      <c r="J517" s="57" t="s">
        <v>17</v>
      </c>
      <c r="K517" s="23" t="s">
        <v>15</v>
      </c>
    </row>
    <row r="518" ht="22.5" customHeight="1">
      <c r="A518" s="147">
        <v>46058.0</v>
      </c>
      <c r="B518" s="15">
        <v>46063.0</v>
      </c>
      <c r="C518" s="148">
        <v>44378.0</v>
      </c>
      <c r="D518" s="153" t="s">
        <v>8441</v>
      </c>
      <c r="E518" s="154" t="s">
        <v>8442</v>
      </c>
      <c r="F518" s="112" t="str">
        <f t="shared" si="1"/>
        <v>LUCIANO ALEJANDRO HERNANDEZ VIVAR</v>
      </c>
      <c r="G518" s="70" t="s">
        <v>8443</v>
      </c>
      <c r="H518" s="56" t="s">
        <v>44</v>
      </c>
      <c r="I518" s="27"/>
      <c r="J518" s="57" t="s">
        <v>17</v>
      </c>
      <c r="K518" s="23" t="s">
        <v>15</v>
      </c>
    </row>
    <row r="519" ht="22.5" customHeight="1">
      <c r="A519" s="147">
        <v>46058.0</v>
      </c>
      <c r="B519" s="15"/>
      <c r="C519" s="148"/>
      <c r="D519" s="153" t="s">
        <v>3395</v>
      </c>
      <c r="E519" s="154" t="s">
        <v>8444</v>
      </c>
      <c r="F519" s="112" t="str">
        <f t="shared" si="1"/>
        <v>VERONICA KRAUSE</v>
      </c>
      <c r="G519" s="70" t="s">
        <v>8445</v>
      </c>
      <c r="H519" s="61"/>
      <c r="I519" s="27"/>
      <c r="J519" s="65"/>
      <c r="K519" s="28"/>
    </row>
    <row r="520" ht="22.5" customHeight="1">
      <c r="A520" s="147">
        <v>46058.0</v>
      </c>
      <c r="B520" s="46"/>
      <c r="C520" s="148">
        <v>43160.0</v>
      </c>
      <c r="D520" s="153" t="s">
        <v>229</v>
      </c>
      <c r="E520" s="154" t="s">
        <v>8446</v>
      </c>
      <c r="F520" s="112" t="str">
        <f t="shared" si="1"/>
        <v>KAREN NOVOA</v>
      </c>
      <c r="G520" s="70" t="s">
        <v>8447</v>
      </c>
      <c r="H520" s="56" t="s">
        <v>44</v>
      </c>
      <c r="I520" s="27"/>
      <c r="J520" s="57" t="s">
        <v>17</v>
      </c>
      <c r="K520" s="23" t="s">
        <v>15</v>
      </c>
    </row>
    <row r="521" ht="22.5" customHeight="1">
      <c r="A521" s="147">
        <v>46058.0</v>
      </c>
      <c r="B521" s="15">
        <v>46063.0</v>
      </c>
      <c r="C521" s="148">
        <v>43617.0</v>
      </c>
      <c r="D521" s="153" t="s">
        <v>1888</v>
      </c>
      <c r="E521" s="154" t="s">
        <v>8448</v>
      </c>
      <c r="F521" s="112" t="str">
        <f t="shared" si="1"/>
        <v>DAVID MONTERO</v>
      </c>
      <c r="G521" s="70" t="s">
        <v>8449</v>
      </c>
      <c r="H521" s="56" t="s">
        <v>44</v>
      </c>
      <c r="I521" s="27"/>
      <c r="J521" s="57" t="s">
        <v>17</v>
      </c>
      <c r="K521" s="23" t="s">
        <v>15</v>
      </c>
    </row>
    <row r="522" ht="22.5" customHeight="1">
      <c r="A522" s="147">
        <v>46058.0</v>
      </c>
      <c r="B522" s="15">
        <v>46063.0</v>
      </c>
      <c r="C522" s="148">
        <v>43252.0</v>
      </c>
      <c r="D522" s="153" t="s">
        <v>67</v>
      </c>
      <c r="E522" s="154" t="s">
        <v>1722</v>
      </c>
      <c r="F522" s="112" t="str">
        <f t="shared" si="1"/>
        <v>CAROLINA VASQUEZ</v>
      </c>
      <c r="G522" s="70" t="s">
        <v>8450</v>
      </c>
      <c r="H522" s="56" t="s">
        <v>44</v>
      </c>
      <c r="I522" s="27"/>
      <c r="J522" s="57" t="s">
        <v>17</v>
      </c>
      <c r="K522" s="23" t="s">
        <v>15</v>
      </c>
    </row>
    <row r="523" ht="22.5" customHeight="1">
      <c r="A523" s="147">
        <v>46058.0</v>
      </c>
      <c r="B523" s="15"/>
      <c r="C523" s="151" t="s">
        <v>5143</v>
      </c>
      <c r="D523" s="153" t="s">
        <v>510</v>
      </c>
      <c r="E523" s="154" t="s">
        <v>8451</v>
      </c>
      <c r="F523" s="112" t="str">
        <f t="shared" si="1"/>
        <v>GONZALO MENESES</v>
      </c>
      <c r="G523" s="70" t="s">
        <v>8452</v>
      </c>
      <c r="H523" s="56" t="s">
        <v>44</v>
      </c>
      <c r="I523" s="27"/>
      <c r="J523" s="57" t="s">
        <v>21</v>
      </c>
      <c r="K523" s="23" t="s">
        <v>15</v>
      </c>
    </row>
    <row r="524" ht="22.5" customHeight="1">
      <c r="A524" s="147">
        <v>46058.0</v>
      </c>
      <c r="B524" s="15">
        <v>46063.0</v>
      </c>
      <c r="C524" s="148">
        <v>42522.0</v>
      </c>
      <c r="D524" s="153" t="s">
        <v>119</v>
      </c>
      <c r="E524" s="154" t="s">
        <v>8453</v>
      </c>
      <c r="F524" s="112" t="str">
        <f t="shared" si="1"/>
        <v>PEDRO LINARES</v>
      </c>
      <c r="G524" s="70" t="s">
        <v>8454</v>
      </c>
      <c r="H524" s="56" t="s">
        <v>44</v>
      </c>
      <c r="I524" s="27"/>
      <c r="J524" s="57" t="s">
        <v>17</v>
      </c>
      <c r="K524" s="23" t="s">
        <v>15</v>
      </c>
    </row>
    <row r="525" ht="22.5" customHeight="1">
      <c r="A525" s="147">
        <v>46058.0</v>
      </c>
      <c r="B525" s="15"/>
      <c r="C525" s="148"/>
      <c r="D525" s="153" t="s">
        <v>1835</v>
      </c>
      <c r="E525" s="154" t="s">
        <v>8455</v>
      </c>
      <c r="F525" s="112" t="str">
        <f t="shared" si="1"/>
        <v>MAVERICK RIVAS CORTES</v>
      </c>
      <c r="G525" s="70" t="s">
        <v>8456</v>
      </c>
      <c r="H525" s="56" t="s">
        <v>44</v>
      </c>
      <c r="I525" s="27"/>
      <c r="J525" s="57" t="s">
        <v>14</v>
      </c>
      <c r="K525" s="28"/>
    </row>
    <row r="526" ht="22.5" customHeight="1">
      <c r="A526" s="147">
        <v>46058.0</v>
      </c>
      <c r="B526" s="15">
        <v>46063.0</v>
      </c>
      <c r="C526" s="148">
        <v>43831.0</v>
      </c>
      <c r="D526" s="153" t="s">
        <v>67</v>
      </c>
      <c r="E526" s="154" t="s">
        <v>8457</v>
      </c>
      <c r="F526" s="112" t="str">
        <f t="shared" si="1"/>
        <v>CAROLINA ARCOS HERNANDEZ</v>
      </c>
      <c r="G526" s="70" t="s">
        <v>8458</v>
      </c>
      <c r="H526" s="56" t="s">
        <v>44</v>
      </c>
      <c r="I526" s="27"/>
      <c r="J526" s="57" t="s">
        <v>17</v>
      </c>
      <c r="K526" s="23" t="s">
        <v>15</v>
      </c>
    </row>
    <row r="527" ht="22.5" customHeight="1">
      <c r="A527" s="147">
        <v>46058.0</v>
      </c>
      <c r="B527" s="15">
        <v>46063.0</v>
      </c>
      <c r="C527" s="148">
        <v>43891.0</v>
      </c>
      <c r="D527" s="153" t="s">
        <v>6489</v>
      </c>
      <c r="E527" s="154" t="s">
        <v>2680</v>
      </c>
      <c r="F527" s="112" t="str">
        <f t="shared" si="1"/>
        <v>ANA VALDIVIA</v>
      </c>
      <c r="G527" s="70" t="s">
        <v>8459</v>
      </c>
      <c r="H527" s="56" t="s">
        <v>44</v>
      </c>
      <c r="I527" s="27"/>
      <c r="J527" s="57" t="s">
        <v>17</v>
      </c>
      <c r="K527" s="23" t="s">
        <v>15</v>
      </c>
    </row>
    <row r="528" ht="22.5" customHeight="1">
      <c r="A528" s="147">
        <v>46058.0</v>
      </c>
      <c r="B528" s="15"/>
      <c r="C528" s="148"/>
      <c r="D528" s="153" t="s">
        <v>3214</v>
      </c>
      <c r="E528" s="154" t="s">
        <v>3315</v>
      </c>
      <c r="F528" s="112" t="str">
        <f t="shared" si="1"/>
        <v>ESTEFANIA CORVALAN</v>
      </c>
      <c r="G528" s="70" t="s">
        <v>8460</v>
      </c>
      <c r="H528" s="61"/>
      <c r="I528" s="27"/>
      <c r="J528" s="65"/>
      <c r="K528" s="28"/>
    </row>
    <row r="529" ht="22.5" customHeight="1">
      <c r="A529" s="147">
        <v>46058.0</v>
      </c>
      <c r="B529" s="15">
        <v>46063.0</v>
      </c>
      <c r="C529" s="148">
        <v>45383.0</v>
      </c>
      <c r="D529" s="153" t="s">
        <v>2760</v>
      </c>
      <c r="E529" s="154" t="s">
        <v>8461</v>
      </c>
      <c r="F529" s="112" t="str">
        <f t="shared" si="1"/>
        <v>HERNAN ZUÑIGA</v>
      </c>
      <c r="G529" s="70" t="s">
        <v>8462</v>
      </c>
      <c r="H529" s="56" t="s">
        <v>44</v>
      </c>
      <c r="I529" s="27"/>
      <c r="J529" s="57" t="s">
        <v>19</v>
      </c>
      <c r="K529" s="23" t="s">
        <v>15</v>
      </c>
    </row>
    <row r="530" ht="22.5" customHeight="1">
      <c r="A530" s="147">
        <v>46058.0</v>
      </c>
      <c r="B530" s="15"/>
      <c r="C530" s="151" t="s">
        <v>1620</v>
      </c>
      <c r="D530" s="153" t="s">
        <v>8463</v>
      </c>
      <c r="E530" s="154" t="s">
        <v>8464</v>
      </c>
      <c r="F530" s="112" t="str">
        <f t="shared" si="1"/>
        <v>FAVIO VALENCIA</v>
      </c>
      <c r="G530" s="70" t="s">
        <v>8465</v>
      </c>
      <c r="H530" s="56" t="s">
        <v>44</v>
      </c>
      <c r="I530" s="27"/>
      <c r="J530" s="57" t="s">
        <v>21</v>
      </c>
      <c r="K530" s="23" t="s">
        <v>15</v>
      </c>
    </row>
    <row r="531" ht="22.5" customHeight="1">
      <c r="A531" s="147">
        <v>46058.0</v>
      </c>
      <c r="B531" s="15"/>
      <c r="C531" s="148"/>
      <c r="D531" s="153" t="s">
        <v>8466</v>
      </c>
      <c r="E531" s="154" t="s">
        <v>8467</v>
      </c>
      <c r="F531" s="112" t="str">
        <f t="shared" si="1"/>
        <v>KAREN ALICE DUARTE</v>
      </c>
      <c r="G531" s="70" t="s">
        <v>8468</v>
      </c>
      <c r="H531" s="61"/>
      <c r="I531" s="27"/>
      <c r="J531" s="65"/>
      <c r="K531" s="28"/>
    </row>
    <row r="532" ht="22.5" customHeight="1">
      <c r="A532" s="147">
        <v>46058.0</v>
      </c>
      <c r="B532" s="15"/>
      <c r="C532" s="148"/>
      <c r="D532" s="153" t="s">
        <v>8469</v>
      </c>
      <c r="E532" s="154" t="s">
        <v>8470</v>
      </c>
      <c r="F532" s="112" t="str">
        <f t="shared" si="1"/>
        <v>COSTANZA PAZ LUNA GONZALEZ</v>
      </c>
      <c r="G532" s="70" t="s">
        <v>8471</v>
      </c>
      <c r="H532" s="61"/>
      <c r="I532" s="27"/>
      <c r="J532" s="65"/>
      <c r="K532" s="28"/>
    </row>
    <row r="533" ht="22.5" customHeight="1">
      <c r="A533" s="147">
        <v>46058.0</v>
      </c>
      <c r="B533" s="15">
        <v>46063.0</v>
      </c>
      <c r="C533" s="148">
        <v>43617.0</v>
      </c>
      <c r="D533" s="153" t="s">
        <v>360</v>
      </c>
      <c r="E533" s="154" t="s">
        <v>8472</v>
      </c>
      <c r="F533" s="112" t="str">
        <f t="shared" si="1"/>
        <v>JOSE ROMERO PIZARRO</v>
      </c>
      <c r="G533" s="70" t="s">
        <v>8473</v>
      </c>
      <c r="H533" s="56" t="s">
        <v>44</v>
      </c>
      <c r="I533" s="27"/>
      <c r="J533" s="57" t="s">
        <v>17</v>
      </c>
      <c r="K533" s="23" t="s">
        <v>15</v>
      </c>
    </row>
    <row r="534" ht="22.5" customHeight="1">
      <c r="A534" s="147">
        <v>46058.0</v>
      </c>
      <c r="B534" s="15"/>
      <c r="C534" s="148"/>
      <c r="D534" s="153" t="s">
        <v>7879</v>
      </c>
      <c r="E534" s="154" t="s">
        <v>8474</v>
      </c>
      <c r="F534" s="112" t="str">
        <f t="shared" si="1"/>
        <v>EDUARDO SERRANO MONTALVA</v>
      </c>
      <c r="G534" s="70" t="s">
        <v>8475</v>
      </c>
      <c r="H534" s="61"/>
      <c r="I534" s="27"/>
      <c r="J534" s="65"/>
      <c r="K534" s="28"/>
    </row>
    <row r="535" ht="22.5" customHeight="1">
      <c r="A535" s="147">
        <v>46058.0</v>
      </c>
      <c r="B535" s="15">
        <v>46062.0</v>
      </c>
      <c r="C535" s="148">
        <v>45870.0</v>
      </c>
      <c r="D535" s="153" t="s">
        <v>6489</v>
      </c>
      <c r="E535" s="154" t="s">
        <v>8476</v>
      </c>
      <c r="F535" s="112" t="str">
        <f t="shared" si="1"/>
        <v>ANA LABBE SALAZAR</v>
      </c>
      <c r="G535" s="70" t="s">
        <v>8477</v>
      </c>
      <c r="H535" s="56" t="s">
        <v>44</v>
      </c>
      <c r="I535" s="27"/>
      <c r="J535" s="57" t="s">
        <v>17</v>
      </c>
      <c r="K535" s="23" t="s">
        <v>15</v>
      </c>
    </row>
    <row r="536" ht="22.5" customHeight="1">
      <c r="A536" s="147">
        <v>46058.0</v>
      </c>
      <c r="B536" s="15">
        <v>46063.0</v>
      </c>
      <c r="C536" s="148">
        <v>43435.0</v>
      </c>
      <c r="D536" s="153" t="s">
        <v>5192</v>
      </c>
      <c r="E536" s="154" t="s">
        <v>8478</v>
      </c>
      <c r="F536" s="112" t="str">
        <f t="shared" si="1"/>
        <v>JUAN CARLOS MEJIAS OLMOS</v>
      </c>
      <c r="G536" s="70" t="s">
        <v>8479</v>
      </c>
      <c r="H536" s="56" t="s">
        <v>44</v>
      </c>
      <c r="I536" s="27"/>
      <c r="J536" s="57" t="s">
        <v>17</v>
      </c>
      <c r="K536" s="23" t="s">
        <v>15</v>
      </c>
    </row>
    <row r="537" ht="22.5" customHeight="1">
      <c r="A537" s="147">
        <v>46058.0</v>
      </c>
      <c r="B537" s="15"/>
      <c r="C537" s="148"/>
      <c r="D537" s="153" t="s">
        <v>4192</v>
      </c>
      <c r="E537" s="154" t="s">
        <v>4550</v>
      </c>
      <c r="F537" s="112" t="str">
        <f t="shared" si="1"/>
        <v>VICTOR CARRASCO</v>
      </c>
      <c r="G537" s="70" t="s">
        <v>8480</v>
      </c>
      <c r="H537" s="61"/>
      <c r="I537" s="27"/>
      <c r="J537" s="65"/>
      <c r="K537" s="28"/>
    </row>
    <row r="538" ht="22.5" customHeight="1">
      <c r="A538" s="147">
        <v>46058.0</v>
      </c>
      <c r="B538" s="15">
        <v>46062.0</v>
      </c>
      <c r="C538" s="148">
        <v>45108.0</v>
      </c>
      <c r="D538" s="153" t="s">
        <v>8481</v>
      </c>
      <c r="E538" s="154" t="s">
        <v>8482</v>
      </c>
      <c r="F538" s="112" t="str">
        <f t="shared" si="1"/>
        <v>ROSAURA MORALES CASANOVA</v>
      </c>
      <c r="G538" s="70" t="s">
        <v>8483</v>
      </c>
      <c r="H538" s="56" t="s">
        <v>44</v>
      </c>
      <c r="I538" s="27"/>
      <c r="J538" s="57" t="s">
        <v>17</v>
      </c>
      <c r="K538" s="23" t="s">
        <v>15</v>
      </c>
    </row>
    <row r="539" ht="22.5" customHeight="1">
      <c r="A539" s="147">
        <v>46058.0</v>
      </c>
      <c r="B539" s="15"/>
      <c r="C539" s="148"/>
      <c r="D539" s="153" t="s">
        <v>8484</v>
      </c>
      <c r="E539" s="154" t="s">
        <v>8485</v>
      </c>
      <c r="F539" s="112" t="str">
        <f t="shared" si="1"/>
        <v>MARLA MONTES</v>
      </c>
      <c r="G539" s="70" t="s">
        <v>8486</v>
      </c>
      <c r="H539" s="61"/>
      <c r="I539" s="27"/>
      <c r="J539" s="65"/>
      <c r="K539" s="28"/>
    </row>
    <row r="540" ht="22.5" customHeight="1">
      <c r="A540" s="147">
        <v>46058.0</v>
      </c>
      <c r="B540" s="15">
        <v>46062.0</v>
      </c>
      <c r="C540" s="148">
        <v>45108.0</v>
      </c>
      <c r="D540" s="153" t="s">
        <v>4192</v>
      </c>
      <c r="E540" s="154" t="s">
        <v>8487</v>
      </c>
      <c r="F540" s="112" t="str">
        <f t="shared" si="1"/>
        <v>VICTOR URIBE</v>
      </c>
      <c r="G540" s="70" t="s">
        <v>8488</v>
      </c>
      <c r="H540" s="56" t="s">
        <v>44</v>
      </c>
      <c r="I540" s="27"/>
      <c r="J540" s="57" t="s">
        <v>17</v>
      </c>
      <c r="K540" s="23" t="s">
        <v>15</v>
      </c>
    </row>
    <row r="541" ht="22.5" customHeight="1">
      <c r="A541" s="147">
        <v>46058.0</v>
      </c>
      <c r="B541" s="15"/>
      <c r="C541" s="148"/>
      <c r="D541" s="153" t="s">
        <v>1408</v>
      </c>
      <c r="E541" s="154" t="s">
        <v>8489</v>
      </c>
      <c r="F541" s="112" t="str">
        <f t="shared" si="1"/>
        <v>DENISSE PEREZ MORAGA</v>
      </c>
      <c r="G541" s="70" t="s">
        <v>8490</v>
      </c>
      <c r="H541" s="61"/>
      <c r="I541" s="27"/>
      <c r="J541" s="65"/>
      <c r="K541" s="28"/>
    </row>
    <row r="542" ht="22.5" customHeight="1">
      <c r="A542" s="147">
        <v>46058.0</v>
      </c>
      <c r="B542" s="15"/>
      <c r="C542" s="148"/>
      <c r="D542" s="153" t="s">
        <v>8491</v>
      </c>
      <c r="E542" s="154" t="s">
        <v>8492</v>
      </c>
      <c r="F542" s="112" t="str">
        <f t="shared" si="1"/>
        <v>EDUARDO SNDRES OLAVE BRAVO</v>
      </c>
      <c r="G542" s="70" t="s">
        <v>8493</v>
      </c>
      <c r="H542" s="61"/>
      <c r="I542" s="27"/>
      <c r="J542" s="65"/>
      <c r="K542" s="28"/>
    </row>
    <row r="543" ht="22.5" customHeight="1">
      <c r="A543" s="147">
        <v>46058.0</v>
      </c>
      <c r="B543" s="15"/>
      <c r="C543" s="148"/>
      <c r="D543" s="153" t="s">
        <v>8494</v>
      </c>
      <c r="E543" s="154" t="s">
        <v>8495</v>
      </c>
      <c r="F543" s="112" t="str">
        <f t="shared" si="1"/>
        <v>ELIZABETH BETZABE VEGA PARDO</v>
      </c>
      <c r="G543" s="70" t="s">
        <v>8496</v>
      </c>
      <c r="H543" s="56" t="s">
        <v>44</v>
      </c>
      <c r="I543" s="27"/>
      <c r="J543" s="57" t="s">
        <v>14</v>
      </c>
      <c r="K543" s="23" t="s">
        <v>15</v>
      </c>
    </row>
    <row r="544" ht="22.5" customHeight="1">
      <c r="A544" s="147">
        <v>46058.0</v>
      </c>
      <c r="B544" s="15"/>
      <c r="C544" s="148"/>
      <c r="D544" s="153" t="s">
        <v>107</v>
      </c>
      <c r="E544" s="154" t="s">
        <v>8497</v>
      </c>
      <c r="F544" s="112" t="str">
        <f t="shared" si="1"/>
        <v>CLAUDIA ANCAPICHUN</v>
      </c>
      <c r="G544" s="70" t="s">
        <v>8498</v>
      </c>
      <c r="H544" s="61"/>
      <c r="I544" s="27"/>
      <c r="J544" s="65"/>
      <c r="K544" s="28"/>
    </row>
    <row r="545" ht="22.5" customHeight="1">
      <c r="A545" s="147">
        <v>46058.0</v>
      </c>
      <c r="B545" s="15"/>
      <c r="C545" s="148"/>
      <c r="D545" s="153" t="s">
        <v>8499</v>
      </c>
      <c r="E545" s="154" t="s">
        <v>8500</v>
      </c>
      <c r="F545" s="112" t="str">
        <f t="shared" si="1"/>
        <v>MARCELO JONATHAN SOTO RIQUELME</v>
      </c>
      <c r="G545" s="70" t="s">
        <v>8501</v>
      </c>
      <c r="H545" s="61"/>
      <c r="I545" s="27"/>
      <c r="J545" s="65"/>
      <c r="K545" s="28"/>
    </row>
    <row r="546" ht="22.5" customHeight="1">
      <c r="A546" s="147">
        <v>46058.0</v>
      </c>
      <c r="B546" s="15">
        <v>46063.0</v>
      </c>
      <c r="C546" s="148">
        <v>43497.0</v>
      </c>
      <c r="D546" s="153" t="s">
        <v>8502</v>
      </c>
      <c r="E546" s="154" t="s">
        <v>8503</v>
      </c>
      <c r="F546" s="112" t="str">
        <f t="shared" si="1"/>
        <v>VALEZKA PUENTE</v>
      </c>
      <c r="G546" s="70" t="s">
        <v>8504</v>
      </c>
      <c r="H546" s="56" t="s">
        <v>44</v>
      </c>
      <c r="I546" s="27"/>
      <c r="J546" s="57" t="s">
        <v>19</v>
      </c>
      <c r="K546" s="23" t="s">
        <v>15</v>
      </c>
    </row>
    <row r="547" ht="22.5" customHeight="1">
      <c r="A547" s="147">
        <v>46058.0</v>
      </c>
      <c r="B547" s="15">
        <v>46062.0</v>
      </c>
      <c r="C547" s="148">
        <v>45505.0</v>
      </c>
      <c r="D547" s="153" t="s">
        <v>8505</v>
      </c>
      <c r="E547" s="154" t="s">
        <v>6627</v>
      </c>
      <c r="F547" s="112" t="str">
        <f t="shared" si="1"/>
        <v>MOISES JESUS SILVA RAMIREZ</v>
      </c>
      <c r="G547" s="70" t="s">
        <v>8506</v>
      </c>
      <c r="H547" s="56" t="s">
        <v>44</v>
      </c>
      <c r="I547" s="27"/>
      <c r="J547" s="57" t="s">
        <v>17</v>
      </c>
      <c r="K547" s="23" t="s">
        <v>22</v>
      </c>
    </row>
    <row r="548" ht="22.5" customHeight="1">
      <c r="A548" s="147">
        <v>46058.0</v>
      </c>
      <c r="B548" s="15">
        <v>46063.0</v>
      </c>
      <c r="C548" s="148">
        <v>42887.0</v>
      </c>
      <c r="D548" s="153" t="s">
        <v>8507</v>
      </c>
      <c r="E548" s="154" t="s">
        <v>8508</v>
      </c>
      <c r="F548" s="112" t="str">
        <f t="shared" si="1"/>
        <v>TAMARA MONSERRAT LEIVA ARAYA</v>
      </c>
      <c r="G548" s="70" t="s">
        <v>8509</v>
      </c>
      <c r="H548" s="56" t="s">
        <v>44</v>
      </c>
      <c r="I548" s="27"/>
      <c r="J548" s="57" t="s">
        <v>17</v>
      </c>
      <c r="K548" s="23" t="s">
        <v>15</v>
      </c>
    </row>
    <row r="549" ht="22.5" customHeight="1">
      <c r="A549" s="147">
        <v>46058.0</v>
      </c>
      <c r="B549" s="15"/>
      <c r="C549" s="148"/>
      <c r="D549" s="153" t="s">
        <v>8510</v>
      </c>
      <c r="E549" s="154" t="s">
        <v>8511</v>
      </c>
      <c r="F549" s="112" t="str">
        <f t="shared" si="1"/>
        <v>FERNANDO OLGUIN ARANCIBIA</v>
      </c>
      <c r="G549" s="70" t="s">
        <v>8512</v>
      </c>
      <c r="H549" s="61"/>
      <c r="I549" s="27"/>
      <c r="J549" s="65"/>
      <c r="K549" s="28"/>
    </row>
    <row r="550" ht="22.5" customHeight="1">
      <c r="A550" s="147">
        <v>46058.0</v>
      </c>
      <c r="B550" s="15"/>
      <c r="C550" s="148"/>
      <c r="D550" s="153" t="s">
        <v>8513</v>
      </c>
      <c r="E550" s="154" t="s">
        <v>8514</v>
      </c>
      <c r="F550" s="112" t="str">
        <f t="shared" si="1"/>
        <v>RAUL DIAZ</v>
      </c>
      <c r="G550" s="70" t="s">
        <v>8515</v>
      </c>
      <c r="H550" s="61"/>
      <c r="I550" s="27"/>
      <c r="J550" s="65"/>
      <c r="K550" s="28"/>
    </row>
    <row r="551" ht="22.5" customHeight="1">
      <c r="A551" s="147">
        <v>46058.0</v>
      </c>
      <c r="B551" s="15">
        <v>46063.0</v>
      </c>
      <c r="C551" s="148">
        <v>43800.0</v>
      </c>
      <c r="D551" s="153" t="s">
        <v>6083</v>
      </c>
      <c r="E551" s="154" t="s">
        <v>5296</v>
      </c>
      <c r="F551" s="112" t="str">
        <f t="shared" si="1"/>
        <v>ANGIE ZEPEDA</v>
      </c>
      <c r="G551" s="70" t="s">
        <v>8516</v>
      </c>
      <c r="H551" s="56" t="s">
        <v>44</v>
      </c>
      <c r="I551" s="27"/>
      <c r="J551" s="57" t="s">
        <v>17</v>
      </c>
      <c r="K551" s="23" t="s">
        <v>15</v>
      </c>
    </row>
    <row r="552" ht="22.5" customHeight="1">
      <c r="A552" s="147">
        <v>46058.0</v>
      </c>
      <c r="B552" s="15"/>
      <c r="C552" s="148"/>
      <c r="D552" s="153" t="s">
        <v>576</v>
      </c>
      <c r="E552" s="154" t="s">
        <v>7457</v>
      </c>
      <c r="F552" s="112" t="str">
        <f t="shared" si="1"/>
        <v>LUIS ORTEGA</v>
      </c>
      <c r="G552" s="70" t="s">
        <v>8517</v>
      </c>
      <c r="H552" s="61"/>
      <c r="I552" s="27"/>
      <c r="J552" s="65"/>
      <c r="K552" s="28"/>
    </row>
    <row r="553" ht="22.5" customHeight="1">
      <c r="A553" s="147">
        <v>46058.0</v>
      </c>
      <c r="B553" s="15">
        <v>46063.0</v>
      </c>
      <c r="C553" s="148">
        <v>43040.0</v>
      </c>
      <c r="D553" s="153" t="s">
        <v>720</v>
      </c>
      <c r="E553" s="154" t="s">
        <v>7711</v>
      </c>
      <c r="F553" s="112" t="str">
        <f t="shared" si="1"/>
        <v>GLORIA GAETE</v>
      </c>
      <c r="G553" s="70" t="s">
        <v>8518</v>
      </c>
      <c r="H553" s="56" t="s">
        <v>44</v>
      </c>
      <c r="I553" s="27"/>
      <c r="J553" s="57" t="s">
        <v>17</v>
      </c>
      <c r="K553" s="23" t="s">
        <v>15</v>
      </c>
    </row>
    <row r="554" ht="22.5" customHeight="1">
      <c r="A554" s="147">
        <v>46058.0</v>
      </c>
      <c r="B554" s="15">
        <v>46062.0</v>
      </c>
      <c r="C554" s="148">
        <v>45108.0</v>
      </c>
      <c r="D554" s="153" t="s">
        <v>1080</v>
      </c>
      <c r="E554" s="154" t="s">
        <v>8519</v>
      </c>
      <c r="F554" s="112" t="str">
        <f t="shared" si="1"/>
        <v>PATRICIO JERIA LARRAIN</v>
      </c>
      <c r="G554" s="70" t="s">
        <v>8520</v>
      </c>
      <c r="H554" s="56" t="s">
        <v>44</v>
      </c>
      <c r="I554" s="27"/>
      <c r="J554" s="57" t="s">
        <v>17</v>
      </c>
      <c r="K554" s="23" t="s">
        <v>15</v>
      </c>
    </row>
    <row r="555" ht="22.5" customHeight="1">
      <c r="A555" s="147">
        <v>46058.0</v>
      </c>
      <c r="B555" s="15">
        <v>46063.0</v>
      </c>
      <c r="C555" s="148">
        <v>44682.0</v>
      </c>
      <c r="D555" s="153" t="s">
        <v>8521</v>
      </c>
      <c r="E555" s="154" t="s">
        <v>8522</v>
      </c>
      <c r="F555" s="112" t="str">
        <f t="shared" si="1"/>
        <v>MELISA ANDREA PINTO MALDONADO</v>
      </c>
      <c r="G555" s="70" t="s">
        <v>8523</v>
      </c>
      <c r="H555" s="56" t="s">
        <v>44</v>
      </c>
      <c r="I555" s="27"/>
      <c r="J555" s="57" t="s">
        <v>17</v>
      </c>
      <c r="K555" s="23" t="s">
        <v>15</v>
      </c>
    </row>
    <row r="556" ht="22.5" customHeight="1">
      <c r="A556" s="147">
        <v>46058.0</v>
      </c>
      <c r="B556" s="15">
        <v>46062.0</v>
      </c>
      <c r="C556" s="148">
        <v>45658.0</v>
      </c>
      <c r="D556" s="153" t="s">
        <v>8524</v>
      </c>
      <c r="E556" s="154" t="s">
        <v>8525</v>
      </c>
      <c r="F556" s="112" t="str">
        <f t="shared" si="1"/>
        <v>EDUARDO ANDRES ROMAN AVALOS</v>
      </c>
      <c r="G556" s="70" t="s">
        <v>8526</v>
      </c>
      <c r="H556" s="56" t="s">
        <v>44</v>
      </c>
      <c r="I556" s="27"/>
      <c r="J556" s="57" t="s">
        <v>17</v>
      </c>
      <c r="K556" s="23" t="s">
        <v>15</v>
      </c>
    </row>
    <row r="557" ht="22.5" customHeight="1">
      <c r="A557" s="147">
        <v>46058.0</v>
      </c>
      <c r="B557" s="15"/>
      <c r="C557" s="148"/>
      <c r="D557" s="153" t="s">
        <v>8527</v>
      </c>
      <c r="E557" s="154" t="s">
        <v>8528</v>
      </c>
      <c r="F557" s="112" t="str">
        <f t="shared" si="1"/>
        <v>GISELA PILAR MINITA ZAMBRANO</v>
      </c>
      <c r="G557" s="70" t="s">
        <v>8529</v>
      </c>
      <c r="H557" s="61"/>
      <c r="I557" s="27"/>
      <c r="J557" s="65"/>
      <c r="K557" s="28"/>
    </row>
    <row r="558" ht="22.5" customHeight="1">
      <c r="A558" s="147">
        <v>46058.0</v>
      </c>
      <c r="B558" s="15"/>
      <c r="C558" s="148"/>
      <c r="D558" s="153" t="s">
        <v>1500</v>
      </c>
      <c r="E558" s="154" t="s">
        <v>8530</v>
      </c>
      <c r="F558" s="112" t="str">
        <f t="shared" si="1"/>
        <v>JAVIER SANLLEHI</v>
      </c>
      <c r="G558" s="70" t="s">
        <v>8531</v>
      </c>
      <c r="H558" s="61"/>
      <c r="I558" s="27"/>
      <c r="J558" s="65"/>
      <c r="K558" s="28"/>
    </row>
    <row r="559" ht="22.5" customHeight="1">
      <c r="A559" s="147">
        <v>46058.0</v>
      </c>
      <c r="B559" s="15">
        <v>46063.0</v>
      </c>
      <c r="C559" s="148">
        <v>44440.0</v>
      </c>
      <c r="D559" s="153" t="s">
        <v>8532</v>
      </c>
      <c r="E559" s="154" t="s">
        <v>8533</v>
      </c>
      <c r="F559" s="112" t="str">
        <f t="shared" si="1"/>
        <v>VICTOR ALEXANDER FUENTEALBA CASTILLO</v>
      </c>
      <c r="G559" s="59" t="s">
        <v>8534</v>
      </c>
      <c r="H559" s="56" t="s">
        <v>44</v>
      </c>
      <c r="I559" s="27"/>
      <c r="J559" s="57" t="s">
        <v>17</v>
      </c>
      <c r="K559" s="23" t="s">
        <v>15</v>
      </c>
    </row>
    <row r="560" ht="22.5" customHeight="1">
      <c r="A560" s="147">
        <v>46058.0</v>
      </c>
      <c r="B560" s="15">
        <v>46063.0</v>
      </c>
      <c r="C560" s="148">
        <v>45809.0</v>
      </c>
      <c r="D560" s="153" t="s">
        <v>8219</v>
      </c>
      <c r="E560" s="154" t="s">
        <v>8535</v>
      </c>
      <c r="F560" s="112" t="str">
        <f t="shared" si="1"/>
        <v>JONATHAN LOPEZ LOBOS</v>
      </c>
      <c r="G560" s="70" t="s">
        <v>8536</v>
      </c>
      <c r="H560" s="56" t="s">
        <v>44</v>
      </c>
      <c r="I560" s="27"/>
      <c r="J560" s="57" t="s">
        <v>19</v>
      </c>
      <c r="K560" s="23" t="s">
        <v>15</v>
      </c>
    </row>
    <row r="561" ht="22.5" customHeight="1">
      <c r="A561" s="147">
        <v>46058.0</v>
      </c>
      <c r="B561" s="46"/>
      <c r="C561" s="148">
        <v>44835.0</v>
      </c>
      <c r="D561" s="153" t="s">
        <v>3824</v>
      </c>
      <c r="E561" s="154" t="s">
        <v>5812</v>
      </c>
      <c r="F561" s="112" t="str">
        <f t="shared" si="1"/>
        <v>MARIA JOSE RAMIREZ</v>
      </c>
      <c r="G561" s="70" t="s">
        <v>3826</v>
      </c>
      <c r="H561" s="56" t="s">
        <v>44</v>
      </c>
      <c r="I561" s="27"/>
      <c r="J561" s="57" t="s">
        <v>19</v>
      </c>
      <c r="K561" s="23" t="s">
        <v>15</v>
      </c>
    </row>
    <row r="562" ht="22.5" customHeight="1">
      <c r="A562" s="147">
        <v>46058.0</v>
      </c>
      <c r="B562" s="15"/>
      <c r="C562" s="148"/>
      <c r="D562" s="153" t="s">
        <v>8537</v>
      </c>
      <c r="E562" s="154" t="s">
        <v>8538</v>
      </c>
      <c r="F562" s="112" t="str">
        <f t="shared" si="1"/>
        <v>VERONICA MARIA PIZARRO BURGOS</v>
      </c>
      <c r="G562" s="70" t="s">
        <v>8539</v>
      </c>
      <c r="H562" s="61"/>
      <c r="I562" s="27"/>
      <c r="J562" s="65"/>
      <c r="K562" s="28"/>
    </row>
    <row r="563" ht="22.5" customHeight="1">
      <c r="A563" s="147">
        <v>46058.0</v>
      </c>
      <c r="B563" s="15">
        <v>46063.0</v>
      </c>
      <c r="C563" s="148">
        <v>45078.0</v>
      </c>
      <c r="D563" s="153" t="s">
        <v>144</v>
      </c>
      <c r="E563" s="154" t="s">
        <v>2037</v>
      </c>
      <c r="F563" s="112" t="str">
        <f t="shared" si="1"/>
        <v>JORGE LOPEZ</v>
      </c>
      <c r="G563" s="70" t="s">
        <v>8540</v>
      </c>
      <c r="H563" s="56" t="s">
        <v>44</v>
      </c>
      <c r="I563" s="27"/>
      <c r="J563" s="57" t="s">
        <v>17</v>
      </c>
      <c r="K563" s="23" t="s">
        <v>15</v>
      </c>
    </row>
    <row r="564" ht="22.5" customHeight="1">
      <c r="A564" s="147">
        <v>46058.0</v>
      </c>
      <c r="B564" s="15">
        <v>46063.0</v>
      </c>
      <c r="C564" s="148">
        <v>42917.0</v>
      </c>
      <c r="D564" s="153" t="s">
        <v>433</v>
      </c>
      <c r="E564" s="154" t="s">
        <v>1226</v>
      </c>
      <c r="F564" s="112" t="str">
        <f t="shared" si="1"/>
        <v>VICENTE PINO</v>
      </c>
      <c r="G564" s="70" t="s">
        <v>8541</v>
      </c>
      <c r="H564" s="56" t="s">
        <v>44</v>
      </c>
      <c r="I564" s="27"/>
      <c r="J564" s="57" t="s">
        <v>17</v>
      </c>
      <c r="K564" s="23" t="s">
        <v>15</v>
      </c>
    </row>
    <row r="565" ht="22.5" customHeight="1">
      <c r="A565" s="147">
        <v>46058.0</v>
      </c>
      <c r="B565" s="15">
        <v>46062.0</v>
      </c>
      <c r="C565" s="148">
        <v>45200.0</v>
      </c>
      <c r="D565" s="153" t="s">
        <v>8542</v>
      </c>
      <c r="E565" s="154" t="s">
        <v>8543</v>
      </c>
      <c r="F565" s="112" t="str">
        <f t="shared" si="1"/>
        <v>LAUTARO NICOLAS LOBOS SILVA</v>
      </c>
      <c r="G565" s="70" t="s">
        <v>8544</v>
      </c>
      <c r="H565" s="56" t="s">
        <v>44</v>
      </c>
      <c r="I565" s="27"/>
      <c r="J565" s="57" t="s">
        <v>17</v>
      </c>
      <c r="K565" s="23" t="s">
        <v>15</v>
      </c>
    </row>
    <row r="566" ht="22.5" customHeight="1">
      <c r="A566" s="147">
        <v>46058.0</v>
      </c>
      <c r="B566" s="15">
        <v>46062.0</v>
      </c>
      <c r="C566" s="148">
        <v>45108.0</v>
      </c>
      <c r="D566" s="153" t="s">
        <v>332</v>
      </c>
      <c r="E566" s="154" t="s">
        <v>8545</v>
      </c>
      <c r="F566" s="112" t="str">
        <f t="shared" si="1"/>
        <v>CARLOS LILLO QUIJONES</v>
      </c>
      <c r="G566" s="70" t="s">
        <v>8546</v>
      </c>
      <c r="H566" s="56" t="s">
        <v>44</v>
      </c>
      <c r="I566" s="27"/>
      <c r="J566" s="57" t="s">
        <v>17</v>
      </c>
      <c r="K566" s="23" t="s">
        <v>15</v>
      </c>
    </row>
    <row r="567" ht="22.5" customHeight="1">
      <c r="A567" s="147">
        <v>46058.0</v>
      </c>
      <c r="B567" s="15">
        <v>46063.0</v>
      </c>
      <c r="C567" s="148">
        <v>42979.0</v>
      </c>
      <c r="D567" s="153" t="s">
        <v>8547</v>
      </c>
      <c r="E567" s="154" t="s">
        <v>8548</v>
      </c>
      <c r="F567" s="112" t="str">
        <f t="shared" si="1"/>
        <v>CRISTIAN ARTURO VALDES ARAYA</v>
      </c>
      <c r="G567" s="70" t="s">
        <v>8403</v>
      </c>
      <c r="H567" s="56" t="s">
        <v>44</v>
      </c>
      <c r="I567" s="27"/>
      <c r="J567" s="57" t="s">
        <v>17</v>
      </c>
      <c r="K567" s="23" t="s">
        <v>15</v>
      </c>
    </row>
    <row r="568" ht="22.5" customHeight="1">
      <c r="A568" s="147">
        <v>46058.0</v>
      </c>
      <c r="B568" s="15">
        <v>46063.0</v>
      </c>
      <c r="C568" s="148">
        <v>44621.0</v>
      </c>
      <c r="D568" s="153" t="s">
        <v>8549</v>
      </c>
      <c r="E568" s="154" t="s">
        <v>8550</v>
      </c>
      <c r="F568" s="112" t="str">
        <f t="shared" si="1"/>
        <v>MAURICIO JAVIER URTUBIA</v>
      </c>
      <c r="G568" s="70" t="s">
        <v>8551</v>
      </c>
      <c r="H568" s="56" t="s">
        <v>44</v>
      </c>
      <c r="I568" s="22" t="s">
        <v>13</v>
      </c>
      <c r="J568" s="57" t="s">
        <v>17</v>
      </c>
      <c r="K568" s="28"/>
    </row>
    <row r="569" ht="22.5" customHeight="1">
      <c r="A569" s="147">
        <v>46058.0</v>
      </c>
      <c r="B569" s="15"/>
      <c r="C569" s="148"/>
      <c r="D569" s="153" t="s">
        <v>1503</v>
      </c>
      <c r="E569" s="154" t="s">
        <v>4351</v>
      </c>
      <c r="F569" s="112" t="str">
        <f t="shared" si="1"/>
        <v>DANILO AHUMADA</v>
      </c>
      <c r="G569" s="70" t="s">
        <v>8552</v>
      </c>
      <c r="H569" s="61"/>
      <c r="I569" s="27"/>
      <c r="J569" s="65"/>
      <c r="K569" s="28"/>
    </row>
    <row r="570" ht="22.5" customHeight="1">
      <c r="A570" s="147">
        <v>46058.0</v>
      </c>
      <c r="B570" s="15"/>
      <c r="C570" s="148"/>
      <c r="D570" s="153" t="s">
        <v>1693</v>
      </c>
      <c r="E570" s="154" t="s">
        <v>1223</v>
      </c>
      <c r="F570" s="112" t="str">
        <f t="shared" si="1"/>
        <v>ALAN ESCOBAR</v>
      </c>
      <c r="G570" s="70" t="s">
        <v>8553</v>
      </c>
      <c r="H570" s="61"/>
      <c r="I570" s="27"/>
      <c r="J570" s="65"/>
      <c r="K570" s="28"/>
    </row>
    <row r="571" ht="22.5" customHeight="1">
      <c r="A571" s="147">
        <v>46059.0</v>
      </c>
      <c r="B571" s="15"/>
      <c r="C571" s="151" t="s">
        <v>432</v>
      </c>
      <c r="D571" s="153" t="s">
        <v>8554</v>
      </c>
      <c r="E571" s="154" t="s">
        <v>8555</v>
      </c>
      <c r="F571" s="112" t="str">
        <f t="shared" si="1"/>
        <v>ROMINA IGNACIA PAZ ROJAS GONZALEZ</v>
      </c>
      <c r="G571" s="70" t="s">
        <v>8556</v>
      </c>
      <c r="H571" s="56" t="s">
        <v>44</v>
      </c>
      <c r="I571" s="27"/>
      <c r="J571" s="57" t="s">
        <v>21</v>
      </c>
      <c r="K571" s="23" t="s">
        <v>15</v>
      </c>
    </row>
    <row r="572" ht="22.5" customHeight="1">
      <c r="A572" s="147">
        <v>46059.0</v>
      </c>
      <c r="B572" s="15">
        <v>46062.0</v>
      </c>
      <c r="C572" s="148">
        <v>45689.0</v>
      </c>
      <c r="D572" s="153" t="s">
        <v>8557</v>
      </c>
      <c r="E572" s="154" t="s">
        <v>8558</v>
      </c>
      <c r="F572" s="112" t="str">
        <f t="shared" si="1"/>
        <v>MARIO ENRIQUE MONTENEGRO MUÑOZ</v>
      </c>
      <c r="G572" s="70" t="s">
        <v>8559</v>
      </c>
      <c r="H572" s="56" t="s">
        <v>44</v>
      </c>
      <c r="I572" s="27"/>
      <c r="J572" s="57" t="s">
        <v>17</v>
      </c>
      <c r="K572" s="23" t="s">
        <v>15</v>
      </c>
    </row>
    <row r="573" ht="22.5" customHeight="1">
      <c r="A573" s="147">
        <v>46059.0</v>
      </c>
      <c r="B573" s="15"/>
      <c r="C573" s="148"/>
      <c r="D573" s="153" t="s">
        <v>2681</v>
      </c>
      <c r="E573" s="154" t="s">
        <v>8560</v>
      </c>
      <c r="F573" s="112" t="str">
        <f t="shared" si="1"/>
        <v>MARÍA JOSÉ CÁRDENAS MARCHANT</v>
      </c>
      <c r="G573" s="70" t="s">
        <v>8561</v>
      </c>
      <c r="H573" s="56" t="s">
        <v>44</v>
      </c>
      <c r="I573" s="27"/>
      <c r="J573" s="57" t="s">
        <v>14</v>
      </c>
      <c r="K573" s="28"/>
    </row>
    <row r="574" ht="22.5" customHeight="1">
      <c r="A574" s="147">
        <v>46059.0</v>
      </c>
      <c r="B574" s="15"/>
      <c r="C574" s="148"/>
      <c r="D574" s="153" t="s">
        <v>8562</v>
      </c>
      <c r="E574" s="154" t="s">
        <v>1065</v>
      </c>
      <c r="F574" s="112" t="str">
        <f t="shared" si="1"/>
        <v>MELANIE FERREIRA</v>
      </c>
      <c r="G574" s="70" t="s">
        <v>8563</v>
      </c>
      <c r="H574" s="56" t="s">
        <v>44</v>
      </c>
      <c r="I574" s="27"/>
      <c r="J574" s="57" t="s">
        <v>14</v>
      </c>
      <c r="K574" s="23" t="s">
        <v>15</v>
      </c>
    </row>
    <row r="575" ht="22.5" customHeight="1">
      <c r="A575" s="147">
        <v>46059.0</v>
      </c>
      <c r="B575" s="15"/>
      <c r="C575" s="148"/>
      <c r="D575" s="153" t="s">
        <v>8564</v>
      </c>
      <c r="E575" s="154" t="s">
        <v>7662</v>
      </c>
      <c r="F575" s="112" t="str">
        <f t="shared" si="1"/>
        <v>DIMARCO GALAZ</v>
      </c>
      <c r="G575" s="70" t="s">
        <v>8565</v>
      </c>
      <c r="H575" s="56" t="s">
        <v>44</v>
      </c>
      <c r="I575" s="27"/>
      <c r="J575" s="57" t="s">
        <v>14</v>
      </c>
      <c r="K575" s="28"/>
    </row>
    <row r="576" ht="22.5" customHeight="1">
      <c r="A576" s="147">
        <v>46059.0</v>
      </c>
      <c r="B576" s="15"/>
      <c r="C576" s="148"/>
      <c r="D576" s="153" t="s">
        <v>8566</v>
      </c>
      <c r="E576" s="154" t="s">
        <v>8567</v>
      </c>
      <c r="F576" s="112" t="str">
        <f t="shared" si="1"/>
        <v>JUANKA BALLADARES</v>
      </c>
      <c r="G576" s="70" t="s">
        <v>8568</v>
      </c>
      <c r="H576" s="61"/>
      <c r="I576" s="27"/>
      <c r="J576" s="65"/>
      <c r="K576" s="28"/>
    </row>
    <row r="577" ht="22.5" customHeight="1">
      <c r="A577" s="147">
        <v>46059.0</v>
      </c>
      <c r="B577" s="15"/>
      <c r="C577" s="148"/>
      <c r="D577" s="153" t="s">
        <v>8569</v>
      </c>
      <c r="E577" s="154" t="s">
        <v>8570</v>
      </c>
      <c r="F577" s="112" t="str">
        <f t="shared" si="1"/>
        <v>MARCO ALEJANDRO SANCHEZ BRIONES</v>
      </c>
      <c r="G577" s="70" t="s">
        <v>8571</v>
      </c>
      <c r="H577" s="61"/>
      <c r="I577" s="27"/>
      <c r="J577" s="65"/>
      <c r="K577" s="28"/>
    </row>
    <row r="578" ht="22.5" customHeight="1">
      <c r="A578" s="147">
        <v>46059.0</v>
      </c>
      <c r="B578" s="15"/>
      <c r="C578" s="148"/>
      <c r="D578" s="153" t="s">
        <v>8572</v>
      </c>
      <c r="E578" s="154" t="s">
        <v>5027</v>
      </c>
      <c r="F578" s="112" t="str">
        <f t="shared" si="1"/>
        <v>JOSEFA PIZARRO</v>
      </c>
      <c r="G578" s="70" t="s">
        <v>8573</v>
      </c>
      <c r="H578" s="61"/>
      <c r="I578" s="27"/>
      <c r="J578" s="65"/>
      <c r="K578" s="28"/>
    </row>
    <row r="579" ht="22.5" customHeight="1">
      <c r="A579" s="147">
        <v>46059.0</v>
      </c>
      <c r="B579" s="15"/>
      <c r="C579" s="148"/>
      <c r="D579" s="153" t="s">
        <v>8574</v>
      </c>
      <c r="E579" s="154" t="s">
        <v>8575</v>
      </c>
      <c r="F579" s="112" t="str">
        <f t="shared" si="1"/>
        <v>FRANCISCA JAVIERA ALISTE VARGAS</v>
      </c>
      <c r="G579" s="70" t="s">
        <v>8576</v>
      </c>
      <c r="H579" s="56" t="s">
        <v>44</v>
      </c>
      <c r="I579" s="27"/>
      <c r="J579" s="57" t="s">
        <v>14</v>
      </c>
      <c r="K579" s="28"/>
    </row>
    <row r="580" ht="22.5" customHeight="1">
      <c r="A580" s="147">
        <v>46059.0</v>
      </c>
      <c r="B580" s="15"/>
      <c r="C580" s="148"/>
      <c r="D580" s="153" t="s">
        <v>1235</v>
      </c>
      <c r="E580" s="154" t="s">
        <v>8577</v>
      </c>
      <c r="F580" s="112" t="str">
        <f t="shared" si="1"/>
        <v>MARIA VILLAMIZAR</v>
      </c>
      <c r="G580" s="70" t="s">
        <v>8578</v>
      </c>
      <c r="H580" s="56" t="s">
        <v>44</v>
      </c>
      <c r="I580" s="27"/>
      <c r="J580" s="57" t="s">
        <v>14</v>
      </c>
      <c r="K580" s="28"/>
    </row>
    <row r="581" ht="22.5" customHeight="1">
      <c r="A581" s="147">
        <v>46059.0</v>
      </c>
      <c r="B581" s="15"/>
      <c r="C581" s="148"/>
      <c r="D581" s="153" t="s">
        <v>751</v>
      </c>
      <c r="E581" s="154" t="s">
        <v>4789</v>
      </c>
      <c r="F581" s="112" t="str">
        <f t="shared" si="1"/>
        <v>MANUEL RODRIGUEZ</v>
      </c>
      <c r="G581" s="70" t="s">
        <v>8579</v>
      </c>
      <c r="H581" s="61"/>
      <c r="I581" s="27"/>
      <c r="J581" s="65"/>
      <c r="K581" s="28"/>
    </row>
    <row r="582" ht="22.5" customHeight="1">
      <c r="A582" s="147">
        <v>46059.0</v>
      </c>
      <c r="B582" s="15"/>
      <c r="C582" s="148"/>
      <c r="D582" s="153" t="s">
        <v>8580</v>
      </c>
      <c r="E582" s="154" t="s">
        <v>8581</v>
      </c>
      <c r="F582" s="112" t="str">
        <f t="shared" si="1"/>
        <v>PABLO ALEJANDRO CONTRERAS MORA</v>
      </c>
      <c r="G582" s="70" t="s">
        <v>8582</v>
      </c>
      <c r="H582" s="56" t="s">
        <v>44</v>
      </c>
      <c r="I582" s="27"/>
      <c r="J582" s="57" t="s">
        <v>14</v>
      </c>
      <c r="K582" s="23" t="s">
        <v>15</v>
      </c>
    </row>
    <row r="583" ht="22.5" customHeight="1">
      <c r="A583" s="147">
        <v>46059.0</v>
      </c>
      <c r="B583" s="15"/>
      <c r="C583" s="148"/>
      <c r="D583" s="153" t="s">
        <v>413</v>
      </c>
      <c r="E583" s="154" t="s">
        <v>8583</v>
      </c>
      <c r="F583" s="112" t="str">
        <f t="shared" si="1"/>
        <v>PABLO PERALTA</v>
      </c>
      <c r="G583" s="70" t="s">
        <v>8584</v>
      </c>
      <c r="H583" s="61"/>
      <c r="I583" s="27"/>
      <c r="J583" s="65"/>
      <c r="K583" s="28"/>
    </row>
    <row r="584" ht="22.5" customHeight="1">
      <c r="A584" s="147">
        <v>46059.0</v>
      </c>
      <c r="B584" s="15"/>
      <c r="C584" s="148"/>
      <c r="D584" s="153" t="s">
        <v>8585</v>
      </c>
      <c r="E584" s="154" t="s">
        <v>8586</v>
      </c>
      <c r="F584" s="112" t="str">
        <f t="shared" si="1"/>
        <v>GREGORIO DESIDERIO OLIVARES GODOY</v>
      </c>
      <c r="G584" s="70" t="s">
        <v>8587</v>
      </c>
      <c r="H584" s="61"/>
      <c r="I584" s="27"/>
      <c r="J584" s="65"/>
      <c r="K584" s="28"/>
    </row>
    <row r="585" ht="22.5" customHeight="1">
      <c r="A585" s="147">
        <v>46059.0</v>
      </c>
      <c r="B585" s="15"/>
      <c r="C585" s="148"/>
      <c r="D585" s="153" t="s">
        <v>8588</v>
      </c>
      <c r="E585" s="154" t="s">
        <v>3113</v>
      </c>
      <c r="F585" s="112" t="str">
        <f t="shared" si="1"/>
        <v>JEAN PAUL VARGAS</v>
      </c>
      <c r="G585" s="70" t="s">
        <v>8589</v>
      </c>
      <c r="H585" s="61"/>
      <c r="I585" s="27"/>
      <c r="J585" s="65"/>
      <c r="K585" s="28"/>
    </row>
    <row r="586" ht="22.5" customHeight="1">
      <c r="A586" s="147">
        <v>46059.0</v>
      </c>
      <c r="B586" s="15"/>
      <c r="C586" s="148"/>
      <c r="D586" s="153" t="s">
        <v>5197</v>
      </c>
      <c r="E586" s="154" t="s">
        <v>8590</v>
      </c>
      <c r="F586" s="112" t="str">
        <f t="shared" si="1"/>
        <v>JORGE LUIS CAMACHO PEREZ</v>
      </c>
      <c r="G586" s="70" t="s">
        <v>8591</v>
      </c>
      <c r="H586" s="56" t="s">
        <v>44</v>
      </c>
      <c r="I586" s="27"/>
      <c r="J586" s="57" t="s">
        <v>14</v>
      </c>
      <c r="K586" s="28"/>
    </row>
    <row r="587" ht="22.5" customHeight="1">
      <c r="A587" s="147">
        <v>46059.0</v>
      </c>
      <c r="B587" s="15"/>
      <c r="C587" s="148"/>
      <c r="D587" s="153" t="s">
        <v>419</v>
      </c>
      <c r="E587" s="154" t="s">
        <v>1197</v>
      </c>
      <c r="F587" s="112" t="str">
        <f t="shared" si="1"/>
        <v>RODRIGO NUÑEZ</v>
      </c>
      <c r="G587" s="70" t="s">
        <v>8592</v>
      </c>
      <c r="H587" s="61"/>
      <c r="I587" s="27"/>
      <c r="J587" s="65"/>
      <c r="K587" s="28"/>
    </row>
    <row r="588" ht="22.5" customHeight="1">
      <c r="A588" s="147">
        <v>46059.0</v>
      </c>
      <c r="B588" s="15">
        <v>46064.0</v>
      </c>
      <c r="C588" s="148">
        <v>45597.0</v>
      </c>
      <c r="D588" s="153" t="s">
        <v>8593</v>
      </c>
      <c r="E588" s="154" t="s">
        <v>8594</v>
      </c>
      <c r="F588" s="112" t="str">
        <f t="shared" si="1"/>
        <v>MICHAEL ESTEBAN PARADA</v>
      </c>
      <c r="G588" s="70" t="s">
        <v>8595</v>
      </c>
      <c r="H588" s="56" t="s">
        <v>44</v>
      </c>
      <c r="I588" s="27"/>
      <c r="J588" s="57" t="s">
        <v>19</v>
      </c>
      <c r="K588" s="23" t="s">
        <v>15</v>
      </c>
    </row>
    <row r="589" ht="22.5" customHeight="1">
      <c r="A589" s="147">
        <v>46059.0</v>
      </c>
      <c r="B589" s="15"/>
      <c r="C589" s="148"/>
      <c r="D589" s="153" t="s">
        <v>8596</v>
      </c>
      <c r="E589" s="154" t="s">
        <v>8597</v>
      </c>
      <c r="F589" s="112" t="str">
        <f t="shared" si="1"/>
        <v>SEBASTIAN RAUL HERRERA PEÑALOZA</v>
      </c>
      <c r="G589" s="70" t="s">
        <v>8598</v>
      </c>
      <c r="H589" s="56" t="s">
        <v>44</v>
      </c>
      <c r="I589" s="27"/>
      <c r="J589" s="57" t="s">
        <v>14</v>
      </c>
      <c r="K589" s="23" t="s">
        <v>8599</v>
      </c>
    </row>
    <row r="590" ht="22.5" customHeight="1">
      <c r="A590" s="147">
        <v>46059.0</v>
      </c>
      <c r="B590" s="15"/>
      <c r="C590" s="148"/>
      <c r="D590" s="153" t="s">
        <v>5251</v>
      </c>
      <c r="E590" s="154" t="s">
        <v>5252</v>
      </c>
      <c r="F590" s="112" t="str">
        <f t="shared" si="1"/>
        <v>JOSE MIGUEL TOLEDO ARAYA</v>
      </c>
      <c r="G590" s="70" t="s">
        <v>5253</v>
      </c>
      <c r="H590" s="61"/>
      <c r="I590" s="27"/>
      <c r="J590" s="65"/>
      <c r="K590" s="28"/>
    </row>
    <row r="591" ht="22.5" customHeight="1">
      <c r="A591" s="147">
        <v>46059.0</v>
      </c>
      <c r="B591" s="15"/>
      <c r="C591" s="148"/>
      <c r="D591" s="153" t="s">
        <v>8600</v>
      </c>
      <c r="E591" s="154" t="s">
        <v>8601</v>
      </c>
      <c r="F591" s="112" t="str">
        <f t="shared" si="1"/>
        <v>JOSÉ ANDRES BASTIAS MUÑOZ</v>
      </c>
      <c r="G591" s="70" t="s">
        <v>8602</v>
      </c>
      <c r="H591" s="61"/>
      <c r="I591" s="27"/>
      <c r="J591" s="65"/>
      <c r="K591" s="28"/>
    </row>
    <row r="592" ht="22.5" customHeight="1">
      <c r="A592" s="147">
        <v>46059.0</v>
      </c>
      <c r="B592" s="15"/>
      <c r="C592" s="148"/>
      <c r="D592" s="153" t="s">
        <v>4935</v>
      </c>
      <c r="E592" s="154" t="s">
        <v>4612</v>
      </c>
      <c r="F592" s="112" t="str">
        <f t="shared" si="1"/>
        <v>GASPAR ACEVEDO</v>
      </c>
      <c r="G592" s="70" t="s">
        <v>8603</v>
      </c>
      <c r="H592" s="56" t="s">
        <v>44</v>
      </c>
      <c r="I592" s="27"/>
      <c r="J592" s="57" t="s">
        <v>14</v>
      </c>
      <c r="K592" s="23" t="s">
        <v>15</v>
      </c>
    </row>
    <row r="593" ht="22.5" customHeight="1">
      <c r="A593" s="147">
        <v>46059.0</v>
      </c>
      <c r="B593" s="15"/>
      <c r="C593" s="148"/>
      <c r="D593" s="153" t="s">
        <v>323</v>
      </c>
      <c r="E593" s="154" t="s">
        <v>4970</v>
      </c>
      <c r="F593" s="112" t="str">
        <f t="shared" si="1"/>
        <v>FERNANDA DIAZ</v>
      </c>
      <c r="G593" s="70" t="s">
        <v>8604</v>
      </c>
      <c r="H593" s="56" t="s">
        <v>44</v>
      </c>
      <c r="I593" s="27"/>
      <c r="J593" s="57" t="s">
        <v>14</v>
      </c>
      <c r="K593" s="23" t="s">
        <v>15</v>
      </c>
    </row>
    <row r="594" ht="22.5" customHeight="1">
      <c r="A594" s="147">
        <v>46059.0</v>
      </c>
      <c r="B594" s="15">
        <v>46090.0</v>
      </c>
      <c r="C594" s="148">
        <v>45261.0</v>
      </c>
      <c r="D594" s="153" t="s">
        <v>1292</v>
      </c>
      <c r="E594" s="154" t="s">
        <v>8605</v>
      </c>
      <c r="F594" s="112" t="str">
        <f t="shared" si="1"/>
        <v>CRISTIAN VIDAL FIGUEROA</v>
      </c>
      <c r="G594" s="59" t="s">
        <v>8606</v>
      </c>
      <c r="H594" s="56" t="s">
        <v>44</v>
      </c>
      <c r="I594" s="27"/>
      <c r="J594" s="57" t="s">
        <v>19</v>
      </c>
      <c r="K594" s="23" t="s">
        <v>15</v>
      </c>
    </row>
    <row r="595" ht="22.5" customHeight="1">
      <c r="A595" s="147">
        <v>46059.0</v>
      </c>
      <c r="B595" s="15"/>
      <c r="C595" s="151" t="s">
        <v>228</v>
      </c>
      <c r="D595" s="153" t="s">
        <v>129</v>
      </c>
      <c r="E595" s="154" t="s">
        <v>8607</v>
      </c>
      <c r="F595" s="112" t="str">
        <f t="shared" si="1"/>
        <v>JORGE CASTILLO GUZMAN</v>
      </c>
      <c r="G595" s="59" t="s">
        <v>8608</v>
      </c>
      <c r="H595" s="56" t="s">
        <v>44</v>
      </c>
      <c r="I595" s="27"/>
      <c r="J595" s="57" t="s">
        <v>21</v>
      </c>
      <c r="K595" s="23" t="s">
        <v>15</v>
      </c>
    </row>
    <row r="596" ht="22.5" customHeight="1">
      <c r="A596" s="147">
        <v>46059.0</v>
      </c>
      <c r="B596" s="15"/>
      <c r="C596" s="148"/>
      <c r="D596" s="153" t="s">
        <v>82</v>
      </c>
      <c r="E596" s="154" t="s">
        <v>8609</v>
      </c>
      <c r="F596" s="112" t="str">
        <f t="shared" si="1"/>
        <v>SEBASTIÁN ALLENDE JERIA</v>
      </c>
      <c r="G596" s="70" t="s">
        <v>8610</v>
      </c>
      <c r="H596" s="61"/>
      <c r="I596" s="27"/>
      <c r="J596" s="65"/>
      <c r="K596" s="28"/>
    </row>
    <row r="597" ht="22.5" customHeight="1">
      <c r="A597" s="147">
        <v>46059.0</v>
      </c>
      <c r="B597" s="15"/>
      <c r="C597" s="148"/>
      <c r="D597" s="153" t="s">
        <v>8611</v>
      </c>
      <c r="E597" s="154" t="s">
        <v>8612</v>
      </c>
      <c r="F597" s="112" t="str">
        <f t="shared" si="1"/>
        <v>MICHELLE CAROLINA HORMAZABAL LY</v>
      </c>
      <c r="G597" s="70" t="s">
        <v>8613</v>
      </c>
      <c r="H597" s="56" t="s">
        <v>44</v>
      </c>
      <c r="I597" s="27"/>
      <c r="J597" s="57" t="s">
        <v>14</v>
      </c>
      <c r="K597" s="28"/>
    </row>
    <row r="598" ht="22.5" customHeight="1">
      <c r="A598" s="147">
        <v>46059.0</v>
      </c>
      <c r="B598" s="15"/>
      <c r="C598" s="148"/>
      <c r="D598" s="153" t="s">
        <v>8614</v>
      </c>
      <c r="E598" s="154" t="s">
        <v>8615</v>
      </c>
      <c r="F598" s="112" t="str">
        <f t="shared" si="1"/>
        <v>PABLO FRANCISCO BUGUEÑO MAYNE</v>
      </c>
      <c r="G598" s="70" t="s">
        <v>8616</v>
      </c>
      <c r="H598" s="61"/>
      <c r="I598" s="27"/>
      <c r="J598" s="65"/>
      <c r="K598" s="28"/>
    </row>
    <row r="599" ht="22.5" customHeight="1">
      <c r="A599" s="147">
        <v>46059.0</v>
      </c>
      <c r="B599" s="15"/>
      <c r="C599" s="148"/>
      <c r="D599" s="153" t="s">
        <v>8617</v>
      </c>
      <c r="E599" s="154" t="s">
        <v>71</v>
      </c>
      <c r="F599" s="112" t="str">
        <f t="shared" si="1"/>
        <v>TATIANO CONTRERAS</v>
      </c>
      <c r="G599" s="70" t="s">
        <v>8618</v>
      </c>
      <c r="H599" s="56" t="s">
        <v>44</v>
      </c>
      <c r="I599" s="27"/>
      <c r="J599" s="57" t="s">
        <v>14</v>
      </c>
      <c r="K599" s="23" t="s">
        <v>15</v>
      </c>
    </row>
    <row r="600" ht="22.5" customHeight="1">
      <c r="A600" s="147">
        <v>46059.0</v>
      </c>
      <c r="B600" s="15"/>
      <c r="C600" s="148"/>
      <c r="D600" s="153" t="s">
        <v>481</v>
      </c>
      <c r="E600" s="154" t="s">
        <v>8619</v>
      </c>
      <c r="F600" s="112" t="str">
        <f t="shared" si="1"/>
        <v>PATRICIO CÓRDOVA</v>
      </c>
      <c r="G600" s="70" t="s">
        <v>8620</v>
      </c>
      <c r="H600" s="61"/>
      <c r="I600" s="27"/>
      <c r="J600" s="65"/>
      <c r="K600" s="28"/>
    </row>
    <row r="601" ht="22.5" customHeight="1">
      <c r="A601" s="147">
        <v>46059.0</v>
      </c>
      <c r="B601" s="15"/>
      <c r="C601" s="148"/>
      <c r="D601" s="153" t="s">
        <v>8621</v>
      </c>
      <c r="E601" s="154" t="s">
        <v>8622</v>
      </c>
      <c r="F601" s="112" t="str">
        <f t="shared" si="1"/>
        <v>NELLY SOLER SOLER</v>
      </c>
      <c r="G601" s="70" t="s">
        <v>8623</v>
      </c>
      <c r="H601" s="61"/>
      <c r="I601" s="27"/>
      <c r="J601" s="65"/>
      <c r="K601" s="28"/>
    </row>
    <row r="602" ht="22.5" customHeight="1">
      <c r="A602" s="147">
        <v>46059.0</v>
      </c>
      <c r="B602" s="15"/>
      <c r="C602" s="148"/>
      <c r="D602" s="153" t="s">
        <v>4017</v>
      </c>
      <c r="E602" s="154" t="s">
        <v>8624</v>
      </c>
      <c r="F602" s="112" t="str">
        <f t="shared" si="1"/>
        <v>ANGELA CLAVIJO GUTIERREZ</v>
      </c>
      <c r="G602" s="70" t="s">
        <v>8625</v>
      </c>
      <c r="H602" s="56" t="s">
        <v>44</v>
      </c>
      <c r="I602" s="27"/>
      <c r="J602" s="57" t="s">
        <v>14</v>
      </c>
      <c r="K602" s="23" t="s">
        <v>15</v>
      </c>
    </row>
    <row r="603" ht="22.5" customHeight="1">
      <c r="A603" s="147">
        <v>46059.0</v>
      </c>
      <c r="B603" s="15"/>
      <c r="C603" s="151" t="s">
        <v>1542</v>
      </c>
      <c r="D603" s="153" t="s">
        <v>8626</v>
      </c>
      <c r="E603" s="154" t="s">
        <v>8627</v>
      </c>
      <c r="F603" s="112" t="str">
        <f t="shared" si="1"/>
        <v>JHON OUVENS ELIE</v>
      </c>
      <c r="G603" s="70" t="s">
        <v>8628</v>
      </c>
      <c r="H603" s="56" t="s">
        <v>44</v>
      </c>
      <c r="I603" s="27"/>
      <c r="J603" s="57" t="s">
        <v>21</v>
      </c>
      <c r="K603" s="23" t="s">
        <v>15</v>
      </c>
    </row>
    <row r="604" ht="22.5" customHeight="1">
      <c r="A604" s="147">
        <v>46059.0</v>
      </c>
      <c r="B604" s="15"/>
      <c r="C604" s="148"/>
      <c r="D604" s="153" t="s">
        <v>419</v>
      </c>
      <c r="E604" s="154" t="s">
        <v>8629</v>
      </c>
      <c r="F604" s="112" t="str">
        <f t="shared" si="1"/>
        <v>RODRIGO GONZALEZ RUBIO</v>
      </c>
      <c r="G604" s="70" t="s">
        <v>8630</v>
      </c>
      <c r="H604" s="56" t="s">
        <v>44</v>
      </c>
      <c r="I604" s="27"/>
      <c r="J604" s="57" t="s">
        <v>14</v>
      </c>
      <c r="K604" s="28"/>
    </row>
    <row r="605" ht="22.5" customHeight="1">
      <c r="A605" s="147">
        <v>46059.0</v>
      </c>
      <c r="B605" s="15"/>
      <c r="C605" s="148"/>
      <c r="D605" s="153" t="s">
        <v>1001</v>
      </c>
      <c r="E605" s="154" t="s">
        <v>8631</v>
      </c>
      <c r="F605" s="112" t="str">
        <f t="shared" si="1"/>
        <v>SERGIO ESPINOZA RIVERA</v>
      </c>
      <c r="G605" s="70" t="s">
        <v>8632</v>
      </c>
      <c r="H605" s="56" t="s">
        <v>44</v>
      </c>
      <c r="I605" s="27"/>
      <c r="J605" s="57" t="s">
        <v>14</v>
      </c>
      <c r="K605" s="23" t="s">
        <v>15</v>
      </c>
    </row>
    <row r="606" ht="22.5" customHeight="1">
      <c r="A606" s="147">
        <v>46059.0</v>
      </c>
      <c r="B606" s="15"/>
      <c r="C606" s="148"/>
      <c r="D606" s="153" t="s">
        <v>2062</v>
      </c>
      <c r="E606" s="154" t="s">
        <v>4789</v>
      </c>
      <c r="F606" s="112" t="str">
        <f t="shared" si="1"/>
        <v>CLAUDIO RODRIGUEZ</v>
      </c>
      <c r="G606" s="70" t="s">
        <v>8633</v>
      </c>
      <c r="H606" s="61"/>
      <c r="I606" s="27"/>
      <c r="J606" s="65"/>
      <c r="K606" s="28"/>
    </row>
    <row r="607" ht="22.5" customHeight="1">
      <c r="A607" s="147">
        <v>46059.0</v>
      </c>
      <c r="B607" s="15"/>
      <c r="C607" s="148"/>
      <c r="D607" s="153" t="s">
        <v>8634</v>
      </c>
      <c r="E607" s="154" t="s">
        <v>8635</v>
      </c>
      <c r="F607" s="112" t="str">
        <f t="shared" si="1"/>
        <v>JOHNNY ALFREDO ORTEGA GONZALEZ</v>
      </c>
      <c r="G607" s="70" t="s">
        <v>8636</v>
      </c>
      <c r="H607" s="56" t="s">
        <v>44</v>
      </c>
      <c r="I607" s="27"/>
      <c r="J607" s="57" t="s">
        <v>14</v>
      </c>
      <c r="K607" s="23" t="s">
        <v>15</v>
      </c>
    </row>
    <row r="608" ht="22.5" customHeight="1">
      <c r="A608" s="147">
        <v>46059.0</v>
      </c>
      <c r="B608" s="15"/>
      <c r="C608" s="148"/>
      <c r="D608" s="153" t="s">
        <v>1080</v>
      </c>
      <c r="E608" s="154" t="s">
        <v>8637</v>
      </c>
      <c r="F608" s="112" t="str">
        <f t="shared" si="1"/>
        <v>PATRICIO BERRIOS DEILA</v>
      </c>
      <c r="G608" s="70" t="s">
        <v>8638</v>
      </c>
      <c r="H608" s="56" t="s">
        <v>44</v>
      </c>
      <c r="I608" s="27"/>
      <c r="J608" s="57" t="s">
        <v>14</v>
      </c>
      <c r="K608" s="23" t="s">
        <v>15</v>
      </c>
    </row>
    <row r="609" ht="22.5" customHeight="1">
      <c r="A609" s="147">
        <v>46059.0</v>
      </c>
      <c r="B609" s="15"/>
      <c r="C609" s="148"/>
      <c r="D609" s="153" t="s">
        <v>8639</v>
      </c>
      <c r="E609" s="154" t="s">
        <v>8640</v>
      </c>
      <c r="F609" s="112" t="str">
        <f t="shared" si="1"/>
        <v>SEBASTIAN AXEL HERRERA CABEZAS</v>
      </c>
      <c r="G609" s="70" t="s">
        <v>8641</v>
      </c>
      <c r="H609" s="56" t="s">
        <v>44</v>
      </c>
      <c r="I609" s="27"/>
      <c r="J609" s="57" t="s">
        <v>14</v>
      </c>
      <c r="K609" s="23" t="s">
        <v>15</v>
      </c>
    </row>
    <row r="610" ht="22.5" customHeight="1">
      <c r="A610" s="147">
        <v>46059.0</v>
      </c>
      <c r="B610" s="15"/>
      <c r="C610" s="148"/>
      <c r="D610" s="153" t="s">
        <v>8642</v>
      </c>
      <c r="E610" s="154" t="s">
        <v>8643</v>
      </c>
      <c r="F610" s="112" t="str">
        <f t="shared" si="1"/>
        <v>ESTEBAN HANS TOTZ</v>
      </c>
      <c r="G610" s="70" t="s">
        <v>8644</v>
      </c>
      <c r="H610" s="61"/>
      <c r="I610" s="27"/>
      <c r="J610" s="65"/>
      <c r="K610" s="28"/>
    </row>
    <row r="611" ht="22.5" customHeight="1">
      <c r="A611" s="147">
        <v>46059.0</v>
      </c>
      <c r="B611" s="15"/>
      <c r="C611" s="148"/>
      <c r="D611" s="153" t="s">
        <v>8645</v>
      </c>
      <c r="E611" s="154" t="s">
        <v>3675</v>
      </c>
      <c r="F611" s="112" t="str">
        <f t="shared" si="1"/>
        <v>DELIA LÓPEZ</v>
      </c>
      <c r="G611" s="70" t="s">
        <v>8646</v>
      </c>
      <c r="H611" s="56" t="s">
        <v>44</v>
      </c>
      <c r="I611" s="27"/>
      <c r="J611" s="57" t="s">
        <v>14</v>
      </c>
      <c r="K611" s="23" t="s">
        <v>15</v>
      </c>
    </row>
    <row r="612" ht="22.5" customHeight="1">
      <c r="A612" s="147">
        <v>46059.0</v>
      </c>
      <c r="B612" s="15"/>
      <c r="C612" s="148"/>
      <c r="D612" s="153" t="s">
        <v>789</v>
      </c>
      <c r="E612" s="154" t="s">
        <v>300</v>
      </c>
      <c r="F612" s="112" t="str">
        <f t="shared" si="1"/>
        <v>BRYAN ARENAS</v>
      </c>
      <c r="G612" s="70" t="s">
        <v>8647</v>
      </c>
      <c r="H612" s="56" t="s">
        <v>44</v>
      </c>
      <c r="I612" s="27"/>
      <c r="J612" s="57" t="s">
        <v>14</v>
      </c>
      <c r="K612" s="28"/>
    </row>
    <row r="613" ht="22.5" customHeight="1">
      <c r="A613" s="147">
        <v>46059.0</v>
      </c>
      <c r="B613" s="15"/>
      <c r="C613" s="148"/>
      <c r="D613" s="153" t="s">
        <v>304</v>
      </c>
      <c r="E613" s="154" t="s">
        <v>3165</v>
      </c>
      <c r="F613" s="112" t="str">
        <f t="shared" si="1"/>
        <v>DANIEL GARRIDO</v>
      </c>
      <c r="G613" s="70" t="s">
        <v>8648</v>
      </c>
      <c r="H613" s="61"/>
      <c r="I613" s="27"/>
      <c r="J613" s="65"/>
      <c r="K613" s="28"/>
    </row>
    <row r="614" ht="22.5" customHeight="1">
      <c r="A614" s="147">
        <v>46059.0</v>
      </c>
      <c r="B614" s="15"/>
      <c r="C614" s="148"/>
      <c r="D614" s="153" t="s">
        <v>8649</v>
      </c>
      <c r="E614" s="154" t="s">
        <v>434</v>
      </c>
      <c r="F614" s="112" t="str">
        <f t="shared" si="1"/>
        <v>GIBSON CARVAJAL</v>
      </c>
      <c r="G614" s="70" t="s">
        <v>8650</v>
      </c>
      <c r="H614" s="56" t="s">
        <v>44</v>
      </c>
      <c r="I614" s="27"/>
      <c r="J614" s="57" t="s">
        <v>14</v>
      </c>
      <c r="K614" s="28"/>
    </row>
    <row r="615" ht="22.5" customHeight="1">
      <c r="A615" s="147">
        <v>46059.0</v>
      </c>
      <c r="B615" s="15"/>
      <c r="C615" s="148"/>
      <c r="D615" s="153" t="s">
        <v>8651</v>
      </c>
      <c r="E615" s="154" t="s">
        <v>1293</v>
      </c>
      <c r="F615" s="112" t="str">
        <f t="shared" si="1"/>
        <v>OIXAN PEREZ</v>
      </c>
      <c r="G615" s="70" t="s">
        <v>8652</v>
      </c>
      <c r="H615" s="61"/>
      <c r="I615" s="27"/>
      <c r="J615" s="65"/>
      <c r="K615" s="28"/>
    </row>
    <row r="616" ht="22.5" customHeight="1">
      <c r="A616" s="147">
        <v>46059.0</v>
      </c>
      <c r="B616" s="15"/>
      <c r="C616" s="148"/>
      <c r="D616" s="153" t="s">
        <v>8653</v>
      </c>
      <c r="E616" s="154" t="s">
        <v>8654</v>
      </c>
      <c r="F616" s="112" t="str">
        <f t="shared" si="1"/>
        <v>GALADIER INOSTROZA</v>
      </c>
      <c r="G616" s="70" t="s">
        <v>8655</v>
      </c>
      <c r="H616" s="56" t="s">
        <v>44</v>
      </c>
      <c r="I616" s="27"/>
      <c r="J616" s="57" t="s">
        <v>14</v>
      </c>
      <c r="K616" s="23" t="s">
        <v>15</v>
      </c>
    </row>
    <row r="617" ht="22.5" customHeight="1">
      <c r="A617" s="147">
        <v>46059.0</v>
      </c>
      <c r="B617" s="15"/>
      <c r="C617" s="148"/>
      <c r="D617" s="153" t="s">
        <v>8656</v>
      </c>
      <c r="E617" s="154" t="s">
        <v>8657</v>
      </c>
      <c r="F617" s="112" t="str">
        <f t="shared" si="1"/>
        <v>NAHARA JIMENEZ</v>
      </c>
      <c r="G617" s="70" t="s">
        <v>8658</v>
      </c>
      <c r="H617" s="56" t="s">
        <v>44</v>
      </c>
      <c r="I617" s="27"/>
      <c r="J617" s="57" t="s">
        <v>14</v>
      </c>
      <c r="K617" s="23" t="s">
        <v>8599</v>
      </c>
    </row>
    <row r="618" ht="22.5" customHeight="1">
      <c r="A618" s="147">
        <v>46059.0</v>
      </c>
      <c r="B618" s="15"/>
      <c r="C618" s="148"/>
      <c r="D618" s="153" t="s">
        <v>8659</v>
      </c>
      <c r="E618" s="154" t="s">
        <v>8660</v>
      </c>
      <c r="F618" s="112" t="str">
        <f t="shared" si="1"/>
        <v>VIVIANA LEON</v>
      </c>
      <c r="G618" s="70" t="s">
        <v>8661</v>
      </c>
      <c r="H618" s="56" t="s">
        <v>44</v>
      </c>
      <c r="I618" s="27"/>
      <c r="J618" s="57" t="s">
        <v>14</v>
      </c>
      <c r="K618" s="28"/>
    </row>
    <row r="619" ht="22.5" customHeight="1">
      <c r="A619" s="147">
        <v>46059.0</v>
      </c>
      <c r="B619" s="15"/>
      <c r="C619" s="148"/>
      <c r="D619" s="153" t="s">
        <v>8662</v>
      </c>
      <c r="E619" s="154" t="s">
        <v>8663</v>
      </c>
      <c r="F619" s="112" t="str">
        <f t="shared" si="1"/>
        <v>CECILIA ALEJANDRA YAÑEZ TAPIA</v>
      </c>
      <c r="G619" s="70" t="s">
        <v>8664</v>
      </c>
      <c r="H619" s="61"/>
      <c r="I619" s="27"/>
      <c r="J619" s="65"/>
      <c r="K619" s="28"/>
    </row>
    <row r="620" ht="22.5" customHeight="1">
      <c r="A620" s="147">
        <v>46059.0</v>
      </c>
      <c r="B620" s="15"/>
      <c r="C620" s="148"/>
      <c r="D620" s="153" t="s">
        <v>808</v>
      </c>
      <c r="E620" s="154" t="s">
        <v>104</v>
      </c>
      <c r="F620" s="112" t="str">
        <f t="shared" si="1"/>
        <v>BASTIAN PÉREZ</v>
      </c>
      <c r="G620" s="70" t="s">
        <v>8665</v>
      </c>
      <c r="H620" s="56" t="s">
        <v>44</v>
      </c>
      <c r="I620" s="27"/>
      <c r="J620" s="57" t="s">
        <v>14</v>
      </c>
      <c r="K620" s="23" t="s">
        <v>15</v>
      </c>
    </row>
    <row r="621" ht="22.5" customHeight="1">
      <c r="A621" s="147">
        <v>46059.0</v>
      </c>
      <c r="B621" s="15">
        <v>46063.0</v>
      </c>
      <c r="C621" s="148">
        <v>44774.0</v>
      </c>
      <c r="D621" s="153" t="s">
        <v>41</v>
      </c>
      <c r="E621" s="154" t="s">
        <v>3255</v>
      </c>
      <c r="F621" s="112" t="str">
        <f t="shared" si="1"/>
        <v>REINALDO DINAMARCA</v>
      </c>
      <c r="G621" s="70" t="s">
        <v>8666</v>
      </c>
      <c r="H621" s="56" t="s">
        <v>44</v>
      </c>
      <c r="I621" s="22" t="s">
        <v>13</v>
      </c>
      <c r="J621" s="57" t="s">
        <v>17</v>
      </c>
      <c r="K621" s="28"/>
    </row>
    <row r="622" ht="22.5" customHeight="1">
      <c r="A622" s="147">
        <v>46059.0</v>
      </c>
      <c r="B622" s="15">
        <v>46063.0</v>
      </c>
      <c r="C622" s="148">
        <v>43344.0</v>
      </c>
      <c r="D622" s="153" t="s">
        <v>8667</v>
      </c>
      <c r="E622" s="154" t="s">
        <v>8668</v>
      </c>
      <c r="F622" s="112" t="str">
        <f t="shared" si="1"/>
        <v>CARLA FABIOLA VERA TAPIA</v>
      </c>
      <c r="G622" s="70" t="s">
        <v>8669</v>
      </c>
      <c r="H622" s="56" t="s">
        <v>44</v>
      </c>
      <c r="I622" s="27"/>
      <c r="J622" s="57" t="s">
        <v>17</v>
      </c>
      <c r="K622" s="23" t="s">
        <v>15</v>
      </c>
    </row>
    <row r="623" ht="22.5" customHeight="1">
      <c r="A623" s="147">
        <v>46059.0</v>
      </c>
      <c r="B623" s="15">
        <v>46062.0</v>
      </c>
      <c r="C623" s="148">
        <v>45809.0</v>
      </c>
      <c r="D623" s="153" t="s">
        <v>8670</v>
      </c>
      <c r="E623" s="154" t="s">
        <v>8671</v>
      </c>
      <c r="F623" s="112" t="str">
        <f t="shared" si="1"/>
        <v>JOSE LUIS ALVAREZ CORDERO</v>
      </c>
      <c r="G623" s="70" t="s">
        <v>8672</v>
      </c>
      <c r="H623" s="56" t="s">
        <v>44</v>
      </c>
      <c r="I623" s="27"/>
      <c r="J623" s="57" t="s">
        <v>17</v>
      </c>
      <c r="K623" s="23" t="s">
        <v>15</v>
      </c>
    </row>
    <row r="624" ht="22.5" customHeight="1">
      <c r="A624" s="147">
        <v>46059.0</v>
      </c>
      <c r="B624" s="15">
        <v>46063.0</v>
      </c>
      <c r="C624" s="148">
        <v>44593.0</v>
      </c>
      <c r="D624" s="153" t="s">
        <v>8673</v>
      </c>
      <c r="E624" s="154" t="s">
        <v>8192</v>
      </c>
      <c r="F624" s="112" t="str">
        <f t="shared" si="1"/>
        <v>ISABEL ITURRIETA</v>
      </c>
      <c r="G624" s="70" t="s">
        <v>8674</v>
      </c>
      <c r="H624" s="56" t="s">
        <v>44</v>
      </c>
      <c r="I624" s="27"/>
      <c r="J624" s="57" t="s">
        <v>17</v>
      </c>
      <c r="K624" s="23" t="s">
        <v>15</v>
      </c>
    </row>
    <row r="625" ht="22.5" customHeight="1">
      <c r="A625" s="147">
        <v>46059.0</v>
      </c>
      <c r="B625" s="15">
        <v>46062.0</v>
      </c>
      <c r="C625" s="148">
        <v>45323.0</v>
      </c>
      <c r="D625" s="153" t="s">
        <v>761</v>
      </c>
      <c r="E625" s="154" t="s">
        <v>8675</v>
      </c>
      <c r="F625" s="112" t="str">
        <f t="shared" si="1"/>
        <v>CARLOS CONTRERAS CARVAJAL</v>
      </c>
      <c r="G625" s="70" t="s">
        <v>8676</v>
      </c>
      <c r="H625" s="56" t="s">
        <v>44</v>
      </c>
      <c r="I625" s="27"/>
      <c r="J625" s="57" t="s">
        <v>17</v>
      </c>
      <c r="K625" s="23" t="s">
        <v>15</v>
      </c>
    </row>
    <row r="626" ht="22.5" customHeight="1">
      <c r="A626" s="147">
        <v>46059.0</v>
      </c>
      <c r="B626" s="15">
        <v>46062.0</v>
      </c>
      <c r="C626" s="148">
        <v>45689.0</v>
      </c>
      <c r="D626" s="153" t="s">
        <v>8677</v>
      </c>
      <c r="E626" s="154" t="s">
        <v>8678</v>
      </c>
      <c r="F626" s="112" t="str">
        <f t="shared" si="1"/>
        <v>LEPOLDO SEPULVEDA BEAUMONT</v>
      </c>
      <c r="G626" s="70" t="s">
        <v>8679</v>
      </c>
      <c r="H626" s="56" t="s">
        <v>44</v>
      </c>
      <c r="I626" s="27"/>
      <c r="J626" s="57" t="s">
        <v>17</v>
      </c>
      <c r="K626" s="23" t="s">
        <v>15</v>
      </c>
    </row>
    <row r="627" ht="22.5" customHeight="1">
      <c r="A627" s="147">
        <v>46059.0</v>
      </c>
      <c r="B627" s="15"/>
      <c r="C627" s="148"/>
      <c r="D627" s="153" t="s">
        <v>8680</v>
      </c>
      <c r="E627" s="154" t="s">
        <v>8681</v>
      </c>
      <c r="F627" s="112" t="str">
        <f t="shared" si="1"/>
        <v>LORENZO DEL REOSARIO PALMA PULGAR</v>
      </c>
      <c r="G627" s="70" t="s">
        <v>8682</v>
      </c>
      <c r="H627" s="61"/>
      <c r="I627" s="27"/>
      <c r="J627" s="65"/>
      <c r="K627" s="28"/>
    </row>
    <row r="628" ht="22.5" customHeight="1">
      <c r="A628" s="147">
        <v>46059.0</v>
      </c>
      <c r="B628" s="15">
        <v>46062.0</v>
      </c>
      <c r="C628" s="148">
        <v>45139.0</v>
      </c>
      <c r="D628" s="153" t="s">
        <v>8683</v>
      </c>
      <c r="E628" s="154" t="s">
        <v>8684</v>
      </c>
      <c r="F628" s="112" t="str">
        <f t="shared" si="1"/>
        <v>GUSTAVO ADOLFO LOPEZ MOLINA</v>
      </c>
      <c r="G628" s="70" t="s">
        <v>8685</v>
      </c>
      <c r="H628" s="56" t="s">
        <v>44</v>
      </c>
      <c r="I628" s="27"/>
      <c r="J628" s="57" t="s">
        <v>17</v>
      </c>
      <c r="K628" s="23" t="s">
        <v>15</v>
      </c>
    </row>
    <row r="629" ht="22.5" customHeight="1">
      <c r="A629" s="147">
        <v>46059.0</v>
      </c>
      <c r="B629" s="15">
        <v>46063.0</v>
      </c>
      <c r="C629" s="148">
        <v>43405.0</v>
      </c>
      <c r="D629" s="153" t="s">
        <v>8686</v>
      </c>
      <c r="E629" s="154" t="s">
        <v>8687</v>
      </c>
      <c r="F629" s="112" t="str">
        <f t="shared" si="1"/>
        <v>IGNACIO JAVIER CERON SERRANO</v>
      </c>
      <c r="G629" s="70" t="s">
        <v>8688</v>
      </c>
      <c r="H629" s="56" t="s">
        <v>44</v>
      </c>
      <c r="I629" s="27"/>
      <c r="J629" s="57" t="s">
        <v>17</v>
      </c>
      <c r="K629" s="23" t="s">
        <v>15</v>
      </c>
    </row>
    <row r="630" ht="22.5" customHeight="1">
      <c r="A630" s="147">
        <v>46059.0</v>
      </c>
      <c r="B630" s="15"/>
      <c r="C630" s="148"/>
      <c r="D630" s="153" t="s">
        <v>1153</v>
      </c>
      <c r="E630" s="154" t="s">
        <v>74</v>
      </c>
      <c r="F630" s="112" t="str">
        <f t="shared" si="1"/>
        <v>HECTOR GONZALEZ</v>
      </c>
      <c r="G630" s="70" t="s">
        <v>8689</v>
      </c>
      <c r="H630" s="61"/>
      <c r="I630" s="27"/>
      <c r="J630" s="65"/>
      <c r="K630" s="28"/>
    </row>
    <row r="631" ht="22.5" customHeight="1">
      <c r="A631" s="147">
        <v>46059.0</v>
      </c>
      <c r="B631" s="15">
        <v>46062.0</v>
      </c>
      <c r="C631" s="148">
        <v>45323.0</v>
      </c>
      <c r="D631" s="153" t="s">
        <v>1715</v>
      </c>
      <c r="E631" s="154" t="s">
        <v>2739</v>
      </c>
      <c r="F631" s="112" t="str">
        <f t="shared" si="1"/>
        <v>ESTEBAN CONTRERAS</v>
      </c>
      <c r="G631" s="70" t="s">
        <v>8690</v>
      </c>
      <c r="H631" s="56" t="s">
        <v>44</v>
      </c>
      <c r="I631" s="27"/>
      <c r="J631" s="57" t="s">
        <v>17</v>
      </c>
      <c r="K631" s="23" t="s">
        <v>15</v>
      </c>
    </row>
    <row r="632" ht="22.5" customHeight="1">
      <c r="A632" s="147">
        <v>46059.0</v>
      </c>
      <c r="B632" s="15"/>
      <c r="C632" s="151" t="s">
        <v>1529</v>
      </c>
      <c r="D632" s="153" t="s">
        <v>487</v>
      </c>
      <c r="E632" s="154" t="s">
        <v>1185</v>
      </c>
      <c r="F632" s="112" t="str">
        <f t="shared" si="1"/>
        <v>FRANCISCA MEZA</v>
      </c>
      <c r="G632" s="70" t="s">
        <v>8691</v>
      </c>
      <c r="H632" s="56" t="s">
        <v>44</v>
      </c>
      <c r="I632" s="27"/>
      <c r="J632" s="57" t="s">
        <v>21</v>
      </c>
      <c r="K632" s="23" t="s">
        <v>15</v>
      </c>
    </row>
    <row r="633" ht="22.5" customHeight="1">
      <c r="A633" s="147">
        <v>46059.0</v>
      </c>
      <c r="B633" s="15"/>
      <c r="C633" s="148"/>
      <c r="D633" s="153" t="s">
        <v>568</v>
      </c>
      <c r="E633" s="154" t="s">
        <v>5537</v>
      </c>
      <c r="F633" s="112" t="str">
        <f t="shared" si="1"/>
        <v>NELSON DELGADO</v>
      </c>
      <c r="G633" s="70" t="s">
        <v>8692</v>
      </c>
      <c r="H633" s="61"/>
      <c r="I633" s="27"/>
      <c r="J633" s="65"/>
      <c r="K633" s="28"/>
    </row>
    <row r="634" ht="22.5" customHeight="1">
      <c r="A634" s="147">
        <v>46059.0</v>
      </c>
      <c r="B634" s="15"/>
      <c r="C634" s="151" t="s">
        <v>122</v>
      </c>
      <c r="D634" s="153" t="s">
        <v>3472</v>
      </c>
      <c r="E634" s="154" t="s">
        <v>8693</v>
      </c>
      <c r="F634" s="112" t="str">
        <f t="shared" si="1"/>
        <v>CRISTIAN LEON</v>
      </c>
      <c r="G634" s="70" t="s">
        <v>8694</v>
      </c>
      <c r="H634" s="56" t="s">
        <v>44</v>
      </c>
      <c r="I634" s="27"/>
      <c r="J634" s="57" t="s">
        <v>21</v>
      </c>
      <c r="K634" s="23" t="s">
        <v>15</v>
      </c>
    </row>
    <row r="635" ht="22.5" customHeight="1">
      <c r="A635" s="147">
        <v>46059.0</v>
      </c>
      <c r="B635" s="15">
        <v>46062.0</v>
      </c>
      <c r="C635" s="148">
        <v>45231.0</v>
      </c>
      <c r="D635" s="153" t="s">
        <v>2705</v>
      </c>
      <c r="E635" s="154" t="s">
        <v>8695</v>
      </c>
      <c r="F635" s="112" t="str">
        <f t="shared" si="1"/>
        <v>FRANCISCO JAVIER MOLINA ACOSTA</v>
      </c>
      <c r="G635" s="70" t="s">
        <v>8696</v>
      </c>
      <c r="H635" s="56" t="s">
        <v>44</v>
      </c>
      <c r="I635" s="27"/>
      <c r="J635" s="57" t="s">
        <v>17</v>
      </c>
      <c r="K635" s="23" t="s">
        <v>15</v>
      </c>
    </row>
    <row r="636" ht="22.5" customHeight="1">
      <c r="A636" s="147">
        <v>46059.0</v>
      </c>
      <c r="B636" s="15"/>
      <c r="C636" s="151" t="s">
        <v>1231</v>
      </c>
      <c r="D636" s="153" t="s">
        <v>8697</v>
      </c>
      <c r="E636" s="154" t="s">
        <v>8698</v>
      </c>
      <c r="F636" s="112" t="str">
        <f t="shared" si="1"/>
        <v>JORGE MOISES PAREDES CISTERNA</v>
      </c>
      <c r="G636" s="70" t="s">
        <v>8699</v>
      </c>
      <c r="H636" s="56" t="s">
        <v>44</v>
      </c>
      <c r="I636" s="27"/>
      <c r="J636" s="57" t="s">
        <v>21</v>
      </c>
      <c r="K636" s="23" t="s">
        <v>15</v>
      </c>
    </row>
    <row r="637" ht="22.5" customHeight="1">
      <c r="A637" s="147">
        <v>46059.0</v>
      </c>
      <c r="B637" s="15">
        <v>46063.0</v>
      </c>
      <c r="C637" s="148">
        <v>45047.0</v>
      </c>
      <c r="D637" s="153" t="s">
        <v>8700</v>
      </c>
      <c r="E637" s="154" t="s">
        <v>8701</v>
      </c>
      <c r="F637" s="112" t="str">
        <f t="shared" si="1"/>
        <v>PATRICIO ANDRES ARAYA MATURANA</v>
      </c>
      <c r="G637" s="70" t="s">
        <v>8702</v>
      </c>
      <c r="H637" s="56" t="s">
        <v>44</v>
      </c>
      <c r="I637" s="27"/>
      <c r="J637" s="57" t="s">
        <v>17</v>
      </c>
      <c r="K637" s="23" t="s">
        <v>15</v>
      </c>
    </row>
    <row r="638" ht="22.5" customHeight="1">
      <c r="A638" s="147">
        <v>46059.0</v>
      </c>
      <c r="B638" s="15"/>
      <c r="C638" s="151" t="s">
        <v>106</v>
      </c>
      <c r="D638" s="153" t="s">
        <v>2255</v>
      </c>
      <c r="E638" s="154" t="s">
        <v>3350</v>
      </c>
      <c r="F638" s="112" t="str">
        <f t="shared" si="1"/>
        <v>RODOLFO GONZALEZ</v>
      </c>
      <c r="G638" s="70" t="s">
        <v>8703</v>
      </c>
      <c r="H638" s="56" t="s">
        <v>44</v>
      </c>
      <c r="I638" s="27"/>
      <c r="J638" s="57" t="s">
        <v>21</v>
      </c>
      <c r="K638" s="23" t="s">
        <v>15</v>
      </c>
    </row>
    <row r="639" ht="22.5" customHeight="1">
      <c r="A639" s="147">
        <v>46059.0</v>
      </c>
      <c r="B639" s="15"/>
      <c r="C639" s="151" t="s">
        <v>232</v>
      </c>
      <c r="D639" s="153" t="s">
        <v>8704</v>
      </c>
      <c r="E639" s="154" t="s">
        <v>8705</v>
      </c>
      <c r="F639" s="112" t="str">
        <f t="shared" si="1"/>
        <v>LIZ QUIOZA</v>
      </c>
      <c r="G639" s="70" t="s">
        <v>8706</v>
      </c>
      <c r="H639" s="56" t="s">
        <v>44</v>
      </c>
      <c r="I639" s="27"/>
      <c r="J639" s="57" t="s">
        <v>21</v>
      </c>
      <c r="K639" s="23" t="s">
        <v>15</v>
      </c>
    </row>
    <row r="640" ht="22.5" customHeight="1">
      <c r="A640" s="147">
        <v>46059.0</v>
      </c>
      <c r="B640" s="15"/>
      <c r="C640" s="148"/>
      <c r="D640" s="153" t="s">
        <v>657</v>
      </c>
      <c r="E640" s="154" t="s">
        <v>8707</v>
      </c>
      <c r="F640" s="112" t="str">
        <f t="shared" si="1"/>
        <v>ALEX OLGUIN</v>
      </c>
      <c r="G640" s="70" t="s">
        <v>8708</v>
      </c>
      <c r="H640" s="61"/>
      <c r="I640" s="27"/>
      <c r="J640" s="65"/>
      <c r="K640" s="28"/>
    </row>
    <row r="641" ht="22.5" customHeight="1">
      <c r="A641" s="147">
        <v>46059.0</v>
      </c>
      <c r="B641" s="15">
        <v>46062.0</v>
      </c>
      <c r="C641" s="148">
        <v>45505.0</v>
      </c>
      <c r="D641" s="153" t="s">
        <v>8709</v>
      </c>
      <c r="E641" s="154" t="s">
        <v>8710</v>
      </c>
      <c r="F641" s="112" t="str">
        <f t="shared" si="1"/>
        <v>MARGARITA ZIJL OYARZO</v>
      </c>
      <c r="G641" s="70" t="s">
        <v>8711</v>
      </c>
      <c r="H641" s="56" t="s">
        <v>44</v>
      </c>
      <c r="I641" s="27"/>
      <c r="J641" s="57" t="s">
        <v>17</v>
      </c>
      <c r="K641" s="23" t="s">
        <v>15</v>
      </c>
    </row>
    <row r="642" ht="22.5" customHeight="1">
      <c r="A642" s="147">
        <v>46059.0</v>
      </c>
      <c r="B642" s="15">
        <v>46063.0</v>
      </c>
      <c r="C642" s="148">
        <v>42917.0</v>
      </c>
      <c r="D642" s="153" t="s">
        <v>413</v>
      </c>
      <c r="E642" s="154" t="s">
        <v>8712</v>
      </c>
      <c r="F642" s="112" t="str">
        <f t="shared" si="1"/>
        <v>PABLO NIFURI CORNEJO</v>
      </c>
      <c r="G642" s="70" t="s">
        <v>8713</v>
      </c>
      <c r="H642" s="56" t="s">
        <v>44</v>
      </c>
      <c r="I642" s="27"/>
      <c r="J642" s="57" t="s">
        <v>17</v>
      </c>
      <c r="K642" s="23" t="s">
        <v>15</v>
      </c>
    </row>
    <row r="643" ht="22.5" customHeight="1">
      <c r="A643" s="147">
        <v>46059.0</v>
      </c>
      <c r="B643" s="15"/>
      <c r="C643" s="148"/>
      <c r="D643" s="153" t="s">
        <v>8714</v>
      </c>
      <c r="E643" s="154" t="s">
        <v>8715</v>
      </c>
      <c r="F643" s="112" t="str">
        <f t="shared" si="1"/>
        <v>OSCARESAU CONTRERAS MORALES</v>
      </c>
      <c r="G643" s="70" t="s">
        <v>8716</v>
      </c>
      <c r="H643" s="61"/>
      <c r="I643" s="27"/>
      <c r="J643" s="65"/>
      <c r="K643" s="28"/>
    </row>
    <row r="644" ht="22.5" customHeight="1">
      <c r="A644" s="147">
        <v>46059.0</v>
      </c>
      <c r="B644" s="15">
        <v>46063.0</v>
      </c>
      <c r="C644" s="148">
        <v>43344.0</v>
      </c>
      <c r="D644" s="153" t="s">
        <v>8717</v>
      </c>
      <c r="E644" s="154" t="s">
        <v>8718</v>
      </c>
      <c r="F644" s="112" t="str">
        <f t="shared" si="1"/>
        <v>ADRIAN PAULO EXEQUIEL QUITRAL HERRERA</v>
      </c>
      <c r="G644" s="70" t="s">
        <v>8719</v>
      </c>
      <c r="H644" s="56" t="s">
        <v>44</v>
      </c>
      <c r="I644" s="27"/>
      <c r="J644" s="57" t="s">
        <v>17</v>
      </c>
      <c r="K644" s="23" t="s">
        <v>15</v>
      </c>
    </row>
    <row r="645" ht="22.5" customHeight="1">
      <c r="A645" s="147">
        <v>46059.0</v>
      </c>
      <c r="B645" s="15">
        <v>46062.0</v>
      </c>
      <c r="C645" s="148">
        <v>45444.0</v>
      </c>
      <c r="D645" s="153" t="s">
        <v>1235</v>
      </c>
      <c r="E645" s="154" t="s">
        <v>8720</v>
      </c>
      <c r="F645" s="112" t="str">
        <f t="shared" si="1"/>
        <v>MARIA CAMPOS PUEBLA</v>
      </c>
      <c r="G645" s="70" t="s">
        <v>8721</v>
      </c>
      <c r="H645" s="56" t="s">
        <v>44</v>
      </c>
      <c r="I645" s="27"/>
      <c r="J645" s="57" t="s">
        <v>17</v>
      </c>
      <c r="K645" s="23" t="s">
        <v>15</v>
      </c>
    </row>
    <row r="646" ht="22.5" customHeight="1">
      <c r="A646" s="147">
        <v>46059.0</v>
      </c>
      <c r="B646" s="15">
        <v>46063.0</v>
      </c>
      <c r="C646" s="148">
        <v>43405.0</v>
      </c>
      <c r="D646" s="153" t="s">
        <v>1689</v>
      </c>
      <c r="E646" s="154" t="s">
        <v>7652</v>
      </c>
      <c r="F646" s="112" t="str">
        <f t="shared" si="1"/>
        <v>VALESKA VIVAR</v>
      </c>
      <c r="G646" s="70" t="s">
        <v>8722</v>
      </c>
      <c r="H646" s="56" t="s">
        <v>44</v>
      </c>
      <c r="I646" s="27"/>
      <c r="J646" s="57" t="s">
        <v>17</v>
      </c>
      <c r="K646" s="23" t="s">
        <v>15</v>
      </c>
    </row>
    <row r="647" ht="22.5" customHeight="1">
      <c r="A647" s="147">
        <v>46059.0</v>
      </c>
      <c r="B647" s="15"/>
      <c r="C647" s="151" t="s">
        <v>228</v>
      </c>
      <c r="D647" s="153" t="s">
        <v>8723</v>
      </c>
      <c r="E647" s="154" t="s">
        <v>8724</v>
      </c>
      <c r="F647" s="112" t="str">
        <f t="shared" si="1"/>
        <v>JOAQUÍN IGNACIO BASUALTO</v>
      </c>
      <c r="G647" s="70" t="s">
        <v>8725</v>
      </c>
      <c r="H647" s="56" t="s">
        <v>44</v>
      </c>
      <c r="I647" s="27"/>
      <c r="J647" s="57" t="s">
        <v>21</v>
      </c>
      <c r="K647" s="23" t="s">
        <v>15</v>
      </c>
    </row>
    <row r="648" ht="22.5" customHeight="1">
      <c r="A648" s="147">
        <v>46059.0</v>
      </c>
      <c r="B648" s="15">
        <v>46063.0</v>
      </c>
      <c r="C648" s="148">
        <v>43586.0</v>
      </c>
      <c r="D648" s="153" t="s">
        <v>8726</v>
      </c>
      <c r="E648" s="154" t="s">
        <v>8727</v>
      </c>
      <c r="F648" s="112" t="str">
        <f t="shared" si="1"/>
        <v>MARÍA ISABEL JUSTINIANO GONZALEZ</v>
      </c>
      <c r="G648" s="70" t="s">
        <v>8728</v>
      </c>
      <c r="H648" s="56" t="s">
        <v>44</v>
      </c>
      <c r="I648" s="27"/>
      <c r="J648" s="57" t="s">
        <v>17</v>
      </c>
      <c r="K648" s="23" t="s">
        <v>15</v>
      </c>
    </row>
    <row r="649" ht="22.5" customHeight="1">
      <c r="A649" s="147">
        <v>46059.0</v>
      </c>
      <c r="B649" s="15"/>
      <c r="C649" s="148"/>
      <c r="D649" s="153" t="s">
        <v>8729</v>
      </c>
      <c r="E649" s="154" t="s">
        <v>8730</v>
      </c>
      <c r="F649" s="112" t="str">
        <f t="shared" si="1"/>
        <v>DAVID IGNACIO AGUIRRE TORO</v>
      </c>
      <c r="G649" s="70" t="s">
        <v>8731</v>
      </c>
      <c r="H649" s="61"/>
      <c r="I649" s="27"/>
      <c r="J649" s="65"/>
      <c r="K649" s="28"/>
    </row>
    <row r="650" ht="22.5" customHeight="1">
      <c r="A650" s="147">
        <v>46059.0</v>
      </c>
      <c r="B650" s="15">
        <v>46063.0</v>
      </c>
      <c r="C650" s="148">
        <v>43586.0</v>
      </c>
      <c r="D650" s="153" t="s">
        <v>8732</v>
      </c>
      <c r="E650" s="154" t="s">
        <v>8733</v>
      </c>
      <c r="F650" s="112" t="str">
        <f t="shared" si="1"/>
        <v>PAOLA TAMARA PEREZ ESCOBAR</v>
      </c>
      <c r="G650" s="70" t="s">
        <v>8734</v>
      </c>
      <c r="H650" s="56" t="s">
        <v>44</v>
      </c>
      <c r="I650" s="27"/>
      <c r="J650" s="57" t="s">
        <v>17</v>
      </c>
      <c r="K650" s="23" t="s">
        <v>15</v>
      </c>
    </row>
    <row r="651" ht="22.5" customHeight="1">
      <c r="A651" s="147">
        <v>46059.0</v>
      </c>
      <c r="B651" s="15"/>
      <c r="C651" s="151" t="s">
        <v>232</v>
      </c>
      <c r="D651" s="153" t="s">
        <v>8735</v>
      </c>
      <c r="E651" s="154" t="s">
        <v>8736</v>
      </c>
      <c r="F651" s="112" t="str">
        <f t="shared" si="1"/>
        <v>FLAVIA VANESSA GÓMEZ ÓRDENES</v>
      </c>
      <c r="G651" s="70" t="s">
        <v>8737</v>
      </c>
      <c r="H651" s="56" t="s">
        <v>44</v>
      </c>
      <c r="I651" s="27"/>
      <c r="J651" s="57" t="s">
        <v>21</v>
      </c>
      <c r="K651" s="23" t="s">
        <v>15</v>
      </c>
    </row>
    <row r="652" ht="22.5" customHeight="1">
      <c r="A652" s="147">
        <v>46059.0</v>
      </c>
      <c r="B652" s="15"/>
      <c r="C652" s="148"/>
      <c r="D652" s="153" t="s">
        <v>1748</v>
      </c>
      <c r="E652" s="154" t="s">
        <v>3113</v>
      </c>
      <c r="F652" s="112" t="str">
        <f t="shared" si="1"/>
        <v>MARCELA VARGAS</v>
      </c>
      <c r="G652" s="70" t="s">
        <v>8738</v>
      </c>
      <c r="H652" s="61"/>
      <c r="I652" s="27"/>
      <c r="J652" s="65"/>
      <c r="K652" s="28"/>
    </row>
    <row r="653" ht="22.5" customHeight="1">
      <c r="A653" s="147">
        <v>46059.0</v>
      </c>
      <c r="B653" s="15"/>
      <c r="C653" s="151" t="s">
        <v>8739</v>
      </c>
      <c r="D653" s="153" t="s">
        <v>774</v>
      </c>
      <c r="E653" s="154" t="s">
        <v>8740</v>
      </c>
      <c r="F653" s="112" t="str">
        <f t="shared" si="1"/>
        <v>IGNACIO MOSCOSO</v>
      </c>
      <c r="G653" s="70" t="s">
        <v>8741</v>
      </c>
      <c r="H653" s="56" t="s">
        <v>44</v>
      </c>
      <c r="I653" s="27"/>
      <c r="J653" s="57" t="s">
        <v>21</v>
      </c>
      <c r="K653" s="23" t="s">
        <v>15</v>
      </c>
    </row>
    <row r="654" ht="22.5" customHeight="1">
      <c r="A654" s="147">
        <v>46059.0</v>
      </c>
      <c r="B654" s="15">
        <v>46063.0</v>
      </c>
      <c r="C654" s="148">
        <v>44621.0</v>
      </c>
      <c r="D654" s="153" t="s">
        <v>8742</v>
      </c>
      <c r="E654" s="154" t="s">
        <v>8743</v>
      </c>
      <c r="F654" s="112" t="str">
        <f t="shared" si="1"/>
        <v>GILBERTO ALEX VILLALOBOS</v>
      </c>
      <c r="G654" s="70" t="s">
        <v>8744</v>
      </c>
      <c r="H654" s="56" t="s">
        <v>44</v>
      </c>
      <c r="I654" s="27"/>
      <c r="J654" s="57" t="s">
        <v>17</v>
      </c>
      <c r="K654" s="23" t="s">
        <v>15</v>
      </c>
    </row>
    <row r="655" ht="22.5" customHeight="1">
      <c r="A655" s="147">
        <v>46059.0</v>
      </c>
      <c r="B655" s="15"/>
      <c r="C655" s="151" t="s">
        <v>106</v>
      </c>
      <c r="D655" s="153" t="s">
        <v>8745</v>
      </c>
      <c r="E655" s="154" t="s">
        <v>886</v>
      </c>
      <c r="F655" s="112" t="str">
        <f t="shared" si="1"/>
        <v>CELEDONIO SEPULVEDA</v>
      </c>
      <c r="G655" s="70" t="s">
        <v>8746</v>
      </c>
      <c r="H655" s="56" t="s">
        <v>44</v>
      </c>
      <c r="I655" s="27"/>
      <c r="J655" s="57" t="s">
        <v>21</v>
      </c>
      <c r="K655" s="23" t="s">
        <v>15</v>
      </c>
    </row>
    <row r="656" ht="22.5" customHeight="1">
      <c r="A656" s="147">
        <v>46059.0</v>
      </c>
      <c r="B656" s="15"/>
      <c r="C656" s="151" t="s">
        <v>122</v>
      </c>
      <c r="D656" s="153" t="s">
        <v>8747</v>
      </c>
      <c r="E656" s="154" t="s">
        <v>8748</v>
      </c>
      <c r="F656" s="112" t="str">
        <f t="shared" si="1"/>
        <v>IVÁN OSCAR DÍAZ CABELLO</v>
      </c>
      <c r="G656" s="70" t="s">
        <v>8749</v>
      </c>
      <c r="H656" s="56" t="s">
        <v>44</v>
      </c>
      <c r="I656" s="27"/>
      <c r="J656" s="57" t="s">
        <v>21</v>
      </c>
      <c r="K656" s="23" t="s">
        <v>15</v>
      </c>
    </row>
    <row r="657" ht="22.5" customHeight="1">
      <c r="A657" s="147">
        <v>46059.0</v>
      </c>
      <c r="B657" s="15"/>
      <c r="C657" s="148"/>
      <c r="D657" s="153" t="s">
        <v>8750</v>
      </c>
      <c r="E657" s="154" t="s">
        <v>8751</v>
      </c>
      <c r="F657" s="112" t="str">
        <f t="shared" si="1"/>
        <v>JUAN LUIS CASTRO ROJAS</v>
      </c>
      <c r="G657" s="70" t="s">
        <v>8752</v>
      </c>
      <c r="H657" s="61"/>
      <c r="I657" s="27"/>
      <c r="J657" s="65"/>
      <c r="K657" s="28"/>
    </row>
    <row r="658" ht="22.5" customHeight="1">
      <c r="A658" s="147">
        <v>46059.0</v>
      </c>
      <c r="B658" s="15">
        <v>46097.0</v>
      </c>
      <c r="C658" s="148"/>
      <c r="D658" s="153" t="s">
        <v>8753</v>
      </c>
      <c r="E658" s="154" t="s">
        <v>8754</v>
      </c>
      <c r="F658" s="112" t="str">
        <f t="shared" si="1"/>
        <v>JORGE ANDRES SALVADOR OJEDA</v>
      </c>
      <c r="G658" s="70" t="s">
        <v>8755</v>
      </c>
      <c r="H658" s="56" t="s">
        <v>44</v>
      </c>
      <c r="I658" s="27"/>
      <c r="J658" s="57" t="s">
        <v>19</v>
      </c>
      <c r="K658" s="23" t="s">
        <v>15</v>
      </c>
    </row>
    <row r="659" ht="22.5" customHeight="1">
      <c r="A659" s="147">
        <v>46059.0</v>
      </c>
      <c r="B659" s="15"/>
      <c r="C659" s="151" t="s">
        <v>232</v>
      </c>
      <c r="D659" s="153" t="s">
        <v>445</v>
      </c>
      <c r="E659" s="154" t="s">
        <v>8756</v>
      </c>
      <c r="F659" s="112" t="str">
        <f t="shared" si="1"/>
        <v>MANUEL HERNANDEZ GARCES</v>
      </c>
      <c r="G659" s="70" t="s">
        <v>8757</v>
      </c>
      <c r="H659" s="56" t="s">
        <v>44</v>
      </c>
      <c r="I659" s="27"/>
      <c r="J659" s="57" t="s">
        <v>21</v>
      </c>
      <c r="K659" s="23" t="s">
        <v>15</v>
      </c>
    </row>
    <row r="660" ht="22.5" customHeight="1">
      <c r="A660" s="147">
        <v>46059.0</v>
      </c>
      <c r="B660" s="15"/>
      <c r="C660" s="151" t="s">
        <v>106</v>
      </c>
      <c r="D660" s="153" t="s">
        <v>562</v>
      </c>
      <c r="E660" s="154" t="s">
        <v>3819</v>
      </c>
      <c r="F660" s="112" t="str">
        <f t="shared" si="1"/>
        <v>JANET CATALDO</v>
      </c>
      <c r="G660" s="70" t="s">
        <v>8758</v>
      </c>
      <c r="H660" s="56" t="s">
        <v>44</v>
      </c>
      <c r="I660" s="27"/>
      <c r="J660" s="57" t="s">
        <v>21</v>
      </c>
      <c r="K660" s="23" t="s">
        <v>15</v>
      </c>
    </row>
    <row r="661" ht="22.5" customHeight="1">
      <c r="A661" s="147">
        <v>46059.0</v>
      </c>
      <c r="B661" s="15"/>
      <c r="C661" s="148"/>
      <c r="D661" s="153" t="s">
        <v>8759</v>
      </c>
      <c r="E661" s="154" t="s">
        <v>8760</v>
      </c>
      <c r="F661" s="112" t="str">
        <f t="shared" si="1"/>
        <v>CECILIA VICTORIA RIVERA AGUILERA</v>
      </c>
      <c r="G661" s="70" t="s">
        <v>8761</v>
      </c>
      <c r="H661" s="61"/>
      <c r="I661" s="27"/>
      <c r="J661" s="65"/>
      <c r="K661" s="28"/>
    </row>
    <row r="662" ht="22.5" customHeight="1">
      <c r="A662" s="147">
        <v>46059.0</v>
      </c>
      <c r="B662" s="15"/>
      <c r="C662" s="148"/>
      <c r="D662" s="153" t="s">
        <v>8762</v>
      </c>
      <c r="E662" s="154" t="s">
        <v>5812</v>
      </c>
      <c r="F662" s="112" t="str">
        <f t="shared" si="1"/>
        <v>ALEX RAMIREZ</v>
      </c>
      <c r="G662" s="70" t="s">
        <v>8763</v>
      </c>
      <c r="H662" s="61"/>
      <c r="I662" s="27"/>
      <c r="J662" s="65"/>
      <c r="K662" s="28"/>
    </row>
    <row r="663" ht="22.5" customHeight="1">
      <c r="A663" s="147">
        <v>46059.0</v>
      </c>
      <c r="B663" s="15">
        <v>46063.0</v>
      </c>
      <c r="C663" s="148">
        <v>43221.0</v>
      </c>
      <c r="D663" s="153" t="s">
        <v>8764</v>
      </c>
      <c r="E663" s="154" t="s">
        <v>8765</v>
      </c>
      <c r="F663" s="112" t="str">
        <f t="shared" si="1"/>
        <v>ALEXEY PREPELITSA</v>
      </c>
      <c r="G663" s="70" t="s">
        <v>8766</v>
      </c>
      <c r="H663" s="56" t="s">
        <v>44</v>
      </c>
      <c r="I663" s="27"/>
      <c r="J663" s="57" t="s">
        <v>17</v>
      </c>
      <c r="K663" s="23" t="s">
        <v>15</v>
      </c>
    </row>
    <row r="664" ht="22.5" customHeight="1">
      <c r="A664" s="147">
        <v>46059.0</v>
      </c>
      <c r="B664" s="46"/>
      <c r="C664" s="148">
        <v>43252.0</v>
      </c>
      <c r="D664" s="153" t="s">
        <v>3632</v>
      </c>
      <c r="E664" s="154" t="s">
        <v>8767</v>
      </c>
      <c r="F664" s="112" t="str">
        <f t="shared" si="1"/>
        <v>CAMILO HENRIQUEZ</v>
      </c>
      <c r="G664" s="70" t="s">
        <v>8768</v>
      </c>
      <c r="H664" s="56" t="s">
        <v>44</v>
      </c>
      <c r="I664" s="27"/>
      <c r="J664" s="57" t="s">
        <v>17</v>
      </c>
      <c r="K664" s="23" t="s">
        <v>15</v>
      </c>
    </row>
    <row r="665" ht="22.5" customHeight="1">
      <c r="A665" s="147">
        <v>46059.0</v>
      </c>
      <c r="B665" s="15">
        <v>46063.0</v>
      </c>
      <c r="C665" s="148">
        <v>43831.0</v>
      </c>
      <c r="D665" s="153" t="s">
        <v>54</v>
      </c>
      <c r="E665" s="154" t="s">
        <v>8769</v>
      </c>
      <c r="F665" s="112" t="str">
        <f t="shared" si="1"/>
        <v>MARGARITA LAURIC</v>
      </c>
      <c r="G665" s="70" t="s">
        <v>8770</v>
      </c>
      <c r="H665" s="56" t="s">
        <v>44</v>
      </c>
      <c r="I665" s="27"/>
      <c r="J665" s="57" t="s">
        <v>17</v>
      </c>
      <c r="K665" s="23" t="s">
        <v>15</v>
      </c>
    </row>
    <row r="666" ht="22.5" customHeight="1">
      <c r="A666" s="147">
        <v>46059.0</v>
      </c>
      <c r="B666" s="15">
        <v>46064.0</v>
      </c>
      <c r="C666" s="148">
        <v>45444.0</v>
      </c>
      <c r="D666" s="153" t="s">
        <v>8771</v>
      </c>
      <c r="E666" s="154" t="s">
        <v>8772</v>
      </c>
      <c r="F666" s="112" t="str">
        <f t="shared" si="1"/>
        <v>NINOSCA OQUIZ</v>
      </c>
      <c r="G666" s="70" t="s">
        <v>8773</v>
      </c>
      <c r="H666" s="56" t="s">
        <v>44</v>
      </c>
      <c r="I666" s="27"/>
      <c r="J666" s="57" t="s">
        <v>19</v>
      </c>
      <c r="K666" s="23" t="s">
        <v>15</v>
      </c>
    </row>
    <row r="667" ht="22.5" customHeight="1">
      <c r="A667" s="147">
        <v>46059.0</v>
      </c>
      <c r="B667" s="15"/>
      <c r="C667" s="148"/>
      <c r="D667" s="153" t="s">
        <v>8774</v>
      </c>
      <c r="E667" s="154" t="s">
        <v>8775</v>
      </c>
      <c r="F667" s="112" t="str">
        <f t="shared" si="1"/>
        <v>JOHANA LAZO</v>
      </c>
      <c r="G667" s="70" t="s">
        <v>8776</v>
      </c>
      <c r="H667" s="61"/>
      <c r="I667" s="27"/>
      <c r="J667" s="65"/>
      <c r="K667" s="28"/>
    </row>
    <row r="668" ht="22.5" customHeight="1">
      <c r="A668" s="147">
        <v>46059.0</v>
      </c>
      <c r="B668" s="15"/>
      <c r="C668" s="148"/>
      <c r="D668" s="153" t="s">
        <v>8777</v>
      </c>
      <c r="E668" s="154" t="s">
        <v>4970</v>
      </c>
      <c r="F668" s="112" t="str">
        <f t="shared" si="1"/>
        <v>LISSETT DIAZ</v>
      </c>
      <c r="G668" s="70" t="s">
        <v>8778</v>
      </c>
      <c r="H668" s="61"/>
      <c r="I668" s="27"/>
      <c r="J668" s="65"/>
      <c r="K668" s="28"/>
    </row>
    <row r="669" ht="22.5" customHeight="1">
      <c r="A669" s="147">
        <v>46059.0</v>
      </c>
      <c r="B669" s="15"/>
      <c r="C669" s="151" t="s">
        <v>122</v>
      </c>
      <c r="D669" s="153" t="s">
        <v>91</v>
      </c>
      <c r="E669" s="154" t="s">
        <v>8779</v>
      </c>
      <c r="F669" s="112" t="str">
        <f t="shared" si="1"/>
        <v>ESTEBAN ARANCIBIA ROJAS</v>
      </c>
      <c r="G669" s="70" t="s">
        <v>8780</v>
      </c>
      <c r="H669" s="56" t="s">
        <v>44</v>
      </c>
      <c r="I669" s="27"/>
      <c r="J669" s="57" t="s">
        <v>21</v>
      </c>
      <c r="K669" s="23" t="s">
        <v>15</v>
      </c>
    </row>
    <row r="670" ht="22.5" customHeight="1">
      <c r="A670" s="147">
        <v>46059.0</v>
      </c>
      <c r="B670" s="15">
        <v>46063.0</v>
      </c>
      <c r="C670" s="148">
        <v>43556.0</v>
      </c>
      <c r="D670" s="153" t="s">
        <v>2644</v>
      </c>
      <c r="E670" s="154" t="s">
        <v>7755</v>
      </c>
      <c r="F670" s="112" t="str">
        <f t="shared" si="1"/>
        <v>GABRIEL MORA</v>
      </c>
      <c r="G670" s="70" t="s">
        <v>8781</v>
      </c>
      <c r="H670" s="56" t="s">
        <v>44</v>
      </c>
      <c r="I670" s="27"/>
      <c r="J670" s="57" t="s">
        <v>17</v>
      </c>
      <c r="K670" s="23" t="s">
        <v>15</v>
      </c>
    </row>
    <row r="671" ht="22.5" customHeight="1">
      <c r="A671" s="147">
        <v>46059.0</v>
      </c>
      <c r="B671" s="15"/>
      <c r="C671" s="148"/>
      <c r="D671" s="153" t="s">
        <v>439</v>
      </c>
      <c r="E671" s="154" t="s">
        <v>3162</v>
      </c>
      <c r="F671" s="112" t="str">
        <f t="shared" si="1"/>
        <v>JUAN BARRIA</v>
      </c>
      <c r="G671" s="70" t="s">
        <v>8782</v>
      </c>
      <c r="H671" s="61"/>
      <c r="I671" s="27"/>
      <c r="J671" s="65"/>
      <c r="K671" s="28"/>
    </row>
    <row r="672" ht="22.5" customHeight="1">
      <c r="A672" s="147">
        <v>46059.0</v>
      </c>
      <c r="B672" s="15"/>
      <c r="C672" s="148"/>
      <c r="D672" s="153" t="s">
        <v>1888</v>
      </c>
      <c r="E672" s="154" t="s">
        <v>8783</v>
      </c>
      <c r="F672" s="112" t="str">
        <f t="shared" si="1"/>
        <v>DAVID RAMÍREZ VALLEJOS</v>
      </c>
      <c r="G672" s="70" t="s">
        <v>8784</v>
      </c>
      <c r="H672" s="61"/>
      <c r="I672" s="27"/>
      <c r="J672" s="65"/>
      <c r="K672" s="28"/>
    </row>
    <row r="673" ht="22.5" customHeight="1">
      <c r="A673" s="147">
        <v>46059.0</v>
      </c>
      <c r="B673" s="15"/>
      <c r="C673" s="148"/>
      <c r="D673" s="153" t="s">
        <v>6670</v>
      </c>
      <c r="E673" s="154" t="s">
        <v>8785</v>
      </c>
      <c r="F673" s="112" t="str">
        <f t="shared" si="1"/>
        <v>VERONICA ABARCA MORAGA</v>
      </c>
      <c r="G673" s="70" t="s">
        <v>8786</v>
      </c>
      <c r="H673" s="61"/>
      <c r="I673" s="27"/>
      <c r="J673" s="65"/>
      <c r="K673" s="28"/>
    </row>
    <row r="674" ht="22.5" customHeight="1">
      <c r="A674" s="147">
        <v>46059.0</v>
      </c>
      <c r="B674" s="15"/>
      <c r="C674" s="148"/>
      <c r="D674" s="153" t="s">
        <v>3745</v>
      </c>
      <c r="E674" s="154" t="s">
        <v>8787</v>
      </c>
      <c r="F674" s="112" t="str">
        <f t="shared" si="1"/>
        <v>MANUEL PRADENAS</v>
      </c>
      <c r="G674" s="70" t="s">
        <v>8788</v>
      </c>
      <c r="H674" s="61"/>
      <c r="I674" s="27"/>
      <c r="J674" s="65"/>
      <c r="K674" s="28"/>
    </row>
    <row r="675" ht="22.5" customHeight="1">
      <c r="A675" s="147">
        <v>46059.0</v>
      </c>
      <c r="B675" s="15">
        <v>46063.0</v>
      </c>
      <c r="C675" s="148">
        <v>43891.0</v>
      </c>
      <c r="D675" s="153" t="s">
        <v>419</v>
      </c>
      <c r="E675" s="154" t="s">
        <v>1435</v>
      </c>
      <c r="F675" s="112" t="str">
        <f t="shared" si="1"/>
        <v>RODRIGO BARRAZA</v>
      </c>
      <c r="G675" s="70" t="s">
        <v>8789</v>
      </c>
      <c r="H675" s="56" t="s">
        <v>44</v>
      </c>
      <c r="I675" s="27"/>
      <c r="J675" s="57" t="s">
        <v>17</v>
      </c>
      <c r="K675" s="23" t="s">
        <v>15</v>
      </c>
    </row>
    <row r="676" ht="22.5" customHeight="1">
      <c r="A676" s="147">
        <v>46059.0</v>
      </c>
      <c r="B676" s="15">
        <v>46063.0</v>
      </c>
      <c r="C676" s="148">
        <v>42309.0</v>
      </c>
      <c r="D676" s="153" t="s">
        <v>3538</v>
      </c>
      <c r="E676" s="154" t="s">
        <v>8790</v>
      </c>
      <c r="F676" s="112" t="str">
        <f t="shared" si="1"/>
        <v>ANA MARIA AYALA PAZ</v>
      </c>
      <c r="G676" s="70" t="s">
        <v>8791</v>
      </c>
      <c r="H676" s="56" t="s">
        <v>44</v>
      </c>
      <c r="I676" s="27"/>
      <c r="J676" s="57" t="s">
        <v>17</v>
      </c>
      <c r="K676" s="23" t="s">
        <v>15</v>
      </c>
    </row>
    <row r="677" ht="22.5" customHeight="1">
      <c r="A677" s="147">
        <v>46059.0</v>
      </c>
      <c r="B677" s="15"/>
      <c r="C677" s="148"/>
      <c r="D677" s="153" t="s">
        <v>8792</v>
      </c>
      <c r="E677" s="154" t="s">
        <v>8793</v>
      </c>
      <c r="F677" s="112" t="str">
        <f t="shared" si="1"/>
        <v>PATRICIO AUGUSTO PEDREROS MERCADO</v>
      </c>
      <c r="G677" s="70" t="s">
        <v>8794</v>
      </c>
      <c r="H677" s="61"/>
      <c r="I677" s="27"/>
      <c r="J677" s="65"/>
      <c r="K677" s="28"/>
    </row>
    <row r="678" ht="22.5" customHeight="1">
      <c r="A678" s="147">
        <v>46059.0</v>
      </c>
      <c r="B678" s="15"/>
      <c r="C678" s="148"/>
      <c r="D678" s="153" t="s">
        <v>256</v>
      </c>
      <c r="E678" s="154" t="s">
        <v>8795</v>
      </c>
      <c r="F678" s="112" t="str">
        <f t="shared" si="1"/>
        <v>OSCAR PAREDES HERNANDEZ</v>
      </c>
      <c r="G678" s="70" t="s">
        <v>8796</v>
      </c>
      <c r="H678" s="61"/>
      <c r="I678" s="27"/>
      <c r="J678" s="65"/>
      <c r="K678" s="28"/>
    </row>
    <row r="679" ht="22.5" customHeight="1">
      <c r="A679" s="147">
        <v>46059.0</v>
      </c>
      <c r="B679" s="15">
        <v>46063.0</v>
      </c>
      <c r="C679" s="148">
        <v>43132.0</v>
      </c>
      <c r="D679" s="153" t="s">
        <v>91</v>
      </c>
      <c r="E679" s="154" t="s">
        <v>6245</v>
      </c>
      <c r="F679" s="112" t="str">
        <f t="shared" si="1"/>
        <v>ESTEBAN RETAMALES</v>
      </c>
      <c r="G679" s="70" t="s">
        <v>8797</v>
      </c>
      <c r="H679" s="56" t="s">
        <v>44</v>
      </c>
      <c r="I679" s="27"/>
      <c r="J679" s="57" t="s">
        <v>17</v>
      </c>
      <c r="K679" s="23" t="s">
        <v>15</v>
      </c>
    </row>
    <row r="680" ht="22.5" customHeight="1">
      <c r="A680" s="147">
        <v>46059.0</v>
      </c>
      <c r="B680" s="15"/>
      <c r="C680" s="151" t="s">
        <v>122</v>
      </c>
      <c r="D680" s="153" t="s">
        <v>8798</v>
      </c>
      <c r="E680" s="154" t="s">
        <v>8799</v>
      </c>
      <c r="F680" s="112" t="str">
        <f t="shared" si="1"/>
        <v>PATRICIO ALEJANDRO GUERRERO LACIART</v>
      </c>
      <c r="G680" s="70" t="s">
        <v>8800</v>
      </c>
      <c r="H680" s="56" t="s">
        <v>44</v>
      </c>
      <c r="I680" s="27"/>
      <c r="J680" s="57" t="s">
        <v>21</v>
      </c>
      <c r="K680" s="23" t="s">
        <v>15</v>
      </c>
    </row>
    <row r="681" ht="22.5" customHeight="1">
      <c r="A681" s="147">
        <v>46059.0</v>
      </c>
      <c r="B681" s="15">
        <v>46062.0</v>
      </c>
      <c r="C681" s="148">
        <v>45231.0</v>
      </c>
      <c r="D681" s="153" t="s">
        <v>103</v>
      </c>
      <c r="E681" s="154" t="s">
        <v>8801</v>
      </c>
      <c r="F681" s="112" t="str">
        <f t="shared" si="1"/>
        <v>ERIKA CARROZA</v>
      </c>
      <c r="G681" s="70" t="s">
        <v>8802</v>
      </c>
      <c r="H681" s="56" t="s">
        <v>44</v>
      </c>
      <c r="I681" s="27"/>
      <c r="J681" s="57" t="s">
        <v>17</v>
      </c>
      <c r="K681" s="23" t="s">
        <v>15</v>
      </c>
    </row>
    <row r="682" ht="22.5" customHeight="1">
      <c r="A682" s="147">
        <v>46059.0</v>
      </c>
      <c r="B682" s="15"/>
      <c r="C682" s="148"/>
      <c r="D682" s="153" t="s">
        <v>6929</v>
      </c>
      <c r="E682" s="154" t="s">
        <v>8803</v>
      </c>
      <c r="F682" s="112" t="str">
        <f t="shared" si="1"/>
        <v>MARIA JOSE CUADRA GONZALEZ</v>
      </c>
      <c r="G682" s="70" t="s">
        <v>8804</v>
      </c>
      <c r="H682" s="61"/>
      <c r="I682" s="27"/>
      <c r="J682" s="65"/>
      <c r="K682" s="28"/>
    </row>
    <row r="683" ht="22.5" customHeight="1">
      <c r="A683" s="147">
        <v>46059.0</v>
      </c>
      <c r="B683" s="15"/>
      <c r="C683" s="148"/>
      <c r="D683" s="153" t="s">
        <v>876</v>
      </c>
      <c r="E683" s="154" t="s">
        <v>8805</v>
      </c>
      <c r="F683" s="112" t="str">
        <f t="shared" si="1"/>
        <v>LUIS CATALAN MOYA</v>
      </c>
      <c r="G683" s="70" t="s">
        <v>8806</v>
      </c>
      <c r="H683" s="61"/>
      <c r="I683" s="27"/>
      <c r="J683" s="65"/>
      <c r="K683" s="28"/>
    </row>
    <row r="684" ht="22.5" customHeight="1">
      <c r="A684" s="147">
        <v>46059.0</v>
      </c>
      <c r="B684" s="15">
        <v>46063.0</v>
      </c>
      <c r="C684" s="148">
        <v>43556.0</v>
      </c>
      <c r="D684" s="153" t="s">
        <v>5480</v>
      </c>
      <c r="E684" s="154" t="s">
        <v>8807</v>
      </c>
      <c r="F684" s="112" t="str">
        <f t="shared" si="1"/>
        <v>PABLO ENRIQUE VASQUEZ PEREIRA</v>
      </c>
      <c r="G684" s="70" t="s">
        <v>8808</v>
      </c>
      <c r="H684" s="56" t="s">
        <v>44</v>
      </c>
      <c r="I684" s="27"/>
      <c r="J684" s="57" t="s">
        <v>17</v>
      </c>
      <c r="K684" s="23" t="s">
        <v>15</v>
      </c>
    </row>
    <row r="685" ht="22.5" customHeight="1">
      <c r="A685" s="147">
        <v>46059.0</v>
      </c>
      <c r="B685" s="15"/>
      <c r="C685" s="148"/>
      <c r="D685" s="153" t="s">
        <v>3810</v>
      </c>
      <c r="E685" s="154" t="s">
        <v>8809</v>
      </c>
      <c r="F685" s="112" t="str">
        <f t="shared" si="1"/>
        <v>MAURO SANHUEZA</v>
      </c>
      <c r="G685" s="70" t="s">
        <v>8810</v>
      </c>
      <c r="H685" s="61"/>
      <c r="I685" s="27"/>
      <c r="J685" s="65"/>
      <c r="K685" s="28"/>
    </row>
    <row r="686" ht="22.5" customHeight="1">
      <c r="A686" s="147">
        <v>46059.0</v>
      </c>
      <c r="B686" s="15">
        <v>46063.0</v>
      </c>
      <c r="C686" s="148">
        <v>43831.0</v>
      </c>
      <c r="D686" s="153" t="s">
        <v>8811</v>
      </c>
      <c r="E686" s="154" t="s">
        <v>8812</v>
      </c>
      <c r="F686" s="112" t="str">
        <f t="shared" si="1"/>
        <v>ALEJANDRA DEL CARMEN LOBOS DIAZ</v>
      </c>
      <c r="G686" s="70" t="s">
        <v>8813</v>
      </c>
      <c r="H686" s="56" t="s">
        <v>44</v>
      </c>
      <c r="I686" s="27"/>
      <c r="J686" s="57" t="s">
        <v>17</v>
      </c>
      <c r="K686" s="23" t="s">
        <v>15</v>
      </c>
    </row>
    <row r="687" ht="22.5" customHeight="1">
      <c r="A687" s="147">
        <v>46059.0</v>
      </c>
      <c r="B687" s="15"/>
      <c r="C687" s="148"/>
      <c r="D687" s="153" t="s">
        <v>287</v>
      </c>
      <c r="E687" s="154" t="s">
        <v>8814</v>
      </c>
      <c r="F687" s="112" t="str">
        <f t="shared" si="1"/>
        <v>OSCAR HENRÍQUEZ SAUMANN</v>
      </c>
      <c r="G687" s="70" t="s">
        <v>8815</v>
      </c>
      <c r="H687" s="61"/>
      <c r="I687" s="27"/>
      <c r="J687" s="65"/>
      <c r="K687" s="28"/>
    </row>
    <row r="688" ht="22.5" customHeight="1">
      <c r="A688" s="147">
        <v>46059.0</v>
      </c>
      <c r="B688" s="15">
        <v>46063.0</v>
      </c>
      <c r="C688" s="148">
        <v>43617.0</v>
      </c>
      <c r="D688" s="153" t="s">
        <v>8816</v>
      </c>
      <c r="E688" s="154" t="s">
        <v>8817</v>
      </c>
      <c r="F688" s="112" t="str">
        <f t="shared" si="1"/>
        <v>KATHERINE IVINNE ARANDA DROGUETT</v>
      </c>
      <c r="G688" s="70" t="s">
        <v>8818</v>
      </c>
      <c r="H688" s="56" t="s">
        <v>44</v>
      </c>
      <c r="I688" s="27"/>
      <c r="J688" s="57" t="s">
        <v>17</v>
      </c>
      <c r="K688" s="23" t="s">
        <v>15</v>
      </c>
    </row>
    <row r="689" ht="22.5" customHeight="1">
      <c r="A689" s="147">
        <v>46059.0</v>
      </c>
      <c r="B689" s="15">
        <v>46064.0</v>
      </c>
      <c r="C689" s="148">
        <v>43586.0</v>
      </c>
      <c r="D689" s="153" t="s">
        <v>8819</v>
      </c>
      <c r="E689" s="154" t="s">
        <v>8820</v>
      </c>
      <c r="F689" s="112" t="str">
        <f t="shared" si="1"/>
        <v>SILVIA LETICIA PACHECO NAVARRETE</v>
      </c>
      <c r="G689" s="70" t="s">
        <v>8821</v>
      </c>
      <c r="H689" s="56" t="s">
        <v>44</v>
      </c>
      <c r="I689" s="27"/>
      <c r="J689" s="57" t="s">
        <v>19</v>
      </c>
      <c r="K689" s="23" t="s">
        <v>15</v>
      </c>
    </row>
    <row r="690" ht="22.5" customHeight="1">
      <c r="A690" s="147">
        <v>46059.0</v>
      </c>
      <c r="B690" s="15">
        <v>46063.0</v>
      </c>
      <c r="C690" s="148">
        <v>43617.0</v>
      </c>
      <c r="D690" s="153" t="s">
        <v>8822</v>
      </c>
      <c r="E690" s="154" t="s">
        <v>8823</v>
      </c>
      <c r="F690" s="112" t="str">
        <f t="shared" si="1"/>
        <v>PAULA ANDREA UBILLA PÉREZ</v>
      </c>
      <c r="G690" s="70" t="s">
        <v>8824</v>
      </c>
      <c r="H690" s="56" t="s">
        <v>44</v>
      </c>
      <c r="I690" s="27"/>
      <c r="J690" s="57" t="s">
        <v>17</v>
      </c>
      <c r="K690" s="23" t="s">
        <v>15</v>
      </c>
    </row>
    <row r="691" ht="22.5" customHeight="1">
      <c r="A691" s="147">
        <v>46059.0</v>
      </c>
      <c r="B691" s="15"/>
      <c r="C691" s="148"/>
      <c r="D691" s="153" t="s">
        <v>4759</v>
      </c>
      <c r="E691" s="154" t="s">
        <v>8825</v>
      </c>
      <c r="F691" s="112" t="str">
        <f t="shared" si="1"/>
        <v>DANIELA QUEZADA</v>
      </c>
      <c r="G691" s="70" t="s">
        <v>8826</v>
      </c>
      <c r="H691" s="61"/>
      <c r="I691" s="27"/>
      <c r="J691" s="65"/>
      <c r="K691" s="28"/>
    </row>
    <row r="692" ht="22.5" customHeight="1">
      <c r="A692" s="147">
        <v>46059.0</v>
      </c>
      <c r="B692" s="15">
        <v>46062.0</v>
      </c>
      <c r="C692" s="148">
        <v>45505.0</v>
      </c>
      <c r="D692" s="153" t="s">
        <v>8827</v>
      </c>
      <c r="E692" s="154" t="s">
        <v>8828</v>
      </c>
      <c r="F692" s="112" t="str">
        <f t="shared" si="1"/>
        <v>DANTE NICOLAS NAZEL PEREZ</v>
      </c>
      <c r="G692" s="70" t="s">
        <v>8829</v>
      </c>
      <c r="H692" s="56" t="s">
        <v>44</v>
      </c>
      <c r="I692" s="27"/>
      <c r="J692" s="57" t="s">
        <v>17</v>
      </c>
      <c r="K692" s="23" t="s">
        <v>15</v>
      </c>
    </row>
    <row r="693" ht="22.5" customHeight="1">
      <c r="A693" s="147">
        <v>46059.0</v>
      </c>
      <c r="B693" s="15">
        <v>46064.0</v>
      </c>
      <c r="C693" s="148">
        <v>45078.0</v>
      </c>
      <c r="D693" s="153" t="s">
        <v>818</v>
      </c>
      <c r="E693" s="154" t="s">
        <v>3350</v>
      </c>
      <c r="F693" s="112" t="str">
        <f t="shared" si="1"/>
        <v>MIGUEL GONZALEZ</v>
      </c>
      <c r="G693" s="70" t="s">
        <v>8830</v>
      </c>
      <c r="H693" s="56" t="s">
        <v>44</v>
      </c>
      <c r="I693" s="27"/>
      <c r="J693" s="57" t="s">
        <v>19</v>
      </c>
      <c r="K693" s="23" t="s">
        <v>15</v>
      </c>
    </row>
    <row r="694" ht="22.5" customHeight="1">
      <c r="A694" s="147">
        <v>46059.0</v>
      </c>
      <c r="B694" s="15"/>
      <c r="C694" s="148"/>
      <c r="D694" s="153" t="s">
        <v>8831</v>
      </c>
      <c r="E694" s="154" t="s">
        <v>8832</v>
      </c>
      <c r="F694" s="112" t="str">
        <f t="shared" si="1"/>
        <v>SALOMÉ TORRES BERNAL</v>
      </c>
      <c r="G694" s="70" t="s">
        <v>8833</v>
      </c>
      <c r="H694" s="56" t="s">
        <v>44</v>
      </c>
      <c r="I694" s="27"/>
      <c r="J694" s="57" t="s">
        <v>14</v>
      </c>
      <c r="K694" s="23" t="s">
        <v>15</v>
      </c>
    </row>
    <row r="695" ht="22.5" customHeight="1">
      <c r="A695" s="147">
        <v>46059.0</v>
      </c>
      <c r="B695" s="15">
        <v>46062.0</v>
      </c>
      <c r="C695" s="148">
        <v>45809.0</v>
      </c>
      <c r="D695" s="153" t="s">
        <v>8834</v>
      </c>
      <c r="E695" s="154" t="s">
        <v>8835</v>
      </c>
      <c r="F695" s="112" t="str">
        <f t="shared" si="1"/>
        <v>BASILIO GONZALEZ ARAOS</v>
      </c>
      <c r="G695" s="70" t="s">
        <v>8836</v>
      </c>
      <c r="H695" s="56" t="s">
        <v>44</v>
      </c>
      <c r="I695" s="27"/>
      <c r="J695" s="57" t="s">
        <v>17</v>
      </c>
      <c r="K695" s="23" t="s">
        <v>15</v>
      </c>
    </row>
    <row r="696" ht="22.5" customHeight="1">
      <c r="A696" s="147">
        <v>46059.0</v>
      </c>
      <c r="B696" s="15">
        <v>46064.0</v>
      </c>
      <c r="C696" s="148">
        <v>45505.0</v>
      </c>
      <c r="D696" s="153" t="s">
        <v>8837</v>
      </c>
      <c r="E696" s="154" t="s">
        <v>8838</v>
      </c>
      <c r="F696" s="112" t="str">
        <f t="shared" si="1"/>
        <v>JOSELLYN HERNANDEZ RIQUELME</v>
      </c>
      <c r="G696" s="70" t="s">
        <v>8839</v>
      </c>
      <c r="H696" s="56" t="s">
        <v>44</v>
      </c>
      <c r="I696" s="27"/>
      <c r="J696" s="57" t="s">
        <v>19</v>
      </c>
      <c r="K696" s="23" t="s">
        <v>15</v>
      </c>
    </row>
    <row r="697" ht="22.5" customHeight="1">
      <c r="A697" s="147">
        <v>46059.0</v>
      </c>
      <c r="B697" s="15"/>
      <c r="C697" s="151" t="s">
        <v>106</v>
      </c>
      <c r="D697" s="153" t="s">
        <v>8840</v>
      </c>
      <c r="E697" s="154" t="s">
        <v>8841</v>
      </c>
      <c r="F697" s="112" t="str">
        <f t="shared" si="1"/>
        <v>ARLETTE POLETTE RIOS PEREZ</v>
      </c>
      <c r="G697" s="70" t="s">
        <v>8842</v>
      </c>
      <c r="H697" s="56" t="s">
        <v>44</v>
      </c>
      <c r="I697" s="27"/>
      <c r="J697" s="57" t="s">
        <v>21</v>
      </c>
      <c r="K697" s="23" t="s">
        <v>15</v>
      </c>
    </row>
    <row r="698" ht="22.5" customHeight="1">
      <c r="A698" s="147">
        <v>46059.0</v>
      </c>
      <c r="B698" s="15"/>
      <c r="C698" s="148"/>
      <c r="D698" s="153" t="s">
        <v>8843</v>
      </c>
      <c r="E698" s="154" t="s">
        <v>8844</v>
      </c>
      <c r="F698" s="112" t="str">
        <f t="shared" si="1"/>
        <v>HUMBERTO SEGUNDO HENRIQUEZ FREDES</v>
      </c>
      <c r="G698" s="70" t="s">
        <v>8845</v>
      </c>
      <c r="H698" s="61"/>
      <c r="I698" s="27"/>
      <c r="J698" s="65"/>
      <c r="K698" s="28"/>
    </row>
    <row r="699" ht="22.5" customHeight="1">
      <c r="A699" s="147">
        <v>46059.0</v>
      </c>
      <c r="B699" s="15">
        <v>46063.0</v>
      </c>
      <c r="C699" s="148">
        <v>43497.0</v>
      </c>
      <c r="D699" s="153" t="s">
        <v>8846</v>
      </c>
      <c r="E699" s="154" t="s">
        <v>8847</v>
      </c>
      <c r="F699" s="112" t="str">
        <f t="shared" si="1"/>
        <v>ULISES CARVAJAL</v>
      </c>
      <c r="G699" s="70" t="s">
        <v>8848</v>
      </c>
      <c r="H699" s="56" t="s">
        <v>44</v>
      </c>
      <c r="I699" s="27"/>
      <c r="J699" s="57" t="s">
        <v>17</v>
      </c>
      <c r="K699" s="23" t="s">
        <v>15</v>
      </c>
    </row>
    <row r="700" ht="22.5" customHeight="1">
      <c r="A700" s="147">
        <v>46059.0</v>
      </c>
      <c r="B700" s="15">
        <v>46063.0</v>
      </c>
      <c r="C700" s="148">
        <v>44593.0</v>
      </c>
      <c r="D700" s="153" t="s">
        <v>8849</v>
      </c>
      <c r="E700" s="154" t="s">
        <v>8850</v>
      </c>
      <c r="F700" s="112" t="str">
        <f t="shared" si="1"/>
        <v>MOISES CIFUENTES</v>
      </c>
      <c r="G700" s="70" t="s">
        <v>8851</v>
      </c>
      <c r="H700" s="56" t="s">
        <v>44</v>
      </c>
      <c r="I700" s="27"/>
      <c r="J700" s="57" t="s">
        <v>17</v>
      </c>
      <c r="K700" s="23" t="s">
        <v>15</v>
      </c>
    </row>
    <row r="701" ht="22.5" customHeight="1">
      <c r="A701" s="147">
        <v>46059.0</v>
      </c>
      <c r="B701" s="15">
        <v>46062.0</v>
      </c>
      <c r="C701" s="148">
        <v>45839.0</v>
      </c>
      <c r="D701" s="153" t="s">
        <v>8852</v>
      </c>
      <c r="E701" s="154" t="s">
        <v>8853</v>
      </c>
      <c r="F701" s="112" t="str">
        <f t="shared" si="1"/>
        <v>HANS SEBASTIAN CABEZAS CACERES</v>
      </c>
      <c r="G701" s="70" t="s">
        <v>8854</v>
      </c>
      <c r="H701" s="56" t="s">
        <v>44</v>
      </c>
      <c r="I701" s="27"/>
      <c r="J701" s="57" t="s">
        <v>17</v>
      </c>
      <c r="K701" s="23" t="s">
        <v>15</v>
      </c>
    </row>
    <row r="702" ht="22.5" customHeight="1">
      <c r="A702" s="147">
        <v>46059.0</v>
      </c>
      <c r="B702" s="15">
        <v>46062.0</v>
      </c>
      <c r="C702" s="148">
        <v>45413.0</v>
      </c>
      <c r="D702" s="153" t="s">
        <v>439</v>
      </c>
      <c r="E702" s="154" t="s">
        <v>8855</v>
      </c>
      <c r="F702" s="112" t="str">
        <f t="shared" si="1"/>
        <v>JUAN SUAZO CERDA</v>
      </c>
      <c r="G702" s="70" t="s">
        <v>8856</v>
      </c>
      <c r="H702" s="56" t="s">
        <v>44</v>
      </c>
      <c r="I702" s="27"/>
      <c r="J702" s="57" t="s">
        <v>17</v>
      </c>
      <c r="K702" s="23" t="s">
        <v>15</v>
      </c>
    </row>
    <row r="703" ht="22.5" customHeight="1">
      <c r="A703" s="147">
        <v>46059.0</v>
      </c>
      <c r="B703" s="15"/>
      <c r="C703" s="151" t="s">
        <v>6354</v>
      </c>
      <c r="D703" s="153" t="s">
        <v>1521</v>
      </c>
      <c r="E703" s="154" t="s">
        <v>8857</v>
      </c>
      <c r="F703" s="112" t="str">
        <f t="shared" si="1"/>
        <v>NICOLAS IGNACIO VENEGAS CONTRERAS</v>
      </c>
      <c r="G703" s="70" t="s">
        <v>8858</v>
      </c>
      <c r="H703" s="56" t="s">
        <v>44</v>
      </c>
      <c r="I703" s="27"/>
      <c r="J703" s="57" t="s">
        <v>21</v>
      </c>
      <c r="K703" s="23" t="s">
        <v>15</v>
      </c>
    </row>
    <row r="704" ht="22.5" customHeight="1">
      <c r="A704" s="147">
        <v>46059.0</v>
      </c>
      <c r="B704" s="15"/>
      <c r="C704" s="148"/>
      <c r="D704" s="153" t="s">
        <v>818</v>
      </c>
      <c r="E704" s="154" t="s">
        <v>1701</v>
      </c>
      <c r="F704" s="112" t="str">
        <f t="shared" si="1"/>
        <v>MIGUEL CACERES</v>
      </c>
      <c r="G704" s="70" t="s">
        <v>8859</v>
      </c>
      <c r="H704" s="61"/>
      <c r="I704" s="27"/>
      <c r="J704" s="65"/>
      <c r="K704" s="28"/>
    </row>
    <row r="705" ht="22.5" customHeight="1">
      <c r="A705" s="147">
        <v>46059.0</v>
      </c>
      <c r="B705" s="15">
        <v>46062.0</v>
      </c>
      <c r="C705" s="148">
        <v>45839.0</v>
      </c>
      <c r="D705" s="153" t="s">
        <v>8860</v>
      </c>
      <c r="E705" s="154" t="s">
        <v>8861</v>
      </c>
      <c r="F705" s="112" t="str">
        <f t="shared" si="1"/>
        <v>ADIEL HUMBERTO BARRERA GATICA</v>
      </c>
      <c r="G705" s="70" t="s">
        <v>8862</v>
      </c>
      <c r="H705" s="56" t="s">
        <v>44</v>
      </c>
      <c r="I705" s="27"/>
      <c r="J705" s="57" t="s">
        <v>17</v>
      </c>
      <c r="K705" s="23" t="s">
        <v>15</v>
      </c>
    </row>
    <row r="706" ht="22.5" customHeight="1">
      <c r="A706" s="147">
        <v>46059.0</v>
      </c>
      <c r="B706" s="15">
        <v>46063.0</v>
      </c>
      <c r="C706" s="148">
        <v>42856.0</v>
      </c>
      <c r="D706" s="153" t="s">
        <v>968</v>
      </c>
      <c r="E706" s="154" t="s">
        <v>918</v>
      </c>
      <c r="F706" s="112" t="str">
        <f t="shared" si="1"/>
        <v>SEBASTIAN SANCHEZ</v>
      </c>
      <c r="G706" s="70" t="s">
        <v>8863</v>
      </c>
      <c r="H706" s="56" t="s">
        <v>44</v>
      </c>
      <c r="I706" s="22" t="s">
        <v>13</v>
      </c>
      <c r="J706" s="57" t="s">
        <v>17</v>
      </c>
      <c r="K706" s="23" t="s">
        <v>15</v>
      </c>
    </row>
    <row r="707" ht="22.5" customHeight="1">
      <c r="A707" s="147">
        <v>46059.0</v>
      </c>
      <c r="B707" s="15">
        <v>46063.0</v>
      </c>
      <c r="C707" s="148">
        <v>43160.0</v>
      </c>
      <c r="D707" s="153" t="s">
        <v>982</v>
      </c>
      <c r="E707" s="154" t="s">
        <v>8864</v>
      </c>
      <c r="F707" s="112" t="str">
        <f t="shared" si="1"/>
        <v>VICTORIA VARAS VERGARA</v>
      </c>
      <c r="G707" s="70" t="s">
        <v>8865</v>
      </c>
      <c r="H707" s="56" t="s">
        <v>44</v>
      </c>
      <c r="I707" s="27"/>
      <c r="J707" s="57" t="s">
        <v>17</v>
      </c>
      <c r="K707" s="23" t="s">
        <v>15</v>
      </c>
    </row>
    <row r="708" ht="22.5" customHeight="1">
      <c r="A708" s="147">
        <v>46059.0</v>
      </c>
      <c r="B708" s="15">
        <v>46063.0</v>
      </c>
      <c r="C708" s="148">
        <v>43525.0</v>
      </c>
      <c r="D708" s="153" t="s">
        <v>944</v>
      </c>
      <c r="E708" s="154" t="s">
        <v>8866</v>
      </c>
      <c r="F708" s="112" t="str">
        <f t="shared" si="1"/>
        <v>DIEGO HUERTA MEYER</v>
      </c>
      <c r="G708" s="70" t="s">
        <v>8867</v>
      </c>
      <c r="H708" s="56" t="s">
        <v>44</v>
      </c>
      <c r="I708" s="27"/>
      <c r="J708" s="57" t="s">
        <v>17</v>
      </c>
      <c r="K708" s="23" t="s">
        <v>15</v>
      </c>
    </row>
    <row r="709" ht="22.5" customHeight="1">
      <c r="A709" s="147">
        <v>46059.0</v>
      </c>
      <c r="B709" s="15"/>
      <c r="C709" s="148"/>
      <c r="D709" s="153" t="s">
        <v>8868</v>
      </c>
      <c r="E709" s="154" t="s">
        <v>8869</v>
      </c>
      <c r="F709" s="112" t="str">
        <f t="shared" si="1"/>
        <v>GRACIELA FERNANDEZ</v>
      </c>
      <c r="G709" s="70" t="s">
        <v>8870</v>
      </c>
      <c r="H709" s="61"/>
      <c r="I709" s="27"/>
      <c r="J709" s="65"/>
      <c r="K709" s="28"/>
    </row>
    <row r="710" ht="22.5" customHeight="1">
      <c r="A710" s="147">
        <v>46059.0</v>
      </c>
      <c r="B710" s="15">
        <v>46063.0</v>
      </c>
      <c r="C710" s="148">
        <v>44197.0</v>
      </c>
      <c r="D710" s="153" t="s">
        <v>2248</v>
      </c>
      <c r="E710" s="154" t="s">
        <v>8871</v>
      </c>
      <c r="F710" s="112" t="str">
        <f t="shared" si="1"/>
        <v>JUAN ALEJANDRO OLIVOS OJEDA</v>
      </c>
      <c r="G710" s="70" t="s">
        <v>8872</v>
      </c>
      <c r="H710" s="56" t="s">
        <v>44</v>
      </c>
      <c r="I710" s="27"/>
      <c r="J710" s="57" t="s">
        <v>17</v>
      </c>
      <c r="K710" s="23" t="s">
        <v>15</v>
      </c>
    </row>
    <row r="711" ht="22.5" customHeight="1">
      <c r="A711" s="147">
        <v>46062.0</v>
      </c>
      <c r="B711" s="26"/>
      <c r="C711" s="148"/>
      <c r="D711" s="149" t="s">
        <v>8873</v>
      </c>
      <c r="E711" s="150" t="s">
        <v>8874</v>
      </c>
      <c r="F711" s="112" t="str">
        <f t="shared" si="1"/>
        <v>RICARDO JORGE DE LA FUENTE GONZALEZ</v>
      </c>
      <c r="G711" s="59" t="s">
        <v>8875</v>
      </c>
      <c r="H711" s="56" t="s">
        <v>44</v>
      </c>
      <c r="I711" s="27"/>
      <c r="J711" s="57" t="s">
        <v>14</v>
      </c>
      <c r="K711" s="28"/>
    </row>
    <row r="712" ht="22.5" customHeight="1">
      <c r="A712" s="147">
        <v>46062.0</v>
      </c>
      <c r="B712" s="26"/>
      <c r="C712" s="148"/>
      <c r="D712" s="149" t="s">
        <v>6725</v>
      </c>
      <c r="E712" s="150" t="s">
        <v>8876</v>
      </c>
      <c r="F712" s="112" t="str">
        <f t="shared" si="1"/>
        <v>JOSÉ SOTO MERY</v>
      </c>
      <c r="G712" s="59" t="s">
        <v>8877</v>
      </c>
      <c r="H712" s="61"/>
      <c r="I712" s="27"/>
      <c r="J712" s="65"/>
      <c r="K712" s="28"/>
    </row>
    <row r="713" ht="22.5" customHeight="1">
      <c r="A713" s="147">
        <v>46062.0</v>
      </c>
      <c r="B713" s="26"/>
      <c r="C713" s="148"/>
      <c r="D713" s="149" t="s">
        <v>8878</v>
      </c>
      <c r="E713" s="150" t="s">
        <v>601</v>
      </c>
      <c r="F713" s="112" t="str">
        <f t="shared" si="1"/>
        <v>GRACIELA GALLARDO</v>
      </c>
      <c r="G713" s="59" t="s">
        <v>8879</v>
      </c>
      <c r="H713" s="61"/>
      <c r="I713" s="27"/>
      <c r="J713" s="65"/>
      <c r="K713" s="28"/>
    </row>
    <row r="714" ht="22.5" customHeight="1">
      <c r="A714" s="147">
        <v>46062.0</v>
      </c>
      <c r="B714" s="26"/>
      <c r="C714" s="148"/>
      <c r="D714" s="149" t="s">
        <v>1946</v>
      </c>
      <c r="E714" s="150" t="s">
        <v>5757</v>
      </c>
      <c r="F714" s="112" t="str">
        <f t="shared" si="1"/>
        <v>DIEGO DIAZ</v>
      </c>
      <c r="G714" s="59" t="s">
        <v>8880</v>
      </c>
      <c r="H714" s="61"/>
      <c r="I714" s="27"/>
      <c r="J714" s="65"/>
      <c r="K714" s="28"/>
    </row>
    <row r="715" ht="22.5" customHeight="1">
      <c r="A715" s="147">
        <v>46062.0</v>
      </c>
      <c r="B715" s="26"/>
      <c r="C715" s="148"/>
      <c r="D715" s="149" t="s">
        <v>8881</v>
      </c>
      <c r="E715" s="150" t="s">
        <v>8882</v>
      </c>
      <c r="F715" s="112" t="str">
        <f t="shared" si="1"/>
        <v>IAN IGNACIO SANCHEZ SALAZAR</v>
      </c>
      <c r="G715" s="59" t="s">
        <v>8883</v>
      </c>
      <c r="H715" s="61"/>
      <c r="I715" s="27"/>
      <c r="J715" s="65"/>
      <c r="K715" s="28"/>
    </row>
    <row r="716" ht="22.5" customHeight="1">
      <c r="A716" s="147">
        <v>46062.0</v>
      </c>
      <c r="B716" s="26"/>
      <c r="C716" s="148"/>
      <c r="D716" s="149" t="s">
        <v>1070</v>
      </c>
      <c r="E716" s="150" t="s">
        <v>8884</v>
      </c>
      <c r="F716" s="112" t="str">
        <f t="shared" si="1"/>
        <v>NANCY ANDREA CERDA CASTRO</v>
      </c>
      <c r="G716" s="59" t="s">
        <v>8885</v>
      </c>
      <c r="H716" s="56" t="s">
        <v>44</v>
      </c>
      <c r="I716" s="27"/>
      <c r="J716" s="57" t="s">
        <v>14</v>
      </c>
      <c r="K716" s="23" t="s">
        <v>15</v>
      </c>
    </row>
    <row r="717" ht="22.5" customHeight="1">
      <c r="A717" s="147">
        <v>46062.0</v>
      </c>
      <c r="B717" s="26"/>
      <c r="C717" s="148"/>
      <c r="D717" s="149" t="s">
        <v>8886</v>
      </c>
      <c r="E717" s="150" t="s">
        <v>8887</v>
      </c>
      <c r="F717" s="112" t="str">
        <f t="shared" si="1"/>
        <v>CAROLINA ALEJANDRA CASELLI CASANOVA</v>
      </c>
      <c r="G717" s="59" t="s">
        <v>8888</v>
      </c>
      <c r="H717" s="56" t="s">
        <v>44</v>
      </c>
      <c r="I717" s="27"/>
      <c r="J717" s="57" t="s">
        <v>14</v>
      </c>
      <c r="K717" s="23" t="s">
        <v>15</v>
      </c>
    </row>
    <row r="718" ht="22.5" customHeight="1">
      <c r="A718" s="147">
        <v>46062.0</v>
      </c>
      <c r="B718" s="26"/>
      <c r="C718" s="151" t="s">
        <v>7580</v>
      </c>
      <c r="D718" s="149" t="s">
        <v>2204</v>
      </c>
      <c r="E718" s="150" t="s">
        <v>856</v>
      </c>
      <c r="F718" s="112" t="str">
        <f t="shared" si="1"/>
        <v>ALEXANDER VARGAS</v>
      </c>
      <c r="G718" s="59" t="s">
        <v>8889</v>
      </c>
      <c r="H718" s="56" t="s">
        <v>44</v>
      </c>
      <c r="I718" s="27"/>
      <c r="J718" s="57" t="s">
        <v>21</v>
      </c>
      <c r="K718" s="23" t="s">
        <v>15</v>
      </c>
    </row>
    <row r="719" ht="22.5" customHeight="1">
      <c r="A719" s="147">
        <v>46062.0</v>
      </c>
      <c r="B719" s="26"/>
      <c r="C719" s="148"/>
      <c r="D719" s="149" t="s">
        <v>8890</v>
      </c>
      <c r="E719" s="150" t="s">
        <v>8891</v>
      </c>
      <c r="F719" s="112" t="str">
        <f t="shared" si="1"/>
        <v>ANTONIA GUAJARDO ESCOBAR</v>
      </c>
      <c r="G719" s="59" t="s">
        <v>8892</v>
      </c>
      <c r="H719" s="56" t="s">
        <v>44</v>
      </c>
      <c r="I719" s="27"/>
      <c r="J719" s="57" t="s">
        <v>14</v>
      </c>
      <c r="K719" s="23" t="s">
        <v>15</v>
      </c>
    </row>
    <row r="720" ht="22.5" customHeight="1">
      <c r="A720" s="147">
        <v>46062.0</v>
      </c>
      <c r="B720" s="26"/>
      <c r="C720" s="151" t="s">
        <v>106</v>
      </c>
      <c r="D720" s="149" t="s">
        <v>3745</v>
      </c>
      <c r="E720" s="150" t="s">
        <v>8893</v>
      </c>
      <c r="F720" s="112" t="str">
        <f t="shared" si="1"/>
        <v>MANUEL MIRANDA</v>
      </c>
      <c r="G720" s="59" t="s">
        <v>8894</v>
      </c>
      <c r="H720" s="56" t="s">
        <v>44</v>
      </c>
      <c r="I720" s="27"/>
      <c r="J720" s="57" t="s">
        <v>21</v>
      </c>
      <c r="K720" s="23" t="s">
        <v>15</v>
      </c>
    </row>
    <row r="721" ht="22.5" customHeight="1">
      <c r="A721" s="147">
        <v>46062.0</v>
      </c>
      <c r="B721" s="26"/>
      <c r="C721" s="151" t="s">
        <v>1231</v>
      </c>
      <c r="D721" s="149" t="s">
        <v>4004</v>
      </c>
      <c r="E721" s="150" t="s">
        <v>8895</v>
      </c>
      <c r="F721" s="112" t="str">
        <f t="shared" si="1"/>
        <v>MARIO VILLARROEL CARRILLO</v>
      </c>
      <c r="G721" s="59" t="s">
        <v>8896</v>
      </c>
      <c r="H721" s="56" t="s">
        <v>44</v>
      </c>
      <c r="I721" s="27"/>
      <c r="J721" s="57" t="s">
        <v>21</v>
      </c>
      <c r="K721" s="23" t="s">
        <v>15</v>
      </c>
    </row>
    <row r="722" ht="22.5" customHeight="1">
      <c r="A722" s="147">
        <v>46062.0</v>
      </c>
      <c r="B722" s="26"/>
      <c r="C722" s="148"/>
      <c r="D722" s="149" t="s">
        <v>777</v>
      </c>
      <c r="E722" s="150" t="s">
        <v>5861</v>
      </c>
      <c r="F722" s="112" t="str">
        <f t="shared" si="1"/>
        <v>MARTIN URIBE</v>
      </c>
      <c r="G722" s="59" t="s">
        <v>8897</v>
      </c>
      <c r="H722" s="61"/>
      <c r="I722" s="27"/>
      <c r="J722" s="65"/>
      <c r="K722" s="28"/>
    </row>
    <row r="723" ht="22.5" customHeight="1">
      <c r="A723" s="147">
        <v>46062.0</v>
      </c>
      <c r="B723" s="26"/>
      <c r="C723" s="148"/>
      <c r="D723" s="149" t="s">
        <v>8898</v>
      </c>
      <c r="E723" s="150" t="s">
        <v>8899</v>
      </c>
      <c r="F723" s="112" t="str">
        <f t="shared" si="1"/>
        <v>MAURICIO ENRIQUE SEPULVEDA NUÑEZ</v>
      </c>
      <c r="G723" s="59" t="s">
        <v>8900</v>
      </c>
      <c r="H723" s="61"/>
      <c r="I723" s="27"/>
      <c r="J723" s="65"/>
      <c r="K723" s="28"/>
    </row>
    <row r="724" ht="22.5" customHeight="1">
      <c r="A724" s="147">
        <v>46062.0</v>
      </c>
      <c r="B724" s="26"/>
      <c r="C724" s="148"/>
      <c r="D724" s="149" t="s">
        <v>7421</v>
      </c>
      <c r="E724" s="150" t="s">
        <v>8901</v>
      </c>
      <c r="F724" s="112" t="str">
        <f t="shared" si="1"/>
        <v>PAULINA LEPE PACHECO</v>
      </c>
      <c r="G724" s="59" t="s">
        <v>8902</v>
      </c>
      <c r="H724" s="61"/>
      <c r="I724" s="27"/>
      <c r="J724" s="65"/>
      <c r="K724" s="28"/>
    </row>
    <row r="725" ht="22.5" customHeight="1">
      <c r="A725" s="147">
        <v>46062.0</v>
      </c>
      <c r="B725" s="26"/>
      <c r="C725" s="148"/>
      <c r="D725" s="149" t="s">
        <v>6585</v>
      </c>
      <c r="E725" s="150" t="s">
        <v>8903</v>
      </c>
      <c r="F725" s="112" t="str">
        <f t="shared" si="1"/>
        <v>JOSE MIGUEL CARMONA TORRES</v>
      </c>
      <c r="G725" s="59" t="s">
        <v>8904</v>
      </c>
      <c r="H725" s="61"/>
      <c r="I725" s="27"/>
      <c r="J725" s="65"/>
      <c r="K725" s="28"/>
    </row>
    <row r="726" ht="22.5" customHeight="1">
      <c r="A726" s="147">
        <v>46062.0</v>
      </c>
      <c r="B726" s="15">
        <v>46065.0</v>
      </c>
      <c r="C726" s="148">
        <v>44927.0</v>
      </c>
      <c r="D726" s="149" t="s">
        <v>8905</v>
      </c>
      <c r="E726" s="150" t="s">
        <v>8906</v>
      </c>
      <c r="F726" s="112" t="str">
        <f t="shared" si="1"/>
        <v>MANUEL LUIS VILCHES SOTO</v>
      </c>
      <c r="G726" s="59" t="s">
        <v>8907</v>
      </c>
      <c r="H726" s="56" t="s">
        <v>44</v>
      </c>
      <c r="I726" s="27"/>
      <c r="J726" s="57" t="s">
        <v>17</v>
      </c>
      <c r="K726" s="23" t="s">
        <v>15</v>
      </c>
    </row>
    <row r="727" ht="22.5" customHeight="1">
      <c r="A727" s="147">
        <v>46062.0</v>
      </c>
      <c r="B727" s="26"/>
      <c r="C727" s="148"/>
      <c r="D727" s="149" t="s">
        <v>8908</v>
      </c>
      <c r="E727" s="150" t="s">
        <v>8909</v>
      </c>
      <c r="F727" s="112" t="str">
        <f t="shared" si="1"/>
        <v>VICTOR FRANCISCO ARANEDA DONOSO</v>
      </c>
      <c r="G727" s="59" t="s">
        <v>8910</v>
      </c>
      <c r="H727" s="61"/>
      <c r="I727" s="27"/>
      <c r="J727" s="65"/>
      <c r="K727" s="28"/>
    </row>
    <row r="728" ht="22.5" customHeight="1">
      <c r="A728" s="147">
        <v>46062.0</v>
      </c>
      <c r="B728" s="26"/>
      <c r="C728" s="148"/>
      <c r="D728" s="149" t="s">
        <v>2242</v>
      </c>
      <c r="E728" s="150" t="s">
        <v>4136</v>
      </c>
      <c r="F728" s="112" t="str">
        <f t="shared" si="1"/>
        <v>LORENA VEGA</v>
      </c>
      <c r="G728" s="59" t="s">
        <v>8911</v>
      </c>
      <c r="H728" s="56" t="s">
        <v>44</v>
      </c>
      <c r="I728" s="27"/>
      <c r="J728" s="57" t="s">
        <v>14</v>
      </c>
      <c r="K728" s="28"/>
    </row>
    <row r="729" ht="22.5" customHeight="1">
      <c r="A729" s="147">
        <v>46062.0</v>
      </c>
      <c r="B729" s="26"/>
      <c r="C729" s="148"/>
      <c r="D729" s="149" t="s">
        <v>1015</v>
      </c>
      <c r="E729" s="150" t="s">
        <v>367</v>
      </c>
      <c r="F729" s="112" t="str">
        <f t="shared" si="1"/>
        <v>BRUNO GONZÁLEZ</v>
      </c>
      <c r="G729" s="59" t="s">
        <v>8912</v>
      </c>
      <c r="H729" s="56" t="s">
        <v>44</v>
      </c>
      <c r="I729" s="27"/>
      <c r="J729" s="57" t="s">
        <v>14</v>
      </c>
      <c r="K729" s="28"/>
    </row>
    <row r="730" ht="22.5" customHeight="1">
      <c r="A730" s="147">
        <v>46062.0</v>
      </c>
      <c r="B730" s="26"/>
      <c r="C730" s="148"/>
      <c r="D730" s="149" t="s">
        <v>8913</v>
      </c>
      <c r="E730" s="150" t="s">
        <v>8914</v>
      </c>
      <c r="F730" s="112" t="str">
        <f t="shared" si="1"/>
        <v>FELIPE ANTÓNIO BÓRQUEZ VIDELA</v>
      </c>
      <c r="G730" s="59" t="s">
        <v>8915</v>
      </c>
      <c r="H730" s="61"/>
      <c r="I730" s="27"/>
      <c r="J730" s="65"/>
      <c r="K730" s="28"/>
    </row>
    <row r="731" ht="22.5" customHeight="1">
      <c r="A731" s="147">
        <v>46062.0</v>
      </c>
      <c r="B731" s="26"/>
      <c r="C731" s="148"/>
      <c r="D731" s="149" t="s">
        <v>8916</v>
      </c>
      <c r="E731" s="150" t="s">
        <v>8917</v>
      </c>
      <c r="F731" s="112" t="str">
        <f t="shared" si="1"/>
        <v>BRIAN MAXIMILIANO AROS GÓMEZ</v>
      </c>
      <c r="G731" s="59" t="s">
        <v>8918</v>
      </c>
      <c r="H731" s="61"/>
      <c r="I731" s="27"/>
      <c r="J731" s="65"/>
      <c r="K731" s="28"/>
    </row>
    <row r="732" ht="22.5" customHeight="1">
      <c r="A732" s="147">
        <v>46062.0</v>
      </c>
      <c r="B732" s="26"/>
      <c r="C732" s="148"/>
      <c r="D732" s="149" t="s">
        <v>177</v>
      </c>
      <c r="E732" s="150" t="s">
        <v>7832</v>
      </c>
      <c r="F732" s="112" t="str">
        <f t="shared" si="1"/>
        <v>MARCO MOYA</v>
      </c>
      <c r="G732" s="59" t="s">
        <v>8919</v>
      </c>
      <c r="H732" s="61"/>
      <c r="I732" s="27"/>
      <c r="J732" s="65"/>
      <c r="K732" s="28"/>
    </row>
    <row r="733" ht="22.5" customHeight="1">
      <c r="A733" s="147">
        <v>46062.0</v>
      </c>
      <c r="B733" s="26"/>
      <c r="C733" s="148"/>
      <c r="D733" s="149" t="s">
        <v>8920</v>
      </c>
      <c r="E733" s="150" t="s">
        <v>8921</v>
      </c>
      <c r="F733" s="112" t="str">
        <f t="shared" si="1"/>
        <v>FELIPE ALONSO TORRES ESPINOZA</v>
      </c>
      <c r="G733" s="59" t="s">
        <v>8922</v>
      </c>
      <c r="H733" s="56" t="s">
        <v>44</v>
      </c>
      <c r="I733" s="27"/>
      <c r="J733" s="57" t="s">
        <v>14</v>
      </c>
      <c r="K733" s="23" t="s">
        <v>15</v>
      </c>
    </row>
    <row r="734" ht="22.5" customHeight="1">
      <c r="A734" s="147">
        <v>46062.0</v>
      </c>
      <c r="B734" s="26"/>
      <c r="C734" s="148"/>
      <c r="D734" s="149" t="s">
        <v>8923</v>
      </c>
      <c r="E734" s="150" t="s">
        <v>8924</v>
      </c>
      <c r="F734" s="112" t="str">
        <f t="shared" si="1"/>
        <v>JESÚS ANDRÉS GARCÍA CLAVIJO</v>
      </c>
      <c r="G734" s="59" t="s">
        <v>8925</v>
      </c>
      <c r="H734" s="61"/>
      <c r="I734" s="27"/>
      <c r="J734" s="65"/>
      <c r="K734" s="28"/>
    </row>
    <row r="735" ht="22.5" customHeight="1">
      <c r="A735" s="147">
        <v>46062.0</v>
      </c>
      <c r="B735" s="26"/>
      <c r="C735" s="148"/>
      <c r="D735" s="149" t="s">
        <v>876</v>
      </c>
      <c r="E735" s="150" t="s">
        <v>7476</v>
      </c>
      <c r="F735" s="112" t="str">
        <f t="shared" si="1"/>
        <v>LUIS MOYA</v>
      </c>
      <c r="G735" s="59" t="s">
        <v>8926</v>
      </c>
      <c r="H735" s="56" t="s">
        <v>44</v>
      </c>
      <c r="I735" s="27"/>
      <c r="J735" s="57" t="s">
        <v>14</v>
      </c>
      <c r="K735" s="23" t="s">
        <v>15</v>
      </c>
    </row>
    <row r="736" ht="22.5" customHeight="1">
      <c r="A736" s="147">
        <v>46062.0</v>
      </c>
      <c r="B736" s="26"/>
      <c r="C736" s="148"/>
      <c r="D736" s="149" t="s">
        <v>8927</v>
      </c>
      <c r="E736" s="150" t="s">
        <v>8928</v>
      </c>
      <c r="F736" s="112" t="str">
        <f t="shared" si="1"/>
        <v>RACHEL JULIT CISTERNAS BONILLA</v>
      </c>
      <c r="G736" s="59" t="s">
        <v>8929</v>
      </c>
      <c r="H736" s="61"/>
      <c r="I736" s="27"/>
      <c r="J736" s="65"/>
      <c r="K736" s="28"/>
    </row>
    <row r="737" ht="22.5" customHeight="1">
      <c r="A737" s="147">
        <v>46062.0</v>
      </c>
      <c r="B737" s="26"/>
      <c r="C737" s="148"/>
      <c r="D737" s="149" t="s">
        <v>977</v>
      </c>
      <c r="E737" s="150" t="s">
        <v>8301</v>
      </c>
      <c r="F737" s="112" t="str">
        <f t="shared" si="1"/>
        <v>FRANCISCA SOTO</v>
      </c>
      <c r="G737" s="59" t="s">
        <v>8930</v>
      </c>
      <c r="H737" s="56" t="s">
        <v>44</v>
      </c>
      <c r="I737" s="27"/>
      <c r="J737" s="57" t="s">
        <v>14</v>
      </c>
      <c r="K737" s="23" t="s">
        <v>15</v>
      </c>
    </row>
    <row r="738" ht="22.5" customHeight="1">
      <c r="A738" s="147">
        <v>46062.0</v>
      </c>
      <c r="B738" s="15">
        <v>46066.0</v>
      </c>
      <c r="C738" s="148">
        <v>45108.0</v>
      </c>
      <c r="D738" s="149" t="s">
        <v>8931</v>
      </c>
      <c r="E738" s="150" t="s">
        <v>8932</v>
      </c>
      <c r="F738" s="112" t="str">
        <f t="shared" si="1"/>
        <v>NELSON LUIS NEGRETE GUNKEL</v>
      </c>
      <c r="G738" s="59" t="s">
        <v>8933</v>
      </c>
      <c r="H738" s="56" t="s">
        <v>44</v>
      </c>
      <c r="I738" s="27"/>
      <c r="J738" s="57" t="s">
        <v>19</v>
      </c>
      <c r="K738" s="23" t="s">
        <v>15</v>
      </c>
    </row>
    <row r="739" ht="22.5" customHeight="1">
      <c r="A739" s="147">
        <v>46062.0</v>
      </c>
      <c r="B739" s="26"/>
      <c r="C739" s="151" t="s">
        <v>1312</v>
      </c>
      <c r="D739" s="149" t="s">
        <v>6745</v>
      </c>
      <c r="E739" s="150" t="s">
        <v>8934</v>
      </c>
      <c r="F739" s="112" t="str">
        <f t="shared" si="1"/>
        <v>SANDRA DUQUE</v>
      </c>
      <c r="G739" s="59" t="s">
        <v>8935</v>
      </c>
      <c r="H739" s="56" t="s">
        <v>44</v>
      </c>
      <c r="I739" s="27"/>
      <c r="J739" s="57" t="s">
        <v>21</v>
      </c>
      <c r="K739" s="23" t="s">
        <v>15</v>
      </c>
    </row>
    <row r="740" ht="22.5" customHeight="1">
      <c r="A740" s="147">
        <v>46062.0</v>
      </c>
      <c r="B740" s="15">
        <v>46065.0</v>
      </c>
      <c r="C740" s="148">
        <v>44562.0</v>
      </c>
      <c r="D740" s="149" t="s">
        <v>8936</v>
      </c>
      <c r="E740" s="150" t="s">
        <v>8937</v>
      </c>
      <c r="F740" s="112" t="str">
        <f t="shared" si="1"/>
        <v>CLAUDIO FABIAN ALMONACID VILLARROEL</v>
      </c>
      <c r="G740" s="59" t="s">
        <v>8938</v>
      </c>
      <c r="H740" s="56" t="s">
        <v>44</v>
      </c>
      <c r="I740" s="27"/>
      <c r="J740" s="57" t="s">
        <v>17</v>
      </c>
      <c r="K740" s="23" t="s">
        <v>15</v>
      </c>
    </row>
    <row r="741" ht="22.5" customHeight="1">
      <c r="A741" s="147">
        <v>46062.0</v>
      </c>
      <c r="B741" s="26"/>
      <c r="C741" s="151" t="s">
        <v>106</v>
      </c>
      <c r="D741" s="149" t="s">
        <v>8939</v>
      </c>
      <c r="E741" s="150" t="s">
        <v>8940</v>
      </c>
      <c r="F741" s="112" t="str">
        <f t="shared" si="1"/>
        <v>HECTOR ALFREDO ROJAS VIDAL</v>
      </c>
      <c r="G741" s="59" t="s">
        <v>8941</v>
      </c>
      <c r="H741" s="56" t="s">
        <v>44</v>
      </c>
      <c r="I741" s="27"/>
      <c r="J741" s="57" t="s">
        <v>21</v>
      </c>
      <c r="K741" s="23" t="s">
        <v>15</v>
      </c>
    </row>
    <row r="742" ht="22.5" customHeight="1">
      <c r="A742" s="147">
        <v>46062.0</v>
      </c>
      <c r="B742" s="26"/>
      <c r="C742" s="151" t="s">
        <v>122</v>
      </c>
      <c r="D742" s="149" t="s">
        <v>8942</v>
      </c>
      <c r="E742" s="150" t="s">
        <v>8943</v>
      </c>
      <c r="F742" s="112" t="str">
        <f t="shared" si="1"/>
        <v>NORMAN MAXIMILIANO URIBE MUENA</v>
      </c>
      <c r="G742" s="59" t="s">
        <v>8944</v>
      </c>
      <c r="H742" s="56" t="s">
        <v>44</v>
      </c>
      <c r="I742" s="27"/>
      <c r="J742" s="57" t="s">
        <v>21</v>
      </c>
      <c r="K742" s="23" t="s">
        <v>15</v>
      </c>
    </row>
    <row r="743" ht="22.5" customHeight="1">
      <c r="A743" s="147">
        <v>46062.0</v>
      </c>
      <c r="B743" s="26"/>
      <c r="C743" s="151" t="s">
        <v>122</v>
      </c>
      <c r="D743" s="149" t="s">
        <v>439</v>
      </c>
      <c r="E743" s="150" t="s">
        <v>8945</v>
      </c>
      <c r="F743" s="112" t="str">
        <f t="shared" si="1"/>
        <v>JUAN GONZALEZ FUENTES</v>
      </c>
      <c r="G743" s="59" t="s">
        <v>8946</v>
      </c>
      <c r="H743" s="56" t="s">
        <v>44</v>
      </c>
      <c r="I743" s="27"/>
      <c r="J743" s="57" t="s">
        <v>21</v>
      </c>
      <c r="K743" s="23" t="s">
        <v>15</v>
      </c>
    </row>
    <row r="744" ht="22.5" customHeight="1">
      <c r="A744" s="147">
        <v>46062.0</v>
      </c>
      <c r="B744" s="26"/>
      <c r="C744" s="148"/>
      <c r="D744" s="149" t="s">
        <v>8947</v>
      </c>
      <c r="E744" s="150" t="s">
        <v>8948</v>
      </c>
      <c r="F744" s="112" t="str">
        <f t="shared" si="1"/>
        <v>HERMANN VALDEZ</v>
      </c>
      <c r="G744" s="59" t="s">
        <v>8949</v>
      </c>
      <c r="H744" s="61"/>
      <c r="I744" s="27"/>
      <c r="J744" s="65"/>
      <c r="K744" s="28"/>
    </row>
    <row r="745" ht="22.5" customHeight="1">
      <c r="A745" s="147">
        <v>46062.0</v>
      </c>
      <c r="B745" s="26"/>
      <c r="C745" s="148"/>
      <c r="D745" s="149" t="s">
        <v>6942</v>
      </c>
      <c r="E745" s="150" t="s">
        <v>8950</v>
      </c>
      <c r="F745" s="112" t="str">
        <f t="shared" si="1"/>
        <v>CARLOS ANDRES GONZALEZ ZUÑIGA</v>
      </c>
      <c r="G745" s="59" t="s">
        <v>8951</v>
      </c>
      <c r="H745" s="56" t="s">
        <v>44</v>
      </c>
      <c r="I745" s="27"/>
      <c r="J745" s="57" t="s">
        <v>14</v>
      </c>
      <c r="K745" s="28"/>
    </row>
    <row r="746" ht="22.5" customHeight="1">
      <c r="A746" s="147">
        <v>46062.0</v>
      </c>
      <c r="B746" s="26"/>
      <c r="C746" s="148"/>
      <c r="D746" s="149" t="s">
        <v>2757</v>
      </c>
      <c r="E746" s="150" t="s">
        <v>8952</v>
      </c>
      <c r="F746" s="112" t="str">
        <f t="shared" si="1"/>
        <v>MIGUEL ANGEL FLORES FLORES</v>
      </c>
      <c r="G746" s="59" t="s">
        <v>8953</v>
      </c>
      <c r="H746" s="56" t="s">
        <v>44</v>
      </c>
      <c r="I746" s="27"/>
      <c r="J746" s="57" t="s">
        <v>14</v>
      </c>
      <c r="K746" s="28"/>
    </row>
    <row r="747" ht="22.5" customHeight="1">
      <c r="A747" s="147">
        <v>46062.0</v>
      </c>
      <c r="B747" s="26"/>
      <c r="C747" s="148"/>
      <c r="D747" s="149" t="s">
        <v>795</v>
      </c>
      <c r="E747" s="150" t="s">
        <v>8954</v>
      </c>
      <c r="F747" s="112" t="str">
        <f t="shared" si="1"/>
        <v>DANIELA DUS SANTOS ESPINOZA</v>
      </c>
      <c r="G747" s="59" t="s">
        <v>8955</v>
      </c>
      <c r="H747" s="61"/>
      <c r="I747" s="27"/>
      <c r="J747" s="65"/>
      <c r="K747" s="28"/>
    </row>
    <row r="748" ht="22.5" customHeight="1">
      <c r="A748" s="147">
        <v>46062.0</v>
      </c>
      <c r="B748" s="26"/>
      <c r="C748" s="148"/>
      <c r="D748" s="149" t="s">
        <v>1212</v>
      </c>
      <c r="E748" s="150" t="s">
        <v>3028</v>
      </c>
      <c r="F748" s="112" t="str">
        <f t="shared" si="1"/>
        <v>VALERIA VERA</v>
      </c>
      <c r="G748" s="59" t="s">
        <v>8956</v>
      </c>
      <c r="H748" s="61"/>
      <c r="I748" s="27"/>
      <c r="J748" s="65"/>
      <c r="K748" s="28"/>
    </row>
    <row r="749" ht="22.5" customHeight="1">
      <c r="A749" s="147">
        <v>46062.0</v>
      </c>
      <c r="B749" s="26"/>
      <c r="C749" s="148"/>
      <c r="D749" s="149" t="s">
        <v>487</v>
      </c>
      <c r="E749" s="150" t="s">
        <v>3555</v>
      </c>
      <c r="F749" s="112" t="str">
        <f t="shared" si="1"/>
        <v>FRANCISCA BRAVO</v>
      </c>
      <c r="G749" s="59" t="s">
        <v>8957</v>
      </c>
      <c r="H749" s="61"/>
      <c r="I749" s="27"/>
      <c r="J749" s="65"/>
      <c r="K749" s="28"/>
    </row>
    <row r="750" ht="22.5" customHeight="1">
      <c r="A750" s="147">
        <v>46062.0</v>
      </c>
      <c r="B750" s="26"/>
      <c r="C750" s="148"/>
      <c r="D750" s="149" t="s">
        <v>8958</v>
      </c>
      <c r="E750" s="150" t="s">
        <v>263</v>
      </c>
      <c r="F750" s="112" t="str">
        <f t="shared" si="1"/>
        <v>EXEQUIEL PEREZ</v>
      </c>
      <c r="G750" s="59" t="s">
        <v>8959</v>
      </c>
      <c r="H750" s="61"/>
      <c r="I750" s="27"/>
      <c r="J750" s="65"/>
      <c r="K750" s="28"/>
    </row>
    <row r="751" ht="22.5" customHeight="1">
      <c r="A751" s="147">
        <v>46062.0</v>
      </c>
      <c r="B751" s="26"/>
      <c r="C751" s="148"/>
      <c r="D751" s="149" t="s">
        <v>1794</v>
      </c>
      <c r="E751" s="150" t="s">
        <v>8960</v>
      </c>
      <c r="F751" s="112" t="str">
        <f t="shared" si="1"/>
        <v>MICHAEL BASAEZ LAVARCA</v>
      </c>
      <c r="G751" s="59" t="s">
        <v>8961</v>
      </c>
      <c r="H751" s="61"/>
      <c r="I751" s="27"/>
      <c r="J751" s="65"/>
      <c r="K751" s="28"/>
    </row>
    <row r="752" ht="22.5" customHeight="1">
      <c r="A752" s="147">
        <v>46062.0</v>
      </c>
      <c r="B752" s="26"/>
      <c r="C752" s="148"/>
      <c r="D752" s="149" t="s">
        <v>8962</v>
      </c>
      <c r="E752" s="150" t="s">
        <v>8963</v>
      </c>
      <c r="F752" s="112" t="str">
        <f t="shared" si="1"/>
        <v>SERGIO FABIAN TORRES VERGARA</v>
      </c>
      <c r="G752" s="59" t="s">
        <v>8964</v>
      </c>
      <c r="H752" s="61"/>
      <c r="I752" s="27"/>
      <c r="J752" s="65"/>
      <c r="K752" s="28"/>
    </row>
    <row r="753" ht="22.5" customHeight="1">
      <c r="A753" s="147">
        <v>46062.0</v>
      </c>
      <c r="B753" s="26"/>
      <c r="C753" s="148"/>
      <c r="D753" s="149" t="s">
        <v>8965</v>
      </c>
      <c r="E753" s="150" t="s">
        <v>8966</v>
      </c>
      <c r="F753" s="112" t="str">
        <f t="shared" si="1"/>
        <v>DIOGENES PEREZ SANTANA</v>
      </c>
      <c r="G753" s="59" t="s">
        <v>8967</v>
      </c>
      <c r="H753" s="61"/>
      <c r="I753" s="27"/>
      <c r="J753" s="65"/>
      <c r="K753" s="28"/>
    </row>
    <row r="754" ht="22.5" customHeight="1">
      <c r="A754" s="147">
        <v>46062.0</v>
      </c>
      <c r="B754" s="26"/>
      <c r="C754" s="148"/>
      <c r="D754" s="149" t="s">
        <v>8968</v>
      </c>
      <c r="E754" s="150" t="s">
        <v>8969</v>
      </c>
      <c r="F754" s="112" t="str">
        <f t="shared" si="1"/>
        <v>RODRIGO ADOLFO CONTRERAS POBLETE</v>
      </c>
      <c r="G754" s="59" t="s">
        <v>8970</v>
      </c>
      <c r="H754" s="61"/>
      <c r="I754" s="27"/>
      <c r="J754" s="65"/>
      <c r="K754" s="28"/>
    </row>
    <row r="755" ht="22.5" customHeight="1">
      <c r="A755" s="147">
        <v>46062.0</v>
      </c>
      <c r="B755" s="15">
        <v>46065.0</v>
      </c>
      <c r="C755" s="148">
        <v>44958.0</v>
      </c>
      <c r="D755" s="149" t="s">
        <v>8971</v>
      </c>
      <c r="E755" s="150" t="s">
        <v>8972</v>
      </c>
      <c r="F755" s="112" t="str">
        <f t="shared" si="1"/>
        <v>JOSE MANUEL ARISMENDI CALISTO</v>
      </c>
      <c r="G755" s="59" t="s">
        <v>8973</v>
      </c>
      <c r="H755" s="56" t="s">
        <v>44</v>
      </c>
      <c r="I755" s="27"/>
      <c r="J755" s="57" t="s">
        <v>17</v>
      </c>
      <c r="K755" s="23" t="s">
        <v>15</v>
      </c>
    </row>
    <row r="756" ht="22.5" customHeight="1">
      <c r="A756" s="147">
        <v>46062.0</v>
      </c>
      <c r="B756" s="26"/>
      <c r="C756" s="148"/>
      <c r="D756" s="149" t="s">
        <v>304</v>
      </c>
      <c r="E756" s="150" t="s">
        <v>8974</v>
      </c>
      <c r="F756" s="112" t="str">
        <f t="shared" si="1"/>
        <v>DANIEL BAESLER ORELLANA</v>
      </c>
      <c r="G756" s="59" t="s">
        <v>8975</v>
      </c>
      <c r="H756" s="61"/>
      <c r="I756" s="27"/>
      <c r="J756" s="65"/>
      <c r="K756" s="28"/>
    </row>
    <row r="757" ht="22.5" customHeight="1">
      <c r="A757" s="147">
        <v>46062.0</v>
      </c>
      <c r="B757" s="26"/>
      <c r="C757" s="148"/>
      <c r="D757" s="149" t="s">
        <v>7879</v>
      </c>
      <c r="E757" s="150" t="s">
        <v>752</v>
      </c>
      <c r="F757" s="112" t="str">
        <f t="shared" si="1"/>
        <v>EDUARDO BERNAL</v>
      </c>
      <c r="G757" s="59" t="s">
        <v>8976</v>
      </c>
      <c r="H757" s="61"/>
      <c r="I757" s="27"/>
      <c r="J757" s="65"/>
      <c r="K757" s="28"/>
    </row>
    <row r="758" ht="22.5" customHeight="1">
      <c r="A758" s="147">
        <v>46062.0</v>
      </c>
      <c r="B758" s="15">
        <v>46063.0</v>
      </c>
      <c r="C758" s="148">
        <v>45809.0</v>
      </c>
      <c r="D758" s="149" t="s">
        <v>8977</v>
      </c>
      <c r="E758" s="150" t="s">
        <v>8978</v>
      </c>
      <c r="F758" s="112" t="str">
        <f t="shared" si="1"/>
        <v>ESTARDO ITURRIETA ALVAREZ</v>
      </c>
      <c r="G758" s="59" t="s">
        <v>8979</v>
      </c>
      <c r="H758" s="56" t="s">
        <v>44</v>
      </c>
      <c r="I758" s="27"/>
      <c r="J758" s="57" t="s">
        <v>17</v>
      </c>
      <c r="K758" s="23" t="s">
        <v>15</v>
      </c>
    </row>
    <row r="759" ht="22.5" customHeight="1">
      <c r="A759" s="147">
        <v>46062.0</v>
      </c>
      <c r="B759" s="26"/>
      <c r="C759" s="151" t="s">
        <v>1529</v>
      </c>
      <c r="D759" s="149" t="s">
        <v>8980</v>
      </c>
      <c r="E759" s="150" t="s">
        <v>8981</v>
      </c>
      <c r="F759" s="112" t="str">
        <f t="shared" si="1"/>
        <v>ALEJANDRA RAQUEL SANCHEZ VELIZ</v>
      </c>
      <c r="G759" s="59" t="s">
        <v>8982</v>
      </c>
      <c r="H759" s="56" t="s">
        <v>44</v>
      </c>
      <c r="I759" s="27"/>
      <c r="J759" s="57" t="s">
        <v>21</v>
      </c>
      <c r="K759" s="23" t="s">
        <v>15</v>
      </c>
    </row>
    <row r="760" ht="22.5" customHeight="1">
      <c r="A760" s="147">
        <v>46062.0</v>
      </c>
      <c r="B760" s="26"/>
      <c r="C760" s="148"/>
      <c r="D760" s="149" t="s">
        <v>7837</v>
      </c>
      <c r="E760" s="150" t="s">
        <v>8983</v>
      </c>
      <c r="F760" s="112" t="str">
        <f t="shared" si="1"/>
        <v>JAIME DIEZ</v>
      </c>
      <c r="G760" s="59" t="s">
        <v>8984</v>
      </c>
      <c r="H760" s="61"/>
      <c r="I760" s="27"/>
      <c r="J760" s="65"/>
      <c r="K760" s="28"/>
    </row>
    <row r="761" ht="22.5" customHeight="1">
      <c r="A761" s="147">
        <v>46062.0</v>
      </c>
      <c r="B761" s="15">
        <v>46063.0</v>
      </c>
      <c r="C761" s="148">
        <v>45323.0</v>
      </c>
      <c r="D761" s="149" t="s">
        <v>287</v>
      </c>
      <c r="E761" s="150" t="s">
        <v>5085</v>
      </c>
      <c r="F761" s="112" t="str">
        <f t="shared" si="1"/>
        <v>OSCAR ALBORNOZ</v>
      </c>
      <c r="G761" s="59" t="s">
        <v>8985</v>
      </c>
      <c r="H761" s="56" t="s">
        <v>44</v>
      </c>
      <c r="I761" s="27"/>
      <c r="J761" s="57" t="s">
        <v>17</v>
      </c>
      <c r="K761" s="23" t="s">
        <v>15</v>
      </c>
    </row>
    <row r="762" ht="22.5" customHeight="1">
      <c r="A762" s="147">
        <v>46062.0</v>
      </c>
      <c r="B762" s="26"/>
      <c r="C762" s="148"/>
      <c r="D762" s="149" t="s">
        <v>576</v>
      </c>
      <c r="E762" s="150" t="s">
        <v>8986</v>
      </c>
      <c r="F762" s="112" t="str">
        <f t="shared" si="1"/>
        <v>LUIS ANATIBIA</v>
      </c>
      <c r="G762" s="59" t="s">
        <v>8987</v>
      </c>
      <c r="H762" s="61"/>
      <c r="I762" s="27"/>
      <c r="J762" s="65"/>
      <c r="K762" s="28"/>
    </row>
    <row r="763" ht="22.5" customHeight="1">
      <c r="A763" s="147">
        <v>46062.0</v>
      </c>
      <c r="B763" s="15">
        <v>46065.0</v>
      </c>
      <c r="C763" s="148">
        <v>44562.0</v>
      </c>
      <c r="D763" s="149" t="s">
        <v>7837</v>
      </c>
      <c r="E763" s="150" t="s">
        <v>361</v>
      </c>
      <c r="F763" s="112" t="str">
        <f t="shared" si="1"/>
        <v>JAIME GOMEZ</v>
      </c>
      <c r="G763" s="59" t="s">
        <v>8988</v>
      </c>
      <c r="H763" s="56" t="s">
        <v>44</v>
      </c>
      <c r="I763" s="27"/>
      <c r="J763" s="57" t="s">
        <v>17</v>
      </c>
      <c r="K763" s="23" t="s">
        <v>15</v>
      </c>
    </row>
    <row r="764" ht="22.5" customHeight="1">
      <c r="A764" s="147">
        <v>46062.0</v>
      </c>
      <c r="B764" s="15">
        <v>46066.0</v>
      </c>
      <c r="C764" s="148">
        <v>43862.0</v>
      </c>
      <c r="D764" s="149" t="s">
        <v>8989</v>
      </c>
      <c r="E764" s="150" t="s">
        <v>3539</v>
      </c>
      <c r="F764" s="112" t="str">
        <f t="shared" si="1"/>
        <v>RAUL GALLEGOS</v>
      </c>
      <c r="G764" s="59" t="s">
        <v>8990</v>
      </c>
      <c r="H764" s="56" t="s">
        <v>44</v>
      </c>
      <c r="I764" s="27"/>
      <c r="J764" s="57" t="s">
        <v>19</v>
      </c>
      <c r="K764" s="23" t="s">
        <v>15</v>
      </c>
    </row>
    <row r="765" ht="22.5" customHeight="1">
      <c r="A765" s="147">
        <v>46062.0</v>
      </c>
      <c r="B765" s="26"/>
      <c r="C765" s="148"/>
      <c r="D765" s="149" t="s">
        <v>1888</v>
      </c>
      <c r="E765" s="150" t="s">
        <v>8991</v>
      </c>
      <c r="F765" s="112" t="str">
        <f t="shared" si="1"/>
        <v>DAVID VARELA</v>
      </c>
      <c r="G765" s="59" t="s">
        <v>8992</v>
      </c>
      <c r="H765" s="61"/>
      <c r="I765" s="27"/>
      <c r="J765" s="65"/>
      <c r="K765" s="28"/>
    </row>
    <row r="766" ht="22.5" customHeight="1">
      <c r="A766" s="147">
        <v>46062.0</v>
      </c>
      <c r="B766" s="15">
        <v>46063.0</v>
      </c>
      <c r="C766" s="148">
        <v>45323.0</v>
      </c>
      <c r="D766" s="149" t="s">
        <v>8993</v>
      </c>
      <c r="E766" s="150" t="s">
        <v>8994</v>
      </c>
      <c r="F766" s="112" t="str">
        <f t="shared" si="1"/>
        <v>SANDRA LOLET VARAS PULGAR</v>
      </c>
      <c r="G766" s="59" t="s">
        <v>8995</v>
      </c>
      <c r="H766" s="56" t="s">
        <v>44</v>
      </c>
      <c r="I766" s="27"/>
      <c r="J766" s="57" t="s">
        <v>17</v>
      </c>
      <c r="K766" s="23" t="s">
        <v>15</v>
      </c>
    </row>
    <row r="767" ht="22.5" customHeight="1">
      <c r="A767" s="147">
        <v>46062.0</v>
      </c>
      <c r="B767" s="26"/>
      <c r="C767" s="148"/>
      <c r="D767" s="149" t="s">
        <v>864</v>
      </c>
      <c r="E767" s="150" t="s">
        <v>8996</v>
      </c>
      <c r="F767" s="112" t="str">
        <f t="shared" si="1"/>
        <v>ARIEL PIZARRO LOPEZ</v>
      </c>
      <c r="G767" s="59" t="s">
        <v>8997</v>
      </c>
      <c r="H767" s="61"/>
      <c r="I767" s="27"/>
      <c r="J767" s="65"/>
      <c r="K767" s="28"/>
    </row>
    <row r="768" ht="22.5" customHeight="1">
      <c r="A768" s="147">
        <v>46062.0</v>
      </c>
      <c r="B768" s="15">
        <v>46063.0</v>
      </c>
      <c r="C768" s="148">
        <v>45139.0</v>
      </c>
      <c r="D768" s="149" t="s">
        <v>1888</v>
      </c>
      <c r="E768" s="150" t="s">
        <v>8998</v>
      </c>
      <c r="F768" s="112" t="str">
        <f t="shared" si="1"/>
        <v>DAVID VASCONCELLOS</v>
      </c>
      <c r="G768" s="59" t="s">
        <v>8999</v>
      </c>
      <c r="H768" s="56" t="s">
        <v>44</v>
      </c>
      <c r="I768" s="27"/>
      <c r="J768" s="57" t="s">
        <v>17</v>
      </c>
      <c r="K768" s="23" t="s">
        <v>15</v>
      </c>
    </row>
    <row r="769" ht="22.5" customHeight="1">
      <c r="A769" s="147">
        <v>46062.0</v>
      </c>
      <c r="B769" s="26"/>
      <c r="C769" s="151" t="s">
        <v>106</v>
      </c>
      <c r="D769" s="149" t="s">
        <v>1038</v>
      </c>
      <c r="E769" s="150" t="s">
        <v>8093</v>
      </c>
      <c r="F769" s="112" t="str">
        <f t="shared" si="1"/>
        <v>MAURICIO BARRUETO</v>
      </c>
      <c r="G769" s="59" t="s">
        <v>9000</v>
      </c>
      <c r="H769" s="56" t="s">
        <v>44</v>
      </c>
      <c r="I769" s="27"/>
      <c r="J769" s="57" t="s">
        <v>21</v>
      </c>
      <c r="K769" s="23" t="s">
        <v>15</v>
      </c>
    </row>
    <row r="770" ht="22.5" customHeight="1">
      <c r="A770" s="147">
        <v>46062.0</v>
      </c>
      <c r="B770" s="15">
        <v>46065.0</v>
      </c>
      <c r="C770" s="148">
        <v>43586.0</v>
      </c>
      <c r="D770" s="149" t="s">
        <v>9001</v>
      </c>
      <c r="E770" s="150" t="s">
        <v>9002</v>
      </c>
      <c r="F770" s="112" t="str">
        <f t="shared" si="1"/>
        <v>PATRICIA ERIKA PARRA VILLEGAS</v>
      </c>
      <c r="G770" s="59" t="s">
        <v>9003</v>
      </c>
      <c r="H770" s="56" t="s">
        <v>44</v>
      </c>
      <c r="I770" s="27"/>
      <c r="J770" s="57" t="s">
        <v>17</v>
      </c>
      <c r="K770" s="23" t="s">
        <v>15</v>
      </c>
    </row>
    <row r="771" ht="22.5" customHeight="1">
      <c r="A771" s="147">
        <v>46062.0</v>
      </c>
      <c r="B771" s="26"/>
      <c r="C771" s="151" t="s">
        <v>9004</v>
      </c>
      <c r="D771" s="149" t="s">
        <v>9005</v>
      </c>
      <c r="E771" s="150" t="s">
        <v>9006</v>
      </c>
      <c r="F771" s="112" t="str">
        <f t="shared" si="1"/>
        <v>FELIPE CANDIA</v>
      </c>
      <c r="G771" s="59" t="s">
        <v>9007</v>
      </c>
      <c r="H771" s="56" t="s">
        <v>44</v>
      </c>
      <c r="I771" s="22"/>
      <c r="J771" s="57" t="s">
        <v>21</v>
      </c>
      <c r="K771" s="23" t="s">
        <v>15</v>
      </c>
    </row>
    <row r="772" ht="22.5" customHeight="1">
      <c r="A772" s="147">
        <v>46062.0</v>
      </c>
      <c r="B772" s="15">
        <v>46063.0</v>
      </c>
      <c r="C772" s="148">
        <v>45323.0</v>
      </c>
      <c r="D772" s="149" t="s">
        <v>576</v>
      </c>
      <c r="E772" s="150" t="s">
        <v>4240</v>
      </c>
      <c r="F772" s="112" t="str">
        <f t="shared" si="1"/>
        <v>LUIS GATICA</v>
      </c>
      <c r="G772" s="59" t="s">
        <v>9008</v>
      </c>
      <c r="H772" s="56" t="s">
        <v>44</v>
      </c>
      <c r="I772" s="27"/>
      <c r="J772" s="57" t="s">
        <v>17</v>
      </c>
      <c r="K772" s="23" t="s">
        <v>15</v>
      </c>
    </row>
    <row r="773" ht="22.5" customHeight="1">
      <c r="A773" s="147">
        <v>46062.0</v>
      </c>
      <c r="B773" s="26"/>
      <c r="C773" s="151" t="s">
        <v>122</v>
      </c>
      <c r="D773" s="149" t="s">
        <v>1184</v>
      </c>
      <c r="E773" s="150" t="s">
        <v>9009</v>
      </c>
      <c r="F773" s="112" t="str">
        <f t="shared" si="1"/>
        <v>GUSTAVO VERDUGO</v>
      </c>
      <c r="G773" s="59" t="s">
        <v>9010</v>
      </c>
      <c r="H773" s="56" t="s">
        <v>44</v>
      </c>
      <c r="I773" s="27"/>
      <c r="J773" s="57" t="s">
        <v>21</v>
      </c>
      <c r="K773" s="23" t="s">
        <v>15</v>
      </c>
    </row>
    <row r="774" ht="22.5" customHeight="1">
      <c r="A774" s="147">
        <v>46062.0</v>
      </c>
      <c r="B774" s="26"/>
      <c r="C774" s="148"/>
      <c r="D774" s="149" t="s">
        <v>1888</v>
      </c>
      <c r="E774" s="150" t="s">
        <v>9011</v>
      </c>
      <c r="F774" s="112" t="str">
        <f t="shared" si="1"/>
        <v>DAVID BOLBARAN</v>
      </c>
      <c r="G774" s="59" t="s">
        <v>9012</v>
      </c>
      <c r="H774" s="61"/>
      <c r="I774" s="27"/>
      <c r="J774" s="65"/>
      <c r="K774" s="28"/>
    </row>
    <row r="775" ht="22.5" customHeight="1">
      <c r="A775" s="147">
        <v>46062.0</v>
      </c>
      <c r="B775" s="26"/>
      <c r="C775" s="148"/>
      <c r="D775" s="149" t="s">
        <v>70</v>
      </c>
      <c r="E775" s="150" t="s">
        <v>9013</v>
      </c>
      <c r="F775" s="112" t="str">
        <f t="shared" si="1"/>
        <v>JESUS FLORES PALACIOS</v>
      </c>
      <c r="G775" s="59" t="s">
        <v>9014</v>
      </c>
      <c r="H775" s="61"/>
      <c r="I775" s="27"/>
      <c r="J775" s="65"/>
      <c r="K775" s="28"/>
    </row>
    <row r="776" ht="22.5" customHeight="1">
      <c r="A776" s="147">
        <v>46062.0</v>
      </c>
      <c r="B776" s="15">
        <v>46065.0</v>
      </c>
      <c r="C776" s="148">
        <v>43586.0</v>
      </c>
      <c r="D776" s="149" t="s">
        <v>9015</v>
      </c>
      <c r="E776" s="150" t="s">
        <v>3259</v>
      </c>
      <c r="F776" s="112" t="str">
        <f t="shared" si="1"/>
        <v>GASTÓN SILVA</v>
      </c>
      <c r="G776" s="59" t="s">
        <v>9016</v>
      </c>
      <c r="H776" s="56" t="s">
        <v>44</v>
      </c>
      <c r="I776" s="27"/>
      <c r="J776" s="57" t="s">
        <v>17</v>
      </c>
      <c r="K776" s="23" t="s">
        <v>22</v>
      </c>
    </row>
    <row r="777" ht="22.5" customHeight="1">
      <c r="A777" s="147">
        <v>46062.0</v>
      </c>
      <c r="B777" s="26"/>
      <c r="C777" s="148"/>
      <c r="D777" s="149" t="s">
        <v>4616</v>
      </c>
      <c r="E777" s="150" t="s">
        <v>9017</v>
      </c>
      <c r="F777" s="112" t="str">
        <f t="shared" si="1"/>
        <v>FABIAN SALDAÑA OYARCE</v>
      </c>
      <c r="G777" s="59" t="s">
        <v>9018</v>
      </c>
      <c r="H777" s="61"/>
      <c r="I777" s="27"/>
      <c r="J777" s="65"/>
      <c r="K777" s="28"/>
    </row>
    <row r="778" ht="22.5" customHeight="1">
      <c r="A778" s="147">
        <v>46062.0</v>
      </c>
      <c r="B778" s="26"/>
      <c r="C778" s="148"/>
      <c r="D778" s="149" t="s">
        <v>323</v>
      </c>
      <c r="E778" s="150" t="s">
        <v>9019</v>
      </c>
      <c r="F778" s="112" t="str">
        <f t="shared" si="1"/>
        <v>FERNANDA EMBRY</v>
      </c>
      <c r="G778" s="59" t="s">
        <v>9020</v>
      </c>
      <c r="H778" s="61"/>
      <c r="I778" s="27"/>
      <c r="J778" s="65"/>
      <c r="K778" s="28"/>
    </row>
    <row r="779" ht="22.5" customHeight="1">
      <c r="A779" s="147">
        <v>46062.0</v>
      </c>
      <c r="B779" s="15">
        <v>46065.0</v>
      </c>
      <c r="C779" s="148">
        <v>44593.0</v>
      </c>
      <c r="D779" s="149" t="s">
        <v>8989</v>
      </c>
      <c r="E779" s="150" t="s">
        <v>9021</v>
      </c>
      <c r="F779" s="112" t="str">
        <f t="shared" si="1"/>
        <v>RAUL MUÑOZ GODOY</v>
      </c>
      <c r="G779" s="59" t="s">
        <v>9022</v>
      </c>
      <c r="H779" s="56" t="s">
        <v>44</v>
      </c>
      <c r="I779" s="27"/>
      <c r="J779" s="57" t="s">
        <v>17</v>
      </c>
      <c r="K779" s="23" t="s">
        <v>15</v>
      </c>
    </row>
    <row r="780" ht="22.5" customHeight="1">
      <c r="A780" s="147">
        <v>46062.0</v>
      </c>
      <c r="B780" s="15">
        <v>46066.0</v>
      </c>
      <c r="C780" s="148">
        <v>43739.0</v>
      </c>
      <c r="D780" s="149" t="s">
        <v>9023</v>
      </c>
      <c r="E780" s="150" t="s">
        <v>9024</v>
      </c>
      <c r="F780" s="112" t="str">
        <f t="shared" si="1"/>
        <v>ADOLFO GONZALEZ CORREA</v>
      </c>
      <c r="G780" s="59" t="s">
        <v>9025</v>
      </c>
      <c r="H780" s="56" t="s">
        <v>44</v>
      </c>
      <c r="I780" s="27"/>
      <c r="J780" s="57" t="s">
        <v>19</v>
      </c>
      <c r="K780" s="23" t="s">
        <v>15</v>
      </c>
    </row>
    <row r="781" ht="22.5" customHeight="1">
      <c r="A781" s="147">
        <v>46062.0</v>
      </c>
      <c r="B781" s="15">
        <v>46065.0</v>
      </c>
      <c r="C781" s="148">
        <v>43647.0</v>
      </c>
      <c r="D781" s="149" t="s">
        <v>9026</v>
      </c>
      <c r="E781" s="150" t="s">
        <v>9027</v>
      </c>
      <c r="F781" s="112" t="str">
        <f t="shared" si="1"/>
        <v>PATRICIO  ALEJANDRO PEREIRA PUGA</v>
      </c>
      <c r="G781" s="59" t="s">
        <v>9028</v>
      </c>
      <c r="H781" s="56" t="s">
        <v>44</v>
      </c>
      <c r="I781" s="27"/>
      <c r="J781" s="57" t="s">
        <v>17</v>
      </c>
      <c r="K781" s="23" t="s">
        <v>15</v>
      </c>
    </row>
    <row r="782" ht="22.5" customHeight="1">
      <c r="A782" s="147">
        <v>46062.0</v>
      </c>
      <c r="B782" s="26"/>
      <c r="C782" s="148"/>
      <c r="D782" s="149" t="s">
        <v>2644</v>
      </c>
      <c r="E782" s="150" t="s">
        <v>9029</v>
      </c>
      <c r="F782" s="112" t="str">
        <f t="shared" si="1"/>
        <v>GABRIEL RAMOS  A</v>
      </c>
      <c r="G782" s="59" t="s">
        <v>9030</v>
      </c>
      <c r="H782" s="61"/>
      <c r="I782" s="27"/>
      <c r="J782" s="65"/>
      <c r="K782" s="28"/>
    </row>
    <row r="783" ht="22.5" customHeight="1">
      <c r="A783" s="147">
        <v>46062.0</v>
      </c>
      <c r="B783" s="15">
        <v>46065.0</v>
      </c>
      <c r="C783" s="148">
        <v>44562.0</v>
      </c>
      <c r="D783" s="149" t="s">
        <v>262</v>
      </c>
      <c r="E783" s="150" t="s">
        <v>1197</v>
      </c>
      <c r="F783" s="112" t="str">
        <f t="shared" si="1"/>
        <v>FRANCISCO NUÑEZ</v>
      </c>
      <c r="G783" s="59" t="s">
        <v>9031</v>
      </c>
      <c r="H783" s="56" t="s">
        <v>44</v>
      </c>
      <c r="I783" s="27"/>
      <c r="J783" s="57" t="s">
        <v>17</v>
      </c>
      <c r="K783" s="23" t="s">
        <v>15</v>
      </c>
    </row>
    <row r="784" ht="22.5" customHeight="1">
      <c r="A784" s="147">
        <v>46062.0</v>
      </c>
      <c r="B784" s="26"/>
      <c r="C784" s="151" t="s">
        <v>106</v>
      </c>
      <c r="D784" s="149" t="s">
        <v>795</v>
      </c>
      <c r="E784" s="150" t="s">
        <v>9032</v>
      </c>
      <c r="F784" s="112" t="str">
        <f t="shared" si="1"/>
        <v>DANIELA VERA ITURRIAGA</v>
      </c>
      <c r="G784" s="59" t="s">
        <v>9033</v>
      </c>
      <c r="H784" s="56" t="s">
        <v>44</v>
      </c>
      <c r="I784" s="27"/>
      <c r="J784" s="57" t="s">
        <v>21</v>
      </c>
      <c r="K784" s="23" t="s">
        <v>15</v>
      </c>
    </row>
    <row r="785" ht="22.5" customHeight="1">
      <c r="A785" s="147">
        <v>46062.0</v>
      </c>
      <c r="B785" s="15">
        <v>46065.0</v>
      </c>
      <c r="C785" s="148">
        <v>44317.0</v>
      </c>
      <c r="D785" s="149" t="s">
        <v>9034</v>
      </c>
      <c r="E785" s="150" t="s">
        <v>4970</v>
      </c>
      <c r="F785" s="112" t="str">
        <f t="shared" si="1"/>
        <v>SARA DIAZ</v>
      </c>
      <c r="G785" s="59" t="s">
        <v>9035</v>
      </c>
      <c r="H785" s="56" t="s">
        <v>44</v>
      </c>
      <c r="I785" s="27"/>
      <c r="J785" s="57" t="s">
        <v>17</v>
      </c>
      <c r="K785" s="23" t="s">
        <v>15</v>
      </c>
    </row>
    <row r="786" ht="22.5" customHeight="1">
      <c r="A786" s="147">
        <v>46062.0</v>
      </c>
      <c r="B786" s="15">
        <v>46066.0</v>
      </c>
      <c r="C786" s="148">
        <v>45047.0</v>
      </c>
      <c r="D786" s="149" t="s">
        <v>281</v>
      </c>
      <c r="E786" s="150" t="s">
        <v>5861</v>
      </c>
      <c r="F786" s="112" t="str">
        <f t="shared" si="1"/>
        <v>ALEJANDRO URIBE</v>
      </c>
      <c r="G786" s="59" t="s">
        <v>9036</v>
      </c>
      <c r="H786" s="56" t="s">
        <v>44</v>
      </c>
      <c r="I786" s="27"/>
      <c r="J786" s="57" t="s">
        <v>19</v>
      </c>
      <c r="K786" s="23" t="s">
        <v>15</v>
      </c>
    </row>
    <row r="787" ht="22.5" customHeight="1">
      <c r="A787" s="147">
        <v>46062.0</v>
      </c>
      <c r="B787" s="15">
        <v>46063.0</v>
      </c>
      <c r="C787" s="148">
        <v>45292.0</v>
      </c>
      <c r="D787" s="149" t="s">
        <v>9037</v>
      </c>
      <c r="E787" s="150" t="s">
        <v>798</v>
      </c>
      <c r="F787" s="112" t="str">
        <f t="shared" si="1"/>
        <v>JOICE ZUÑIGA</v>
      </c>
      <c r="G787" s="59" t="s">
        <v>9038</v>
      </c>
      <c r="H787" s="56" t="s">
        <v>44</v>
      </c>
      <c r="I787" s="27"/>
      <c r="J787" s="57" t="s">
        <v>17</v>
      </c>
      <c r="K787" s="23" t="s">
        <v>15</v>
      </c>
    </row>
    <row r="788" ht="22.5" customHeight="1">
      <c r="A788" s="147">
        <v>46062.0</v>
      </c>
      <c r="B788" s="26"/>
      <c r="C788" s="148"/>
      <c r="D788" s="149" t="s">
        <v>964</v>
      </c>
      <c r="E788" s="150" t="s">
        <v>9039</v>
      </c>
      <c r="F788" s="112" t="str">
        <f t="shared" si="1"/>
        <v>FELIPE ABURTO</v>
      </c>
      <c r="G788" s="59" t="s">
        <v>9040</v>
      </c>
      <c r="H788" s="61"/>
      <c r="I788" s="27"/>
      <c r="J788" s="65"/>
      <c r="K788" s="28"/>
    </row>
    <row r="789" ht="22.5" customHeight="1">
      <c r="A789" s="147">
        <v>46062.0</v>
      </c>
      <c r="B789" s="26"/>
      <c r="C789" s="151" t="s">
        <v>106</v>
      </c>
      <c r="D789" s="149" t="s">
        <v>119</v>
      </c>
      <c r="E789" s="150" t="s">
        <v>9041</v>
      </c>
      <c r="F789" s="112" t="str">
        <f t="shared" si="1"/>
        <v>PEDRO ERAZO</v>
      </c>
      <c r="G789" s="59" t="s">
        <v>9042</v>
      </c>
      <c r="H789" s="56" t="s">
        <v>44</v>
      </c>
      <c r="I789" s="27"/>
      <c r="J789" s="57" t="s">
        <v>21</v>
      </c>
      <c r="K789" s="23" t="s">
        <v>15</v>
      </c>
    </row>
    <row r="790" ht="22.5" customHeight="1">
      <c r="A790" s="147">
        <v>46062.0</v>
      </c>
      <c r="B790" s="15">
        <v>46065.0</v>
      </c>
      <c r="C790" s="148">
        <v>43739.0</v>
      </c>
      <c r="D790" s="149" t="s">
        <v>262</v>
      </c>
      <c r="E790" s="150" t="s">
        <v>1744</v>
      </c>
      <c r="F790" s="112" t="str">
        <f t="shared" si="1"/>
        <v>FRANCISCO CID</v>
      </c>
      <c r="G790" s="59" t="s">
        <v>9043</v>
      </c>
      <c r="H790" s="56" t="s">
        <v>44</v>
      </c>
      <c r="I790" s="27"/>
      <c r="J790" s="57" t="s">
        <v>17</v>
      </c>
      <c r="K790" s="23" t="s">
        <v>15</v>
      </c>
    </row>
    <row r="791" ht="22.5" customHeight="1">
      <c r="A791" s="147">
        <v>46062.0</v>
      </c>
      <c r="B791" s="26"/>
      <c r="C791" s="148"/>
      <c r="D791" s="149" t="s">
        <v>964</v>
      </c>
      <c r="E791" s="150" t="s">
        <v>9044</v>
      </c>
      <c r="F791" s="112" t="str">
        <f t="shared" si="1"/>
        <v>FELIPE ROBLEDO</v>
      </c>
      <c r="G791" s="59" t="s">
        <v>9045</v>
      </c>
      <c r="H791" s="56" t="s">
        <v>44</v>
      </c>
      <c r="I791" s="27"/>
      <c r="J791" s="65"/>
      <c r="K791" s="28"/>
    </row>
    <row r="792" ht="22.5" customHeight="1">
      <c r="A792" s="147">
        <v>46062.0</v>
      </c>
      <c r="B792" s="26"/>
      <c r="C792" s="151" t="s">
        <v>232</v>
      </c>
      <c r="D792" s="149" t="s">
        <v>9046</v>
      </c>
      <c r="E792" s="150" t="s">
        <v>9047</v>
      </c>
      <c r="F792" s="112" t="str">
        <f t="shared" si="1"/>
        <v>JOSÉ MIGUEL CATALÁN ÁLVAREZ</v>
      </c>
      <c r="G792" s="59" t="s">
        <v>9048</v>
      </c>
      <c r="H792" s="56" t="s">
        <v>44</v>
      </c>
      <c r="I792" s="27"/>
      <c r="J792" s="57" t="s">
        <v>21</v>
      </c>
      <c r="K792" s="23" t="s">
        <v>15</v>
      </c>
    </row>
    <row r="793" ht="22.5" customHeight="1">
      <c r="A793" s="147">
        <v>46062.0</v>
      </c>
      <c r="B793" s="15">
        <v>46063.0</v>
      </c>
      <c r="C793" s="148">
        <v>45352.0</v>
      </c>
      <c r="D793" s="149" t="s">
        <v>944</v>
      </c>
      <c r="E793" s="150" t="s">
        <v>130</v>
      </c>
      <c r="F793" s="112" t="str">
        <f t="shared" si="1"/>
        <v>DIEGO GONZALEZ</v>
      </c>
      <c r="G793" s="59" t="s">
        <v>9049</v>
      </c>
      <c r="H793" s="56" t="s">
        <v>44</v>
      </c>
      <c r="I793" s="27"/>
      <c r="J793" s="57" t="s">
        <v>17</v>
      </c>
      <c r="K793" s="23" t="s">
        <v>15</v>
      </c>
    </row>
    <row r="794" ht="22.5" customHeight="1">
      <c r="A794" s="147">
        <v>46062.0</v>
      </c>
      <c r="B794" s="15">
        <v>46066.0</v>
      </c>
      <c r="C794" s="148">
        <v>45292.0</v>
      </c>
      <c r="D794" s="149" t="s">
        <v>9050</v>
      </c>
      <c r="E794" s="150" t="s">
        <v>8234</v>
      </c>
      <c r="F794" s="112" t="str">
        <f t="shared" si="1"/>
        <v>FLAVIO CASTILLO</v>
      </c>
      <c r="G794" s="59" t="s">
        <v>9051</v>
      </c>
      <c r="H794" s="56" t="s">
        <v>44</v>
      </c>
      <c r="I794" s="27"/>
      <c r="J794" s="57" t="s">
        <v>19</v>
      </c>
      <c r="K794" s="23" t="s">
        <v>15</v>
      </c>
    </row>
    <row r="795" ht="22.5" customHeight="1">
      <c r="A795" s="147">
        <v>46062.0</v>
      </c>
      <c r="B795" s="26"/>
      <c r="C795" s="151" t="s">
        <v>9052</v>
      </c>
      <c r="D795" s="149" t="s">
        <v>9053</v>
      </c>
      <c r="E795" s="150" t="s">
        <v>9054</v>
      </c>
      <c r="F795" s="112" t="str">
        <f t="shared" si="1"/>
        <v>MATÍAS ANDRÉS MUÑOZ TORRES</v>
      </c>
      <c r="G795" s="59" t="s">
        <v>9055</v>
      </c>
      <c r="H795" s="56" t="s">
        <v>44</v>
      </c>
      <c r="I795" s="27"/>
      <c r="J795" s="57" t="s">
        <v>21</v>
      </c>
      <c r="K795" s="23" t="s">
        <v>15</v>
      </c>
    </row>
    <row r="796" ht="22.5" customHeight="1">
      <c r="A796" s="147">
        <v>46062.0</v>
      </c>
      <c r="B796" s="26"/>
      <c r="C796" s="148"/>
      <c r="D796" s="149" t="s">
        <v>9056</v>
      </c>
      <c r="E796" s="150" t="s">
        <v>9057</v>
      </c>
      <c r="F796" s="112" t="str">
        <f t="shared" si="1"/>
        <v>DANN ALBERTO VALLEJOS GONZÁLEZ</v>
      </c>
      <c r="G796" s="59" t="s">
        <v>9058</v>
      </c>
      <c r="H796" s="61"/>
      <c r="I796" s="27"/>
      <c r="J796" s="65"/>
      <c r="K796" s="28"/>
    </row>
    <row r="797" ht="22.5" customHeight="1">
      <c r="A797" s="147">
        <v>46062.0</v>
      </c>
      <c r="B797" s="26"/>
      <c r="C797" s="148"/>
      <c r="D797" s="149" t="s">
        <v>9059</v>
      </c>
      <c r="E797" s="150" t="s">
        <v>1223</v>
      </c>
      <c r="F797" s="112" t="str">
        <f t="shared" si="1"/>
        <v>AIRON ESCOBAR</v>
      </c>
      <c r="G797" s="59" t="s">
        <v>9060</v>
      </c>
      <c r="H797" s="61"/>
      <c r="I797" s="27"/>
      <c r="J797" s="65"/>
      <c r="K797" s="28"/>
    </row>
    <row r="798" ht="22.5" customHeight="1">
      <c r="A798" s="147">
        <v>46062.0</v>
      </c>
      <c r="B798" s="15">
        <v>46065.0</v>
      </c>
      <c r="C798" s="148">
        <v>44562.0</v>
      </c>
      <c r="D798" s="149" t="s">
        <v>2849</v>
      </c>
      <c r="E798" s="150" t="s">
        <v>8418</v>
      </c>
      <c r="F798" s="112" t="str">
        <f t="shared" si="1"/>
        <v>ALEXIS LAGOS</v>
      </c>
      <c r="G798" s="59" t="s">
        <v>9061</v>
      </c>
      <c r="H798" s="56" t="s">
        <v>44</v>
      </c>
      <c r="I798" s="22" t="s">
        <v>13</v>
      </c>
      <c r="J798" s="57" t="s">
        <v>17</v>
      </c>
      <c r="K798" s="23" t="s">
        <v>15</v>
      </c>
    </row>
    <row r="799" ht="22.5" customHeight="1">
      <c r="A799" s="147">
        <v>46062.0</v>
      </c>
      <c r="B799" s="26"/>
      <c r="C799" s="148"/>
      <c r="D799" s="149" t="s">
        <v>335</v>
      </c>
      <c r="E799" s="150" t="s">
        <v>819</v>
      </c>
      <c r="F799" s="112" t="str">
        <f t="shared" si="1"/>
        <v>GUILLERMO HUERTA</v>
      </c>
      <c r="G799" s="59" t="s">
        <v>9062</v>
      </c>
      <c r="H799" s="61"/>
      <c r="I799" s="27"/>
      <c r="J799" s="65"/>
      <c r="K799" s="28"/>
    </row>
    <row r="800" ht="22.5" customHeight="1">
      <c r="A800" s="147">
        <v>46062.0</v>
      </c>
      <c r="B800" s="26"/>
      <c r="C800" s="148"/>
      <c r="D800" s="149" t="s">
        <v>9063</v>
      </c>
      <c r="E800" s="150" t="s">
        <v>9064</v>
      </c>
      <c r="F800" s="112" t="str">
        <f t="shared" si="1"/>
        <v>LEONARDO SEBASTIAN ARAVENA LUCERO</v>
      </c>
      <c r="G800" s="59" t="s">
        <v>9065</v>
      </c>
      <c r="H800" s="61"/>
      <c r="I800" s="27"/>
      <c r="J800" s="65"/>
      <c r="K800" s="28"/>
    </row>
    <row r="801" ht="22.5" customHeight="1">
      <c r="A801" s="147">
        <v>46062.0</v>
      </c>
      <c r="B801" s="26"/>
      <c r="C801" s="148"/>
      <c r="D801" s="149" t="s">
        <v>2248</v>
      </c>
      <c r="E801" s="150" t="s">
        <v>9066</v>
      </c>
      <c r="F801" s="112" t="str">
        <f t="shared" si="1"/>
        <v>JUAN ALEJANDRO JAIME LUCERO</v>
      </c>
      <c r="G801" s="59" t="s">
        <v>9067</v>
      </c>
      <c r="H801" s="61"/>
      <c r="I801" s="27"/>
      <c r="J801" s="65"/>
      <c r="K801" s="28"/>
    </row>
    <row r="802" ht="22.5" customHeight="1">
      <c r="A802" s="147">
        <v>46062.0</v>
      </c>
      <c r="B802" s="26"/>
      <c r="C802" s="148"/>
      <c r="D802" s="149" t="s">
        <v>9068</v>
      </c>
      <c r="E802" s="150" t="s">
        <v>9069</v>
      </c>
      <c r="F802" s="112" t="str">
        <f t="shared" si="1"/>
        <v>ELIZABETH PAOLA DURAN REYES</v>
      </c>
      <c r="G802" s="59" t="s">
        <v>9070</v>
      </c>
      <c r="H802" s="61"/>
      <c r="I802" s="27"/>
      <c r="J802" s="65"/>
      <c r="K802" s="28"/>
    </row>
    <row r="803" ht="22.5" customHeight="1">
      <c r="A803" s="147">
        <v>46062.0</v>
      </c>
      <c r="B803" s="26"/>
      <c r="C803" s="148"/>
      <c r="D803" s="149" t="s">
        <v>9071</v>
      </c>
      <c r="E803" s="150" t="s">
        <v>9072</v>
      </c>
      <c r="F803" s="112" t="str">
        <f t="shared" si="1"/>
        <v>KEVIN GUSTAVO TORRES RODRIGUEZ</v>
      </c>
      <c r="G803" s="59" t="s">
        <v>9073</v>
      </c>
      <c r="H803" s="61"/>
      <c r="I803" s="27"/>
      <c r="J803" s="65"/>
      <c r="K803" s="28"/>
    </row>
    <row r="804" ht="22.5" customHeight="1">
      <c r="A804" s="147">
        <v>46062.0</v>
      </c>
      <c r="B804" s="26"/>
      <c r="C804" s="151" t="s">
        <v>3298</v>
      </c>
      <c r="D804" s="149" t="s">
        <v>2242</v>
      </c>
      <c r="E804" s="150" t="s">
        <v>9074</v>
      </c>
      <c r="F804" s="112" t="str">
        <f t="shared" si="1"/>
        <v>LORENA LEGNAZZI</v>
      </c>
      <c r="G804" s="59" t="s">
        <v>9075</v>
      </c>
      <c r="H804" s="56" t="s">
        <v>44</v>
      </c>
      <c r="I804" s="27"/>
      <c r="J804" s="57" t="s">
        <v>21</v>
      </c>
      <c r="K804" s="23" t="s">
        <v>15</v>
      </c>
    </row>
    <row r="805" ht="22.5" customHeight="1">
      <c r="A805" s="147">
        <v>46062.0</v>
      </c>
      <c r="B805" s="15">
        <v>46063.0</v>
      </c>
      <c r="C805" s="148">
        <v>45323.0</v>
      </c>
      <c r="D805" s="149" t="s">
        <v>9076</v>
      </c>
      <c r="E805" s="150" t="s">
        <v>9077</v>
      </c>
      <c r="F805" s="112" t="str">
        <f t="shared" si="1"/>
        <v>RICARDO DIONISIO CORVALAN TORO</v>
      </c>
      <c r="G805" s="59" t="s">
        <v>9078</v>
      </c>
      <c r="H805" s="56" t="s">
        <v>44</v>
      </c>
      <c r="I805" s="27"/>
      <c r="J805" s="57" t="s">
        <v>17</v>
      </c>
      <c r="K805" s="23" t="s">
        <v>15</v>
      </c>
    </row>
    <row r="806" ht="22.5" customHeight="1">
      <c r="A806" s="147">
        <v>46062.0</v>
      </c>
      <c r="B806" s="26"/>
      <c r="C806" s="151" t="s">
        <v>106</v>
      </c>
      <c r="D806" s="149" t="s">
        <v>3902</v>
      </c>
      <c r="E806" s="150" t="s">
        <v>9079</v>
      </c>
      <c r="F806" s="112" t="str">
        <f t="shared" si="1"/>
        <v>NICOLÁS JARAMILLO ARAYA</v>
      </c>
      <c r="G806" s="59" t="s">
        <v>9080</v>
      </c>
      <c r="H806" s="56" t="s">
        <v>44</v>
      </c>
      <c r="I806" s="27"/>
      <c r="J806" s="57" t="s">
        <v>21</v>
      </c>
      <c r="K806" s="23" t="s">
        <v>15</v>
      </c>
    </row>
    <row r="807" ht="22.5" customHeight="1">
      <c r="A807" s="147">
        <v>46062.0</v>
      </c>
      <c r="B807" s="15">
        <v>46065.0</v>
      </c>
      <c r="C807" s="148">
        <v>43678.0</v>
      </c>
      <c r="D807" s="149" t="s">
        <v>9081</v>
      </c>
      <c r="E807" s="150" t="s">
        <v>9082</v>
      </c>
      <c r="F807" s="112" t="str">
        <f t="shared" si="1"/>
        <v>ALAN MATUS</v>
      </c>
      <c r="G807" s="59" t="s">
        <v>9083</v>
      </c>
      <c r="H807" s="56" t="s">
        <v>44</v>
      </c>
      <c r="I807" s="27"/>
      <c r="J807" s="57" t="s">
        <v>17</v>
      </c>
      <c r="K807" s="23" t="s">
        <v>15</v>
      </c>
    </row>
    <row r="808" ht="22.5" customHeight="1">
      <c r="A808" s="147">
        <v>46062.0</v>
      </c>
      <c r="B808" s="26"/>
      <c r="C808" s="151" t="s">
        <v>2490</v>
      </c>
      <c r="D808" s="149" t="s">
        <v>553</v>
      </c>
      <c r="E808" s="150" t="s">
        <v>9084</v>
      </c>
      <c r="F808" s="112" t="str">
        <f t="shared" si="1"/>
        <v>JONATHAN VELIS</v>
      </c>
      <c r="G808" s="59" t="s">
        <v>9085</v>
      </c>
      <c r="H808" s="56" t="s">
        <v>44</v>
      </c>
      <c r="I808" s="27"/>
      <c r="J808" s="57" t="s">
        <v>21</v>
      </c>
      <c r="K808" s="23" t="s">
        <v>15</v>
      </c>
    </row>
    <row r="809" ht="22.5" customHeight="1">
      <c r="A809" s="147">
        <v>46062.0</v>
      </c>
      <c r="B809" s="26"/>
      <c r="C809" s="151" t="s">
        <v>106</v>
      </c>
      <c r="D809" s="149" t="s">
        <v>7697</v>
      </c>
      <c r="E809" s="150" t="s">
        <v>9086</v>
      </c>
      <c r="F809" s="112" t="str">
        <f t="shared" si="1"/>
        <v>RIGOBERTO ECHEVERRIA</v>
      </c>
      <c r="G809" s="59" t="s">
        <v>9087</v>
      </c>
      <c r="H809" s="56" t="s">
        <v>44</v>
      </c>
      <c r="I809" s="27"/>
      <c r="J809" s="57" t="s">
        <v>21</v>
      </c>
      <c r="K809" s="23" t="s">
        <v>15</v>
      </c>
    </row>
    <row r="810" ht="22.5" customHeight="1">
      <c r="A810" s="147">
        <v>46062.0</v>
      </c>
      <c r="B810" s="26"/>
      <c r="C810" s="148"/>
      <c r="D810" s="149" t="s">
        <v>9088</v>
      </c>
      <c r="E810" s="150" t="s">
        <v>4970</v>
      </c>
      <c r="F810" s="112" t="str">
        <f t="shared" si="1"/>
        <v>MILKO DIAZ</v>
      </c>
      <c r="G810" s="59" t="s">
        <v>9089</v>
      </c>
      <c r="H810" s="61"/>
      <c r="I810" s="27"/>
      <c r="J810" s="65"/>
      <c r="K810" s="28"/>
    </row>
    <row r="811" ht="22.5" customHeight="1">
      <c r="A811" s="147">
        <v>46062.0</v>
      </c>
      <c r="B811" s="15">
        <v>46065.0</v>
      </c>
      <c r="C811" s="148">
        <v>43800.0</v>
      </c>
      <c r="D811" s="149" t="s">
        <v>436</v>
      </c>
      <c r="E811" s="150" t="s">
        <v>601</v>
      </c>
      <c r="F811" s="112" t="str">
        <f t="shared" si="1"/>
        <v>VIVIANA GALLARDO</v>
      </c>
      <c r="G811" s="59" t="s">
        <v>9090</v>
      </c>
      <c r="H811" s="56" t="s">
        <v>44</v>
      </c>
      <c r="I811" s="27"/>
      <c r="J811" s="57" t="s">
        <v>17</v>
      </c>
      <c r="K811" s="23" t="s">
        <v>15</v>
      </c>
    </row>
    <row r="812" ht="22.5" customHeight="1">
      <c r="A812" s="147">
        <v>46062.0</v>
      </c>
      <c r="B812" s="26"/>
      <c r="C812" s="151" t="s">
        <v>106</v>
      </c>
      <c r="D812" s="149" t="s">
        <v>9091</v>
      </c>
      <c r="E812" s="150" t="s">
        <v>9092</v>
      </c>
      <c r="F812" s="112" t="str">
        <f t="shared" si="1"/>
        <v>JOSUA CANIPANE</v>
      </c>
      <c r="G812" s="59" t="s">
        <v>9093</v>
      </c>
      <c r="H812" s="56" t="s">
        <v>44</v>
      </c>
      <c r="I812" s="27"/>
      <c r="J812" s="57" t="s">
        <v>21</v>
      </c>
      <c r="K812" s="23" t="s">
        <v>15</v>
      </c>
    </row>
    <row r="813" ht="22.5" customHeight="1">
      <c r="A813" s="147">
        <v>46062.0</v>
      </c>
      <c r="B813" s="15">
        <v>46063.0</v>
      </c>
      <c r="C813" s="148">
        <v>45748.0</v>
      </c>
      <c r="D813" s="149" t="s">
        <v>9094</v>
      </c>
      <c r="E813" s="150" t="s">
        <v>9095</v>
      </c>
      <c r="F813" s="112" t="str">
        <f t="shared" si="1"/>
        <v>NIBALDO FARIAS</v>
      </c>
      <c r="G813" s="59" t="s">
        <v>9096</v>
      </c>
      <c r="H813" s="56" t="s">
        <v>44</v>
      </c>
      <c r="I813" s="27"/>
      <c r="J813" s="57" t="s">
        <v>17</v>
      </c>
      <c r="K813" s="23" t="s">
        <v>15</v>
      </c>
    </row>
    <row r="814" ht="22.5" customHeight="1">
      <c r="A814" s="147">
        <v>46062.0</v>
      </c>
      <c r="B814" s="15">
        <v>46062.0</v>
      </c>
      <c r="C814" s="148">
        <v>45292.0</v>
      </c>
      <c r="D814" s="149" t="s">
        <v>9097</v>
      </c>
      <c r="E814" s="150" t="s">
        <v>9098</v>
      </c>
      <c r="F814" s="112" t="str">
        <f t="shared" si="1"/>
        <v>RONY ALEXIS ARAVENA CARTAJENA</v>
      </c>
      <c r="G814" s="59" t="s">
        <v>9099</v>
      </c>
      <c r="H814" s="56" t="s">
        <v>44</v>
      </c>
      <c r="I814" s="27"/>
      <c r="J814" s="57" t="s">
        <v>19</v>
      </c>
      <c r="K814" s="23" t="s">
        <v>15</v>
      </c>
    </row>
    <row r="815" ht="22.5" customHeight="1">
      <c r="A815" s="147">
        <v>46062.0</v>
      </c>
      <c r="B815" s="26"/>
      <c r="C815" s="151" t="s">
        <v>319</v>
      </c>
      <c r="D815" s="149" t="s">
        <v>9100</v>
      </c>
      <c r="E815" s="150" t="s">
        <v>9101</v>
      </c>
      <c r="F815" s="112" t="str">
        <f t="shared" si="1"/>
        <v>MAILIN ARAYA CORTES</v>
      </c>
      <c r="G815" s="59" t="s">
        <v>9102</v>
      </c>
      <c r="H815" s="56" t="s">
        <v>44</v>
      </c>
      <c r="I815" s="27"/>
      <c r="J815" s="57" t="s">
        <v>21</v>
      </c>
      <c r="K815" s="23" t="s">
        <v>15</v>
      </c>
    </row>
    <row r="816" ht="22.5" customHeight="1">
      <c r="A816" s="147">
        <v>46062.0</v>
      </c>
      <c r="B816" s="26"/>
      <c r="C816" s="151" t="s">
        <v>2490</v>
      </c>
      <c r="D816" s="149" t="s">
        <v>858</v>
      </c>
      <c r="E816" s="150" t="s">
        <v>814</v>
      </c>
      <c r="F816" s="112" t="str">
        <f t="shared" si="1"/>
        <v>JOSE VALLEJOS</v>
      </c>
      <c r="G816" s="59" t="s">
        <v>9103</v>
      </c>
      <c r="H816" s="56" t="s">
        <v>44</v>
      </c>
      <c r="I816" s="27"/>
      <c r="J816" s="57" t="s">
        <v>21</v>
      </c>
      <c r="K816" s="23" t="s">
        <v>15</v>
      </c>
    </row>
    <row r="817" ht="22.5" customHeight="1">
      <c r="A817" s="147">
        <v>46062.0</v>
      </c>
      <c r="B817" s="26"/>
      <c r="C817" s="151" t="s">
        <v>232</v>
      </c>
      <c r="D817" s="149" t="s">
        <v>363</v>
      </c>
      <c r="E817" s="150" t="s">
        <v>3259</v>
      </c>
      <c r="F817" s="112" t="str">
        <f t="shared" si="1"/>
        <v>NICOLAS SILVA</v>
      </c>
      <c r="G817" s="59" t="s">
        <v>9104</v>
      </c>
      <c r="H817" s="56" t="s">
        <v>44</v>
      </c>
      <c r="I817" s="27"/>
      <c r="J817" s="57" t="s">
        <v>21</v>
      </c>
      <c r="K817" s="23" t="s">
        <v>15</v>
      </c>
    </row>
    <row r="818" ht="22.5" customHeight="1">
      <c r="A818" s="147">
        <v>46062.0</v>
      </c>
      <c r="B818" s="15">
        <v>46065.0</v>
      </c>
      <c r="C818" s="148">
        <v>44531.0</v>
      </c>
      <c r="D818" s="149" t="s">
        <v>9105</v>
      </c>
      <c r="E818" s="150" t="s">
        <v>9106</v>
      </c>
      <c r="F818" s="112" t="str">
        <f t="shared" si="1"/>
        <v>SANDRO ANTONIO LEON FERNANDEZ</v>
      </c>
      <c r="G818" s="59" t="s">
        <v>9107</v>
      </c>
      <c r="H818" s="56" t="s">
        <v>44</v>
      </c>
      <c r="I818" s="27"/>
      <c r="J818" s="57" t="s">
        <v>17</v>
      </c>
      <c r="K818" s="23" t="s">
        <v>15</v>
      </c>
    </row>
    <row r="819" ht="22.5" customHeight="1">
      <c r="A819" s="147">
        <v>46062.0</v>
      </c>
      <c r="B819" s="26"/>
      <c r="C819" s="151" t="s">
        <v>5644</v>
      </c>
      <c r="D819" s="149" t="s">
        <v>9108</v>
      </c>
      <c r="E819" s="150" t="s">
        <v>434</v>
      </c>
      <c r="F819" s="112" t="str">
        <f t="shared" si="1"/>
        <v>YURI CARVAJAL</v>
      </c>
      <c r="G819" s="59" t="s">
        <v>9109</v>
      </c>
      <c r="H819" s="56" t="s">
        <v>44</v>
      </c>
      <c r="I819" s="27"/>
      <c r="J819" s="57" t="s">
        <v>21</v>
      </c>
      <c r="K819" s="23" t="s">
        <v>15</v>
      </c>
    </row>
    <row r="820" ht="22.5" customHeight="1">
      <c r="A820" s="147">
        <v>46062.0</v>
      </c>
      <c r="B820" s="15">
        <v>46065.0</v>
      </c>
      <c r="C820" s="148">
        <v>42552.0</v>
      </c>
      <c r="D820" s="149" t="s">
        <v>304</v>
      </c>
      <c r="E820" s="150" t="s">
        <v>9110</v>
      </c>
      <c r="F820" s="112" t="str">
        <f t="shared" si="1"/>
        <v>DANIEL ARMIJO</v>
      </c>
      <c r="G820" s="59" t="s">
        <v>9111</v>
      </c>
      <c r="H820" s="56" t="s">
        <v>44</v>
      </c>
      <c r="I820" s="27"/>
      <c r="J820" s="57" t="s">
        <v>17</v>
      </c>
      <c r="K820" s="23" t="s">
        <v>15</v>
      </c>
    </row>
    <row r="821" ht="22.5" customHeight="1">
      <c r="A821" s="147">
        <v>46062.0</v>
      </c>
      <c r="B821" s="15">
        <v>46065.0</v>
      </c>
      <c r="C821" s="148">
        <v>42736.0</v>
      </c>
      <c r="D821" s="149" t="s">
        <v>9112</v>
      </c>
      <c r="E821" s="150" t="s">
        <v>9113</v>
      </c>
      <c r="F821" s="112" t="str">
        <f t="shared" si="1"/>
        <v>MANUEL EDUARDO SANCHEZ PRIDA</v>
      </c>
      <c r="G821" s="59" t="s">
        <v>9114</v>
      </c>
      <c r="H821" s="56" t="s">
        <v>44</v>
      </c>
      <c r="I821" s="27"/>
      <c r="J821" s="57" t="s">
        <v>17</v>
      </c>
      <c r="K821" s="23" t="s">
        <v>15</v>
      </c>
    </row>
    <row r="822" ht="22.5" customHeight="1">
      <c r="A822" s="147">
        <v>46062.0</v>
      </c>
      <c r="B822" s="26"/>
      <c r="C822" s="148"/>
      <c r="D822" s="149" t="s">
        <v>944</v>
      </c>
      <c r="E822" s="150" t="s">
        <v>6204</v>
      </c>
      <c r="F822" s="112" t="str">
        <f t="shared" si="1"/>
        <v>DIEGO RIVEROS</v>
      </c>
      <c r="G822" s="59" t="s">
        <v>9115</v>
      </c>
      <c r="H822" s="61"/>
      <c r="I822" s="27"/>
      <c r="J822" s="65"/>
      <c r="K822" s="28"/>
    </row>
    <row r="823" ht="22.5" customHeight="1">
      <c r="A823" s="147">
        <v>46062.0</v>
      </c>
      <c r="B823" s="26"/>
      <c r="C823" s="148"/>
      <c r="D823" s="149" t="s">
        <v>657</v>
      </c>
      <c r="E823" s="150" t="s">
        <v>9116</v>
      </c>
      <c r="F823" s="112" t="str">
        <f t="shared" si="1"/>
        <v>ALEX OLIVARES BARTSCH</v>
      </c>
      <c r="G823" s="59" t="s">
        <v>9117</v>
      </c>
      <c r="H823" s="61"/>
      <c r="I823" s="27"/>
      <c r="J823" s="65"/>
      <c r="K823" s="28"/>
    </row>
    <row r="824" ht="22.5" customHeight="1">
      <c r="A824" s="147">
        <v>46062.0</v>
      </c>
      <c r="B824" s="15">
        <v>46065.0</v>
      </c>
      <c r="C824" s="148">
        <v>43556.0</v>
      </c>
      <c r="D824" s="149" t="s">
        <v>9118</v>
      </c>
      <c r="E824" s="150" t="s">
        <v>9119</v>
      </c>
      <c r="F824" s="112" t="str">
        <f t="shared" si="1"/>
        <v>IVÁN ALEJANDRO POZO LOBOS</v>
      </c>
      <c r="G824" s="59" t="s">
        <v>9120</v>
      </c>
      <c r="H824" s="56" t="s">
        <v>44</v>
      </c>
      <c r="I824" s="27"/>
      <c r="J824" s="57" t="s">
        <v>17</v>
      </c>
      <c r="K824" s="23" t="s">
        <v>15</v>
      </c>
    </row>
    <row r="825" ht="22.5" customHeight="1">
      <c r="A825" s="147">
        <v>46062.0</v>
      </c>
      <c r="B825" s="15">
        <v>46065.0</v>
      </c>
      <c r="C825" s="148">
        <v>43862.0</v>
      </c>
      <c r="D825" s="149" t="s">
        <v>9121</v>
      </c>
      <c r="E825" s="150" t="s">
        <v>9122</v>
      </c>
      <c r="F825" s="112" t="str">
        <f t="shared" si="1"/>
        <v>JOSÉ LUIS CORNEJO ALMONACID</v>
      </c>
      <c r="G825" s="59" t="s">
        <v>9123</v>
      </c>
      <c r="H825" s="56" t="s">
        <v>44</v>
      </c>
      <c r="I825" s="27"/>
      <c r="J825" s="57" t="s">
        <v>17</v>
      </c>
      <c r="K825" s="23" t="s">
        <v>15</v>
      </c>
    </row>
    <row r="826" ht="22.5" customHeight="1">
      <c r="A826" s="147">
        <v>46062.0</v>
      </c>
      <c r="B826" s="15">
        <v>46065.0</v>
      </c>
      <c r="C826" s="148">
        <v>43132.0</v>
      </c>
      <c r="D826" s="149" t="s">
        <v>9124</v>
      </c>
      <c r="E826" s="150" t="s">
        <v>9125</v>
      </c>
      <c r="F826" s="112" t="str">
        <f t="shared" si="1"/>
        <v>JOAN MICHELL FUENZALIDA RODRIGUEZ</v>
      </c>
      <c r="G826" s="59" t="s">
        <v>9126</v>
      </c>
      <c r="H826" s="56" t="s">
        <v>44</v>
      </c>
      <c r="I826" s="27"/>
      <c r="J826" s="57" t="s">
        <v>17</v>
      </c>
      <c r="K826" s="23" t="s">
        <v>15</v>
      </c>
    </row>
    <row r="827" ht="22.5" customHeight="1">
      <c r="A827" s="147">
        <v>46062.0</v>
      </c>
      <c r="B827" s="15">
        <v>46065.0</v>
      </c>
      <c r="C827" s="148">
        <v>44896.0</v>
      </c>
      <c r="D827" s="149" t="s">
        <v>9127</v>
      </c>
      <c r="E827" s="150" t="s">
        <v>9128</v>
      </c>
      <c r="F827" s="112" t="str">
        <f t="shared" si="1"/>
        <v>SARA LAGOS TORNIA</v>
      </c>
      <c r="G827" s="59" t="s">
        <v>9129</v>
      </c>
      <c r="H827" s="56" t="s">
        <v>44</v>
      </c>
      <c r="I827" s="27"/>
      <c r="J827" s="57" t="s">
        <v>17</v>
      </c>
      <c r="K827" s="23" t="s">
        <v>15</v>
      </c>
    </row>
    <row r="828" ht="22.5" customHeight="1">
      <c r="A828" s="147">
        <v>46062.0</v>
      </c>
      <c r="B828" s="26"/>
      <c r="C828" s="148"/>
      <c r="D828" s="149" t="s">
        <v>9130</v>
      </c>
      <c r="E828" s="150" t="s">
        <v>9131</v>
      </c>
      <c r="F828" s="112" t="str">
        <f t="shared" si="1"/>
        <v>ALAIN MICHAEL GAETE LUCO</v>
      </c>
      <c r="G828" s="59" t="s">
        <v>9132</v>
      </c>
      <c r="H828" s="61"/>
      <c r="I828" s="27"/>
      <c r="J828" s="65"/>
      <c r="K828" s="28"/>
    </row>
    <row r="829" ht="22.5" customHeight="1">
      <c r="A829" s="147">
        <v>46062.0</v>
      </c>
      <c r="B829" s="26"/>
      <c r="C829" s="148"/>
      <c r="D829" s="149" t="s">
        <v>9133</v>
      </c>
      <c r="E829" s="150" t="s">
        <v>9134</v>
      </c>
      <c r="F829" s="112" t="str">
        <f t="shared" si="1"/>
        <v>ANDRES HIDALGO</v>
      </c>
      <c r="G829" s="59" t="s">
        <v>9135</v>
      </c>
      <c r="H829" s="61"/>
      <c r="I829" s="27"/>
      <c r="J829" s="65"/>
      <c r="K829" s="28"/>
    </row>
    <row r="830" ht="22.5" customHeight="1">
      <c r="A830" s="147">
        <v>46062.0</v>
      </c>
      <c r="B830" s="26"/>
      <c r="C830" s="148"/>
      <c r="D830" s="149" t="s">
        <v>304</v>
      </c>
      <c r="E830" s="150" t="s">
        <v>2104</v>
      </c>
      <c r="F830" s="112" t="str">
        <f t="shared" si="1"/>
        <v>DANIEL VILLARROEL</v>
      </c>
      <c r="G830" s="59" t="s">
        <v>9136</v>
      </c>
      <c r="H830" s="61"/>
      <c r="I830" s="27"/>
      <c r="J830" s="65"/>
      <c r="K830" s="28"/>
    </row>
    <row r="831" ht="22.5" customHeight="1">
      <c r="A831" s="147">
        <v>46062.0</v>
      </c>
      <c r="B831" s="15">
        <v>46063.0</v>
      </c>
      <c r="C831" s="148">
        <v>45383.0</v>
      </c>
      <c r="D831" s="149" t="s">
        <v>9137</v>
      </c>
      <c r="E831" s="150" t="s">
        <v>9138</v>
      </c>
      <c r="F831" s="112" t="str">
        <f t="shared" si="1"/>
        <v>RANDALL ALEJANDRO GOMEZ PIÑA</v>
      </c>
      <c r="G831" s="59" t="s">
        <v>9139</v>
      </c>
      <c r="H831" s="56" t="s">
        <v>44</v>
      </c>
      <c r="I831" s="27"/>
      <c r="J831" s="57" t="s">
        <v>17</v>
      </c>
      <c r="K831" s="23" t="s">
        <v>15</v>
      </c>
    </row>
    <row r="832" ht="22.5" customHeight="1">
      <c r="A832" s="147">
        <v>46062.0</v>
      </c>
      <c r="B832" s="15">
        <v>46065.0</v>
      </c>
      <c r="C832" s="148">
        <v>43647.0</v>
      </c>
      <c r="D832" s="149" t="s">
        <v>1292</v>
      </c>
      <c r="E832" s="150" t="s">
        <v>9140</v>
      </c>
      <c r="F832" s="112" t="str">
        <f t="shared" si="1"/>
        <v>CRISTIAN AYALA NAVARRO</v>
      </c>
      <c r="G832" s="59" t="s">
        <v>9141</v>
      </c>
      <c r="H832" s="56" t="s">
        <v>44</v>
      </c>
      <c r="I832" s="27"/>
      <c r="J832" s="57" t="s">
        <v>17</v>
      </c>
      <c r="K832" s="23" t="s">
        <v>15</v>
      </c>
    </row>
    <row r="833" ht="22.5" customHeight="1">
      <c r="A833" s="147">
        <v>46062.0</v>
      </c>
      <c r="B833" s="15">
        <v>46065.0</v>
      </c>
      <c r="C833" s="148">
        <v>43282.0</v>
      </c>
      <c r="D833" s="149" t="s">
        <v>5820</v>
      </c>
      <c r="E833" s="150" t="s">
        <v>3113</v>
      </c>
      <c r="F833" s="112" t="str">
        <f t="shared" si="1"/>
        <v>LORETO VARGAS</v>
      </c>
      <c r="G833" s="59" t="s">
        <v>9142</v>
      </c>
      <c r="H833" s="56" t="s">
        <v>44</v>
      </c>
      <c r="I833" s="27"/>
      <c r="J833" s="57" t="s">
        <v>17</v>
      </c>
      <c r="K833" s="23" t="s">
        <v>15</v>
      </c>
    </row>
    <row r="834" ht="22.5" customHeight="1">
      <c r="A834" s="147">
        <v>46062.0</v>
      </c>
      <c r="B834" s="26"/>
      <c r="C834" s="148"/>
      <c r="D834" s="149" t="s">
        <v>9143</v>
      </c>
      <c r="E834" s="150" t="s">
        <v>9144</v>
      </c>
      <c r="F834" s="112" t="str">
        <f t="shared" si="1"/>
        <v>XOCHILT DE LOS ÁNGELES GÓMEZ ARRÓLIGA</v>
      </c>
      <c r="G834" s="59" t="s">
        <v>9145</v>
      </c>
      <c r="H834" s="61"/>
      <c r="I834" s="27"/>
      <c r="J834" s="65"/>
      <c r="K834" s="28"/>
    </row>
    <row r="835" ht="22.5" customHeight="1">
      <c r="A835" s="147">
        <v>46062.0</v>
      </c>
      <c r="B835" s="15">
        <v>46071.0</v>
      </c>
      <c r="C835" s="148">
        <v>45108.0</v>
      </c>
      <c r="D835" s="149" t="s">
        <v>9146</v>
      </c>
      <c r="E835" s="150" t="s">
        <v>9147</v>
      </c>
      <c r="F835" s="112" t="str">
        <f t="shared" si="1"/>
        <v>ANTONIO ISMAEL AROS HERNANDEZ</v>
      </c>
      <c r="G835" s="59" t="s">
        <v>9148</v>
      </c>
      <c r="H835" s="56" t="s">
        <v>44</v>
      </c>
      <c r="I835" s="27"/>
      <c r="J835" s="57" t="s">
        <v>17</v>
      </c>
      <c r="K835" s="23" t="s">
        <v>15</v>
      </c>
    </row>
    <row r="836" ht="22.5" customHeight="1">
      <c r="A836" s="147">
        <v>46062.0</v>
      </c>
      <c r="B836" s="15">
        <v>46065.0</v>
      </c>
      <c r="C836" s="148">
        <v>44197.0</v>
      </c>
      <c r="D836" s="149" t="s">
        <v>9149</v>
      </c>
      <c r="E836" s="150" t="s">
        <v>9150</v>
      </c>
      <c r="F836" s="112" t="str">
        <f t="shared" si="1"/>
        <v>HECTOR JOSE PEÑA PACHECO</v>
      </c>
      <c r="G836" s="59" t="s">
        <v>9151</v>
      </c>
      <c r="H836" s="56" t="s">
        <v>44</v>
      </c>
      <c r="I836" s="27"/>
      <c r="J836" s="57" t="s">
        <v>17</v>
      </c>
      <c r="K836" s="23" t="s">
        <v>15</v>
      </c>
    </row>
    <row r="837" ht="22.5" customHeight="1">
      <c r="A837" s="147">
        <v>46062.0</v>
      </c>
      <c r="B837" s="15">
        <v>46063.0</v>
      </c>
      <c r="C837" s="148">
        <v>45292.0</v>
      </c>
      <c r="D837" s="149" t="s">
        <v>3472</v>
      </c>
      <c r="E837" s="150" t="s">
        <v>8514</v>
      </c>
      <c r="F837" s="112" t="str">
        <f t="shared" si="1"/>
        <v>CRISTIAN DIAZ</v>
      </c>
      <c r="G837" s="59" t="s">
        <v>9152</v>
      </c>
      <c r="H837" s="56" t="s">
        <v>44</v>
      </c>
      <c r="I837" s="27"/>
      <c r="J837" s="57" t="s">
        <v>17</v>
      </c>
      <c r="K837" s="23" t="s">
        <v>15</v>
      </c>
    </row>
    <row r="838" ht="22.5" customHeight="1">
      <c r="A838" s="147">
        <v>46062.0</v>
      </c>
      <c r="B838" s="15">
        <v>46065.0</v>
      </c>
      <c r="C838" s="148">
        <v>42917.0</v>
      </c>
      <c r="D838" s="149" t="s">
        <v>9153</v>
      </c>
      <c r="E838" s="150" t="s">
        <v>9154</v>
      </c>
      <c r="F838" s="112" t="str">
        <f t="shared" si="1"/>
        <v>HÉCTOR GUILLERMO HERNÁNDEZ ROMERO</v>
      </c>
      <c r="G838" s="59" t="s">
        <v>9155</v>
      </c>
      <c r="H838" s="56" t="s">
        <v>44</v>
      </c>
      <c r="I838" s="27"/>
      <c r="J838" s="57" t="s">
        <v>17</v>
      </c>
      <c r="K838" s="23" t="s">
        <v>15</v>
      </c>
    </row>
    <row r="839" ht="22.5" customHeight="1">
      <c r="A839" s="147">
        <v>46062.0</v>
      </c>
      <c r="B839" s="26"/>
      <c r="C839" s="148"/>
      <c r="D839" s="149" t="s">
        <v>1240</v>
      </c>
      <c r="E839" s="150" t="s">
        <v>7049</v>
      </c>
      <c r="F839" s="112" t="str">
        <f t="shared" si="1"/>
        <v>CATALINA ESCUDERO</v>
      </c>
      <c r="G839" s="59" t="s">
        <v>9156</v>
      </c>
      <c r="H839" s="61"/>
      <c r="I839" s="27"/>
      <c r="J839" s="65"/>
      <c r="K839" s="28"/>
    </row>
    <row r="840" ht="22.5" customHeight="1">
      <c r="A840" s="147">
        <v>46062.0</v>
      </c>
      <c r="B840" s="26"/>
      <c r="C840" s="148"/>
      <c r="D840" s="149" t="s">
        <v>287</v>
      </c>
      <c r="E840" s="150" t="s">
        <v>9157</v>
      </c>
      <c r="F840" s="112" t="str">
        <f t="shared" si="1"/>
        <v>OSCAR ZAMORA VERGARA</v>
      </c>
      <c r="G840" s="59" t="s">
        <v>9158</v>
      </c>
      <c r="H840" s="61"/>
      <c r="I840" s="27"/>
      <c r="J840" s="65"/>
      <c r="K840" s="28"/>
    </row>
    <row r="841" ht="22.5" customHeight="1">
      <c r="A841" s="147">
        <v>46062.0</v>
      </c>
      <c r="B841" s="26"/>
      <c r="C841" s="151" t="s">
        <v>106</v>
      </c>
      <c r="D841" s="149" t="s">
        <v>9159</v>
      </c>
      <c r="E841" s="150" t="s">
        <v>9160</v>
      </c>
      <c r="F841" s="112" t="str">
        <f t="shared" si="1"/>
        <v>ANDRÉS EDUARDO ARANCIBIA VALDIVIA</v>
      </c>
      <c r="G841" s="59" t="s">
        <v>9161</v>
      </c>
      <c r="H841" s="56" t="s">
        <v>44</v>
      </c>
      <c r="I841" s="27"/>
      <c r="J841" s="57" t="s">
        <v>21</v>
      </c>
      <c r="K841" s="23" t="s">
        <v>15</v>
      </c>
    </row>
    <row r="842" ht="22.5" customHeight="1">
      <c r="A842" s="147">
        <v>46062.0</v>
      </c>
      <c r="B842" s="26"/>
      <c r="C842" s="151" t="s">
        <v>106</v>
      </c>
      <c r="D842" s="149" t="s">
        <v>9162</v>
      </c>
      <c r="E842" s="150" t="s">
        <v>9163</v>
      </c>
      <c r="F842" s="112" t="str">
        <f t="shared" si="1"/>
        <v>ZUMI ALFONSO</v>
      </c>
      <c r="G842" s="59" t="s">
        <v>9164</v>
      </c>
      <c r="H842" s="56" t="s">
        <v>44</v>
      </c>
      <c r="I842" s="27"/>
      <c r="J842" s="57" t="s">
        <v>21</v>
      </c>
      <c r="K842" s="23" t="s">
        <v>15</v>
      </c>
    </row>
    <row r="843" ht="22.5" customHeight="1">
      <c r="A843" s="147">
        <v>46062.0</v>
      </c>
      <c r="B843" s="26"/>
      <c r="C843" s="151" t="s">
        <v>232</v>
      </c>
      <c r="D843" s="149" t="s">
        <v>971</v>
      </c>
      <c r="E843" s="150" t="s">
        <v>2894</v>
      </c>
      <c r="F843" s="112" t="str">
        <f t="shared" si="1"/>
        <v>ROBERTO TRONCOSO</v>
      </c>
      <c r="G843" s="59" t="s">
        <v>9165</v>
      </c>
      <c r="H843" s="56" t="s">
        <v>44</v>
      </c>
      <c r="I843" s="27"/>
      <c r="J843" s="57" t="s">
        <v>21</v>
      </c>
      <c r="K843" s="23" t="s">
        <v>15</v>
      </c>
    </row>
    <row r="844" ht="22.5" customHeight="1">
      <c r="A844" s="147">
        <v>46062.0</v>
      </c>
      <c r="B844" s="26"/>
      <c r="C844" s="148"/>
      <c r="D844" s="149" t="s">
        <v>9166</v>
      </c>
      <c r="E844" s="150" t="s">
        <v>9167</v>
      </c>
      <c r="F844" s="112" t="str">
        <f t="shared" si="1"/>
        <v>MARCOS ANTONIO CARO HERNÁNDEZ</v>
      </c>
      <c r="G844" s="59" t="s">
        <v>9168</v>
      </c>
      <c r="H844" s="61"/>
      <c r="I844" s="27"/>
      <c r="J844" s="65"/>
      <c r="K844" s="28"/>
    </row>
    <row r="845" ht="22.5" customHeight="1">
      <c r="A845" s="147">
        <v>46062.0</v>
      </c>
      <c r="B845" s="26"/>
      <c r="C845" s="148"/>
      <c r="D845" s="149" t="s">
        <v>9169</v>
      </c>
      <c r="E845" s="150" t="s">
        <v>1165</v>
      </c>
      <c r="F845" s="112" t="str">
        <f t="shared" si="1"/>
        <v>LORETTO SERRANO</v>
      </c>
      <c r="G845" s="59" t="s">
        <v>9170</v>
      </c>
      <c r="H845" s="61"/>
      <c r="I845" s="27"/>
      <c r="J845" s="65"/>
      <c r="K845" s="28"/>
    </row>
    <row r="846" ht="22.5" customHeight="1">
      <c r="A846" s="147">
        <v>46062.0</v>
      </c>
      <c r="B846" s="15">
        <v>46063.0</v>
      </c>
      <c r="C846" s="148">
        <v>45505.0</v>
      </c>
      <c r="D846" s="149" t="s">
        <v>9171</v>
      </c>
      <c r="E846" s="150" t="s">
        <v>2497</v>
      </c>
      <c r="F846" s="112" t="str">
        <f t="shared" si="1"/>
        <v>JAZMIN OSORIO</v>
      </c>
      <c r="G846" s="59" t="s">
        <v>9172</v>
      </c>
      <c r="H846" s="56" t="s">
        <v>44</v>
      </c>
      <c r="I846" s="27"/>
      <c r="J846" s="57" t="s">
        <v>17</v>
      </c>
      <c r="K846" s="23" t="s">
        <v>22</v>
      </c>
    </row>
    <row r="847" ht="22.5" customHeight="1">
      <c r="A847" s="147">
        <v>46062.0</v>
      </c>
      <c r="B847" s="26"/>
      <c r="C847" s="148"/>
      <c r="D847" s="149" t="s">
        <v>9173</v>
      </c>
      <c r="E847" s="150" t="s">
        <v>9174</v>
      </c>
      <c r="F847" s="112" t="str">
        <f t="shared" si="1"/>
        <v>MARCIA CORTEZ</v>
      </c>
      <c r="G847" s="59" t="s">
        <v>9175</v>
      </c>
      <c r="H847" s="61"/>
      <c r="I847" s="27"/>
      <c r="J847" s="65"/>
      <c r="K847" s="28"/>
    </row>
    <row r="848" ht="22.5" customHeight="1">
      <c r="A848" s="147">
        <v>46062.0</v>
      </c>
      <c r="B848" s="26"/>
      <c r="C848" s="148"/>
      <c r="D848" s="149" t="s">
        <v>600</v>
      </c>
      <c r="E848" s="150" t="s">
        <v>3059</v>
      </c>
      <c r="F848" s="112" t="str">
        <f t="shared" si="1"/>
        <v>VICTOR PALMA</v>
      </c>
      <c r="G848" s="59" t="s">
        <v>9176</v>
      </c>
      <c r="H848" s="61"/>
      <c r="I848" s="27"/>
      <c r="J848" s="65"/>
      <c r="K848" s="28"/>
    </row>
    <row r="849" ht="22.5" customHeight="1">
      <c r="A849" s="147">
        <v>46062.0</v>
      </c>
      <c r="B849" s="26"/>
      <c r="C849" s="148"/>
      <c r="D849" s="149" t="s">
        <v>9177</v>
      </c>
      <c r="E849" s="150" t="s">
        <v>9178</v>
      </c>
      <c r="F849" s="112" t="str">
        <f t="shared" si="1"/>
        <v>YANKO ACOSTA</v>
      </c>
      <c r="G849" s="59" t="s">
        <v>9179</v>
      </c>
      <c r="H849" s="61"/>
      <c r="I849" s="27"/>
      <c r="J849" s="65"/>
      <c r="K849" s="28"/>
    </row>
    <row r="850" ht="22.5" customHeight="1">
      <c r="A850" s="147">
        <v>46062.0</v>
      </c>
      <c r="B850" s="26"/>
      <c r="C850" s="151" t="s">
        <v>122</v>
      </c>
      <c r="D850" s="149" t="s">
        <v>9180</v>
      </c>
      <c r="E850" s="150" t="s">
        <v>9181</v>
      </c>
      <c r="F850" s="112" t="str">
        <f t="shared" si="1"/>
        <v>OSVALDO ALEJANDRO MIRANDA ROJAS</v>
      </c>
      <c r="G850" s="59" t="s">
        <v>9182</v>
      </c>
      <c r="H850" s="56" t="s">
        <v>44</v>
      </c>
      <c r="I850" s="27"/>
      <c r="J850" s="57" t="s">
        <v>21</v>
      </c>
      <c r="K850" s="23" t="s">
        <v>15</v>
      </c>
    </row>
    <row r="851" ht="22.5" customHeight="1">
      <c r="A851" s="147">
        <v>46062.0</v>
      </c>
      <c r="B851" s="46"/>
      <c r="C851" s="148">
        <v>39448.0</v>
      </c>
      <c r="D851" s="149" t="s">
        <v>9183</v>
      </c>
      <c r="E851" s="150" t="s">
        <v>9184</v>
      </c>
      <c r="F851" s="112" t="str">
        <f t="shared" si="1"/>
        <v>OSCAR EUGENIO TORRES VILCHES</v>
      </c>
      <c r="G851" s="59" t="s">
        <v>9185</v>
      </c>
      <c r="H851" s="56" t="s">
        <v>44</v>
      </c>
      <c r="I851" s="27"/>
      <c r="J851" s="57" t="s">
        <v>19</v>
      </c>
      <c r="K851" s="23" t="s">
        <v>15</v>
      </c>
    </row>
    <row r="852" ht="22.5" customHeight="1">
      <c r="A852" s="147">
        <v>46062.0</v>
      </c>
      <c r="B852" s="15">
        <v>46065.0</v>
      </c>
      <c r="C852" s="148">
        <v>43739.0</v>
      </c>
      <c r="D852" s="149" t="s">
        <v>9186</v>
      </c>
      <c r="E852" s="150" t="s">
        <v>9187</v>
      </c>
      <c r="F852" s="112" t="str">
        <f t="shared" si="1"/>
        <v>DANIEL BENJAMIN QUIROZ MONTENEGRO</v>
      </c>
      <c r="G852" s="59" t="s">
        <v>4115</v>
      </c>
      <c r="H852" s="56" t="s">
        <v>44</v>
      </c>
      <c r="I852" s="27"/>
      <c r="J852" s="57" t="s">
        <v>17</v>
      </c>
      <c r="K852" s="23" t="s">
        <v>15</v>
      </c>
    </row>
    <row r="853" ht="22.5" customHeight="1">
      <c r="A853" s="147">
        <v>46062.0</v>
      </c>
      <c r="B853" s="26"/>
      <c r="C853" s="148"/>
      <c r="D853" s="149" t="s">
        <v>341</v>
      </c>
      <c r="E853" s="150" t="s">
        <v>9188</v>
      </c>
      <c r="F853" s="112" t="str">
        <f t="shared" si="1"/>
        <v>MIGUEL VERGARA GONZALEZ</v>
      </c>
      <c r="G853" s="59" t="s">
        <v>9189</v>
      </c>
      <c r="H853" s="61"/>
      <c r="I853" s="27"/>
      <c r="J853" s="65"/>
      <c r="K853" s="28"/>
    </row>
    <row r="854" ht="22.5" customHeight="1">
      <c r="A854" s="147">
        <v>46063.0</v>
      </c>
      <c r="B854" s="15"/>
      <c r="C854" s="148"/>
      <c r="D854" s="153" t="s">
        <v>9190</v>
      </c>
      <c r="E854" s="154" t="s">
        <v>3997</v>
      </c>
      <c r="F854" s="112" t="str">
        <f t="shared" si="1"/>
        <v>NOAM HERRERA</v>
      </c>
      <c r="G854" s="70" t="s">
        <v>9191</v>
      </c>
      <c r="H854" s="56" t="s">
        <v>44</v>
      </c>
      <c r="I854" s="27"/>
      <c r="J854" s="57" t="s">
        <v>14</v>
      </c>
      <c r="K854" s="23" t="s">
        <v>15</v>
      </c>
    </row>
    <row r="855" ht="22.5" customHeight="1">
      <c r="A855" s="147">
        <v>46063.0</v>
      </c>
      <c r="B855" s="15"/>
      <c r="C855" s="148"/>
      <c r="D855" s="153" t="s">
        <v>2075</v>
      </c>
      <c r="E855" s="154" t="s">
        <v>9192</v>
      </c>
      <c r="F855" s="112" t="str">
        <f t="shared" si="1"/>
        <v>JAVIERA MONARDES GUZMÁN</v>
      </c>
      <c r="G855" s="70" t="s">
        <v>9193</v>
      </c>
      <c r="H855" s="61"/>
      <c r="I855" s="27"/>
      <c r="J855" s="65"/>
      <c r="K855" s="28"/>
    </row>
    <row r="856" ht="22.5" customHeight="1">
      <c r="A856" s="147">
        <v>46063.0</v>
      </c>
      <c r="B856" s="15"/>
      <c r="C856" s="151" t="s">
        <v>1994</v>
      </c>
      <c r="D856" s="153" t="s">
        <v>501</v>
      </c>
      <c r="E856" s="154" t="s">
        <v>9194</v>
      </c>
      <c r="F856" s="112" t="str">
        <f t="shared" si="1"/>
        <v>SEBASTIAN BERNALES</v>
      </c>
      <c r="G856" s="59" t="s">
        <v>9195</v>
      </c>
      <c r="H856" s="56" t="s">
        <v>44</v>
      </c>
      <c r="I856" s="27"/>
      <c r="J856" s="57" t="s">
        <v>21</v>
      </c>
      <c r="K856" s="23" t="s">
        <v>15</v>
      </c>
    </row>
    <row r="857" ht="22.5" customHeight="1">
      <c r="A857" s="147">
        <v>46063.0</v>
      </c>
      <c r="B857" s="15"/>
      <c r="C857" s="148"/>
      <c r="D857" s="153" t="s">
        <v>501</v>
      </c>
      <c r="E857" s="154" t="s">
        <v>9196</v>
      </c>
      <c r="F857" s="112" t="str">
        <f t="shared" si="1"/>
        <v>SEBASTIAN PINO</v>
      </c>
      <c r="G857" s="70" t="s">
        <v>9197</v>
      </c>
      <c r="H857" s="61"/>
      <c r="I857" s="27"/>
      <c r="J857" s="65"/>
      <c r="K857" s="28"/>
    </row>
    <row r="858" ht="22.5" customHeight="1">
      <c r="A858" s="147">
        <v>46063.0</v>
      </c>
      <c r="B858" s="15"/>
      <c r="C858" s="148"/>
      <c r="D858" s="153" t="s">
        <v>9198</v>
      </c>
      <c r="E858" s="154" t="s">
        <v>9199</v>
      </c>
      <c r="F858" s="112" t="str">
        <f t="shared" si="1"/>
        <v>ISSA GABRIELA UBIERGO REYES</v>
      </c>
      <c r="G858" s="70" t="s">
        <v>9200</v>
      </c>
      <c r="H858" s="56" t="s">
        <v>44</v>
      </c>
      <c r="I858" s="27"/>
      <c r="J858" s="57" t="s">
        <v>14</v>
      </c>
      <c r="K858" s="23" t="s">
        <v>15</v>
      </c>
    </row>
    <row r="859" ht="22.5" customHeight="1">
      <c r="A859" s="147">
        <v>46063.0</v>
      </c>
      <c r="B859" s="15"/>
      <c r="C859" s="148"/>
      <c r="D859" s="153" t="s">
        <v>9201</v>
      </c>
      <c r="E859" s="154" t="s">
        <v>9202</v>
      </c>
      <c r="F859" s="112" t="str">
        <f t="shared" si="1"/>
        <v>PIERO ONETO GAJARDO</v>
      </c>
      <c r="G859" s="70" t="s">
        <v>9203</v>
      </c>
      <c r="H859" s="61"/>
      <c r="I859" s="27"/>
      <c r="J859" s="65"/>
      <c r="K859" s="28"/>
    </row>
    <row r="860" ht="22.5" customHeight="1">
      <c r="A860" s="147">
        <v>46063.0</v>
      </c>
      <c r="B860" s="15"/>
      <c r="C860" s="148"/>
      <c r="D860" s="153" t="s">
        <v>9204</v>
      </c>
      <c r="E860" s="154" t="s">
        <v>9205</v>
      </c>
      <c r="F860" s="112" t="str">
        <f t="shared" si="1"/>
        <v>ENEL CADET</v>
      </c>
      <c r="G860" s="70" t="s">
        <v>9206</v>
      </c>
      <c r="H860" s="61"/>
      <c r="I860" s="27"/>
      <c r="J860" s="65"/>
      <c r="K860" s="28"/>
    </row>
    <row r="861" ht="22.5" customHeight="1">
      <c r="A861" s="147">
        <v>46063.0</v>
      </c>
      <c r="B861" s="15"/>
      <c r="C861" s="148"/>
      <c r="D861" s="153" t="s">
        <v>9207</v>
      </c>
      <c r="E861" s="154" t="s">
        <v>9208</v>
      </c>
      <c r="F861" s="112" t="str">
        <f t="shared" si="1"/>
        <v>MAURICIO LUIS DIAZ MARTÍNEZ</v>
      </c>
      <c r="G861" s="70" t="s">
        <v>9209</v>
      </c>
      <c r="H861" s="56" t="s">
        <v>44</v>
      </c>
      <c r="I861" s="27"/>
      <c r="J861" s="57" t="s">
        <v>14</v>
      </c>
      <c r="K861" s="23" t="s">
        <v>15</v>
      </c>
    </row>
    <row r="862" ht="22.5" customHeight="1">
      <c r="A862" s="147">
        <v>46063.0</v>
      </c>
      <c r="B862" s="15"/>
      <c r="C862" s="148"/>
      <c r="D862" s="153" t="s">
        <v>964</v>
      </c>
      <c r="E862" s="154" t="s">
        <v>9210</v>
      </c>
      <c r="F862" s="112" t="str">
        <f t="shared" si="1"/>
        <v>FELIPE DURAN</v>
      </c>
      <c r="G862" s="70" t="s">
        <v>9211</v>
      </c>
      <c r="H862" s="56" t="s">
        <v>44</v>
      </c>
      <c r="I862" s="27"/>
      <c r="J862" s="57" t="s">
        <v>14</v>
      </c>
      <c r="K862" s="23" t="s">
        <v>15</v>
      </c>
    </row>
    <row r="863" ht="22.5" customHeight="1">
      <c r="A863" s="147">
        <v>46063.0</v>
      </c>
      <c r="B863" s="15"/>
      <c r="C863" s="148"/>
      <c r="D863" s="153" t="s">
        <v>123</v>
      </c>
      <c r="E863" s="154" t="s">
        <v>9212</v>
      </c>
      <c r="F863" s="112" t="str">
        <f t="shared" si="1"/>
        <v>ANGELO POLANCO</v>
      </c>
      <c r="G863" s="70" t="s">
        <v>9213</v>
      </c>
      <c r="H863" s="61"/>
      <c r="I863" s="27"/>
      <c r="J863" s="65"/>
      <c r="K863" s="28"/>
    </row>
    <row r="864" ht="22.5" customHeight="1">
      <c r="A864" s="147">
        <v>46063.0</v>
      </c>
      <c r="B864" s="15"/>
      <c r="C864" s="148"/>
      <c r="D864" s="153" t="s">
        <v>9214</v>
      </c>
      <c r="E864" s="154" t="s">
        <v>9215</v>
      </c>
      <c r="F864" s="112" t="str">
        <f t="shared" si="1"/>
        <v>DENISSE FERNANDA VALDES MADRID</v>
      </c>
      <c r="G864" s="70" t="s">
        <v>9216</v>
      </c>
      <c r="H864" s="56" t="s">
        <v>44</v>
      </c>
      <c r="I864" s="27"/>
      <c r="J864" s="57" t="s">
        <v>14</v>
      </c>
      <c r="K864" s="23" t="s">
        <v>15</v>
      </c>
    </row>
    <row r="865" ht="22.5" customHeight="1">
      <c r="A865" s="147">
        <v>46063.0</v>
      </c>
      <c r="B865" s="15"/>
      <c r="C865" s="148"/>
      <c r="D865" s="153" t="s">
        <v>64</v>
      </c>
      <c r="E865" s="154" t="s">
        <v>65</v>
      </c>
      <c r="F865" s="112" t="str">
        <f t="shared" si="1"/>
        <v>SEBASTIAN IGNACIO VIDAL GARCIA</v>
      </c>
      <c r="G865" s="70" t="s">
        <v>66</v>
      </c>
      <c r="H865" s="61"/>
      <c r="I865" s="27"/>
      <c r="J865" s="65"/>
      <c r="K865" s="28"/>
    </row>
    <row r="866" ht="22.5" customHeight="1">
      <c r="A866" s="147">
        <v>46063.0</v>
      </c>
      <c r="B866" s="15"/>
      <c r="C866" s="148"/>
      <c r="D866" s="153" t="s">
        <v>9217</v>
      </c>
      <c r="E866" s="154" t="s">
        <v>9218</v>
      </c>
      <c r="F866" s="112" t="str">
        <f t="shared" si="1"/>
        <v>LESLY YARIXA PEREZ AGUIRRE</v>
      </c>
      <c r="G866" s="70" t="s">
        <v>9219</v>
      </c>
      <c r="H866" s="56" t="s">
        <v>44</v>
      </c>
      <c r="I866" s="27"/>
      <c r="J866" s="57" t="s">
        <v>14</v>
      </c>
      <c r="K866" s="28"/>
    </row>
    <row r="867" ht="22.5" customHeight="1">
      <c r="A867" s="147">
        <v>46063.0</v>
      </c>
      <c r="B867" s="15"/>
      <c r="C867" s="148"/>
      <c r="D867" s="153" t="s">
        <v>9220</v>
      </c>
      <c r="E867" s="154" t="s">
        <v>9221</v>
      </c>
      <c r="F867" s="112" t="str">
        <f t="shared" si="1"/>
        <v>JHONNY JOSÉ CAMACHO PÉREZ</v>
      </c>
      <c r="G867" s="70" t="s">
        <v>9222</v>
      </c>
      <c r="H867" s="56" t="s">
        <v>44</v>
      </c>
      <c r="I867" s="27"/>
      <c r="J867" s="57" t="s">
        <v>14</v>
      </c>
      <c r="K867" s="28"/>
    </row>
    <row r="868" ht="22.5" customHeight="1">
      <c r="A868" s="147">
        <v>46063.0</v>
      </c>
      <c r="B868" s="15"/>
      <c r="C868" s="148"/>
      <c r="D868" s="153" t="s">
        <v>281</v>
      </c>
      <c r="E868" s="154" t="s">
        <v>4970</v>
      </c>
      <c r="F868" s="112" t="str">
        <f t="shared" si="1"/>
        <v>ALEJANDRO DIAZ</v>
      </c>
      <c r="G868" s="70" t="s">
        <v>9223</v>
      </c>
      <c r="H868" s="56" t="s">
        <v>44</v>
      </c>
      <c r="I868" s="27"/>
      <c r="J868" s="57" t="s">
        <v>14</v>
      </c>
      <c r="K868" s="23" t="s">
        <v>15</v>
      </c>
    </row>
    <row r="869" ht="22.5" customHeight="1">
      <c r="A869" s="147">
        <v>46063.0</v>
      </c>
      <c r="B869" s="15"/>
      <c r="C869" s="148"/>
      <c r="D869" s="153" t="s">
        <v>9224</v>
      </c>
      <c r="E869" s="154" t="s">
        <v>7891</v>
      </c>
      <c r="F869" s="112" t="str">
        <f t="shared" si="1"/>
        <v>JANIS MORALES</v>
      </c>
      <c r="G869" s="70" t="s">
        <v>9225</v>
      </c>
      <c r="H869" s="56" t="s">
        <v>44</v>
      </c>
      <c r="I869" s="27"/>
      <c r="J869" s="57" t="s">
        <v>14</v>
      </c>
      <c r="K869" s="23" t="s">
        <v>15</v>
      </c>
    </row>
    <row r="870" ht="22.5" customHeight="1">
      <c r="A870" s="147">
        <v>46063.0</v>
      </c>
      <c r="B870" s="15"/>
      <c r="C870" s="148"/>
      <c r="D870" s="153" t="s">
        <v>9226</v>
      </c>
      <c r="E870" s="154" t="s">
        <v>9227</v>
      </c>
      <c r="F870" s="112" t="str">
        <f t="shared" si="1"/>
        <v>JOVANKA BOBADILLA</v>
      </c>
      <c r="G870" s="70" t="s">
        <v>9228</v>
      </c>
      <c r="H870" s="56" t="s">
        <v>44</v>
      </c>
      <c r="I870" s="27"/>
      <c r="J870" s="57" t="s">
        <v>14</v>
      </c>
      <c r="K870" s="23" t="s">
        <v>15</v>
      </c>
    </row>
    <row r="871" ht="22.5" customHeight="1">
      <c r="A871" s="147">
        <v>46063.0</v>
      </c>
      <c r="B871" s="15"/>
      <c r="C871" s="148"/>
      <c r="D871" s="153" t="s">
        <v>1331</v>
      </c>
      <c r="E871" s="154" t="s">
        <v>9229</v>
      </c>
      <c r="F871" s="112" t="str">
        <f t="shared" si="1"/>
        <v>CRISTOBAL VALLEJOS</v>
      </c>
      <c r="G871" s="70" t="s">
        <v>9230</v>
      </c>
      <c r="H871" s="61"/>
      <c r="I871" s="27"/>
      <c r="J871" s="65"/>
      <c r="K871" s="28"/>
    </row>
    <row r="872" ht="22.5" customHeight="1">
      <c r="A872" s="147">
        <v>46063.0</v>
      </c>
      <c r="B872" s="15"/>
      <c r="C872" s="148"/>
      <c r="D872" s="153" t="s">
        <v>2987</v>
      </c>
      <c r="E872" s="154" t="s">
        <v>9231</v>
      </c>
      <c r="F872" s="112" t="str">
        <f t="shared" si="1"/>
        <v>GONZALO CAMPOS MORENO</v>
      </c>
      <c r="G872" s="70" t="s">
        <v>9232</v>
      </c>
      <c r="H872" s="56" t="s">
        <v>44</v>
      </c>
      <c r="I872" s="27"/>
      <c r="J872" s="57" t="s">
        <v>14</v>
      </c>
      <c r="K872" s="28"/>
    </row>
    <row r="873" ht="22.5" customHeight="1">
      <c r="A873" s="147">
        <v>46063.0</v>
      </c>
      <c r="B873" s="15"/>
      <c r="C873" s="148"/>
      <c r="D873" s="153" t="s">
        <v>9233</v>
      </c>
      <c r="E873" s="154" t="s">
        <v>9234</v>
      </c>
      <c r="F873" s="112" t="str">
        <f t="shared" si="1"/>
        <v>WILLIAMS MENDEZ NUÑEZ</v>
      </c>
      <c r="G873" s="70" t="s">
        <v>9235</v>
      </c>
      <c r="H873" s="61"/>
      <c r="I873" s="27"/>
      <c r="J873" s="65"/>
      <c r="K873" s="28"/>
    </row>
    <row r="874" ht="22.5" customHeight="1">
      <c r="A874" s="147">
        <v>46063.0</v>
      </c>
      <c r="B874" s="15"/>
      <c r="C874" s="148"/>
      <c r="D874" s="153" t="s">
        <v>9236</v>
      </c>
      <c r="E874" s="154" t="s">
        <v>9237</v>
      </c>
      <c r="F874" s="112" t="str">
        <f t="shared" si="1"/>
        <v>JOSELYN VERGARA VARGAS</v>
      </c>
      <c r="G874" s="70" t="s">
        <v>9238</v>
      </c>
      <c r="H874" s="56" t="s">
        <v>44</v>
      </c>
      <c r="I874" s="27"/>
      <c r="J874" s="57" t="s">
        <v>14</v>
      </c>
      <c r="K874" s="28"/>
    </row>
    <row r="875" ht="22.5" customHeight="1">
      <c r="A875" s="147">
        <v>46063.0</v>
      </c>
      <c r="B875" s="15">
        <v>46065.0</v>
      </c>
      <c r="C875" s="148">
        <v>45536.0</v>
      </c>
      <c r="D875" s="153" t="s">
        <v>9239</v>
      </c>
      <c r="E875" s="154" t="s">
        <v>6656</v>
      </c>
      <c r="F875" s="112" t="str">
        <f t="shared" si="1"/>
        <v>ARIEL VARGAS</v>
      </c>
      <c r="G875" s="100" t="s">
        <v>9240</v>
      </c>
      <c r="H875" s="56" t="s">
        <v>44</v>
      </c>
      <c r="I875" s="27"/>
      <c r="J875" s="57" t="s">
        <v>17</v>
      </c>
      <c r="K875" s="23" t="s">
        <v>15</v>
      </c>
    </row>
    <row r="876" ht="22.5" customHeight="1">
      <c r="A876" s="147">
        <v>46063.0</v>
      </c>
      <c r="B876" s="15"/>
      <c r="C876" s="148"/>
      <c r="D876" s="153" t="s">
        <v>9241</v>
      </c>
      <c r="E876" s="154" t="s">
        <v>4114</v>
      </c>
      <c r="F876" s="112" t="str">
        <f t="shared" si="1"/>
        <v>GENESSI QUIROZ</v>
      </c>
      <c r="G876" s="70" t="s">
        <v>9242</v>
      </c>
      <c r="H876" s="56" t="s">
        <v>44</v>
      </c>
      <c r="I876" s="27"/>
      <c r="J876" s="57" t="s">
        <v>14</v>
      </c>
      <c r="K876" s="23" t="s">
        <v>15</v>
      </c>
    </row>
    <row r="877" ht="22.5" customHeight="1">
      <c r="A877" s="147">
        <v>46063.0</v>
      </c>
      <c r="B877" s="15"/>
      <c r="C877" s="148"/>
      <c r="D877" s="153" t="s">
        <v>9243</v>
      </c>
      <c r="E877" s="154" t="s">
        <v>9244</v>
      </c>
      <c r="F877" s="112" t="str">
        <f t="shared" si="1"/>
        <v>CONSTANZA OLMEDO QUIROGA</v>
      </c>
      <c r="G877" s="70" t="s">
        <v>9245</v>
      </c>
      <c r="H877" s="61"/>
      <c r="I877" s="27"/>
      <c r="J877" s="65"/>
      <c r="K877" s="28"/>
    </row>
    <row r="878" ht="22.5" customHeight="1">
      <c r="A878" s="147">
        <v>46063.0</v>
      </c>
      <c r="B878" s="15"/>
      <c r="C878" s="148"/>
      <c r="D878" s="153" t="s">
        <v>4192</v>
      </c>
      <c r="E878" s="154" t="s">
        <v>9246</v>
      </c>
      <c r="F878" s="112" t="str">
        <f t="shared" si="1"/>
        <v>VICTOR AVENDAÑO TRONCOSO</v>
      </c>
      <c r="G878" s="70" t="s">
        <v>9247</v>
      </c>
      <c r="H878" s="61"/>
      <c r="I878" s="27"/>
      <c r="J878" s="65"/>
      <c r="K878" s="28"/>
    </row>
    <row r="879" ht="22.5" customHeight="1">
      <c r="A879" s="147">
        <v>46063.0</v>
      </c>
      <c r="B879" s="15">
        <v>46065.0</v>
      </c>
      <c r="C879" s="148">
        <v>43862.0</v>
      </c>
      <c r="D879" s="153" t="s">
        <v>9248</v>
      </c>
      <c r="E879" s="154" t="s">
        <v>9249</v>
      </c>
      <c r="F879" s="112" t="str">
        <f t="shared" si="1"/>
        <v>CELSO TORIBIO ANGULO MALDONADO</v>
      </c>
      <c r="G879" s="70" t="s">
        <v>9250</v>
      </c>
      <c r="H879" s="56" t="s">
        <v>44</v>
      </c>
      <c r="I879" s="27"/>
      <c r="J879" s="57" t="s">
        <v>17</v>
      </c>
      <c r="K879" s="23" t="s">
        <v>15</v>
      </c>
    </row>
    <row r="880" ht="22.5" customHeight="1">
      <c r="A880" s="147">
        <v>46063.0</v>
      </c>
      <c r="B880" s="15">
        <v>46065.0</v>
      </c>
      <c r="C880" s="148">
        <v>44562.0</v>
      </c>
      <c r="D880" s="153" t="s">
        <v>1309</v>
      </c>
      <c r="E880" s="154" t="s">
        <v>9251</v>
      </c>
      <c r="F880" s="112" t="str">
        <f t="shared" si="1"/>
        <v>RAMON BECAR ZAMORA</v>
      </c>
      <c r="G880" s="70" t="s">
        <v>9252</v>
      </c>
      <c r="H880" s="56" t="s">
        <v>44</v>
      </c>
      <c r="I880" s="27"/>
      <c r="J880" s="57" t="s">
        <v>17</v>
      </c>
      <c r="K880" s="23" t="s">
        <v>15</v>
      </c>
    </row>
    <row r="881" ht="22.5" customHeight="1">
      <c r="A881" s="147">
        <v>46063.0</v>
      </c>
      <c r="B881" s="15"/>
      <c r="C881" s="151" t="s">
        <v>106</v>
      </c>
      <c r="D881" s="153" t="s">
        <v>9253</v>
      </c>
      <c r="E881" s="154" t="s">
        <v>9254</v>
      </c>
      <c r="F881" s="112" t="str">
        <f t="shared" si="1"/>
        <v>MAURICIO JONATHAN FUENTES GARAY</v>
      </c>
      <c r="G881" s="59" t="s">
        <v>9255</v>
      </c>
      <c r="H881" s="56" t="s">
        <v>44</v>
      </c>
      <c r="I881" s="27"/>
      <c r="J881" s="57" t="s">
        <v>21</v>
      </c>
      <c r="K881" s="23" t="s">
        <v>15</v>
      </c>
    </row>
    <row r="882" ht="22.5" customHeight="1">
      <c r="A882" s="147">
        <v>46063.0</v>
      </c>
      <c r="B882" s="15"/>
      <c r="C882" s="148"/>
      <c r="D882" s="153" t="s">
        <v>9256</v>
      </c>
      <c r="E882" s="154" t="s">
        <v>9257</v>
      </c>
      <c r="F882" s="112" t="str">
        <f t="shared" si="1"/>
        <v>JAVIERA LIRALLEN QUEZADA SILVA</v>
      </c>
      <c r="G882" s="70" t="s">
        <v>9258</v>
      </c>
      <c r="H882" s="61"/>
      <c r="I882" s="27"/>
      <c r="J882" s="65"/>
      <c r="K882" s="28"/>
    </row>
    <row r="883" ht="22.5" customHeight="1">
      <c r="A883" s="147">
        <v>46063.0</v>
      </c>
      <c r="B883" s="15">
        <v>46065.0</v>
      </c>
      <c r="C883" s="148">
        <v>44593.0</v>
      </c>
      <c r="D883" s="153" t="s">
        <v>9259</v>
      </c>
      <c r="E883" s="154" t="s">
        <v>9260</v>
      </c>
      <c r="F883" s="112" t="str">
        <f t="shared" si="1"/>
        <v>PÍETRO ANTONELLO BENVENUTO TORRES</v>
      </c>
      <c r="G883" s="70" t="s">
        <v>9261</v>
      </c>
      <c r="H883" s="56" t="s">
        <v>44</v>
      </c>
      <c r="I883" s="27"/>
      <c r="J883" s="57" t="s">
        <v>17</v>
      </c>
      <c r="K883" s="23" t="s">
        <v>15</v>
      </c>
    </row>
    <row r="884" ht="22.5" customHeight="1">
      <c r="A884" s="147">
        <v>46063.0</v>
      </c>
      <c r="B884" s="15">
        <v>46065.0</v>
      </c>
      <c r="C884" s="148">
        <v>45261.0</v>
      </c>
      <c r="D884" s="153" t="s">
        <v>9262</v>
      </c>
      <c r="E884" s="154" t="s">
        <v>9263</v>
      </c>
      <c r="F884" s="112" t="str">
        <f t="shared" si="1"/>
        <v>IVAN ROGELIO CAMPINO URIBE</v>
      </c>
      <c r="G884" s="70" t="s">
        <v>9264</v>
      </c>
      <c r="H884" s="56" t="s">
        <v>44</v>
      </c>
      <c r="I884" s="27"/>
      <c r="J884" s="57" t="s">
        <v>17</v>
      </c>
      <c r="K884" s="23" t="s">
        <v>15</v>
      </c>
    </row>
    <row r="885" ht="22.5" customHeight="1">
      <c r="A885" s="147">
        <v>46063.0</v>
      </c>
      <c r="B885" s="15">
        <v>46065.0</v>
      </c>
      <c r="C885" s="148">
        <v>42005.0</v>
      </c>
      <c r="D885" s="153" t="s">
        <v>91</v>
      </c>
      <c r="E885" s="154" t="s">
        <v>9265</v>
      </c>
      <c r="F885" s="112" t="str">
        <f t="shared" si="1"/>
        <v>ESTEBAN VALDEBENITO MALLEGA</v>
      </c>
      <c r="G885" s="70" t="s">
        <v>9266</v>
      </c>
      <c r="H885" s="56" t="s">
        <v>44</v>
      </c>
      <c r="I885" s="27"/>
      <c r="J885" s="57" t="s">
        <v>17</v>
      </c>
      <c r="K885" s="23" t="s">
        <v>15</v>
      </c>
    </row>
    <row r="886" ht="22.5" customHeight="1">
      <c r="A886" s="147">
        <v>46063.0</v>
      </c>
      <c r="B886" s="15"/>
      <c r="C886" s="148"/>
      <c r="D886" s="153" t="s">
        <v>808</v>
      </c>
      <c r="E886" s="154" t="s">
        <v>9267</v>
      </c>
      <c r="F886" s="112" t="str">
        <f t="shared" si="1"/>
        <v>BASTIAN RAMIREZ ALLARIA</v>
      </c>
      <c r="G886" s="70" t="s">
        <v>9268</v>
      </c>
      <c r="H886" s="61"/>
      <c r="I886" s="27"/>
      <c r="J886" s="65"/>
      <c r="K886" s="28"/>
    </row>
    <row r="887" ht="22.5" customHeight="1">
      <c r="A887" s="147">
        <v>46063.0</v>
      </c>
      <c r="B887" s="15"/>
      <c r="C887" s="148"/>
      <c r="D887" s="153" t="s">
        <v>600</v>
      </c>
      <c r="E887" s="154" t="s">
        <v>9269</v>
      </c>
      <c r="F887" s="112" t="str">
        <f t="shared" si="1"/>
        <v>VICTOR SILVA MUNI</v>
      </c>
      <c r="G887" s="70" t="s">
        <v>9270</v>
      </c>
      <c r="H887" s="61"/>
      <c r="I887" s="27"/>
      <c r="J887" s="65"/>
      <c r="K887" s="28"/>
    </row>
    <row r="888" ht="22.5" customHeight="1">
      <c r="A888" s="147">
        <v>46063.0</v>
      </c>
      <c r="B888" s="15">
        <v>46065.0</v>
      </c>
      <c r="C888" s="148">
        <v>40330.0</v>
      </c>
      <c r="D888" s="153" t="s">
        <v>5909</v>
      </c>
      <c r="E888" s="154" t="s">
        <v>7811</v>
      </c>
      <c r="F888" s="112" t="str">
        <f t="shared" si="1"/>
        <v>MARCO OLAVE</v>
      </c>
      <c r="G888" s="70" t="s">
        <v>9271</v>
      </c>
      <c r="H888" s="56" t="s">
        <v>44</v>
      </c>
      <c r="I888" s="27"/>
      <c r="J888" s="57" t="s">
        <v>17</v>
      </c>
      <c r="K888" s="23" t="s">
        <v>15</v>
      </c>
    </row>
    <row r="889" ht="22.5" customHeight="1">
      <c r="A889" s="147">
        <v>46063.0</v>
      </c>
      <c r="B889" s="15">
        <v>46066.0</v>
      </c>
      <c r="C889" s="148">
        <v>43525.0</v>
      </c>
      <c r="D889" s="153" t="s">
        <v>1705</v>
      </c>
      <c r="E889" s="154" t="s">
        <v>514</v>
      </c>
      <c r="F889" s="112" t="str">
        <f t="shared" si="1"/>
        <v>BENJAMIN VERGARA</v>
      </c>
      <c r="G889" s="70" t="s">
        <v>9272</v>
      </c>
      <c r="H889" s="56" t="s">
        <v>44</v>
      </c>
      <c r="I889" s="27"/>
      <c r="J889" s="57" t="s">
        <v>19</v>
      </c>
      <c r="K889" s="23" t="s">
        <v>15</v>
      </c>
    </row>
    <row r="890" ht="22.5" customHeight="1">
      <c r="A890" s="147">
        <v>46063.0</v>
      </c>
      <c r="B890" s="15">
        <v>46065.0</v>
      </c>
      <c r="C890" s="148">
        <v>45689.0</v>
      </c>
      <c r="D890" s="153" t="s">
        <v>1888</v>
      </c>
      <c r="E890" s="154" t="s">
        <v>4669</v>
      </c>
      <c r="F890" s="112" t="str">
        <f t="shared" si="1"/>
        <v>DAVID ABARCA</v>
      </c>
      <c r="G890" s="59" t="s">
        <v>9273</v>
      </c>
      <c r="H890" s="56" t="s">
        <v>44</v>
      </c>
      <c r="I890" s="27"/>
      <c r="J890" s="57" t="s">
        <v>17</v>
      </c>
      <c r="K890" s="23" t="s">
        <v>15</v>
      </c>
    </row>
    <row r="891" ht="22.5" customHeight="1">
      <c r="A891" s="147">
        <v>46063.0</v>
      </c>
      <c r="B891" s="15"/>
      <c r="C891" s="148"/>
      <c r="D891" s="153" t="s">
        <v>9274</v>
      </c>
      <c r="E891" s="154" t="s">
        <v>9275</v>
      </c>
      <c r="F891" s="112" t="str">
        <f t="shared" si="1"/>
        <v>ANDREA YANITZA BARAHONA FREZ</v>
      </c>
      <c r="G891" s="70" t="s">
        <v>9276</v>
      </c>
      <c r="H891" s="61"/>
      <c r="I891" s="27"/>
      <c r="J891" s="65"/>
      <c r="K891" s="28"/>
    </row>
    <row r="892" ht="22.5" customHeight="1">
      <c r="A892" s="147">
        <v>46063.0</v>
      </c>
      <c r="B892" s="15"/>
      <c r="C892" s="148"/>
      <c r="D892" s="153" t="s">
        <v>9277</v>
      </c>
      <c r="E892" s="154" t="s">
        <v>4603</v>
      </c>
      <c r="F892" s="112" t="str">
        <f t="shared" si="1"/>
        <v>ANAIS ARANCIBIA</v>
      </c>
      <c r="G892" s="70" t="s">
        <v>9278</v>
      </c>
      <c r="H892" s="56" t="s">
        <v>44</v>
      </c>
      <c r="I892" s="27"/>
      <c r="J892" s="57" t="s">
        <v>14</v>
      </c>
      <c r="K892" s="28"/>
    </row>
    <row r="893" ht="22.5" customHeight="1">
      <c r="A893" s="147">
        <v>46063.0</v>
      </c>
      <c r="B893" s="15"/>
      <c r="C893" s="148"/>
      <c r="D893" s="153" t="s">
        <v>9279</v>
      </c>
      <c r="E893" s="154" t="s">
        <v>9280</v>
      </c>
      <c r="F893" s="112" t="str">
        <f t="shared" si="1"/>
        <v>KARINA ANDREA ORTIZ MORELLI</v>
      </c>
      <c r="G893" s="70" t="s">
        <v>9281</v>
      </c>
      <c r="H893" s="61"/>
      <c r="I893" s="27"/>
      <c r="J893" s="65"/>
      <c r="K893" s="28"/>
    </row>
    <row r="894" ht="22.5" customHeight="1">
      <c r="A894" s="147">
        <v>46063.0</v>
      </c>
      <c r="B894" s="15"/>
      <c r="C894" s="148"/>
      <c r="D894" s="153" t="s">
        <v>4759</v>
      </c>
      <c r="E894" s="154" t="s">
        <v>9282</v>
      </c>
      <c r="F894" s="112" t="str">
        <f t="shared" si="1"/>
        <v>DANIELA VALENZUELA</v>
      </c>
      <c r="G894" s="70" t="s">
        <v>9283</v>
      </c>
      <c r="H894" s="61"/>
      <c r="I894" s="27"/>
      <c r="J894" s="65"/>
      <c r="K894" s="28"/>
    </row>
    <row r="895" ht="22.5" customHeight="1">
      <c r="A895" s="147">
        <v>46063.0</v>
      </c>
      <c r="B895" s="15"/>
      <c r="C895" s="148"/>
      <c r="D895" s="153" t="s">
        <v>7863</v>
      </c>
      <c r="E895" s="154" t="s">
        <v>9284</v>
      </c>
      <c r="F895" s="112" t="str">
        <f t="shared" si="1"/>
        <v>JUAN ALBERTO NARANJO CHAVEZ</v>
      </c>
      <c r="G895" s="70" t="s">
        <v>9285</v>
      </c>
      <c r="H895" s="61"/>
      <c r="I895" s="27"/>
      <c r="J895" s="65"/>
      <c r="K895" s="28"/>
    </row>
    <row r="896" ht="22.5" customHeight="1">
      <c r="A896" s="147">
        <v>46063.0</v>
      </c>
      <c r="B896" s="15"/>
      <c r="C896" s="148"/>
      <c r="D896" s="153" t="s">
        <v>9286</v>
      </c>
      <c r="E896" s="154" t="s">
        <v>130</v>
      </c>
      <c r="F896" s="112" t="str">
        <f t="shared" si="1"/>
        <v>ALFREDO GONZALEZ</v>
      </c>
      <c r="G896" s="70" t="s">
        <v>9287</v>
      </c>
      <c r="H896" s="61"/>
      <c r="I896" s="27"/>
      <c r="J896" s="65"/>
      <c r="K896" s="28"/>
    </row>
    <row r="897" ht="22.5" customHeight="1">
      <c r="A897" s="147">
        <v>46063.0</v>
      </c>
      <c r="B897" s="15"/>
      <c r="C897" s="148"/>
      <c r="D897" s="153" t="s">
        <v>9288</v>
      </c>
      <c r="E897" s="154" t="s">
        <v>9289</v>
      </c>
      <c r="F897" s="112" t="str">
        <f t="shared" si="1"/>
        <v>ALONSO PONCE</v>
      </c>
      <c r="G897" s="70" t="s">
        <v>9290</v>
      </c>
      <c r="H897" s="56" t="s">
        <v>44</v>
      </c>
      <c r="I897" s="27"/>
      <c r="J897" s="57" t="s">
        <v>14</v>
      </c>
      <c r="K897" s="23" t="s">
        <v>15</v>
      </c>
    </row>
    <row r="898" ht="22.5" customHeight="1">
      <c r="A898" s="147">
        <v>46063.0</v>
      </c>
      <c r="B898" s="15"/>
      <c r="C898" s="148"/>
      <c r="D898" s="153" t="s">
        <v>9291</v>
      </c>
      <c r="E898" s="154" t="s">
        <v>8767</v>
      </c>
      <c r="F898" s="112" t="str">
        <f t="shared" si="1"/>
        <v>EMILIO HENRIQUEZ</v>
      </c>
      <c r="G898" s="70" t="s">
        <v>9292</v>
      </c>
      <c r="H898" s="56" t="s">
        <v>44</v>
      </c>
      <c r="I898" s="27"/>
      <c r="J898" s="57" t="s">
        <v>14</v>
      </c>
      <c r="K898" s="28"/>
    </row>
    <row r="899" ht="22.5" customHeight="1">
      <c r="A899" s="147">
        <v>46063.0</v>
      </c>
      <c r="B899" s="15"/>
      <c r="C899" s="148"/>
      <c r="D899" s="153" t="s">
        <v>9293</v>
      </c>
      <c r="E899" s="154" t="s">
        <v>9294</v>
      </c>
      <c r="F899" s="112" t="str">
        <f t="shared" si="1"/>
        <v>GABRIEL HERNAN SANCHEZ BERNAL</v>
      </c>
      <c r="G899" s="70" t="s">
        <v>9295</v>
      </c>
      <c r="H899" s="61"/>
      <c r="I899" s="27"/>
      <c r="J899" s="65"/>
      <c r="K899" s="28"/>
    </row>
    <row r="900" ht="22.5" customHeight="1">
      <c r="A900" s="147">
        <v>46063.0</v>
      </c>
      <c r="B900" s="15"/>
      <c r="C900" s="148"/>
      <c r="D900" s="153" t="s">
        <v>363</v>
      </c>
      <c r="E900" s="154" t="s">
        <v>9296</v>
      </c>
      <c r="F900" s="112" t="str">
        <f t="shared" si="1"/>
        <v>NICOLAS LUCERO SAN MARTÍN</v>
      </c>
      <c r="G900" s="70" t="s">
        <v>9297</v>
      </c>
      <c r="H900" s="56" t="s">
        <v>44</v>
      </c>
      <c r="I900" s="27"/>
      <c r="J900" s="57" t="s">
        <v>14</v>
      </c>
      <c r="K900" s="23" t="s">
        <v>15</v>
      </c>
    </row>
    <row r="901" ht="22.5" customHeight="1">
      <c r="A901" s="147">
        <v>46063.0</v>
      </c>
      <c r="B901" s="15"/>
      <c r="C901" s="148"/>
      <c r="D901" s="153" t="s">
        <v>8572</v>
      </c>
      <c r="E901" s="154" t="s">
        <v>5601</v>
      </c>
      <c r="F901" s="112" t="str">
        <f t="shared" si="1"/>
        <v>JOSEFA GARATE PACHECO</v>
      </c>
      <c r="G901" s="70" t="s">
        <v>9298</v>
      </c>
      <c r="H901" s="56" t="s">
        <v>44</v>
      </c>
      <c r="I901" s="27"/>
      <c r="J901" s="57" t="s">
        <v>14</v>
      </c>
      <c r="K901" s="23" t="s">
        <v>15</v>
      </c>
    </row>
    <row r="902" ht="22.5" customHeight="1">
      <c r="A902" s="147">
        <v>46063.0</v>
      </c>
      <c r="B902" s="15"/>
      <c r="C902" s="148"/>
      <c r="D902" s="153" t="s">
        <v>9299</v>
      </c>
      <c r="E902" s="154" t="s">
        <v>9300</v>
      </c>
      <c r="F902" s="112" t="str">
        <f t="shared" si="1"/>
        <v>OSVALDO ANDRES VILLARROEL GALLARDO</v>
      </c>
      <c r="G902" s="70" t="s">
        <v>9301</v>
      </c>
      <c r="H902" s="61"/>
      <c r="I902" s="27"/>
      <c r="J902" s="65"/>
      <c r="K902" s="28"/>
    </row>
    <row r="903" ht="22.5" customHeight="1">
      <c r="A903" s="147">
        <v>46063.0</v>
      </c>
      <c r="B903" s="15">
        <v>46065.0</v>
      </c>
      <c r="C903" s="148">
        <v>42675.0</v>
      </c>
      <c r="D903" s="153" t="s">
        <v>9302</v>
      </c>
      <c r="E903" s="154" t="s">
        <v>9303</v>
      </c>
      <c r="F903" s="112" t="str">
        <f t="shared" si="1"/>
        <v>BENITO OLAVARRIA CARRASCO</v>
      </c>
      <c r="G903" s="70" t="s">
        <v>9304</v>
      </c>
      <c r="H903" s="56" t="s">
        <v>44</v>
      </c>
      <c r="I903" s="27"/>
      <c r="J903" s="57" t="s">
        <v>17</v>
      </c>
      <c r="K903" s="23" t="s">
        <v>15</v>
      </c>
    </row>
    <row r="904" ht="22.5" customHeight="1">
      <c r="A904" s="147">
        <v>46063.0</v>
      </c>
      <c r="B904" s="15"/>
      <c r="C904" s="148"/>
      <c r="D904" s="153" t="s">
        <v>4037</v>
      </c>
      <c r="E904" s="154" t="s">
        <v>9305</v>
      </c>
      <c r="F904" s="112" t="str">
        <f t="shared" si="1"/>
        <v>JAVIER ALEJANDRO AROS SCANU</v>
      </c>
      <c r="G904" s="70" t="s">
        <v>9306</v>
      </c>
      <c r="H904" s="61"/>
      <c r="I904" s="27"/>
      <c r="J904" s="65"/>
      <c r="K904" s="28"/>
    </row>
    <row r="905" ht="22.5" customHeight="1">
      <c r="A905" s="147">
        <v>46063.0</v>
      </c>
      <c r="B905" s="15">
        <v>46066.0</v>
      </c>
      <c r="C905" s="148">
        <v>43678.0</v>
      </c>
      <c r="D905" s="153" t="s">
        <v>9307</v>
      </c>
      <c r="E905" s="154" t="s">
        <v>1081</v>
      </c>
      <c r="F905" s="112" t="str">
        <f t="shared" si="1"/>
        <v>OCTAVIO MUÑOZ</v>
      </c>
      <c r="G905" s="70" t="s">
        <v>9308</v>
      </c>
      <c r="H905" s="56" t="s">
        <v>44</v>
      </c>
      <c r="I905" s="27"/>
      <c r="J905" s="57" t="s">
        <v>19</v>
      </c>
      <c r="K905" s="23" t="s">
        <v>15</v>
      </c>
    </row>
    <row r="906" ht="22.5" customHeight="1">
      <c r="A906" s="147">
        <v>46063.0</v>
      </c>
      <c r="B906" s="15"/>
      <c r="C906" s="151" t="s">
        <v>106</v>
      </c>
      <c r="D906" s="153" t="s">
        <v>9309</v>
      </c>
      <c r="E906" s="154" t="s">
        <v>9310</v>
      </c>
      <c r="F906" s="112" t="str">
        <f t="shared" si="1"/>
        <v>LUZ RODRIGUEZ ESCOBAR</v>
      </c>
      <c r="G906" s="59" t="s">
        <v>9311</v>
      </c>
      <c r="H906" s="56" t="s">
        <v>44</v>
      </c>
      <c r="I906" s="27"/>
      <c r="J906" s="57" t="s">
        <v>21</v>
      </c>
      <c r="K906" s="23" t="s">
        <v>15</v>
      </c>
    </row>
    <row r="907" ht="22.5" customHeight="1">
      <c r="A907" s="147">
        <v>46063.0</v>
      </c>
      <c r="B907" s="15">
        <v>46065.0</v>
      </c>
      <c r="C907" s="148">
        <v>43466.0</v>
      </c>
      <c r="D907" s="153" t="s">
        <v>9312</v>
      </c>
      <c r="E907" s="154" t="s">
        <v>9313</v>
      </c>
      <c r="F907" s="112" t="str">
        <f t="shared" si="1"/>
        <v>BRYHAN ZAMORANO GÒMEZ</v>
      </c>
      <c r="G907" s="70" t="s">
        <v>9314</v>
      </c>
      <c r="H907" s="56" t="s">
        <v>44</v>
      </c>
      <c r="I907" s="27"/>
      <c r="J907" s="57" t="s">
        <v>17</v>
      </c>
      <c r="K907" s="23" t="s">
        <v>15</v>
      </c>
    </row>
    <row r="908" ht="22.5" customHeight="1">
      <c r="A908" s="147">
        <v>46063.0</v>
      </c>
      <c r="B908" s="15"/>
      <c r="C908" s="151" t="s">
        <v>228</v>
      </c>
      <c r="D908" s="153" t="s">
        <v>876</v>
      </c>
      <c r="E908" s="154" t="s">
        <v>9315</v>
      </c>
      <c r="F908" s="112" t="str">
        <f t="shared" si="1"/>
        <v>LUIS OROZCO ACEVEDO</v>
      </c>
      <c r="G908" s="59" t="s">
        <v>9316</v>
      </c>
      <c r="H908" s="56" t="s">
        <v>44</v>
      </c>
      <c r="I908" s="27"/>
      <c r="J908" s="57" t="s">
        <v>21</v>
      </c>
      <c r="K908" s="23" t="s">
        <v>15</v>
      </c>
    </row>
    <row r="909" ht="22.5" customHeight="1">
      <c r="A909" s="147">
        <v>46063.0</v>
      </c>
      <c r="B909" s="15">
        <v>46065.0</v>
      </c>
      <c r="C909" s="148">
        <v>45839.0</v>
      </c>
      <c r="D909" s="153" t="s">
        <v>4192</v>
      </c>
      <c r="E909" s="154" t="s">
        <v>9317</v>
      </c>
      <c r="F909" s="112" t="str">
        <f t="shared" si="1"/>
        <v>VICTOR GONZALEZ REBOLLEDO</v>
      </c>
      <c r="G909" s="70" t="s">
        <v>9318</v>
      </c>
      <c r="H909" s="56" t="s">
        <v>44</v>
      </c>
      <c r="I909" s="27"/>
      <c r="J909" s="57" t="s">
        <v>17</v>
      </c>
      <c r="K909" s="23" t="s">
        <v>15</v>
      </c>
    </row>
    <row r="910" ht="22.5" customHeight="1">
      <c r="A910" s="147">
        <v>46063.0</v>
      </c>
      <c r="B910" s="15">
        <v>46065.0</v>
      </c>
      <c r="C910" s="148">
        <v>43435.0</v>
      </c>
      <c r="D910" s="153" t="s">
        <v>7276</v>
      </c>
      <c r="E910" s="154" t="s">
        <v>9319</v>
      </c>
      <c r="F910" s="112" t="str">
        <f t="shared" si="1"/>
        <v>ALEXANDRA ARACENA</v>
      </c>
      <c r="G910" s="100" t="s">
        <v>9320</v>
      </c>
      <c r="H910" s="56" t="s">
        <v>44</v>
      </c>
      <c r="I910" s="27"/>
      <c r="J910" s="57" t="s">
        <v>17</v>
      </c>
      <c r="K910" s="23" t="s">
        <v>15</v>
      </c>
    </row>
    <row r="911" ht="22.5" customHeight="1">
      <c r="A911" s="147">
        <v>46063.0</v>
      </c>
      <c r="B911" s="15"/>
      <c r="C911" s="151" t="s">
        <v>9321</v>
      </c>
      <c r="D911" s="153" t="s">
        <v>487</v>
      </c>
      <c r="E911" s="154" t="s">
        <v>9322</v>
      </c>
      <c r="F911" s="112" t="str">
        <f t="shared" si="1"/>
        <v>FRANCISCA URRIZOLA</v>
      </c>
      <c r="G911" s="59" t="s">
        <v>9323</v>
      </c>
      <c r="H911" s="56" t="s">
        <v>44</v>
      </c>
      <c r="I911" s="27"/>
      <c r="J911" s="57" t="s">
        <v>21</v>
      </c>
      <c r="K911" s="23" t="s">
        <v>15</v>
      </c>
    </row>
    <row r="912" ht="22.5" customHeight="1">
      <c r="A912" s="147">
        <v>46063.0</v>
      </c>
      <c r="B912" s="15">
        <v>46065.0</v>
      </c>
      <c r="C912" s="148">
        <v>43070.0</v>
      </c>
      <c r="D912" s="153" t="s">
        <v>9324</v>
      </c>
      <c r="E912" s="154" t="s">
        <v>9325</v>
      </c>
      <c r="F912" s="112" t="str">
        <f t="shared" si="1"/>
        <v>MACCARENA ESTEFANÍA CAICEO NUÑEZ</v>
      </c>
      <c r="G912" s="70" t="s">
        <v>9326</v>
      </c>
      <c r="H912" s="56" t="s">
        <v>44</v>
      </c>
      <c r="I912" s="27"/>
      <c r="J912" s="57" t="s">
        <v>17</v>
      </c>
      <c r="K912" s="23" t="s">
        <v>15</v>
      </c>
    </row>
    <row r="913" ht="22.5" customHeight="1">
      <c r="A913" s="147">
        <v>46063.0</v>
      </c>
      <c r="B913" s="15"/>
      <c r="C913" s="148"/>
      <c r="D913" s="153" t="s">
        <v>474</v>
      </c>
      <c r="E913" s="154" t="s">
        <v>288</v>
      </c>
      <c r="F913" s="112" t="str">
        <f t="shared" si="1"/>
        <v>JAIME AGUILERA</v>
      </c>
      <c r="G913" s="70" t="s">
        <v>9327</v>
      </c>
      <c r="H913" s="61"/>
      <c r="I913" s="27"/>
      <c r="J913" s="65"/>
      <c r="K913" s="28"/>
    </row>
    <row r="914" ht="22.5" customHeight="1">
      <c r="A914" s="147">
        <v>46063.0</v>
      </c>
      <c r="B914" s="15">
        <v>46065.0</v>
      </c>
      <c r="C914" s="148">
        <v>43831.0</v>
      </c>
      <c r="D914" s="153" t="s">
        <v>9286</v>
      </c>
      <c r="E914" s="154" t="s">
        <v>9328</v>
      </c>
      <c r="F914" s="112" t="str">
        <f t="shared" si="1"/>
        <v>ALFREDO AGUILERA LANFRANCO</v>
      </c>
      <c r="G914" s="70" t="s">
        <v>9329</v>
      </c>
      <c r="H914" s="56" t="s">
        <v>44</v>
      </c>
      <c r="I914" s="27"/>
      <c r="J914" s="57" t="s">
        <v>17</v>
      </c>
      <c r="K914" s="23" t="s">
        <v>15</v>
      </c>
    </row>
    <row r="915" ht="22.5" customHeight="1">
      <c r="A915" s="147">
        <v>46063.0</v>
      </c>
      <c r="B915" s="15">
        <v>46065.0</v>
      </c>
      <c r="C915" s="148">
        <v>43862.0</v>
      </c>
      <c r="D915" s="153" t="s">
        <v>9330</v>
      </c>
      <c r="E915" s="154" t="s">
        <v>9331</v>
      </c>
      <c r="F915" s="112" t="str">
        <f t="shared" si="1"/>
        <v>LUIS HUMBERTO ARIZ ABARCA</v>
      </c>
      <c r="G915" s="70" t="s">
        <v>9332</v>
      </c>
      <c r="H915" s="56" t="s">
        <v>44</v>
      </c>
      <c r="I915" s="27"/>
      <c r="J915" s="57" t="s">
        <v>17</v>
      </c>
      <c r="K915" s="23" t="s">
        <v>15</v>
      </c>
    </row>
    <row r="916" ht="22.5" customHeight="1">
      <c r="A916" s="147">
        <v>46063.0</v>
      </c>
      <c r="B916" s="15">
        <v>46066.0</v>
      </c>
      <c r="C916" s="148">
        <v>44105.0</v>
      </c>
      <c r="D916" s="153" t="s">
        <v>9333</v>
      </c>
      <c r="E916" s="154" t="s">
        <v>9334</v>
      </c>
      <c r="F916" s="112" t="str">
        <f t="shared" si="1"/>
        <v>JUAN ESTEBAN VARGAS SILVA</v>
      </c>
      <c r="G916" s="70" t="s">
        <v>9335</v>
      </c>
      <c r="H916" s="56" t="s">
        <v>44</v>
      </c>
      <c r="I916" s="27"/>
      <c r="J916" s="57" t="s">
        <v>19</v>
      </c>
      <c r="K916" s="23" t="s">
        <v>15</v>
      </c>
    </row>
    <row r="917" ht="22.5" customHeight="1">
      <c r="A917" s="147">
        <v>46063.0</v>
      </c>
      <c r="B917" s="15"/>
      <c r="C917" s="151" t="s">
        <v>106</v>
      </c>
      <c r="D917" s="153" t="s">
        <v>9336</v>
      </c>
      <c r="E917" s="154" t="s">
        <v>9337</v>
      </c>
      <c r="F917" s="112" t="str">
        <f t="shared" si="1"/>
        <v>KARIN PAMELA ASTORGA PRADENAS</v>
      </c>
      <c r="G917" s="59" t="s">
        <v>9338</v>
      </c>
      <c r="H917" s="56" t="s">
        <v>44</v>
      </c>
      <c r="I917" s="27"/>
      <c r="J917" s="57" t="s">
        <v>21</v>
      </c>
      <c r="K917" s="23" t="s">
        <v>15</v>
      </c>
    </row>
    <row r="918" ht="22.5" customHeight="1">
      <c r="A918" s="147">
        <v>46063.0</v>
      </c>
      <c r="B918" s="15"/>
      <c r="C918" s="151" t="s">
        <v>122</v>
      </c>
      <c r="D918" s="153" t="s">
        <v>5719</v>
      </c>
      <c r="E918" s="154" t="s">
        <v>108</v>
      </c>
      <c r="F918" s="112" t="str">
        <f t="shared" si="1"/>
        <v>SCARLETH AROS</v>
      </c>
      <c r="G918" s="59" t="s">
        <v>9339</v>
      </c>
      <c r="H918" s="56" t="s">
        <v>44</v>
      </c>
      <c r="I918" s="27"/>
      <c r="J918" s="57" t="s">
        <v>21</v>
      </c>
      <c r="K918" s="23" t="s">
        <v>15</v>
      </c>
    </row>
    <row r="919" ht="22.5" customHeight="1">
      <c r="A919" s="147">
        <v>46063.0</v>
      </c>
      <c r="B919" s="15"/>
      <c r="C919" s="148"/>
      <c r="D919" s="153" t="s">
        <v>2285</v>
      </c>
      <c r="E919" s="154" t="s">
        <v>9340</v>
      </c>
      <c r="F919" s="112" t="str">
        <f t="shared" si="1"/>
        <v>PEDRO SANTANA</v>
      </c>
      <c r="G919" s="70" t="s">
        <v>9341</v>
      </c>
      <c r="H919" s="61"/>
      <c r="I919" s="27"/>
      <c r="J919" s="65"/>
      <c r="K919" s="28"/>
    </row>
    <row r="920" ht="22.5" customHeight="1">
      <c r="A920" s="147">
        <v>46063.0</v>
      </c>
      <c r="B920" s="15">
        <v>46066.0</v>
      </c>
      <c r="C920" s="148">
        <v>43647.0</v>
      </c>
      <c r="D920" s="153" t="s">
        <v>395</v>
      </c>
      <c r="E920" s="154" t="s">
        <v>9342</v>
      </c>
      <c r="F920" s="112" t="str">
        <f t="shared" si="1"/>
        <v>ALEJANDRA TERNICIEN</v>
      </c>
      <c r="G920" s="70" t="s">
        <v>9343</v>
      </c>
      <c r="H920" s="56" t="s">
        <v>44</v>
      </c>
      <c r="I920" s="27"/>
      <c r="J920" s="57" t="s">
        <v>19</v>
      </c>
      <c r="K920" s="23" t="s">
        <v>15</v>
      </c>
    </row>
    <row r="921" ht="22.5" customHeight="1">
      <c r="A921" s="147">
        <v>46063.0</v>
      </c>
      <c r="B921" s="15">
        <v>46065.0</v>
      </c>
      <c r="C921" s="148">
        <v>43525.0</v>
      </c>
      <c r="D921" s="153" t="s">
        <v>9344</v>
      </c>
      <c r="E921" s="154" t="s">
        <v>9345</v>
      </c>
      <c r="F921" s="112" t="str">
        <f t="shared" si="1"/>
        <v>MAGDALENA MURGA</v>
      </c>
      <c r="G921" s="70" t="s">
        <v>9346</v>
      </c>
      <c r="H921" s="56" t="s">
        <v>44</v>
      </c>
      <c r="I921" s="27"/>
      <c r="J921" s="57" t="s">
        <v>17</v>
      </c>
      <c r="K921" s="23" t="s">
        <v>15</v>
      </c>
    </row>
    <row r="922" ht="22.5" customHeight="1">
      <c r="A922" s="147">
        <v>46063.0</v>
      </c>
      <c r="B922" s="15">
        <v>46065.0</v>
      </c>
      <c r="C922" s="148">
        <v>45566.0</v>
      </c>
      <c r="D922" s="153" t="s">
        <v>9347</v>
      </c>
      <c r="E922" s="154" t="s">
        <v>9348</v>
      </c>
      <c r="F922" s="112" t="str">
        <f t="shared" si="1"/>
        <v>MARIA GLORIA SOLAR ROA</v>
      </c>
      <c r="G922" s="70" t="s">
        <v>9349</v>
      </c>
      <c r="H922" s="56" t="s">
        <v>44</v>
      </c>
      <c r="I922" s="27"/>
      <c r="J922" s="57" t="s">
        <v>17</v>
      </c>
      <c r="K922" s="23" t="s">
        <v>15</v>
      </c>
    </row>
    <row r="923" ht="22.5" customHeight="1">
      <c r="A923" s="147">
        <v>46063.0</v>
      </c>
      <c r="B923" s="15"/>
      <c r="C923" s="148"/>
      <c r="D923" s="153" t="s">
        <v>6255</v>
      </c>
      <c r="E923" s="154" t="s">
        <v>9350</v>
      </c>
      <c r="F923" s="112" t="str">
        <f t="shared" si="1"/>
        <v>JORGE ALEJANDRO ESCALONA ITURRIETA</v>
      </c>
      <c r="G923" s="70" t="s">
        <v>9351</v>
      </c>
      <c r="H923" s="61"/>
      <c r="I923" s="27"/>
      <c r="J923" s="65"/>
      <c r="K923" s="28"/>
    </row>
    <row r="924" ht="22.5" customHeight="1">
      <c r="A924" s="147">
        <v>46063.0</v>
      </c>
      <c r="B924" s="15">
        <v>46065.0</v>
      </c>
      <c r="C924" s="148">
        <v>43374.0</v>
      </c>
      <c r="D924" s="153" t="s">
        <v>9352</v>
      </c>
      <c r="E924" s="154" t="s">
        <v>9353</v>
      </c>
      <c r="F924" s="112" t="str">
        <f t="shared" si="1"/>
        <v>MARIEL VENEGAS NIETO</v>
      </c>
      <c r="G924" s="70" t="s">
        <v>9354</v>
      </c>
      <c r="H924" s="56" t="s">
        <v>44</v>
      </c>
      <c r="I924" s="27"/>
      <c r="J924" s="57" t="s">
        <v>17</v>
      </c>
      <c r="K924" s="23" t="s">
        <v>15</v>
      </c>
    </row>
    <row r="925" ht="22.5" customHeight="1">
      <c r="A925" s="147">
        <v>46063.0</v>
      </c>
      <c r="B925" s="15">
        <v>46065.0</v>
      </c>
      <c r="C925" s="148">
        <v>44682.0</v>
      </c>
      <c r="D925" s="153" t="s">
        <v>1449</v>
      </c>
      <c r="E925" s="154" t="s">
        <v>130</v>
      </c>
      <c r="F925" s="112" t="str">
        <f t="shared" si="1"/>
        <v>MATÍAS GONZALEZ</v>
      </c>
      <c r="G925" s="70" t="s">
        <v>9355</v>
      </c>
      <c r="H925" s="56" t="s">
        <v>44</v>
      </c>
      <c r="I925" s="27"/>
      <c r="J925" s="57" t="s">
        <v>17</v>
      </c>
      <c r="K925" s="23" t="s">
        <v>15</v>
      </c>
    </row>
    <row r="926" ht="22.5" customHeight="1">
      <c r="A926" s="147">
        <v>46063.0</v>
      </c>
      <c r="B926" s="15"/>
      <c r="C926" s="148"/>
      <c r="D926" s="153" t="s">
        <v>9356</v>
      </c>
      <c r="E926" s="154" t="s">
        <v>9357</v>
      </c>
      <c r="F926" s="112" t="str">
        <f t="shared" si="1"/>
        <v>FABIANA RAD DE FRIAS</v>
      </c>
      <c r="G926" s="70" t="s">
        <v>9358</v>
      </c>
      <c r="H926" s="61"/>
      <c r="I926" s="27"/>
      <c r="J926" s="65"/>
      <c r="K926" s="28"/>
    </row>
    <row r="927" ht="22.5" customHeight="1">
      <c r="A927" s="147">
        <v>46063.0</v>
      </c>
      <c r="B927" s="15"/>
      <c r="C927" s="148"/>
      <c r="D927" s="153" t="s">
        <v>419</v>
      </c>
      <c r="E927" s="154" t="s">
        <v>9359</v>
      </c>
      <c r="F927" s="112" t="str">
        <f t="shared" si="1"/>
        <v>RODRIGO NUÑEZ HOLMAN</v>
      </c>
      <c r="G927" s="70" t="s">
        <v>9360</v>
      </c>
      <c r="H927" s="61"/>
      <c r="I927" s="27"/>
      <c r="J927" s="65"/>
      <c r="K927" s="28"/>
    </row>
    <row r="928" ht="22.5" customHeight="1">
      <c r="A928" s="147">
        <v>46063.0</v>
      </c>
      <c r="B928" s="15">
        <v>46065.0</v>
      </c>
      <c r="C928" s="148">
        <v>45323.0</v>
      </c>
      <c r="D928" s="153" t="s">
        <v>445</v>
      </c>
      <c r="E928" s="154" t="s">
        <v>9361</v>
      </c>
      <c r="F928" s="112" t="str">
        <f t="shared" si="1"/>
        <v>MANUEL GOMEZ LEVILL</v>
      </c>
      <c r="G928" s="70" t="s">
        <v>9362</v>
      </c>
      <c r="H928" s="56" t="s">
        <v>44</v>
      </c>
      <c r="I928" s="27"/>
      <c r="J928" s="57" t="s">
        <v>17</v>
      </c>
      <c r="K928" s="23" t="s">
        <v>15</v>
      </c>
    </row>
    <row r="929" ht="22.5" customHeight="1">
      <c r="A929" s="147">
        <v>46063.0</v>
      </c>
      <c r="B929" s="15"/>
      <c r="C929" s="148"/>
      <c r="D929" s="153" t="s">
        <v>436</v>
      </c>
      <c r="E929" s="154" t="s">
        <v>9363</v>
      </c>
      <c r="F929" s="112" t="str">
        <f t="shared" si="1"/>
        <v>VIVIANA VERGARA CUELLO</v>
      </c>
      <c r="G929" s="70" t="s">
        <v>9364</v>
      </c>
      <c r="H929" s="61"/>
      <c r="I929" s="27"/>
      <c r="J929" s="65"/>
      <c r="K929" s="28"/>
    </row>
    <row r="930" ht="22.5" customHeight="1">
      <c r="A930" s="147">
        <v>46063.0</v>
      </c>
      <c r="B930" s="15">
        <v>46065.0</v>
      </c>
      <c r="C930" s="148">
        <v>43831.0</v>
      </c>
      <c r="D930" s="153" t="s">
        <v>2825</v>
      </c>
      <c r="E930" s="154" t="s">
        <v>9365</v>
      </c>
      <c r="F930" s="112" t="str">
        <f t="shared" si="1"/>
        <v>MARCELO GUZMAN</v>
      </c>
      <c r="G930" s="70" t="s">
        <v>9366</v>
      </c>
      <c r="H930" s="56" t="s">
        <v>44</v>
      </c>
      <c r="I930" s="27"/>
      <c r="J930" s="57" t="s">
        <v>17</v>
      </c>
      <c r="K930" s="23" t="s">
        <v>15</v>
      </c>
    </row>
    <row r="931" ht="22.5" customHeight="1">
      <c r="A931" s="147">
        <v>46063.0</v>
      </c>
      <c r="B931" s="15">
        <v>46065.0</v>
      </c>
      <c r="C931" s="148">
        <v>43466.0</v>
      </c>
      <c r="D931" s="153" t="s">
        <v>4734</v>
      </c>
      <c r="E931" s="154" t="s">
        <v>5027</v>
      </c>
      <c r="F931" s="112" t="str">
        <f t="shared" si="1"/>
        <v>MARIANELA PIZARRO</v>
      </c>
      <c r="G931" s="70" t="s">
        <v>9367</v>
      </c>
      <c r="H931" s="56" t="s">
        <v>44</v>
      </c>
      <c r="I931" s="27"/>
      <c r="J931" s="57" t="s">
        <v>17</v>
      </c>
      <c r="K931" s="23" t="s">
        <v>15</v>
      </c>
    </row>
    <row r="932" ht="22.5" customHeight="1">
      <c r="A932" s="147">
        <v>46063.0</v>
      </c>
      <c r="B932" s="15">
        <v>46065.0</v>
      </c>
      <c r="C932" s="148">
        <v>43282.0</v>
      </c>
      <c r="D932" s="153" t="s">
        <v>2825</v>
      </c>
      <c r="E932" s="154" t="s">
        <v>9368</v>
      </c>
      <c r="F932" s="112" t="str">
        <f t="shared" si="1"/>
        <v>MARCELO REYES S</v>
      </c>
      <c r="G932" s="70" t="s">
        <v>9369</v>
      </c>
      <c r="H932" s="56" t="s">
        <v>44</v>
      </c>
      <c r="I932" s="27"/>
      <c r="J932" s="57" t="s">
        <v>17</v>
      </c>
      <c r="K932" s="23" t="s">
        <v>15</v>
      </c>
    </row>
    <row r="933" ht="22.5" customHeight="1">
      <c r="A933" s="147">
        <v>46063.0</v>
      </c>
      <c r="B933" s="15">
        <v>46065.0</v>
      </c>
      <c r="C933" s="148">
        <v>43647.0</v>
      </c>
      <c r="D933" s="153" t="s">
        <v>9370</v>
      </c>
      <c r="E933" s="154" t="s">
        <v>7926</v>
      </c>
      <c r="F933" s="112" t="str">
        <f t="shared" si="1"/>
        <v>NANCY MUÑOZ</v>
      </c>
      <c r="G933" s="70" t="s">
        <v>9371</v>
      </c>
      <c r="H933" s="56" t="s">
        <v>44</v>
      </c>
      <c r="I933" s="27"/>
      <c r="J933" s="57" t="s">
        <v>17</v>
      </c>
      <c r="K933" s="23" t="s">
        <v>15</v>
      </c>
    </row>
    <row r="934" ht="22.5" customHeight="1">
      <c r="A934" s="147">
        <v>46063.0</v>
      </c>
      <c r="B934" s="15">
        <v>46065.0</v>
      </c>
      <c r="C934" s="148">
        <v>43709.0</v>
      </c>
      <c r="D934" s="153" t="s">
        <v>9372</v>
      </c>
      <c r="E934" s="154" t="s">
        <v>5515</v>
      </c>
      <c r="F934" s="112" t="str">
        <f t="shared" si="1"/>
        <v>KATERINE BELOZO VALDIVIA</v>
      </c>
      <c r="G934" s="70" t="s">
        <v>9373</v>
      </c>
      <c r="H934" s="56" t="s">
        <v>44</v>
      </c>
      <c r="I934" s="27"/>
      <c r="J934" s="57" t="s">
        <v>17</v>
      </c>
      <c r="K934" s="23" t="s">
        <v>15</v>
      </c>
    </row>
    <row r="935" ht="22.5" customHeight="1">
      <c r="A935" s="147">
        <v>46063.0</v>
      </c>
      <c r="B935" s="15"/>
      <c r="C935" s="151" t="s">
        <v>9052</v>
      </c>
      <c r="D935" s="153" t="s">
        <v>1431</v>
      </c>
      <c r="E935" s="154" t="s">
        <v>3457</v>
      </c>
      <c r="F935" s="112" t="str">
        <f t="shared" si="1"/>
        <v>CLAUDIO BELMAR</v>
      </c>
      <c r="G935" s="59" t="s">
        <v>9374</v>
      </c>
      <c r="H935" s="56" t="s">
        <v>44</v>
      </c>
      <c r="I935" s="27"/>
      <c r="J935" s="57" t="s">
        <v>21</v>
      </c>
      <c r="K935" s="23" t="s">
        <v>15</v>
      </c>
    </row>
    <row r="936" ht="22.5" customHeight="1">
      <c r="A936" s="147">
        <v>46063.0</v>
      </c>
      <c r="B936" s="15"/>
      <c r="C936" s="148"/>
      <c r="D936" s="153" t="s">
        <v>5105</v>
      </c>
      <c r="E936" s="154" t="s">
        <v>9375</v>
      </c>
      <c r="F936" s="112" t="str">
        <f t="shared" si="1"/>
        <v>CHRISTIAN AYALA</v>
      </c>
      <c r="G936" s="70" t="s">
        <v>9141</v>
      </c>
      <c r="H936" s="61"/>
      <c r="I936" s="27"/>
      <c r="J936" s="65"/>
      <c r="K936" s="28"/>
    </row>
    <row r="937" ht="22.5" customHeight="1">
      <c r="A937" s="147">
        <v>46063.0</v>
      </c>
      <c r="B937" s="15">
        <v>46065.0</v>
      </c>
      <c r="C937" s="148">
        <v>42826.0</v>
      </c>
      <c r="D937" s="153" t="s">
        <v>9376</v>
      </c>
      <c r="E937" s="154" t="s">
        <v>9377</v>
      </c>
      <c r="F937" s="112" t="str">
        <f t="shared" si="1"/>
        <v>PATRICIO ANDRES RIVAS CARVALLO</v>
      </c>
      <c r="G937" s="70" t="s">
        <v>9378</v>
      </c>
      <c r="H937" s="56" t="s">
        <v>44</v>
      </c>
      <c r="I937" s="27"/>
      <c r="J937" s="57" t="s">
        <v>17</v>
      </c>
      <c r="K937" s="23" t="s">
        <v>15</v>
      </c>
    </row>
    <row r="938" ht="22.5" customHeight="1">
      <c r="A938" s="147">
        <v>46063.0</v>
      </c>
      <c r="B938" s="15"/>
      <c r="C938" s="148"/>
      <c r="D938" s="153" t="s">
        <v>1698</v>
      </c>
      <c r="E938" s="154" t="s">
        <v>9379</v>
      </c>
      <c r="F938" s="112" t="str">
        <f t="shared" si="1"/>
        <v>JUAN ROZAS MANOSALVA</v>
      </c>
      <c r="G938" s="70" t="s">
        <v>9380</v>
      </c>
      <c r="H938" s="61"/>
      <c r="I938" s="27"/>
      <c r="J938" s="65"/>
      <c r="K938" s="28"/>
    </row>
    <row r="939" ht="22.5" customHeight="1">
      <c r="A939" s="147">
        <v>46063.0</v>
      </c>
      <c r="B939" s="15"/>
      <c r="C939" s="148"/>
      <c r="D939" s="153" t="s">
        <v>8868</v>
      </c>
      <c r="E939" s="154" t="s">
        <v>9381</v>
      </c>
      <c r="F939" s="112" t="str">
        <f t="shared" si="1"/>
        <v>GRACIELA MARTINEZ</v>
      </c>
      <c r="G939" s="70" t="s">
        <v>9382</v>
      </c>
      <c r="H939" s="61"/>
      <c r="I939" s="27"/>
      <c r="J939" s="65"/>
      <c r="K939" s="28"/>
    </row>
    <row r="940" ht="22.5" customHeight="1">
      <c r="A940" s="147">
        <v>46063.0</v>
      </c>
      <c r="B940" s="15">
        <v>46065.0</v>
      </c>
      <c r="C940" s="148">
        <v>43313.0</v>
      </c>
      <c r="D940" s="153" t="s">
        <v>9383</v>
      </c>
      <c r="E940" s="154" t="s">
        <v>9384</v>
      </c>
      <c r="F940" s="112" t="str">
        <f t="shared" si="1"/>
        <v>JOCELIN FERNANDA CORTES VILLARREAL</v>
      </c>
      <c r="G940" s="70" t="s">
        <v>9385</v>
      </c>
      <c r="H940" s="56" t="s">
        <v>44</v>
      </c>
      <c r="I940" s="27"/>
      <c r="J940" s="57" t="s">
        <v>17</v>
      </c>
      <c r="K940" s="23" t="s">
        <v>15</v>
      </c>
    </row>
    <row r="941" ht="22.5" customHeight="1">
      <c r="A941" s="147">
        <v>46063.0</v>
      </c>
      <c r="B941" s="15"/>
      <c r="C941" s="148"/>
      <c r="D941" s="153" t="s">
        <v>774</v>
      </c>
      <c r="E941" s="154" t="s">
        <v>9386</v>
      </c>
      <c r="F941" s="112" t="str">
        <f t="shared" si="1"/>
        <v>IGNACIO APABLAZA HERRERA</v>
      </c>
      <c r="G941" s="70" t="s">
        <v>9387</v>
      </c>
      <c r="H941" s="61"/>
      <c r="I941" s="27"/>
      <c r="J941" s="65"/>
      <c r="K941" s="28"/>
    </row>
    <row r="942" ht="22.5" customHeight="1">
      <c r="A942" s="147">
        <v>46063.0</v>
      </c>
      <c r="B942" s="15">
        <v>46065.0</v>
      </c>
      <c r="C942" s="148">
        <v>43374.0</v>
      </c>
      <c r="D942" s="153" t="s">
        <v>1464</v>
      </c>
      <c r="E942" s="154" t="s">
        <v>9388</v>
      </c>
      <c r="F942" s="112" t="str">
        <f t="shared" si="1"/>
        <v>RAUL ORELLANA OLEA</v>
      </c>
      <c r="G942" s="70" t="s">
        <v>9389</v>
      </c>
      <c r="H942" s="56" t="s">
        <v>44</v>
      </c>
      <c r="I942" s="27"/>
      <c r="J942" s="57" t="s">
        <v>17</v>
      </c>
      <c r="K942" s="23" t="s">
        <v>15</v>
      </c>
    </row>
    <row r="943" ht="22.5" customHeight="1">
      <c r="A943" s="147">
        <v>46063.0</v>
      </c>
      <c r="B943" s="15"/>
      <c r="C943" s="148"/>
      <c r="D943" s="153" t="s">
        <v>9390</v>
      </c>
      <c r="E943" s="154" t="s">
        <v>9391</v>
      </c>
      <c r="F943" s="112" t="str">
        <f t="shared" si="1"/>
        <v>LUI ALBERTO GUERRERO MUÑOZ</v>
      </c>
      <c r="G943" s="70" t="s">
        <v>9392</v>
      </c>
      <c r="H943" s="61"/>
      <c r="I943" s="27"/>
      <c r="J943" s="65"/>
      <c r="K943" s="28"/>
    </row>
    <row r="944" ht="22.5" customHeight="1">
      <c r="A944" s="147">
        <v>46063.0</v>
      </c>
      <c r="B944" s="15"/>
      <c r="C944" s="148"/>
      <c r="D944" s="153" t="s">
        <v>287</v>
      </c>
      <c r="E944" s="154" t="s">
        <v>571</v>
      </c>
      <c r="F944" s="112" t="str">
        <f t="shared" si="1"/>
        <v>OSCAR SALAZAR</v>
      </c>
      <c r="G944" s="70" t="s">
        <v>9393</v>
      </c>
      <c r="H944" s="61"/>
      <c r="I944" s="27"/>
      <c r="J944" s="65"/>
      <c r="K944" s="28"/>
    </row>
    <row r="945" ht="22.5" customHeight="1">
      <c r="A945" s="147">
        <v>46063.0</v>
      </c>
      <c r="B945" s="15"/>
      <c r="C945" s="148"/>
      <c r="D945" s="153" t="s">
        <v>4072</v>
      </c>
      <c r="E945" s="154" t="s">
        <v>856</v>
      </c>
      <c r="F945" s="112" t="str">
        <f t="shared" si="1"/>
        <v>MIGUEL ANGEL VARGAS</v>
      </c>
      <c r="G945" s="70" t="s">
        <v>9394</v>
      </c>
      <c r="H945" s="61"/>
      <c r="I945" s="27"/>
      <c r="J945" s="65"/>
      <c r="K945" s="28"/>
    </row>
    <row r="946" ht="22.5" customHeight="1">
      <c r="A946" s="147">
        <v>46063.0</v>
      </c>
      <c r="B946" s="15"/>
      <c r="C946" s="151" t="s">
        <v>106</v>
      </c>
      <c r="D946" s="153" t="s">
        <v>1431</v>
      </c>
      <c r="E946" s="154" t="s">
        <v>4139</v>
      </c>
      <c r="F946" s="112" t="str">
        <f t="shared" si="1"/>
        <v>CLAUDIO CATALÁN</v>
      </c>
      <c r="G946" s="59" t="s">
        <v>9395</v>
      </c>
      <c r="H946" s="56" t="s">
        <v>44</v>
      </c>
      <c r="I946" s="27"/>
      <c r="J946" s="57" t="s">
        <v>21</v>
      </c>
      <c r="K946" s="23" t="s">
        <v>15</v>
      </c>
    </row>
    <row r="947" ht="22.5" customHeight="1">
      <c r="A947" s="147">
        <v>46063.0</v>
      </c>
      <c r="B947" s="46"/>
      <c r="C947" s="148">
        <v>43586.0</v>
      </c>
      <c r="D947" s="153" t="s">
        <v>985</v>
      </c>
      <c r="E947" s="154" t="s">
        <v>288</v>
      </c>
      <c r="F947" s="112" t="str">
        <f t="shared" si="1"/>
        <v>CONSTANZA AGUILERA</v>
      </c>
      <c r="G947" s="70" t="s">
        <v>9396</v>
      </c>
      <c r="H947" s="56" t="s">
        <v>44</v>
      </c>
      <c r="I947" s="27"/>
      <c r="J947" s="57" t="s">
        <v>17</v>
      </c>
      <c r="K947" s="23" t="s">
        <v>15</v>
      </c>
    </row>
    <row r="948" ht="22.5" customHeight="1">
      <c r="A948" s="147">
        <v>46063.0</v>
      </c>
      <c r="B948" s="15">
        <v>46065.0</v>
      </c>
      <c r="C948" s="148">
        <v>44228.0</v>
      </c>
      <c r="D948" s="153" t="s">
        <v>2073</v>
      </c>
      <c r="E948" s="154" t="s">
        <v>9397</v>
      </c>
      <c r="F948" s="112" t="str">
        <f t="shared" si="1"/>
        <v>CESAR ESTAY VERGARA</v>
      </c>
      <c r="G948" s="70" t="s">
        <v>9398</v>
      </c>
      <c r="H948" s="56" t="s">
        <v>44</v>
      </c>
      <c r="I948" s="27"/>
      <c r="J948" s="57" t="s">
        <v>17</v>
      </c>
      <c r="K948" s="23" t="s">
        <v>15</v>
      </c>
    </row>
    <row r="949" ht="22.5" customHeight="1">
      <c r="A949" s="147">
        <v>46063.0</v>
      </c>
      <c r="B949" s="15"/>
      <c r="C949" s="148"/>
      <c r="D949" s="153" t="s">
        <v>9399</v>
      </c>
      <c r="E949" s="154" t="s">
        <v>9400</v>
      </c>
      <c r="F949" s="112" t="str">
        <f t="shared" si="1"/>
        <v>NICOLAS RODRIGO CARVACHO TAPIA</v>
      </c>
      <c r="G949" s="70" t="s">
        <v>9401</v>
      </c>
      <c r="H949" s="61"/>
      <c r="I949" s="27"/>
      <c r="J949" s="65"/>
      <c r="K949" s="28"/>
    </row>
    <row r="950" ht="22.5" customHeight="1">
      <c r="A950" s="147">
        <v>46063.0</v>
      </c>
      <c r="B950" s="15"/>
      <c r="C950" s="148"/>
      <c r="D950" s="153" t="s">
        <v>9402</v>
      </c>
      <c r="E950" s="154" t="s">
        <v>9403</v>
      </c>
      <c r="F950" s="112" t="str">
        <f t="shared" si="1"/>
        <v>CARLA OLGUIN FERRADA</v>
      </c>
      <c r="G950" s="70" t="s">
        <v>9404</v>
      </c>
      <c r="H950" s="61"/>
      <c r="I950" s="27"/>
      <c r="J950" s="65"/>
      <c r="K950" s="28"/>
    </row>
    <row r="951" ht="22.5" customHeight="1">
      <c r="A951" s="147">
        <v>46063.0</v>
      </c>
      <c r="B951" s="15"/>
      <c r="C951" s="151" t="s">
        <v>422</v>
      </c>
      <c r="D951" s="153" t="s">
        <v>964</v>
      </c>
      <c r="E951" s="154" t="s">
        <v>667</v>
      </c>
      <c r="F951" s="112" t="str">
        <f t="shared" si="1"/>
        <v>FELIPE GODOY</v>
      </c>
      <c r="G951" s="59" t="s">
        <v>9405</v>
      </c>
      <c r="H951" s="56" t="s">
        <v>44</v>
      </c>
      <c r="I951" s="27"/>
      <c r="J951" s="57" t="s">
        <v>21</v>
      </c>
      <c r="K951" s="23" t="s">
        <v>15</v>
      </c>
    </row>
    <row r="952" ht="22.5" customHeight="1">
      <c r="A952" s="147">
        <v>46063.0</v>
      </c>
      <c r="B952" s="15"/>
      <c r="C952" s="151" t="s">
        <v>9406</v>
      </c>
      <c r="D952" s="153" t="s">
        <v>9407</v>
      </c>
      <c r="E952" s="154" t="s">
        <v>9408</v>
      </c>
      <c r="F952" s="112" t="str">
        <f t="shared" si="1"/>
        <v>CELSO ESTEBAN OLATE FERRADA</v>
      </c>
      <c r="G952" s="59" t="s">
        <v>9409</v>
      </c>
      <c r="H952" s="56" t="s">
        <v>44</v>
      </c>
      <c r="I952" s="27"/>
      <c r="J952" s="57" t="s">
        <v>21</v>
      </c>
      <c r="K952" s="23" t="s">
        <v>15</v>
      </c>
    </row>
    <row r="953" ht="22.5" customHeight="1">
      <c r="A953" s="147">
        <v>46063.0</v>
      </c>
      <c r="B953" s="15">
        <v>46065.0</v>
      </c>
      <c r="C953" s="148">
        <v>43739.0</v>
      </c>
      <c r="D953" s="153" t="s">
        <v>9410</v>
      </c>
      <c r="E953" s="154" t="s">
        <v>9411</v>
      </c>
      <c r="F953" s="112" t="str">
        <f t="shared" si="1"/>
        <v>CARLA ALEJANDRA TORRE JAHNSEN</v>
      </c>
      <c r="G953" s="70" t="s">
        <v>9412</v>
      </c>
      <c r="H953" s="56" t="s">
        <v>44</v>
      </c>
      <c r="I953" s="27"/>
      <c r="J953" s="57" t="s">
        <v>17</v>
      </c>
      <c r="K953" s="23" t="s">
        <v>15</v>
      </c>
    </row>
    <row r="954" ht="22.5" customHeight="1">
      <c r="A954" s="147">
        <v>46063.0</v>
      </c>
      <c r="B954" s="15"/>
      <c r="C954" s="151" t="s">
        <v>2687</v>
      </c>
      <c r="D954" s="153" t="s">
        <v>9413</v>
      </c>
      <c r="E954" s="154" t="s">
        <v>71</v>
      </c>
      <c r="F954" s="112" t="str">
        <f t="shared" si="1"/>
        <v>ROMMY CONTRERAS</v>
      </c>
      <c r="G954" s="59" t="s">
        <v>9414</v>
      </c>
      <c r="H954" s="56" t="s">
        <v>44</v>
      </c>
      <c r="I954" s="27"/>
      <c r="J954" s="57" t="s">
        <v>21</v>
      </c>
      <c r="K954" s="23" t="s">
        <v>15</v>
      </c>
    </row>
    <row r="955" ht="22.5" customHeight="1">
      <c r="A955" s="147">
        <v>46063.0</v>
      </c>
      <c r="B955" s="15"/>
      <c r="C955" s="148"/>
      <c r="D955" s="153" t="s">
        <v>9415</v>
      </c>
      <c r="E955" s="154" t="s">
        <v>9416</v>
      </c>
      <c r="F955" s="112" t="str">
        <f t="shared" si="1"/>
        <v>EDSON JAVIER RETAMAL BERNAL</v>
      </c>
      <c r="G955" s="70" t="s">
        <v>9417</v>
      </c>
      <c r="H955" s="61"/>
      <c r="I955" s="27"/>
      <c r="J955" s="65"/>
      <c r="K955" s="28"/>
    </row>
    <row r="956" ht="22.5" customHeight="1">
      <c r="A956" s="147">
        <v>46063.0</v>
      </c>
      <c r="B956" s="15">
        <v>46065.0</v>
      </c>
      <c r="C956" s="148">
        <v>43556.0</v>
      </c>
      <c r="D956" s="153" t="s">
        <v>256</v>
      </c>
      <c r="E956" s="154" t="s">
        <v>9418</v>
      </c>
      <c r="F956" s="112" t="str">
        <f t="shared" si="1"/>
        <v>OSCAR ALBORNOZ VARAS</v>
      </c>
      <c r="G956" s="70" t="s">
        <v>9419</v>
      </c>
      <c r="H956" s="56" t="s">
        <v>44</v>
      </c>
      <c r="I956" s="27"/>
      <c r="J956" s="57" t="s">
        <v>17</v>
      </c>
      <c r="K956" s="23" t="s">
        <v>15</v>
      </c>
    </row>
    <row r="957" ht="22.5" customHeight="1">
      <c r="A957" s="147">
        <v>46063.0</v>
      </c>
      <c r="B957" s="15">
        <v>46065.0</v>
      </c>
      <c r="C957" s="148">
        <v>44927.0</v>
      </c>
      <c r="D957" s="153" t="s">
        <v>9420</v>
      </c>
      <c r="E957" s="154" t="s">
        <v>9421</v>
      </c>
      <c r="F957" s="112" t="str">
        <f t="shared" si="1"/>
        <v>JORGE DAVID CORTES SEPULVEDA</v>
      </c>
      <c r="G957" s="70" t="s">
        <v>9422</v>
      </c>
      <c r="H957" s="56" t="s">
        <v>44</v>
      </c>
      <c r="I957" s="27"/>
      <c r="J957" s="57" t="s">
        <v>17</v>
      </c>
      <c r="K957" s="23" t="s">
        <v>15</v>
      </c>
    </row>
    <row r="958" ht="22.5" customHeight="1">
      <c r="A958" s="147">
        <v>46063.0</v>
      </c>
      <c r="B958" s="15">
        <v>46066.0</v>
      </c>
      <c r="C958" s="148">
        <v>45352.0</v>
      </c>
      <c r="D958" s="153" t="s">
        <v>2285</v>
      </c>
      <c r="E958" s="154" t="s">
        <v>9423</v>
      </c>
      <c r="F958" s="112" t="str">
        <f t="shared" si="1"/>
        <v>PEDRO LEON QUEVEDO</v>
      </c>
      <c r="G958" s="70" t="s">
        <v>9424</v>
      </c>
      <c r="H958" s="56" t="s">
        <v>44</v>
      </c>
      <c r="I958" s="27"/>
      <c r="J958" s="57" t="s">
        <v>19</v>
      </c>
      <c r="K958" s="23" t="s">
        <v>15</v>
      </c>
    </row>
    <row r="959" ht="22.5" customHeight="1">
      <c r="A959" s="147">
        <v>46063.0</v>
      </c>
      <c r="B959" s="15"/>
      <c r="C959" s="148"/>
      <c r="D959" s="153" t="s">
        <v>9425</v>
      </c>
      <c r="E959" s="154" t="s">
        <v>9426</v>
      </c>
      <c r="F959" s="112" t="str">
        <f t="shared" si="1"/>
        <v>GEDEÓN JONATHAN OYANEDEL MOLINA</v>
      </c>
      <c r="G959" s="70" t="s">
        <v>9427</v>
      </c>
      <c r="H959" s="61"/>
      <c r="I959" s="27"/>
      <c r="J959" s="65"/>
      <c r="K959" s="28"/>
    </row>
    <row r="960" ht="22.5" customHeight="1">
      <c r="A960" s="147">
        <v>46063.0</v>
      </c>
      <c r="B960" s="15"/>
      <c r="C960" s="148"/>
      <c r="D960" s="153" t="s">
        <v>9428</v>
      </c>
      <c r="E960" s="154" t="s">
        <v>9429</v>
      </c>
      <c r="F960" s="112" t="str">
        <f t="shared" si="1"/>
        <v>ELIZABETH ANDREA AROS GRANADA</v>
      </c>
      <c r="G960" s="70" t="s">
        <v>9430</v>
      </c>
      <c r="H960" s="61"/>
      <c r="I960" s="27"/>
      <c r="J960" s="65"/>
      <c r="K960" s="28"/>
    </row>
    <row r="961" ht="22.5" customHeight="1">
      <c r="A961" s="147">
        <v>46063.0</v>
      </c>
      <c r="B961" s="15">
        <v>46065.0</v>
      </c>
      <c r="C961" s="148">
        <v>42856.0</v>
      </c>
      <c r="D961" s="153" t="s">
        <v>9431</v>
      </c>
      <c r="E961" s="154" t="s">
        <v>9432</v>
      </c>
      <c r="F961" s="112" t="str">
        <f t="shared" si="1"/>
        <v>PAULA GALLEGIULLOS ROJAS</v>
      </c>
      <c r="G961" s="70" t="s">
        <v>9433</v>
      </c>
      <c r="H961" s="56" t="s">
        <v>44</v>
      </c>
      <c r="I961" s="27"/>
      <c r="J961" s="57" t="s">
        <v>17</v>
      </c>
      <c r="K961" s="23" t="s">
        <v>15</v>
      </c>
    </row>
    <row r="962" ht="22.5" customHeight="1">
      <c r="A962" s="147">
        <v>46063.0</v>
      </c>
      <c r="B962" s="15">
        <v>46065.0</v>
      </c>
      <c r="C962" s="148">
        <v>45383.0</v>
      </c>
      <c r="D962" s="153" t="s">
        <v>9434</v>
      </c>
      <c r="E962" s="154" t="s">
        <v>9435</v>
      </c>
      <c r="F962" s="112" t="str">
        <f t="shared" si="1"/>
        <v>RAMÓN HUMBERTO DONOSO ALFARO</v>
      </c>
      <c r="G962" s="70" t="s">
        <v>9436</v>
      </c>
      <c r="H962" s="56" t="s">
        <v>44</v>
      </c>
      <c r="I962" s="27"/>
      <c r="J962" s="57" t="s">
        <v>17</v>
      </c>
      <c r="K962" s="23" t="s">
        <v>15</v>
      </c>
    </row>
    <row r="963" ht="22.5" customHeight="1">
      <c r="A963" s="147">
        <v>46063.0</v>
      </c>
      <c r="B963" s="15"/>
      <c r="C963" s="148"/>
      <c r="D963" s="153" t="s">
        <v>964</v>
      </c>
      <c r="E963" s="154" t="s">
        <v>1199</v>
      </c>
      <c r="F963" s="112" t="str">
        <f t="shared" si="1"/>
        <v>FELIPE ESPINOZA</v>
      </c>
      <c r="G963" s="70" t="s">
        <v>9437</v>
      </c>
      <c r="H963" s="61"/>
      <c r="I963" s="27"/>
      <c r="J963" s="65"/>
      <c r="K963" s="28"/>
    </row>
    <row r="964" ht="22.5" customHeight="1">
      <c r="A964" s="147">
        <v>46063.0</v>
      </c>
      <c r="B964" s="15">
        <v>46065.0</v>
      </c>
      <c r="C964" s="148">
        <v>43466.0</v>
      </c>
      <c r="D964" s="153" t="s">
        <v>576</v>
      </c>
      <c r="E964" s="154" t="s">
        <v>9438</v>
      </c>
      <c r="F964" s="112" t="str">
        <f t="shared" si="1"/>
        <v>LUIS MONTERO TORO</v>
      </c>
      <c r="G964" s="70" t="s">
        <v>9439</v>
      </c>
      <c r="H964" s="56" t="s">
        <v>44</v>
      </c>
      <c r="I964" s="27"/>
      <c r="J964" s="57" t="s">
        <v>17</v>
      </c>
      <c r="K964" s="23" t="s">
        <v>15</v>
      </c>
    </row>
    <row r="965" ht="22.5" customHeight="1">
      <c r="A965" s="147">
        <v>46063.0</v>
      </c>
      <c r="B965" s="15"/>
      <c r="C965" s="148"/>
      <c r="D965" s="153" t="s">
        <v>9440</v>
      </c>
      <c r="E965" s="154" t="s">
        <v>9441</v>
      </c>
      <c r="F965" s="112" t="str">
        <f t="shared" si="1"/>
        <v>CAROLINA VARGAS|</v>
      </c>
      <c r="G965" s="70" t="s">
        <v>9442</v>
      </c>
      <c r="H965" s="61"/>
      <c r="I965" s="27"/>
      <c r="J965" s="65"/>
      <c r="K965" s="28"/>
    </row>
    <row r="966" ht="22.5" customHeight="1">
      <c r="A966" s="147">
        <v>46063.0</v>
      </c>
      <c r="B966" s="15">
        <v>46065.0</v>
      </c>
      <c r="C966" s="148">
        <v>43466.0</v>
      </c>
      <c r="D966" s="153" t="s">
        <v>7290</v>
      </c>
      <c r="E966" s="154" t="s">
        <v>9443</v>
      </c>
      <c r="F966" s="112" t="str">
        <f t="shared" si="1"/>
        <v>MAURICIO MUÑOZ ARRATIA</v>
      </c>
      <c r="G966" s="70" t="s">
        <v>9444</v>
      </c>
      <c r="H966" s="56" t="s">
        <v>44</v>
      </c>
      <c r="I966" s="27"/>
      <c r="J966" s="57" t="s">
        <v>17</v>
      </c>
      <c r="K966" s="23" t="s">
        <v>15</v>
      </c>
    </row>
    <row r="967" ht="22.5" customHeight="1">
      <c r="A967" s="147">
        <v>46063.0</v>
      </c>
      <c r="B967" s="15"/>
      <c r="C967" s="148"/>
      <c r="D967" s="153" t="s">
        <v>4501</v>
      </c>
      <c r="E967" s="154" t="s">
        <v>9445</v>
      </c>
      <c r="F967" s="112" t="str">
        <f t="shared" si="1"/>
        <v>ERNESTO ROMAN ZEREGA</v>
      </c>
      <c r="G967" s="70" t="s">
        <v>9446</v>
      </c>
      <c r="H967" s="61"/>
      <c r="I967" s="27"/>
      <c r="J967" s="65"/>
      <c r="K967" s="28"/>
    </row>
    <row r="968" ht="22.5" customHeight="1">
      <c r="A968" s="147">
        <v>46063.0</v>
      </c>
      <c r="B968" s="15">
        <v>46066.0</v>
      </c>
      <c r="C968" s="148">
        <v>43952.0</v>
      </c>
      <c r="D968" s="153" t="s">
        <v>9447</v>
      </c>
      <c r="E968" s="154" t="s">
        <v>9448</v>
      </c>
      <c r="F968" s="112" t="str">
        <f t="shared" si="1"/>
        <v>ANGEL ERNESTO SANDOVAL COLLAO</v>
      </c>
      <c r="G968" s="70" t="s">
        <v>9449</v>
      </c>
      <c r="H968" s="56" t="s">
        <v>44</v>
      </c>
      <c r="I968" s="27"/>
      <c r="J968" s="57" t="s">
        <v>19</v>
      </c>
      <c r="K968" s="23" t="s">
        <v>15</v>
      </c>
    </row>
    <row r="969" ht="22.5" customHeight="1">
      <c r="A969" s="147">
        <v>46063.0</v>
      </c>
      <c r="B969" s="15">
        <v>46065.0</v>
      </c>
      <c r="C969" s="148">
        <v>43831.0</v>
      </c>
      <c r="D969" s="153" t="s">
        <v>168</v>
      </c>
      <c r="E969" s="154" t="s">
        <v>784</v>
      </c>
      <c r="F969" s="112" t="str">
        <f t="shared" si="1"/>
        <v>TAMARA LOPEZ</v>
      </c>
      <c r="G969" s="70" t="s">
        <v>9450</v>
      </c>
      <c r="H969" s="56" t="s">
        <v>44</v>
      </c>
      <c r="I969" s="27"/>
      <c r="J969" s="57" t="s">
        <v>17</v>
      </c>
      <c r="K969" s="23" t="s">
        <v>15</v>
      </c>
    </row>
    <row r="970" ht="22.5" customHeight="1">
      <c r="A970" s="147">
        <v>46063.0</v>
      </c>
      <c r="B970" s="15"/>
      <c r="C970" s="148"/>
      <c r="D970" s="153" t="s">
        <v>795</v>
      </c>
      <c r="E970" s="154" t="s">
        <v>9451</v>
      </c>
      <c r="F970" s="112" t="str">
        <f t="shared" si="1"/>
        <v>DANIELA ROJAS GONZÁLEZ</v>
      </c>
      <c r="G970" s="70" t="s">
        <v>9452</v>
      </c>
      <c r="H970" s="61"/>
      <c r="I970" s="27"/>
      <c r="J970" s="65"/>
      <c r="K970" s="28"/>
    </row>
    <row r="971" ht="22.5" customHeight="1">
      <c r="A971" s="147">
        <v>46063.0</v>
      </c>
      <c r="B971" s="15"/>
      <c r="C971" s="148"/>
      <c r="D971" s="153" t="s">
        <v>5105</v>
      </c>
      <c r="E971" s="154" t="s">
        <v>4765</v>
      </c>
      <c r="F971" s="112" t="str">
        <f t="shared" si="1"/>
        <v>CHRISTIAN CALDERON</v>
      </c>
      <c r="G971" s="70" t="s">
        <v>9453</v>
      </c>
      <c r="H971" s="61"/>
      <c r="I971" s="27"/>
      <c r="J971" s="65"/>
      <c r="K971" s="28"/>
    </row>
    <row r="972" ht="22.5" customHeight="1">
      <c r="A972" s="147">
        <v>46063.0</v>
      </c>
      <c r="B972" s="15"/>
      <c r="C972" s="148"/>
      <c r="D972" s="153" t="s">
        <v>360</v>
      </c>
      <c r="E972" s="154" t="s">
        <v>9454</v>
      </c>
      <c r="F972" s="112" t="str">
        <f t="shared" si="1"/>
        <v>JOSE CONTRERAS CONTRERAS</v>
      </c>
      <c r="G972" s="70" t="s">
        <v>9455</v>
      </c>
      <c r="H972" s="61"/>
      <c r="I972" s="27"/>
      <c r="J972" s="65"/>
      <c r="K972" s="28"/>
    </row>
    <row r="973" ht="22.5" customHeight="1">
      <c r="A973" s="147">
        <v>46063.0</v>
      </c>
      <c r="B973" s="15"/>
      <c r="C973" s="148"/>
      <c r="D973" s="153" t="s">
        <v>858</v>
      </c>
      <c r="E973" s="154" t="s">
        <v>667</v>
      </c>
      <c r="F973" s="112" t="str">
        <f t="shared" si="1"/>
        <v>JOSE GODOY</v>
      </c>
      <c r="G973" s="70" t="s">
        <v>9456</v>
      </c>
      <c r="H973" s="61"/>
      <c r="I973" s="27"/>
      <c r="J973" s="65"/>
      <c r="K973" s="28"/>
    </row>
    <row r="974" ht="22.5" customHeight="1">
      <c r="A974" s="147">
        <v>46063.0</v>
      </c>
      <c r="B974" s="15"/>
      <c r="C974" s="148"/>
      <c r="D974" s="153" t="s">
        <v>9121</v>
      </c>
      <c r="E974" s="154" t="s">
        <v>2049</v>
      </c>
      <c r="F974" s="112" t="str">
        <f t="shared" si="1"/>
        <v>JOSÉ LUIS GUTIÉRREZ</v>
      </c>
      <c r="G974" s="70" t="s">
        <v>9457</v>
      </c>
      <c r="H974" s="61"/>
      <c r="I974" s="27"/>
      <c r="J974" s="65"/>
      <c r="K974" s="28"/>
    </row>
    <row r="975" ht="22.5" customHeight="1">
      <c r="A975" s="147">
        <v>46063.0</v>
      </c>
      <c r="B975" s="15"/>
      <c r="C975" s="148"/>
      <c r="D975" s="153" t="s">
        <v>123</v>
      </c>
      <c r="E975" s="154" t="s">
        <v>9458</v>
      </c>
      <c r="F975" s="112" t="str">
        <f t="shared" si="1"/>
        <v>ANGELO CORDOVA</v>
      </c>
      <c r="G975" s="70" t="s">
        <v>9459</v>
      </c>
      <c r="H975" s="61"/>
      <c r="I975" s="27"/>
      <c r="J975" s="65"/>
      <c r="K975" s="28"/>
    </row>
    <row r="976" ht="22.5" customHeight="1">
      <c r="A976" s="147">
        <v>46063.0</v>
      </c>
      <c r="B976" s="15"/>
      <c r="C976" s="148"/>
      <c r="D976" s="153" t="s">
        <v>9460</v>
      </c>
      <c r="E976" s="154" t="s">
        <v>9461</v>
      </c>
      <c r="F976" s="112" t="str">
        <f t="shared" si="1"/>
        <v>SIMÓN MENESES SALINAS</v>
      </c>
      <c r="G976" s="70" t="s">
        <v>9462</v>
      </c>
      <c r="H976" s="61"/>
      <c r="I976" s="27"/>
      <c r="J976" s="65"/>
      <c r="K976" s="28"/>
    </row>
    <row r="977" ht="22.5" customHeight="1">
      <c r="A977" s="147">
        <v>46063.0</v>
      </c>
      <c r="B977" s="15"/>
      <c r="C977" s="148"/>
      <c r="D977" s="153" t="s">
        <v>9463</v>
      </c>
      <c r="E977" s="154" t="s">
        <v>9464</v>
      </c>
      <c r="F977" s="112" t="str">
        <f t="shared" si="1"/>
        <v>ALONSO JAVIER MENESES GOMEZ</v>
      </c>
      <c r="G977" s="59" t="s">
        <v>9465</v>
      </c>
      <c r="H977" s="56" t="s">
        <v>44</v>
      </c>
      <c r="I977" s="27"/>
      <c r="J977" s="57" t="s">
        <v>21</v>
      </c>
      <c r="K977" s="23" t="s">
        <v>15</v>
      </c>
    </row>
    <row r="978" ht="22.5" customHeight="1">
      <c r="A978" s="147">
        <v>46063.0</v>
      </c>
      <c r="B978" s="15"/>
      <c r="C978" s="148"/>
      <c r="D978" s="153" t="s">
        <v>2825</v>
      </c>
      <c r="E978" s="154" t="s">
        <v>9466</v>
      </c>
      <c r="F978" s="112" t="str">
        <f t="shared" si="1"/>
        <v>MARCELO MADRID LILLIO</v>
      </c>
      <c r="G978" s="70" t="s">
        <v>9467</v>
      </c>
      <c r="H978" s="61"/>
      <c r="I978" s="27"/>
      <c r="J978" s="65"/>
      <c r="K978" s="28"/>
    </row>
    <row r="979" ht="22.5" customHeight="1">
      <c r="A979" s="147">
        <v>46063.0</v>
      </c>
      <c r="B979" s="15"/>
      <c r="C979" s="148"/>
      <c r="D979" s="153" t="s">
        <v>1383</v>
      </c>
      <c r="E979" s="154" t="s">
        <v>49</v>
      </c>
      <c r="F979" s="112" t="str">
        <f t="shared" si="1"/>
        <v>EDUARDO VERGARA</v>
      </c>
      <c r="G979" s="70" t="s">
        <v>9468</v>
      </c>
      <c r="H979" s="61"/>
      <c r="I979" s="27"/>
      <c r="J979" s="65"/>
      <c r="K979" s="28"/>
    </row>
    <row r="980" ht="22.5" customHeight="1">
      <c r="A980" s="147">
        <v>46063.0</v>
      </c>
      <c r="B980" s="15"/>
      <c r="C980" s="148"/>
      <c r="D980" s="153" t="s">
        <v>9469</v>
      </c>
      <c r="E980" s="154" t="s">
        <v>9470</v>
      </c>
      <c r="F980" s="112" t="str">
        <f t="shared" si="1"/>
        <v>VIVIANA PATRICIA FARIAS MENDEZ</v>
      </c>
      <c r="G980" s="70" t="s">
        <v>9471</v>
      </c>
      <c r="H980" s="61"/>
      <c r="I980" s="27"/>
      <c r="J980" s="65"/>
      <c r="K980" s="28"/>
    </row>
    <row r="981" ht="22.5" customHeight="1">
      <c r="A981" s="147">
        <v>46063.0</v>
      </c>
      <c r="B981" s="15"/>
      <c r="C981" s="148"/>
      <c r="D981" s="153" t="s">
        <v>419</v>
      </c>
      <c r="E981" s="154" t="s">
        <v>9472</v>
      </c>
      <c r="F981" s="112" t="str">
        <f t="shared" si="1"/>
        <v>RODRIGO GATICA ROLDÁN</v>
      </c>
      <c r="G981" s="70" t="s">
        <v>9473</v>
      </c>
      <c r="H981" s="61"/>
      <c r="I981" s="27"/>
      <c r="J981" s="65"/>
      <c r="K981" s="28"/>
    </row>
    <row r="982" ht="22.5" customHeight="1">
      <c r="A982" s="147">
        <v>46063.0</v>
      </c>
      <c r="B982" s="15">
        <v>46065.0</v>
      </c>
      <c r="C982" s="148">
        <v>43282.0</v>
      </c>
      <c r="D982" s="153" t="s">
        <v>474</v>
      </c>
      <c r="E982" s="154" t="s">
        <v>5642</v>
      </c>
      <c r="F982" s="112" t="str">
        <f t="shared" si="1"/>
        <v>JAIME CABELLO</v>
      </c>
      <c r="G982" s="70" t="s">
        <v>9474</v>
      </c>
      <c r="H982" s="56" t="s">
        <v>44</v>
      </c>
      <c r="I982" s="27"/>
      <c r="J982" s="57" t="s">
        <v>17</v>
      </c>
      <c r="K982" s="23" t="s">
        <v>15</v>
      </c>
    </row>
    <row r="983" ht="22.5" customHeight="1">
      <c r="A983" s="147">
        <v>46063.0</v>
      </c>
      <c r="B983" s="15">
        <v>46065.0</v>
      </c>
      <c r="C983" s="148">
        <v>45658.0</v>
      </c>
      <c r="D983" s="153" t="s">
        <v>5869</v>
      </c>
      <c r="E983" s="154" t="s">
        <v>9475</v>
      </c>
      <c r="F983" s="112" t="str">
        <f t="shared" si="1"/>
        <v>SEBASTIAN ANDRES VENEGAS VENEGAS</v>
      </c>
      <c r="G983" s="70" t="s">
        <v>9476</v>
      </c>
      <c r="H983" s="56" t="s">
        <v>44</v>
      </c>
      <c r="I983" s="27"/>
      <c r="J983" s="57" t="s">
        <v>17</v>
      </c>
      <c r="K983" s="23" t="s">
        <v>15</v>
      </c>
    </row>
    <row r="984" ht="22.5" customHeight="1">
      <c r="A984" s="147">
        <v>46063.0</v>
      </c>
      <c r="B984" s="46"/>
      <c r="C984" s="148">
        <v>45352.0</v>
      </c>
      <c r="D984" s="153" t="s">
        <v>6021</v>
      </c>
      <c r="E984" s="154" t="s">
        <v>9477</v>
      </c>
      <c r="F984" s="112" t="str">
        <f t="shared" si="1"/>
        <v>JORGE RODRIGO EUROLO CANTO</v>
      </c>
      <c r="G984" s="70" t="s">
        <v>9478</v>
      </c>
      <c r="H984" s="56" t="s">
        <v>44</v>
      </c>
      <c r="I984" s="27"/>
      <c r="J984" s="57" t="s">
        <v>17</v>
      </c>
      <c r="K984" s="23" t="s">
        <v>15</v>
      </c>
    </row>
    <row r="985" ht="22.5" customHeight="1">
      <c r="A985" s="147">
        <v>46063.0</v>
      </c>
      <c r="B985" s="15">
        <v>46065.0</v>
      </c>
      <c r="C985" s="148">
        <v>45839.0</v>
      </c>
      <c r="D985" s="153" t="s">
        <v>9479</v>
      </c>
      <c r="E985" s="154" t="s">
        <v>9480</v>
      </c>
      <c r="F985" s="112" t="str">
        <f t="shared" si="1"/>
        <v>GUNTER ABRAHAM  ROJAS GONZALEZ</v>
      </c>
      <c r="G985" s="100" t="s">
        <v>9481</v>
      </c>
      <c r="H985" s="56" t="s">
        <v>44</v>
      </c>
      <c r="I985" s="27"/>
      <c r="J985" s="57" t="s">
        <v>17</v>
      </c>
      <c r="K985" s="23" t="s">
        <v>20</v>
      </c>
    </row>
    <row r="986" ht="22.5" customHeight="1">
      <c r="A986" s="147">
        <v>46063.0</v>
      </c>
      <c r="B986" s="15"/>
      <c r="C986" s="148"/>
      <c r="D986" s="153" t="s">
        <v>1331</v>
      </c>
      <c r="E986" s="154" t="s">
        <v>9482</v>
      </c>
      <c r="F986" s="112" t="str">
        <f t="shared" si="1"/>
        <v>CRISTOBAL VALLEJOS SOLARI</v>
      </c>
      <c r="G986" s="70" t="s">
        <v>9483</v>
      </c>
      <c r="H986" s="56" t="s">
        <v>44</v>
      </c>
      <c r="I986" s="27"/>
      <c r="J986" s="57" t="s">
        <v>14</v>
      </c>
      <c r="K986" s="23" t="s">
        <v>15</v>
      </c>
    </row>
    <row r="987" ht="22.5" customHeight="1">
      <c r="A987" s="147">
        <v>46063.0</v>
      </c>
      <c r="B987" s="15">
        <v>46065.0</v>
      </c>
      <c r="C987" s="148">
        <v>45505.0</v>
      </c>
      <c r="D987" s="153" t="s">
        <v>7615</v>
      </c>
      <c r="E987" s="154" t="s">
        <v>9484</v>
      </c>
      <c r="F987" s="112" t="str">
        <f t="shared" si="1"/>
        <v>GUILLERMO REBOLLEDO</v>
      </c>
      <c r="G987" s="70" t="s">
        <v>9485</v>
      </c>
      <c r="H987" s="56" t="s">
        <v>44</v>
      </c>
      <c r="I987" s="27"/>
      <c r="J987" s="57" t="s">
        <v>17</v>
      </c>
      <c r="K987" s="23" t="s">
        <v>15</v>
      </c>
    </row>
    <row r="988" ht="22.5" customHeight="1">
      <c r="A988" s="147">
        <v>46063.0</v>
      </c>
      <c r="B988" s="15">
        <v>46065.0</v>
      </c>
      <c r="C988" s="148">
        <v>45352.0</v>
      </c>
      <c r="D988" s="153" t="s">
        <v>9486</v>
      </c>
      <c r="E988" s="154" t="s">
        <v>9487</v>
      </c>
      <c r="F988" s="112" t="str">
        <f t="shared" si="1"/>
        <v>KARL SANDER BUSTAMANTE</v>
      </c>
      <c r="G988" s="70" t="s">
        <v>9488</v>
      </c>
      <c r="H988" s="56" t="s">
        <v>44</v>
      </c>
      <c r="I988" s="27"/>
      <c r="J988" s="57" t="s">
        <v>17</v>
      </c>
      <c r="K988" s="23" t="s">
        <v>15</v>
      </c>
    </row>
    <row r="989" ht="22.5" customHeight="1">
      <c r="A989" s="147">
        <v>46063.0</v>
      </c>
      <c r="B989" s="15"/>
      <c r="C989" s="151" t="s">
        <v>106</v>
      </c>
      <c r="D989" s="153" t="s">
        <v>9489</v>
      </c>
      <c r="E989" s="154" t="s">
        <v>9490</v>
      </c>
      <c r="F989" s="112" t="str">
        <f t="shared" si="1"/>
        <v>COURTNEY LEE LOPEZ VIVANCO</v>
      </c>
      <c r="G989" s="70" t="s">
        <v>785</v>
      </c>
      <c r="H989" s="56" t="s">
        <v>44</v>
      </c>
      <c r="I989" s="27"/>
      <c r="J989" s="57" t="s">
        <v>21</v>
      </c>
      <c r="K989" s="23" t="s">
        <v>15</v>
      </c>
    </row>
    <row r="990" ht="22.5" customHeight="1">
      <c r="A990" s="147">
        <v>46063.0</v>
      </c>
      <c r="B990" s="15">
        <v>46065.0</v>
      </c>
      <c r="C990" s="148">
        <v>45292.0</v>
      </c>
      <c r="D990" s="153" t="s">
        <v>9491</v>
      </c>
      <c r="E990" s="154" t="s">
        <v>9492</v>
      </c>
      <c r="F990" s="112" t="str">
        <f t="shared" si="1"/>
        <v>JULIO LUIS ITURRIZAGASTEGUI</v>
      </c>
      <c r="G990" s="70" t="s">
        <v>9493</v>
      </c>
      <c r="H990" s="56" t="s">
        <v>44</v>
      </c>
      <c r="I990" s="27"/>
      <c r="J990" s="57" t="s">
        <v>17</v>
      </c>
      <c r="K990" s="23" t="s">
        <v>15</v>
      </c>
    </row>
    <row r="991" ht="22.5" customHeight="1">
      <c r="A991" s="147">
        <v>46063.0</v>
      </c>
      <c r="B991" s="15"/>
      <c r="C991" s="148"/>
      <c r="D991" s="153" t="s">
        <v>9494</v>
      </c>
      <c r="E991" s="154" t="s">
        <v>9495</v>
      </c>
      <c r="F991" s="112" t="str">
        <f t="shared" si="1"/>
        <v>RICARDO HUMBERTO SOTO MANRIQUEZ</v>
      </c>
      <c r="G991" s="70" t="s">
        <v>9496</v>
      </c>
      <c r="H991" s="61"/>
      <c r="I991" s="27"/>
      <c r="J991" s="65"/>
      <c r="K991" s="28"/>
    </row>
    <row r="992" ht="22.5" customHeight="1">
      <c r="A992" s="147">
        <v>46064.0</v>
      </c>
      <c r="B992" s="15"/>
      <c r="C992" s="148"/>
      <c r="D992" s="153" t="s">
        <v>1794</v>
      </c>
      <c r="E992" s="154" t="s">
        <v>9497</v>
      </c>
      <c r="F992" s="112" t="str">
        <f t="shared" si="1"/>
        <v>MICHAEL OSTOS</v>
      </c>
      <c r="G992" s="70" t="s">
        <v>9498</v>
      </c>
      <c r="H992" s="56" t="s">
        <v>44</v>
      </c>
      <c r="I992" s="27"/>
      <c r="J992" s="57" t="s">
        <v>14</v>
      </c>
      <c r="K992" s="28"/>
    </row>
    <row r="993" ht="22.5" customHeight="1">
      <c r="A993" s="147">
        <v>46064.0</v>
      </c>
      <c r="B993" s="15"/>
      <c r="C993" s="148"/>
      <c r="D993" s="153" t="s">
        <v>2075</v>
      </c>
      <c r="E993" s="154" t="s">
        <v>130</v>
      </c>
      <c r="F993" s="112" t="str">
        <f t="shared" si="1"/>
        <v>JAVIERA GONZALEZ</v>
      </c>
      <c r="G993" s="70" t="s">
        <v>9499</v>
      </c>
      <c r="H993" s="56" t="s">
        <v>44</v>
      </c>
      <c r="I993" s="27"/>
      <c r="J993" s="57" t="s">
        <v>14</v>
      </c>
      <c r="K993" s="23" t="s">
        <v>15</v>
      </c>
    </row>
    <row r="994" ht="22.5" customHeight="1">
      <c r="A994" s="147">
        <v>46064.0</v>
      </c>
      <c r="B994" s="15"/>
      <c r="C994" s="148"/>
      <c r="D994" s="153" t="s">
        <v>982</v>
      </c>
      <c r="E994" s="154" t="s">
        <v>9500</v>
      </c>
      <c r="F994" s="112" t="str">
        <f t="shared" si="1"/>
        <v>VICTORIA MONTENEGRO</v>
      </c>
      <c r="G994" s="70" t="s">
        <v>9501</v>
      </c>
      <c r="H994" s="56" t="s">
        <v>44</v>
      </c>
      <c r="I994" s="27"/>
      <c r="J994" s="57" t="s">
        <v>14</v>
      </c>
      <c r="K994" s="28"/>
    </row>
    <row r="995" ht="22.5" customHeight="1">
      <c r="A995" s="147">
        <v>46064.0</v>
      </c>
      <c r="B995" s="15"/>
      <c r="C995" s="151" t="s">
        <v>422</v>
      </c>
      <c r="D995" s="153" t="s">
        <v>296</v>
      </c>
      <c r="E995" s="154" t="s">
        <v>3337</v>
      </c>
      <c r="F995" s="112" t="str">
        <f t="shared" si="1"/>
        <v>GERARDO AVENDAÑO BORQUEZ</v>
      </c>
      <c r="G995" s="59" t="s">
        <v>3338</v>
      </c>
      <c r="H995" s="56" t="s">
        <v>44</v>
      </c>
      <c r="I995" s="27"/>
      <c r="J995" s="57" t="s">
        <v>21</v>
      </c>
      <c r="K995" s="23" t="s">
        <v>15</v>
      </c>
    </row>
    <row r="996" ht="22.5" customHeight="1">
      <c r="A996" s="147">
        <v>46064.0</v>
      </c>
      <c r="B996" s="15"/>
      <c r="C996" s="148"/>
      <c r="D996" s="153" t="s">
        <v>8572</v>
      </c>
      <c r="E996" s="154" t="s">
        <v>9502</v>
      </c>
      <c r="F996" s="112" t="str">
        <f t="shared" si="1"/>
        <v>JOSEFA FONT DE LA VALL</v>
      </c>
      <c r="G996" s="70" t="s">
        <v>9503</v>
      </c>
      <c r="H996" s="61"/>
      <c r="I996" s="27"/>
      <c r="J996" s="65"/>
      <c r="K996" s="28"/>
    </row>
    <row r="997" ht="22.5" customHeight="1">
      <c r="A997" s="147">
        <v>46064.0</v>
      </c>
      <c r="B997" s="15"/>
      <c r="C997" s="148"/>
      <c r="D997" s="153" t="s">
        <v>669</v>
      </c>
      <c r="E997" s="154" t="s">
        <v>8298</v>
      </c>
      <c r="F997" s="112" t="str">
        <f t="shared" si="1"/>
        <v>JORGE AVARIA</v>
      </c>
      <c r="G997" s="70" t="s">
        <v>9504</v>
      </c>
      <c r="H997" s="61"/>
      <c r="I997" s="27"/>
      <c r="J997" s="65"/>
      <c r="K997" s="28"/>
    </row>
    <row r="998" ht="22.5" customHeight="1">
      <c r="A998" s="147">
        <v>46064.0</v>
      </c>
      <c r="B998" s="15"/>
      <c r="C998" s="148"/>
      <c r="D998" s="153" t="s">
        <v>3700</v>
      </c>
      <c r="E998" s="154" t="s">
        <v>6233</v>
      </c>
      <c r="F998" s="112" t="str">
        <f t="shared" si="1"/>
        <v>MISAEL CHAPARRO</v>
      </c>
      <c r="G998" s="70" t="s">
        <v>9505</v>
      </c>
      <c r="H998" s="56" t="s">
        <v>44</v>
      </c>
      <c r="I998" s="27"/>
      <c r="J998" s="57" t="s">
        <v>14</v>
      </c>
      <c r="K998" s="23" t="s">
        <v>15</v>
      </c>
    </row>
    <row r="999" ht="22.5" customHeight="1">
      <c r="A999" s="147">
        <v>46064.0</v>
      </c>
      <c r="B999" s="15"/>
      <c r="C999" s="148"/>
      <c r="D999" s="153" t="s">
        <v>9506</v>
      </c>
      <c r="E999" s="154" t="s">
        <v>9507</v>
      </c>
      <c r="F999" s="112" t="str">
        <f t="shared" si="1"/>
        <v>CARLA FRANCISCA GUTIERREZ GREZ</v>
      </c>
      <c r="G999" s="70" t="s">
        <v>9508</v>
      </c>
      <c r="H999" s="61"/>
      <c r="I999" s="27"/>
      <c r="J999" s="65"/>
      <c r="K999" s="28"/>
    </row>
    <row r="1000" ht="22.5" customHeight="1">
      <c r="A1000" s="147">
        <v>46064.0</v>
      </c>
      <c r="B1000" s="15"/>
      <c r="C1000" s="148"/>
      <c r="D1000" s="153" t="s">
        <v>9509</v>
      </c>
      <c r="E1000" s="154" t="s">
        <v>9510</v>
      </c>
      <c r="F1000" s="112" t="str">
        <f t="shared" si="1"/>
        <v>DARLING KATHERINNE VEGA GALAZ</v>
      </c>
      <c r="G1000" s="70" t="s">
        <v>9511</v>
      </c>
      <c r="H1000" s="56" t="s">
        <v>44</v>
      </c>
      <c r="I1000" s="27"/>
      <c r="J1000" s="57" t="s">
        <v>14</v>
      </c>
      <c r="K1000" s="23" t="s">
        <v>15</v>
      </c>
    </row>
    <row r="1001" ht="22.5" customHeight="1">
      <c r="A1001" s="147">
        <v>46064.0</v>
      </c>
      <c r="B1001" s="15"/>
      <c r="C1001" s="148"/>
      <c r="D1001" s="153" t="s">
        <v>9512</v>
      </c>
      <c r="E1001" s="154" t="s">
        <v>71</v>
      </c>
      <c r="F1001" s="112" t="str">
        <f t="shared" si="1"/>
        <v>MARISEL CONTRERAS</v>
      </c>
      <c r="G1001" s="70" t="s">
        <v>9513</v>
      </c>
      <c r="H1001" s="61"/>
      <c r="I1001" s="27"/>
      <c r="J1001" s="65"/>
      <c r="K1001" s="28"/>
    </row>
    <row r="1002" ht="22.5" customHeight="1">
      <c r="A1002" s="147">
        <v>46064.0</v>
      </c>
      <c r="B1002" s="15"/>
      <c r="C1002" s="148"/>
      <c r="D1002" s="153" t="s">
        <v>9514</v>
      </c>
      <c r="E1002" s="154" t="s">
        <v>9515</v>
      </c>
      <c r="F1002" s="112" t="str">
        <f t="shared" si="1"/>
        <v>FRANCISCO BRAVO PEÑA</v>
      </c>
      <c r="G1002" s="70" t="s">
        <v>9516</v>
      </c>
      <c r="H1002" s="61"/>
      <c r="I1002" s="27"/>
      <c r="J1002" s="65"/>
      <c r="K1002" s="28"/>
    </row>
    <row r="1003" ht="22.5" customHeight="1">
      <c r="A1003" s="147">
        <v>46064.0</v>
      </c>
      <c r="B1003" s="15"/>
      <c r="C1003" s="148"/>
      <c r="D1003" s="153" t="s">
        <v>9517</v>
      </c>
      <c r="E1003" s="154" t="s">
        <v>9518</v>
      </c>
      <c r="F1003" s="112" t="str">
        <f t="shared" si="1"/>
        <v>FERNANDO JOSUÉ GÓMEZ DÍAZ</v>
      </c>
      <c r="G1003" s="70" t="s">
        <v>9519</v>
      </c>
      <c r="H1003" s="56" t="s">
        <v>44</v>
      </c>
      <c r="I1003" s="27"/>
      <c r="J1003" s="57" t="s">
        <v>14</v>
      </c>
      <c r="K1003" s="23" t="s">
        <v>15</v>
      </c>
    </row>
    <row r="1004" ht="22.5" customHeight="1">
      <c r="A1004" s="147">
        <v>46064.0</v>
      </c>
      <c r="B1004" s="15"/>
      <c r="C1004" s="148"/>
      <c r="D1004" s="153" t="s">
        <v>1423</v>
      </c>
      <c r="E1004" s="154" t="s">
        <v>980</v>
      </c>
      <c r="F1004" s="112" t="str">
        <f t="shared" si="1"/>
        <v>KEVIN VALDERRAMA</v>
      </c>
      <c r="G1004" s="70" t="s">
        <v>9520</v>
      </c>
      <c r="H1004" s="56" t="s">
        <v>44</v>
      </c>
      <c r="I1004" s="27"/>
      <c r="J1004" s="57" t="s">
        <v>14</v>
      </c>
      <c r="K1004" s="23" t="s">
        <v>15</v>
      </c>
    </row>
    <row r="1005" ht="22.5" customHeight="1">
      <c r="A1005" s="147">
        <v>46064.0</v>
      </c>
      <c r="B1005" s="15"/>
      <c r="C1005" s="148"/>
      <c r="D1005" s="153" t="s">
        <v>757</v>
      </c>
      <c r="E1005" s="154" t="s">
        <v>9521</v>
      </c>
      <c r="F1005" s="112" t="str">
        <f t="shared" si="1"/>
        <v>FELIPE ANDRES REVADENEIRA OÑATE</v>
      </c>
      <c r="G1005" s="70" t="s">
        <v>9522</v>
      </c>
      <c r="H1005" s="61"/>
      <c r="I1005" s="27"/>
      <c r="J1005" s="65"/>
      <c r="K1005" s="28"/>
    </row>
    <row r="1006" ht="22.5" customHeight="1">
      <c r="A1006" s="147">
        <v>46064.0</v>
      </c>
      <c r="B1006" s="15"/>
      <c r="C1006" s="148"/>
      <c r="D1006" s="153" t="s">
        <v>9523</v>
      </c>
      <c r="E1006" s="154" t="s">
        <v>9524</v>
      </c>
      <c r="F1006" s="112" t="str">
        <f t="shared" si="1"/>
        <v>MIREYA ANDREA OSORIO NAVARRO</v>
      </c>
      <c r="G1006" s="70" t="s">
        <v>9525</v>
      </c>
      <c r="H1006" s="61"/>
      <c r="I1006" s="27"/>
      <c r="J1006" s="65"/>
      <c r="K1006" s="28"/>
    </row>
    <row r="1007" ht="22.5" customHeight="1">
      <c r="A1007" s="147">
        <v>46064.0</v>
      </c>
      <c r="B1007" s="15"/>
      <c r="C1007" s="148"/>
      <c r="D1007" s="153" t="s">
        <v>9526</v>
      </c>
      <c r="E1007" s="154" t="s">
        <v>3165</v>
      </c>
      <c r="F1007" s="112" t="str">
        <f t="shared" si="1"/>
        <v>MICHEL GARRIDO</v>
      </c>
      <c r="G1007" s="70" t="s">
        <v>9527</v>
      </c>
      <c r="H1007" s="61"/>
      <c r="I1007" s="27"/>
      <c r="J1007" s="65"/>
      <c r="K1007" s="28"/>
    </row>
    <row r="1008" ht="22.5" customHeight="1">
      <c r="A1008" s="147">
        <v>46064.0</v>
      </c>
      <c r="B1008" s="15"/>
      <c r="C1008" s="148"/>
      <c r="D1008" s="153" t="s">
        <v>2644</v>
      </c>
      <c r="E1008" s="154" t="s">
        <v>6694</v>
      </c>
      <c r="F1008" s="112" t="str">
        <f t="shared" si="1"/>
        <v>GABRIEL POZO</v>
      </c>
      <c r="G1008" s="70" t="s">
        <v>9528</v>
      </c>
      <c r="H1008" s="56" t="s">
        <v>44</v>
      </c>
      <c r="I1008" s="27"/>
      <c r="J1008" s="57" t="s">
        <v>14</v>
      </c>
      <c r="K1008" s="23" t="s">
        <v>15</v>
      </c>
    </row>
    <row r="1009" ht="22.5" customHeight="1">
      <c r="A1009" s="147">
        <v>46064.0</v>
      </c>
      <c r="B1009" s="15"/>
      <c r="C1009" s="148"/>
      <c r="D1009" s="153" t="s">
        <v>147</v>
      </c>
      <c r="E1009" s="154" t="s">
        <v>9529</v>
      </c>
      <c r="F1009" s="112" t="str">
        <f t="shared" si="1"/>
        <v>CARLOS LABRAÑA</v>
      </c>
      <c r="G1009" s="70" t="s">
        <v>9530</v>
      </c>
      <c r="H1009" s="56" t="s">
        <v>44</v>
      </c>
      <c r="I1009" s="27"/>
      <c r="J1009" s="57" t="s">
        <v>14</v>
      </c>
      <c r="K1009" s="23" t="s">
        <v>15</v>
      </c>
    </row>
    <row r="1010" ht="22.5" customHeight="1">
      <c r="A1010" s="147">
        <v>46064.0</v>
      </c>
      <c r="B1010" s="15"/>
      <c r="C1010" s="148"/>
      <c r="D1010" s="153" t="s">
        <v>9531</v>
      </c>
      <c r="E1010" s="154" t="s">
        <v>9532</v>
      </c>
      <c r="F1010" s="112" t="str">
        <f t="shared" si="1"/>
        <v>ARIELA CAROLINA OLIVARES ZAMORA</v>
      </c>
      <c r="G1010" s="70" t="s">
        <v>9533</v>
      </c>
      <c r="H1010" s="61"/>
      <c r="I1010" s="27"/>
      <c r="J1010" s="65"/>
      <c r="K1010" s="28"/>
    </row>
    <row r="1011" ht="22.5" customHeight="1">
      <c r="A1011" s="147">
        <v>46064.0</v>
      </c>
      <c r="B1011" s="15"/>
      <c r="C1011" s="148"/>
      <c r="D1011" s="153" t="s">
        <v>9534</v>
      </c>
      <c r="E1011" s="154" t="s">
        <v>9535</v>
      </c>
      <c r="F1011" s="112" t="str">
        <f t="shared" si="1"/>
        <v>MARYLEN FRUGONE</v>
      </c>
      <c r="G1011" s="70" t="s">
        <v>9536</v>
      </c>
      <c r="H1011" s="56" t="s">
        <v>44</v>
      </c>
      <c r="I1011" s="27"/>
      <c r="J1011" s="57" t="s">
        <v>14</v>
      </c>
      <c r="K1011" s="23" t="s">
        <v>15</v>
      </c>
    </row>
    <row r="1012" ht="22.5" customHeight="1">
      <c r="A1012" s="147">
        <v>46064.0</v>
      </c>
      <c r="B1012" s="15"/>
      <c r="C1012" s="148"/>
      <c r="D1012" s="153" t="s">
        <v>1431</v>
      </c>
      <c r="E1012" s="154" t="s">
        <v>3113</v>
      </c>
      <c r="F1012" s="112" t="str">
        <f t="shared" si="1"/>
        <v>CLAUDIO VARGAS</v>
      </c>
      <c r="G1012" s="70" t="s">
        <v>9537</v>
      </c>
      <c r="H1012" s="56" t="s">
        <v>44</v>
      </c>
      <c r="I1012" s="27"/>
      <c r="J1012" s="57" t="s">
        <v>14</v>
      </c>
      <c r="K1012" s="23" t="s">
        <v>15</v>
      </c>
    </row>
    <row r="1013" ht="22.5" customHeight="1">
      <c r="A1013" s="147">
        <v>46064.0</v>
      </c>
      <c r="B1013" s="15"/>
      <c r="C1013" s="148"/>
      <c r="D1013" s="153" t="s">
        <v>600</v>
      </c>
      <c r="E1013" s="154" t="s">
        <v>9538</v>
      </c>
      <c r="F1013" s="112" t="str">
        <f t="shared" si="1"/>
        <v>VICTOR BERNA SANHUEZA</v>
      </c>
      <c r="G1013" s="70" t="s">
        <v>9539</v>
      </c>
      <c r="H1013" s="61"/>
      <c r="I1013" s="27"/>
      <c r="J1013" s="65"/>
      <c r="K1013" s="28"/>
    </row>
    <row r="1014" ht="22.5" customHeight="1">
      <c r="A1014" s="147">
        <v>46064.0</v>
      </c>
      <c r="B1014" s="15"/>
      <c r="C1014" s="148"/>
      <c r="D1014" s="153" t="s">
        <v>3195</v>
      </c>
      <c r="E1014" s="154" t="s">
        <v>9540</v>
      </c>
      <c r="F1014" s="112" t="str">
        <f t="shared" si="1"/>
        <v>EDISON ROA GOMEZ</v>
      </c>
      <c r="G1014" s="70" t="s">
        <v>9541</v>
      </c>
      <c r="H1014" s="61"/>
      <c r="I1014" s="27"/>
      <c r="J1014" s="65"/>
      <c r="K1014" s="28"/>
    </row>
    <row r="1015" ht="22.5" customHeight="1">
      <c r="A1015" s="147">
        <v>46064.0</v>
      </c>
      <c r="B1015" s="15"/>
      <c r="C1015" s="148"/>
      <c r="D1015" s="153" t="s">
        <v>971</v>
      </c>
      <c r="E1015" s="154" t="s">
        <v>9542</v>
      </c>
      <c r="F1015" s="112" t="str">
        <f t="shared" si="1"/>
        <v>ROBERTO ORTIZ NAVARRO</v>
      </c>
      <c r="G1015" s="70" t="s">
        <v>9543</v>
      </c>
      <c r="H1015" s="61"/>
      <c r="I1015" s="27"/>
      <c r="J1015" s="65"/>
      <c r="K1015" s="28"/>
    </row>
    <row r="1016" ht="22.5" customHeight="1">
      <c r="A1016" s="147">
        <v>46064.0</v>
      </c>
      <c r="B1016" s="15"/>
      <c r="C1016" s="151" t="s">
        <v>106</v>
      </c>
      <c r="D1016" s="153" t="s">
        <v>8670</v>
      </c>
      <c r="E1016" s="154" t="s">
        <v>7821</v>
      </c>
      <c r="F1016" s="112" t="str">
        <f t="shared" si="1"/>
        <v>JOSE LUIS YAÑEZ</v>
      </c>
      <c r="G1016" s="59" t="s">
        <v>9544</v>
      </c>
      <c r="H1016" s="56" t="s">
        <v>44</v>
      </c>
      <c r="I1016" s="27"/>
      <c r="J1016" s="57" t="s">
        <v>21</v>
      </c>
      <c r="K1016" s="23" t="s">
        <v>15</v>
      </c>
    </row>
    <row r="1017" ht="22.5" customHeight="1">
      <c r="A1017" s="147">
        <v>46064.0</v>
      </c>
      <c r="B1017" s="46"/>
      <c r="C1017" s="148">
        <v>44013.0</v>
      </c>
      <c r="D1017" s="153" t="s">
        <v>6214</v>
      </c>
      <c r="E1017" s="154" t="s">
        <v>6215</v>
      </c>
      <c r="F1017" s="112" t="str">
        <f t="shared" si="1"/>
        <v>MARIO ALBERTO CHAPPA ZAMORA</v>
      </c>
      <c r="G1017" s="70" t="s">
        <v>6216</v>
      </c>
      <c r="H1017" s="56" t="s">
        <v>44</v>
      </c>
      <c r="I1017" s="27"/>
      <c r="J1017" s="57" t="s">
        <v>19</v>
      </c>
      <c r="K1017" s="23" t="s">
        <v>15</v>
      </c>
    </row>
    <row r="1018" ht="22.5" customHeight="1">
      <c r="A1018" s="147">
        <v>46064.0</v>
      </c>
      <c r="B1018" s="15"/>
      <c r="C1018" s="148"/>
      <c r="D1018" s="153" t="s">
        <v>9545</v>
      </c>
      <c r="E1018" s="154" t="s">
        <v>9546</v>
      </c>
      <c r="F1018" s="112" t="str">
        <f t="shared" si="1"/>
        <v>SAMUEL BARAHONA DE LA FUENTE</v>
      </c>
      <c r="G1018" s="70" t="s">
        <v>9547</v>
      </c>
      <c r="H1018" s="56" t="s">
        <v>44</v>
      </c>
      <c r="I1018" s="27"/>
      <c r="J1018" s="65"/>
      <c r="K1018" s="28"/>
    </row>
    <row r="1019" ht="22.5" customHeight="1">
      <c r="A1019" s="147">
        <v>46064.0</v>
      </c>
      <c r="B1019" s="15"/>
      <c r="C1019" s="148"/>
      <c r="D1019" s="153" t="s">
        <v>9548</v>
      </c>
      <c r="E1019" s="154" t="s">
        <v>9549</v>
      </c>
      <c r="F1019" s="112" t="str">
        <f t="shared" si="1"/>
        <v>MACARENA DENISSE LOBOS AHUMADA</v>
      </c>
      <c r="G1019" s="70" t="s">
        <v>9550</v>
      </c>
      <c r="H1019" s="56" t="s">
        <v>44</v>
      </c>
      <c r="I1019" s="27"/>
      <c r="J1019" s="57" t="s">
        <v>14</v>
      </c>
      <c r="K1019" s="28"/>
    </row>
    <row r="1020" ht="22.5" customHeight="1">
      <c r="A1020" s="147">
        <v>46064.0</v>
      </c>
      <c r="B1020" s="15"/>
      <c r="C1020" s="148"/>
      <c r="D1020" s="153" t="s">
        <v>550</v>
      </c>
      <c r="E1020" s="154" t="s">
        <v>9551</v>
      </c>
      <c r="F1020" s="112" t="str">
        <f t="shared" si="1"/>
        <v>DANIEL NOCETTI ESPINOSA</v>
      </c>
      <c r="G1020" s="70" t="s">
        <v>9552</v>
      </c>
      <c r="H1020" s="56" t="s">
        <v>44</v>
      </c>
      <c r="I1020" s="27"/>
      <c r="J1020" s="57" t="s">
        <v>14</v>
      </c>
      <c r="K1020" s="28"/>
    </row>
    <row r="1021" ht="22.5" customHeight="1">
      <c r="A1021" s="147">
        <v>46064.0</v>
      </c>
      <c r="B1021" s="15"/>
      <c r="C1021" s="148"/>
      <c r="D1021" s="153" t="s">
        <v>9553</v>
      </c>
      <c r="E1021" s="154" t="s">
        <v>9554</v>
      </c>
      <c r="F1021" s="112" t="str">
        <f t="shared" si="1"/>
        <v>ARIADNA BELEN BRAVO MORALES</v>
      </c>
      <c r="G1021" s="70" t="s">
        <v>9555</v>
      </c>
      <c r="H1021" s="56" t="s">
        <v>44</v>
      </c>
      <c r="I1021" s="27"/>
      <c r="J1021" s="57" t="s">
        <v>14</v>
      </c>
      <c r="K1021" s="23" t="s">
        <v>15</v>
      </c>
    </row>
    <row r="1022" ht="22.5" customHeight="1">
      <c r="A1022" s="147">
        <v>46064.0</v>
      </c>
      <c r="B1022" s="15"/>
      <c r="C1022" s="148"/>
      <c r="D1022" s="153" t="s">
        <v>5735</v>
      </c>
      <c r="E1022" s="154" t="s">
        <v>9556</v>
      </c>
      <c r="F1022" s="112" t="str">
        <f t="shared" si="1"/>
        <v>DAVID GALIANO</v>
      </c>
      <c r="G1022" s="70" t="s">
        <v>9557</v>
      </c>
      <c r="H1022" s="61"/>
      <c r="I1022" s="27"/>
      <c r="J1022" s="65"/>
      <c r="K1022" s="28"/>
    </row>
    <row r="1023" ht="22.5" customHeight="1">
      <c r="A1023" s="147">
        <v>46064.0</v>
      </c>
      <c r="B1023" s="15"/>
      <c r="C1023" s="148"/>
      <c r="D1023" s="153" t="s">
        <v>70</v>
      </c>
      <c r="E1023" s="154" t="s">
        <v>9558</v>
      </c>
      <c r="F1023" s="112" t="str">
        <f t="shared" si="1"/>
        <v>JESUS PROVIDEL</v>
      </c>
      <c r="G1023" s="70" t="s">
        <v>9559</v>
      </c>
      <c r="H1023" s="56" t="s">
        <v>44</v>
      </c>
      <c r="I1023" s="27"/>
      <c r="J1023" s="57" t="s">
        <v>14</v>
      </c>
      <c r="K1023" s="28"/>
    </row>
    <row r="1024" ht="22.5" customHeight="1">
      <c r="A1024" s="147">
        <v>46064.0</v>
      </c>
      <c r="B1024" s="15"/>
      <c r="C1024" s="148"/>
      <c r="D1024" s="153" t="s">
        <v>4296</v>
      </c>
      <c r="E1024" s="154" t="s">
        <v>9560</v>
      </c>
      <c r="F1024" s="112" t="str">
        <f t="shared" si="1"/>
        <v>DAMARI CADIZ</v>
      </c>
      <c r="G1024" s="70" t="s">
        <v>9561</v>
      </c>
      <c r="H1024" s="56" t="s">
        <v>44</v>
      </c>
      <c r="I1024" s="27"/>
      <c r="J1024" s="57" t="s">
        <v>14</v>
      </c>
      <c r="K1024" s="23" t="s">
        <v>15</v>
      </c>
    </row>
    <row r="1025" ht="22.5" customHeight="1">
      <c r="A1025" s="147">
        <v>46064.0</v>
      </c>
      <c r="B1025" s="15"/>
      <c r="C1025" s="148"/>
      <c r="D1025" s="153" t="s">
        <v>626</v>
      </c>
      <c r="E1025" s="154" t="s">
        <v>5027</v>
      </c>
      <c r="F1025" s="112" t="str">
        <f t="shared" si="1"/>
        <v>CRISTIAN PIZARRO</v>
      </c>
      <c r="G1025" s="70" t="s">
        <v>9562</v>
      </c>
      <c r="H1025" s="61"/>
      <c r="I1025" s="27"/>
      <c r="J1025" s="65"/>
      <c r="K1025" s="28"/>
    </row>
    <row r="1026" ht="22.5" customHeight="1">
      <c r="A1026" s="147">
        <v>46064.0</v>
      </c>
      <c r="B1026" s="15"/>
      <c r="C1026" s="148"/>
      <c r="D1026" s="153" t="s">
        <v>3632</v>
      </c>
      <c r="E1026" s="154" t="s">
        <v>6656</v>
      </c>
      <c r="F1026" s="112" t="str">
        <f t="shared" si="1"/>
        <v>CAMILO VARGAS</v>
      </c>
      <c r="G1026" s="70" t="s">
        <v>9563</v>
      </c>
      <c r="H1026" s="61"/>
      <c r="I1026" s="27"/>
      <c r="J1026" s="65"/>
      <c r="K1026" s="28"/>
    </row>
    <row r="1027" ht="22.5" customHeight="1">
      <c r="A1027" s="147">
        <v>46064.0</v>
      </c>
      <c r="B1027" s="15"/>
      <c r="C1027" s="148"/>
      <c r="D1027" s="153" t="s">
        <v>9564</v>
      </c>
      <c r="E1027" s="154" t="s">
        <v>8212</v>
      </c>
      <c r="F1027" s="112" t="str">
        <f t="shared" si="1"/>
        <v>EMANUEL DONOSO</v>
      </c>
      <c r="G1027" s="70" t="s">
        <v>9565</v>
      </c>
      <c r="H1027" s="61"/>
      <c r="I1027" s="27"/>
      <c r="J1027" s="65"/>
      <c r="K1027" s="28"/>
    </row>
    <row r="1028" ht="22.5" customHeight="1">
      <c r="A1028" s="147">
        <v>46064.0</v>
      </c>
      <c r="B1028" s="15"/>
      <c r="C1028" s="148"/>
      <c r="D1028" s="153" t="s">
        <v>9566</v>
      </c>
      <c r="E1028" s="154" t="s">
        <v>9567</v>
      </c>
      <c r="F1028" s="112" t="str">
        <f t="shared" si="1"/>
        <v>FRANCISCA PAULETTE MONTALVAN DURAN</v>
      </c>
      <c r="G1028" s="70" t="s">
        <v>9568</v>
      </c>
      <c r="H1028" s="61"/>
      <c r="I1028" s="27"/>
      <c r="J1028" s="65"/>
      <c r="K1028" s="28"/>
    </row>
    <row r="1029" ht="22.5" customHeight="1">
      <c r="A1029" s="147">
        <v>46064.0</v>
      </c>
      <c r="B1029" s="15"/>
      <c r="C1029" s="148"/>
      <c r="D1029" s="153" t="s">
        <v>67</v>
      </c>
      <c r="E1029" s="154" t="s">
        <v>9569</v>
      </c>
      <c r="F1029" s="112" t="str">
        <f t="shared" si="1"/>
        <v>CAROLINA RIOS</v>
      </c>
      <c r="G1029" s="70" t="s">
        <v>9570</v>
      </c>
      <c r="H1029" s="61"/>
      <c r="I1029" s="27"/>
      <c r="J1029" s="65"/>
      <c r="K1029" s="28"/>
    </row>
    <row r="1030" ht="22.5" customHeight="1">
      <c r="A1030" s="147">
        <v>46064.0</v>
      </c>
      <c r="B1030" s="15"/>
      <c r="C1030" s="148"/>
      <c r="D1030" s="153" t="s">
        <v>9571</v>
      </c>
      <c r="E1030" s="154" t="s">
        <v>9572</v>
      </c>
      <c r="F1030" s="112" t="str">
        <f t="shared" si="1"/>
        <v>MACARENA VILLABLANCA</v>
      </c>
      <c r="G1030" s="70" t="s">
        <v>9573</v>
      </c>
      <c r="H1030" s="56" t="s">
        <v>44</v>
      </c>
      <c r="I1030" s="27"/>
      <c r="J1030" s="57" t="s">
        <v>14</v>
      </c>
      <c r="K1030" s="28"/>
    </row>
    <row r="1031" ht="22.5" customHeight="1">
      <c r="A1031" s="147">
        <v>46064.0</v>
      </c>
      <c r="B1031" s="15"/>
      <c r="C1031" s="148"/>
      <c r="D1031" s="153" t="s">
        <v>9574</v>
      </c>
      <c r="E1031" s="154" t="s">
        <v>7813</v>
      </c>
      <c r="F1031" s="112" t="str">
        <f t="shared" si="1"/>
        <v>VALERIA ROJAS</v>
      </c>
      <c r="G1031" s="70" t="s">
        <v>9575</v>
      </c>
      <c r="H1031" s="61"/>
      <c r="I1031" s="27"/>
      <c r="J1031" s="65"/>
      <c r="K1031" s="28"/>
    </row>
    <row r="1032" ht="22.5" customHeight="1">
      <c r="A1032" s="147">
        <v>46064.0</v>
      </c>
      <c r="B1032" s="15"/>
      <c r="C1032" s="148"/>
      <c r="D1032" s="153" t="s">
        <v>709</v>
      </c>
      <c r="E1032" s="154" t="s">
        <v>9576</v>
      </c>
      <c r="F1032" s="112" t="str">
        <f t="shared" si="1"/>
        <v>VALENTINA BAXMAN</v>
      </c>
      <c r="G1032" s="70" t="s">
        <v>9577</v>
      </c>
      <c r="H1032" s="61"/>
      <c r="I1032" s="27"/>
      <c r="J1032" s="65"/>
      <c r="K1032" s="28"/>
    </row>
    <row r="1033" ht="22.5" customHeight="1">
      <c r="A1033" s="147">
        <v>46064.0</v>
      </c>
      <c r="B1033" s="15"/>
      <c r="C1033" s="148"/>
      <c r="D1033" s="153" t="s">
        <v>9578</v>
      </c>
      <c r="E1033" s="154" t="s">
        <v>9579</v>
      </c>
      <c r="F1033" s="112" t="str">
        <f t="shared" si="1"/>
        <v>MARCELO NICOLÁS MORENO SEPÚLVEDA</v>
      </c>
      <c r="G1033" s="70" t="s">
        <v>5223</v>
      </c>
      <c r="H1033" s="61"/>
      <c r="I1033" s="27"/>
      <c r="J1033" s="65"/>
      <c r="K1033" s="28"/>
    </row>
    <row r="1034" ht="22.5" customHeight="1">
      <c r="A1034" s="147">
        <v>46064.0</v>
      </c>
      <c r="B1034" s="15"/>
      <c r="C1034" s="148"/>
      <c r="D1034" s="153" t="s">
        <v>4096</v>
      </c>
      <c r="E1034" s="154" t="s">
        <v>1081</v>
      </c>
      <c r="F1034" s="112" t="str">
        <f t="shared" si="1"/>
        <v>JOHAN MUÑOZ</v>
      </c>
      <c r="G1034" s="70" t="s">
        <v>4097</v>
      </c>
      <c r="H1034" s="61"/>
      <c r="I1034" s="27"/>
      <c r="J1034" s="65"/>
      <c r="K1034" s="28"/>
    </row>
    <row r="1035" ht="22.5" customHeight="1">
      <c r="A1035" s="147">
        <v>46064.0</v>
      </c>
      <c r="B1035" s="15">
        <v>46065.0</v>
      </c>
      <c r="C1035" s="148">
        <v>45444.0</v>
      </c>
      <c r="D1035" s="153" t="s">
        <v>9580</v>
      </c>
      <c r="E1035" s="154" t="s">
        <v>9581</v>
      </c>
      <c r="F1035" s="112" t="str">
        <f t="shared" si="1"/>
        <v>CESAR OCTAVIANO TORREJON BERNAL</v>
      </c>
      <c r="G1035" s="70" t="s">
        <v>9582</v>
      </c>
      <c r="H1035" s="56" t="s">
        <v>44</v>
      </c>
      <c r="I1035" s="27"/>
      <c r="J1035" s="57" t="s">
        <v>17</v>
      </c>
      <c r="K1035" s="23" t="s">
        <v>15</v>
      </c>
    </row>
    <row r="1036" ht="22.5" customHeight="1">
      <c r="A1036" s="147">
        <v>46064.0</v>
      </c>
      <c r="B1036" s="15">
        <v>46066.0</v>
      </c>
      <c r="C1036" s="148">
        <v>44562.0</v>
      </c>
      <c r="D1036" s="153" t="s">
        <v>9583</v>
      </c>
      <c r="E1036" s="154" t="s">
        <v>9584</v>
      </c>
      <c r="F1036" s="112" t="str">
        <f t="shared" si="1"/>
        <v>RAFAEL ADOLFO MENAY ALVAREZ</v>
      </c>
      <c r="G1036" s="70" t="s">
        <v>9585</v>
      </c>
      <c r="H1036" s="56" t="s">
        <v>44</v>
      </c>
      <c r="I1036" s="27"/>
      <c r="J1036" s="57" t="s">
        <v>17</v>
      </c>
      <c r="K1036" s="23" t="s">
        <v>15</v>
      </c>
    </row>
    <row r="1037" ht="22.5" customHeight="1">
      <c r="A1037" s="147">
        <v>46064.0</v>
      </c>
      <c r="B1037" s="15"/>
      <c r="C1037" s="148"/>
      <c r="D1037" s="153" t="s">
        <v>9586</v>
      </c>
      <c r="E1037" s="154" t="s">
        <v>9587</v>
      </c>
      <c r="F1037" s="112" t="str">
        <f t="shared" si="1"/>
        <v>BASTIAN ARIEL GUERRA SAAVEDRA</v>
      </c>
      <c r="G1037" s="70" t="s">
        <v>9588</v>
      </c>
      <c r="H1037" s="56" t="s">
        <v>44</v>
      </c>
      <c r="I1037" s="27"/>
      <c r="J1037" s="57" t="s">
        <v>14</v>
      </c>
      <c r="K1037" s="23" t="s">
        <v>15</v>
      </c>
    </row>
    <row r="1038" ht="22.5" customHeight="1">
      <c r="A1038" s="147">
        <v>46064.0</v>
      </c>
      <c r="B1038" s="15"/>
      <c r="C1038" s="148"/>
      <c r="D1038" s="153" t="s">
        <v>2062</v>
      </c>
      <c r="E1038" s="154" t="s">
        <v>9589</v>
      </c>
      <c r="F1038" s="112" t="str">
        <f t="shared" si="1"/>
        <v>CLAUDIO MORA VILLAGRAN</v>
      </c>
      <c r="G1038" s="70" t="s">
        <v>9590</v>
      </c>
      <c r="H1038" s="61"/>
      <c r="I1038" s="27"/>
      <c r="J1038" s="65"/>
      <c r="K1038" s="28"/>
    </row>
    <row r="1039" ht="22.5" customHeight="1">
      <c r="A1039" s="147">
        <v>46064.0</v>
      </c>
      <c r="B1039" s="15">
        <v>46066.0</v>
      </c>
      <c r="C1039" s="148">
        <v>43497.0</v>
      </c>
      <c r="D1039" s="153" t="s">
        <v>9591</v>
      </c>
      <c r="E1039" s="154" t="s">
        <v>9592</v>
      </c>
      <c r="F1039" s="112" t="str">
        <f t="shared" si="1"/>
        <v>LUIS ARMANDO VILLAR BERRIOS</v>
      </c>
      <c r="G1039" s="70" t="s">
        <v>9593</v>
      </c>
      <c r="H1039" s="56" t="s">
        <v>44</v>
      </c>
      <c r="I1039" s="27"/>
      <c r="J1039" s="57" t="s">
        <v>17</v>
      </c>
      <c r="K1039" s="23" t="s">
        <v>15</v>
      </c>
    </row>
    <row r="1040" ht="22.5" customHeight="1">
      <c r="A1040" s="147">
        <v>46064.0</v>
      </c>
      <c r="B1040" s="15">
        <v>46066.0</v>
      </c>
      <c r="C1040" s="148">
        <v>43831.0</v>
      </c>
      <c r="D1040" s="153" t="s">
        <v>1201</v>
      </c>
      <c r="E1040" s="154" t="s">
        <v>9594</v>
      </c>
      <c r="F1040" s="112" t="str">
        <f t="shared" si="1"/>
        <v>PAULINA YAUPI</v>
      </c>
      <c r="G1040" s="70" t="s">
        <v>9595</v>
      </c>
      <c r="H1040" s="56" t="s">
        <v>44</v>
      </c>
      <c r="I1040" s="27"/>
      <c r="J1040" s="57" t="s">
        <v>17</v>
      </c>
      <c r="K1040" s="23" t="s">
        <v>15</v>
      </c>
    </row>
    <row r="1041" ht="22.5" customHeight="1">
      <c r="A1041" s="147">
        <v>46064.0</v>
      </c>
      <c r="B1041" s="15">
        <v>46066.0</v>
      </c>
      <c r="C1041" s="148">
        <v>43191.0</v>
      </c>
      <c r="D1041" s="153" t="s">
        <v>1235</v>
      </c>
      <c r="E1041" s="154" t="s">
        <v>9596</v>
      </c>
      <c r="F1041" s="112" t="str">
        <f t="shared" si="1"/>
        <v>MARIA GUZMAN</v>
      </c>
      <c r="G1041" s="70" t="s">
        <v>9597</v>
      </c>
      <c r="H1041" s="56" t="s">
        <v>44</v>
      </c>
      <c r="I1041" s="27"/>
      <c r="J1041" s="57" t="s">
        <v>17</v>
      </c>
      <c r="K1041" s="23" t="s">
        <v>15</v>
      </c>
    </row>
    <row r="1042" ht="22.5" customHeight="1">
      <c r="A1042" s="147">
        <v>46064.0</v>
      </c>
      <c r="B1042" s="15">
        <v>46066.0</v>
      </c>
      <c r="C1042" s="148">
        <v>43831.0</v>
      </c>
      <c r="D1042" s="153" t="s">
        <v>1225</v>
      </c>
      <c r="E1042" s="154" t="s">
        <v>9598</v>
      </c>
      <c r="F1042" s="112" t="str">
        <f t="shared" si="1"/>
        <v>ENRIQUE VALLE</v>
      </c>
      <c r="G1042" s="70" t="s">
        <v>9599</v>
      </c>
      <c r="H1042" s="56" t="s">
        <v>44</v>
      </c>
      <c r="I1042" s="27"/>
      <c r="J1042" s="57" t="s">
        <v>17</v>
      </c>
      <c r="K1042" s="23" t="s">
        <v>15</v>
      </c>
    </row>
    <row r="1043" ht="22.5" customHeight="1">
      <c r="A1043" s="147">
        <v>46064.0</v>
      </c>
      <c r="B1043" s="15"/>
      <c r="C1043" s="148"/>
      <c r="D1043" s="153" t="s">
        <v>791</v>
      </c>
      <c r="E1043" s="154" t="s">
        <v>5027</v>
      </c>
      <c r="F1043" s="112" t="str">
        <f t="shared" si="1"/>
        <v>TOMÁS PIZARRO</v>
      </c>
      <c r="G1043" s="70" t="s">
        <v>9600</v>
      </c>
      <c r="H1043" s="61"/>
      <c r="I1043" s="27"/>
      <c r="J1043" s="65"/>
      <c r="K1043" s="28"/>
    </row>
    <row r="1044" ht="22.5" customHeight="1">
      <c r="A1044" s="147">
        <v>46064.0</v>
      </c>
      <c r="B1044" s="15">
        <v>46066.0</v>
      </c>
      <c r="C1044" s="148">
        <v>41671.0</v>
      </c>
      <c r="D1044" s="153" t="s">
        <v>9601</v>
      </c>
      <c r="E1044" s="154" t="s">
        <v>9602</v>
      </c>
      <c r="F1044" s="112" t="str">
        <f t="shared" si="1"/>
        <v>FABIOLA NOVO VILLAGRAN</v>
      </c>
      <c r="G1044" s="70" t="s">
        <v>9603</v>
      </c>
      <c r="H1044" s="56" t="s">
        <v>44</v>
      </c>
      <c r="I1044" s="27"/>
      <c r="J1044" s="57" t="s">
        <v>17</v>
      </c>
      <c r="K1044" s="23" t="s">
        <v>15</v>
      </c>
    </row>
    <row r="1045" ht="22.5" customHeight="1">
      <c r="A1045" s="147">
        <v>46064.0</v>
      </c>
      <c r="B1045" s="15"/>
      <c r="C1045" s="148"/>
      <c r="D1045" s="153" t="s">
        <v>626</v>
      </c>
      <c r="E1045" s="154" t="s">
        <v>9604</v>
      </c>
      <c r="F1045" s="112" t="str">
        <f t="shared" si="1"/>
        <v>CRISTIAN VEGA LOPEZ</v>
      </c>
      <c r="G1045" s="70" t="s">
        <v>9605</v>
      </c>
      <c r="H1045" s="61"/>
      <c r="I1045" s="27"/>
      <c r="J1045" s="65"/>
      <c r="K1045" s="28"/>
    </row>
    <row r="1046" ht="22.5" customHeight="1">
      <c r="A1046" s="147">
        <v>46064.0</v>
      </c>
      <c r="B1046" s="15"/>
      <c r="C1046" s="148"/>
      <c r="D1046" s="153" t="s">
        <v>363</v>
      </c>
      <c r="E1046" s="154" t="s">
        <v>9606</v>
      </c>
      <c r="F1046" s="112" t="str">
        <f t="shared" si="1"/>
        <v>NICOLAS BRUNA GONZALEZ</v>
      </c>
      <c r="G1046" s="70" t="s">
        <v>9607</v>
      </c>
      <c r="H1046" s="56" t="s">
        <v>44</v>
      </c>
      <c r="I1046" s="27"/>
      <c r="J1046" s="57" t="s">
        <v>14</v>
      </c>
      <c r="K1046" s="28"/>
    </row>
    <row r="1047" ht="22.5" customHeight="1">
      <c r="A1047" s="147">
        <v>46064.0</v>
      </c>
      <c r="B1047" s="15"/>
      <c r="C1047" s="148"/>
      <c r="D1047" s="153" t="s">
        <v>9608</v>
      </c>
      <c r="E1047" s="154" t="s">
        <v>3581</v>
      </c>
      <c r="F1047" s="112" t="str">
        <f t="shared" si="1"/>
        <v>DINELLY ALVARADO</v>
      </c>
      <c r="G1047" s="70" t="s">
        <v>9609</v>
      </c>
      <c r="H1047" s="61"/>
      <c r="I1047" s="27"/>
      <c r="J1047" s="65"/>
      <c r="K1047" s="28"/>
    </row>
    <row r="1048" ht="22.5" customHeight="1">
      <c r="A1048" s="147">
        <v>46064.0</v>
      </c>
      <c r="B1048" s="46"/>
      <c r="C1048" s="148">
        <v>44228.0</v>
      </c>
      <c r="D1048" s="153" t="s">
        <v>1024</v>
      </c>
      <c r="E1048" s="154" t="s">
        <v>130</v>
      </c>
      <c r="F1048" s="112" t="str">
        <f t="shared" si="1"/>
        <v>KAROLAY GONZALEZ</v>
      </c>
      <c r="G1048" s="70" t="s">
        <v>9610</v>
      </c>
      <c r="H1048" s="56" t="s">
        <v>44</v>
      </c>
      <c r="I1048" s="27"/>
      <c r="J1048" s="57" t="s">
        <v>17</v>
      </c>
      <c r="K1048" s="23" t="s">
        <v>15</v>
      </c>
    </row>
    <row r="1049" ht="22.5" customHeight="1">
      <c r="A1049" s="147">
        <v>46064.0</v>
      </c>
      <c r="B1049" s="15"/>
      <c r="C1049" s="151" t="s">
        <v>106</v>
      </c>
      <c r="D1049" s="153" t="s">
        <v>9611</v>
      </c>
      <c r="E1049" s="154" t="s">
        <v>9612</v>
      </c>
      <c r="F1049" s="112" t="str">
        <f t="shared" si="1"/>
        <v>JUAN ORLANDO CONTRERAS NOCE</v>
      </c>
      <c r="G1049" s="70" t="s">
        <v>9613</v>
      </c>
      <c r="H1049" s="56" t="s">
        <v>44</v>
      </c>
      <c r="I1049" s="22" t="s">
        <v>16</v>
      </c>
      <c r="J1049" s="57" t="s">
        <v>21</v>
      </c>
      <c r="K1049" s="23" t="s">
        <v>15</v>
      </c>
    </row>
    <row r="1050" ht="22.5" customHeight="1">
      <c r="A1050" s="147">
        <v>46064.0</v>
      </c>
      <c r="B1050" s="15"/>
      <c r="C1050" s="148"/>
      <c r="D1050" s="153" t="s">
        <v>304</v>
      </c>
      <c r="E1050" s="154" t="s">
        <v>9614</v>
      </c>
      <c r="F1050" s="112" t="str">
        <f t="shared" si="1"/>
        <v>DANIEL BARAHONA JORQUERA</v>
      </c>
      <c r="G1050" s="70" t="s">
        <v>9615</v>
      </c>
      <c r="H1050" s="61"/>
      <c r="I1050" s="27"/>
      <c r="J1050" s="65"/>
      <c r="K1050" s="28"/>
    </row>
    <row r="1051" ht="22.5" customHeight="1">
      <c r="A1051" s="147">
        <v>46064.0</v>
      </c>
      <c r="B1051" s="15">
        <v>46066.0</v>
      </c>
      <c r="C1051" s="148">
        <v>43525.0</v>
      </c>
      <c r="D1051" s="153" t="s">
        <v>9616</v>
      </c>
      <c r="E1051" s="154" t="s">
        <v>9617</v>
      </c>
      <c r="F1051" s="112" t="str">
        <f t="shared" si="1"/>
        <v>STEPHANIE MACLEAN</v>
      </c>
      <c r="G1051" s="70" t="s">
        <v>9618</v>
      </c>
      <c r="H1051" s="56" t="s">
        <v>44</v>
      </c>
      <c r="I1051" s="27"/>
      <c r="J1051" s="57" t="s">
        <v>17</v>
      </c>
      <c r="K1051" s="23" t="s">
        <v>15</v>
      </c>
    </row>
    <row r="1052" ht="22.5" customHeight="1">
      <c r="A1052" s="147">
        <v>46064.0</v>
      </c>
      <c r="B1052" s="15">
        <v>46066.0</v>
      </c>
      <c r="C1052" s="148">
        <v>43374.0</v>
      </c>
      <c r="D1052" s="153" t="s">
        <v>1748</v>
      </c>
      <c r="E1052" s="154" t="s">
        <v>9619</v>
      </c>
      <c r="F1052" s="112" t="str">
        <f t="shared" si="1"/>
        <v>MARCELA SUÁREZ</v>
      </c>
      <c r="G1052" s="70" t="s">
        <v>9620</v>
      </c>
      <c r="H1052" s="56" t="s">
        <v>44</v>
      </c>
      <c r="I1052" s="27"/>
      <c r="J1052" s="57" t="s">
        <v>17</v>
      </c>
      <c r="K1052" s="23" t="s">
        <v>15</v>
      </c>
    </row>
    <row r="1053" ht="22.5" customHeight="1">
      <c r="A1053" s="147">
        <v>46064.0</v>
      </c>
      <c r="B1053" s="15">
        <v>46065.0</v>
      </c>
      <c r="C1053" s="148">
        <v>45108.0</v>
      </c>
      <c r="D1053" s="153" t="s">
        <v>1201</v>
      </c>
      <c r="E1053" s="154" t="s">
        <v>9621</v>
      </c>
      <c r="F1053" s="112" t="str">
        <f t="shared" si="1"/>
        <v>PAULINA PIÑA</v>
      </c>
      <c r="G1053" s="70" t="s">
        <v>9622</v>
      </c>
      <c r="H1053" s="56" t="s">
        <v>44</v>
      </c>
      <c r="I1053" s="27"/>
      <c r="J1053" s="57" t="s">
        <v>17</v>
      </c>
      <c r="K1053" s="23" t="s">
        <v>15</v>
      </c>
    </row>
    <row r="1054" ht="22.5" customHeight="1">
      <c r="A1054" s="147">
        <v>46064.0</v>
      </c>
      <c r="B1054" s="15"/>
      <c r="C1054" s="148"/>
      <c r="D1054" s="153" t="s">
        <v>9623</v>
      </c>
      <c r="E1054" s="154" t="s">
        <v>9624</v>
      </c>
      <c r="F1054" s="112" t="str">
        <f t="shared" si="1"/>
        <v>LORETO MARÍA VALENZUELA SEPÚLVEDA</v>
      </c>
      <c r="G1054" s="70" t="s">
        <v>9625</v>
      </c>
      <c r="H1054" s="61"/>
      <c r="I1054" s="27"/>
      <c r="J1054" s="65"/>
      <c r="K1054" s="28"/>
    </row>
    <row r="1055" ht="22.5" customHeight="1">
      <c r="A1055" s="147">
        <v>46064.0</v>
      </c>
      <c r="B1055" s="15"/>
      <c r="C1055" s="151" t="s">
        <v>106</v>
      </c>
      <c r="D1055" s="153" t="s">
        <v>9626</v>
      </c>
      <c r="E1055" s="154" t="s">
        <v>9627</v>
      </c>
      <c r="F1055" s="112" t="str">
        <f t="shared" si="1"/>
        <v>IVANETTE CAMILLA</v>
      </c>
      <c r="G1055" s="70" t="s">
        <v>9628</v>
      </c>
      <c r="H1055" s="56" t="s">
        <v>44</v>
      </c>
      <c r="I1055" s="27"/>
      <c r="J1055" s="57" t="s">
        <v>21</v>
      </c>
      <c r="K1055" s="23" t="s">
        <v>15</v>
      </c>
    </row>
    <row r="1056" ht="22.5" customHeight="1">
      <c r="A1056" s="147">
        <v>46064.0</v>
      </c>
      <c r="B1056" s="15"/>
      <c r="C1056" s="148"/>
      <c r="D1056" s="153" t="s">
        <v>9629</v>
      </c>
      <c r="E1056" s="154" t="s">
        <v>9630</v>
      </c>
      <c r="F1056" s="112" t="str">
        <f t="shared" si="1"/>
        <v>VICTOR MIGUEL MIRANDA IZQUIERDO</v>
      </c>
      <c r="G1056" s="70" t="s">
        <v>9631</v>
      </c>
      <c r="H1056" s="61"/>
      <c r="I1056" s="27"/>
      <c r="J1056" s="65"/>
      <c r="K1056" s="28"/>
    </row>
    <row r="1057" ht="22.5" customHeight="1">
      <c r="A1057" s="147">
        <v>46064.0</v>
      </c>
      <c r="B1057" s="15"/>
      <c r="C1057" s="148"/>
      <c r="D1057" s="153" t="s">
        <v>964</v>
      </c>
      <c r="E1057" s="154" t="s">
        <v>2427</v>
      </c>
      <c r="F1057" s="112" t="str">
        <f t="shared" si="1"/>
        <v>FELIPE ARAVENA</v>
      </c>
      <c r="G1057" s="70" t="s">
        <v>9632</v>
      </c>
      <c r="H1057" s="61"/>
      <c r="I1057" s="27"/>
      <c r="J1057" s="65"/>
      <c r="K1057" s="28"/>
    </row>
    <row r="1058" ht="22.5" customHeight="1">
      <c r="A1058" s="147">
        <v>46064.0</v>
      </c>
      <c r="B1058" s="46"/>
      <c r="C1058" s="148">
        <v>43831.0</v>
      </c>
      <c r="D1058" s="153" t="s">
        <v>1235</v>
      </c>
      <c r="E1058" s="154" t="s">
        <v>9633</v>
      </c>
      <c r="F1058" s="112" t="str">
        <f t="shared" si="1"/>
        <v>MARIA PINO</v>
      </c>
      <c r="G1058" s="70" t="s">
        <v>9634</v>
      </c>
      <c r="H1058" s="56" t="s">
        <v>44</v>
      </c>
      <c r="I1058" s="27"/>
      <c r="J1058" s="57" t="s">
        <v>19</v>
      </c>
      <c r="K1058" s="23" t="s">
        <v>15</v>
      </c>
    </row>
    <row r="1059" ht="22.5" customHeight="1">
      <c r="A1059" s="147">
        <v>46064.0</v>
      </c>
      <c r="B1059" s="15"/>
      <c r="C1059" s="148"/>
      <c r="D1059" s="153" t="s">
        <v>3198</v>
      </c>
      <c r="E1059" s="154" t="s">
        <v>9635</v>
      </c>
      <c r="F1059" s="112" t="str">
        <f t="shared" si="1"/>
        <v>ALVARO BARRERA LLANOS</v>
      </c>
      <c r="G1059" s="70" t="s">
        <v>9636</v>
      </c>
      <c r="H1059" s="61"/>
      <c r="I1059" s="27"/>
      <c r="J1059" s="65"/>
      <c r="K1059" s="28"/>
    </row>
    <row r="1060" ht="22.5" customHeight="1">
      <c r="A1060" s="147">
        <v>46064.0</v>
      </c>
      <c r="B1060" s="15">
        <v>46066.0</v>
      </c>
      <c r="C1060" s="148">
        <v>44013.0</v>
      </c>
      <c r="D1060" s="153" t="s">
        <v>9637</v>
      </c>
      <c r="E1060" s="154" t="s">
        <v>3162</v>
      </c>
      <c r="F1060" s="112" t="str">
        <f t="shared" si="1"/>
        <v>YOSELYN BARRIA</v>
      </c>
      <c r="G1060" s="70" t="s">
        <v>9638</v>
      </c>
      <c r="H1060" s="56" t="s">
        <v>44</v>
      </c>
      <c r="I1060" s="27"/>
      <c r="J1060" s="57" t="s">
        <v>17</v>
      </c>
      <c r="K1060" s="23" t="s">
        <v>15</v>
      </c>
    </row>
    <row r="1061" ht="22.5" customHeight="1">
      <c r="A1061" s="147">
        <v>46064.0</v>
      </c>
      <c r="B1061" s="15"/>
      <c r="C1061" s="148"/>
      <c r="D1061" s="153" t="s">
        <v>9639</v>
      </c>
      <c r="E1061" s="154" t="s">
        <v>9640</v>
      </c>
      <c r="F1061" s="112" t="str">
        <f t="shared" si="1"/>
        <v>MARCELO VICTOR FERNANDEZ MACCHIAVELLO</v>
      </c>
      <c r="G1061" s="70" t="s">
        <v>9641</v>
      </c>
      <c r="H1061" s="61"/>
      <c r="I1061" s="27"/>
      <c r="J1061" s="65"/>
      <c r="K1061" s="28"/>
    </row>
    <row r="1062" ht="22.5" customHeight="1">
      <c r="A1062" s="147">
        <v>46064.0</v>
      </c>
      <c r="B1062" s="15"/>
      <c r="C1062" s="148"/>
      <c r="D1062" s="153" t="s">
        <v>9642</v>
      </c>
      <c r="E1062" s="154" t="s">
        <v>9643</v>
      </c>
      <c r="F1062" s="112" t="str">
        <f t="shared" si="1"/>
        <v>KAROL BORIS ARAVENA HERRERA</v>
      </c>
      <c r="G1062" s="70" t="s">
        <v>9644</v>
      </c>
      <c r="H1062" s="61"/>
      <c r="I1062" s="27"/>
      <c r="J1062" s="65"/>
      <c r="K1062" s="28"/>
    </row>
    <row r="1063" ht="22.5" customHeight="1">
      <c r="A1063" s="147">
        <v>46064.0</v>
      </c>
      <c r="B1063" s="15"/>
      <c r="C1063" s="148"/>
      <c r="D1063" s="153" t="s">
        <v>5593</v>
      </c>
      <c r="E1063" s="154" t="s">
        <v>4765</v>
      </c>
      <c r="F1063" s="112" t="str">
        <f t="shared" si="1"/>
        <v>BRENDA CALDERON</v>
      </c>
      <c r="G1063" s="70" t="s">
        <v>9645</v>
      </c>
      <c r="H1063" s="61"/>
      <c r="I1063" s="27"/>
      <c r="J1063" s="65"/>
      <c r="K1063" s="28"/>
    </row>
    <row r="1064" ht="22.5" customHeight="1">
      <c r="A1064" s="147">
        <v>46064.0</v>
      </c>
      <c r="B1064" s="15"/>
      <c r="C1064" s="148"/>
      <c r="D1064" s="153" t="s">
        <v>1689</v>
      </c>
      <c r="E1064" s="154" t="s">
        <v>1199</v>
      </c>
      <c r="F1064" s="112" t="str">
        <f t="shared" si="1"/>
        <v>VALESKA ESPINOZA</v>
      </c>
      <c r="G1064" s="70" t="s">
        <v>9646</v>
      </c>
      <c r="H1064" s="61"/>
      <c r="I1064" s="27"/>
      <c r="J1064" s="65"/>
      <c r="K1064" s="28"/>
    </row>
    <row r="1065" ht="22.5" customHeight="1">
      <c r="A1065" s="147">
        <v>46064.0</v>
      </c>
      <c r="B1065" s="15"/>
      <c r="C1065" s="148"/>
      <c r="D1065" s="153" t="s">
        <v>1298</v>
      </c>
      <c r="E1065" s="154" t="s">
        <v>1293</v>
      </c>
      <c r="F1065" s="112" t="str">
        <f t="shared" si="1"/>
        <v>ROBERTO PEREZ</v>
      </c>
      <c r="G1065" s="70" t="s">
        <v>9647</v>
      </c>
      <c r="H1065" s="61"/>
      <c r="I1065" s="27"/>
      <c r="J1065" s="65"/>
      <c r="K1065" s="28"/>
    </row>
    <row r="1066" ht="22.5" customHeight="1">
      <c r="A1066" s="147">
        <v>46064.0</v>
      </c>
      <c r="B1066" s="15"/>
      <c r="C1066" s="148"/>
      <c r="D1066" s="153" t="s">
        <v>168</v>
      </c>
      <c r="E1066" s="154" t="s">
        <v>9648</v>
      </c>
      <c r="F1066" s="112" t="str">
        <f t="shared" si="1"/>
        <v>TAMARA PARKES</v>
      </c>
      <c r="G1066" s="70" t="s">
        <v>9649</v>
      </c>
      <c r="H1066" s="61"/>
      <c r="I1066" s="27"/>
      <c r="J1066" s="65"/>
      <c r="K1066" s="28"/>
    </row>
    <row r="1067" ht="22.5" customHeight="1">
      <c r="A1067" s="147">
        <v>46064.0</v>
      </c>
      <c r="B1067" s="15"/>
      <c r="C1067" s="148"/>
      <c r="D1067" s="153" t="s">
        <v>413</v>
      </c>
      <c r="E1067" s="154" t="s">
        <v>181</v>
      </c>
      <c r="F1067" s="112" t="str">
        <f t="shared" si="1"/>
        <v>PABLO ALTAMIRANO</v>
      </c>
      <c r="G1067" s="70" t="s">
        <v>9650</v>
      </c>
      <c r="H1067" s="61"/>
      <c r="I1067" s="27"/>
      <c r="J1067" s="57" t="s">
        <v>17</v>
      </c>
      <c r="K1067" s="23" t="s">
        <v>15</v>
      </c>
    </row>
    <row r="1068" ht="22.5" customHeight="1">
      <c r="A1068" s="147">
        <v>46064.0</v>
      </c>
      <c r="B1068" s="15"/>
      <c r="C1068" s="148"/>
      <c r="D1068" s="153" t="s">
        <v>323</v>
      </c>
      <c r="E1068" s="154" t="s">
        <v>9651</v>
      </c>
      <c r="F1068" s="112" t="str">
        <f t="shared" si="1"/>
        <v>FERNANDA KLUG</v>
      </c>
      <c r="G1068" s="70" t="s">
        <v>9652</v>
      </c>
      <c r="H1068" s="61"/>
      <c r="I1068" s="27"/>
      <c r="J1068" s="65"/>
      <c r="K1068" s="28"/>
    </row>
    <row r="1069" ht="22.5" customHeight="1">
      <c r="A1069" s="147">
        <v>46064.0</v>
      </c>
      <c r="B1069" s="15">
        <v>46066.0</v>
      </c>
      <c r="C1069" s="148">
        <v>43678.0</v>
      </c>
      <c r="D1069" s="153" t="s">
        <v>9653</v>
      </c>
      <c r="E1069" s="154" t="s">
        <v>9654</v>
      </c>
      <c r="F1069" s="112" t="str">
        <f t="shared" si="1"/>
        <v>JAVIERA ESTEFANIA GARCIA MEZA</v>
      </c>
      <c r="G1069" s="70" t="s">
        <v>9655</v>
      </c>
      <c r="H1069" s="56" t="s">
        <v>44</v>
      </c>
      <c r="I1069" s="27"/>
      <c r="J1069" s="57" t="s">
        <v>17</v>
      </c>
      <c r="K1069" s="23" t="s">
        <v>15</v>
      </c>
    </row>
    <row r="1070" ht="22.5" customHeight="1">
      <c r="A1070" s="147">
        <v>46064.0</v>
      </c>
      <c r="B1070" s="15">
        <v>46072.0</v>
      </c>
      <c r="C1070" s="148">
        <v>45505.0</v>
      </c>
      <c r="D1070" s="153" t="s">
        <v>395</v>
      </c>
      <c r="E1070" s="154" t="s">
        <v>9656</v>
      </c>
      <c r="F1070" s="112" t="str">
        <f t="shared" si="1"/>
        <v>ALEJANDRA SALADO</v>
      </c>
      <c r="G1070" s="70" t="s">
        <v>9657</v>
      </c>
      <c r="H1070" s="56" t="s">
        <v>44</v>
      </c>
      <c r="I1070" s="27"/>
      <c r="J1070" s="57" t="s">
        <v>17</v>
      </c>
      <c r="K1070" s="23" t="s">
        <v>15</v>
      </c>
    </row>
    <row r="1071" ht="22.5" customHeight="1">
      <c r="A1071" s="147">
        <v>46064.0</v>
      </c>
      <c r="B1071" s="46"/>
      <c r="C1071" s="148">
        <v>43678.0</v>
      </c>
      <c r="D1071" s="153" t="s">
        <v>3733</v>
      </c>
      <c r="E1071" s="154" t="s">
        <v>220</v>
      </c>
      <c r="F1071" s="112" t="str">
        <f t="shared" si="1"/>
        <v>CHRISTOPHER SALINAS</v>
      </c>
      <c r="G1071" s="70" t="s">
        <v>9658</v>
      </c>
      <c r="H1071" s="56" t="s">
        <v>44</v>
      </c>
      <c r="I1071" s="27"/>
      <c r="J1071" s="57" t="s">
        <v>21</v>
      </c>
      <c r="K1071" s="23" t="s">
        <v>15</v>
      </c>
    </row>
    <row r="1072" ht="22.5" customHeight="1">
      <c r="A1072" s="147">
        <v>46064.0</v>
      </c>
      <c r="B1072" s="46"/>
      <c r="C1072" s="148">
        <v>43831.0</v>
      </c>
      <c r="D1072" s="153" t="s">
        <v>2681</v>
      </c>
      <c r="E1072" s="154" t="s">
        <v>9659</v>
      </c>
      <c r="F1072" s="112" t="str">
        <f t="shared" si="1"/>
        <v>MARÍA JOSÉ PIÑA BECERRA</v>
      </c>
      <c r="G1072" s="70" t="s">
        <v>9660</v>
      </c>
      <c r="H1072" s="56" t="s">
        <v>44</v>
      </c>
      <c r="I1072" s="27"/>
      <c r="J1072" s="57" t="s">
        <v>19</v>
      </c>
      <c r="K1072" s="23" t="s">
        <v>15</v>
      </c>
    </row>
    <row r="1073" ht="22.5" customHeight="1">
      <c r="A1073" s="147">
        <v>46064.0</v>
      </c>
      <c r="B1073" s="15"/>
      <c r="C1073" s="151" t="s">
        <v>122</v>
      </c>
      <c r="D1073" s="153" t="s">
        <v>129</v>
      </c>
      <c r="E1073" s="154" t="s">
        <v>9661</v>
      </c>
      <c r="F1073" s="112" t="str">
        <f t="shared" si="1"/>
        <v>JORGE HINOJOSA ORTIZ</v>
      </c>
      <c r="G1073" s="70" t="s">
        <v>9662</v>
      </c>
      <c r="H1073" s="56" t="s">
        <v>44</v>
      </c>
      <c r="I1073" s="27"/>
      <c r="J1073" s="57" t="s">
        <v>21</v>
      </c>
      <c r="K1073" s="23" t="s">
        <v>15</v>
      </c>
    </row>
    <row r="1074" ht="22.5" customHeight="1">
      <c r="A1074" s="147">
        <v>46064.0</v>
      </c>
      <c r="B1074" s="15"/>
      <c r="C1074" s="151" t="s">
        <v>4164</v>
      </c>
      <c r="D1074" s="153" t="s">
        <v>395</v>
      </c>
      <c r="E1074" s="154" t="s">
        <v>5537</v>
      </c>
      <c r="F1074" s="112" t="str">
        <f t="shared" si="1"/>
        <v>ALEJANDRA DELGADO</v>
      </c>
      <c r="G1074" s="70" t="s">
        <v>9663</v>
      </c>
      <c r="H1074" s="56" t="s">
        <v>44</v>
      </c>
      <c r="I1074" s="27"/>
      <c r="J1074" s="57" t="s">
        <v>21</v>
      </c>
      <c r="K1074" s="23" t="s">
        <v>15</v>
      </c>
    </row>
    <row r="1075" ht="22.5" customHeight="1">
      <c r="A1075" s="147">
        <v>46064.0</v>
      </c>
      <c r="B1075" s="15"/>
      <c r="C1075" s="148"/>
      <c r="D1075" s="153" t="s">
        <v>439</v>
      </c>
      <c r="E1075" s="154" t="s">
        <v>9664</v>
      </c>
      <c r="F1075" s="112" t="str">
        <f t="shared" si="1"/>
        <v>JUAN FAJARDO</v>
      </c>
      <c r="G1075" s="70" t="s">
        <v>9665</v>
      </c>
      <c r="H1075" s="61"/>
      <c r="I1075" s="27"/>
      <c r="J1075" s="65"/>
      <c r="K1075" s="28"/>
    </row>
    <row r="1076" ht="22.5" customHeight="1">
      <c r="A1076" s="147">
        <v>46064.0</v>
      </c>
      <c r="B1076" s="15"/>
      <c r="C1076" s="148"/>
      <c r="D1076" s="153" t="s">
        <v>281</v>
      </c>
      <c r="E1076" s="154" t="s">
        <v>3364</v>
      </c>
      <c r="F1076" s="112" t="str">
        <f t="shared" si="1"/>
        <v>ALEJANDRO ULLOA</v>
      </c>
      <c r="G1076" s="70" t="s">
        <v>9666</v>
      </c>
      <c r="H1076" s="61"/>
      <c r="I1076" s="27"/>
      <c r="J1076" s="65"/>
      <c r="K1076" s="28"/>
    </row>
    <row r="1077" ht="22.5" customHeight="1">
      <c r="A1077" s="147">
        <v>46064.0</v>
      </c>
      <c r="B1077" s="15"/>
      <c r="C1077" s="148"/>
      <c r="D1077" s="153" t="s">
        <v>1822</v>
      </c>
      <c r="E1077" s="154" t="s">
        <v>9667</v>
      </c>
      <c r="F1077" s="112" t="str">
        <f t="shared" si="1"/>
        <v>MIGUEL ANGEL AGUILERA MANSILLA</v>
      </c>
      <c r="G1077" s="70" t="s">
        <v>9668</v>
      </c>
      <c r="H1077" s="61"/>
      <c r="I1077" s="27"/>
      <c r="J1077" s="65"/>
      <c r="K1077" s="28"/>
    </row>
    <row r="1078" ht="22.5" customHeight="1">
      <c r="A1078" s="147">
        <v>46064.0</v>
      </c>
      <c r="B1078" s="15">
        <v>46065.0</v>
      </c>
      <c r="C1078" s="148">
        <v>45292.0</v>
      </c>
      <c r="D1078" s="153" t="s">
        <v>9669</v>
      </c>
      <c r="E1078" s="154" t="s">
        <v>9670</v>
      </c>
      <c r="F1078" s="112" t="str">
        <f t="shared" si="1"/>
        <v>MALENA OTTO GUTIERREZ</v>
      </c>
      <c r="G1078" s="70" t="s">
        <v>9671</v>
      </c>
      <c r="H1078" s="56" t="s">
        <v>44</v>
      </c>
      <c r="I1078" s="27"/>
      <c r="J1078" s="57" t="s">
        <v>17</v>
      </c>
      <c r="K1078" s="23" t="s">
        <v>15</v>
      </c>
    </row>
    <row r="1079" ht="22.5" customHeight="1">
      <c r="A1079" s="147">
        <v>46064.0</v>
      </c>
      <c r="B1079" s="15"/>
      <c r="C1079" s="148"/>
      <c r="D1079" s="153" t="s">
        <v>9672</v>
      </c>
      <c r="E1079" s="154" t="s">
        <v>9673</v>
      </c>
      <c r="F1079" s="112" t="str">
        <f t="shared" si="1"/>
        <v>YESICA JACQUELINE QUINTANA SALDIVIA</v>
      </c>
      <c r="G1079" s="70" t="s">
        <v>9674</v>
      </c>
      <c r="H1079" s="61"/>
      <c r="I1079" s="27"/>
      <c r="J1079" s="65"/>
      <c r="K1079" s="28"/>
    </row>
    <row r="1080" ht="22.5" customHeight="1">
      <c r="A1080" s="147">
        <v>46064.0</v>
      </c>
      <c r="B1080" s="15">
        <v>46066.0</v>
      </c>
      <c r="C1080" s="148">
        <v>41609.0</v>
      </c>
      <c r="D1080" s="153" t="s">
        <v>556</v>
      </c>
      <c r="E1080" s="154" t="s">
        <v>9675</v>
      </c>
      <c r="F1080" s="112" t="str">
        <f t="shared" si="1"/>
        <v>ANDRES ACEVEDO JELVEZ</v>
      </c>
      <c r="G1080" s="70" t="s">
        <v>9676</v>
      </c>
      <c r="H1080" s="56" t="s">
        <v>44</v>
      </c>
      <c r="I1080" s="27"/>
      <c r="J1080" s="57" t="s">
        <v>17</v>
      </c>
      <c r="K1080" s="23" t="s">
        <v>15</v>
      </c>
    </row>
    <row r="1081" ht="22.5" customHeight="1">
      <c r="A1081" s="147">
        <v>46064.0</v>
      </c>
      <c r="B1081" s="15"/>
      <c r="C1081" s="148"/>
      <c r="D1081" s="153" t="s">
        <v>8580</v>
      </c>
      <c r="E1081" s="154" t="s">
        <v>9677</v>
      </c>
      <c r="F1081" s="112" t="str">
        <f t="shared" si="1"/>
        <v>PABLO ALEJANDRO FERRULOZA DOTE</v>
      </c>
      <c r="G1081" s="70" t="s">
        <v>9678</v>
      </c>
      <c r="H1081" s="61"/>
      <c r="I1081" s="27"/>
      <c r="J1081" s="65"/>
      <c r="K1081" s="28"/>
    </row>
    <row r="1082" ht="22.5" customHeight="1">
      <c r="A1082" s="147">
        <v>46064.0</v>
      </c>
      <c r="B1082" s="15"/>
      <c r="C1082" s="151" t="s">
        <v>106</v>
      </c>
      <c r="D1082" s="153" t="s">
        <v>5788</v>
      </c>
      <c r="E1082" s="154" t="s">
        <v>9679</v>
      </c>
      <c r="F1082" s="112" t="str">
        <f t="shared" si="1"/>
        <v>MARIA JESUS ZUMARAN</v>
      </c>
      <c r="G1082" s="70" t="s">
        <v>9680</v>
      </c>
      <c r="H1082" s="56" t="s">
        <v>44</v>
      </c>
      <c r="I1082" s="27"/>
      <c r="J1082" s="57" t="s">
        <v>21</v>
      </c>
      <c r="K1082" s="23" t="s">
        <v>15</v>
      </c>
    </row>
    <row r="1083" ht="22.5" customHeight="1">
      <c r="A1083" s="147">
        <v>46064.0</v>
      </c>
      <c r="B1083" s="15"/>
      <c r="C1083" s="151" t="s">
        <v>1576</v>
      </c>
      <c r="D1083" s="153" t="s">
        <v>2763</v>
      </c>
      <c r="E1083" s="154" t="s">
        <v>130</v>
      </c>
      <c r="F1083" s="112" t="str">
        <f t="shared" si="1"/>
        <v>MACARENA GONZALEZ</v>
      </c>
      <c r="G1083" s="70" t="s">
        <v>9681</v>
      </c>
      <c r="H1083" s="56" t="s">
        <v>44</v>
      </c>
      <c r="I1083" s="27"/>
      <c r="J1083" s="57" t="s">
        <v>21</v>
      </c>
      <c r="K1083" s="23" t="s">
        <v>15</v>
      </c>
    </row>
    <row r="1084" ht="22.5" customHeight="1">
      <c r="A1084" s="147">
        <v>46064.0</v>
      </c>
      <c r="B1084" s="15"/>
      <c r="C1084" s="148"/>
      <c r="D1084" s="153" t="s">
        <v>2115</v>
      </c>
      <c r="E1084" s="154" t="s">
        <v>9682</v>
      </c>
      <c r="F1084" s="112" t="str">
        <f t="shared" si="1"/>
        <v>CARLA ALVAREZ ALVAREZ</v>
      </c>
      <c r="G1084" s="70" t="s">
        <v>9683</v>
      </c>
      <c r="H1084" s="61"/>
      <c r="I1084" s="27"/>
      <c r="J1084" s="65"/>
      <c r="K1084" s="28"/>
    </row>
    <row r="1085" ht="22.5" customHeight="1">
      <c r="A1085" s="147">
        <v>46064.0</v>
      </c>
      <c r="B1085" s="15">
        <v>46066.0</v>
      </c>
      <c r="C1085" s="148">
        <v>43525.0</v>
      </c>
      <c r="D1085" s="153" t="s">
        <v>9684</v>
      </c>
      <c r="E1085" s="154" t="s">
        <v>1223</v>
      </c>
      <c r="F1085" s="112" t="str">
        <f t="shared" si="1"/>
        <v>MAITHE ESCOBAR</v>
      </c>
      <c r="G1085" s="70" t="s">
        <v>9685</v>
      </c>
      <c r="H1085" s="56" t="s">
        <v>44</v>
      </c>
      <c r="I1085" s="27"/>
      <c r="J1085" s="57" t="s">
        <v>17</v>
      </c>
      <c r="K1085" s="23" t="s">
        <v>15</v>
      </c>
    </row>
    <row r="1086" ht="22.5" customHeight="1">
      <c r="A1086" s="147">
        <v>46064.0</v>
      </c>
      <c r="B1086" s="15"/>
      <c r="C1086" s="151" t="s">
        <v>106</v>
      </c>
      <c r="D1086" s="153" t="s">
        <v>79</v>
      </c>
      <c r="E1086" s="154" t="s">
        <v>6045</v>
      </c>
      <c r="F1086" s="112" t="str">
        <f t="shared" si="1"/>
        <v>FERNANDO REINOSO</v>
      </c>
      <c r="G1086" s="70" t="s">
        <v>9686</v>
      </c>
      <c r="H1086" s="56" t="s">
        <v>44</v>
      </c>
      <c r="I1086" s="27"/>
      <c r="J1086" s="57" t="s">
        <v>21</v>
      </c>
      <c r="K1086" s="23" t="s">
        <v>15</v>
      </c>
    </row>
    <row r="1087" ht="22.5" customHeight="1">
      <c r="A1087" s="147">
        <v>46064.0</v>
      </c>
      <c r="B1087" s="15">
        <v>46066.0</v>
      </c>
      <c r="C1087" s="148">
        <v>43525.0</v>
      </c>
      <c r="D1087" s="153" t="s">
        <v>9687</v>
      </c>
      <c r="E1087" s="154" t="s">
        <v>9688</v>
      </c>
      <c r="F1087" s="112" t="str">
        <f t="shared" si="1"/>
        <v>MARIA JANET BUENO GORENA</v>
      </c>
      <c r="G1087" s="70" t="s">
        <v>9689</v>
      </c>
      <c r="H1087" s="56" t="s">
        <v>44</v>
      </c>
      <c r="I1087" s="27"/>
      <c r="J1087" s="57" t="s">
        <v>17</v>
      </c>
      <c r="K1087" s="23" t="s">
        <v>15</v>
      </c>
    </row>
    <row r="1088" ht="22.5" customHeight="1">
      <c r="A1088" s="147">
        <v>46064.0</v>
      </c>
      <c r="B1088" s="15">
        <v>46066.0</v>
      </c>
      <c r="C1088" s="148">
        <v>43497.0</v>
      </c>
      <c r="D1088" s="153" t="s">
        <v>553</v>
      </c>
      <c r="E1088" s="154" t="s">
        <v>4410</v>
      </c>
      <c r="F1088" s="112" t="str">
        <f t="shared" si="1"/>
        <v>JONATHAN AGUIRRE</v>
      </c>
      <c r="G1088" s="70" t="s">
        <v>9690</v>
      </c>
      <c r="H1088" s="56" t="s">
        <v>44</v>
      </c>
      <c r="I1088" s="27"/>
      <c r="J1088" s="57" t="s">
        <v>17</v>
      </c>
      <c r="K1088" s="23" t="s">
        <v>15</v>
      </c>
    </row>
    <row r="1089" ht="22.5" customHeight="1">
      <c r="A1089" s="147">
        <v>46064.0</v>
      </c>
      <c r="B1089" s="15"/>
      <c r="C1089" s="151" t="s">
        <v>422</v>
      </c>
      <c r="D1089" s="153" t="s">
        <v>920</v>
      </c>
      <c r="E1089" s="154" t="s">
        <v>3212</v>
      </c>
      <c r="F1089" s="112" t="str">
        <f t="shared" si="1"/>
        <v>SEBASTIAN VIDAL</v>
      </c>
      <c r="G1089" s="70" t="s">
        <v>9691</v>
      </c>
      <c r="H1089" s="56" t="s">
        <v>44</v>
      </c>
      <c r="I1089" s="27"/>
      <c r="J1089" s="57" t="s">
        <v>21</v>
      </c>
      <c r="K1089" s="23" t="s">
        <v>15</v>
      </c>
    </row>
    <row r="1090" ht="22.5" customHeight="1">
      <c r="A1090" s="147">
        <v>46064.0</v>
      </c>
      <c r="B1090" s="15">
        <v>46066.0</v>
      </c>
      <c r="C1090" s="148">
        <v>43800.0</v>
      </c>
      <c r="D1090" s="153" t="s">
        <v>9692</v>
      </c>
      <c r="E1090" s="154" t="s">
        <v>330</v>
      </c>
      <c r="F1090" s="112" t="str">
        <f t="shared" si="1"/>
        <v>JASON ESTAY</v>
      </c>
      <c r="G1090" s="70" t="s">
        <v>9693</v>
      </c>
      <c r="H1090" s="56" t="s">
        <v>44</v>
      </c>
      <c r="I1090" s="27"/>
      <c r="J1090" s="57" t="s">
        <v>17</v>
      </c>
      <c r="K1090" s="23" t="s">
        <v>15</v>
      </c>
    </row>
    <row r="1091" ht="22.5" customHeight="1">
      <c r="A1091" s="147">
        <v>46064.0</v>
      </c>
      <c r="B1091" s="15">
        <v>46066.0</v>
      </c>
      <c r="C1091" s="148">
        <v>43221.0</v>
      </c>
      <c r="D1091" s="153" t="s">
        <v>9694</v>
      </c>
      <c r="E1091" s="154" t="s">
        <v>9695</v>
      </c>
      <c r="F1091" s="112" t="str">
        <f t="shared" si="1"/>
        <v>MIGUELANGEL ANTEQUERA</v>
      </c>
      <c r="G1091" s="70" t="s">
        <v>9696</v>
      </c>
      <c r="H1091" s="56" t="s">
        <v>44</v>
      </c>
      <c r="I1091" s="22" t="s">
        <v>13</v>
      </c>
      <c r="J1091" s="57" t="s">
        <v>17</v>
      </c>
      <c r="K1091" s="28"/>
    </row>
    <row r="1092" ht="22.5" customHeight="1">
      <c r="A1092" s="147">
        <v>46064.0</v>
      </c>
      <c r="B1092" s="15"/>
      <c r="C1092" s="148"/>
      <c r="D1092" s="153" t="s">
        <v>2899</v>
      </c>
      <c r="E1092" s="154" t="s">
        <v>9697</v>
      </c>
      <c r="F1092" s="112" t="str">
        <f t="shared" si="1"/>
        <v>VERÓNICA SKIAFFOS</v>
      </c>
      <c r="G1092" s="70" t="s">
        <v>9698</v>
      </c>
      <c r="H1092" s="61"/>
      <c r="I1092" s="27"/>
      <c r="J1092" s="65"/>
      <c r="K1092" s="28"/>
    </row>
    <row r="1093" ht="22.5" customHeight="1">
      <c r="A1093" s="147">
        <v>46064.0</v>
      </c>
      <c r="B1093" s="15"/>
      <c r="C1093" s="148"/>
      <c r="D1093" s="153" t="s">
        <v>777</v>
      </c>
      <c r="E1093" s="154" t="s">
        <v>9699</v>
      </c>
      <c r="F1093" s="112" t="str">
        <f t="shared" si="1"/>
        <v>MARTIN DROGUETT</v>
      </c>
      <c r="G1093" s="70" t="s">
        <v>9700</v>
      </c>
      <c r="H1093" s="61"/>
      <c r="I1093" s="27"/>
      <c r="J1093" s="65"/>
      <c r="K1093" s="28"/>
    </row>
    <row r="1094" ht="22.5" customHeight="1">
      <c r="A1094" s="147">
        <v>46064.0</v>
      </c>
      <c r="B1094" s="15"/>
      <c r="C1094" s="148"/>
      <c r="D1094" s="153" t="s">
        <v>9701</v>
      </c>
      <c r="E1094" s="154" t="s">
        <v>9702</v>
      </c>
      <c r="F1094" s="112" t="str">
        <f t="shared" si="1"/>
        <v>JIMMY ANDRES BALBONTIN DIAZ</v>
      </c>
      <c r="G1094" s="70" t="s">
        <v>9703</v>
      </c>
      <c r="H1094" s="61"/>
      <c r="I1094" s="27"/>
      <c r="J1094" s="65"/>
      <c r="K1094" s="28"/>
    </row>
    <row r="1095" ht="22.5" customHeight="1">
      <c r="A1095" s="147">
        <v>46064.0</v>
      </c>
      <c r="B1095" s="15"/>
      <c r="C1095" s="148"/>
      <c r="D1095" s="153" t="s">
        <v>669</v>
      </c>
      <c r="E1095" s="154" t="s">
        <v>9704</v>
      </c>
      <c r="F1095" s="112" t="str">
        <f t="shared" si="1"/>
        <v>JORGE CASTRO RIVERA</v>
      </c>
      <c r="G1095" s="70" t="s">
        <v>9705</v>
      </c>
      <c r="H1095" s="61"/>
      <c r="I1095" s="27"/>
      <c r="J1095" s="65"/>
      <c r="K1095" s="28"/>
    </row>
    <row r="1096" ht="22.5" customHeight="1">
      <c r="A1096" s="147">
        <v>46064.0</v>
      </c>
      <c r="B1096" s="15">
        <v>46066.0</v>
      </c>
      <c r="C1096" s="148">
        <v>43617.0</v>
      </c>
      <c r="D1096" s="153" t="s">
        <v>1431</v>
      </c>
      <c r="E1096" s="154" t="s">
        <v>3113</v>
      </c>
      <c r="F1096" s="112" t="str">
        <f t="shared" si="1"/>
        <v>CLAUDIO VARGAS</v>
      </c>
      <c r="G1096" s="70" t="s">
        <v>9706</v>
      </c>
      <c r="H1096" s="56" t="s">
        <v>44</v>
      </c>
      <c r="I1096" s="27"/>
      <c r="J1096" s="57" t="s">
        <v>17</v>
      </c>
      <c r="K1096" s="23" t="s">
        <v>15</v>
      </c>
    </row>
    <row r="1097" ht="22.5" customHeight="1">
      <c r="A1097" s="147">
        <v>46064.0</v>
      </c>
      <c r="B1097" s="15"/>
      <c r="C1097" s="148"/>
      <c r="D1097" s="153" t="s">
        <v>532</v>
      </c>
      <c r="E1097" s="154" t="s">
        <v>1760</v>
      </c>
      <c r="F1097" s="112" t="str">
        <f t="shared" si="1"/>
        <v>MARIO JORQUERA</v>
      </c>
      <c r="G1097" s="70" t="s">
        <v>9707</v>
      </c>
      <c r="H1097" s="61"/>
      <c r="I1097" s="27"/>
      <c r="J1097" s="65"/>
      <c r="K1097" s="28"/>
    </row>
    <row r="1098" ht="22.5" customHeight="1">
      <c r="A1098" s="147">
        <v>46064.0</v>
      </c>
      <c r="B1098" s="15"/>
      <c r="C1098" s="148"/>
      <c r="D1098" s="153" t="s">
        <v>2115</v>
      </c>
      <c r="E1098" s="154" t="s">
        <v>5254</v>
      </c>
      <c r="F1098" s="112" t="str">
        <f t="shared" si="1"/>
        <v>CARLA REYES</v>
      </c>
      <c r="G1098" s="70" t="s">
        <v>9708</v>
      </c>
      <c r="H1098" s="61"/>
      <c r="I1098" s="27"/>
      <c r="J1098" s="65"/>
      <c r="K1098" s="28"/>
    </row>
    <row r="1099" ht="22.5" customHeight="1">
      <c r="A1099" s="147">
        <v>46064.0</v>
      </c>
      <c r="B1099" s="15">
        <v>46065.0</v>
      </c>
      <c r="C1099" s="148">
        <v>45108.0</v>
      </c>
      <c r="D1099" s="153" t="s">
        <v>761</v>
      </c>
      <c r="E1099" s="154" t="s">
        <v>9709</v>
      </c>
      <c r="F1099" s="112" t="str">
        <f t="shared" si="1"/>
        <v>CARLOS PARRA</v>
      </c>
      <c r="G1099" s="70" t="s">
        <v>9710</v>
      </c>
      <c r="H1099" s="56" t="s">
        <v>44</v>
      </c>
      <c r="I1099" s="27"/>
      <c r="J1099" s="57" t="s">
        <v>17</v>
      </c>
      <c r="K1099" s="23" t="s">
        <v>15</v>
      </c>
    </row>
    <row r="1100" ht="22.5" customHeight="1">
      <c r="A1100" s="147">
        <v>46064.0</v>
      </c>
      <c r="B1100" s="15"/>
      <c r="C1100" s="148"/>
      <c r="D1100" s="153" t="s">
        <v>9711</v>
      </c>
      <c r="E1100" s="154" t="s">
        <v>9712</v>
      </c>
      <c r="F1100" s="112" t="str">
        <f t="shared" si="1"/>
        <v>ISADORA VENNEKOOL</v>
      </c>
      <c r="G1100" s="70" t="s">
        <v>9713</v>
      </c>
      <c r="H1100" s="61"/>
      <c r="I1100" s="27"/>
      <c r="J1100" s="65"/>
      <c r="K1100" s="28"/>
    </row>
    <row r="1101" ht="22.5" customHeight="1">
      <c r="A1101" s="147">
        <v>46064.0</v>
      </c>
      <c r="B1101" s="15"/>
      <c r="C1101" s="151" t="s">
        <v>6006</v>
      </c>
      <c r="D1101" s="153" t="s">
        <v>153</v>
      </c>
      <c r="E1101" s="154" t="s">
        <v>211</v>
      </c>
      <c r="F1101" s="112" t="str">
        <f t="shared" si="1"/>
        <v>ALBERTO ROJAS</v>
      </c>
      <c r="G1101" s="70" t="s">
        <v>9714</v>
      </c>
      <c r="H1101" s="56" t="s">
        <v>44</v>
      </c>
      <c r="I1101" s="27"/>
      <c r="J1101" s="57" t="s">
        <v>21</v>
      </c>
      <c r="K1101" s="23" t="s">
        <v>15</v>
      </c>
    </row>
    <row r="1102" ht="22.5" customHeight="1">
      <c r="A1102" s="147">
        <v>46064.0</v>
      </c>
      <c r="B1102" s="15">
        <v>46066.0</v>
      </c>
      <c r="C1102" s="148">
        <v>43556.0</v>
      </c>
      <c r="D1102" s="153" t="s">
        <v>9715</v>
      </c>
      <c r="E1102" s="154" t="s">
        <v>9716</v>
      </c>
      <c r="F1102" s="112" t="str">
        <f t="shared" si="1"/>
        <v>JUDITH VIVIANE TOLEDO  LÓPEZ</v>
      </c>
      <c r="G1102" s="70" t="s">
        <v>9717</v>
      </c>
      <c r="H1102" s="56" t="s">
        <v>44</v>
      </c>
      <c r="I1102" s="27"/>
      <c r="J1102" s="57" t="s">
        <v>17</v>
      </c>
      <c r="K1102" s="23" t="s">
        <v>15</v>
      </c>
    </row>
    <row r="1103" ht="22.5" customHeight="1">
      <c r="A1103" s="147">
        <v>46064.0</v>
      </c>
      <c r="B1103" s="15">
        <v>46066.0</v>
      </c>
      <c r="C1103" s="148">
        <v>44835.0</v>
      </c>
      <c r="D1103" s="153" t="s">
        <v>147</v>
      </c>
      <c r="E1103" s="154" t="s">
        <v>7755</v>
      </c>
      <c r="F1103" s="112" t="str">
        <f t="shared" si="1"/>
        <v>CARLOS MORA</v>
      </c>
      <c r="G1103" s="70" t="s">
        <v>9718</v>
      </c>
      <c r="H1103" s="56" t="s">
        <v>44</v>
      </c>
      <c r="I1103" s="27"/>
      <c r="J1103" s="57" t="s">
        <v>17</v>
      </c>
      <c r="K1103" s="23" t="s">
        <v>15</v>
      </c>
    </row>
    <row r="1104" ht="22.5" customHeight="1">
      <c r="A1104" s="147">
        <v>46064.0</v>
      </c>
      <c r="B1104" s="15"/>
      <c r="C1104" s="148"/>
      <c r="D1104" s="153" t="s">
        <v>198</v>
      </c>
      <c r="E1104" s="154" t="s">
        <v>9719</v>
      </c>
      <c r="F1104" s="112" t="str">
        <f t="shared" si="1"/>
        <v>HUGO DURAN DURAN</v>
      </c>
      <c r="G1104" s="70" t="s">
        <v>9720</v>
      </c>
      <c r="H1104" s="61"/>
      <c r="I1104" s="27"/>
      <c r="J1104" s="65"/>
      <c r="K1104" s="28"/>
    </row>
    <row r="1105" ht="22.5" customHeight="1">
      <c r="A1105" s="147">
        <v>46064.0</v>
      </c>
      <c r="B1105" s="15"/>
      <c r="C1105" s="148"/>
      <c r="D1105" s="153" t="s">
        <v>938</v>
      </c>
      <c r="E1105" s="154" t="s">
        <v>4214</v>
      </c>
      <c r="F1105" s="112" t="str">
        <f t="shared" si="1"/>
        <v>NICOLE PULGAR</v>
      </c>
      <c r="G1105" s="70" t="s">
        <v>9721</v>
      </c>
      <c r="H1105" s="61"/>
      <c r="I1105" s="27"/>
      <c r="J1105" s="65"/>
      <c r="K1105" s="28"/>
    </row>
    <row r="1106" ht="22.5" customHeight="1">
      <c r="A1106" s="147">
        <v>46064.0</v>
      </c>
      <c r="B1106" s="15"/>
      <c r="C1106" s="148"/>
      <c r="D1106" s="153" t="s">
        <v>162</v>
      </c>
      <c r="E1106" s="154" t="s">
        <v>4240</v>
      </c>
      <c r="F1106" s="112" t="str">
        <f t="shared" si="1"/>
        <v>JUAN CARLOS GATICA</v>
      </c>
      <c r="G1106" s="70" t="s">
        <v>9722</v>
      </c>
      <c r="H1106" s="61"/>
      <c r="I1106" s="27"/>
      <c r="J1106" s="65"/>
      <c r="K1106" s="28"/>
    </row>
    <row r="1107" ht="22.5" customHeight="1">
      <c r="A1107" s="147">
        <v>46064.0</v>
      </c>
      <c r="B1107" s="15"/>
      <c r="C1107" s="148"/>
      <c r="D1107" s="153" t="s">
        <v>1431</v>
      </c>
      <c r="E1107" s="154" t="s">
        <v>7457</v>
      </c>
      <c r="F1107" s="112" t="str">
        <f t="shared" si="1"/>
        <v>CLAUDIO ORTEGA</v>
      </c>
      <c r="G1107" s="70" t="s">
        <v>9723</v>
      </c>
      <c r="H1107" s="61"/>
      <c r="I1107" s="27"/>
      <c r="J1107" s="65"/>
      <c r="K1107" s="28"/>
    </row>
    <row r="1108" ht="22.5" customHeight="1">
      <c r="A1108" s="147">
        <v>46064.0</v>
      </c>
      <c r="B1108" s="15"/>
      <c r="C1108" s="148"/>
      <c r="D1108" s="153" t="s">
        <v>9724</v>
      </c>
      <c r="E1108" s="154" t="s">
        <v>5665</v>
      </c>
      <c r="F1108" s="112" t="str">
        <f t="shared" si="1"/>
        <v>ABISAG GUTIERREZ</v>
      </c>
      <c r="G1108" s="70" t="s">
        <v>9725</v>
      </c>
      <c r="H1108" s="61"/>
      <c r="I1108" s="27"/>
      <c r="J1108" s="65"/>
      <c r="K1108" s="28"/>
    </row>
    <row r="1109" ht="22.5" customHeight="1">
      <c r="A1109" s="147">
        <v>46064.0</v>
      </c>
      <c r="B1109" s="15"/>
      <c r="C1109" s="148"/>
      <c r="D1109" s="153" t="s">
        <v>9726</v>
      </c>
      <c r="E1109" s="154" t="s">
        <v>9727</v>
      </c>
      <c r="F1109" s="112" t="str">
        <f t="shared" si="1"/>
        <v>ERLIS LEONEL HERNANDEZ ROJAS</v>
      </c>
      <c r="G1109" s="70" t="s">
        <v>9728</v>
      </c>
      <c r="H1109" s="61"/>
      <c r="I1109" s="27"/>
      <c r="J1109" s="65"/>
      <c r="K1109" s="28"/>
    </row>
    <row r="1110" ht="22.5" customHeight="1">
      <c r="A1110" s="147">
        <v>46064.0</v>
      </c>
      <c r="B1110" s="15"/>
      <c r="C1110" s="148"/>
      <c r="D1110" s="153" t="s">
        <v>852</v>
      </c>
      <c r="E1110" s="154" t="s">
        <v>9729</v>
      </c>
      <c r="F1110" s="112" t="str">
        <f t="shared" si="1"/>
        <v>CECILIA MARSCHHAUSEN</v>
      </c>
      <c r="G1110" s="70" t="s">
        <v>9730</v>
      </c>
      <c r="H1110" s="61"/>
      <c r="I1110" s="27"/>
      <c r="J1110" s="65"/>
      <c r="K1110" s="28"/>
    </row>
    <row r="1111" ht="22.5" customHeight="1">
      <c r="A1111" s="147">
        <v>46064.0</v>
      </c>
      <c r="B1111" s="15"/>
      <c r="C1111" s="151" t="s">
        <v>106</v>
      </c>
      <c r="D1111" s="153" t="s">
        <v>876</v>
      </c>
      <c r="E1111" s="154" t="s">
        <v>2300</v>
      </c>
      <c r="F1111" s="112" t="str">
        <f t="shared" si="1"/>
        <v>LUIS SILVA</v>
      </c>
      <c r="G1111" s="70" t="s">
        <v>9731</v>
      </c>
      <c r="H1111" s="56" t="s">
        <v>44</v>
      </c>
      <c r="I1111" s="27"/>
      <c r="J1111" s="57" t="s">
        <v>21</v>
      </c>
      <c r="K1111" s="23" t="s">
        <v>15</v>
      </c>
    </row>
    <row r="1112" ht="22.5" customHeight="1">
      <c r="A1112" s="147">
        <v>46064.0</v>
      </c>
      <c r="B1112" s="15"/>
      <c r="C1112" s="148"/>
      <c r="D1112" s="153" t="s">
        <v>964</v>
      </c>
      <c r="E1112" s="154" t="s">
        <v>9732</v>
      </c>
      <c r="F1112" s="112" t="str">
        <f t="shared" si="1"/>
        <v>FELIPE JARA REYES</v>
      </c>
      <c r="G1112" s="70" t="s">
        <v>9733</v>
      </c>
      <c r="H1112" s="61"/>
      <c r="I1112" s="27"/>
      <c r="J1112" s="65"/>
      <c r="K1112" s="28"/>
    </row>
    <row r="1113" ht="22.5" customHeight="1">
      <c r="A1113" s="147">
        <v>46064.0</v>
      </c>
      <c r="B1113" s="15"/>
      <c r="C1113" s="148"/>
      <c r="D1113" s="153" t="s">
        <v>6967</v>
      </c>
      <c r="E1113" s="154" t="s">
        <v>7813</v>
      </c>
      <c r="F1113" s="112" t="str">
        <f t="shared" si="1"/>
        <v>DANILO ROJAS</v>
      </c>
      <c r="G1113" s="70" t="s">
        <v>9734</v>
      </c>
      <c r="H1113" s="61"/>
      <c r="I1113" s="27"/>
      <c r="J1113" s="65"/>
      <c r="K1113" s="28"/>
    </row>
    <row r="1114" ht="22.5" customHeight="1">
      <c r="A1114" s="147">
        <v>46064.0</v>
      </c>
      <c r="B1114" s="15"/>
      <c r="C1114" s="148"/>
      <c r="D1114" s="153" t="s">
        <v>9735</v>
      </c>
      <c r="E1114" s="154" t="s">
        <v>9736</v>
      </c>
      <c r="F1114" s="112" t="str">
        <f t="shared" si="1"/>
        <v>GINA CARRANZA CISTERNAS</v>
      </c>
      <c r="G1114" s="70" t="s">
        <v>9737</v>
      </c>
      <c r="H1114" s="61"/>
      <c r="I1114" s="27"/>
      <c r="J1114" s="65"/>
      <c r="K1114" s="28"/>
    </row>
    <row r="1115" ht="22.5" customHeight="1">
      <c r="A1115" s="147">
        <v>46064.0</v>
      </c>
      <c r="B1115" s="15"/>
      <c r="C1115" s="148"/>
      <c r="D1115" s="153" t="s">
        <v>395</v>
      </c>
      <c r="E1115" s="154" t="s">
        <v>3259</v>
      </c>
      <c r="F1115" s="112" t="str">
        <f t="shared" si="1"/>
        <v>ALEJANDRA SILVA</v>
      </c>
      <c r="G1115" s="70" t="s">
        <v>9738</v>
      </c>
      <c r="H1115" s="61"/>
      <c r="I1115" s="27"/>
      <c r="J1115" s="65"/>
      <c r="K1115" s="28"/>
    </row>
    <row r="1116" ht="22.5" customHeight="1">
      <c r="A1116" s="147">
        <v>46064.0</v>
      </c>
      <c r="B1116" s="15"/>
      <c r="C1116" s="148"/>
      <c r="D1116" s="153" t="s">
        <v>1204</v>
      </c>
      <c r="E1116" s="154" t="s">
        <v>3412</v>
      </c>
      <c r="F1116" s="112" t="str">
        <f t="shared" si="1"/>
        <v>JULIO MONTECINOS</v>
      </c>
      <c r="G1116" s="70" t="s">
        <v>9739</v>
      </c>
      <c r="H1116" s="61"/>
      <c r="I1116" s="27"/>
      <c r="J1116" s="65"/>
      <c r="K1116" s="28"/>
    </row>
    <row r="1117" ht="22.5" customHeight="1">
      <c r="A1117" s="147">
        <v>46064.0</v>
      </c>
      <c r="B1117" s="15"/>
      <c r="C1117" s="148"/>
      <c r="D1117" s="153" t="s">
        <v>9740</v>
      </c>
      <c r="E1117" s="154" t="s">
        <v>9741</v>
      </c>
      <c r="F1117" s="112" t="str">
        <f t="shared" si="1"/>
        <v>ARNALDO ENRIQUEZ</v>
      </c>
      <c r="G1117" s="70" t="s">
        <v>9742</v>
      </c>
      <c r="H1117" s="61"/>
      <c r="I1117" s="27"/>
      <c r="J1117" s="65"/>
      <c r="K1117" s="28"/>
    </row>
    <row r="1118" ht="22.5" customHeight="1">
      <c r="A1118" s="147">
        <v>46064.0</v>
      </c>
      <c r="B1118" s="15"/>
      <c r="C1118" s="148"/>
      <c r="D1118" s="153" t="s">
        <v>1698</v>
      </c>
      <c r="E1118" s="154" t="s">
        <v>4127</v>
      </c>
      <c r="F1118" s="112" t="str">
        <f t="shared" si="1"/>
        <v>JUAN NAVARRO</v>
      </c>
      <c r="G1118" s="70" t="s">
        <v>9743</v>
      </c>
      <c r="H1118" s="61"/>
      <c r="I1118" s="27"/>
      <c r="J1118" s="65"/>
      <c r="K1118" s="28"/>
    </row>
    <row r="1119" ht="22.5" customHeight="1">
      <c r="A1119" s="147">
        <v>46064.0</v>
      </c>
      <c r="B1119" s="15"/>
      <c r="C1119" s="148"/>
      <c r="D1119" s="153" t="s">
        <v>9744</v>
      </c>
      <c r="E1119" s="154" t="s">
        <v>9745</v>
      </c>
      <c r="F1119" s="112" t="str">
        <f t="shared" si="1"/>
        <v>PATRICIO DONAY URZUA URZUA</v>
      </c>
      <c r="G1119" s="70" t="s">
        <v>9746</v>
      </c>
      <c r="H1119" s="61"/>
      <c r="I1119" s="27"/>
      <c r="J1119" s="65"/>
      <c r="K1119" s="28"/>
    </row>
    <row r="1120" ht="22.5" customHeight="1">
      <c r="A1120" s="147">
        <v>46064.0</v>
      </c>
      <c r="B1120" s="15"/>
      <c r="C1120" s="148"/>
      <c r="D1120" s="153" t="s">
        <v>2073</v>
      </c>
      <c r="E1120" s="154" t="s">
        <v>9747</v>
      </c>
      <c r="F1120" s="112" t="str">
        <f t="shared" si="1"/>
        <v>CESAR NEGRETE</v>
      </c>
      <c r="G1120" s="70" t="s">
        <v>9748</v>
      </c>
      <c r="H1120" s="61"/>
      <c r="I1120" s="27"/>
      <c r="J1120" s="65"/>
      <c r="K1120" s="28"/>
    </row>
    <row r="1121" ht="22.5" customHeight="1">
      <c r="A1121" s="147">
        <v>46064.0</v>
      </c>
      <c r="B1121" s="15">
        <v>46066.0</v>
      </c>
      <c r="C1121" s="148">
        <v>43435.0</v>
      </c>
      <c r="D1121" s="153" t="s">
        <v>1729</v>
      </c>
      <c r="E1121" s="154" t="s">
        <v>9749</v>
      </c>
      <c r="F1121" s="112" t="str">
        <f t="shared" si="1"/>
        <v>PAMELA ORREGO CATALDO</v>
      </c>
      <c r="G1121" s="70" t="s">
        <v>9750</v>
      </c>
      <c r="H1121" s="56" t="s">
        <v>44</v>
      </c>
      <c r="I1121" s="27"/>
      <c r="J1121" s="57" t="s">
        <v>17</v>
      </c>
      <c r="K1121" s="23" t="s">
        <v>15</v>
      </c>
    </row>
    <row r="1122" ht="22.5" customHeight="1">
      <c r="A1122" s="147">
        <v>46064.0</v>
      </c>
      <c r="B1122" s="15">
        <v>46065.0</v>
      </c>
      <c r="C1122" s="148">
        <v>45474.0</v>
      </c>
      <c r="D1122" s="153" t="s">
        <v>9751</v>
      </c>
      <c r="E1122" s="154" t="s">
        <v>9752</v>
      </c>
      <c r="F1122" s="112" t="str">
        <f t="shared" si="1"/>
        <v>JAIME ELEACER REYES FERRADA</v>
      </c>
      <c r="G1122" s="70" t="s">
        <v>9753</v>
      </c>
      <c r="H1122" s="56" t="s">
        <v>44</v>
      </c>
      <c r="I1122" s="27"/>
      <c r="J1122" s="57" t="s">
        <v>17</v>
      </c>
      <c r="K1122" s="23" t="s">
        <v>15</v>
      </c>
    </row>
    <row r="1123" ht="22.5" customHeight="1">
      <c r="A1123" s="147">
        <v>46064.0</v>
      </c>
      <c r="B1123" s="15">
        <v>46066.0</v>
      </c>
      <c r="C1123" s="148">
        <v>44927.0</v>
      </c>
      <c r="D1123" s="153" t="s">
        <v>9754</v>
      </c>
      <c r="E1123" s="154" t="s">
        <v>9755</v>
      </c>
      <c r="F1123" s="112" t="str">
        <f t="shared" si="1"/>
        <v>JAIME SERGIO MONDACA PIZARRO</v>
      </c>
      <c r="G1123" s="70" t="s">
        <v>9756</v>
      </c>
      <c r="H1123" s="56" t="s">
        <v>44</v>
      </c>
      <c r="I1123" s="27"/>
      <c r="J1123" s="57" t="s">
        <v>17</v>
      </c>
      <c r="K1123" s="23" t="s">
        <v>15</v>
      </c>
    </row>
    <row r="1124" ht="22.5" customHeight="1">
      <c r="A1124" s="147">
        <v>46064.0</v>
      </c>
      <c r="B1124" s="15">
        <v>46065.0</v>
      </c>
      <c r="C1124" s="148">
        <v>45352.0</v>
      </c>
      <c r="D1124" s="153" t="s">
        <v>73</v>
      </c>
      <c r="E1124" s="154" t="s">
        <v>9757</v>
      </c>
      <c r="F1124" s="112" t="str">
        <f t="shared" si="1"/>
        <v>ESTEBAN SANCHEZ OSORIO</v>
      </c>
      <c r="G1124" s="70" t="s">
        <v>9758</v>
      </c>
      <c r="H1124" s="56" t="s">
        <v>44</v>
      </c>
      <c r="I1124" s="27"/>
      <c r="J1124" s="57" t="s">
        <v>17</v>
      </c>
      <c r="K1124" s="23" t="s">
        <v>15</v>
      </c>
    </row>
    <row r="1125" ht="22.5" customHeight="1">
      <c r="A1125" s="147">
        <v>46064.0</v>
      </c>
      <c r="B1125" s="15">
        <v>46066.0</v>
      </c>
      <c r="C1125" s="148">
        <v>44531.0</v>
      </c>
      <c r="D1125" s="153" t="s">
        <v>9759</v>
      </c>
      <c r="E1125" s="154" t="s">
        <v>9760</v>
      </c>
      <c r="F1125" s="112" t="str">
        <f t="shared" si="1"/>
        <v>DAVID ANTONIO MORALES ARAOS</v>
      </c>
      <c r="G1125" s="70" t="s">
        <v>9761</v>
      </c>
      <c r="H1125" s="56" t="s">
        <v>44</v>
      </c>
      <c r="I1125" s="27"/>
      <c r="J1125" s="57" t="s">
        <v>17</v>
      </c>
      <c r="K1125" s="23" t="s">
        <v>15</v>
      </c>
    </row>
    <row r="1126" ht="22.5" customHeight="1">
      <c r="A1126" s="147">
        <v>46064.0</v>
      </c>
      <c r="B1126" s="15">
        <v>46066.0</v>
      </c>
      <c r="C1126" s="148">
        <v>44743.0</v>
      </c>
      <c r="D1126" s="153" t="s">
        <v>9762</v>
      </c>
      <c r="E1126" s="154" t="s">
        <v>9763</v>
      </c>
      <c r="F1126" s="112" t="str">
        <f t="shared" si="1"/>
        <v>GARY GUERRA GODOY</v>
      </c>
      <c r="G1126" s="70" t="s">
        <v>9764</v>
      </c>
      <c r="H1126" s="56" t="s">
        <v>44</v>
      </c>
      <c r="I1126" s="27"/>
      <c r="J1126" s="57" t="s">
        <v>17</v>
      </c>
      <c r="K1126" s="23" t="s">
        <v>15</v>
      </c>
    </row>
    <row r="1127" ht="22.5" customHeight="1">
      <c r="A1127" s="147">
        <v>46064.0</v>
      </c>
      <c r="B1127" s="15"/>
      <c r="C1127" s="151" t="s">
        <v>1994</v>
      </c>
      <c r="D1127" s="153" t="s">
        <v>9765</v>
      </c>
      <c r="E1127" s="154" t="s">
        <v>9766</v>
      </c>
      <c r="F1127" s="112" t="str">
        <f t="shared" si="1"/>
        <v>RICARDO ADOLFO CONTRERAS TOLOZA</v>
      </c>
      <c r="G1127" s="70" t="s">
        <v>9767</v>
      </c>
      <c r="H1127" s="56" t="s">
        <v>44</v>
      </c>
      <c r="I1127" s="27"/>
      <c r="J1127" s="57" t="s">
        <v>21</v>
      </c>
      <c r="K1127" s="23" t="s">
        <v>15</v>
      </c>
    </row>
    <row r="1128" ht="22.5" customHeight="1">
      <c r="A1128" s="147">
        <v>46064.0</v>
      </c>
      <c r="B1128" s="15"/>
      <c r="C1128" s="148"/>
      <c r="D1128" s="153" t="s">
        <v>3087</v>
      </c>
      <c r="E1128" s="154" t="s">
        <v>9768</v>
      </c>
      <c r="F1128" s="112" t="str">
        <f t="shared" si="1"/>
        <v>JESSICA MIRANDA CISTERNAS</v>
      </c>
      <c r="G1128" s="70" t="s">
        <v>9769</v>
      </c>
      <c r="H1128" s="61"/>
      <c r="I1128" s="27"/>
      <c r="J1128" s="65"/>
      <c r="K1128" s="28"/>
    </row>
    <row r="1129" ht="22.5" customHeight="1">
      <c r="A1129" s="147">
        <v>46064.0</v>
      </c>
      <c r="B1129" s="15">
        <v>46065.0</v>
      </c>
      <c r="C1129" s="148">
        <v>45323.0</v>
      </c>
      <c r="D1129" s="153" t="s">
        <v>3914</v>
      </c>
      <c r="E1129" s="154" t="s">
        <v>4214</v>
      </c>
      <c r="F1129" s="112" t="str">
        <f t="shared" si="1"/>
        <v>SAMUEL PULGAR</v>
      </c>
      <c r="G1129" s="70" t="s">
        <v>9770</v>
      </c>
      <c r="H1129" s="56" t="s">
        <v>44</v>
      </c>
      <c r="I1129" s="22" t="s">
        <v>16</v>
      </c>
      <c r="J1129" s="57" t="s">
        <v>17</v>
      </c>
      <c r="K1129" s="23" t="s">
        <v>15</v>
      </c>
    </row>
    <row r="1130" ht="22.5" customHeight="1">
      <c r="A1130" s="147">
        <v>46065.0</v>
      </c>
      <c r="B1130" s="15">
        <v>46062.0</v>
      </c>
      <c r="C1130" s="148">
        <v>45809.0</v>
      </c>
      <c r="D1130" s="149" t="s">
        <v>9771</v>
      </c>
      <c r="E1130" s="150" t="s">
        <v>9772</v>
      </c>
      <c r="F1130" s="112" t="str">
        <f t="shared" si="1"/>
        <v>DAVID ANDRES VASQUEZ NAVIA</v>
      </c>
      <c r="G1130" s="59" t="s">
        <v>9773</v>
      </c>
      <c r="H1130" s="56" t="s">
        <v>44</v>
      </c>
      <c r="I1130" s="27"/>
      <c r="J1130" s="57" t="s">
        <v>19</v>
      </c>
      <c r="K1130" s="23" t="s">
        <v>15</v>
      </c>
    </row>
    <row r="1131" ht="22.5" customHeight="1">
      <c r="A1131" s="147">
        <v>46065.0</v>
      </c>
      <c r="B1131" s="15">
        <v>46066.0</v>
      </c>
      <c r="C1131" s="148">
        <v>45536.0</v>
      </c>
      <c r="D1131" s="153" t="s">
        <v>1012</v>
      </c>
      <c r="E1131" s="154" t="s">
        <v>9774</v>
      </c>
      <c r="F1131" s="112" t="str">
        <f t="shared" si="1"/>
        <v>MARCO ANTONIO UNDURRAGA</v>
      </c>
      <c r="G1131" s="100" t="s">
        <v>9775</v>
      </c>
      <c r="H1131" s="56" t="s">
        <v>44</v>
      </c>
      <c r="I1131" s="27"/>
      <c r="J1131" s="57" t="s">
        <v>17</v>
      </c>
      <c r="K1131" s="23" t="s">
        <v>15</v>
      </c>
    </row>
    <row r="1132" ht="22.5" customHeight="1">
      <c r="A1132" s="147">
        <v>46065.0</v>
      </c>
      <c r="B1132" s="15"/>
      <c r="C1132" s="148"/>
      <c r="D1132" s="153" t="s">
        <v>791</v>
      </c>
      <c r="E1132" s="154" t="s">
        <v>9776</v>
      </c>
      <c r="F1132" s="112" t="str">
        <f t="shared" si="1"/>
        <v>TOMÁS ROA</v>
      </c>
      <c r="G1132" s="70" t="s">
        <v>9777</v>
      </c>
      <c r="H1132" s="61"/>
      <c r="I1132" s="27"/>
      <c r="J1132" s="65"/>
      <c r="K1132" s="28"/>
    </row>
    <row r="1133" ht="22.5" customHeight="1">
      <c r="A1133" s="147">
        <v>46065.0</v>
      </c>
      <c r="B1133" s="15"/>
      <c r="C1133" s="148"/>
      <c r="D1133" s="153" t="s">
        <v>9778</v>
      </c>
      <c r="E1133" s="154" t="s">
        <v>9779</v>
      </c>
      <c r="F1133" s="112" t="str">
        <f t="shared" si="1"/>
        <v>MILISENT YUSSESKA FOZ MOLLER</v>
      </c>
      <c r="G1133" s="70" t="s">
        <v>9780</v>
      </c>
      <c r="H1133" s="56" t="s">
        <v>44</v>
      </c>
      <c r="I1133" s="27"/>
      <c r="J1133" s="57" t="s">
        <v>14</v>
      </c>
      <c r="K1133" s="23" t="s">
        <v>15</v>
      </c>
    </row>
    <row r="1134" ht="22.5" customHeight="1">
      <c r="A1134" s="147">
        <v>46065.0</v>
      </c>
      <c r="B1134" s="15"/>
      <c r="C1134" s="148"/>
      <c r="D1134" s="153" t="s">
        <v>9781</v>
      </c>
      <c r="E1134" s="154" t="s">
        <v>9782</v>
      </c>
      <c r="F1134" s="112" t="str">
        <f t="shared" si="1"/>
        <v>PEDRO SEBASTIAN VASQUEZ BECERRA</v>
      </c>
      <c r="G1134" s="70" t="s">
        <v>9783</v>
      </c>
      <c r="H1134" s="56" t="s">
        <v>44</v>
      </c>
      <c r="I1134" s="27"/>
      <c r="J1134" s="57" t="s">
        <v>14</v>
      </c>
      <c r="K1134" s="28"/>
    </row>
    <row r="1135" ht="22.5" customHeight="1">
      <c r="A1135" s="147">
        <v>46065.0</v>
      </c>
      <c r="B1135" s="15">
        <v>46069.0</v>
      </c>
      <c r="C1135" s="148">
        <v>44562.0</v>
      </c>
      <c r="D1135" s="153" t="s">
        <v>9784</v>
      </c>
      <c r="E1135" s="154" t="s">
        <v>9785</v>
      </c>
      <c r="F1135" s="112" t="str">
        <f t="shared" si="1"/>
        <v>VICTOR ANDRES ARREDONDO QUINTANA</v>
      </c>
      <c r="G1135" s="70" t="s">
        <v>9786</v>
      </c>
      <c r="H1135" s="56" t="s">
        <v>44</v>
      </c>
      <c r="I1135" s="27"/>
      <c r="J1135" s="57" t="s">
        <v>17</v>
      </c>
      <c r="K1135" s="23" t="s">
        <v>15</v>
      </c>
    </row>
    <row r="1136" ht="22.5" customHeight="1">
      <c r="A1136" s="147">
        <v>46065.0</v>
      </c>
      <c r="B1136" s="15"/>
      <c r="C1136" s="148"/>
      <c r="D1136" s="153" t="s">
        <v>262</v>
      </c>
      <c r="E1136" s="154" t="s">
        <v>9787</v>
      </c>
      <c r="F1136" s="112" t="str">
        <f t="shared" si="1"/>
        <v>FRANCISCO SALAS</v>
      </c>
      <c r="G1136" s="70" t="s">
        <v>9788</v>
      </c>
      <c r="H1136" s="61"/>
      <c r="I1136" s="27"/>
      <c r="J1136" s="65"/>
      <c r="K1136" s="28"/>
    </row>
    <row r="1137" ht="22.5" customHeight="1">
      <c r="A1137" s="147">
        <v>46065.0</v>
      </c>
      <c r="B1137" s="15"/>
      <c r="C1137" s="148"/>
      <c r="D1137" s="153" t="s">
        <v>360</v>
      </c>
      <c r="E1137" s="154" t="s">
        <v>9789</v>
      </c>
      <c r="F1137" s="112" t="str">
        <f t="shared" si="1"/>
        <v>JOSE ACUÑA</v>
      </c>
      <c r="G1137" s="70" t="s">
        <v>9790</v>
      </c>
      <c r="H1137" s="56" t="s">
        <v>44</v>
      </c>
      <c r="I1137" s="27"/>
      <c r="J1137" s="57" t="s">
        <v>14</v>
      </c>
      <c r="K1137" s="23" t="s">
        <v>15</v>
      </c>
    </row>
    <row r="1138" ht="22.5" customHeight="1">
      <c r="A1138" s="147">
        <v>46065.0</v>
      </c>
      <c r="B1138" s="15">
        <v>46069.0</v>
      </c>
      <c r="C1138" s="148">
        <v>41760.0</v>
      </c>
      <c r="D1138" s="153" t="s">
        <v>657</v>
      </c>
      <c r="E1138" s="154" t="s">
        <v>9791</v>
      </c>
      <c r="F1138" s="112" t="str">
        <f t="shared" si="1"/>
        <v>ALEX RIVERA MORENO</v>
      </c>
      <c r="G1138" s="70" t="s">
        <v>9792</v>
      </c>
      <c r="H1138" s="56" t="s">
        <v>44</v>
      </c>
      <c r="I1138" s="27"/>
      <c r="J1138" s="57" t="s">
        <v>17</v>
      </c>
      <c r="K1138" s="23" t="s">
        <v>15</v>
      </c>
    </row>
    <row r="1139" ht="22.5" customHeight="1">
      <c r="A1139" s="147">
        <v>46065.0</v>
      </c>
      <c r="B1139" s="15"/>
      <c r="C1139" s="148"/>
      <c r="D1139" s="153" t="s">
        <v>9793</v>
      </c>
      <c r="E1139" s="154" t="s">
        <v>2605</v>
      </c>
      <c r="F1139" s="112" t="str">
        <f t="shared" si="1"/>
        <v>GUILLLERMO NAVARRO</v>
      </c>
      <c r="G1139" s="70" t="s">
        <v>9794</v>
      </c>
      <c r="H1139" s="56" t="s">
        <v>44</v>
      </c>
      <c r="I1139" s="27"/>
      <c r="J1139" s="57" t="s">
        <v>14</v>
      </c>
      <c r="K1139" s="28"/>
    </row>
    <row r="1140" ht="22.5" customHeight="1">
      <c r="A1140" s="147">
        <v>46065.0</v>
      </c>
      <c r="B1140" s="15"/>
      <c r="C1140" s="148"/>
      <c r="D1140" s="153" t="s">
        <v>147</v>
      </c>
      <c r="E1140" s="154" t="s">
        <v>9795</v>
      </c>
      <c r="F1140" s="112" t="str">
        <f t="shared" si="1"/>
        <v>CARLOS ALMARZA</v>
      </c>
      <c r="G1140" s="70" t="s">
        <v>9796</v>
      </c>
      <c r="H1140" s="56" t="s">
        <v>44</v>
      </c>
      <c r="I1140" s="27"/>
      <c r="J1140" s="57" t="s">
        <v>14</v>
      </c>
      <c r="K1140" s="23" t="s">
        <v>15</v>
      </c>
    </row>
    <row r="1141" ht="22.5" customHeight="1">
      <c r="A1141" s="147">
        <v>46065.0</v>
      </c>
      <c r="B1141" s="15"/>
      <c r="C1141" s="148"/>
      <c r="D1141" s="153" t="s">
        <v>9797</v>
      </c>
      <c r="E1141" s="154" t="s">
        <v>9798</v>
      </c>
      <c r="F1141" s="112" t="str">
        <f t="shared" si="1"/>
        <v>KEVIN ARMANDO ORIHUELA FRANCO</v>
      </c>
      <c r="G1141" s="70" t="s">
        <v>9799</v>
      </c>
      <c r="H1141" s="61"/>
      <c r="I1141" s="27"/>
      <c r="J1141" s="65"/>
      <c r="K1141" s="28"/>
    </row>
    <row r="1142" ht="22.5" customHeight="1">
      <c r="A1142" s="147">
        <v>46065.0</v>
      </c>
      <c r="B1142" s="15"/>
      <c r="C1142" s="148"/>
      <c r="D1142" s="153" t="s">
        <v>6620</v>
      </c>
      <c r="E1142" s="154" t="s">
        <v>9800</v>
      </c>
      <c r="F1142" s="112" t="str">
        <f t="shared" si="1"/>
        <v>DANIEL ANDRES ORELLANA SAGE</v>
      </c>
      <c r="G1142" s="70" t="s">
        <v>9801</v>
      </c>
      <c r="H1142" s="61"/>
      <c r="I1142" s="27"/>
      <c r="J1142" s="65"/>
      <c r="K1142" s="28"/>
    </row>
    <row r="1143" ht="22.5" customHeight="1">
      <c r="A1143" s="147">
        <v>46065.0</v>
      </c>
      <c r="B1143" s="15"/>
      <c r="C1143" s="148"/>
      <c r="D1143" s="153" t="s">
        <v>9802</v>
      </c>
      <c r="E1143" s="154" t="s">
        <v>9803</v>
      </c>
      <c r="F1143" s="112" t="str">
        <f t="shared" si="1"/>
        <v>ROCIO ORELLANA DIAZ</v>
      </c>
      <c r="G1143" s="70" t="s">
        <v>9804</v>
      </c>
      <c r="H1143" s="61"/>
      <c r="I1143" s="27"/>
      <c r="J1143" s="65"/>
      <c r="K1143" s="28"/>
    </row>
    <row r="1144" ht="22.5" customHeight="1">
      <c r="A1144" s="147">
        <v>46065.0</v>
      </c>
      <c r="B1144" s="15"/>
      <c r="C1144" s="148"/>
      <c r="D1144" s="153" t="s">
        <v>9805</v>
      </c>
      <c r="E1144" s="154" t="s">
        <v>9806</v>
      </c>
      <c r="F1144" s="112" t="str">
        <f t="shared" si="1"/>
        <v>IGNACIO ERNESTO JORQUERA VARAS</v>
      </c>
      <c r="G1144" s="70" t="s">
        <v>9807</v>
      </c>
      <c r="H1144" s="56" t="s">
        <v>44</v>
      </c>
      <c r="I1144" s="27"/>
      <c r="J1144" s="57" t="s">
        <v>14</v>
      </c>
      <c r="K1144" s="28"/>
    </row>
    <row r="1145" ht="22.5" customHeight="1">
      <c r="A1145" s="147">
        <v>46065.0</v>
      </c>
      <c r="B1145" s="15"/>
      <c r="C1145" s="148"/>
      <c r="D1145" s="153" t="s">
        <v>9808</v>
      </c>
      <c r="E1145" s="154" t="s">
        <v>9809</v>
      </c>
      <c r="F1145" s="112" t="str">
        <f t="shared" si="1"/>
        <v>FREDDY GABRIEL ORELLANA ESCALONA</v>
      </c>
      <c r="G1145" s="70" t="s">
        <v>9810</v>
      </c>
      <c r="H1145" s="56" t="s">
        <v>44</v>
      </c>
      <c r="I1145" s="27"/>
      <c r="J1145" s="57" t="s">
        <v>14</v>
      </c>
      <c r="K1145" s="23" t="s">
        <v>15</v>
      </c>
    </row>
    <row r="1146" ht="22.5" customHeight="1">
      <c r="A1146" s="147">
        <v>46065.0</v>
      </c>
      <c r="B1146" s="15"/>
      <c r="C1146" s="148"/>
      <c r="D1146" s="153" t="s">
        <v>9811</v>
      </c>
      <c r="E1146" s="154" t="s">
        <v>9812</v>
      </c>
      <c r="F1146" s="112" t="str">
        <f t="shared" si="1"/>
        <v>DENISSE ARAYA CARCAMO</v>
      </c>
      <c r="G1146" s="70" t="s">
        <v>9813</v>
      </c>
      <c r="H1146" s="56" t="s">
        <v>44</v>
      </c>
      <c r="I1146" s="27"/>
      <c r="J1146" s="57" t="s">
        <v>14</v>
      </c>
      <c r="K1146" s="28"/>
    </row>
    <row r="1147" ht="22.5" customHeight="1">
      <c r="A1147" s="147">
        <v>46065.0</v>
      </c>
      <c r="B1147" s="15"/>
      <c r="C1147" s="148"/>
      <c r="D1147" s="153" t="s">
        <v>3674</v>
      </c>
      <c r="E1147" s="154" t="s">
        <v>9814</v>
      </c>
      <c r="F1147" s="112" t="str">
        <f t="shared" si="1"/>
        <v>JEREMI VEEGARA</v>
      </c>
      <c r="G1147" s="70" t="s">
        <v>9815</v>
      </c>
      <c r="H1147" s="61"/>
      <c r="I1147" s="27"/>
      <c r="J1147" s="65"/>
      <c r="K1147" s="28"/>
    </row>
    <row r="1148" ht="22.5" customHeight="1">
      <c r="A1148" s="147">
        <v>46065.0</v>
      </c>
      <c r="B1148" s="15"/>
      <c r="C1148" s="148"/>
      <c r="D1148" s="153" t="s">
        <v>9816</v>
      </c>
      <c r="E1148" s="154" t="s">
        <v>9817</v>
      </c>
      <c r="F1148" s="112" t="str">
        <f t="shared" si="1"/>
        <v>GUITEAU BAPTISTE</v>
      </c>
      <c r="G1148" s="70" t="s">
        <v>9818</v>
      </c>
      <c r="H1148" s="56" t="s">
        <v>44</v>
      </c>
      <c r="I1148" s="27"/>
      <c r="J1148" s="57" t="s">
        <v>14</v>
      </c>
      <c r="K1148" s="28"/>
    </row>
    <row r="1149" ht="22.5" customHeight="1">
      <c r="A1149" s="147">
        <v>46065.0</v>
      </c>
      <c r="B1149" s="15"/>
      <c r="C1149" s="148"/>
      <c r="D1149" s="153" t="s">
        <v>858</v>
      </c>
      <c r="E1149" s="154" t="s">
        <v>9819</v>
      </c>
      <c r="F1149" s="112" t="str">
        <f t="shared" si="1"/>
        <v>JOSE JARA GONZALEZ</v>
      </c>
      <c r="G1149" s="70" t="s">
        <v>9820</v>
      </c>
      <c r="H1149" s="61"/>
      <c r="I1149" s="27"/>
      <c r="J1149" s="65"/>
      <c r="K1149" s="28"/>
    </row>
    <row r="1150" ht="22.5" customHeight="1">
      <c r="A1150" s="147">
        <v>46065.0</v>
      </c>
      <c r="B1150" s="15"/>
      <c r="C1150" s="148"/>
      <c r="D1150" s="153" t="s">
        <v>9821</v>
      </c>
      <c r="E1150" s="154" t="s">
        <v>9822</v>
      </c>
      <c r="F1150" s="112" t="str">
        <f t="shared" si="1"/>
        <v>CESAR ANTONIO CASTILLO MARQUEZ</v>
      </c>
      <c r="G1150" s="70" t="s">
        <v>9823</v>
      </c>
      <c r="H1150" s="61"/>
      <c r="I1150" s="27"/>
      <c r="J1150" s="65"/>
      <c r="K1150" s="28"/>
    </row>
    <row r="1151" ht="22.5" customHeight="1">
      <c r="A1151" s="147">
        <v>46065.0</v>
      </c>
      <c r="B1151" s="15">
        <v>46069.0</v>
      </c>
      <c r="C1151" s="148">
        <v>44501.0</v>
      </c>
      <c r="D1151" s="153" t="s">
        <v>1142</v>
      </c>
      <c r="E1151" s="154" t="s">
        <v>2292</v>
      </c>
      <c r="F1151" s="112" t="str">
        <f t="shared" si="1"/>
        <v>MARCO ANTONIO SAAVEDRA SAAVEDRA</v>
      </c>
      <c r="G1151" s="100" t="s">
        <v>9824</v>
      </c>
      <c r="H1151" s="56" t="s">
        <v>44</v>
      </c>
      <c r="I1151" s="27"/>
      <c r="J1151" s="57" t="s">
        <v>17</v>
      </c>
      <c r="K1151" s="23" t="s">
        <v>20</v>
      </c>
    </row>
    <row r="1152" ht="22.5" customHeight="1">
      <c r="A1152" s="147">
        <v>46065.0</v>
      </c>
      <c r="B1152" s="15"/>
      <c r="C1152" s="148"/>
      <c r="D1152" s="153" t="s">
        <v>9825</v>
      </c>
      <c r="E1152" s="154" t="s">
        <v>9826</v>
      </c>
      <c r="F1152" s="112" t="str">
        <f t="shared" si="1"/>
        <v>ELAINE SOLEDAD BUSTOS CARO</v>
      </c>
      <c r="G1152" s="70" t="s">
        <v>9827</v>
      </c>
      <c r="H1152" s="56" t="s">
        <v>44</v>
      </c>
      <c r="I1152" s="27"/>
      <c r="J1152" s="57" t="s">
        <v>14</v>
      </c>
      <c r="K1152" s="28"/>
    </row>
    <row r="1153" ht="22.5" customHeight="1">
      <c r="A1153" s="147">
        <v>46065.0</v>
      </c>
      <c r="B1153" s="15"/>
      <c r="C1153" s="148"/>
      <c r="D1153" s="153" t="s">
        <v>9828</v>
      </c>
      <c r="E1153" s="154" t="s">
        <v>9829</v>
      </c>
      <c r="F1153" s="112" t="str">
        <f t="shared" si="1"/>
        <v>LUCIANO FRANCO PONTIO MUÑOZ</v>
      </c>
      <c r="G1153" s="70" t="s">
        <v>9830</v>
      </c>
      <c r="H1153" s="61"/>
      <c r="I1153" s="27"/>
      <c r="J1153" s="65"/>
      <c r="K1153" s="28"/>
    </row>
    <row r="1154" ht="22.5" customHeight="1">
      <c r="A1154" s="147">
        <v>46065.0</v>
      </c>
      <c r="B1154" s="15">
        <v>46069.0</v>
      </c>
      <c r="C1154" s="148">
        <v>44805.0</v>
      </c>
      <c r="D1154" s="153" t="s">
        <v>9831</v>
      </c>
      <c r="E1154" s="154" t="s">
        <v>9832</v>
      </c>
      <c r="F1154" s="112" t="str">
        <f t="shared" si="1"/>
        <v>VICTOR ALEXANDERS CACERES PINTO</v>
      </c>
      <c r="G1154" s="59" t="s">
        <v>9833</v>
      </c>
      <c r="H1154" s="56" t="s">
        <v>44</v>
      </c>
      <c r="I1154" s="27"/>
      <c r="J1154" s="57" t="s">
        <v>17</v>
      </c>
      <c r="K1154" s="23" t="s">
        <v>15</v>
      </c>
    </row>
    <row r="1155" ht="22.5" customHeight="1">
      <c r="A1155" s="147">
        <v>46065.0</v>
      </c>
      <c r="B1155" s="15"/>
      <c r="C1155" s="148"/>
      <c r="D1155" s="153" t="s">
        <v>8971</v>
      </c>
      <c r="E1155" s="154" t="s">
        <v>9834</v>
      </c>
      <c r="F1155" s="112" t="str">
        <f t="shared" si="1"/>
        <v>JOSE MANUEL FUENTES RODRIGUEZ</v>
      </c>
      <c r="G1155" s="70" t="s">
        <v>9835</v>
      </c>
      <c r="H1155" s="61"/>
      <c r="I1155" s="27"/>
      <c r="J1155" s="65"/>
      <c r="K1155" s="28"/>
    </row>
    <row r="1156" ht="22.5" customHeight="1">
      <c r="A1156" s="147">
        <v>46065.0</v>
      </c>
      <c r="B1156" s="15">
        <v>46066.0</v>
      </c>
      <c r="C1156" s="148">
        <v>45413.0</v>
      </c>
      <c r="D1156" s="153" t="s">
        <v>8549</v>
      </c>
      <c r="E1156" s="154" t="s">
        <v>9836</v>
      </c>
      <c r="F1156" s="112" t="str">
        <f t="shared" si="1"/>
        <v>MAURICIO JAVIER RUBINA PEREZ</v>
      </c>
      <c r="G1156" s="70" t="s">
        <v>9837</v>
      </c>
      <c r="H1156" s="56" t="s">
        <v>44</v>
      </c>
      <c r="I1156" s="27"/>
      <c r="J1156" s="57" t="s">
        <v>17</v>
      </c>
      <c r="K1156" s="23" t="s">
        <v>15</v>
      </c>
    </row>
    <row r="1157" ht="22.5" customHeight="1">
      <c r="A1157" s="147">
        <v>46065.0</v>
      </c>
      <c r="B1157" s="15"/>
      <c r="C1157" s="148"/>
      <c r="D1157" s="153" t="s">
        <v>9838</v>
      </c>
      <c r="E1157" s="154" t="s">
        <v>9839</v>
      </c>
      <c r="F1157" s="112" t="str">
        <f t="shared" si="1"/>
        <v>ARNALDO NUÑEZ ROJAS</v>
      </c>
      <c r="G1157" s="70" t="s">
        <v>9840</v>
      </c>
      <c r="H1157" s="61"/>
      <c r="I1157" s="27"/>
      <c r="J1157" s="65"/>
      <c r="K1157" s="28"/>
    </row>
    <row r="1158" ht="22.5" customHeight="1">
      <c r="A1158" s="147">
        <v>46065.0</v>
      </c>
      <c r="B1158" s="46"/>
      <c r="C1158" s="151" t="s">
        <v>1337</v>
      </c>
      <c r="D1158" s="153" t="s">
        <v>9841</v>
      </c>
      <c r="E1158" s="154" t="s">
        <v>9842</v>
      </c>
      <c r="F1158" s="112" t="str">
        <f t="shared" si="1"/>
        <v>ROBINSON PATRICIO LARA ETCHEVER</v>
      </c>
      <c r="G1158" s="70" t="s">
        <v>9843</v>
      </c>
      <c r="H1158" s="56" t="s">
        <v>44</v>
      </c>
      <c r="I1158" s="27"/>
      <c r="J1158" s="57" t="s">
        <v>21</v>
      </c>
      <c r="K1158" s="23" t="s">
        <v>15</v>
      </c>
    </row>
    <row r="1159" ht="22.5" customHeight="1">
      <c r="A1159" s="147">
        <v>46065.0</v>
      </c>
      <c r="B1159" s="15"/>
      <c r="C1159" s="148"/>
      <c r="D1159" s="153" t="s">
        <v>9844</v>
      </c>
      <c r="E1159" s="154" t="s">
        <v>9845</v>
      </c>
      <c r="F1159" s="112" t="str">
        <f t="shared" si="1"/>
        <v>CRISTÓBAL ANTONIO MORALES VALERO</v>
      </c>
      <c r="G1159" s="70" t="s">
        <v>9846</v>
      </c>
      <c r="H1159" s="56" t="s">
        <v>44</v>
      </c>
      <c r="I1159" s="27"/>
      <c r="J1159" s="57" t="s">
        <v>14</v>
      </c>
      <c r="K1159" s="23" t="s">
        <v>15</v>
      </c>
    </row>
    <row r="1160" ht="22.5" customHeight="1">
      <c r="A1160" s="147">
        <v>46065.0</v>
      </c>
      <c r="B1160" s="15"/>
      <c r="C1160" s="148"/>
      <c r="D1160" s="153" t="s">
        <v>9847</v>
      </c>
      <c r="E1160" s="154" t="s">
        <v>9848</v>
      </c>
      <c r="F1160" s="112" t="str">
        <f t="shared" si="1"/>
        <v>SHERLEY OLATE ALVAREZ</v>
      </c>
      <c r="G1160" s="70" t="s">
        <v>9849</v>
      </c>
      <c r="H1160" s="56" t="s">
        <v>44</v>
      </c>
      <c r="I1160" s="27"/>
      <c r="J1160" s="57" t="s">
        <v>14</v>
      </c>
      <c r="K1160" s="23" t="s">
        <v>15</v>
      </c>
    </row>
    <row r="1161" ht="22.5" customHeight="1">
      <c r="A1161" s="147">
        <v>46065.0</v>
      </c>
      <c r="B1161" s="15"/>
      <c r="C1161" s="148"/>
      <c r="D1161" s="153" t="s">
        <v>4203</v>
      </c>
      <c r="E1161" s="154" t="s">
        <v>9850</v>
      </c>
      <c r="F1161" s="112" t="str">
        <f t="shared" si="1"/>
        <v>JACQUELINE VALENZUELA VERGARA</v>
      </c>
      <c r="G1161" s="70" t="s">
        <v>9851</v>
      </c>
      <c r="H1161" s="56" t="s">
        <v>44</v>
      </c>
      <c r="I1161" s="27"/>
      <c r="J1161" s="57" t="s">
        <v>14</v>
      </c>
      <c r="K1161" s="28"/>
    </row>
    <row r="1162" ht="22.5" customHeight="1">
      <c r="A1162" s="147">
        <v>46065.0</v>
      </c>
      <c r="B1162" s="15"/>
      <c r="C1162" s="148"/>
      <c r="D1162" s="153" t="s">
        <v>9852</v>
      </c>
      <c r="E1162" s="154" t="s">
        <v>9853</v>
      </c>
      <c r="F1162" s="112" t="str">
        <f t="shared" si="1"/>
        <v>SAMUEL DAVID GARCIA CLAVIJO</v>
      </c>
      <c r="G1162" s="70" t="s">
        <v>9854</v>
      </c>
      <c r="H1162" s="61"/>
      <c r="I1162" s="27"/>
      <c r="J1162" s="65"/>
      <c r="K1162" s="28"/>
    </row>
    <row r="1163" ht="22.5" customHeight="1">
      <c r="A1163" s="147">
        <v>46065.0</v>
      </c>
      <c r="B1163" s="15"/>
      <c r="C1163" s="148"/>
      <c r="D1163" s="153" t="s">
        <v>67</v>
      </c>
      <c r="E1163" s="154" t="s">
        <v>9855</v>
      </c>
      <c r="F1163" s="112" t="str">
        <f t="shared" si="1"/>
        <v>CAROLINA NICULCAR</v>
      </c>
      <c r="G1163" s="70" t="s">
        <v>9856</v>
      </c>
      <c r="H1163" s="61"/>
      <c r="I1163" s="27"/>
      <c r="J1163" s="65"/>
      <c r="K1163" s="28"/>
    </row>
    <row r="1164" ht="22.5" customHeight="1">
      <c r="A1164" s="147">
        <v>46065.0</v>
      </c>
      <c r="B1164" s="15"/>
      <c r="C1164" s="148"/>
      <c r="D1164" s="153" t="s">
        <v>3198</v>
      </c>
      <c r="E1164" s="154" t="s">
        <v>3259</v>
      </c>
      <c r="F1164" s="112" t="str">
        <f t="shared" si="1"/>
        <v>ALVARO SILVA</v>
      </c>
      <c r="G1164" s="70" t="s">
        <v>9857</v>
      </c>
      <c r="H1164" s="61"/>
      <c r="I1164" s="27"/>
      <c r="J1164" s="65"/>
      <c r="K1164" s="28"/>
    </row>
    <row r="1165" ht="22.5" customHeight="1">
      <c r="A1165" s="147">
        <v>46065.0</v>
      </c>
      <c r="B1165" s="15"/>
      <c r="C1165" s="148"/>
      <c r="D1165" s="153" t="s">
        <v>3075</v>
      </c>
      <c r="E1165" s="154" t="s">
        <v>9381</v>
      </c>
      <c r="F1165" s="112" t="str">
        <f t="shared" si="1"/>
        <v>GUSTAVO MARTINEZ</v>
      </c>
      <c r="G1165" s="70" t="s">
        <v>9858</v>
      </c>
      <c r="H1165" s="61"/>
      <c r="I1165" s="27"/>
      <c r="J1165" s="65"/>
      <c r="K1165" s="28"/>
    </row>
    <row r="1166" ht="22.5" customHeight="1">
      <c r="A1166" s="147">
        <v>46065.0</v>
      </c>
      <c r="B1166" s="15"/>
      <c r="C1166" s="148"/>
      <c r="D1166" s="153" t="s">
        <v>9859</v>
      </c>
      <c r="E1166" s="154" t="s">
        <v>9860</v>
      </c>
      <c r="F1166" s="112" t="str">
        <f t="shared" si="1"/>
        <v>ANTONIA KUIMER</v>
      </c>
      <c r="G1166" s="70" t="s">
        <v>9861</v>
      </c>
      <c r="H1166" s="56" t="s">
        <v>44</v>
      </c>
      <c r="I1166" s="27"/>
      <c r="J1166" s="57" t="s">
        <v>14</v>
      </c>
      <c r="K1166" s="28"/>
    </row>
    <row r="1167" ht="22.5" customHeight="1">
      <c r="A1167" s="147">
        <v>46065.0</v>
      </c>
      <c r="B1167" s="15">
        <v>46066.0</v>
      </c>
      <c r="C1167" s="148">
        <v>45444.0</v>
      </c>
      <c r="D1167" s="153" t="s">
        <v>153</v>
      </c>
      <c r="E1167" s="154" t="s">
        <v>9862</v>
      </c>
      <c r="F1167" s="112" t="str">
        <f t="shared" si="1"/>
        <v>ALBERTO ESPINOZA RIVERO</v>
      </c>
      <c r="G1167" s="70" t="s">
        <v>9863</v>
      </c>
      <c r="H1167" s="56" t="s">
        <v>44</v>
      </c>
      <c r="I1167" s="27"/>
      <c r="J1167" s="57" t="s">
        <v>17</v>
      </c>
      <c r="K1167" s="23" t="s">
        <v>15</v>
      </c>
    </row>
    <row r="1168" ht="22.5" customHeight="1">
      <c r="A1168" s="147">
        <v>46065.0</v>
      </c>
      <c r="B1168" s="15"/>
      <c r="C1168" s="148"/>
      <c r="D1168" s="153" t="s">
        <v>9864</v>
      </c>
      <c r="E1168" s="154" t="s">
        <v>130</v>
      </c>
      <c r="F1168" s="112" t="str">
        <f t="shared" si="1"/>
        <v>GERAL GONZALEZ</v>
      </c>
      <c r="G1168" s="70" t="s">
        <v>9865</v>
      </c>
      <c r="H1168" s="56" t="s">
        <v>44</v>
      </c>
      <c r="I1168" s="27"/>
      <c r="J1168" s="57" t="s">
        <v>14</v>
      </c>
      <c r="K1168" s="23" t="s">
        <v>15</v>
      </c>
    </row>
    <row r="1169" ht="22.5" customHeight="1">
      <c r="A1169" s="147">
        <v>46065.0</v>
      </c>
      <c r="B1169" s="15">
        <v>46069.0</v>
      </c>
      <c r="C1169" s="148">
        <v>44593.0</v>
      </c>
      <c r="D1169" s="153" t="s">
        <v>9866</v>
      </c>
      <c r="E1169" s="154" t="s">
        <v>9867</v>
      </c>
      <c r="F1169" s="112" t="str">
        <f t="shared" si="1"/>
        <v>RAUL LUCIANO ARANDA PULGAR</v>
      </c>
      <c r="G1169" s="70" t="s">
        <v>9868</v>
      </c>
      <c r="H1169" s="56" t="s">
        <v>44</v>
      </c>
      <c r="I1169" s="27"/>
      <c r="J1169" s="57" t="s">
        <v>17</v>
      </c>
      <c r="K1169" s="23" t="s">
        <v>15</v>
      </c>
    </row>
    <row r="1170" ht="22.5" customHeight="1">
      <c r="A1170" s="147">
        <v>46065.0</v>
      </c>
      <c r="B1170" s="15"/>
      <c r="C1170" s="148"/>
      <c r="D1170" s="153" t="s">
        <v>3332</v>
      </c>
      <c r="E1170" s="154" t="s">
        <v>9869</v>
      </c>
      <c r="F1170" s="112" t="str">
        <f t="shared" si="1"/>
        <v>JOSEFA LOPEZ GAMBOA</v>
      </c>
      <c r="G1170" s="70" t="s">
        <v>9870</v>
      </c>
      <c r="H1170" s="56" t="s">
        <v>44</v>
      </c>
      <c r="I1170" s="27"/>
      <c r="J1170" s="57" t="s">
        <v>14</v>
      </c>
      <c r="K1170" s="23" t="s">
        <v>15</v>
      </c>
    </row>
    <row r="1171" ht="22.5" customHeight="1">
      <c r="A1171" s="147">
        <v>46065.0</v>
      </c>
      <c r="B1171" s="15"/>
      <c r="C1171" s="148"/>
      <c r="D1171" s="153" t="s">
        <v>338</v>
      </c>
      <c r="E1171" s="154" t="s">
        <v>9871</v>
      </c>
      <c r="F1171" s="112" t="str">
        <f t="shared" si="1"/>
        <v>RICARDO ROMO PACHECO</v>
      </c>
      <c r="G1171" s="70" t="s">
        <v>9872</v>
      </c>
      <c r="H1171" s="61"/>
      <c r="I1171" s="27"/>
      <c r="J1171" s="57" t="s">
        <v>17</v>
      </c>
      <c r="K1171" s="23" t="s">
        <v>15</v>
      </c>
    </row>
    <row r="1172" ht="22.5" customHeight="1">
      <c r="A1172" s="147">
        <v>46065.0</v>
      </c>
      <c r="B1172" s="15"/>
      <c r="C1172" s="148"/>
      <c r="D1172" s="153" t="s">
        <v>156</v>
      </c>
      <c r="E1172" s="154" t="s">
        <v>3897</v>
      </c>
      <c r="F1172" s="112" t="str">
        <f t="shared" si="1"/>
        <v>GUILLERMO MONTENEHRO</v>
      </c>
      <c r="G1172" s="70" t="s">
        <v>9873</v>
      </c>
      <c r="H1172" s="56" t="s">
        <v>44</v>
      </c>
      <c r="I1172" s="27"/>
      <c r="J1172" s="57" t="s">
        <v>14</v>
      </c>
      <c r="K1172" s="28"/>
    </row>
    <row r="1173" ht="22.5" customHeight="1">
      <c r="A1173" s="147">
        <v>46065.0</v>
      </c>
      <c r="B1173" s="15"/>
      <c r="C1173" s="148"/>
      <c r="D1173" s="153" t="s">
        <v>7794</v>
      </c>
      <c r="E1173" s="154" t="s">
        <v>9874</v>
      </c>
      <c r="F1173" s="112" t="str">
        <f t="shared" si="1"/>
        <v>SANTIAGO MONDRAGÓN</v>
      </c>
      <c r="G1173" s="70" t="s">
        <v>9875</v>
      </c>
      <c r="H1173" s="61"/>
      <c r="I1173" s="27"/>
      <c r="J1173" s="65"/>
      <c r="K1173" s="28"/>
    </row>
    <row r="1174" ht="22.5" customHeight="1">
      <c r="A1174" s="147">
        <v>46065.0</v>
      </c>
      <c r="B1174" s="15"/>
      <c r="C1174" s="148"/>
      <c r="D1174" s="153" t="s">
        <v>6878</v>
      </c>
      <c r="E1174" s="154" t="s">
        <v>9876</v>
      </c>
      <c r="F1174" s="112" t="str">
        <f t="shared" si="1"/>
        <v>CAROL BOCAZ</v>
      </c>
      <c r="G1174" s="70" t="s">
        <v>9877</v>
      </c>
      <c r="H1174" s="56" t="s">
        <v>44</v>
      </c>
      <c r="I1174" s="27"/>
      <c r="J1174" s="57" t="s">
        <v>14</v>
      </c>
      <c r="K1174" s="28"/>
    </row>
    <row r="1175" ht="22.5" customHeight="1">
      <c r="A1175" s="147">
        <v>46065.0</v>
      </c>
      <c r="B1175" s="15"/>
      <c r="C1175" s="148"/>
      <c r="D1175" s="153" t="s">
        <v>2075</v>
      </c>
      <c r="E1175" s="154" t="s">
        <v>9878</v>
      </c>
      <c r="F1175" s="112" t="str">
        <f t="shared" si="1"/>
        <v>JAVIERA BENNI</v>
      </c>
      <c r="G1175" s="70" t="s">
        <v>9879</v>
      </c>
      <c r="H1175" s="56" t="s">
        <v>44</v>
      </c>
      <c r="I1175" s="27"/>
      <c r="J1175" s="57" t="s">
        <v>14</v>
      </c>
      <c r="K1175" s="23" t="s">
        <v>15</v>
      </c>
    </row>
    <row r="1176" ht="22.5" customHeight="1">
      <c r="A1176" s="147">
        <v>46065.0</v>
      </c>
      <c r="B1176" s="15"/>
      <c r="C1176" s="148"/>
      <c r="D1176" s="153" t="s">
        <v>9880</v>
      </c>
      <c r="E1176" s="154" t="s">
        <v>9881</v>
      </c>
      <c r="F1176" s="112" t="str">
        <f t="shared" si="1"/>
        <v>JOSUÉ OCAYO</v>
      </c>
      <c r="G1176" s="70" t="s">
        <v>9882</v>
      </c>
      <c r="H1176" s="61"/>
      <c r="I1176" s="27"/>
      <c r="J1176" s="65"/>
      <c r="K1176" s="28"/>
    </row>
    <row r="1177" ht="22.5" customHeight="1">
      <c r="A1177" s="147">
        <v>46065.0</v>
      </c>
      <c r="B1177" s="15"/>
      <c r="C1177" s="148"/>
      <c r="D1177" s="153" t="s">
        <v>9883</v>
      </c>
      <c r="E1177" s="154" t="s">
        <v>4558</v>
      </c>
      <c r="F1177" s="112" t="str">
        <f t="shared" si="1"/>
        <v>SOFIA BRITO</v>
      </c>
      <c r="G1177" s="70" t="s">
        <v>9884</v>
      </c>
      <c r="H1177" s="56" t="s">
        <v>44</v>
      </c>
      <c r="I1177" s="27"/>
      <c r="J1177" s="57" t="s">
        <v>14</v>
      </c>
      <c r="K1177" s="23" t="s">
        <v>15</v>
      </c>
    </row>
    <row r="1178" ht="22.5" customHeight="1">
      <c r="A1178" s="147">
        <v>46065.0</v>
      </c>
      <c r="B1178" s="15"/>
      <c r="C1178" s="148"/>
      <c r="D1178" s="153" t="s">
        <v>1245</v>
      </c>
      <c r="E1178" s="154" t="s">
        <v>4360</v>
      </c>
      <c r="F1178" s="112" t="str">
        <f t="shared" si="1"/>
        <v>DYLAN BERNAL</v>
      </c>
      <c r="G1178" s="70" t="s">
        <v>4361</v>
      </c>
      <c r="H1178" s="56" t="s">
        <v>44</v>
      </c>
      <c r="I1178" s="27"/>
      <c r="J1178" s="57" t="s">
        <v>14</v>
      </c>
      <c r="K1178" s="28"/>
    </row>
    <row r="1179" ht="22.5" customHeight="1">
      <c r="A1179" s="147">
        <v>46065.0</v>
      </c>
      <c r="B1179" s="15"/>
      <c r="C1179" s="148"/>
      <c r="D1179" s="153" t="s">
        <v>9885</v>
      </c>
      <c r="E1179" s="154" t="s">
        <v>9886</v>
      </c>
      <c r="F1179" s="112" t="str">
        <f t="shared" si="1"/>
        <v>DAISY BARROS</v>
      </c>
      <c r="G1179" s="70" t="s">
        <v>9887</v>
      </c>
      <c r="H1179" s="56" t="s">
        <v>44</v>
      </c>
      <c r="I1179" s="27"/>
      <c r="J1179" s="57" t="s">
        <v>14</v>
      </c>
      <c r="K1179" s="28"/>
    </row>
    <row r="1180" ht="22.5" customHeight="1">
      <c r="A1180" s="147">
        <v>46065.0</v>
      </c>
      <c r="B1180" s="15">
        <v>46069.0</v>
      </c>
      <c r="C1180" s="148">
        <v>43191.0</v>
      </c>
      <c r="D1180" s="153" t="s">
        <v>9888</v>
      </c>
      <c r="E1180" s="154" t="s">
        <v>9889</v>
      </c>
      <c r="F1180" s="112" t="str">
        <f t="shared" si="1"/>
        <v>IGNACIO BENJAMÍN RAMÍREZ GONZÁLEZ</v>
      </c>
      <c r="G1180" s="70" t="s">
        <v>9890</v>
      </c>
      <c r="H1180" s="56" t="s">
        <v>44</v>
      </c>
      <c r="I1180" s="27"/>
      <c r="J1180" s="57" t="s">
        <v>17</v>
      </c>
      <c r="K1180" s="23" t="s">
        <v>15</v>
      </c>
    </row>
    <row r="1181" ht="22.5" customHeight="1">
      <c r="A1181" s="147">
        <v>46065.0</v>
      </c>
      <c r="B1181" s="15"/>
      <c r="C1181" s="148"/>
      <c r="D1181" s="153" t="s">
        <v>9891</v>
      </c>
      <c r="E1181" s="154" t="s">
        <v>9892</v>
      </c>
      <c r="F1181" s="112" t="str">
        <f t="shared" si="1"/>
        <v>EILEEN ALEXANDRA VELASCO LEIVA</v>
      </c>
      <c r="G1181" s="70" t="s">
        <v>9893</v>
      </c>
      <c r="H1181" s="61"/>
      <c r="I1181" s="27"/>
      <c r="J1181" s="65"/>
      <c r="K1181" s="28"/>
    </row>
    <row r="1182" ht="22.5" customHeight="1">
      <c r="A1182" s="147">
        <v>46065.0</v>
      </c>
      <c r="B1182" s="15">
        <v>46069.0</v>
      </c>
      <c r="C1182" s="148">
        <v>43435.0</v>
      </c>
      <c r="D1182" s="153" t="s">
        <v>9894</v>
      </c>
      <c r="E1182" s="154" t="s">
        <v>4603</v>
      </c>
      <c r="F1182" s="112" t="str">
        <f t="shared" si="1"/>
        <v>MARCIA ARANCIBIA</v>
      </c>
      <c r="G1182" s="70" t="s">
        <v>9895</v>
      </c>
      <c r="H1182" s="56" t="s">
        <v>44</v>
      </c>
      <c r="I1182" s="27"/>
      <c r="J1182" s="57" t="s">
        <v>17</v>
      </c>
      <c r="K1182" s="23" t="s">
        <v>15</v>
      </c>
    </row>
    <row r="1183" ht="22.5" customHeight="1">
      <c r="A1183" s="147">
        <v>46065.0</v>
      </c>
      <c r="B1183" s="15"/>
      <c r="C1183" s="148"/>
      <c r="D1183" s="153" t="s">
        <v>9896</v>
      </c>
      <c r="E1183" s="154" t="s">
        <v>9897</v>
      </c>
      <c r="F1183" s="112" t="str">
        <f t="shared" si="1"/>
        <v>JOAN JESUS MORALES MOLINA</v>
      </c>
      <c r="G1183" s="70" t="s">
        <v>9898</v>
      </c>
      <c r="H1183" s="61"/>
      <c r="I1183" s="27"/>
      <c r="J1183" s="65"/>
      <c r="K1183" s="28"/>
    </row>
    <row r="1184" ht="22.5" customHeight="1">
      <c r="A1184" s="147">
        <v>46065.0</v>
      </c>
      <c r="B1184" s="15"/>
      <c r="C1184" s="148"/>
      <c r="D1184" s="153" t="s">
        <v>944</v>
      </c>
      <c r="E1184" s="154" t="s">
        <v>980</v>
      </c>
      <c r="F1184" s="112" t="str">
        <f t="shared" si="1"/>
        <v>DIEGO VALDERRAMA</v>
      </c>
      <c r="G1184" s="70" t="s">
        <v>9899</v>
      </c>
      <c r="H1184" s="61"/>
      <c r="I1184" s="27"/>
      <c r="J1184" s="65"/>
      <c r="K1184" s="28"/>
    </row>
    <row r="1185" ht="22.5" customHeight="1">
      <c r="A1185" s="147">
        <v>46065.0</v>
      </c>
      <c r="B1185" s="15">
        <v>46066.0</v>
      </c>
      <c r="C1185" s="148">
        <v>45292.0</v>
      </c>
      <c r="D1185" s="153" t="s">
        <v>9900</v>
      </c>
      <c r="E1185" s="154" t="s">
        <v>7457</v>
      </c>
      <c r="F1185" s="112" t="str">
        <f t="shared" si="1"/>
        <v>KARLA ORTEGA</v>
      </c>
      <c r="G1185" s="70" t="s">
        <v>9901</v>
      </c>
      <c r="H1185" s="56" t="s">
        <v>44</v>
      </c>
      <c r="I1185" s="27"/>
      <c r="J1185" s="57" t="s">
        <v>17</v>
      </c>
      <c r="K1185" s="23" t="s">
        <v>15</v>
      </c>
    </row>
    <row r="1186" ht="22.5" customHeight="1">
      <c r="A1186" s="147">
        <v>46065.0</v>
      </c>
      <c r="B1186" s="15"/>
      <c r="C1186" s="151" t="s">
        <v>1772</v>
      </c>
      <c r="D1186" s="153" t="s">
        <v>323</v>
      </c>
      <c r="E1186" s="154" t="s">
        <v>9902</v>
      </c>
      <c r="F1186" s="112" t="str">
        <f t="shared" si="1"/>
        <v>FERNANDA ESTAY NAVARRETE</v>
      </c>
      <c r="G1186" s="70" t="s">
        <v>9903</v>
      </c>
      <c r="H1186" s="56" t="s">
        <v>44</v>
      </c>
      <c r="I1186" s="27"/>
      <c r="J1186" s="57" t="s">
        <v>21</v>
      </c>
      <c r="K1186" s="23" t="s">
        <v>15</v>
      </c>
    </row>
    <row r="1187" ht="22.5" customHeight="1">
      <c r="A1187" s="147">
        <v>46065.0</v>
      </c>
      <c r="B1187" s="15"/>
      <c r="C1187" s="148"/>
      <c r="D1187" s="153" t="s">
        <v>9904</v>
      </c>
      <c r="E1187" s="154" t="s">
        <v>9905</v>
      </c>
      <c r="F1187" s="112" t="str">
        <f t="shared" si="1"/>
        <v>VANESSA PEREZ VILLARROEL</v>
      </c>
      <c r="G1187" s="70" t="s">
        <v>9906</v>
      </c>
      <c r="H1187" s="56" t="s">
        <v>44</v>
      </c>
      <c r="I1187" s="27"/>
      <c r="J1187" s="57" t="s">
        <v>14</v>
      </c>
      <c r="K1187" s="23" t="s">
        <v>15</v>
      </c>
    </row>
    <row r="1188" ht="22.5" customHeight="1">
      <c r="A1188" s="147">
        <v>46065.0</v>
      </c>
      <c r="B1188" s="15"/>
      <c r="C1188" s="148"/>
      <c r="D1188" s="153" t="s">
        <v>920</v>
      </c>
      <c r="E1188" s="154" t="s">
        <v>9907</v>
      </c>
      <c r="F1188" s="112" t="str">
        <f t="shared" si="1"/>
        <v>SEBASTIAN QUINAN VERA</v>
      </c>
      <c r="G1188" s="70" t="s">
        <v>9908</v>
      </c>
      <c r="H1188" s="61"/>
      <c r="I1188" s="27"/>
      <c r="J1188" s="65"/>
      <c r="K1188" s="28"/>
    </row>
    <row r="1189" ht="22.5" customHeight="1">
      <c r="A1189" s="147">
        <v>46065.0</v>
      </c>
      <c r="B1189" s="15"/>
      <c r="C1189" s="148"/>
      <c r="D1189" s="153" t="s">
        <v>88</v>
      </c>
      <c r="E1189" s="154" t="s">
        <v>9909</v>
      </c>
      <c r="F1189" s="112" t="str">
        <f t="shared" si="1"/>
        <v>FABIAN TANK SANCHEZ</v>
      </c>
      <c r="G1189" s="70" t="s">
        <v>9910</v>
      </c>
      <c r="H1189" s="61"/>
      <c r="I1189" s="27"/>
      <c r="J1189" s="65"/>
      <c r="K1189" s="28"/>
    </row>
    <row r="1190" ht="22.5" customHeight="1">
      <c r="A1190" s="147">
        <v>46065.0</v>
      </c>
      <c r="B1190" s="15">
        <v>46069.0</v>
      </c>
      <c r="C1190" s="148">
        <v>43497.0</v>
      </c>
      <c r="D1190" s="153" t="s">
        <v>1292</v>
      </c>
      <c r="E1190" s="154" t="s">
        <v>514</v>
      </c>
      <c r="F1190" s="112" t="str">
        <f t="shared" si="1"/>
        <v>CRISTIAN VERGARA</v>
      </c>
      <c r="G1190" s="70" t="s">
        <v>9911</v>
      </c>
      <c r="H1190" s="56" t="s">
        <v>44</v>
      </c>
      <c r="I1190" s="27"/>
      <c r="J1190" s="57" t="s">
        <v>17</v>
      </c>
      <c r="K1190" s="23" t="s">
        <v>15</v>
      </c>
    </row>
    <row r="1191" ht="22.5" customHeight="1">
      <c r="A1191" s="147">
        <v>46065.0</v>
      </c>
      <c r="B1191" s="15"/>
      <c r="C1191" s="151" t="s">
        <v>122</v>
      </c>
      <c r="D1191" s="153" t="s">
        <v>370</v>
      </c>
      <c r="E1191" s="154" t="s">
        <v>367</v>
      </c>
      <c r="F1191" s="112" t="str">
        <f t="shared" si="1"/>
        <v>XIMENA GONZÁLEZ</v>
      </c>
      <c r="G1191" s="70" t="s">
        <v>9912</v>
      </c>
      <c r="H1191" s="56" t="s">
        <v>44</v>
      </c>
      <c r="I1191" s="27"/>
      <c r="J1191" s="57" t="s">
        <v>21</v>
      </c>
      <c r="K1191" s="23" t="s">
        <v>15</v>
      </c>
    </row>
    <row r="1192" ht="22.5" customHeight="1">
      <c r="A1192" s="147">
        <v>46065.0</v>
      </c>
      <c r="B1192" s="15"/>
      <c r="C1192" s="151" t="s">
        <v>1529</v>
      </c>
      <c r="D1192" s="153" t="s">
        <v>7469</v>
      </c>
      <c r="E1192" s="154" t="s">
        <v>9913</v>
      </c>
      <c r="F1192" s="112" t="str">
        <f t="shared" si="1"/>
        <v>MIRANDA RICARDI</v>
      </c>
      <c r="G1192" s="70" t="s">
        <v>9914</v>
      </c>
      <c r="H1192" s="56" t="s">
        <v>44</v>
      </c>
      <c r="I1192" s="27"/>
      <c r="J1192" s="57" t="s">
        <v>21</v>
      </c>
      <c r="K1192" s="23" t="s">
        <v>15</v>
      </c>
    </row>
    <row r="1193" ht="22.5" customHeight="1">
      <c r="A1193" s="147">
        <v>46065.0</v>
      </c>
      <c r="B1193" s="15"/>
      <c r="C1193" s="151" t="s">
        <v>122</v>
      </c>
      <c r="D1193" s="153" t="s">
        <v>944</v>
      </c>
      <c r="E1193" s="154" t="s">
        <v>3059</v>
      </c>
      <c r="F1193" s="112" t="str">
        <f t="shared" si="1"/>
        <v>DIEGO PALMA</v>
      </c>
      <c r="G1193" s="70" t="s">
        <v>9915</v>
      </c>
      <c r="H1193" s="56" t="s">
        <v>44</v>
      </c>
      <c r="I1193" s="27"/>
      <c r="J1193" s="57" t="s">
        <v>21</v>
      </c>
      <c r="K1193" s="23" t="s">
        <v>15</v>
      </c>
    </row>
    <row r="1194" ht="22.5" customHeight="1">
      <c r="A1194" s="147">
        <v>46065.0</v>
      </c>
      <c r="B1194" s="46"/>
      <c r="C1194" s="148">
        <v>44317.0</v>
      </c>
      <c r="D1194" s="153" t="s">
        <v>576</v>
      </c>
      <c r="E1194" s="154" t="s">
        <v>9916</v>
      </c>
      <c r="F1194" s="112" t="str">
        <f t="shared" si="1"/>
        <v>LUIS CASTRO HUAIQUIL</v>
      </c>
      <c r="G1194" s="70" t="s">
        <v>9917</v>
      </c>
      <c r="H1194" s="56" t="s">
        <v>44</v>
      </c>
      <c r="I1194" s="27"/>
      <c r="J1194" s="57" t="s">
        <v>17</v>
      </c>
      <c r="K1194" s="23" t="s">
        <v>15</v>
      </c>
    </row>
    <row r="1195" ht="22.5" customHeight="1">
      <c r="A1195" s="147">
        <v>46065.0</v>
      </c>
      <c r="B1195" s="15"/>
      <c r="C1195" s="151" t="s">
        <v>432</v>
      </c>
      <c r="D1195" s="153" t="s">
        <v>88</v>
      </c>
      <c r="E1195" s="154" t="s">
        <v>8707</v>
      </c>
      <c r="F1195" s="112" t="str">
        <f t="shared" si="1"/>
        <v>FABIAN OLGUIN</v>
      </c>
      <c r="G1195" s="100" t="s">
        <v>9918</v>
      </c>
      <c r="H1195" s="56" t="s">
        <v>44</v>
      </c>
      <c r="I1195" s="27"/>
      <c r="J1195" s="57" t="s">
        <v>21</v>
      </c>
      <c r="K1195" s="23" t="s">
        <v>15</v>
      </c>
    </row>
    <row r="1196" ht="22.5" customHeight="1">
      <c r="A1196" s="147">
        <v>46065.0</v>
      </c>
      <c r="B1196" s="15"/>
      <c r="C1196" s="151" t="s">
        <v>5406</v>
      </c>
      <c r="D1196" s="153" t="s">
        <v>9919</v>
      </c>
      <c r="E1196" s="154" t="s">
        <v>9920</v>
      </c>
      <c r="F1196" s="112" t="str">
        <f t="shared" si="1"/>
        <v>DARINKA CRISTI SANTANDER</v>
      </c>
      <c r="G1196" s="70" t="s">
        <v>9921</v>
      </c>
      <c r="H1196" s="56" t="s">
        <v>44</v>
      </c>
      <c r="I1196" s="27"/>
      <c r="J1196" s="57" t="s">
        <v>21</v>
      </c>
      <c r="K1196" s="23" t="s">
        <v>15</v>
      </c>
    </row>
    <row r="1197" ht="22.5" customHeight="1">
      <c r="A1197" s="147">
        <v>46065.0</v>
      </c>
      <c r="B1197" s="15">
        <v>46069.0</v>
      </c>
      <c r="C1197" s="148">
        <v>43586.0</v>
      </c>
      <c r="D1197" s="153" t="s">
        <v>9922</v>
      </c>
      <c r="E1197" s="154" t="s">
        <v>9923</v>
      </c>
      <c r="F1197" s="112" t="str">
        <f t="shared" si="1"/>
        <v>FABIÁN ANDRÉS PULGAR ÁLVAREZ</v>
      </c>
      <c r="G1197" s="70" t="s">
        <v>9924</v>
      </c>
      <c r="H1197" s="56" t="s">
        <v>44</v>
      </c>
      <c r="I1197" s="27"/>
      <c r="J1197" s="57" t="s">
        <v>17</v>
      </c>
      <c r="K1197" s="23" t="s">
        <v>15</v>
      </c>
    </row>
    <row r="1198" ht="22.5" customHeight="1">
      <c r="A1198" s="147">
        <v>46065.0</v>
      </c>
      <c r="B1198" s="15"/>
      <c r="C1198" s="151" t="s">
        <v>106</v>
      </c>
      <c r="D1198" s="153" t="s">
        <v>2242</v>
      </c>
      <c r="E1198" s="154" t="s">
        <v>472</v>
      </c>
      <c r="F1198" s="112" t="str">
        <f t="shared" si="1"/>
        <v>LORENA MUÑOZ</v>
      </c>
      <c r="G1198" s="70" t="s">
        <v>9925</v>
      </c>
      <c r="H1198" s="56" t="s">
        <v>44</v>
      </c>
      <c r="I1198" s="27"/>
      <c r="J1198" s="57" t="s">
        <v>21</v>
      </c>
      <c r="K1198" s="23" t="s">
        <v>15</v>
      </c>
    </row>
    <row r="1199" ht="22.5" customHeight="1">
      <c r="A1199" s="147">
        <v>46065.0</v>
      </c>
      <c r="B1199" s="15">
        <v>46069.0</v>
      </c>
      <c r="C1199" s="148">
        <v>43862.0</v>
      </c>
      <c r="D1199" s="153" t="s">
        <v>920</v>
      </c>
      <c r="E1199" s="154" t="s">
        <v>9926</v>
      </c>
      <c r="F1199" s="112" t="str">
        <f t="shared" si="1"/>
        <v>SEBASTIAN LISBOA</v>
      </c>
      <c r="G1199" s="70" t="s">
        <v>9927</v>
      </c>
      <c r="H1199" s="56" t="s">
        <v>44</v>
      </c>
      <c r="I1199" s="27"/>
      <c r="J1199" s="57" t="s">
        <v>17</v>
      </c>
      <c r="K1199" s="23" t="s">
        <v>15</v>
      </c>
    </row>
    <row r="1200" ht="22.5" customHeight="1">
      <c r="A1200" s="147">
        <v>46065.0</v>
      </c>
      <c r="B1200" s="15">
        <v>46069.0</v>
      </c>
      <c r="C1200" s="148">
        <v>45200.0</v>
      </c>
      <c r="D1200" s="153" t="s">
        <v>9928</v>
      </c>
      <c r="E1200" s="154" t="s">
        <v>9929</v>
      </c>
      <c r="F1200" s="112" t="str">
        <f t="shared" si="1"/>
        <v>BRITANNY AYENDES</v>
      </c>
      <c r="G1200" s="70" t="s">
        <v>9930</v>
      </c>
      <c r="H1200" s="56" t="s">
        <v>44</v>
      </c>
      <c r="I1200" s="27"/>
      <c r="J1200" s="57" t="s">
        <v>17</v>
      </c>
      <c r="K1200" s="23" t="s">
        <v>15</v>
      </c>
    </row>
    <row r="1201" ht="22.5" customHeight="1">
      <c r="A1201" s="147">
        <v>46065.0</v>
      </c>
      <c r="B1201" s="15"/>
      <c r="C1201" s="148"/>
      <c r="D1201" s="153" t="s">
        <v>9931</v>
      </c>
      <c r="E1201" s="154" t="s">
        <v>6116</v>
      </c>
      <c r="F1201" s="112" t="str">
        <f t="shared" si="1"/>
        <v>CINTHIA CAMPOS</v>
      </c>
      <c r="G1201" s="70" t="s">
        <v>9932</v>
      </c>
      <c r="H1201" s="61"/>
      <c r="I1201" s="27"/>
      <c r="J1201" s="65"/>
      <c r="K1201" s="28"/>
    </row>
    <row r="1202" ht="22.5" customHeight="1">
      <c r="A1202" s="147">
        <v>46065.0</v>
      </c>
      <c r="B1202" s="15"/>
      <c r="C1202" s="148"/>
      <c r="D1202" s="153" t="s">
        <v>4017</v>
      </c>
      <c r="E1202" s="154" t="s">
        <v>2159</v>
      </c>
      <c r="F1202" s="112" t="str">
        <f t="shared" si="1"/>
        <v>ANGELA ARAYA</v>
      </c>
      <c r="G1202" s="70" t="s">
        <v>9933</v>
      </c>
      <c r="H1202" s="61"/>
      <c r="I1202" s="27"/>
      <c r="J1202" s="65"/>
      <c r="K1202" s="28"/>
    </row>
    <row r="1203" ht="22.5" customHeight="1">
      <c r="A1203" s="147">
        <v>46065.0</v>
      </c>
      <c r="B1203" s="15"/>
      <c r="C1203" s="148"/>
      <c r="D1203" s="153" t="s">
        <v>1817</v>
      </c>
      <c r="E1203" s="154" t="s">
        <v>472</v>
      </c>
      <c r="F1203" s="112" t="str">
        <f t="shared" si="1"/>
        <v>PATRICIA MUÑOZ</v>
      </c>
      <c r="G1203" s="70" t="s">
        <v>9934</v>
      </c>
      <c r="H1203" s="61"/>
      <c r="I1203" s="27"/>
      <c r="J1203" s="65"/>
      <c r="K1203" s="28"/>
    </row>
    <row r="1204" ht="22.5" customHeight="1">
      <c r="A1204" s="147">
        <v>46065.0</v>
      </c>
      <c r="B1204" s="15"/>
      <c r="C1204" s="151" t="s">
        <v>106</v>
      </c>
      <c r="D1204" s="153" t="s">
        <v>9935</v>
      </c>
      <c r="E1204" s="154" t="s">
        <v>434</v>
      </c>
      <c r="F1204" s="112" t="str">
        <f t="shared" si="1"/>
        <v>RENÉ CARVAJAL</v>
      </c>
      <c r="G1204" s="70" t="s">
        <v>9936</v>
      </c>
      <c r="H1204" s="56" t="s">
        <v>44</v>
      </c>
      <c r="I1204" s="27"/>
      <c r="J1204" s="57" t="s">
        <v>21</v>
      </c>
      <c r="K1204" s="23" t="s">
        <v>15</v>
      </c>
    </row>
    <row r="1205" ht="22.5" customHeight="1">
      <c r="A1205" s="147">
        <v>46065.0</v>
      </c>
      <c r="B1205" s="15">
        <v>46069.0</v>
      </c>
      <c r="C1205" s="148">
        <v>43678.0</v>
      </c>
      <c r="D1205" s="153" t="s">
        <v>419</v>
      </c>
      <c r="E1205" s="154" t="s">
        <v>8567</v>
      </c>
      <c r="F1205" s="112" t="str">
        <f t="shared" si="1"/>
        <v>RODRIGO BALLADARES</v>
      </c>
      <c r="G1205" s="70" t="s">
        <v>9937</v>
      </c>
      <c r="H1205" s="56" t="s">
        <v>44</v>
      </c>
      <c r="I1205" s="27"/>
      <c r="J1205" s="57" t="s">
        <v>17</v>
      </c>
      <c r="K1205" s="23" t="s">
        <v>15</v>
      </c>
    </row>
    <row r="1206" ht="22.5" customHeight="1">
      <c r="A1206" s="147">
        <v>46065.0</v>
      </c>
      <c r="B1206" s="15">
        <v>46069.0</v>
      </c>
      <c r="C1206" s="148">
        <v>43586.0</v>
      </c>
      <c r="D1206" s="153" t="s">
        <v>370</v>
      </c>
      <c r="E1206" s="154" t="s">
        <v>437</v>
      </c>
      <c r="F1206" s="112" t="str">
        <f t="shared" si="1"/>
        <v>XIMENA TOLEDO</v>
      </c>
      <c r="G1206" s="70" t="s">
        <v>9938</v>
      </c>
      <c r="H1206" s="56" t="s">
        <v>44</v>
      </c>
      <c r="I1206" s="27"/>
      <c r="J1206" s="57" t="s">
        <v>17</v>
      </c>
      <c r="K1206" s="23" t="s">
        <v>15</v>
      </c>
    </row>
    <row r="1207" ht="22.5" customHeight="1">
      <c r="A1207" s="147">
        <v>46065.0</v>
      </c>
      <c r="B1207" s="15"/>
      <c r="C1207" s="148"/>
      <c r="D1207" s="153" t="s">
        <v>162</v>
      </c>
      <c r="E1207" s="154" t="s">
        <v>9939</v>
      </c>
      <c r="F1207" s="112" t="str">
        <f t="shared" si="1"/>
        <v>JUAN CARLOS RIVERA ESPINOSA</v>
      </c>
      <c r="G1207" s="70" t="s">
        <v>9940</v>
      </c>
      <c r="H1207" s="61"/>
      <c r="I1207" s="27"/>
      <c r="J1207" s="65"/>
      <c r="K1207" s="28"/>
    </row>
    <row r="1208" ht="22.5" customHeight="1">
      <c r="A1208" s="147">
        <v>46065.0</v>
      </c>
      <c r="B1208" s="15"/>
      <c r="C1208" s="148"/>
      <c r="D1208" s="153" t="s">
        <v>761</v>
      </c>
      <c r="E1208" s="154" t="s">
        <v>9941</v>
      </c>
      <c r="F1208" s="112" t="str">
        <f t="shared" si="1"/>
        <v>CARLOS AVILA CORTES</v>
      </c>
      <c r="G1208" s="70" t="s">
        <v>9942</v>
      </c>
      <c r="H1208" s="61"/>
      <c r="I1208" s="27"/>
      <c r="J1208" s="65"/>
      <c r="K1208" s="28"/>
    </row>
    <row r="1209" ht="22.5" customHeight="1">
      <c r="A1209" s="147">
        <v>46065.0</v>
      </c>
      <c r="B1209" s="15"/>
      <c r="C1209" s="151" t="s">
        <v>228</v>
      </c>
      <c r="D1209" s="153" t="s">
        <v>1500</v>
      </c>
      <c r="E1209" s="154" t="s">
        <v>1156</v>
      </c>
      <c r="F1209" s="112" t="str">
        <f t="shared" si="1"/>
        <v>JAVIER RAMIREZ</v>
      </c>
      <c r="G1209" s="70" t="s">
        <v>9943</v>
      </c>
      <c r="H1209" s="56" t="s">
        <v>44</v>
      </c>
      <c r="I1209" s="27"/>
      <c r="J1209" s="57" t="s">
        <v>21</v>
      </c>
      <c r="K1209" s="23" t="s">
        <v>15</v>
      </c>
    </row>
    <row r="1210" ht="22.5" customHeight="1">
      <c r="A1210" s="147">
        <v>46065.0</v>
      </c>
      <c r="B1210" s="15">
        <v>46069.0</v>
      </c>
      <c r="C1210" s="148">
        <v>43313.0</v>
      </c>
      <c r="D1210" s="153" t="s">
        <v>9944</v>
      </c>
      <c r="E1210" s="154" t="s">
        <v>859</v>
      </c>
      <c r="F1210" s="112" t="str">
        <f t="shared" si="1"/>
        <v>NELIDA VALDIVIA</v>
      </c>
      <c r="G1210" s="70" t="s">
        <v>9945</v>
      </c>
      <c r="H1210" s="56" t="s">
        <v>44</v>
      </c>
      <c r="I1210" s="27"/>
      <c r="J1210" s="57" t="s">
        <v>17</v>
      </c>
      <c r="K1210" s="23" t="s">
        <v>15</v>
      </c>
    </row>
    <row r="1211" ht="22.5" customHeight="1">
      <c r="A1211" s="147">
        <v>46065.0</v>
      </c>
      <c r="B1211" s="15">
        <v>46069.0</v>
      </c>
      <c r="C1211" s="148">
        <v>42736.0</v>
      </c>
      <c r="D1211" s="153" t="s">
        <v>971</v>
      </c>
      <c r="E1211" s="154" t="s">
        <v>5537</v>
      </c>
      <c r="F1211" s="112" t="str">
        <f t="shared" si="1"/>
        <v>ROBERTO DELGADO</v>
      </c>
      <c r="G1211" s="70" t="s">
        <v>9946</v>
      </c>
      <c r="H1211" s="56" t="s">
        <v>44</v>
      </c>
      <c r="I1211" s="27"/>
      <c r="J1211" s="57" t="s">
        <v>17</v>
      </c>
      <c r="K1211" s="23" t="s">
        <v>15</v>
      </c>
    </row>
    <row r="1212" ht="22.5" customHeight="1">
      <c r="A1212" s="147">
        <v>46065.0</v>
      </c>
      <c r="B1212" s="15"/>
      <c r="C1212" s="148"/>
      <c r="D1212" s="153" t="s">
        <v>9947</v>
      </c>
      <c r="E1212" s="154" t="s">
        <v>9948</v>
      </c>
      <c r="F1212" s="112" t="str">
        <f t="shared" si="1"/>
        <v>ISRAEL TORIBIO BARRERA DIAZ</v>
      </c>
      <c r="G1212" s="70" t="s">
        <v>9949</v>
      </c>
      <c r="H1212" s="61"/>
      <c r="I1212" s="27"/>
      <c r="J1212" s="57" t="s">
        <v>21</v>
      </c>
      <c r="K1212" s="23" t="s">
        <v>15</v>
      </c>
    </row>
    <row r="1213" ht="22.5" customHeight="1">
      <c r="A1213" s="147">
        <v>46065.0</v>
      </c>
      <c r="B1213" s="15">
        <v>46069.0</v>
      </c>
      <c r="C1213" s="148">
        <v>43191.0</v>
      </c>
      <c r="D1213" s="153" t="s">
        <v>795</v>
      </c>
      <c r="E1213" s="154" t="s">
        <v>9950</v>
      </c>
      <c r="F1213" s="112" t="str">
        <f t="shared" si="1"/>
        <v>DANIELA DAZA</v>
      </c>
      <c r="G1213" s="70" t="s">
        <v>9951</v>
      </c>
      <c r="H1213" s="56" t="s">
        <v>44</v>
      </c>
      <c r="I1213" s="27"/>
      <c r="J1213" s="57" t="s">
        <v>17</v>
      </c>
      <c r="K1213" s="23" t="s">
        <v>15</v>
      </c>
    </row>
    <row r="1214" ht="22.5" customHeight="1">
      <c r="A1214" s="147">
        <v>46065.0</v>
      </c>
      <c r="B1214" s="15">
        <v>46069.0</v>
      </c>
      <c r="C1214" s="148">
        <v>43556.0</v>
      </c>
      <c r="D1214" s="153" t="s">
        <v>304</v>
      </c>
      <c r="E1214" s="154" t="s">
        <v>2948</v>
      </c>
      <c r="F1214" s="112" t="str">
        <f t="shared" si="1"/>
        <v>DANIEL GUERRERO</v>
      </c>
      <c r="G1214" s="70" t="s">
        <v>9952</v>
      </c>
      <c r="H1214" s="56" t="s">
        <v>44</v>
      </c>
      <c r="I1214" s="27"/>
      <c r="J1214" s="57" t="s">
        <v>17</v>
      </c>
      <c r="K1214" s="23" t="s">
        <v>15</v>
      </c>
    </row>
    <row r="1215" ht="22.5" customHeight="1">
      <c r="A1215" s="147">
        <v>46065.0</v>
      </c>
      <c r="B1215" s="15"/>
      <c r="C1215" s="148"/>
      <c r="D1215" s="153" t="s">
        <v>162</v>
      </c>
      <c r="E1215" s="154" t="s">
        <v>9953</v>
      </c>
      <c r="F1215" s="112" t="str">
        <f t="shared" si="1"/>
        <v>JUAN CARLOS ALVAREZ VALENZUELA</v>
      </c>
      <c r="G1215" s="70" t="s">
        <v>9954</v>
      </c>
      <c r="H1215" s="61"/>
      <c r="I1215" s="27"/>
      <c r="J1215" s="65"/>
      <c r="K1215" s="28"/>
    </row>
    <row r="1216" ht="22.5" customHeight="1">
      <c r="A1216" s="147">
        <v>46065.0</v>
      </c>
      <c r="B1216" s="15">
        <v>46069.0</v>
      </c>
      <c r="C1216" s="148">
        <v>42005.0</v>
      </c>
      <c r="D1216" s="153" t="s">
        <v>1888</v>
      </c>
      <c r="E1216" s="154" t="s">
        <v>2294</v>
      </c>
      <c r="F1216" s="112" t="str">
        <f t="shared" si="1"/>
        <v>DAVID OSORIO</v>
      </c>
      <c r="G1216" s="70" t="s">
        <v>9955</v>
      </c>
      <c r="H1216" s="56" t="s">
        <v>44</v>
      </c>
      <c r="I1216" s="22" t="s">
        <v>16</v>
      </c>
      <c r="J1216" s="57" t="s">
        <v>17</v>
      </c>
      <c r="K1216" s="23" t="s">
        <v>15</v>
      </c>
    </row>
    <row r="1217" ht="22.5" customHeight="1">
      <c r="A1217" s="147">
        <v>46065.0</v>
      </c>
      <c r="B1217" s="15"/>
      <c r="C1217" s="151" t="s">
        <v>106</v>
      </c>
      <c r="D1217" s="153" t="s">
        <v>2339</v>
      </c>
      <c r="E1217" s="154" t="s">
        <v>9956</v>
      </c>
      <c r="F1217" s="112" t="str">
        <f t="shared" si="1"/>
        <v>ANDREA BARDET</v>
      </c>
      <c r="G1217" s="70" t="s">
        <v>9957</v>
      </c>
      <c r="H1217" s="56" t="s">
        <v>44</v>
      </c>
      <c r="I1217" s="27"/>
      <c r="J1217" s="57" t="s">
        <v>21</v>
      </c>
      <c r="K1217" s="23" t="s">
        <v>15</v>
      </c>
    </row>
    <row r="1218" ht="22.5" customHeight="1">
      <c r="A1218" s="147">
        <v>46065.0</v>
      </c>
      <c r="B1218" s="15">
        <v>46069.0</v>
      </c>
      <c r="C1218" s="148">
        <v>42948.0</v>
      </c>
      <c r="D1218" s="153" t="s">
        <v>1431</v>
      </c>
      <c r="E1218" s="154" t="s">
        <v>9958</v>
      </c>
      <c r="F1218" s="112" t="str">
        <f t="shared" si="1"/>
        <v>CLAUDIO MONTECINOS IBAN</v>
      </c>
      <c r="G1218" s="70" t="s">
        <v>9959</v>
      </c>
      <c r="H1218" s="56" t="s">
        <v>44</v>
      </c>
      <c r="I1218" s="27"/>
      <c r="J1218" s="57" t="s">
        <v>17</v>
      </c>
      <c r="K1218" s="23" t="s">
        <v>15</v>
      </c>
    </row>
    <row r="1219" ht="22.5" customHeight="1">
      <c r="A1219" s="147">
        <v>46065.0</v>
      </c>
      <c r="B1219" s="15">
        <v>46069.0</v>
      </c>
      <c r="C1219" s="148">
        <v>43374.0</v>
      </c>
      <c r="D1219" s="153" t="s">
        <v>9960</v>
      </c>
      <c r="E1219" s="154" t="s">
        <v>9961</v>
      </c>
      <c r="F1219" s="112" t="str">
        <f t="shared" si="1"/>
        <v>MARÍA MAGDALENA TORRES ESPINOSA</v>
      </c>
      <c r="G1219" s="70" t="s">
        <v>9962</v>
      </c>
      <c r="H1219" s="56" t="s">
        <v>44</v>
      </c>
      <c r="I1219" s="27"/>
      <c r="J1219" s="57" t="s">
        <v>17</v>
      </c>
      <c r="K1219" s="23" t="s">
        <v>15</v>
      </c>
    </row>
    <row r="1220" ht="22.5" customHeight="1">
      <c r="A1220" s="147">
        <v>46065.0</v>
      </c>
      <c r="B1220" s="15">
        <v>46069.0</v>
      </c>
      <c r="C1220" s="148">
        <v>43862.0</v>
      </c>
      <c r="D1220" s="153" t="s">
        <v>481</v>
      </c>
      <c r="E1220" s="154" t="s">
        <v>9963</v>
      </c>
      <c r="F1220" s="112" t="str">
        <f t="shared" si="1"/>
        <v>PATRICIO ALLIENDE</v>
      </c>
      <c r="G1220" s="70" t="s">
        <v>9964</v>
      </c>
      <c r="H1220" s="56" t="s">
        <v>44</v>
      </c>
      <c r="I1220" s="27"/>
      <c r="J1220" s="57" t="s">
        <v>17</v>
      </c>
      <c r="K1220" s="23" t="s">
        <v>15</v>
      </c>
    </row>
    <row r="1221" ht="22.5" customHeight="1">
      <c r="A1221" s="147">
        <v>46065.0</v>
      </c>
      <c r="B1221" s="15"/>
      <c r="C1221" s="151" t="s">
        <v>122</v>
      </c>
      <c r="D1221" s="153" t="s">
        <v>5887</v>
      </c>
      <c r="E1221" s="154" t="s">
        <v>5888</v>
      </c>
      <c r="F1221" s="112" t="str">
        <f t="shared" si="1"/>
        <v>JULIO ESTEBAN ALTAMIRANO OLIVOS</v>
      </c>
      <c r="G1221" s="70" t="s">
        <v>9965</v>
      </c>
      <c r="H1221" s="56" t="s">
        <v>44</v>
      </c>
      <c r="I1221" s="27"/>
      <c r="J1221" s="57" t="s">
        <v>21</v>
      </c>
      <c r="K1221" s="23" t="s">
        <v>15</v>
      </c>
    </row>
    <row r="1222" ht="22.5" customHeight="1">
      <c r="A1222" s="147">
        <v>46065.0</v>
      </c>
      <c r="B1222" s="15"/>
      <c r="C1222" s="151" t="s">
        <v>122</v>
      </c>
      <c r="D1222" s="153" t="s">
        <v>67</v>
      </c>
      <c r="E1222" s="154" t="s">
        <v>1409</v>
      </c>
      <c r="F1222" s="112" t="str">
        <f t="shared" si="1"/>
        <v>CAROLINA ARIAS</v>
      </c>
      <c r="G1222" s="70" t="s">
        <v>9966</v>
      </c>
      <c r="H1222" s="56" t="s">
        <v>44</v>
      </c>
      <c r="I1222" s="27"/>
      <c r="J1222" s="57" t="s">
        <v>21</v>
      </c>
      <c r="K1222" s="23" t="s">
        <v>15</v>
      </c>
    </row>
    <row r="1223" ht="22.5" customHeight="1">
      <c r="A1223" s="147">
        <v>46065.0</v>
      </c>
      <c r="B1223" s="15">
        <v>46069.0</v>
      </c>
      <c r="C1223" s="148">
        <v>44652.0</v>
      </c>
      <c r="D1223" s="153" t="s">
        <v>9967</v>
      </c>
      <c r="E1223" s="154" t="s">
        <v>71</v>
      </c>
      <c r="F1223" s="112" t="str">
        <f t="shared" si="1"/>
        <v>NAYARET CONTRERAS</v>
      </c>
      <c r="G1223" s="70" t="s">
        <v>9968</v>
      </c>
      <c r="H1223" s="56" t="s">
        <v>44</v>
      </c>
      <c r="I1223" s="27"/>
      <c r="J1223" s="57" t="s">
        <v>17</v>
      </c>
      <c r="K1223" s="23" t="s">
        <v>15</v>
      </c>
    </row>
    <row r="1224" ht="22.5" customHeight="1">
      <c r="A1224" s="147">
        <v>46065.0</v>
      </c>
      <c r="B1224" s="15"/>
      <c r="C1224" s="151" t="s">
        <v>122</v>
      </c>
      <c r="D1224" s="153" t="s">
        <v>1650</v>
      </c>
      <c r="E1224" s="154" t="s">
        <v>120</v>
      </c>
      <c r="F1224" s="112" t="str">
        <f t="shared" si="1"/>
        <v>ENZO NÚÑEZ</v>
      </c>
      <c r="G1224" s="70" t="s">
        <v>9969</v>
      </c>
      <c r="H1224" s="56" t="s">
        <v>44</v>
      </c>
      <c r="I1224" s="27"/>
      <c r="J1224" s="57" t="s">
        <v>21</v>
      </c>
      <c r="K1224" s="23" t="s">
        <v>15</v>
      </c>
    </row>
    <row r="1225" ht="22.5" customHeight="1">
      <c r="A1225" s="147">
        <v>46065.0</v>
      </c>
      <c r="B1225" s="15"/>
      <c r="C1225" s="151" t="s">
        <v>106</v>
      </c>
      <c r="D1225" s="153" t="s">
        <v>9970</v>
      </c>
      <c r="E1225" s="154" t="s">
        <v>1156</v>
      </c>
      <c r="F1225" s="112" t="str">
        <f t="shared" si="1"/>
        <v>EDWARD RAMIREZ</v>
      </c>
      <c r="G1225" s="70" t="s">
        <v>9971</v>
      </c>
      <c r="H1225" s="56" t="s">
        <v>44</v>
      </c>
      <c r="I1225" s="22" t="s">
        <v>13</v>
      </c>
      <c r="J1225" s="57" t="s">
        <v>21</v>
      </c>
      <c r="K1225" s="23" t="s">
        <v>15</v>
      </c>
    </row>
    <row r="1226" ht="22.5" customHeight="1">
      <c r="A1226" s="147">
        <v>46065.0</v>
      </c>
      <c r="B1226" s="15">
        <v>46069.0</v>
      </c>
      <c r="C1226" s="148">
        <v>43647.0</v>
      </c>
      <c r="D1226" s="153" t="s">
        <v>9972</v>
      </c>
      <c r="E1226" s="154" t="s">
        <v>9973</v>
      </c>
      <c r="F1226" s="112" t="str">
        <f t="shared" si="1"/>
        <v>ASHLIE DAHIANNA LIZAMA JARA</v>
      </c>
      <c r="G1226" s="59" t="s">
        <v>9974</v>
      </c>
      <c r="H1226" s="56" t="s">
        <v>44</v>
      </c>
      <c r="I1226" s="27"/>
      <c r="J1226" s="57" t="s">
        <v>17</v>
      </c>
      <c r="K1226" s="23" t="s">
        <v>15</v>
      </c>
    </row>
    <row r="1227" ht="22.5" customHeight="1">
      <c r="A1227" s="147">
        <v>46065.0</v>
      </c>
      <c r="B1227" s="15"/>
      <c r="C1227" s="151" t="s">
        <v>9975</v>
      </c>
      <c r="D1227" s="153" t="s">
        <v>323</v>
      </c>
      <c r="E1227" s="154" t="s">
        <v>4247</v>
      </c>
      <c r="F1227" s="112" t="str">
        <f t="shared" si="1"/>
        <v>FERNANDA ACUÑA</v>
      </c>
      <c r="G1227" s="70" t="s">
        <v>9976</v>
      </c>
      <c r="H1227" s="56" t="s">
        <v>44</v>
      </c>
      <c r="I1227" s="27"/>
      <c r="J1227" s="57" t="s">
        <v>21</v>
      </c>
      <c r="K1227" s="23" t="s">
        <v>15</v>
      </c>
    </row>
    <row r="1228" ht="22.5" customHeight="1">
      <c r="A1228" s="147">
        <v>46065.0</v>
      </c>
      <c r="B1228" s="15"/>
      <c r="C1228" s="151" t="s">
        <v>546</v>
      </c>
      <c r="D1228" s="153" t="s">
        <v>9977</v>
      </c>
      <c r="E1228" s="154" t="s">
        <v>9978</v>
      </c>
      <c r="F1228" s="112" t="str">
        <f t="shared" si="1"/>
        <v>FELIPE ANDRES DIAZ BRANT</v>
      </c>
      <c r="G1228" s="70" t="s">
        <v>9979</v>
      </c>
      <c r="H1228" s="56" t="s">
        <v>44</v>
      </c>
      <c r="I1228" s="27"/>
      <c r="J1228" s="57" t="s">
        <v>21</v>
      </c>
      <c r="K1228" s="23" t="s">
        <v>15</v>
      </c>
    </row>
    <row r="1229" ht="22.5" customHeight="1">
      <c r="A1229" s="147">
        <v>46065.0</v>
      </c>
      <c r="B1229" s="15">
        <v>46071.0</v>
      </c>
      <c r="C1229" s="148">
        <v>45047.0</v>
      </c>
      <c r="D1229" s="153" t="s">
        <v>1145</v>
      </c>
      <c r="E1229" s="154" t="s">
        <v>9980</v>
      </c>
      <c r="F1229" s="112" t="str">
        <f t="shared" si="1"/>
        <v>SUSANA OLIVARES OLGUÍN</v>
      </c>
      <c r="G1229" s="70" t="s">
        <v>9981</v>
      </c>
      <c r="H1229" s="56" t="s">
        <v>44</v>
      </c>
      <c r="I1229" s="27"/>
      <c r="J1229" s="57" t="s">
        <v>19</v>
      </c>
      <c r="K1229" s="23" t="s">
        <v>15</v>
      </c>
    </row>
    <row r="1230" ht="22.5" customHeight="1">
      <c r="A1230" s="147">
        <v>46065.0</v>
      </c>
      <c r="B1230" s="15">
        <v>46069.0</v>
      </c>
      <c r="C1230" s="148">
        <v>43586.0</v>
      </c>
      <c r="D1230" s="153" t="s">
        <v>3232</v>
      </c>
      <c r="E1230" s="154" t="s">
        <v>9982</v>
      </c>
      <c r="F1230" s="112" t="str">
        <f t="shared" si="1"/>
        <v>LEONARDO UGALDE ORELLANA</v>
      </c>
      <c r="G1230" s="70" t="s">
        <v>9983</v>
      </c>
      <c r="H1230" s="56" t="s">
        <v>44</v>
      </c>
      <c r="I1230" s="27"/>
      <c r="J1230" s="57" t="s">
        <v>17</v>
      </c>
      <c r="K1230" s="23" t="s">
        <v>15</v>
      </c>
    </row>
    <row r="1231" ht="22.5" customHeight="1">
      <c r="A1231" s="147">
        <v>46065.0</v>
      </c>
      <c r="B1231" s="15">
        <v>46071.0</v>
      </c>
      <c r="C1231" s="148">
        <v>44287.0</v>
      </c>
      <c r="D1231" s="153" t="s">
        <v>107</v>
      </c>
      <c r="E1231" s="154" t="s">
        <v>3028</v>
      </c>
      <c r="F1231" s="112" t="str">
        <f t="shared" si="1"/>
        <v>CLAUDIA VERA</v>
      </c>
      <c r="G1231" s="70" t="s">
        <v>9984</v>
      </c>
      <c r="H1231" s="56" t="s">
        <v>44</v>
      </c>
      <c r="I1231" s="27"/>
      <c r="J1231" s="57" t="s">
        <v>19</v>
      </c>
      <c r="K1231" s="23" t="s">
        <v>15</v>
      </c>
    </row>
    <row r="1232" ht="22.5" customHeight="1">
      <c r="A1232" s="147">
        <v>46065.0</v>
      </c>
      <c r="B1232" s="15"/>
      <c r="C1232" s="151" t="s">
        <v>593</v>
      </c>
      <c r="D1232" s="153" t="s">
        <v>858</v>
      </c>
      <c r="E1232" s="154" t="s">
        <v>9985</v>
      </c>
      <c r="F1232" s="112" t="str">
        <f t="shared" si="1"/>
        <v>JOSE BARAHONA YAÑEZ</v>
      </c>
      <c r="G1232" s="70" t="s">
        <v>9986</v>
      </c>
      <c r="H1232" s="56" t="s">
        <v>44</v>
      </c>
      <c r="I1232" s="27"/>
      <c r="J1232" s="57" t="s">
        <v>21</v>
      </c>
      <c r="K1232" s="23" t="s">
        <v>15</v>
      </c>
    </row>
    <row r="1233" ht="22.5" customHeight="1">
      <c r="A1233" s="147">
        <v>46065.0</v>
      </c>
      <c r="B1233" s="15">
        <v>46069.0</v>
      </c>
      <c r="C1233" s="148">
        <v>43466.0</v>
      </c>
      <c r="D1233" s="153" t="s">
        <v>9987</v>
      </c>
      <c r="E1233" s="154" t="s">
        <v>3993</v>
      </c>
      <c r="F1233" s="112" t="str">
        <f t="shared" si="1"/>
        <v>MAGALY FUENZALIDA</v>
      </c>
      <c r="G1233" s="70" t="s">
        <v>9988</v>
      </c>
      <c r="H1233" s="56" t="s">
        <v>44</v>
      </c>
      <c r="I1233" s="27"/>
      <c r="J1233" s="57" t="s">
        <v>17</v>
      </c>
      <c r="K1233" s="23" t="s">
        <v>15</v>
      </c>
    </row>
    <row r="1234" ht="22.5" customHeight="1">
      <c r="A1234" s="147">
        <v>46065.0</v>
      </c>
      <c r="B1234" s="15">
        <v>46069.0</v>
      </c>
      <c r="C1234" s="148">
        <v>45078.0</v>
      </c>
      <c r="D1234" s="153" t="s">
        <v>6725</v>
      </c>
      <c r="E1234" s="154" t="s">
        <v>9989</v>
      </c>
      <c r="F1234" s="112" t="str">
        <f t="shared" si="1"/>
        <v>JOSÉ INOSTROZA</v>
      </c>
      <c r="G1234" s="70" t="s">
        <v>9990</v>
      </c>
      <c r="H1234" s="56" t="s">
        <v>44</v>
      </c>
      <c r="I1234" s="27"/>
      <c r="J1234" s="57" t="s">
        <v>17</v>
      </c>
      <c r="K1234" s="23" t="s">
        <v>15</v>
      </c>
    </row>
    <row r="1235" ht="22.5" customHeight="1">
      <c r="A1235" s="147">
        <v>46065.0</v>
      </c>
      <c r="B1235" s="15"/>
      <c r="C1235" s="151" t="s">
        <v>1858</v>
      </c>
      <c r="D1235" s="153" t="s">
        <v>262</v>
      </c>
      <c r="E1235" s="154" t="s">
        <v>2159</v>
      </c>
      <c r="F1235" s="112" t="str">
        <f t="shared" si="1"/>
        <v>FRANCISCO ARAYA</v>
      </c>
      <c r="G1235" s="70" t="s">
        <v>9991</v>
      </c>
      <c r="H1235" s="56" t="s">
        <v>44</v>
      </c>
      <c r="I1235" s="22" t="s">
        <v>13</v>
      </c>
      <c r="J1235" s="57" t="s">
        <v>21</v>
      </c>
      <c r="K1235" s="23" t="s">
        <v>15</v>
      </c>
    </row>
    <row r="1236" ht="22.5" customHeight="1">
      <c r="A1236" s="147">
        <v>46065.0</v>
      </c>
      <c r="B1236" s="15"/>
      <c r="C1236" s="148"/>
      <c r="D1236" s="153" t="s">
        <v>751</v>
      </c>
      <c r="E1236" s="154" t="s">
        <v>9992</v>
      </c>
      <c r="F1236" s="112" t="str">
        <f t="shared" si="1"/>
        <v>MANUEL ARDILES</v>
      </c>
      <c r="G1236" s="70" t="s">
        <v>9993</v>
      </c>
      <c r="H1236" s="61"/>
      <c r="I1236" s="27"/>
      <c r="J1236" s="65"/>
      <c r="K1236" s="28"/>
    </row>
    <row r="1237" ht="22.5" customHeight="1">
      <c r="A1237" s="147">
        <v>46065.0</v>
      </c>
      <c r="B1237" s="15">
        <v>46069.0</v>
      </c>
      <c r="C1237" s="148">
        <v>43556.0</v>
      </c>
      <c r="D1237" s="153" t="s">
        <v>335</v>
      </c>
      <c r="E1237" s="154" t="s">
        <v>8260</v>
      </c>
      <c r="F1237" s="112" t="str">
        <f t="shared" si="1"/>
        <v>GUILLERMO GUTIERREZ</v>
      </c>
      <c r="G1237" s="70" t="s">
        <v>9994</v>
      </c>
      <c r="H1237" s="56" t="s">
        <v>44</v>
      </c>
      <c r="I1237" s="27"/>
      <c r="J1237" s="57" t="s">
        <v>17</v>
      </c>
      <c r="K1237" s="23" t="s">
        <v>15</v>
      </c>
    </row>
    <row r="1238" ht="22.5" customHeight="1">
      <c r="A1238" s="147">
        <v>46065.0</v>
      </c>
      <c r="B1238" s="15"/>
      <c r="C1238" s="148"/>
      <c r="D1238" s="153" t="s">
        <v>9995</v>
      </c>
      <c r="E1238" s="154" t="s">
        <v>9996</v>
      </c>
      <c r="F1238" s="112" t="str">
        <f t="shared" si="1"/>
        <v>ELENA KARINA ROJAS SAN JUAN</v>
      </c>
      <c r="G1238" s="70" t="s">
        <v>9997</v>
      </c>
      <c r="H1238" s="61"/>
      <c r="I1238" s="27"/>
      <c r="J1238" s="65"/>
      <c r="K1238" s="28"/>
    </row>
    <row r="1239" ht="22.5" customHeight="1">
      <c r="A1239" s="147">
        <v>46065.0</v>
      </c>
      <c r="B1239" s="15"/>
      <c r="C1239" s="148"/>
      <c r="D1239" s="153" t="s">
        <v>445</v>
      </c>
      <c r="E1239" s="154" t="s">
        <v>9998</v>
      </c>
      <c r="F1239" s="112" t="str">
        <f t="shared" si="1"/>
        <v>MANUEL MENESES VICENCIO</v>
      </c>
      <c r="G1239" s="70" t="s">
        <v>9999</v>
      </c>
      <c r="H1239" s="61"/>
      <c r="I1239" s="27"/>
      <c r="J1239" s="65"/>
      <c r="K1239" s="28"/>
    </row>
    <row r="1240" ht="22.5" customHeight="1">
      <c r="A1240" s="147">
        <v>46065.0</v>
      </c>
      <c r="B1240" s="15"/>
      <c r="C1240" s="148"/>
      <c r="D1240" s="153" t="s">
        <v>366</v>
      </c>
      <c r="E1240" s="154" t="s">
        <v>1208</v>
      </c>
      <c r="F1240" s="112" t="str">
        <f t="shared" si="1"/>
        <v>ELIZABETH TORRES</v>
      </c>
      <c r="G1240" s="70" t="s">
        <v>10000</v>
      </c>
      <c r="H1240" s="61"/>
      <c r="I1240" s="27"/>
      <c r="J1240" s="65"/>
      <c r="K1240" s="28"/>
    </row>
    <row r="1241" ht="22.5" customHeight="1">
      <c r="A1241" s="147">
        <v>46065.0</v>
      </c>
      <c r="B1241" s="15"/>
      <c r="C1241" s="148"/>
      <c r="D1241" s="153" t="s">
        <v>3614</v>
      </c>
      <c r="E1241" s="154" t="s">
        <v>10001</v>
      </c>
      <c r="F1241" s="112" t="str">
        <f t="shared" si="1"/>
        <v>GONZALO YAÑEZ</v>
      </c>
      <c r="G1241" s="70" t="s">
        <v>10002</v>
      </c>
      <c r="H1241" s="61"/>
      <c r="I1241" s="27"/>
      <c r="J1241" s="65"/>
      <c r="K1241" s="28"/>
    </row>
    <row r="1242" ht="22.5" customHeight="1">
      <c r="A1242" s="147">
        <v>46065.0</v>
      </c>
      <c r="B1242" s="15"/>
      <c r="C1242" s="148"/>
      <c r="D1242" s="153" t="s">
        <v>10003</v>
      </c>
      <c r="E1242" s="154" t="s">
        <v>10004</v>
      </c>
      <c r="F1242" s="112" t="str">
        <f t="shared" si="1"/>
        <v>NOCOLE ESTEFANIE RIQUELME FLORES</v>
      </c>
      <c r="G1242" s="70" t="s">
        <v>10005</v>
      </c>
      <c r="H1242" s="61"/>
      <c r="I1242" s="27"/>
      <c r="J1242" s="65"/>
      <c r="K1242" s="28"/>
    </row>
    <row r="1243" ht="22.5" customHeight="1">
      <c r="A1243" s="147">
        <v>46065.0</v>
      </c>
      <c r="B1243" s="15">
        <v>46069.0</v>
      </c>
      <c r="C1243" s="148">
        <v>45139.0</v>
      </c>
      <c r="D1243" s="153" t="s">
        <v>67</v>
      </c>
      <c r="E1243" s="154" t="s">
        <v>10006</v>
      </c>
      <c r="F1243" s="112" t="str">
        <f t="shared" si="1"/>
        <v>CAROLINA REY</v>
      </c>
      <c r="G1243" s="70" t="s">
        <v>10007</v>
      </c>
      <c r="H1243" s="56" t="s">
        <v>44</v>
      </c>
      <c r="I1243" s="27"/>
      <c r="J1243" s="57" t="s">
        <v>17</v>
      </c>
      <c r="K1243" s="23" t="s">
        <v>15</v>
      </c>
    </row>
    <row r="1244" ht="22.5" customHeight="1">
      <c r="A1244" s="147">
        <v>46065.0</v>
      </c>
      <c r="B1244" s="15"/>
      <c r="C1244" s="148"/>
      <c r="D1244" s="153" t="s">
        <v>7837</v>
      </c>
      <c r="E1244" s="154" t="s">
        <v>124</v>
      </c>
      <c r="F1244" s="112" t="str">
        <f t="shared" si="1"/>
        <v>JAIME LOPEZ</v>
      </c>
      <c r="G1244" s="70" t="s">
        <v>10008</v>
      </c>
      <c r="H1244" s="61"/>
      <c r="I1244" s="27"/>
      <c r="J1244" s="65"/>
      <c r="K1244" s="28"/>
    </row>
    <row r="1245" ht="22.5" customHeight="1">
      <c r="A1245" s="147">
        <v>46065.0</v>
      </c>
      <c r="B1245" s="15">
        <v>46072.0</v>
      </c>
      <c r="C1245" s="148">
        <v>43435.0</v>
      </c>
      <c r="D1245" s="153" t="s">
        <v>10009</v>
      </c>
      <c r="E1245" s="154" t="s">
        <v>10010</v>
      </c>
      <c r="F1245" s="112" t="str">
        <f t="shared" si="1"/>
        <v>TAMARA VALERIA TELLO MANRIQUEZ</v>
      </c>
      <c r="G1245" s="70" t="s">
        <v>10011</v>
      </c>
      <c r="H1245" s="56" t="s">
        <v>44</v>
      </c>
      <c r="I1245" s="27"/>
      <c r="J1245" s="57" t="s">
        <v>17</v>
      </c>
      <c r="K1245" s="23" t="s">
        <v>15</v>
      </c>
    </row>
    <row r="1246" ht="22.5" customHeight="1">
      <c r="A1246" s="147">
        <v>46065.0</v>
      </c>
      <c r="B1246" s="15">
        <v>46069.0</v>
      </c>
      <c r="C1246" s="148">
        <v>43191.0</v>
      </c>
      <c r="D1246" s="153" t="s">
        <v>10012</v>
      </c>
      <c r="E1246" s="154" t="s">
        <v>10013</v>
      </c>
      <c r="F1246" s="112" t="str">
        <f t="shared" si="1"/>
        <v>RAUL EDUARDO ROA GODOY</v>
      </c>
      <c r="G1246" s="70" t="s">
        <v>10014</v>
      </c>
      <c r="H1246" s="56" t="s">
        <v>44</v>
      </c>
      <c r="I1246" s="27"/>
      <c r="J1246" s="57" t="s">
        <v>17</v>
      </c>
      <c r="K1246" s="23" t="s">
        <v>15</v>
      </c>
    </row>
    <row r="1247" ht="22.5" customHeight="1">
      <c r="A1247" s="147">
        <v>46065.0</v>
      </c>
      <c r="B1247" s="15"/>
      <c r="C1247" s="148"/>
      <c r="D1247" s="153" t="s">
        <v>10015</v>
      </c>
      <c r="E1247" s="154" t="s">
        <v>472</v>
      </c>
      <c r="F1247" s="112" t="str">
        <f t="shared" si="1"/>
        <v>CAROLA MUÑOZ</v>
      </c>
      <c r="G1247" s="70" t="s">
        <v>10016</v>
      </c>
      <c r="H1247" s="61"/>
      <c r="I1247" s="27"/>
      <c r="J1247" s="65"/>
      <c r="K1247" s="28"/>
    </row>
    <row r="1248" ht="22.5" customHeight="1">
      <c r="A1248" s="147">
        <v>46065.0</v>
      </c>
      <c r="B1248" s="15">
        <v>46069.0</v>
      </c>
      <c r="C1248" s="148">
        <v>43891.0</v>
      </c>
      <c r="D1248" s="153" t="s">
        <v>10017</v>
      </c>
      <c r="E1248" s="154" t="s">
        <v>10018</v>
      </c>
      <c r="F1248" s="112" t="str">
        <f t="shared" si="1"/>
        <v>YASNA IVETTE CAVIERES CARVACHO</v>
      </c>
      <c r="G1248" s="70" t="s">
        <v>10019</v>
      </c>
      <c r="H1248" s="56" t="s">
        <v>44</v>
      </c>
      <c r="I1248" s="27"/>
      <c r="J1248" s="57" t="s">
        <v>17</v>
      </c>
      <c r="K1248" s="23" t="s">
        <v>15</v>
      </c>
    </row>
    <row r="1249" ht="22.5" customHeight="1">
      <c r="A1249" s="147">
        <v>46065.0</v>
      </c>
      <c r="B1249" s="15"/>
      <c r="C1249" s="151" t="s">
        <v>106</v>
      </c>
      <c r="D1249" s="153" t="s">
        <v>626</v>
      </c>
      <c r="E1249" s="154" t="s">
        <v>437</v>
      </c>
      <c r="F1249" s="112" t="str">
        <f t="shared" si="1"/>
        <v>CRISTIAN TOLEDO</v>
      </c>
      <c r="G1249" s="70" t="s">
        <v>10020</v>
      </c>
      <c r="H1249" s="56" t="s">
        <v>44</v>
      </c>
      <c r="I1249" s="27"/>
      <c r="J1249" s="57" t="s">
        <v>21</v>
      </c>
      <c r="K1249" s="23" t="s">
        <v>15</v>
      </c>
    </row>
    <row r="1250" ht="22.5" customHeight="1">
      <c r="A1250" s="147">
        <v>46065.0</v>
      </c>
      <c r="B1250" s="15">
        <v>46066.0</v>
      </c>
      <c r="C1250" s="148">
        <v>45108.0</v>
      </c>
      <c r="D1250" s="153" t="s">
        <v>2062</v>
      </c>
      <c r="E1250" s="154" t="s">
        <v>1204</v>
      </c>
      <c r="F1250" s="112" t="str">
        <f t="shared" si="1"/>
        <v>CLAUDIO JULIO</v>
      </c>
      <c r="G1250" s="70" t="s">
        <v>10021</v>
      </c>
      <c r="H1250" s="56" t="s">
        <v>44</v>
      </c>
      <c r="I1250" s="27"/>
      <c r="J1250" s="57" t="s">
        <v>17</v>
      </c>
      <c r="K1250" s="23" t="s">
        <v>15</v>
      </c>
    </row>
    <row r="1251" ht="22.5" customHeight="1">
      <c r="A1251" s="147">
        <v>46065.0</v>
      </c>
      <c r="B1251" s="15">
        <v>46066.0</v>
      </c>
      <c r="C1251" s="148">
        <v>45108.0</v>
      </c>
      <c r="D1251" s="153" t="s">
        <v>1698</v>
      </c>
      <c r="E1251" s="154" t="s">
        <v>10022</v>
      </c>
      <c r="F1251" s="112" t="str">
        <f t="shared" si="1"/>
        <v>JUAN ALVEAR</v>
      </c>
      <c r="G1251" s="70" t="s">
        <v>10023</v>
      </c>
      <c r="H1251" s="56" t="s">
        <v>44</v>
      </c>
      <c r="I1251" s="27"/>
      <c r="J1251" s="57" t="s">
        <v>17</v>
      </c>
      <c r="K1251" s="23" t="s">
        <v>15</v>
      </c>
    </row>
    <row r="1252" ht="22.5" customHeight="1">
      <c r="A1252" s="147">
        <v>46065.0</v>
      </c>
      <c r="B1252" s="15">
        <v>46069.0</v>
      </c>
      <c r="C1252" s="148">
        <v>42491.0</v>
      </c>
      <c r="D1252" s="153" t="s">
        <v>10024</v>
      </c>
      <c r="E1252" s="154" t="s">
        <v>10025</v>
      </c>
      <c r="F1252" s="112" t="str">
        <f t="shared" si="1"/>
        <v>JORGE MAX ALEJANDRO VARGAS MUÑOZ</v>
      </c>
      <c r="G1252" s="70" t="s">
        <v>10026</v>
      </c>
      <c r="H1252" s="56" t="s">
        <v>44</v>
      </c>
      <c r="I1252" s="27"/>
      <c r="J1252" s="57" t="s">
        <v>17</v>
      </c>
      <c r="K1252" s="23" t="s">
        <v>15</v>
      </c>
    </row>
    <row r="1253" ht="22.5" customHeight="1">
      <c r="A1253" s="147">
        <v>46065.0</v>
      </c>
      <c r="B1253" s="15"/>
      <c r="C1253" s="151" t="s">
        <v>232</v>
      </c>
      <c r="D1253" s="153" t="s">
        <v>10027</v>
      </c>
      <c r="E1253" s="154" t="s">
        <v>10028</v>
      </c>
      <c r="F1253" s="112" t="str">
        <f t="shared" si="1"/>
        <v>JEANNETTE MARGARITA PULGAR PONCE</v>
      </c>
      <c r="G1253" s="70" t="s">
        <v>10029</v>
      </c>
      <c r="H1253" s="56" t="s">
        <v>44</v>
      </c>
      <c r="I1253" s="27"/>
      <c r="J1253" s="57" t="s">
        <v>21</v>
      </c>
      <c r="K1253" s="23" t="s">
        <v>15</v>
      </c>
    </row>
    <row r="1254" ht="22.5" customHeight="1">
      <c r="A1254" s="147">
        <v>46065.0</v>
      </c>
      <c r="B1254" s="15">
        <v>46069.0</v>
      </c>
      <c r="C1254" s="148">
        <v>43405.0</v>
      </c>
      <c r="D1254" s="153" t="s">
        <v>10030</v>
      </c>
      <c r="E1254" s="154" t="s">
        <v>10031</v>
      </c>
      <c r="F1254" s="112" t="str">
        <f t="shared" si="1"/>
        <v>ARACELY KARINA ULLOA ARÉVALO ULLOA ARÉVALO</v>
      </c>
      <c r="G1254" s="70" t="s">
        <v>10032</v>
      </c>
      <c r="H1254" s="56" t="s">
        <v>44</v>
      </c>
      <c r="I1254" s="27"/>
      <c r="J1254" s="57" t="s">
        <v>17</v>
      </c>
      <c r="K1254" s="23" t="s">
        <v>15</v>
      </c>
    </row>
    <row r="1255" ht="22.5" customHeight="1">
      <c r="A1255" s="147">
        <v>46065.0</v>
      </c>
      <c r="B1255" s="15"/>
      <c r="C1255" s="148"/>
      <c r="D1255" s="153" t="s">
        <v>433</v>
      </c>
      <c r="E1255" s="154" t="s">
        <v>10033</v>
      </c>
      <c r="F1255" s="112" t="str">
        <f t="shared" si="1"/>
        <v>VICENTE SAZO PEÑA</v>
      </c>
      <c r="G1255" s="70" t="s">
        <v>10034</v>
      </c>
      <c r="H1255" s="61"/>
      <c r="I1255" s="27"/>
      <c r="J1255" s="65"/>
      <c r="K1255" s="28"/>
    </row>
    <row r="1256" ht="22.5" customHeight="1">
      <c r="A1256" s="147">
        <v>46065.0</v>
      </c>
      <c r="B1256" s="15"/>
      <c r="C1256" s="148"/>
      <c r="D1256" s="153" t="s">
        <v>600</v>
      </c>
      <c r="E1256" s="154" t="s">
        <v>10035</v>
      </c>
      <c r="F1256" s="112" t="str">
        <f t="shared" si="1"/>
        <v>VICTOR ILLESCAS</v>
      </c>
      <c r="G1256" s="70" t="s">
        <v>10036</v>
      </c>
      <c r="H1256" s="61"/>
      <c r="I1256" s="27"/>
      <c r="J1256" s="65"/>
      <c r="K1256" s="28"/>
    </row>
    <row r="1257" ht="22.5" customHeight="1">
      <c r="A1257" s="147">
        <v>46065.0</v>
      </c>
      <c r="B1257" s="15"/>
      <c r="C1257" s="148"/>
      <c r="D1257" s="153" t="s">
        <v>1298</v>
      </c>
      <c r="E1257" s="154" t="s">
        <v>6569</v>
      </c>
      <c r="F1257" s="112" t="str">
        <f t="shared" si="1"/>
        <v>ROBERTO RAMIREZ</v>
      </c>
      <c r="G1257" s="70" t="s">
        <v>10037</v>
      </c>
      <c r="H1257" s="61"/>
      <c r="I1257" s="27"/>
      <c r="J1257" s="65"/>
      <c r="K1257" s="28"/>
    </row>
    <row r="1258" ht="22.5" customHeight="1">
      <c r="A1258" s="147">
        <v>46065.0</v>
      </c>
      <c r="B1258" s="15">
        <v>46071.0</v>
      </c>
      <c r="C1258" s="148">
        <v>41821.0</v>
      </c>
      <c r="D1258" s="153" t="s">
        <v>10038</v>
      </c>
      <c r="E1258" s="154" t="s">
        <v>10039</v>
      </c>
      <c r="F1258" s="112" t="str">
        <f t="shared" si="1"/>
        <v>ALVARO MARCELO LOYOLA BERMUDEZ</v>
      </c>
      <c r="G1258" s="70" t="s">
        <v>10040</v>
      </c>
      <c r="H1258" s="56" t="s">
        <v>44</v>
      </c>
      <c r="I1258" s="27"/>
      <c r="J1258" s="57" t="s">
        <v>19</v>
      </c>
      <c r="K1258" s="23" t="s">
        <v>15</v>
      </c>
    </row>
    <row r="1259" ht="22.5" customHeight="1">
      <c r="A1259" s="147">
        <v>46065.0</v>
      </c>
      <c r="B1259" s="15">
        <v>46066.0</v>
      </c>
      <c r="C1259" s="148">
        <v>45170.0</v>
      </c>
      <c r="D1259" s="153" t="s">
        <v>10041</v>
      </c>
      <c r="E1259" s="154" t="s">
        <v>569</v>
      </c>
      <c r="F1259" s="112" t="str">
        <f t="shared" si="1"/>
        <v>JOSELINE AEDO</v>
      </c>
      <c r="G1259" s="70" t="s">
        <v>10042</v>
      </c>
      <c r="H1259" s="56" t="s">
        <v>44</v>
      </c>
      <c r="I1259" s="27"/>
      <c r="J1259" s="57" t="s">
        <v>17</v>
      </c>
      <c r="K1259" s="23" t="s">
        <v>15</v>
      </c>
    </row>
    <row r="1260" ht="22.5" customHeight="1">
      <c r="A1260" s="147">
        <v>46065.0</v>
      </c>
      <c r="B1260" s="15">
        <v>46069.0</v>
      </c>
      <c r="C1260" s="148">
        <v>43800.0</v>
      </c>
      <c r="D1260" s="153" t="s">
        <v>8250</v>
      </c>
      <c r="E1260" s="154" t="s">
        <v>8217</v>
      </c>
      <c r="F1260" s="112" t="str">
        <f t="shared" si="1"/>
        <v>MICHAEL ASTUDILLO</v>
      </c>
      <c r="G1260" s="70" t="s">
        <v>10043</v>
      </c>
      <c r="H1260" s="56" t="s">
        <v>44</v>
      </c>
      <c r="I1260" s="27"/>
      <c r="J1260" s="57" t="s">
        <v>17</v>
      </c>
      <c r="K1260" s="23" t="s">
        <v>15</v>
      </c>
    </row>
    <row r="1261" ht="22.5" customHeight="1">
      <c r="A1261" s="147">
        <v>46065.0</v>
      </c>
      <c r="B1261" s="15">
        <v>46069.0</v>
      </c>
      <c r="C1261" s="148">
        <v>43435.0</v>
      </c>
      <c r="D1261" s="153" t="s">
        <v>576</v>
      </c>
      <c r="E1261" s="154" t="s">
        <v>10044</v>
      </c>
      <c r="F1261" s="112" t="str">
        <f t="shared" si="1"/>
        <v>LUIS RUIZ</v>
      </c>
      <c r="G1261" s="70" t="s">
        <v>10045</v>
      </c>
      <c r="H1261" s="56" t="s">
        <v>44</v>
      </c>
      <c r="I1261" s="27"/>
      <c r="J1261" s="57" t="s">
        <v>17</v>
      </c>
      <c r="K1261" s="23" t="s">
        <v>15</v>
      </c>
    </row>
    <row r="1262" ht="22.5" customHeight="1">
      <c r="A1262" s="147">
        <v>46065.0</v>
      </c>
      <c r="B1262" s="15">
        <v>46069.0</v>
      </c>
      <c r="C1262" s="148">
        <v>44713.0</v>
      </c>
      <c r="D1262" s="153" t="s">
        <v>1133</v>
      </c>
      <c r="E1262" s="154" t="s">
        <v>10046</v>
      </c>
      <c r="F1262" s="112" t="str">
        <f t="shared" si="1"/>
        <v>ELIZABETH ARAYA VALDES</v>
      </c>
      <c r="G1262" s="70" t="s">
        <v>10047</v>
      </c>
      <c r="H1262" s="56" t="s">
        <v>44</v>
      </c>
      <c r="I1262" s="27"/>
      <c r="J1262" s="57" t="s">
        <v>17</v>
      </c>
      <c r="K1262" s="23" t="s">
        <v>15</v>
      </c>
    </row>
    <row r="1263" ht="22.5" customHeight="1">
      <c r="A1263" s="147">
        <v>46065.0</v>
      </c>
      <c r="B1263" s="15">
        <v>46071.0</v>
      </c>
      <c r="C1263" s="148">
        <v>45292.0</v>
      </c>
      <c r="D1263" s="149" t="s">
        <v>10048</v>
      </c>
      <c r="E1263" s="150" t="s">
        <v>10049</v>
      </c>
      <c r="F1263" s="112" t="str">
        <f t="shared" si="1"/>
        <v>JOSE ARIEL CORONADO ÁLVAREZ</v>
      </c>
      <c r="G1263" s="59" t="s">
        <v>10050</v>
      </c>
      <c r="H1263" s="56" t="s">
        <v>44</v>
      </c>
      <c r="I1263" s="27"/>
      <c r="J1263" s="57" t="s">
        <v>19</v>
      </c>
      <c r="K1263" s="23" t="s">
        <v>15</v>
      </c>
    </row>
    <row r="1264" ht="22.5" customHeight="1">
      <c r="A1264" s="147">
        <v>46065.0</v>
      </c>
      <c r="B1264" s="26"/>
      <c r="C1264" s="151" t="s">
        <v>10051</v>
      </c>
      <c r="D1264" s="149" t="s">
        <v>7024</v>
      </c>
      <c r="E1264" s="150" t="s">
        <v>10052</v>
      </c>
      <c r="F1264" s="112" t="str">
        <f t="shared" si="1"/>
        <v>PABLO IGNACIO HERRERA AROS</v>
      </c>
      <c r="G1264" s="59" t="s">
        <v>10053</v>
      </c>
      <c r="H1264" s="56" t="s">
        <v>44</v>
      </c>
      <c r="I1264" s="27"/>
      <c r="J1264" s="57" t="s">
        <v>21</v>
      </c>
      <c r="K1264" s="23" t="s">
        <v>15</v>
      </c>
    </row>
    <row r="1265" ht="22.5" customHeight="1">
      <c r="A1265" s="147">
        <v>46065.0</v>
      </c>
      <c r="B1265" s="15">
        <v>46069.0</v>
      </c>
      <c r="C1265" s="148">
        <v>44197.0</v>
      </c>
      <c r="D1265" s="149" t="s">
        <v>10054</v>
      </c>
      <c r="E1265" s="150" t="s">
        <v>10055</v>
      </c>
      <c r="F1265" s="112" t="str">
        <f t="shared" si="1"/>
        <v>ARIEL  RETAMALES</v>
      </c>
      <c r="G1265" s="59" t="s">
        <v>10056</v>
      </c>
      <c r="H1265" s="56" t="s">
        <v>44</v>
      </c>
      <c r="I1265" s="27"/>
      <c r="J1265" s="57" t="s">
        <v>17</v>
      </c>
      <c r="K1265" s="23" t="s">
        <v>15</v>
      </c>
    </row>
    <row r="1266" ht="22.5" customHeight="1">
      <c r="A1266" s="147">
        <v>46065.0</v>
      </c>
      <c r="B1266" s="15">
        <v>46066.0</v>
      </c>
      <c r="C1266" s="148">
        <v>45717.0</v>
      </c>
      <c r="D1266" s="149" t="s">
        <v>10057</v>
      </c>
      <c r="E1266" s="150" t="s">
        <v>10058</v>
      </c>
      <c r="F1266" s="112" t="str">
        <f t="shared" si="1"/>
        <v>IVAN BELISARIO SANTIBAÑEZ GODOY</v>
      </c>
      <c r="G1266" s="59" t="s">
        <v>10059</v>
      </c>
      <c r="H1266" s="56" t="s">
        <v>44</v>
      </c>
      <c r="I1266" s="22" t="s">
        <v>16</v>
      </c>
      <c r="J1266" s="57" t="s">
        <v>17</v>
      </c>
      <c r="K1266" s="23" t="s">
        <v>15</v>
      </c>
    </row>
    <row r="1267" ht="22.5" customHeight="1">
      <c r="A1267" s="147">
        <v>46065.0</v>
      </c>
      <c r="B1267" s="15">
        <v>46069.0</v>
      </c>
      <c r="C1267" s="148">
        <v>44986.0</v>
      </c>
      <c r="D1267" s="153" t="s">
        <v>10060</v>
      </c>
      <c r="E1267" s="154" t="s">
        <v>10061</v>
      </c>
      <c r="F1267" s="112" t="str">
        <f t="shared" si="1"/>
        <v>ARNALDO JAVIER ALVAREZ BARAHONA</v>
      </c>
      <c r="G1267" s="70" t="s">
        <v>10062</v>
      </c>
      <c r="H1267" s="56" t="s">
        <v>44</v>
      </c>
      <c r="I1267" s="27"/>
      <c r="J1267" s="57" t="s">
        <v>17</v>
      </c>
      <c r="K1267" s="23" t="s">
        <v>15</v>
      </c>
    </row>
    <row r="1268" ht="22.5" customHeight="1">
      <c r="A1268" s="147">
        <v>46066.0</v>
      </c>
      <c r="B1268" s="15"/>
      <c r="C1268" s="148"/>
      <c r="D1268" s="153" t="s">
        <v>10063</v>
      </c>
      <c r="E1268" s="154" t="s">
        <v>10064</v>
      </c>
      <c r="F1268" s="112" t="str">
        <f t="shared" si="1"/>
        <v>ARLETTE ARISMENDI</v>
      </c>
      <c r="G1268" s="70" t="s">
        <v>10065</v>
      </c>
      <c r="H1268" s="56" t="s">
        <v>44</v>
      </c>
      <c r="I1268" s="27"/>
      <c r="J1268" s="57" t="s">
        <v>14</v>
      </c>
      <c r="K1268" s="28"/>
    </row>
    <row r="1269" ht="22.5" customHeight="1">
      <c r="A1269" s="147">
        <v>46066.0</v>
      </c>
      <c r="B1269" s="15"/>
      <c r="C1269" s="148"/>
      <c r="D1269" s="153" t="s">
        <v>10066</v>
      </c>
      <c r="E1269" s="154" t="s">
        <v>3028</v>
      </c>
      <c r="F1269" s="112" t="str">
        <f t="shared" si="1"/>
        <v>MELANI VERA</v>
      </c>
      <c r="G1269" s="70" t="s">
        <v>10067</v>
      </c>
      <c r="H1269" s="61"/>
      <c r="I1269" s="27"/>
      <c r="J1269" s="65"/>
      <c r="K1269" s="28"/>
    </row>
    <row r="1270" ht="22.5" customHeight="1">
      <c r="A1270" s="147">
        <v>46066.0</v>
      </c>
      <c r="B1270" s="15"/>
      <c r="C1270" s="148"/>
      <c r="D1270" s="153" t="s">
        <v>795</v>
      </c>
      <c r="E1270" s="154" t="s">
        <v>3165</v>
      </c>
      <c r="F1270" s="112" t="str">
        <f t="shared" si="1"/>
        <v>DANIELA GARRIDO</v>
      </c>
      <c r="G1270" s="70" t="s">
        <v>10068</v>
      </c>
      <c r="H1270" s="61"/>
      <c r="I1270" s="27"/>
      <c r="J1270" s="65"/>
      <c r="K1270" s="28"/>
    </row>
    <row r="1271" ht="22.5" customHeight="1">
      <c r="A1271" s="147">
        <v>46066.0</v>
      </c>
      <c r="B1271" s="15"/>
      <c r="C1271" s="148"/>
      <c r="D1271" s="153" t="s">
        <v>5820</v>
      </c>
      <c r="E1271" s="154" t="s">
        <v>2948</v>
      </c>
      <c r="F1271" s="112" t="str">
        <f t="shared" si="1"/>
        <v>LORETO GUERRERO</v>
      </c>
      <c r="G1271" s="70" t="s">
        <v>10069</v>
      </c>
      <c r="H1271" s="61"/>
      <c r="I1271" s="27"/>
      <c r="J1271" s="65"/>
      <c r="K1271" s="28"/>
    </row>
    <row r="1272" ht="22.5" customHeight="1">
      <c r="A1272" s="147">
        <v>46066.0</v>
      </c>
      <c r="B1272" s="15"/>
      <c r="C1272" s="148"/>
      <c r="D1272" s="153" t="s">
        <v>5324</v>
      </c>
      <c r="E1272" s="154" t="s">
        <v>10070</v>
      </c>
      <c r="F1272" s="112" t="str">
        <f t="shared" si="1"/>
        <v>TAMARA HERRERA YAÑEZ</v>
      </c>
      <c r="G1272" s="70" t="s">
        <v>10071</v>
      </c>
      <c r="H1272" s="56" t="s">
        <v>44</v>
      </c>
      <c r="I1272" s="27"/>
      <c r="J1272" s="57" t="s">
        <v>14</v>
      </c>
      <c r="K1272" s="28"/>
    </row>
    <row r="1273" ht="22.5" customHeight="1">
      <c r="A1273" s="147">
        <v>46066.0</v>
      </c>
      <c r="B1273" s="15"/>
      <c r="C1273" s="148"/>
      <c r="D1273" s="153" t="s">
        <v>10072</v>
      </c>
      <c r="E1273" s="154" t="s">
        <v>10073</v>
      </c>
      <c r="F1273" s="112" t="str">
        <f t="shared" si="1"/>
        <v>CONSTANZA ANDREA CUADRA FLORES</v>
      </c>
      <c r="G1273" s="70" t="s">
        <v>10074</v>
      </c>
      <c r="H1273" s="56" t="s">
        <v>44</v>
      </c>
      <c r="I1273" s="27"/>
      <c r="J1273" s="57" t="s">
        <v>14</v>
      </c>
      <c r="K1273" s="23" t="s">
        <v>15</v>
      </c>
    </row>
    <row r="1274" ht="22.5" customHeight="1">
      <c r="A1274" s="147">
        <v>46066.0</v>
      </c>
      <c r="B1274" s="46"/>
      <c r="C1274" s="148">
        <v>45689.0</v>
      </c>
      <c r="D1274" s="153" t="s">
        <v>3159</v>
      </c>
      <c r="E1274" s="154" t="s">
        <v>10075</v>
      </c>
      <c r="F1274" s="112" t="str">
        <f t="shared" si="1"/>
        <v>GERMAN STEVENSON  MELLADO</v>
      </c>
      <c r="G1274" s="59" t="s">
        <v>10076</v>
      </c>
      <c r="H1274" s="56" t="s">
        <v>44</v>
      </c>
      <c r="I1274" s="27"/>
      <c r="J1274" s="57" t="s">
        <v>17</v>
      </c>
      <c r="K1274" s="23" t="s">
        <v>15</v>
      </c>
    </row>
    <row r="1275" ht="22.5" customHeight="1">
      <c r="A1275" s="147">
        <v>46066.0</v>
      </c>
      <c r="B1275" s="15">
        <v>46070.0</v>
      </c>
      <c r="C1275" s="148">
        <v>43617.0</v>
      </c>
      <c r="D1275" s="153" t="s">
        <v>1080</v>
      </c>
      <c r="E1275" s="154" t="s">
        <v>10077</v>
      </c>
      <c r="F1275" s="112" t="str">
        <f t="shared" si="1"/>
        <v>PATRICIO RIVILLO</v>
      </c>
      <c r="G1275" s="100" t="s">
        <v>10078</v>
      </c>
      <c r="H1275" s="56" t="s">
        <v>44</v>
      </c>
      <c r="I1275" s="27"/>
      <c r="J1275" s="57" t="s">
        <v>17</v>
      </c>
      <c r="K1275" s="23" t="s">
        <v>20</v>
      </c>
    </row>
    <row r="1276" ht="22.5" customHeight="1">
      <c r="A1276" s="147">
        <v>46066.0</v>
      </c>
      <c r="B1276" s="15"/>
      <c r="C1276" s="148"/>
      <c r="D1276" s="153" t="s">
        <v>439</v>
      </c>
      <c r="E1276" s="154" t="s">
        <v>3207</v>
      </c>
      <c r="F1276" s="112" t="str">
        <f t="shared" si="1"/>
        <v>JUAN AROS ONETTO</v>
      </c>
      <c r="G1276" s="70" t="s">
        <v>3208</v>
      </c>
      <c r="H1276" s="61"/>
      <c r="I1276" s="27"/>
      <c r="J1276" s="65"/>
      <c r="K1276" s="28"/>
    </row>
    <row r="1277" ht="22.5" customHeight="1">
      <c r="A1277" s="147">
        <v>46066.0</v>
      </c>
      <c r="B1277" s="15"/>
      <c r="C1277" s="148"/>
      <c r="D1277" s="153" t="s">
        <v>10079</v>
      </c>
      <c r="E1277" s="154" t="s">
        <v>10080</v>
      </c>
      <c r="F1277" s="112" t="str">
        <f t="shared" si="1"/>
        <v>SEBASTIAN FELIPE DONOSO AGUILERA</v>
      </c>
      <c r="G1277" s="70" t="s">
        <v>10081</v>
      </c>
      <c r="H1277" s="61"/>
      <c r="I1277" s="27"/>
      <c r="J1277" s="65"/>
      <c r="K1277" s="28"/>
    </row>
    <row r="1278" ht="22.5" customHeight="1">
      <c r="A1278" s="147">
        <v>46066.0</v>
      </c>
      <c r="B1278" s="15"/>
      <c r="C1278" s="148"/>
      <c r="D1278" s="153" t="s">
        <v>304</v>
      </c>
      <c r="E1278" s="154" t="s">
        <v>10082</v>
      </c>
      <c r="F1278" s="112" t="str">
        <f t="shared" si="1"/>
        <v>DANIEL FERNÁNDEZ MARTÍNEZ</v>
      </c>
      <c r="G1278" s="70" t="s">
        <v>10083</v>
      </c>
      <c r="H1278" s="56" t="s">
        <v>44</v>
      </c>
      <c r="I1278" s="27"/>
      <c r="J1278" s="57" t="s">
        <v>14</v>
      </c>
      <c r="K1278" s="23" t="s">
        <v>15</v>
      </c>
    </row>
    <row r="1279" ht="22.5" customHeight="1">
      <c r="A1279" s="147">
        <v>46066.0</v>
      </c>
      <c r="B1279" s="15"/>
      <c r="C1279" s="148"/>
      <c r="D1279" s="153" t="s">
        <v>10084</v>
      </c>
      <c r="E1279" s="154" t="s">
        <v>10085</v>
      </c>
      <c r="F1279" s="112" t="str">
        <f t="shared" si="1"/>
        <v>ROSALVA ANGELICA ALVARADO SAAVEDRA</v>
      </c>
      <c r="G1279" s="70" t="s">
        <v>10086</v>
      </c>
      <c r="H1279" s="61"/>
      <c r="I1279" s="27"/>
      <c r="J1279" s="65"/>
      <c r="K1279" s="28"/>
    </row>
    <row r="1280" ht="22.5" customHeight="1">
      <c r="A1280" s="147">
        <v>46066.0</v>
      </c>
      <c r="B1280" s="15"/>
      <c r="C1280" s="148"/>
      <c r="D1280" s="153" t="s">
        <v>1500</v>
      </c>
      <c r="E1280" s="154" t="s">
        <v>2207</v>
      </c>
      <c r="F1280" s="112" t="str">
        <f t="shared" si="1"/>
        <v>JAVIER TAPIA</v>
      </c>
      <c r="G1280" s="70" t="s">
        <v>10087</v>
      </c>
      <c r="H1280" s="61"/>
      <c r="I1280" s="27"/>
      <c r="J1280" s="65"/>
      <c r="K1280" s="28"/>
    </row>
    <row r="1281" ht="22.5" customHeight="1">
      <c r="A1281" s="147">
        <v>46066.0</v>
      </c>
      <c r="B1281" s="15"/>
      <c r="C1281" s="148"/>
      <c r="D1281" s="153" t="s">
        <v>526</v>
      </c>
      <c r="E1281" s="154" t="s">
        <v>472</v>
      </c>
      <c r="F1281" s="112" t="str">
        <f t="shared" si="1"/>
        <v>CAMILA MUÑOZ</v>
      </c>
      <c r="G1281" s="70" t="s">
        <v>10088</v>
      </c>
      <c r="H1281" s="61"/>
      <c r="I1281" s="27"/>
      <c r="J1281" s="65"/>
      <c r="K1281" s="28"/>
    </row>
    <row r="1282" ht="22.5" customHeight="1">
      <c r="A1282" s="147">
        <v>46066.0</v>
      </c>
      <c r="B1282" s="15"/>
      <c r="C1282" s="148"/>
      <c r="D1282" s="153" t="s">
        <v>2096</v>
      </c>
      <c r="E1282" s="154" t="s">
        <v>10089</v>
      </c>
      <c r="F1282" s="112" t="str">
        <f t="shared" si="1"/>
        <v>CAMILO CORDOVEZ</v>
      </c>
      <c r="G1282" s="70" t="s">
        <v>10090</v>
      </c>
      <c r="H1282" s="61"/>
      <c r="I1282" s="27"/>
      <c r="J1282" s="65"/>
      <c r="K1282" s="28"/>
    </row>
    <row r="1283" ht="22.5" customHeight="1">
      <c r="A1283" s="147">
        <v>46066.0</v>
      </c>
      <c r="B1283" s="15"/>
      <c r="C1283" s="148"/>
      <c r="D1283" s="153" t="s">
        <v>10091</v>
      </c>
      <c r="E1283" s="154" t="s">
        <v>10092</v>
      </c>
      <c r="F1283" s="112" t="str">
        <f t="shared" si="1"/>
        <v>ALEJANDRO MARCELO HERNÁNDEZ PEREIRA</v>
      </c>
      <c r="G1283" s="70" t="s">
        <v>10093</v>
      </c>
      <c r="H1283" s="61"/>
      <c r="I1283" s="27"/>
      <c r="J1283" s="65"/>
      <c r="K1283" s="28"/>
    </row>
    <row r="1284" ht="22.5" customHeight="1">
      <c r="A1284" s="147">
        <v>46066.0</v>
      </c>
      <c r="B1284" s="15"/>
      <c r="C1284" s="148"/>
      <c r="D1284" s="153" t="s">
        <v>10094</v>
      </c>
      <c r="E1284" s="154" t="s">
        <v>10095</v>
      </c>
      <c r="F1284" s="112" t="str">
        <f t="shared" si="1"/>
        <v>IVANNA DIAFNE ARISMENDY DONOSO</v>
      </c>
      <c r="G1284" s="70" t="s">
        <v>10096</v>
      </c>
      <c r="H1284" s="56" t="s">
        <v>44</v>
      </c>
      <c r="I1284" s="27"/>
      <c r="J1284" s="57" t="s">
        <v>14</v>
      </c>
      <c r="K1284" s="23" t="s">
        <v>15</v>
      </c>
    </row>
    <row r="1285" ht="22.5" customHeight="1">
      <c r="A1285" s="147">
        <v>46066.0</v>
      </c>
      <c r="B1285" s="15"/>
      <c r="C1285" s="148"/>
      <c r="D1285" s="153" t="s">
        <v>6181</v>
      </c>
      <c r="E1285" s="154" t="s">
        <v>4351</v>
      </c>
      <c r="F1285" s="112" t="str">
        <f t="shared" si="1"/>
        <v>ISMAEL AHUMADA</v>
      </c>
      <c r="G1285" s="70" t="s">
        <v>10097</v>
      </c>
      <c r="H1285" s="61"/>
      <c r="I1285" s="27"/>
      <c r="J1285" s="65"/>
      <c r="K1285" s="28"/>
    </row>
    <row r="1286" ht="22.5" customHeight="1">
      <c r="A1286" s="147">
        <v>46066.0</v>
      </c>
      <c r="B1286" s="15"/>
      <c r="C1286" s="148"/>
      <c r="D1286" s="153" t="s">
        <v>1817</v>
      </c>
      <c r="E1286" s="154" t="s">
        <v>10098</v>
      </c>
      <c r="F1286" s="112" t="str">
        <f t="shared" si="1"/>
        <v>PATRICIA MORGADO ANDRADES</v>
      </c>
      <c r="G1286" s="70" t="s">
        <v>10099</v>
      </c>
      <c r="H1286" s="61"/>
      <c r="I1286" s="27"/>
      <c r="J1286" s="65"/>
      <c r="K1286" s="28"/>
    </row>
    <row r="1287" ht="22.5" customHeight="1">
      <c r="A1287" s="147">
        <v>46066.0</v>
      </c>
      <c r="B1287" s="15"/>
      <c r="C1287" s="148"/>
      <c r="D1287" s="153" t="s">
        <v>10100</v>
      </c>
      <c r="E1287" s="154" t="s">
        <v>2427</v>
      </c>
      <c r="F1287" s="112" t="str">
        <f t="shared" si="1"/>
        <v>DEMIAN ARAVENA</v>
      </c>
      <c r="G1287" s="59" t="s">
        <v>10101</v>
      </c>
      <c r="H1287" s="56" t="s">
        <v>44</v>
      </c>
      <c r="I1287" s="27"/>
      <c r="J1287" s="57" t="s">
        <v>21</v>
      </c>
      <c r="K1287" s="23" t="s">
        <v>15</v>
      </c>
    </row>
    <row r="1288" ht="22.5" customHeight="1">
      <c r="A1288" s="147">
        <v>46066.0</v>
      </c>
      <c r="B1288" s="15">
        <v>46070.0</v>
      </c>
      <c r="C1288" s="148">
        <v>43709.0</v>
      </c>
      <c r="D1288" s="153" t="s">
        <v>9286</v>
      </c>
      <c r="E1288" s="154" t="s">
        <v>10102</v>
      </c>
      <c r="F1288" s="112" t="str">
        <f t="shared" si="1"/>
        <v>ALFREDO ORTIZ ALEGRIA</v>
      </c>
      <c r="G1288" s="70" t="s">
        <v>10103</v>
      </c>
      <c r="H1288" s="56" t="s">
        <v>44</v>
      </c>
      <c r="I1288" s="27"/>
      <c r="J1288" s="57" t="s">
        <v>17</v>
      </c>
      <c r="K1288" s="23" t="s">
        <v>15</v>
      </c>
    </row>
    <row r="1289" ht="22.5" customHeight="1">
      <c r="A1289" s="147">
        <v>46066.0</v>
      </c>
      <c r="B1289" s="15"/>
      <c r="C1289" s="148"/>
      <c r="D1289" s="153" t="s">
        <v>10104</v>
      </c>
      <c r="E1289" s="154" t="s">
        <v>10105</v>
      </c>
      <c r="F1289" s="112" t="str">
        <f t="shared" si="1"/>
        <v>VINCENT DE JONGH ORREGO</v>
      </c>
      <c r="G1289" s="70" t="s">
        <v>10106</v>
      </c>
      <c r="H1289" s="56" t="s">
        <v>44</v>
      </c>
      <c r="I1289" s="27"/>
      <c r="J1289" s="57" t="s">
        <v>14</v>
      </c>
      <c r="K1289" s="28"/>
    </row>
    <row r="1290" ht="22.5" customHeight="1">
      <c r="A1290" s="147">
        <v>46066.0</v>
      </c>
      <c r="B1290" s="15">
        <v>46069.0</v>
      </c>
      <c r="C1290" s="148">
        <v>45839.0</v>
      </c>
      <c r="D1290" s="153" t="s">
        <v>10107</v>
      </c>
      <c r="E1290" s="154" t="s">
        <v>10108</v>
      </c>
      <c r="F1290" s="112" t="str">
        <f t="shared" si="1"/>
        <v>JACQUELINE JAZMIN GONGORA CASTRO</v>
      </c>
      <c r="G1290" s="70" t="s">
        <v>10109</v>
      </c>
      <c r="H1290" s="56" t="s">
        <v>44</v>
      </c>
      <c r="I1290" s="27"/>
      <c r="J1290" s="57" t="s">
        <v>17</v>
      </c>
      <c r="K1290" s="23" t="s">
        <v>15</v>
      </c>
    </row>
    <row r="1291" ht="22.5" customHeight="1">
      <c r="A1291" s="147">
        <v>46066.0</v>
      </c>
      <c r="B1291" s="15"/>
      <c r="C1291" s="148"/>
      <c r="D1291" s="153" t="s">
        <v>10110</v>
      </c>
      <c r="E1291" s="154" t="s">
        <v>10111</v>
      </c>
      <c r="F1291" s="112" t="str">
        <f t="shared" si="1"/>
        <v>ANTONELLA MARGARITA CERDA AMAYA</v>
      </c>
      <c r="G1291" s="70" t="s">
        <v>10112</v>
      </c>
      <c r="H1291" s="56" t="s">
        <v>44</v>
      </c>
      <c r="I1291" s="27"/>
      <c r="J1291" s="57" t="s">
        <v>14</v>
      </c>
      <c r="K1291" s="23" t="s">
        <v>15</v>
      </c>
    </row>
    <row r="1292" ht="22.5" customHeight="1">
      <c r="A1292" s="147">
        <v>46066.0</v>
      </c>
      <c r="B1292" s="15"/>
      <c r="C1292" s="148"/>
      <c r="D1292" s="153" t="s">
        <v>1383</v>
      </c>
      <c r="E1292" s="154" t="s">
        <v>10113</v>
      </c>
      <c r="F1292" s="112" t="str">
        <f t="shared" si="1"/>
        <v>EDUARDO ALVAREZ VEAS</v>
      </c>
      <c r="G1292" s="70" t="s">
        <v>10114</v>
      </c>
      <c r="H1292" s="56" t="s">
        <v>44</v>
      </c>
      <c r="I1292" s="27"/>
      <c r="J1292" s="57" t="s">
        <v>14</v>
      </c>
      <c r="K1292" s="28"/>
    </row>
    <row r="1293" ht="22.5" customHeight="1">
      <c r="A1293" s="147">
        <v>46066.0</v>
      </c>
      <c r="B1293" s="15"/>
      <c r="C1293" s="148"/>
      <c r="D1293" s="153" t="s">
        <v>10115</v>
      </c>
      <c r="E1293" s="154" t="s">
        <v>10116</v>
      </c>
      <c r="F1293" s="112" t="str">
        <f t="shared" si="1"/>
        <v>VALENTINA HORTENSIA TAPIA CIFUENTES</v>
      </c>
      <c r="G1293" s="70" t="s">
        <v>10117</v>
      </c>
      <c r="H1293" s="56" t="s">
        <v>44</v>
      </c>
      <c r="I1293" s="27"/>
      <c r="J1293" s="57" t="s">
        <v>14</v>
      </c>
      <c r="K1293" s="23" t="s">
        <v>15</v>
      </c>
    </row>
    <row r="1294" ht="22.5" customHeight="1">
      <c r="A1294" s="147">
        <v>46066.0</v>
      </c>
      <c r="B1294" s="15"/>
      <c r="C1294" s="148"/>
      <c r="D1294" s="153" t="s">
        <v>10118</v>
      </c>
      <c r="E1294" s="154" t="s">
        <v>10119</v>
      </c>
      <c r="F1294" s="112" t="str">
        <f t="shared" si="1"/>
        <v>ALISSON RAMÍREZ ARREDONDO</v>
      </c>
      <c r="G1294" s="70" t="s">
        <v>10120</v>
      </c>
      <c r="H1294" s="61"/>
      <c r="I1294" s="27"/>
      <c r="J1294" s="65"/>
      <c r="K1294" s="28"/>
    </row>
    <row r="1295" ht="22.5" customHeight="1">
      <c r="A1295" s="147">
        <v>46066.0</v>
      </c>
      <c r="B1295" s="15">
        <v>46069.0</v>
      </c>
      <c r="C1295" s="148">
        <v>45597.0</v>
      </c>
      <c r="D1295" s="153" t="s">
        <v>5476</v>
      </c>
      <c r="E1295" s="154" t="s">
        <v>10121</v>
      </c>
      <c r="F1295" s="112" t="str">
        <f t="shared" si="1"/>
        <v>EDGAR ADRIANZA</v>
      </c>
      <c r="G1295" s="59" t="s">
        <v>10122</v>
      </c>
      <c r="H1295" s="56" t="s">
        <v>44</v>
      </c>
      <c r="I1295" s="27"/>
      <c r="J1295" s="57" t="s">
        <v>17</v>
      </c>
      <c r="K1295" s="23" t="s">
        <v>15</v>
      </c>
    </row>
    <row r="1296" ht="22.5" customHeight="1">
      <c r="A1296" s="147">
        <v>46066.0</v>
      </c>
      <c r="B1296" s="15"/>
      <c r="C1296" s="148"/>
      <c r="D1296" s="153" t="s">
        <v>10123</v>
      </c>
      <c r="E1296" s="154" t="s">
        <v>10124</v>
      </c>
      <c r="F1296" s="112" t="str">
        <f t="shared" si="1"/>
        <v>CLAUDIA ALEJANDRA ROJAS MEDINA</v>
      </c>
      <c r="G1296" s="70" t="s">
        <v>10125</v>
      </c>
      <c r="H1296" s="61"/>
      <c r="I1296" s="27"/>
      <c r="J1296" s="65"/>
      <c r="K1296" s="28"/>
    </row>
    <row r="1297" ht="22.5" customHeight="1">
      <c r="A1297" s="147">
        <v>46066.0</v>
      </c>
      <c r="B1297" s="15"/>
      <c r="C1297" s="148"/>
      <c r="D1297" s="153" t="s">
        <v>626</v>
      </c>
      <c r="E1297" s="154" t="s">
        <v>271</v>
      </c>
      <c r="F1297" s="112" t="str">
        <f t="shared" si="1"/>
        <v>CRISTIAN ROMÁN</v>
      </c>
      <c r="G1297" s="70" t="s">
        <v>10126</v>
      </c>
      <c r="H1297" s="61"/>
      <c r="I1297" s="27"/>
      <c r="J1297" s="65"/>
      <c r="K1297" s="28"/>
    </row>
    <row r="1298" ht="22.5" customHeight="1">
      <c r="A1298" s="147">
        <v>46066.0</v>
      </c>
      <c r="B1298" s="15"/>
      <c r="C1298" s="148"/>
      <c r="D1298" s="153" t="s">
        <v>10127</v>
      </c>
      <c r="E1298" s="154" t="s">
        <v>10128</v>
      </c>
      <c r="F1298" s="112" t="str">
        <f t="shared" si="1"/>
        <v>JHONNY FRANCISCO NOLE SAAVEDRA</v>
      </c>
      <c r="G1298" s="70" t="s">
        <v>10129</v>
      </c>
      <c r="H1298" s="61"/>
      <c r="I1298" s="27"/>
      <c r="J1298" s="65"/>
      <c r="K1298" s="28"/>
    </row>
    <row r="1299" ht="22.5" customHeight="1">
      <c r="A1299" s="147">
        <v>46066.0</v>
      </c>
      <c r="B1299" s="15"/>
      <c r="C1299" s="148"/>
      <c r="D1299" s="153" t="s">
        <v>10130</v>
      </c>
      <c r="E1299" s="154" t="s">
        <v>10131</v>
      </c>
      <c r="F1299" s="112" t="str">
        <f t="shared" si="1"/>
        <v>ANGEL ENRIQUE SALVATIERRA VERA</v>
      </c>
      <c r="G1299" s="70" t="s">
        <v>10132</v>
      </c>
      <c r="H1299" s="61"/>
      <c r="I1299" s="27"/>
      <c r="J1299" s="65"/>
      <c r="K1299" s="28"/>
    </row>
    <row r="1300" ht="22.5" customHeight="1">
      <c r="A1300" s="147">
        <v>46066.0</v>
      </c>
      <c r="B1300" s="15"/>
      <c r="C1300" s="148"/>
      <c r="D1300" s="153" t="s">
        <v>10133</v>
      </c>
      <c r="E1300" s="154" t="s">
        <v>10134</v>
      </c>
      <c r="F1300" s="112" t="str">
        <f t="shared" si="1"/>
        <v>ROSSELLA GARAY ALVARADO</v>
      </c>
      <c r="G1300" s="70" t="s">
        <v>10135</v>
      </c>
      <c r="H1300" s="61"/>
      <c r="I1300" s="27"/>
      <c r="J1300" s="65"/>
      <c r="K1300" s="28"/>
    </row>
    <row r="1301" ht="22.5" customHeight="1">
      <c r="A1301" s="147">
        <v>46066.0</v>
      </c>
      <c r="B1301" s="15"/>
      <c r="C1301" s="148"/>
      <c r="D1301" s="153" t="s">
        <v>10136</v>
      </c>
      <c r="E1301" s="154" t="s">
        <v>9009</v>
      </c>
      <c r="F1301" s="112" t="str">
        <f t="shared" si="1"/>
        <v>ANGÉLICA VERDUGO</v>
      </c>
      <c r="G1301" s="70" t="s">
        <v>10137</v>
      </c>
      <c r="H1301" s="56" t="s">
        <v>44</v>
      </c>
      <c r="I1301" s="27"/>
      <c r="J1301" s="57" t="s">
        <v>14</v>
      </c>
      <c r="K1301" s="23" t="s">
        <v>15</v>
      </c>
    </row>
    <row r="1302" ht="22.5" customHeight="1">
      <c r="A1302" s="147">
        <v>46066.0</v>
      </c>
      <c r="B1302" s="15"/>
      <c r="C1302" s="148"/>
      <c r="D1302" s="153" t="s">
        <v>10138</v>
      </c>
      <c r="E1302" s="154" t="s">
        <v>10139</v>
      </c>
      <c r="F1302" s="112" t="str">
        <f t="shared" si="1"/>
        <v>VICTORIA YAÑEZ</v>
      </c>
      <c r="G1302" s="70" t="s">
        <v>10140</v>
      </c>
      <c r="H1302" s="56" t="s">
        <v>44</v>
      </c>
      <c r="I1302" s="27"/>
      <c r="J1302" s="57" t="s">
        <v>14</v>
      </c>
      <c r="K1302" s="23" t="s">
        <v>15</v>
      </c>
    </row>
    <row r="1303" ht="22.5" customHeight="1">
      <c r="A1303" s="147">
        <v>46066.0</v>
      </c>
      <c r="B1303" s="15"/>
      <c r="C1303" s="148"/>
      <c r="D1303" s="153" t="s">
        <v>5707</v>
      </c>
      <c r="E1303" s="154" t="s">
        <v>80</v>
      </c>
      <c r="F1303" s="112" t="str">
        <f t="shared" si="1"/>
        <v>ROCÍO ESTRADA</v>
      </c>
      <c r="G1303" s="70" t="s">
        <v>10141</v>
      </c>
      <c r="H1303" s="61"/>
      <c r="I1303" s="27"/>
      <c r="J1303" s="65"/>
      <c r="K1303" s="28"/>
    </row>
    <row r="1304" ht="22.5" customHeight="1">
      <c r="A1304" s="147">
        <v>46066.0</v>
      </c>
      <c r="B1304" s="15"/>
      <c r="C1304" s="148"/>
      <c r="D1304" s="153" t="s">
        <v>10142</v>
      </c>
      <c r="E1304" s="154" t="s">
        <v>10143</v>
      </c>
      <c r="F1304" s="112" t="str">
        <f t="shared" si="1"/>
        <v>PALOMA TORO</v>
      </c>
      <c r="G1304" s="70" t="s">
        <v>10144</v>
      </c>
      <c r="H1304" s="56" t="s">
        <v>44</v>
      </c>
      <c r="I1304" s="27"/>
      <c r="J1304" s="57" t="s">
        <v>14</v>
      </c>
      <c r="K1304" s="28"/>
    </row>
    <row r="1305" ht="22.5" customHeight="1">
      <c r="A1305" s="147">
        <v>46066.0</v>
      </c>
      <c r="B1305" s="15"/>
      <c r="C1305" s="148"/>
      <c r="D1305" s="153" t="s">
        <v>10145</v>
      </c>
      <c r="E1305" s="154" t="s">
        <v>10146</v>
      </c>
      <c r="F1305" s="112" t="str">
        <f t="shared" si="1"/>
        <v>FABIAN ALONSO QUEZADA ANGULO</v>
      </c>
      <c r="G1305" s="70" t="s">
        <v>10147</v>
      </c>
      <c r="H1305" s="56" t="s">
        <v>44</v>
      </c>
      <c r="I1305" s="27"/>
      <c r="J1305" s="57" t="s">
        <v>14</v>
      </c>
      <c r="K1305" s="23" t="s">
        <v>15</v>
      </c>
    </row>
    <row r="1306" ht="22.5" customHeight="1">
      <c r="A1306" s="147">
        <v>46066.0</v>
      </c>
      <c r="B1306" s="15"/>
      <c r="C1306" s="148"/>
      <c r="D1306" s="153" t="s">
        <v>10148</v>
      </c>
      <c r="E1306" s="154" t="s">
        <v>10149</v>
      </c>
      <c r="F1306" s="112" t="str">
        <f t="shared" si="1"/>
        <v>MANUEL IGNACIO MURUA BORQUEZ</v>
      </c>
      <c r="G1306" s="70" t="s">
        <v>10150</v>
      </c>
      <c r="H1306" s="61"/>
      <c r="I1306" s="27"/>
      <c r="J1306" s="65"/>
      <c r="K1306" s="23" t="s">
        <v>15</v>
      </c>
    </row>
    <row r="1307" ht="22.5" customHeight="1">
      <c r="A1307" s="147">
        <v>46066.0</v>
      </c>
      <c r="B1307" s="15"/>
      <c r="C1307" s="148"/>
      <c r="D1307" s="153" t="s">
        <v>119</v>
      </c>
      <c r="E1307" s="154" t="s">
        <v>10151</v>
      </c>
      <c r="F1307" s="112" t="str">
        <f t="shared" si="1"/>
        <v>PEDRO VELI</v>
      </c>
      <c r="G1307" s="70" t="s">
        <v>10152</v>
      </c>
      <c r="H1307" s="56" t="s">
        <v>44</v>
      </c>
      <c r="I1307" s="27"/>
      <c r="J1307" s="57" t="s">
        <v>14</v>
      </c>
      <c r="K1307" s="23" t="s">
        <v>15</v>
      </c>
    </row>
    <row r="1308" ht="22.5" customHeight="1">
      <c r="A1308" s="147">
        <v>46066.0</v>
      </c>
      <c r="B1308" s="15"/>
      <c r="C1308" s="148"/>
      <c r="D1308" s="153" t="s">
        <v>10153</v>
      </c>
      <c r="E1308" s="154" t="s">
        <v>10154</v>
      </c>
      <c r="F1308" s="112" t="str">
        <f t="shared" si="1"/>
        <v>BRAULIO CORVALAN MONSALVE</v>
      </c>
      <c r="G1308" s="70" t="s">
        <v>10155</v>
      </c>
      <c r="H1308" s="61"/>
      <c r="I1308" s="27"/>
      <c r="J1308" s="65"/>
      <c r="K1308" s="28"/>
    </row>
    <row r="1309" ht="22.5" customHeight="1">
      <c r="A1309" s="147">
        <v>46066.0</v>
      </c>
      <c r="B1309" s="15"/>
      <c r="C1309" s="148"/>
      <c r="D1309" s="153" t="s">
        <v>654</v>
      </c>
      <c r="E1309" s="154" t="s">
        <v>10156</v>
      </c>
      <c r="F1309" s="112" t="str">
        <f t="shared" si="1"/>
        <v>BARBARA AHUMADA BASAEZ</v>
      </c>
      <c r="G1309" s="70" t="s">
        <v>4352</v>
      </c>
      <c r="H1309" s="56" t="s">
        <v>44</v>
      </c>
      <c r="I1309" s="27"/>
      <c r="J1309" s="57" t="s">
        <v>14</v>
      </c>
      <c r="K1309" s="23" t="s">
        <v>15</v>
      </c>
    </row>
    <row r="1310" ht="22.5" customHeight="1">
      <c r="A1310" s="147">
        <v>46066.0</v>
      </c>
      <c r="B1310" s="15"/>
      <c r="C1310" s="148"/>
      <c r="D1310" s="153" t="s">
        <v>76</v>
      </c>
      <c r="E1310" s="154" t="s">
        <v>77</v>
      </c>
      <c r="F1310" s="112" t="str">
        <f t="shared" si="1"/>
        <v>FELIPE ESTEBAN GAJARDO RAMIREZ</v>
      </c>
      <c r="G1310" s="70" t="s">
        <v>78</v>
      </c>
      <c r="H1310" s="56" t="s">
        <v>44</v>
      </c>
      <c r="I1310" s="27"/>
      <c r="J1310" s="57" t="s">
        <v>14</v>
      </c>
      <c r="K1310" s="23" t="s">
        <v>15</v>
      </c>
    </row>
    <row r="1311" ht="22.5" customHeight="1">
      <c r="A1311" s="147">
        <v>46066.0</v>
      </c>
      <c r="B1311" s="15"/>
      <c r="C1311" s="148"/>
      <c r="D1311" s="153" t="s">
        <v>281</v>
      </c>
      <c r="E1311" s="154" t="s">
        <v>10157</v>
      </c>
      <c r="F1311" s="112" t="str">
        <f t="shared" si="1"/>
        <v>ALEJANDRO GEPP</v>
      </c>
      <c r="G1311" s="70" t="s">
        <v>10158</v>
      </c>
      <c r="H1311" s="56" t="s">
        <v>44</v>
      </c>
      <c r="I1311" s="27"/>
      <c r="J1311" s="57" t="s">
        <v>14</v>
      </c>
      <c r="K1311" s="28"/>
    </row>
    <row r="1312" ht="22.5" customHeight="1">
      <c r="A1312" s="147">
        <v>46066.0</v>
      </c>
      <c r="B1312" s="15">
        <v>46070.0</v>
      </c>
      <c r="C1312" s="148">
        <v>44593.0</v>
      </c>
      <c r="D1312" s="153" t="s">
        <v>10159</v>
      </c>
      <c r="E1312" s="154" t="s">
        <v>10160</v>
      </c>
      <c r="F1312" s="112" t="str">
        <f t="shared" si="1"/>
        <v>EDGARDO TAVILO</v>
      </c>
      <c r="G1312" s="70" t="s">
        <v>10161</v>
      </c>
      <c r="H1312" s="56" t="s">
        <v>44</v>
      </c>
      <c r="I1312" s="27"/>
      <c r="J1312" s="57" t="s">
        <v>17</v>
      </c>
      <c r="K1312" s="23" t="s">
        <v>15</v>
      </c>
    </row>
    <row r="1313" ht="22.5" customHeight="1">
      <c r="A1313" s="147">
        <v>46066.0</v>
      </c>
      <c r="B1313" s="15">
        <v>46071.0</v>
      </c>
      <c r="C1313" s="148">
        <v>43586.0</v>
      </c>
      <c r="D1313" s="153" t="s">
        <v>10162</v>
      </c>
      <c r="E1313" s="154" t="s">
        <v>10163</v>
      </c>
      <c r="F1313" s="112" t="str">
        <f t="shared" si="1"/>
        <v>GUILLERMO ANTONIO GARCIA MARTINEZ</v>
      </c>
      <c r="G1313" s="70" t="s">
        <v>10164</v>
      </c>
      <c r="H1313" s="56" t="s">
        <v>44</v>
      </c>
      <c r="I1313" s="27"/>
      <c r="J1313" s="57" t="s">
        <v>19</v>
      </c>
      <c r="K1313" s="23" t="s">
        <v>15</v>
      </c>
    </row>
    <row r="1314" ht="22.5" customHeight="1">
      <c r="A1314" s="147">
        <v>46066.0</v>
      </c>
      <c r="B1314" s="15">
        <v>46070.0</v>
      </c>
      <c r="C1314" s="148">
        <v>43862.0</v>
      </c>
      <c r="D1314" s="153" t="s">
        <v>10165</v>
      </c>
      <c r="E1314" s="154" t="s">
        <v>1081</v>
      </c>
      <c r="F1314" s="112" t="str">
        <f t="shared" si="1"/>
        <v>XIMENA MUÑOZ</v>
      </c>
      <c r="G1314" s="70" t="s">
        <v>10166</v>
      </c>
      <c r="H1314" s="56" t="s">
        <v>44</v>
      </c>
      <c r="I1314" s="27"/>
      <c r="J1314" s="57" t="s">
        <v>17</v>
      </c>
      <c r="K1314" s="23" t="s">
        <v>15</v>
      </c>
    </row>
    <row r="1315" ht="22.5" customHeight="1">
      <c r="A1315" s="147">
        <v>46066.0</v>
      </c>
      <c r="B1315" s="15">
        <v>46070.0</v>
      </c>
      <c r="C1315" s="148">
        <v>44621.0</v>
      </c>
      <c r="D1315" s="153" t="s">
        <v>287</v>
      </c>
      <c r="E1315" s="154" t="s">
        <v>5085</v>
      </c>
      <c r="F1315" s="112" t="str">
        <f t="shared" si="1"/>
        <v>OSCAR ALBORNOZ</v>
      </c>
      <c r="G1315" s="70" t="s">
        <v>10167</v>
      </c>
      <c r="H1315" s="56" t="s">
        <v>44</v>
      </c>
      <c r="I1315" s="27"/>
      <c r="J1315" s="57" t="s">
        <v>17</v>
      </c>
      <c r="K1315" s="23" t="s">
        <v>15</v>
      </c>
    </row>
    <row r="1316" ht="22.5" customHeight="1">
      <c r="A1316" s="147">
        <v>46066.0</v>
      </c>
      <c r="B1316" s="15">
        <v>46070.0</v>
      </c>
      <c r="C1316" s="148">
        <v>42401.0</v>
      </c>
      <c r="D1316" s="153" t="s">
        <v>1953</v>
      </c>
      <c r="E1316" s="154" t="s">
        <v>49</v>
      </c>
      <c r="F1316" s="112" t="str">
        <f t="shared" si="1"/>
        <v>GABRIELA VERGARA</v>
      </c>
      <c r="G1316" s="70" t="s">
        <v>10168</v>
      </c>
      <c r="H1316" s="56" t="s">
        <v>44</v>
      </c>
      <c r="I1316" s="27"/>
      <c r="J1316" s="57" t="s">
        <v>17</v>
      </c>
      <c r="K1316" s="23" t="s">
        <v>15</v>
      </c>
    </row>
    <row r="1317" ht="22.5" customHeight="1">
      <c r="A1317" s="147">
        <v>46066.0</v>
      </c>
      <c r="B1317" s="15"/>
      <c r="C1317" s="148"/>
      <c r="D1317" s="153" t="s">
        <v>304</v>
      </c>
      <c r="E1317" s="154" t="s">
        <v>472</v>
      </c>
      <c r="F1317" s="112" t="str">
        <f t="shared" si="1"/>
        <v>DANIEL MUÑOZ</v>
      </c>
      <c r="G1317" s="70" t="s">
        <v>10169</v>
      </c>
      <c r="H1317" s="61"/>
      <c r="I1317" s="27"/>
      <c r="J1317" s="65"/>
      <c r="K1317" s="28"/>
    </row>
    <row r="1318" ht="22.5" customHeight="1">
      <c r="A1318" s="147">
        <v>46066.0</v>
      </c>
      <c r="B1318" s="15">
        <v>46071.0</v>
      </c>
      <c r="C1318" s="148">
        <v>45261.0</v>
      </c>
      <c r="D1318" s="153" t="s">
        <v>10170</v>
      </c>
      <c r="E1318" s="154" t="s">
        <v>10171</v>
      </c>
      <c r="F1318" s="112" t="str">
        <f t="shared" si="1"/>
        <v>RODRIGO ANDRÉS MOLINA FUNES</v>
      </c>
      <c r="G1318" s="100" t="s">
        <v>10172</v>
      </c>
      <c r="H1318" s="56" t="s">
        <v>44</v>
      </c>
      <c r="I1318" s="27"/>
      <c r="J1318" s="57" t="s">
        <v>19</v>
      </c>
      <c r="K1318" s="23" t="s">
        <v>15</v>
      </c>
    </row>
    <row r="1319" ht="22.5" customHeight="1">
      <c r="A1319" s="147">
        <v>46066.0</v>
      </c>
      <c r="B1319" s="15">
        <v>46070.0</v>
      </c>
      <c r="C1319" s="148">
        <v>43070.0</v>
      </c>
      <c r="D1319" s="153" t="s">
        <v>3996</v>
      </c>
      <c r="E1319" s="154" t="s">
        <v>10173</v>
      </c>
      <c r="F1319" s="112" t="str">
        <f t="shared" si="1"/>
        <v>MARÍA FERNANDA MORENO AVILÉS</v>
      </c>
      <c r="G1319" s="70" t="s">
        <v>10174</v>
      </c>
      <c r="H1319" s="56" t="s">
        <v>44</v>
      </c>
      <c r="I1319" s="27"/>
      <c r="J1319" s="57" t="s">
        <v>17</v>
      </c>
      <c r="K1319" s="23" t="s">
        <v>15</v>
      </c>
    </row>
    <row r="1320" ht="22.5" customHeight="1">
      <c r="A1320" s="147">
        <v>46066.0</v>
      </c>
      <c r="B1320" s="15">
        <v>46070.0</v>
      </c>
      <c r="C1320" s="148">
        <v>44835.0</v>
      </c>
      <c r="D1320" s="153" t="s">
        <v>103</v>
      </c>
      <c r="E1320" s="154" t="s">
        <v>3851</v>
      </c>
      <c r="F1320" s="112" t="str">
        <f t="shared" si="1"/>
        <v>ERIKA HERNANDEZ</v>
      </c>
      <c r="G1320" s="70" t="s">
        <v>10175</v>
      </c>
      <c r="H1320" s="56" t="s">
        <v>44</v>
      </c>
      <c r="I1320" s="27"/>
      <c r="J1320" s="57" t="s">
        <v>17</v>
      </c>
      <c r="K1320" s="23" t="s">
        <v>15</v>
      </c>
    </row>
    <row r="1321" ht="22.5" customHeight="1">
      <c r="A1321" s="147">
        <v>46066.0</v>
      </c>
      <c r="B1321" s="15"/>
      <c r="C1321" s="148"/>
      <c r="D1321" s="153" t="s">
        <v>10176</v>
      </c>
      <c r="E1321" s="154" t="s">
        <v>1081</v>
      </c>
      <c r="F1321" s="112" t="str">
        <f t="shared" si="1"/>
        <v>CATALINA MUÑOZ</v>
      </c>
      <c r="G1321" s="70" t="s">
        <v>10177</v>
      </c>
      <c r="H1321" s="61"/>
      <c r="I1321" s="27"/>
      <c r="J1321" s="65"/>
      <c r="K1321" s="28"/>
    </row>
    <row r="1322" ht="22.5" customHeight="1">
      <c r="A1322" s="147">
        <v>46066.0</v>
      </c>
      <c r="B1322" s="15"/>
      <c r="C1322" s="148"/>
      <c r="D1322" s="153" t="s">
        <v>10178</v>
      </c>
      <c r="E1322" s="154" t="s">
        <v>10179</v>
      </c>
      <c r="F1322" s="112" t="str">
        <f t="shared" si="1"/>
        <v>MAURICIO DANIEL FUENTES PARRA</v>
      </c>
      <c r="G1322" s="70" t="s">
        <v>10180</v>
      </c>
      <c r="H1322" s="61"/>
      <c r="I1322" s="27"/>
      <c r="J1322" s="65"/>
      <c r="K1322" s="28"/>
    </row>
    <row r="1323" ht="22.5" customHeight="1">
      <c r="A1323" s="147">
        <v>46066.0</v>
      </c>
      <c r="B1323" s="15">
        <v>46069.0</v>
      </c>
      <c r="C1323" s="148">
        <v>45627.0</v>
      </c>
      <c r="D1323" s="153" t="s">
        <v>10181</v>
      </c>
      <c r="E1323" s="154" t="s">
        <v>10182</v>
      </c>
      <c r="F1323" s="112" t="str">
        <f t="shared" si="1"/>
        <v>LEILA INGEBOR AGUIRRE VARELA</v>
      </c>
      <c r="G1323" s="59" t="s">
        <v>10183</v>
      </c>
      <c r="H1323" s="56" t="s">
        <v>44</v>
      </c>
      <c r="I1323" s="27"/>
      <c r="J1323" s="57" t="s">
        <v>17</v>
      </c>
      <c r="K1323" s="23" t="s">
        <v>30</v>
      </c>
    </row>
    <row r="1324" ht="22.5" customHeight="1">
      <c r="A1324" s="147">
        <v>46066.0</v>
      </c>
      <c r="B1324" s="15">
        <v>46070.0</v>
      </c>
      <c r="C1324" s="148">
        <v>43831.0</v>
      </c>
      <c r="D1324" s="153" t="s">
        <v>10184</v>
      </c>
      <c r="E1324" s="154" t="s">
        <v>10185</v>
      </c>
      <c r="F1324" s="112" t="str">
        <f t="shared" si="1"/>
        <v>JANET VERA TRIVIÑOS</v>
      </c>
      <c r="G1324" s="70" t="s">
        <v>4325</v>
      </c>
      <c r="H1324" s="56" t="s">
        <v>44</v>
      </c>
      <c r="I1324" s="27"/>
      <c r="J1324" s="57" t="s">
        <v>17</v>
      </c>
      <c r="K1324" s="23" t="s">
        <v>15</v>
      </c>
    </row>
    <row r="1325" ht="22.5" customHeight="1">
      <c r="A1325" s="147">
        <v>46066.0</v>
      </c>
      <c r="B1325" s="15"/>
      <c r="C1325" s="148"/>
      <c r="D1325" s="153" t="s">
        <v>10186</v>
      </c>
      <c r="E1325" s="154" t="s">
        <v>2639</v>
      </c>
      <c r="F1325" s="112" t="str">
        <f t="shared" si="1"/>
        <v>KARINA ROXANA GAMBOA</v>
      </c>
      <c r="G1325" s="70" t="s">
        <v>10187</v>
      </c>
      <c r="H1325" s="61"/>
      <c r="I1325" s="27"/>
      <c r="J1325" s="65"/>
      <c r="K1325" s="28"/>
    </row>
    <row r="1326" ht="22.5" customHeight="1">
      <c r="A1326" s="147">
        <v>46066.0</v>
      </c>
      <c r="B1326" s="15"/>
      <c r="C1326" s="148"/>
      <c r="D1326" s="153" t="s">
        <v>6095</v>
      </c>
      <c r="E1326" s="154" t="s">
        <v>10188</v>
      </c>
      <c r="F1326" s="112" t="str">
        <f t="shared" si="1"/>
        <v>MARIBEL HERRERA HERRERA</v>
      </c>
      <c r="G1326" s="70" t="s">
        <v>6012</v>
      </c>
      <c r="H1326" s="61"/>
      <c r="I1326" s="27"/>
      <c r="J1326" s="65"/>
      <c r="K1326" s="28"/>
    </row>
    <row r="1327" ht="22.5" customHeight="1">
      <c r="A1327" s="147">
        <v>46066.0</v>
      </c>
      <c r="B1327" s="15"/>
      <c r="C1327" s="148"/>
      <c r="D1327" s="153" t="s">
        <v>10189</v>
      </c>
      <c r="E1327" s="154" t="s">
        <v>10190</v>
      </c>
      <c r="F1327" s="112" t="str">
        <f t="shared" si="1"/>
        <v>CARLOS ALEXANDER COLLAO TORRES</v>
      </c>
      <c r="G1327" s="70" t="s">
        <v>10191</v>
      </c>
      <c r="H1327" s="56" t="s">
        <v>44</v>
      </c>
      <c r="I1327" s="27"/>
      <c r="J1327" s="57" t="s">
        <v>21</v>
      </c>
      <c r="K1327" s="23" t="s">
        <v>15</v>
      </c>
    </row>
    <row r="1328" ht="22.5" customHeight="1">
      <c r="A1328" s="147">
        <v>46066.0</v>
      </c>
      <c r="B1328" s="15"/>
      <c r="C1328" s="151" t="s">
        <v>228</v>
      </c>
      <c r="D1328" s="153" t="s">
        <v>6725</v>
      </c>
      <c r="E1328" s="154" t="s">
        <v>10192</v>
      </c>
      <c r="F1328" s="112" t="str">
        <f t="shared" si="1"/>
        <v>JOSÉ MONDACA ESCUDERO</v>
      </c>
      <c r="G1328" s="70" t="s">
        <v>10193</v>
      </c>
      <c r="H1328" s="56" t="s">
        <v>44</v>
      </c>
      <c r="I1328" s="27"/>
      <c r="J1328" s="57" t="s">
        <v>21</v>
      </c>
      <c r="K1328" s="23" t="s">
        <v>15</v>
      </c>
    </row>
    <row r="1329" ht="22.5" customHeight="1">
      <c r="A1329" s="147">
        <v>46066.0</v>
      </c>
      <c r="B1329" s="15"/>
      <c r="C1329" s="151" t="s">
        <v>6091</v>
      </c>
      <c r="D1329" s="153" t="s">
        <v>6819</v>
      </c>
      <c r="E1329" s="154" t="s">
        <v>1081</v>
      </c>
      <c r="F1329" s="112" t="str">
        <f t="shared" si="1"/>
        <v>HUMBERTO MUÑOZ</v>
      </c>
      <c r="G1329" s="70" t="s">
        <v>10194</v>
      </c>
      <c r="H1329" s="56" t="s">
        <v>44</v>
      </c>
      <c r="I1329" s="27"/>
      <c r="J1329" s="57" t="s">
        <v>21</v>
      </c>
      <c r="K1329" s="23" t="s">
        <v>15</v>
      </c>
    </row>
    <row r="1330" ht="22.5" customHeight="1">
      <c r="A1330" s="147">
        <v>46066.0</v>
      </c>
      <c r="B1330" s="15">
        <v>46069.0</v>
      </c>
      <c r="C1330" s="148">
        <v>45839.0</v>
      </c>
      <c r="D1330" s="153" t="s">
        <v>795</v>
      </c>
      <c r="E1330" s="154" t="s">
        <v>1739</v>
      </c>
      <c r="F1330" s="112" t="str">
        <f t="shared" si="1"/>
        <v>DANIELA OLIVARES</v>
      </c>
      <c r="G1330" s="70" t="s">
        <v>10195</v>
      </c>
      <c r="H1330" s="56" t="s">
        <v>44</v>
      </c>
      <c r="I1330" s="27"/>
      <c r="J1330" s="57" t="s">
        <v>17</v>
      </c>
      <c r="K1330" s="23" t="s">
        <v>22</v>
      </c>
    </row>
    <row r="1331" ht="22.5" customHeight="1">
      <c r="A1331" s="147">
        <v>46066.0</v>
      </c>
      <c r="B1331" s="15">
        <v>46071.0</v>
      </c>
      <c r="C1331" s="148">
        <v>45170.0</v>
      </c>
      <c r="D1331" s="153" t="s">
        <v>2071</v>
      </c>
      <c r="E1331" s="154" t="s">
        <v>8390</v>
      </c>
      <c r="F1331" s="112" t="str">
        <f t="shared" si="1"/>
        <v>FRANCO CÁRDENAS</v>
      </c>
      <c r="G1331" s="70" t="s">
        <v>10196</v>
      </c>
      <c r="H1331" s="56" t="s">
        <v>44</v>
      </c>
      <c r="I1331" s="27"/>
      <c r="J1331" s="57" t="s">
        <v>19</v>
      </c>
      <c r="K1331" s="23" t="s">
        <v>15</v>
      </c>
    </row>
    <row r="1332" ht="22.5" customHeight="1">
      <c r="A1332" s="147">
        <v>46066.0</v>
      </c>
      <c r="B1332" s="15"/>
      <c r="C1332" s="151" t="s">
        <v>122</v>
      </c>
      <c r="D1332" s="153" t="s">
        <v>147</v>
      </c>
      <c r="E1332" s="154" t="s">
        <v>211</v>
      </c>
      <c r="F1332" s="112" t="str">
        <f t="shared" si="1"/>
        <v>CARLOS ROJAS</v>
      </c>
      <c r="G1332" s="70" t="s">
        <v>10197</v>
      </c>
      <c r="H1332" s="56" t="s">
        <v>44</v>
      </c>
      <c r="I1332" s="27"/>
      <c r="J1332" s="57" t="s">
        <v>21</v>
      </c>
      <c r="K1332" s="23" t="s">
        <v>15</v>
      </c>
    </row>
    <row r="1333" ht="22.5" customHeight="1">
      <c r="A1333" s="147">
        <v>46066.0</v>
      </c>
      <c r="B1333" s="15">
        <v>46070.0</v>
      </c>
      <c r="C1333" s="148">
        <v>43800.0</v>
      </c>
      <c r="D1333" s="153" t="s">
        <v>147</v>
      </c>
      <c r="E1333" s="154" t="s">
        <v>4711</v>
      </c>
      <c r="F1333" s="112" t="str">
        <f t="shared" si="1"/>
        <v>CARLOS MARENGO</v>
      </c>
      <c r="G1333" s="70" t="s">
        <v>4712</v>
      </c>
      <c r="H1333" s="56" t="s">
        <v>44</v>
      </c>
      <c r="I1333" s="22" t="s">
        <v>13</v>
      </c>
      <c r="J1333" s="57" t="s">
        <v>17</v>
      </c>
      <c r="K1333" s="23" t="s">
        <v>15</v>
      </c>
    </row>
    <row r="1334" ht="22.5" customHeight="1">
      <c r="A1334" s="147">
        <v>46066.0</v>
      </c>
      <c r="B1334" s="15"/>
      <c r="C1334" s="148"/>
      <c r="D1334" s="153" t="s">
        <v>10198</v>
      </c>
      <c r="E1334" s="154" t="s">
        <v>10199</v>
      </c>
      <c r="F1334" s="112" t="str">
        <f t="shared" si="1"/>
        <v>CARLOS ANTONIO GÓNGORA VILCHES</v>
      </c>
      <c r="G1334" s="70" t="s">
        <v>10200</v>
      </c>
      <c r="H1334" s="61"/>
      <c r="I1334" s="27"/>
      <c r="J1334" s="65"/>
      <c r="K1334" s="28"/>
    </row>
    <row r="1335" ht="22.5" customHeight="1">
      <c r="A1335" s="147">
        <v>46066.0</v>
      </c>
      <c r="B1335" s="15">
        <v>46071.0</v>
      </c>
      <c r="C1335" s="148">
        <v>43739.0</v>
      </c>
      <c r="D1335" s="153" t="s">
        <v>3159</v>
      </c>
      <c r="E1335" s="154" t="s">
        <v>1762</v>
      </c>
      <c r="F1335" s="112" t="str">
        <f t="shared" si="1"/>
        <v>GERMAN SOTO</v>
      </c>
      <c r="G1335" s="70" t="s">
        <v>10201</v>
      </c>
      <c r="H1335" s="56" t="s">
        <v>44</v>
      </c>
      <c r="I1335" s="27"/>
      <c r="J1335" s="57" t="s">
        <v>19</v>
      </c>
      <c r="K1335" s="23" t="s">
        <v>15</v>
      </c>
    </row>
    <row r="1336" ht="22.5" customHeight="1">
      <c r="A1336" s="147">
        <v>46066.0</v>
      </c>
      <c r="B1336" s="15"/>
      <c r="C1336" s="148"/>
      <c r="D1336" s="153" t="s">
        <v>10202</v>
      </c>
      <c r="E1336" s="154" t="s">
        <v>5312</v>
      </c>
      <c r="F1336" s="112" t="str">
        <f t="shared" si="1"/>
        <v>ARMANDO ABRIGO</v>
      </c>
      <c r="G1336" s="70" t="s">
        <v>10203</v>
      </c>
      <c r="H1336" s="61"/>
      <c r="I1336" s="27"/>
      <c r="J1336" s="65"/>
      <c r="K1336" s="28"/>
    </row>
    <row r="1337" ht="22.5" customHeight="1">
      <c r="A1337" s="147">
        <v>46066.0</v>
      </c>
      <c r="B1337" s="15"/>
      <c r="C1337" s="148"/>
      <c r="D1337" s="153" t="s">
        <v>10204</v>
      </c>
      <c r="E1337" s="154" t="s">
        <v>10205</v>
      </c>
      <c r="F1337" s="112" t="str">
        <f t="shared" si="1"/>
        <v>CHRISTIAN DAVID GIBERT MORALES</v>
      </c>
      <c r="G1337" s="70" t="s">
        <v>10206</v>
      </c>
      <c r="H1337" s="61"/>
      <c r="I1337" s="27"/>
      <c r="J1337" s="65"/>
      <c r="K1337" s="28"/>
    </row>
    <row r="1338" ht="22.5" customHeight="1">
      <c r="A1338" s="147">
        <v>46066.0</v>
      </c>
      <c r="B1338" s="15"/>
      <c r="C1338" s="151" t="s">
        <v>10207</v>
      </c>
      <c r="D1338" s="153" t="s">
        <v>4131</v>
      </c>
      <c r="E1338" s="154" t="s">
        <v>10208</v>
      </c>
      <c r="F1338" s="112" t="str">
        <f t="shared" si="1"/>
        <v>NATALIA MENDEZ</v>
      </c>
      <c r="G1338" s="70" t="s">
        <v>10209</v>
      </c>
      <c r="H1338" s="56" t="s">
        <v>44</v>
      </c>
      <c r="I1338" s="27"/>
      <c r="J1338" s="57" t="s">
        <v>21</v>
      </c>
      <c r="K1338" s="23" t="s">
        <v>15</v>
      </c>
    </row>
    <row r="1339" ht="22.5" customHeight="1">
      <c r="A1339" s="147">
        <v>46066.0</v>
      </c>
      <c r="B1339" s="46"/>
      <c r="C1339" s="148">
        <v>45139.0</v>
      </c>
      <c r="D1339" s="153" t="s">
        <v>10210</v>
      </c>
      <c r="E1339" s="154" t="s">
        <v>3731</v>
      </c>
      <c r="F1339" s="112" t="str">
        <f t="shared" si="1"/>
        <v>OLGA TORRES</v>
      </c>
      <c r="G1339" s="70" t="s">
        <v>10211</v>
      </c>
      <c r="H1339" s="56" t="s">
        <v>44</v>
      </c>
      <c r="I1339" s="27"/>
      <c r="J1339" s="57" t="s">
        <v>17</v>
      </c>
      <c r="K1339" s="23" t="s">
        <v>15</v>
      </c>
    </row>
    <row r="1340" ht="22.5" customHeight="1">
      <c r="A1340" s="147">
        <v>46066.0</v>
      </c>
      <c r="B1340" s="15"/>
      <c r="C1340" s="148"/>
      <c r="D1340" s="153" t="s">
        <v>5151</v>
      </c>
      <c r="E1340" s="154" t="s">
        <v>10212</v>
      </c>
      <c r="F1340" s="112" t="str">
        <f t="shared" si="1"/>
        <v>SEBASTIAN ANDRES ROJAS SILVA</v>
      </c>
      <c r="G1340" s="70" t="s">
        <v>10213</v>
      </c>
      <c r="H1340" s="61"/>
      <c r="I1340" s="27"/>
      <c r="J1340" s="65"/>
      <c r="K1340" s="28"/>
    </row>
    <row r="1341" ht="22.5" customHeight="1">
      <c r="A1341" s="147">
        <v>46066.0</v>
      </c>
      <c r="B1341" s="15">
        <v>46070.0</v>
      </c>
      <c r="C1341" s="148">
        <v>43160.0</v>
      </c>
      <c r="D1341" s="153" t="s">
        <v>1077</v>
      </c>
      <c r="E1341" s="154" t="s">
        <v>710</v>
      </c>
      <c r="F1341" s="112" t="str">
        <f t="shared" si="1"/>
        <v>KATHERINE TORO</v>
      </c>
      <c r="G1341" s="70" t="s">
        <v>10214</v>
      </c>
      <c r="H1341" s="56" t="s">
        <v>44</v>
      </c>
      <c r="I1341" s="27"/>
      <c r="J1341" s="57" t="s">
        <v>17</v>
      </c>
      <c r="K1341" s="23" t="s">
        <v>15</v>
      </c>
    </row>
    <row r="1342" ht="22.5" customHeight="1">
      <c r="A1342" s="147">
        <v>46066.0</v>
      </c>
      <c r="B1342" s="15"/>
      <c r="C1342" s="151" t="s">
        <v>232</v>
      </c>
      <c r="D1342" s="153" t="s">
        <v>10215</v>
      </c>
      <c r="E1342" s="154" t="s">
        <v>10216</v>
      </c>
      <c r="F1342" s="112" t="str">
        <f t="shared" si="1"/>
        <v>JOSCHUA PONTIO</v>
      </c>
      <c r="G1342" s="70" t="s">
        <v>10217</v>
      </c>
      <c r="H1342" s="56" t="s">
        <v>44</v>
      </c>
      <c r="I1342" s="27"/>
      <c r="J1342" s="57" t="s">
        <v>21</v>
      </c>
      <c r="K1342" s="23" t="s">
        <v>15</v>
      </c>
    </row>
    <row r="1343" ht="22.5" customHeight="1">
      <c r="A1343" s="147">
        <v>46066.0</v>
      </c>
      <c r="B1343" s="15"/>
      <c r="C1343" s="151" t="s">
        <v>319</v>
      </c>
      <c r="D1343" s="153" t="s">
        <v>2299</v>
      </c>
      <c r="E1343" s="154" t="s">
        <v>10218</v>
      </c>
      <c r="F1343" s="112" t="str">
        <f t="shared" si="1"/>
        <v>RODRIGO SALINAS</v>
      </c>
      <c r="G1343" s="70" t="s">
        <v>10219</v>
      </c>
      <c r="H1343" s="56" t="s">
        <v>44</v>
      </c>
      <c r="I1343" s="27"/>
      <c r="J1343" s="57" t="s">
        <v>21</v>
      </c>
      <c r="K1343" s="23" t="s">
        <v>15</v>
      </c>
    </row>
    <row r="1344" ht="22.5" customHeight="1">
      <c r="A1344" s="147">
        <v>46066.0</v>
      </c>
      <c r="B1344" s="15">
        <v>46070.0</v>
      </c>
      <c r="C1344" s="148">
        <v>43709.0</v>
      </c>
      <c r="D1344" s="153" t="s">
        <v>4012</v>
      </c>
      <c r="E1344" s="154" t="s">
        <v>1051</v>
      </c>
      <c r="F1344" s="112" t="str">
        <f t="shared" si="1"/>
        <v>MONICA MORENO</v>
      </c>
      <c r="G1344" s="70" t="s">
        <v>10220</v>
      </c>
      <c r="H1344" s="56" t="s">
        <v>44</v>
      </c>
      <c r="I1344" s="27"/>
      <c r="J1344" s="57" t="s">
        <v>17</v>
      </c>
      <c r="K1344" s="23" t="s">
        <v>15</v>
      </c>
    </row>
    <row r="1345" ht="22.5" customHeight="1">
      <c r="A1345" s="147">
        <v>46066.0</v>
      </c>
      <c r="B1345" s="15">
        <v>46070.0</v>
      </c>
      <c r="C1345" s="148">
        <v>43344.0</v>
      </c>
      <c r="D1345" s="153" t="s">
        <v>10221</v>
      </c>
      <c r="E1345" s="154" t="s">
        <v>10222</v>
      </c>
      <c r="F1345" s="112" t="str">
        <f t="shared" si="1"/>
        <v>SEBASTIAM ANTONIO ARREDONDO ARREDONDO</v>
      </c>
      <c r="G1345" s="70" t="s">
        <v>10223</v>
      </c>
      <c r="H1345" s="56" t="s">
        <v>44</v>
      </c>
      <c r="I1345" s="27"/>
      <c r="J1345" s="57" t="s">
        <v>17</v>
      </c>
      <c r="K1345" s="23" t="s">
        <v>15</v>
      </c>
    </row>
    <row r="1346" ht="22.5" customHeight="1">
      <c r="A1346" s="147">
        <v>46066.0</v>
      </c>
      <c r="B1346" s="15"/>
      <c r="C1346" s="151" t="s">
        <v>432</v>
      </c>
      <c r="D1346" s="153" t="s">
        <v>10224</v>
      </c>
      <c r="E1346" s="154" t="s">
        <v>10225</v>
      </c>
      <c r="F1346" s="112" t="str">
        <f t="shared" si="1"/>
        <v>KATERIN CAROLAN BERRIOS VILLARREAL</v>
      </c>
      <c r="G1346" s="70" t="s">
        <v>10226</v>
      </c>
      <c r="H1346" s="56" t="s">
        <v>44</v>
      </c>
      <c r="I1346" s="27"/>
      <c r="J1346" s="57" t="s">
        <v>21</v>
      </c>
      <c r="K1346" s="23" t="s">
        <v>15</v>
      </c>
    </row>
    <row r="1347" ht="22.5" customHeight="1">
      <c r="A1347" s="147">
        <v>46066.0</v>
      </c>
      <c r="B1347" s="15">
        <v>46070.0</v>
      </c>
      <c r="C1347" s="148">
        <v>42248.0</v>
      </c>
      <c r="D1347" s="153" t="s">
        <v>10227</v>
      </c>
      <c r="E1347" s="154" t="s">
        <v>10228</v>
      </c>
      <c r="F1347" s="112" t="str">
        <f t="shared" si="1"/>
        <v>VERONICA PATRICIA FLORES GONZALEZ</v>
      </c>
      <c r="G1347" s="70" t="s">
        <v>10229</v>
      </c>
      <c r="H1347" s="56" t="s">
        <v>44</v>
      </c>
      <c r="I1347" s="27"/>
      <c r="J1347" s="57" t="s">
        <v>17</v>
      </c>
      <c r="K1347" s="23" t="s">
        <v>15</v>
      </c>
    </row>
    <row r="1348" ht="22.5" customHeight="1">
      <c r="A1348" s="147">
        <v>46066.0</v>
      </c>
      <c r="B1348" s="15"/>
      <c r="C1348" s="151" t="s">
        <v>228</v>
      </c>
      <c r="D1348" s="153" t="s">
        <v>4085</v>
      </c>
      <c r="E1348" s="154" t="s">
        <v>10230</v>
      </c>
      <c r="F1348" s="112" t="str">
        <f t="shared" si="1"/>
        <v>IGNACIO GAZMURI SOTO</v>
      </c>
      <c r="G1348" s="70" t="s">
        <v>10231</v>
      </c>
      <c r="H1348" s="56" t="s">
        <v>44</v>
      </c>
      <c r="I1348" s="27"/>
      <c r="J1348" s="57" t="s">
        <v>21</v>
      </c>
      <c r="K1348" s="23" t="s">
        <v>15</v>
      </c>
    </row>
    <row r="1349" ht="22.5" customHeight="1">
      <c r="A1349" s="147">
        <v>46066.0</v>
      </c>
      <c r="B1349" s="15"/>
      <c r="C1349" s="151" t="s">
        <v>122</v>
      </c>
      <c r="D1349" s="153" t="s">
        <v>1283</v>
      </c>
      <c r="E1349" s="154" t="s">
        <v>10232</v>
      </c>
      <c r="F1349" s="112" t="str">
        <f t="shared" si="1"/>
        <v>EUGENIO PARDO</v>
      </c>
      <c r="G1349" s="70" t="s">
        <v>10233</v>
      </c>
      <c r="H1349" s="56" t="s">
        <v>44</v>
      </c>
      <c r="I1349" s="27"/>
      <c r="J1349" s="57" t="s">
        <v>21</v>
      </c>
      <c r="K1349" s="23" t="s">
        <v>15</v>
      </c>
    </row>
    <row r="1350" ht="22.5" customHeight="1">
      <c r="A1350" s="147">
        <v>46066.0</v>
      </c>
      <c r="B1350" s="15"/>
      <c r="C1350" s="148"/>
      <c r="D1350" s="153" t="s">
        <v>10234</v>
      </c>
      <c r="E1350" s="154" t="s">
        <v>767</v>
      </c>
      <c r="F1350" s="112" t="str">
        <f t="shared" si="1"/>
        <v>YURIELKA VALDES</v>
      </c>
      <c r="G1350" s="70" t="s">
        <v>10235</v>
      </c>
      <c r="H1350" s="61"/>
      <c r="I1350" s="27"/>
      <c r="J1350" s="65"/>
      <c r="K1350" s="28"/>
    </row>
    <row r="1351" ht="22.5" customHeight="1">
      <c r="A1351" s="147">
        <v>46066.0</v>
      </c>
      <c r="B1351" s="15">
        <v>46069.0</v>
      </c>
      <c r="C1351" s="148">
        <v>45505.0</v>
      </c>
      <c r="D1351" s="153" t="s">
        <v>1666</v>
      </c>
      <c r="E1351" s="154" t="s">
        <v>712</v>
      </c>
      <c r="F1351" s="112" t="str">
        <f t="shared" si="1"/>
        <v>ALEXANDER ZAMORA</v>
      </c>
      <c r="G1351" s="70" t="s">
        <v>10236</v>
      </c>
      <c r="H1351" s="56" t="s">
        <v>44</v>
      </c>
      <c r="I1351" s="27"/>
      <c r="J1351" s="57" t="s">
        <v>17</v>
      </c>
      <c r="K1351" s="23" t="s">
        <v>15</v>
      </c>
    </row>
    <row r="1352" ht="22.5" customHeight="1">
      <c r="A1352" s="147">
        <v>46066.0</v>
      </c>
      <c r="B1352" s="15"/>
      <c r="C1352" s="151" t="s">
        <v>106</v>
      </c>
      <c r="D1352" s="153" t="s">
        <v>532</v>
      </c>
      <c r="E1352" s="154" t="s">
        <v>71</v>
      </c>
      <c r="F1352" s="112" t="str">
        <f t="shared" si="1"/>
        <v>MARIO CONTRERAS</v>
      </c>
      <c r="G1352" s="70" t="s">
        <v>10237</v>
      </c>
      <c r="H1352" s="56" t="s">
        <v>44</v>
      </c>
      <c r="I1352" s="27"/>
      <c r="J1352" s="57" t="s">
        <v>21</v>
      </c>
      <c r="K1352" s="23" t="s">
        <v>15</v>
      </c>
    </row>
    <row r="1353" ht="22.5" customHeight="1">
      <c r="A1353" s="147">
        <v>46066.0</v>
      </c>
      <c r="B1353" s="15">
        <v>46071.0</v>
      </c>
      <c r="C1353" s="148">
        <v>45200.0</v>
      </c>
      <c r="D1353" s="153" t="s">
        <v>10238</v>
      </c>
      <c r="E1353" s="154" t="s">
        <v>10239</v>
      </c>
      <c r="F1353" s="112" t="str">
        <f t="shared" si="1"/>
        <v>RUBÉN DURÁN FONTECILLA</v>
      </c>
      <c r="G1353" s="70" t="s">
        <v>10240</v>
      </c>
      <c r="H1353" s="56" t="s">
        <v>44</v>
      </c>
      <c r="I1353" s="27"/>
      <c r="J1353" s="57" t="s">
        <v>19</v>
      </c>
      <c r="K1353" s="23" t="s">
        <v>15</v>
      </c>
    </row>
    <row r="1354" ht="22.5" customHeight="1">
      <c r="A1354" s="147">
        <v>46066.0</v>
      </c>
      <c r="B1354" s="15">
        <v>46070.0</v>
      </c>
      <c r="C1354" s="148">
        <v>44501.0</v>
      </c>
      <c r="D1354" s="153" t="s">
        <v>10241</v>
      </c>
      <c r="E1354" s="154" t="s">
        <v>10242</v>
      </c>
      <c r="F1354" s="112" t="str">
        <f t="shared" si="1"/>
        <v>JOHANNA HORMAZABAL</v>
      </c>
      <c r="G1354" s="70" t="s">
        <v>10243</v>
      </c>
      <c r="H1354" s="56" t="s">
        <v>44</v>
      </c>
      <c r="I1354" s="27"/>
      <c r="J1354" s="57" t="s">
        <v>17</v>
      </c>
      <c r="K1354" s="23" t="s">
        <v>15</v>
      </c>
    </row>
    <row r="1355" ht="22.5" customHeight="1">
      <c r="A1355" s="147">
        <v>46066.0</v>
      </c>
      <c r="B1355" s="15"/>
      <c r="C1355" s="151" t="s">
        <v>106</v>
      </c>
      <c r="D1355" s="153" t="s">
        <v>4948</v>
      </c>
      <c r="E1355" s="154" t="s">
        <v>3510</v>
      </c>
      <c r="F1355" s="112" t="str">
        <f t="shared" si="1"/>
        <v>ERICK CARO</v>
      </c>
      <c r="G1355" s="70" t="s">
        <v>10244</v>
      </c>
      <c r="H1355" s="56" t="s">
        <v>44</v>
      </c>
      <c r="I1355" s="27"/>
      <c r="J1355" s="57" t="s">
        <v>21</v>
      </c>
      <c r="K1355" s="23" t="s">
        <v>15</v>
      </c>
    </row>
    <row r="1356" ht="22.5" customHeight="1">
      <c r="A1356" s="147">
        <v>46066.0</v>
      </c>
      <c r="B1356" s="15"/>
      <c r="C1356" s="151" t="s">
        <v>106</v>
      </c>
      <c r="D1356" s="153" t="s">
        <v>366</v>
      </c>
      <c r="E1356" s="154" t="s">
        <v>10245</v>
      </c>
      <c r="F1356" s="112" t="str">
        <f t="shared" si="1"/>
        <v>ELIZABETH MORALES MALFATTI</v>
      </c>
      <c r="G1356" s="70" t="s">
        <v>10246</v>
      </c>
      <c r="H1356" s="56" t="s">
        <v>44</v>
      </c>
      <c r="I1356" s="27"/>
      <c r="J1356" s="57" t="s">
        <v>21</v>
      </c>
      <c r="K1356" s="23" t="s">
        <v>15</v>
      </c>
    </row>
    <row r="1357" ht="22.5" customHeight="1">
      <c r="A1357" s="147">
        <v>46066.0</v>
      </c>
      <c r="B1357" s="15"/>
      <c r="C1357" s="148"/>
      <c r="D1357" s="153" t="s">
        <v>10247</v>
      </c>
      <c r="E1357" s="154" t="s">
        <v>10248</v>
      </c>
      <c r="F1357" s="112" t="str">
        <f t="shared" si="1"/>
        <v>JOSÉ ALEJANDRO VILLEGAS</v>
      </c>
      <c r="G1357" s="70" t="s">
        <v>10249</v>
      </c>
      <c r="H1357" s="61"/>
      <c r="I1357" s="27"/>
      <c r="J1357" s="65"/>
      <c r="K1357" s="28"/>
    </row>
    <row r="1358" ht="22.5" customHeight="1">
      <c r="A1358" s="147">
        <v>46066.0</v>
      </c>
      <c r="B1358" s="15"/>
      <c r="C1358" s="148"/>
      <c r="D1358" s="153" t="s">
        <v>2741</v>
      </c>
      <c r="E1358" s="154" t="s">
        <v>10250</v>
      </c>
      <c r="F1358" s="112" t="str">
        <f t="shared" si="1"/>
        <v>LUIS HUMBERTO JEREZ MUÑOZ</v>
      </c>
      <c r="G1358" s="70" t="s">
        <v>10251</v>
      </c>
      <c r="H1358" s="61"/>
      <c r="I1358" s="27"/>
      <c r="J1358" s="65"/>
      <c r="K1358" s="28"/>
    </row>
    <row r="1359" ht="22.5" customHeight="1">
      <c r="A1359" s="147">
        <v>46066.0</v>
      </c>
      <c r="B1359" s="15">
        <v>46070.0</v>
      </c>
      <c r="C1359" s="148">
        <v>43556.0</v>
      </c>
      <c r="D1359" s="153" t="s">
        <v>10252</v>
      </c>
      <c r="E1359" s="154" t="s">
        <v>9699</v>
      </c>
      <c r="F1359" s="112" t="str">
        <f t="shared" si="1"/>
        <v>KATHERINE DROGUETT</v>
      </c>
      <c r="G1359" s="70" t="s">
        <v>10253</v>
      </c>
      <c r="H1359" s="56" t="s">
        <v>44</v>
      </c>
      <c r="I1359" s="27"/>
      <c r="J1359" s="57" t="s">
        <v>17</v>
      </c>
      <c r="K1359" s="23" t="s">
        <v>15</v>
      </c>
    </row>
    <row r="1360" ht="22.5" customHeight="1">
      <c r="A1360" s="147">
        <v>46066.0</v>
      </c>
      <c r="B1360" s="15">
        <v>46070.0</v>
      </c>
      <c r="C1360" s="148">
        <v>42370.0</v>
      </c>
      <c r="D1360" s="153" t="s">
        <v>10254</v>
      </c>
      <c r="E1360" s="154" t="s">
        <v>10255</v>
      </c>
      <c r="F1360" s="112" t="str">
        <f t="shared" si="1"/>
        <v>FLAVIA CORDOVA</v>
      </c>
      <c r="G1360" s="70" t="s">
        <v>10256</v>
      </c>
      <c r="H1360" s="56" t="s">
        <v>44</v>
      </c>
      <c r="I1360" s="27"/>
      <c r="J1360" s="57" t="s">
        <v>17</v>
      </c>
      <c r="K1360" s="23" t="s">
        <v>15</v>
      </c>
    </row>
    <row r="1361" ht="22.5" customHeight="1">
      <c r="A1361" s="147">
        <v>46066.0</v>
      </c>
      <c r="B1361" s="15">
        <v>46069.0</v>
      </c>
      <c r="C1361" s="148">
        <v>45323.0</v>
      </c>
      <c r="D1361" s="153" t="s">
        <v>1928</v>
      </c>
      <c r="E1361" s="154" t="s">
        <v>10257</v>
      </c>
      <c r="F1361" s="112" t="str">
        <f t="shared" si="1"/>
        <v>GERMAN AMADOR</v>
      </c>
      <c r="G1361" s="70" t="s">
        <v>10258</v>
      </c>
      <c r="H1361" s="56" t="s">
        <v>44</v>
      </c>
      <c r="I1361" s="27"/>
      <c r="J1361" s="57" t="s">
        <v>17</v>
      </c>
      <c r="K1361" s="23" t="s">
        <v>15</v>
      </c>
    </row>
    <row r="1362" ht="22.5" customHeight="1">
      <c r="A1362" s="147">
        <v>46066.0</v>
      </c>
      <c r="B1362" s="15">
        <v>46070.0</v>
      </c>
      <c r="C1362" s="148">
        <v>43466.0</v>
      </c>
      <c r="D1362" s="153" t="s">
        <v>419</v>
      </c>
      <c r="E1362" s="154" t="s">
        <v>7398</v>
      </c>
      <c r="F1362" s="112" t="str">
        <f t="shared" si="1"/>
        <v>RODRIGO CUBILLOS</v>
      </c>
      <c r="G1362" s="70" t="s">
        <v>10259</v>
      </c>
      <c r="H1362" s="56" t="s">
        <v>44</v>
      </c>
      <c r="I1362" s="27"/>
      <c r="J1362" s="57" t="s">
        <v>17</v>
      </c>
      <c r="K1362" s="23" t="s">
        <v>15</v>
      </c>
    </row>
    <row r="1363" ht="22.5" customHeight="1">
      <c r="A1363" s="147">
        <v>46066.0</v>
      </c>
      <c r="B1363" s="15"/>
      <c r="C1363" s="151" t="s">
        <v>122</v>
      </c>
      <c r="D1363" s="153" t="s">
        <v>4017</v>
      </c>
      <c r="E1363" s="154" t="s">
        <v>10260</v>
      </c>
      <c r="F1363" s="112" t="str">
        <f t="shared" si="1"/>
        <v>ANGELA DELGADO SALGADO</v>
      </c>
      <c r="G1363" s="70" t="s">
        <v>10261</v>
      </c>
      <c r="H1363" s="56" t="s">
        <v>44</v>
      </c>
      <c r="I1363" s="27"/>
      <c r="J1363" s="57" t="s">
        <v>21</v>
      </c>
      <c r="K1363" s="23" t="s">
        <v>15</v>
      </c>
    </row>
    <row r="1364" ht="22.5" customHeight="1">
      <c r="A1364" s="147">
        <v>46066.0</v>
      </c>
      <c r="B1364" s="15"/>
      <c r="C1364" s="151" t="s">
        <v>10262</v>
      </c>
      <c r="D1364" s="153" t="s">
        <v>48</v>
      </c>
      <c r="E1364" s="154" t="s">
        <v>8372</v>
      </c>
      <c r="F1364" s="112" t="str">
        <f t="shared" si="1"/>
        <v>PABLO GOMEZ</v>
      </c>
      <c r="G1364" s="70" t="s">
        <v>10263</v>
      </c>
      <c r="H1364" s="56" t="s">
        <v>44</v>
      </c>
      <c r="I1364" s="27"/>
      <c r="J1364" s="57" t="s">
        <v>21</v>
      </c>
      <c r="K1364" s="23" t="s">
        <v>15</v>
      </c>
    </row>
    <row r="1365" ht="22.5" customHeight="1">
      <c r="A1365" s="147">
        <v>46066.0</v>
      </c>
      <c r="B1365" s="15"/>
      <c r="C1365" s="148"/>
      <c r="D1365" s="153" t="s">
        <v>10264</v>
      </c>
      <c r="E1365" s="154" t="s">
        <v>3350</v>
      </c>
      <c r="F1365" s="112" t="str">
        <f t="shared" si="1"/>
        <v>CATERINA GONZALEZ</v>
      </c>
      <c r="G1365" s="70" t="s">
        <v>10265</v>
      </c>
      <c r="H1365" s="61"/>
      <c r="I1365" s="27"/>
      <c r="J1365" s="65"/>
      <c r="K1365" s="28"/>
    </row>
    <row r="1366" ht="22.5" customHeight="1">
      <c r="A1366" s="147">
        <v>46066.0</v>
      </c>
      <c r="B1366" s="15">
        <v>46070.0</v>
      </c>
      <c r="C1366" s="148">
        <v>42614.0</v>
      </c>
      <c r="D1366" s="153" t="s">
        <v>10266</v>
      </c>
      <c r="E1366" s="154" t="s">
        <v>7813</v>
      </c>
      <c r="F1366" s="112" t="str">
        <f t="shared" si="1"/>
        <v>AMERICA ROJAS</v>
      </c>
      <c r="G1366" s="70" t="s">
        <v>10267</v>
      </c>
      <c r="H1366" s="56" t="s">
        <v>44</v>
      </c>
      <c r="I1366" s="27"/>
      <c r="J1366" s="57" t="s">
        <v>17</v>
      </c>
      <c r="K1366" s="23" t="s">
        <v>15</v>
      </c>
    </row>
    <row r="1367" ht="22.5" customHeight="1">
      <c r="A1367" s="147">
        <v>46066.0</v>
      </c>
      <c r="B1367" s="15"/>
      <c r="C1367" s="151" t="s">
        <v>5023</v>
      </c>
      <c r="D1367" s="153" t="s">
        <v>10268</v>
      </c>
      <c r="E1367" s="154" t="s">
        <v>4765</v>
      </c>
      <c r="F1367" s="112" t="str">
        <f t="shared" si="1"/>
        <v>NATALIE CALDERON</v>
      </c>
      <c r="G1367" s="70" t="s">
        <v>10269</v>
      </c>
      <c r="H1367" s="56" t="s">
        <v>44</v>
      </c>
      <c r="I1367" s="27"/>
      <c r="J1367" s="57" t="s">
        <v>21</v>
      </c>
      <c r="K1367" s="23" t="s">
        <v>15</v>
      </c>
    </row>
    <row r="1368" ht="22.5" customHeight="1">
      <c r="A1368" s="147">
        <v>46066.0</v>
      </c>
      <c r="B1368" s="15"/>
      <c r="C1368" s="148"/>
      <c r="D1368" s="153" t="s">
        <v>5994</v>
      </c>
      <c r="E1368" s="154" t="s">
        <v>7926</v>
      </c>
      <c r="F1368" s="112" t="str">
        <f t="shared" si="1"/>
        <v>PEDRO MUÑOZ</v>
      </c>
      <c r="G1368" s="70" t="s">
        <v>10270</v>
      </c>
      <c r="H1368" s="56" t="s">
        <v>44</v>
      </c>
      <c r="I1368" s="27"/>
      <c r="J1368" s="57" t="s">
        <v>14</v>
      </c>
      <c r="K1368" s="23" t="s">
        <v>15</v>
      </c>
    </row>
    <row r="1369" ht="22.5" customHeight="1">
      <c r="A1369" s="147">
        <v>46066.0</v>
      </c>
      <c r="B1369" s="15"/>
      <c r="C1369" s="148"/>
      <c r="D1369" s="153" t="s">
        <v>1431</v>
      </c>
      <c r="E1369" s="154" t="s">
        <v>10271</v>
      </c>
      <c r="F1369" s="112" t="str">
        <f t="shared" si="1"/>
        <v>CLAUDIO CORRAL</v>
      </c>
      <c r="G1369" s="70" t="s">
        <v>10272</v>
      </c>
      <c r="H1369" s="61"/>
      <c r="I1369" s="27"/>
      <c r="J1369" s="65"/>
      <c r="K1369" s="28"/>
    </row>
    <row r="1370" ht="22.5" customHeight="1">
      <c r="A1370" s="147">
        <v>46066.0</v>
      </c>
      <c r="B1370" s="15"/>
      <c r="C1370" s="148"/>
      <c r="D1370" s="153" t="s">
        <v>10273</v>
      </c>
      <c r="E1370" s="154" t="s">
        <v>10274</v>
      </c>
      <c r="F1370" s="112" t="str">
        <f t="shared" si="1"/>
        <v>ALEXANDER ESTAY</v>
      </c>
      <c r="G1370" s="59" t="s">
        <v>10275</v>
      </c>
      <c r="H1370" s="56" t="s">
        <v>44</v>
      </c>
      <c r="I1370" s="27"/>
      <c r="J1370" s="57" t="s">
        <v>21</v>
      </c>
      <c r="K1370" s="23" t="s">
        <v>15</v>
      </c>
    </row>
    <row r="1371" ht="22.5" customHeight="1">
      <c r="A1371" s="147">
        <v>46066.0</v>
      </c>
      <c r="B1371" s="15">
        <v>46071.0</v>
      </c>
      <c r="C1371" s="148">
        <v>45658.0</v>
      </c>
      <c r="D1371" s="153" t="s">
        <v>553</v>
      </c>
      <c r="E1371" s="154" t="s">
        <v>2159</v>
      </c>
      <c r="F1371" s="112" t="str">
        <f t="shared" si="1"/>
        <v>JONATHAN ARAYA</v>
      </c>
      <c r="G1371" s="70" t="s">
        <v>10276</v>
      </c>
      <c r="H1371" s="56" t="s">
        <v>44</v>
      </c>
      <c r="I1371" s="27"/>
      <c r="J1371" s="57" t="s">
        <v>19</v>
      </c>
      <c r="K1371" s="23" t="s">
        <v>15</v>
      </c>
    </row>
    <row r="1372" ht="22.5" customHeight="1">
      <c r="A1372" s="147">
        <v>46066.0</v>
      </c>
      <c r="B1372" s="15"/>
      <c r="C1372" s="148"/>
      <c r="D1372" s="153" t="s">
        <v>9352</v>
      </c>
      <c r="E1372" s="154" t="s">
        <v>3738</v>
      </c>
      <c r="F1372" s="112" t="str">
        <f t="shared" si="1"/>
        <v>MARIEL DONOSO</v>
      </c>
      <c r="G1372" s="70" t="s">
        <v>10277</v>
      </c>
      <c r="H1372" s="61"/>
      <c r="I1372" s="27"/>
      <c r="J1372" s="65"/>
      <c r="K1372" s="28"/>
    </row>
    <row r="1373" ht="22.5" customHeight="1">
      <c r="A1373" s="147">
        <v>46066.0</v>
      </c>
      <c r="B1373" s="15"/>
      <c r="C1373" s="148"/>
      <c r="D1373" s="153" t="s">
        <v>10252</v>
      </c>
      <c r="E1373" s="154" t="s">
        <v>10278</v>
      </c>
      <c r="F1373" s="112" t="str">
        <f t="shared" si="1"/>
        <v>KATHERINE CORTES</v>
      </c>
      <c r="G1373" s="70" t="s">
        <v>10279</v>
      </c>
      <c r="H1373" s="61"/>
      <c r="I1373" s="27"/>
      <c r="J1373" s="65"/>
      <c r="K1373" s="28"/>
    </row>
    <row r="1374" ht="22.5" customHeight="1">
      <c r="A1374" s="147">
        <v>46066.0</v>
      </c>
      <c r="B1374" s="15"/>
      <c r="C1374" s="148"/>
      <c r="D1374" s="153" t="s">
        <v>10280</v>
      </c>
      <c r="E1374" s="154" t="s">
        <v>10281</v>
      </c>
      <c r="F1374" s="112" t="str">
        <f t="shared" si="1"/>
        <v>YERKO ANDRES CERDA CONCHA</v>
      </c>
      <c r="G1374" s="70" t="s">
        <v>10282</v>
      </c>
      <c r="H1374" s="61"/>
      <c r="I1374" s="27"/>
      <c r="J1374" s="65"/>
      <c r="K1374" s="28"/>
    </row>
    <row r="1375" ht="22.5" customHeight="1">
      <c r="A1375" s="147">
        <v>46066.0</v>
      </c>
      <c r="B1375" s="15">
        <v>46070.0</v>
      </c>
      <c r="C1375" s="148">
        <v>43313.0</v>
      </c>
      <c r="D1375" s="153" t="s">
        <v>10283</v>
      </c>
      <c r="E1375" s="154" t="s">
        <v>10284</v>
      </c>
      <c r="F1375" s="112" t="str">
        <f t="shared" si="1"/>
        <v>GISELLA CASANDRA CEREZO MARIN</v>
      </c>
      <c r="G1375" s="70" t="s">
        <v>10285</v>
      </c>
      <c r="H1375" s="56" t="s">
        <v>44</v>
      </c>
      <c r="I1375" s="27"/>
      <c r="J1375" s="57" t="s">
        <v>17</v>
      </c>
      <c r="K1375" s="23" t="s">
        <v>15</v>
      </c>
    </row>
    <row r="1376" ht="22.5" customHeight="1">
      <c r="A1376" s="147">
        <v>46066.0</v>
      </c>
      <c r="B1376" s="15"/>
      <c r="C1376" s="148"/>
      <c r="D1376" s="153" t="s">
        <v>10286</v>
      </c>
      <c r="E1376" s="154" t="s">
        <v>10287</v>
      </c>
      <c r="F1376" s="112" t="str">
        <f t="shared" si="1"/>
        <v>KING SANDRO GIULIANO ENCINA GALLARDO</v>
      </c>
      <c r="G1376" s="70" t="s">
        <v>10288</v>
      </c>
      <c r="H1376" s="61"/>
      <c r="I1376" s="27"/>
      <c r="J1376" s="65"/>
      <c r="K1376" s="28"/>
    </row>
    <row r="1377" ht="22.5" customHeight="1">
      <c r="A1377" s="147">
        <v>46066.0</v>
      </c>
      <c r="B1377" s="15"/>
      <c r="C1377" s="148"/>
      <c r="D1377" s="153" t="s">
        <v>10289</v>
      </c>
      <c r="E1377" s="154" t="s">
        <v>10290</v>
      </c>
      <c r="F1377" s="112" t="str">
        <f t="shared" si="1"/>
        <v>GUSTAVO RODRÍGUEZ</v>
      </c>
      <c r="G1377" s="70" t="s">
        <v>10291</v>
      </c>
      <c r="H1377" s="61"/>
      <c r="I1377" s="27"/>
      <c r="J1377" s="65"/>
      <c r="K1377" s="28"/>
    </row>
    <row r="1378" ht="22.5" customHeight="1">
      <c r="A1378" s="147">
        <v>46066.0</v>
      </c>
      <c r="B1378" s="15"/>
      <c r="C1378" s="151" t="s">
        <v>1231</v>
      </c>
      <c r="D1378" s="153" t="s">
        <v>10292</v>
      </c>
      <c r="E1378" s="154" t="s">
        <v>10293</v>
      </c>
      <c r="F1378" s="112" t="str">
        <f t="shared" si="1"/>
        <v>SEBASTIAN ESTEBAN MUÑOZ BIGGIO</v>
      </c>
      <c r="G1378" s="70" t="s">
        <v>10294</v>
      </c>
      <c r="H1378" s="56" t="s">
        <v>44</v>
      </c>
      <c r="I1378" s="27"/>
      <c r="J1378" s="57" t="s">
        <v>21</v>
      </c>
      <c r="K1378" s="23" t="s">
        <v>15</v>
      </c>
    </row>
    <row r="1379" ht="22.5" customHeight="1">
      <c r="A1379" s="147">
        <v>46066.0</v>
      </c>
      <c r="B1379" s="15"/>
      <c r="C1379" s="148"/>
      <c r="D1379" s="153" t="s">
        <v>2825</v>
      </c>
      <c r="E1379" s="154" t="s">
        <v>10295</v>
      </c>
      <c r="F1379" s="112" t="str">
        <f t="shared" si="1"/>
        <v>MARCELO TAPIA OLMEDO</v>
      </c>
      <c r="G1379" s="70" t="s">
        <v>10296</v>
      </c>
      <c r="H1379" s="61"/>
      <c r="I1379" s="27"/>
      <c r="J1379" s="65"/>
      <c r="K1379" s="28"/>
    </row>
    <row r="1380" ht="22.5" customHeight="1">
      <c r="A1380" s="147">
        <v>46066.0</v>
      </c>
      <c r="B1380" s="15"/>
      <c r="C1380" s="148"/>
      <c r="D1380" s="153" t="s">
        <v>553</v>
      </c>
      <c r="E1380" s="154" t="s">
        <v>10297</v>
      </c>
      <c r="F1380" s="112" t="str">
        <f t="shared" si="1"/>
        <v>JONATHAN SCHULZ</v>
      </c>
      <c r="G1380" s="70" t="s">
        <v>10298</v>
      </c>
      <c r="H1380" s="61"/>
      <c r="I1380" s="27"/>
      <c r="J1380" s="65"/>
      <c r="K1380" s="28"/>
    </row>
    <row r="1381" ht="22.5" customHeight="1">
      <c r="A1381" s="147">
        <v>46066.0</v>
      </c>
      <c r="B1381" s="15">
        <v>46070.0</v>
      </c>
      <c r="C1381" s="148">
        <v>43313.0</v>
      </c>
      <c r="D1381" s="153" t="s">
        <v>10299</v>
      </c>
      <c r="E1381" s="154" t="s">
        <v>2739</v>
      </c>
      <c r="F1381" s="112" t="str">
        <f t="shared" si="1"/>
        <v>JUBITZHA CONTRERAS</v>
      </c>
      <c r="G1381" s="70" t="s">
        <v>10300</v>
      </c>
      <c r="H1381" s="56" t="s">
        <v>44</v>
      </c>
      <c r="I1381" s="27"/>
      <c r="J1381" s="57" t="s">
        <v>17</v>
      </c>
      <c r="K1381" s="23" t="s">
        <v>15</v>
      </c>
    </row>
    <row r="1382" ht="22.5" customHeight="1">
      <c r="A1382" s="147">
        <v>46066.0</v>
      </c>
      <c r="B1382" s="15"/>
      <c r="C1382" s="148"/>
      <c r="D1382" s="153" t="s">
        <v>10301</v>
      </c>
      <c r="E1382" s="154" t="s">
        <v>10302</v>
      </c>
      <c r="F1382" s="112" t="str">
        <f t="shared" si="1"/>
        <v>RONNIE ALVEAR</v>
      </c>
      <c r="G1382" s="70" t="s">
        <v>10303</v>
      </c>
      <c r="H1382" s="61"/>
      <c r="I1382" s="27"/>
      <c r="J1382" s="65"/>
      <c r="K1382" s="28"/>
    </row>
    <row r="1383" ht="22.5" customHeight="1">
      <c r="A1383" s="147">
        <v>46066.0</v>
      </c>
      <c r="B1383" s="15"/>
      <c r="C1383" s="148"/>
      <c r="D1383" s="153" t="s">
        <v>10304</v>
      </c>
      <c r="E1383" s="154" t="s">
        <v>10305</v>
      </c>
      <c r="F1383" s="112" t="str">
        <f t="shared" si="1"/>
        <v>ALFREDO OSSANDON  GALLARDO</v>
      </c>
      <c r="G1383" s="70" t="s">
        <v>10306</v>
      </c>
      <c r="H1383" s="61"/>
      <c r="I1383" s="27"/>
      <c r="J1383" s="65"/>
      <c r="K1383" s="28"/>
    </row>
    <row r="1384" ht="22.5" customHeight="1">
      <c r="A1384" s="147">
        <v>46066.0</v>
      </c>
      <c r="B1384" s="15"/>
      <c r="C1384" s="148"/>
      <c r="D1384" s="153" t="s">
        <v>177</v>
      </c>
      <c r="E1384" s="154" t="s">
        <v>10307</v>
      </c>
      <c r="F1384" s="112" t="str">
        <f t="shared" si="1"/>
        <v>MARCO MEZA MORAN</v>
      </c>
      <c r="G1384" s="70" t="s">
        <v>10308</v>
      </c>
      <c r="H1384" s="61"/>
      <c r="I1384" s="27"/>
      <c r="J1384" s="65"/>
      <c r="K1384" s="28"/>
    </row>
    <row r="1385" ht="22.5" customHeight="1">
      <c r="A1385" s="147">
        <v>46066.0</v>
      </c>
      <c r="B1385" s="15"/>
      <c r="C1385" s="148"/>
      <c r="D1385" s="153" t="s">
        <v>553</v>
      </c>
      <c r="E1385" s="154" t="s">
        <v>9365</v>
      </c>
      <c r="F1385" s="112" t="str">
        <f t="shared" si="1"/>
        <v>JONATHAN GUZMAN</v>
      </c>
      <c r="G1385" s="70" t="s">
        <v>10309</v>
      </c>
      <c r="H1385" s="61"/>
      <c r="I1385" s="27"/>
      <c r="J1385" s="65"/>
      <c r="K1385" s="28"/>
    </row>
    <row r="1386" ht="22.5" customHeight="1">
      <c r="A1386" s="147">
        <v>46066.0</v>
      </c>
      <c r="B1386" s="15"/>
      <c r="C1386" s="148"/>
      <c r="D1386" s="153" t="s">
        <v>600</v>
      </c>
      <c r="E1386" s="154" t="s">
        <v>1847</v>
      </c>
      <c r="F1386" s="112" t="str">
        <f t="shared" si="1"/>
        <v>VICTOR PEÑA</v>
      </c>
      <c r="G1386" s="70" t="s">
        <v>10310</v>
      </c>
      <c r="H1386" s="61"/>
      <c r="I1386" s="27"/>
      <c r="J1386" s="65"/>
      <c r="K1386" s="28"/>
    </row>
    <row r="1387" ht="22.5" customHeight="1">
      <c r="A1387" s="147">
        <v>46066.0</v>
      </c>
      <c r="B1387" s="15"/>
      <c r="C1387" s="148"/>
      <c r="D1387" s="153" t="s">
        <v>510</v>
      </c>
      <c r="E1387" s="154" t="s">
        <v>3683</v>
      </c>
      <c r="F1387" s="112" t="str">
        <f t="shared" si="1"/>
        <v>GONZALO CANTO</v>
      </c>
      <c r="G1387" s="70" t="s">
        <v>10311</v>
      </c>
      <c r="H1387" s="61"/>
      <c r="I1387" s="27"/>
      <c r="J1387" s="65"/>
      <c r="K1387" s="28"/>
    </row>
    <row r="1388" ht="22.5" customHeight="1">
      <c r="A1388" s="147">
        <v>46066.0</v>
      </c>
      <c r="B1388" s="15"/>
      <c r="C1388" s="151" t="s">
        <v>106</v>
      </c>
      <c r="D1388" s="153" t="s">
        <v>153</v>
      </c>
      <c r="E1388" s="154" t="s">
        <v>10312</v>
      </c>
      <c r="F1388" s="112" t="str">
        <f t="shared" si="1"/>
        <v>ALBERTO RODRIGUEZ GARCES</v>
      </c>
      <c r="G1388" s="70" t="s">
        <v>10313</v>
      </c>
      <c r="H1388" s="56" t="s">
        <v>44</v>
      </c>
      <c r="I1388" s="27"/>
      <c r="J1388" s="57" t="s">
        <v>21</v>
      </c>
      <c r="K1388" s="23" t="s">
        <v>15</v>
      </c>
    </row>
    <row r="1389" ht="22.5" customHeight="1">
      <c r="A1389" s="147">
        <v>46066.0</v>
      </c>
      <c r="B1389" s="15">
        <v>46070.0</v>
      </c>
      <c r="C1389" s="148">
        <v>44593.0</v>
      </c>
      <c r="D1389" s="153" t="s">
        <v>10314</v>
      </c>
      <c r="E1389" s="154" t="s">
        <v>10315</v>
      </c>
      <c r="F1389" s="112" t="str">
        <f t="shared" si="1"/>
        <v>NERI SALEM VARGAS BERMUDEZ</v>
      </c>
      <c r="G1389" s="70" t="s">
        <v>10316</v>
      </c>
      <c r="H1389" s="56" t="s">
        <v>44</v>
      </c>
      <c r="I1389" s="27"/>
      <c r="J1389" s="57" t="s">
        <v>17</v>
      </c>
      <c r="K1389" s="23" t="s">
        <v>15</v>
      </c>
    </row>
    <row r="1390" ht="22.5" customHeight="1">
      <c r="A1390" s="147">
        <v>46066.0</v>
      </c>
      <c r="B1390" s="15"/>
      <c r="C1390" s="151" t="s">
        <v>10317</v>
      </c>
      <c r="D1390" s="153" t="s">
        <v>10318</v>
      </c>
      <c r="E1390" s="154" t="s">
        <v>10319</v>
      </c>
      <c r="F1390" s="112" t="str">
        <f t="shared" si="1"/>
        <v>MACARENA PAZ TORRES LABRA</v>
      </c>
      <c r="G1390" s="164" t="s">
        <v>10320</v>
      </c>
      <c r="H1390" s="56" t="s">
        <v>44</v>
      </c>
      <c r="I1390" s="27"/>
      <c r="J1390" s="57" t="s">
        <v>21</v>
      </c>
      <c r="K1390" s="23" t="s">
        <v>15</v>
      </c>
    </row>
    <row r="1391" ht="22.5" customHeight="1">
      <c r="A1391" s="147">
        <v>46066.0</v>
      </c>
      <c r="B1391" s="15"/>
      <c r="C1391" s="148">
        <v>44621.0</v>
      </c>
      <c r="D1391" s="153" t="s">
        <v>10321</v>
      </c>
      <c r="E1391" s="154" t="s">
        <v>10322</v>
      </c>
      <c r="F1391" s="112" t="str">
        <f t="shared" si="1"/>
        <v>MARCELO ALVAREZ FARIAS</v>
      </c>
      <c r="G1391" s="70" t="s">
        <v>10323</v>
      </c>
      <c r="H1391" s="56" t="s">
        <v>44</v>
      </c>
      <c r="I1391" s="27"/>
      <c r="J1391" s="57" t="s">
        <v>17</v>
      </c>
      <c r="K1391" s="23" t="s">
        <v>15</v>
      </c>
    </row>
    <row r="1392" ht="22.5" customHeight="1">
      <c r="A1392" s="147">
        <v>46066.0</v>
      </c>
      <c r="B1392" s="15"/>
      <c r="C1392" s="151" t="s">
        <v>106</v>
      </c>
      <c r="D1392" s="153" t="s">
        <v>10324</v>
      </c>
      <c r="E1392" s="154" t="s">
        <v>10325</v>
      </c>
      <c r="F1392" s="112" t="str">
        <f t="shared" si="1"/>
        <v>WALTER VIVANCO NEGRETE</v>
      </c>
      <c r="G1392" s="70" t="s">
        <v>10326</v>
      </c>
      <c r="H1392" s="56" t="s">
        <v>44</v>
      </c>
      <c r="I1392" s="27"/>
      <c r="J1392" s="57" t="s">
        <v>21</v>
      </c>
      <c r="K1392" s="23" t="s">
        <v>15</v>
      </c>
    </row>
    <row r="1393" ht="22.5" customHeight="1">
      <c r="A1393" s="147">
        <v>46066.0</v>
      </c>
      <c r="B1393" s="15"/>
      <c r="C1393" s="148"/>
      <c r="D1393" s="153" t="s">
        <v>10327</v>
      </c>
      <c r="E1393" s="154" t="s">
        <v>10328</v>
      </c>
      <c r="F1393" s="112" t="str">
        <f t="shared" si="1"/>
        <v>FABIOLA RECABARREN</v>
      </c>
      <c r="G1393" s="70" t="s">
        <v>10329</v>
      </c>
      <c r="H1393" s="61"/>
      <c r="I1393" s="27"/>
      <c r="J1393" s="65"/>
      <c r="K1393" s="28"/>
    </row>
    <row r="1394" ht="22.5" customHeight="1">
      <c r="A1394" s="147">
        <v>46066.0</v>
      </c>
      <c r="B1394" s="15"/>
      <c r="C1394" s="148"/>
      <c r="D1394" s="153" t="s">
        <v>10330</v>
      </c>
      <c r="E1394" s="154" t="s">
        <v>10331</v>
      </c>
      <c r="F1394" s="112" t="str">
        <f t="shared" si="1"/>
        <v>GISETTE ARLETTE LEAL ESPINOZA</v>
      </c>
      <c r="G1394" s="70" t="s">
        <v>10332</v>
      </c>
      <c r="H1394" s="61"/>
      <c r="I1394" s="27"/>
      <c r="J1394" s="65"/>
      <c r="K1394" s="28"/>
    </row>
    <row r="1395" ht="22.5" customHeight="1">
      <c r="A1395" s="147">
        <v>46066.0</v>
      </c>
      <c r="B1395" s="15"/>
      <c r="C1395" s="148"/>
      <c r="D1395" s="153" t="s">
        <v>1001</v>
      </c>
      <c r="E1395" s="154" t="s">
        <v>4765</v>
      </c>
      <c r="F1395" s="112" t="str">
        <f t="shared" si="1"/>
        <v>SERGIO CALDERON</v>
      </c>
      <c r="G1395" s="70" t="s">
        <v>10333</v>
      </c>
      <c r="H1395" s="61"/>
      <c r="I1395" s="27"/>
      <c r="J1395" s="65"/>
      <c r="K1395" s="28"/>
    </row>
    <row r="1396" ht="22.5" customHeight="1">
      <c r="A1396" s="147">
        <v>46066.0</v>
      </c>
      <c r="B1396" s="15"/>
      <c r="C1396" s="148"/>
      <c r="D1396" s="153" t="s">
        <v>10334</v>
      </c>
      <c r="E1396" s="154" t="s">
        <v>533</v>
      </c>
      <c r="F1396" s="112" t="str">
        <f t="shared" si="1"/>
        <v>CRISTIÁN ORELLANA</v>
      </c>
      <c r="G1396" s="70" t="s">
        <v>10335</v>
      </c>
      <c r="H1396" s="61"/>
      <c r="I1396" s="27"/>
      <c r="J1396" s="65"/>
      <c r="K1396" s="28"/>
    </row>
    <row r="1397" ht="22.5" customHeight="1">
      <c r="A1397" s="147">
        <v>46066.0</v>
      </c>
      <c r="B1397" s="15"/>
      <c r="C1397" s="151" t="s">
        <v>106</v>
      </c>
      <c r="D1397" s="153" t="s">
        <v>5105</v>
      </c>
      <c r="E1397" s="154" t="s">
        <v>2159</v>
      </c>
      <c r="F1397" s="112" t="str">
        <f t="shared" si="1"/>
        <v>CHRISTIAN ARAYA</v>
      </c>
      <c r="G1397" s="70" t="s">
        <v>10336</v>
      </c>
      <c r="H1397" s="56" t="s">
        <v>44</v>
      </c>
      <c r="I1397" s="27"/>
      <c r="J1397" s="57" t="s">
        <v>21</v>
      </c>
      <c r="K1397" s="23" t="s">
        <v>15</v>
      </c>
    </row>
    <row r="1398" ht="22.5" customHeight="1">
      <c r="A1398" s="147">
        <v>46066.0</v>
      </c>
      <c r="B1398" s="15">
        <v>46069.0</v>
      </c>
      <c r="C1398" s="148">
        <v>45261.0</v>
      </c>
      <c r="D1398" s="153" t="s">
        <v>10337</v>
      </c>
      <c r="E1398" s="154" t="s">
        <v>10338</v>
      </c>
      <c r="F1398" s="112" t="str">
        <f t="shared" si="1"/>
        <v>PABLO ANTONIO VILLARROEL MORENO</v>
      </c>
      <c r="G1398" s="70" t="s">
        <v>10339</v>
      </c>
      <c r="H1398" s="56" t="s">
        <v>44</v>
      </c>
      <c r="I1398" s="27"/>
      <c r="J1398" s="57" t="s">
        <v>17</v>
      </c>
      <c r="K1398" s="23" t="s">
        <v>15</v>
      </c>
    </row>
    <row r="1399" ht="22.5" customHeight="1">
      <c r="A1399" s="147">
        <v>46066.0</v>
      </c>
      <c r="B1399" s="15">
        <v>46069.0</v>
      </c>
      <c r="C1399" s="148">
        <v>45444.0</v>
      </c>
      <c r="D1399" s="153" t="s">
        <v>10340</v>
      </c>
      <c r="E1399" s="154" t="s">
        <v>10341</v>
      </c>
      <c r="F1399" s="112" t="str">
        <f t="shared" si="1"/>
        <v>HUGO ANDRES SAN MARTIN AREVALO</v>
      </c>
      <c r="G1399" s="70" t="s">
        <v>10342</v>
      </c>
      <c r="H1399" s="56" t="s">
        <v>44</v>
      </c>
      <c r="I1399" s="27"/>
      <c r="J1399" s="57" t="s">
        <v>17</v>
      </c>
      <c r="K1399" s="23" t="s">
        <v>15</v>
      </c>
    </row>
    <row r="1400" ht="22.5" customHeight="1">
      <c r="A1400" s="147">
        <v>46066.0</v>
      </c>
      <c r="B1400" s="15"/>
      <c r="C1400" s="151" t="s">
        <v>3126</v>
      </c>
      <c r="D1400" s="153" t="s">
        <v>10343</v>
      </c>
      <c r="E1400" s="154" t="s">
        <v>10344</v>
      </c>
      <c r="F1400" s="112" t="str">
        <f t="shared" si="1"/>
        <v>EDUARDO RAUL ARANDA MONTIEL</v>
      </c>
      <c r="G1400" s="70" t="s">
        <v>10345</v>
      </c>
      <c r="H1400" s="56" t="s">
        <v>44</v>
      </c>
      <c r="I1400" s="27"/>
      <c r="J1400" s="57" t="s">
        <v>21</v>
      </c>
      <c r="K1400" s="23" t="s">
        <v>15</v>
      </c>
    </row>
    <row r="1401" ht="22.5" customHeight="1">
      <c r="A1401" s="147">
        <v>46066.0</v>
      </c>
      <c r="B1401" s="15"/>
      <c r="C1401" s="148"/>
      <c r="D1401" s="153" t="s">
        <v>177</v>
      </c>
      <c r="E1401" s="154" t="s">
        <v>10346</v>
      </c>
      <c r="F1401" s="112" t="str">
        <f t="shared" si="1"/>
        <v>MARCO ZAMORA ASTUDILLO</v>
      </c>
      <c r="G1401" s="70" t="s">
        <v>10347</v>
      </c>
      <c r="H1401" s="61"/>
      <c r="I1401" s="27"/>
      <c r="J1401" s="65"/>
      <c r="K1401" s="28"/>
    </row>
    <row r="1402" ht="22.5" customHeight="1">
      <c r="A1402" s="147">
        <v>46066.0</v>
      </c>
      <c r="B1402" s="15"/>
      <c r="C1402" s="151" t="s">
        <v>760</v>
      </c>
      <c r="D1402" s="153" t="s">
        <v>1331</v>
      </c>
      <c r="E1402" s="154" t="s">
        <v>10348</v>
      </c>
      <c r="F1402" s="112" t="str">
        <f t="shared" si="1"/>
        <v>CRISTOBAL CERDA</v>
      </c>
      <c r="G1402" s="70" t="s">
        <v>10349</v>
      </c>
      <c r="H1402" s="56" t="s">
        <v>44</v>
      </c>
      <c r="I1402" s="27"/>
      <c r="J1402" s="57" t="s">
        <v>21</v>
      </c>
      <c r="K1402" s="23" t="s">
        <v>15</v>
      </c>
    </row>
    <row r="1403" ht="22.5" customHeight="1">
      <c r="A1403" s="147">
        <v>46069.0</v>
      </c>
      <c r="B1403" s="15"/>
      <c r="C1403" s="148"/>
      <c r="D1403" s="153" t="s">
        <v>10350</v>
      </c>
      <c r="E1403" s="154" t="s">
        <v>10351</v>
      </c>
      <c r="F1403" s="112" t="str">
        <f t="shared" si="1"/>
        <v>EDISSON BRIANTE</v>
      </c>
      <c r="G1403" s="70" t="s">
        <v>10352</v>
      </c>
      <c r="H1403" s="56" t="s">
        <v>44</v>
      </c>
      <c r="I1403" s="27"/>
      <c r="J1403" s="57" t="s">
        <v>14</v>
      </c>
      <c r="K1403" s="28"/>
    </row>
    <row r="1404" ht="22.5" customHeight="1">
      <c r="A1404" s="147">
        <v>46069.0</v>
      </c>
      <c r="B1404" s="15"/>
      <c r="C1404" s="148"/>
      <c r="D1404" s="153" t="s">
        <v>445</v>
      </c>
      <c r="E1404" s="154" t="s">
        <v>2639</v>
      </c>
      <c r="F1404" s="112" t="str">
        <f t="shared" si="1"/>
        <v>MANUEL GAMBOA</v>
      </c>
      <c r="G1404" s="70" t="s">
        <v>10353</v>
      </c>
      <c r="H1404" s="56" t="s">
        <v>44</v>
      </c>
      <c r="I1404" s="27"/>
      <c r="J1404" s="57" t="s">
        <v>14</v>
      </c>
      <c r="K1404" s="23" t="s">
        <v>15</v>
      </c>
    </row>
    <row r="1405" ht="22.5" customHeight="1">
      <c r="A1405" s="147">
        <v>46069.0</v>
      </c>
      <c r="B1405" s="15"/>
      <c r="C1405" s="148"/>
      <c r="D1405" s="153" t="s">
        <v>1489</v>
      </c>
      <c r="E1405" s="154" t="s">
        <v>2099</v>
      </c>
      <c r="F1405" s="112" t="str">
        <f t="shared" si="1"/>
        <v>EDITH QUEVEDO</v>
      </c>
      <c r="G1405" s="70" t="s">
        <v>10354</v>
      </c>
      <c r="H1405" s="56" t="s">
        <v>44</v>
      </c>
      <c r="I1405" s="27"/>
      <c r="J1405" s="57" t="s">
        <v>14</v>
      </c>
      <c r="K1405" s="23" t="s">
        <v>15</v>
      </c>
    </row>
    <row r="1406" ht="22.5" customHeight="1">
      <c r="A1406" s="147">
        <v>46069.0</v>
      </c>
      <c r="B1406" s="15"/>
      <c r="C1406" s="148"/>
      <c r="D1406" s="153" t="s">
        <v>532</v>
      </c>
      <c r="E1406" s="154" t="s">
        <v>10355</v>
      </c>
      <c r="F1406" s="112" t="str">
        <f t="shared" si="1"/>
        <v>MARIO FARIAS</v>
      </c>
      <c r="G1406" s="70" t="s">
        <v>10356</v>
      </c>
      <c r="H1406" s="61"/>
      <c r="I1406" s="27"/>
      <c r="J1406" s="65"/>
      <c r="K1406" s="28"/>
    </row>
    <row r="1407" ht="22.5" customHeight="1">
      <c r="A1407" s="147">
        <v>46069.0</v>
      </c>
      <c r="B1407" s="15"/>
      <c r="C1407" s="148"/>
      <c r="D1407" s="153" t="s">
        <v>10357</v>
      </c>
      <c r="E1407" s="154" t="s">
        <v>10358</v>
      </c>
      <c r="F1407" s="112" t="str">
        <f t="shared" si="1"/>
        <v>JOHNNY EBEM LEBUY BARRIA</v>
      </c>
      <c r="G1407" s="70" t="s">
        <v>10359</v>
      </c>
      <c r="H1407" s="61"/>
      <c r="I1407" s="27"/>
      <c r="J1407" s="65"/>
      <c r="K1407" s="28"/>
    </row>
    <row r="1408" ht="22.5" customHeight="1">
      <c r="A1408" s="147">
        <v>46069.0</v>
      </c>
      <c r="B1408" s="15"/>
      <c r="C1408" s="148"/>
      <c r="D1408" s="153" t="s">
        <v>2899</v>
      </c>
      <c r="E1408" s="154" t="s">
        <v>1989</v>
      </c>
      <c r="F1408" s="112" t="str">
        <f t="shared" si="1"/>
        <v>VERÓNICA MORALES</v>
      </c>
      <c r="G1408" s="70" t="s">
        <v>10360</v>
      </c>
      <c r="H1408" s="61"/>
      <c r="I1408" s="27"/>
      <c r="J1408" s="65"/>
      <c r="K1408" s="28"/>
    </row>
    <row r="1409" ht="22.5" customHeight="1">
      <c r="A1409" s="147">
        <v>46069.0</v>
      </c>
      <c r="B1409" s="15"/>
      <c r="C1409" s="151" t="s">
        <v>122</v>
      </c>
      <c r="D1409" s="153" t="s">
        <v>748</v>
      </c>
      <c r="E1409" s="154" t="s">
        <v>2453</v>
      </c>
      <c r="F1409" s="112" t="str">
        <f t="shared" si="1"/>
        <v>PAULA MADARIAGA</v>
      </c>
      <c r="G1409" s="59" t="s">
        <v>10361</v>
      </c>
      <c r="H1409" s="56" t="s">
        <v>44</v>
      </c>
      <c r="I1409" s="27"/>
      <c r="J1409" s="57" t="s">
        <v>21</v>
      </c>
      <c r="K1409" s="23" t="s">
        <v>15</v>
      </c>
    </row>
    <row r="1410" ht="22.5" customHeight="1">
      <c r="A1410" s="147">
        <v>46069.0</v>
      </c>
      <c r="B1410" s="15"/>
      <c r="C1410" s="148"/>
      <c r="D1410" s="153" t="s">
        <v>10362</v>
      </c>
      <c r="E1410" s="154" t="s">
        <v>7939</v>
      </c>
      <c r="F1410" s="112" t="str">
        <f t="shared" si="1"/>
        <v>TRACY LAGOS</v>
      </c>
      <c r="G1410" s="70" t="s">
        <v>10363</v>
      </c>
      <c r="H1410" s="61"/>
      <c r="I1410" s="27"/>
      <c r="J1410" s="65"/>
      <c r="K1410" s="28"/>
    </row>
    <row r="1411" ht="22.5" customHeight="1">
      <c r="A1411" s="147">
        <v>46069.0</v>
      </c>
      <c r="B1411" s="15"/>
      <c r="C1411" s="148"/>
      <c r="D1411" s="153" t="s">
        <v>4131</v>
      </c>
      <c r="E1411" s="154" t="s">
        <v>5157</v>
      </c>
      <c r="F1411" s="112" t="str">
        <f t="shared" si="1"/>
        <v>NATALIA ESPINOZA</v>
      </c>
      <c r="G1411" s="70" t="s">
        <v>10364</v>
      </c>
      <c r="H1411" s="61"/>
      <c r="I1411" s="27"/>
      <c r="J1411" s="65"/>
      <c r="K1411" s="28"/>
    </row>
    <row r="1412" ht="22.5" customHeight="1">
      <c r="A1412" s="147">
        <v>46069.0</v>
      </c>
      <c r="B1412" s="15"/>
      <c r="C1412" s="148"/>
      <c r="D1412" s="153" t="s">
        <v>10365</v>
      </c>
      <c r="E1412" s="154" t="s">
        <v>6958</v>
      </c>
      <c r="F1412" s="112" t="str">
        <f t="shared" si="1"/>
        <v>ALICIA HIDALGO</v>
      </c>
      <c r="G1412" s="70" t="s">
        <v>10366</v>
      </c>
      <c r="H1412" s="56" t="s">
        <v>44</v>
      </c>
      <c r="I1412" s="27"/>
      <c r="J1412" s="57" t="s">
        <v>14</v>
      </c>
      <c r="K1412" s="23" t="s">
        <v>15</v>
      </c>
    </row>
    <row r="1413" ht="22.5" customHeight="1">
      <c r="A1413" s="147">
        <v>46069.0</v>
      </c>
      <c r="B1413" s="15"/>
      <c r="C1413" s="148"/>
      <c r="D1413" s="153" t="s">
        <v>10367</v>
      </c>
      <c r="E1413" s="154" t="s">
        <v>10368</v>
      </c>
      <c r="F1413" s="112" t="str">
        <f t="shared" si="1"/>
        <v>JOSELIN FERNANDA NEIRA GARCIA</v>
      </c>
      <c r="G1413" s="70" t="s">
        <v>10369</v>
      </c>
      <c r="H1413" s="56" t="s">
        <v>44</v>
      </c>
      <c r="I1413" s="27"/>
      <c r="J1413" s="57" t="s">
        <v>14</v>
      </c>
      <c r="K1413" s="28"/>
    </row>
    <row r="1414" ht="22.5" customHeight="1">
      <c r="A1414" s="147">
        <v>46069.0</v>
      </c>
      <c r="B1414" s="15"/>
      <c r="C1414" s="148"/>
      <c r="D1414" s="153" t="s">
        <v>10370</v>
      </c>
      <c r="E1414" s="154" t="s">
        <v>10371</v>
      </c>
      <c r="F1414" s="112" t="str">
        <f t="shared" si="1"/>
        <v>CLAUDIA JAZMIN MACHUCA CANCINO</v>
      </c>
      <c r="G1414" s="70" t="s">
        <v>10372</v>
      </c>
      <c r="H1414" s="56" t="s">
        <v>44</v>
      </c>
      <c r="I1414" s="27"/>
      <c r="J1414" s="57" t="s">
        <v>14</v>
      </c>
      <c r="K1414" s="28"/>
    </row>
    <row r="1415" ht="22.5" customHeight="1">
      <c r="A1415" s="147">
        <v>46069.0</v>
      </c>
      <c r="B1415" s="15">
        <v>46070.0</v>
      </c>
      <c r="C1415" s="148">
        <v>44621.0</v>
      </c>
      <c r="D1415" s="153" t="s">
        <v>10373</v>
      </c>
      <c r="E1415" s="154" t="s">
        <v>10374</v>
      </c>
      <c r="F1415" s="112" t="str">
        <f t="shared" si="1"/>
        <v>EDUARDO MARLO MORALES ESPINOZA</v>
      </c>
      <c r="G1415" s="70" t="s">
        <v>10375</v>
      </c>
      <c r="H1415" s="56" t="s">
        <v>44</v>
      </c>
      <c r="I1415" s="27"/>
      <c r="J1415" s="57" t="s">
        <v>17</v>
      </c>
      <c r="K1415" s="23" t="s">
        <v>15</v>
      </c>
    </row>
    <row r="1416" ht="22.5" customHeight="1">
      <c r="A1416" s="147">
        <v>46069.0</v>
      </c>
      <c r="B1416" s="15"/>
      <c r="C1416" s="151" t="s">
        <v>106</v>
      </c>
      <c r="D1416" s="153" t="s">
        <v>1467</v>
      </c>
      <c r="E1416" s="154" t="s">
        <v>10376</v>
      </c>
      <c r="F1416" s="112" t="str">
        <f t="shared" si="1"/>
        <v>ANDRES LEITON ESPINOZA</v>
      </c>
      <c r="G1416" s="100" t="s">
        <v>10377</v>
      </c>
      <c r="H1416" s="56" t="s">
        <v>44</v>
      </c>
      <c r="I1416" s="22" t="s">
        <v>13</v>
      </c>
      <c r="J1416" s="57" t="s">
        <v>21</v>
      </c>
      <c r="K1416" s="23" t="s">
        <v>20</v>
      </c>
    </row>
    <row r="1417" ht="22.5" customHeight="1">
      <c r="A1417" s="147">
        <v>46069.0</v>
      </c>
      <c r="B1417" s="15"/>
      <c r="C1417" s="148"/>
      <c r="D1417" s="153" t="s">
        <v>808</v>
      </c>
      <c r="E1417" s="154" t="s">
        <v>10378</v>
      </c>
      <c r="F1417" s="112" t="str">
        <f t="shared" si="1"/>
        <v>BASTIAN TOLEDO PIZARRO</v>
      </c>
      <c r="G1417" s="70" t="s">
        <v>10379</v>
      </c>
      <c r="H1417" s="56" t="s">
        <v>44</v>
      </c>
      <c r="I1417" s="27"/>
      <c r="J1417" s="57" t="s">
        <v>14</v>
      </c>
      <c r="K1417" s="23" t="s">
        <v>15</v>
      </c>
    </row>
    <row r="1418" ht="22.5" customHeight="1">
      <c r="A1418" s="147">
        <v>46069.0</v>
      </c>
      <c r="B1418" s="15"/>
      <c r="C1418" s="148"/>
      <c r="D1418" s="153" t="s">
        <v>8158</v>
      </c>
      <c r="E1418" s="154" t="s">
        <v>10380</v>
      </c>
      <c r="F1418" s="112" t="str">
        <f t="shared" si="1"/>
        <v>ANGELINA ALFONSECA</v>
      </c>
      <c r="G1418" s="70" t="s">
        <v>10381</v>
      </c>
      <c r="H1418" s="56" t="s">
        <v>44</v>
      </c>
      <c r="I1418" s="27"/>
      <c r="J1418" s="57" t="s">
        <v>14</v>
      </c>
      <c r="K1418" s="23" t="s">
        <v>15</v>
      </c>
    </row>
    <row r="1419" ht="22.5" customHeight="1">
      <c r="A1419" s="147">
        <v>46069.0</v>
      </c>
      <c r="B1419" s="15"/>
      <c r="C1419" s="148"/>
      <c r="D1419" s="153" t="s">
        <v>219</v>
      </c>
      <c r="E1419" s="154" t="s">
        <v>4214</v>
      </c>
      <c r="F1419" s="112" t="str">
        <f t="shared" si="1"/>
        <v>JENNY PULGAR</v>
      </c>
      <c r="G1419" s="70" t="s">
        <v>10382</v>
      </c>
      <c r="H1419" s="61"/>
      <c r="I1419" s="27"/>
      <c r="J1419" s="65"/>
      <c r="K1419" s="28"/>
    </row>
    <row r="1420" ht="22.5" customHeight="1">
      <c r="A1420" s="147">
        <v>46069.0</v>
      </c>
      <c r="B1420" s="15"/>
      <c r="C1420" s="148"/>
      <c r="D1420" s="153" t="s">
        <v>808</v>
      </c>
      <c r="E1420" s="154" t="s">
        <v>9365</v>
      </c>
      <c r="F1420" s="112" t="str">
        <f t="shared" si="1"/>
        <v>BASTIAN GUZMAN</v>
      </c>
      <c r="G1420" s="70" t="s">
        <v>10383</v>
      </c>
      <c r="H1420" s="61"/>
      <c r="I1420" s="27"/>
      <c r="J1420" s="65"/>
      <c r="K1420" s="28"/>
    </row>
    <row r="1421" ht="22.5" customHeight="1">
      <c r="A1421" s="147">
        <v>46069.0</v>
      </c>
      <c r="B1421" s="15"/>
      <c r="C1421" s="148"/>
      <c r="D1421" s="153" t="s">
        <v>256</v>
      </c>
      <c r="E1421" s="154" t="s">
        <v>7813</v>
      </c>
      <c r="F1421" s="112" t="str">
        <f t="shared" si="1"/>
        <v>OSCAR ROJAS</v>
      </c>
      <c r="G1421" s="70" t="s">
        <v>10384</v>
      </c>
      <c r="H1421" s="56" t="s">
        <v>44</v>
      </c>
      <c r="I1421" s="27"/>
      <c r="J1421" s="57" t="s">
        <v>14</v>
      </c>
      <c r="K1421" s="23" t="s">
        <v>15</v>
      </c>
    </row>
    <row r="1422" ht="22.5" customHeight="1">
      <c r="A1422" s="147">
        <v>46069.0</v>
      </c>
      <c r="B1422" s="15"/>
      <c r="C1422" s="148"/>
      <c r="D1422" s="153" t="s">
        <v>10385</v>
      </c>
      <c r="E1422" s="154" t="s">
        <v>10386</v>
      </c>
      <c r="F1422" s="112" t="str">
        <f t="shared" si="1"/>
        <v>MONSERRATT KATHALINA CONTRERAS SILVA</v>
      </c>
      <c r="G1422" s="70" t="s">
        <v>10387</v>
      </c>
      <c r="H1422" s="56" t="s">
        <v>44</v>
      </c>
      <c r="I1422" s="27"/>
      <c r="J1422" s="57" t="s">
        <v>14</v>
      </c>
      <c r="K1422" s="23" t="s">
        <v>15</v>
      </c>
    </row>
    <row r="1423" ht="22.5" customHeight="1">
      <c r="A1423" s="147">
        <v>46069.0</v>
      </c>
      <c r="B1423" s="15"/>
      <c r="C1423" s="148"/>
      <c r="D1423" s="153" t="s">
        <v>1698</v>
      </c>
      <c r="E1423" s="154" t="s">
        <v>5757</v>
      </c>
      <c r="F1423" s="112" t="str">
        <f t="shared" si="1"/>
        <v>JUAN DIAZ</v>
      </c>
      <c r="G1423" s="70" t="s">
        <v>10388</v>
      </c>
      <c r="H1423" s="61"/>
      <c r="I1423" s="27"/>
      <c r="J1423" s="65"/>
      <c r="K1423" s="28"/>
    </row>
    <row r="1424" ht="22.5" customHeight="1">
      <c r="A1424" s="147">
        <v>46069.0</v>
      </c>
      <c r="B1424" s="15"/>
      <c r="C1424" s="148"/>
      <c r="D1424" s="153" t="s">
        <v>10389</v>
      </c>
      <c r="E1424" s="154" t="s">
        <v>10390</v>
      </c>
      <c r="F1424" s="112" t="str">
        <f t="shared" si="1"/>
        <v>DARWIN JOSE PUERTA GOMEZ</v>
      </c>
      <c r="G1424" s="70" t="s">
        <v>10391</v>
      </c>
      <c r="H1424" s="56" t="s">
        <v>44</v>
      </c>
      <c r="I1424" s="27"/>
      <c r="J1424" s="57" t="s">
        <v>14</v>
      </c>
      <c r="K1424" s="28"/>
    </row>
    <row r="1425" ht="22.5" customHeight="1">
      <c r="A1425" s="147">
        <v>46069.0</v>
      </c>
      <c r="B1425" s="15"/>
      <c r="C1425" s="148"/>
      <c r="D1425" s="153" t="s">
        <v>10392</v>
      </c>
      <c r="E1425" s="154" t="s">
        <v>10393</v>
      </c>
      <c r="F1425" s="112" t="str">
        <f t="shared" si="1"/>
        <v>KHRISTY KAROLINA DIAZ SOSA</v>
      </c>
      <c r="G1425" s="70" t="s">
        <v>10394</v>
      </c>
      <c r="H1425" s="56" t="s">
        <v>44</v>
      </c>
      <c r="I1425" s="27"/>
      <c r="J1425" s="57" t="s">
        <v>14</v>
      </c>
      <c r="K1425" s="23" t="s">
        <v>15</v>
      </c>
    </row>
    <row r="1426" ht="22.5" customHeight="1">
      <c r="A1426" s="147">
        <v>46069.0</v>
      </c>
      <c r="B1426" s="15"/>
      <c r="C1426" s="148"/>
      <c r="D1426" s="153" t="s">
        <v>7879</v>
      </c>
      <c r="E1426" s="154" t="s">
        <v>10395</v>
      </c>
      <c r="F1426" s="112" t="str">
        <f t="shared" si="1"/>
        <v>EDUARDO LEMUS</v>
      </c>
      <c r="G1426" s="70" t="s">
        <v>10396</v>
      </c>
      <c r="H1426" s="61"/>
      <c r="I1426" s="27"/>
      <c r="J1426" s="65"/>
      <c r="K1426" s="28"/>
    </row>
    <row r="1427" ht="22.5" customHeight="1">
      <c r="A1427" s="147">
        <v>46069.0</v>
      </c>
      <c r="B1427" s="15"/>
      <c r="C1427" s="148"/>
      <c r="D1427" s="153" t="s">
        <v>10397</v>
      </c>
      <c r="E1427" s="154" t="s">
        <v>10398</v>
      </c>
      <c r="F1427" s="112" t="str">
        <f t="shared" si="1"/>
        <v>LALITA PERROT</v>
      </c>
      <c r="G1427" s="70" t="s">
        <v>10399</v>
      </c>
      <c r="H1427" s="56" t="s">
        <v>44</v>
      </c>
      <c r="I1427" s="27"/>
      <c r="J1427" s="57" t="s">
        <v>14</v>
      </c>
      <c r="K1427" s="28"/>
    </row>
    <row r="1428" ht="22.5" customHeight="1">
      <c r="A1428" s="147">
        <v>46069.0</v>
      </c>
      <c r="B1428" s="46"/>
      <c r="C1428" s="151" t="s">
        <v>10400</v>
      </c>
      <c r="D1428" s="153" t="s">
        <v>10401</v>
      </c>
      <c r="E1428" s="154" t="s">
        <v>10402</v>
      </c>
      <c r="F1428" s="112" t="str">
        <f t="shared" si="1"/>
        <v>JUAN MARCOS ANTONIO VEGA MUÑOZ</v>
      </c>
      <c r="G1428" s="59" t="s">
        <v>10403</v>
      </c>
      <c r="H1428" s="56" t="s">
        <v>44</v>
      </c>
      <c r="I1428" s="27"/>
      <c r="J1428" s="57" t="s">
        <v>21</v>
      </c>
      <c r="K1428" s="23" t="s">
        <v>15</v>
      </c>
    </row>
    <row r="1429" ht="22.5" customHeight="1">
      <c r="A1429" s="147">
        <v>46069.0</v>
      </c>
      <c r="B1429" s="15">
        <v>46114.0</v>
      </c>
      <c r="C1429" s="148">
        <v>45474.0</v>
      </c>
      <c r="D1429" s="153" t="s">
        <v>10404</v>
      </c>
      <c r="E1429" s="154" t="s">
        <v>10405</v>
      </c>
      <c r="F1429" s="112" t="str">
        <f t="shared" si="1"/>
        <v>MIGUEL LUIS ESCALONA MARDONES</v>
      </c>
      <c r="G1429" s="70" t="s">
        <v>10406</v>
      </c>
      <c r="H1429" s="56" t="s">
        <v>44</v>
      </c>
      <c r="I1429" s="27"/>
      <c r="J1429" s="57" t="s">
        <v>19</v>
      </c>
      <c r="K1429" s="23" t="s">
        <v>15</v>
      </c>
    </row>
    <row r="1430" ht="22.5" customHeight="1">
      <c r="A1430" s="147">
        <v>46069.0</v>
      </c>
      <c r="B1430" s="15"/>
      <c r="C1430" s="148"/>
      <c r="D1430" s="153" t="s">
        <v>610</v>
      </c>
      <c r="E1430" s="154" t="s">
        <v>611</v>
      </c>
      <c r="F1430" s="112" t="str">
        <f t="shared" si="1"/>
        <v>MELISSA ROJAS AROS</v>
      </c>
      <c r="G1430" s="70" t="s">
        <v>612</v>
      </c>
      <c r="H1430" s="56" t="s">
        <v>44</v>
      </c>
      <c r="I1430" s="27"/>
      <c r="J1430" s="57" t="s">
        <v>14</v>
      </c>
      <c r="K1430" s="23" t="s">
        <v>15</v>
      </c>
    </row>
    <row r="1431" ht="22.5" customHeight="1">
      <c r="A1431" s="147">
        <v>46069.0</v>
      </c>
      <c r="B1431" s="15">
        <v>46070.0</v>
      </c>
      <c r="C1431" s="148">
        <v>44621.0</v>
      </c>
      <c r="D1431" s="153" t="s">
        <v>1638</v>
      </c>
      <c r="E1431" s="154" t="s">
        <v>10407</v>
      </c>
      <c r="F1431" s="112" t="str">
        <f t="shared" si="1"/>
        <v>JUAN RAMON VASQUEZ GONZALEZ</v>
      </c>
      <c r="G1431" s="70" t="s">
        <v>10408</v>
      </c>
      <c r="H1431" s="56" t="s">
        <v>44</v>
      </c>
      <c r="I1431" s="27"/>
      <c r="J1431" s="57" t="s">
        <v>17</v>
      </c>
      <c r="K1431" s="23" t="s">
        <v>15</v>
      </c>
    </row>
    <row r="1432" ht="22.5" customHeight="1">
      <c r="A1432" s="147">
        <v>46069.0</v>
      </c>
      <c r="B1432" s="15">
        <v>46070.0</v>
      </c>
      <c r="C1432" s="148">
        <v>44927.0</v>
      </c>
      <c r="D1432" s="153" t="s">
        <v>10409</v>
      </c>
      <c r="E1432" s="154" t="s">
        <v>10410</v>
      </c>
      <c r="F1432" s="112" t="str">
        <f t="shared" si="1"/>
        <v>ANTONIO  BARTOLOME CARTAXO FAUNDES</v>
      </c>
      <c r="G1432" s="59" t="s">
        <v>10411</v>
      </c>
      <c r="H1432" s="56" t="s">
        <v>44</v>
      </c>
      <c r="I1432" s="27"/>
      <c r="J1432" s="57" t="s">
        <v>17</v>
      </c>
      <c r="K1432" s="23" t="s">
        <v>15</v>
      </c>
    </row>
    <row r="1433" ht="22.5" customHeight="1">
      <c r="A1433" s="147">
        <v>46069.0</v>
      </c>
      <c r="B1433" s="15">
        <v>46070.0</v>
      </c>
      <c r="C1433" s="148">
        <v>45413.0</v>
      </c>
      <c r="D1433" s="153" t="s">
        <v>1298</v>
      </c>
      <c r="E1433" s="154" t="s">
        <v>1293</v>
      </c>
      <c r="F1433" s="112" t="str">
        <f t="shared" si="1"/>
        <v>ROBERTO PEREZ</v>
      </c>
      <c r="G1433" s="70" t="s">
        <v>9647</v>
      </c>
      <c r="H1433" s="56" t="s">
        <v>44</v>
      </c>
      <c r="I1433" s="27"/>
      <c r="J1433" s="57" t="s">
        <v>17</v>
      </c>
      <c r="K1433" s="23" t="s">
        <v>15</v>
      </c>
    </row>
    <row r="1434" ht="22.5" customHeight="1">
      <c r="A1434" s="147">
        <v>46069.0</v>
      </c>
      <c r="B1434" s="15"/>
      <c r="C1434" s="151" t="s">
        <v>228</v>
      </c>
      <c r="D1434" s="153" t="s">
        <v>808</v>
      </c>
      <c r="E1434" s="154" t="s">
        <v>10412</v>
      </c>
      <c r="F1434" s="112" t="str">
        <f t="shared" si="1"/>
        <v>BASTIAN VALLE CARVAJAL</v>
      </c>
      <c r="G1434" s="70" t="s">
        <v>10413</v>
      </c>
      <c r="H1434" s="56" t="s">
        <v>44</v>
      </c>
      <c r="I1434" s="27"/>
      <c r="J1434" s="57" t="s">
        <v>21</v>
      </c>
      <c r="K1434" s="23" t="s">
        <v>15</v>
      </c>
    </row>
    <row r="1435" ht="22.5" customHeight="1">
      <c r="A1435" s="147">
        <v>46069.0</v>
      </c>
      <c r="B1435" s="15"/>
      <c r="C1435" s="148"/>
      <c r="D1435" s="153" t="s">
        <v>341</v>
      </c>
      <c r="E1435" s="154" t="s">
        <v>10414</v>
      </c>
      <c r="F1435" s="112" t="str">
        <f t="shared" si="1"/>
        <v>MIGUEL BARRIOS LOBOS</v>
      </c>
      <c r="G1435" s="70" t="s">
        <v>10415</v>
      </c>
      <c r="H1435" s="56" t="s">
        <v>44</v>
      </c>
      <c r="I1435" s="27"/>
      <c r="J1435" s="57" t="s">
        <v>14</v>
      </c>
      <c r="K1435" s="23" t="s">
        <v>15</v>
      </c>
    </row>
    <row r="1436" ht="22.5" customHeight="1">
      <c r="A1436" s="147">
        <v>46069.0</v>
      </c>
      <c r="B1436" s="15"/>
      <c r="C1436" s="148"/>
      <c r="D1436" s="153" t="s">
        <v>370</v>
      </c>
      <c r="E1436" s="154" t="s">
        <v>10416</v>
      </c>
      <c r="F1436" s="112" t="str">
        <f t="shared" si="1"/>
        <v>XIMENA PIZARRO DONOSO</v>
      </c>
      <c r="G1436" s="70" t="s">
        <v>10417</v>
      </c>
      <c r="H1436" s="61"/>
      <c r="I1436" s="27"/>
      <c r="J1436" s="65"/>
      <c r="K1436" s="28"/>
    </row>
    <row r="1437" ht="22.5" customHeight="1">
      <c r="A1437" s="147">
        <v>46069.0</v>
      </c>
      <c r="B1437" s="15">
        <v>46071.0</v>
      </c>
      <c r="C1437" s="148">
        <v>44958.0</v>
      </c>
      <c r="D1437" s="153" t="s">
        <v>2849</v>
      </c>
      <c r="E1437" s="154" t="s">
        <v>10418</v>
      </c>
      <c r="F1437" s="112" t="str">
        <f t="shared" si="1"/>
        <v>ALEXIS PINO BENAVIDES</v>
      </c>
      <c r="G1437" s="59" t="s">
        <v>10419</v>
      </c>
      <c r="H1437" s="56" t="s">
        <v>44</v>
      </c>
      <c r="I1437" s="27"/>
      <c r="J1437" s="57" t="s">
        <v>19</v>
      </c>
      <c r="K1437" s="23" t="s">
        <v>15</v>
      </c>
    </row>
    <row r="1438" ht="22.5" customHeight="1">
      <c r="A1438" s="147">
        <v>46069.0</v>
      </c>
      <c r="B1438" s="15">
        <v>46070.0</v>
      </c>
      <c r="C1438" s="148">
        <v>45566.0</v>
      </c>
      <c r="D1438" s="153" t="s">
        <v>1015</v>
      </c>
      <c r="E1438" s="154" t="s">
        <v>10420</v>
      </c>
      <c r="F1438" s="112" t="str">
        <f t="shared" si="1"/>
        <v>BRUNO PERROTTI CACERES</v>
      </c>
      <c r="G1438" s="100" t="s">
        <v>10421</v>
      </c>
      <c r="H1438" s="56" t="s">
        <v>44</v>
      </c>
      <c r="I1438" s="27"/>
      <c r="J1438" s="57" t="s">
        <v>17</v>
      </c>
      <c r="K1438" s="23" t="s">
        <v>20</v>
      </c>
    </row>
    <row r="1439" ht="22.5" customHeight="1">
      <c r="A1439" s="147">
        <v>46069.0</v>
      </c>
      <c r="B1439" s="15"/>
      <c r="C1439" s="148"/>
      <c r="D1439" s="153" t="s">
        <v>1240</v>
      </c>
      <c r="E1439" s="154" t="s">
        <v>10422</v>
      </c>
      <c r="F1439" s="112" t="str">
        <f t="shared" si="1"/>
        <v>CATALINA IBACACHE</v>
      </c>
      <c r="G1439" s="70" t="s">
        <v>10423</v>
      </c>
      <c r="H1439" s="61"/>
      <c r="I1439" s="27"/>
      <c r="J1439" s="65"/>
      <c r="K1439" s="28"/>
    </row>
    <row r="1440" ht="22.5" customHeight="1">
      <c r="A1440" s="147">
        <v>46069.0</v>
      </c>
      <c r="B1440" s="15"/>
      <c r="C1440" s="148"/>
      <c r="D1440" s="153" t="s">
        <v>5585</v>
      </c>
      <c r="E1440" s="154" t="s">
        <v>10424</v>
      </c>
      <c r="F1440" s="112" t="str">
        <f t="shared" si="1"/>
        <v>LUKAS BRICEÑO</v>
      </c>
      <c r="G1440" s="70" t="s">
        <v>10425</v>
      </c>
      <c r="H1440" s="56" t="s">
        <v>44</v>
      </c>
      <c r="I1440" s="27"/>
      <c r="J1440" s="57" t="s">
        <v>14</v>
      </c>
      <c r="K1440" s="28"/>
    </row>
    <row r="1441" ht="22.5" customHeight="1">
      <c r="A1441" s="147">
        <v>46069.0</v>
      </c>
      <c r="B1441" s="15"/>
      <c r="C1441" s="148"/>
      <c r="D1441" s="153" t="s">
        <v>3219</v>
      </c>
      <c r="E1441" s="154" t="s">
        <v>9500</v>
      </c>
      <c r="F1441" s="112" t="str">
        <f t="shared" si="1"/>
        <v>BENJAMIN MONTENEGRO</v>
      </c>
      <c r="G1441" s="70" t="s">
        <v>10426</v>
      </c>
      <c r="H1441" s="61"/>
      <c r="I1441" s="27"/>
      <c r="J1441" s="65"/>
      <c r="K1441" s="28"/>
    </row>
    <row r="1442" ht="22.5" customHeight="1">
      <c r="A1442" s="147">
        <v>46069.0</v>
      </c>
      <c r="B1442" s="15"/>
      <c r="C1442" s="148"/>
      <c r="D1442" s="153" t="s">
        <v>10427</v>
      </c>
      <c r="E1442" s="154" t="s">
        <v>10428</v>
      </c>
      <c r="F1442" s="112" t="str">
        <f t="shared" si="1"/>
        <v>PAOLA ALEXANDRA AREVALO GALVEZ</v>
      </c>
      <c r="G1442" s="70" t="s">
        <v>10429</v>
      </c>
      <c r="H1442" s="61"/>
      <c r="I1442" s="27"/>
      <c r="J1442" s="65"/>
      <c r="K1442" s="28"/>
    </row>
    <row r="1443" ht="22.5" customHeight="1">
      <c r="A1443" s="147">
        <v>46069.0</v>
      </c>
      <c r="B1443" s="15"/>
      <c r="C1443" s="148"/>
      <c r="D1443" s="153" t="s">
        <v>4759</v>
      </c>
      <c r="E1443" s="154" t="s">
        <v>10430</v>
      </c>
      <c r="F1443" s="112" t="str">
        <f t="shared" si="1"/>
        <v>DANIELA RIFFO</v>
      </c>
      <c r="G1443" s="70" t="s">
        <v>10431</v>
      </c>
      <c r="H1443" s="56" t="s">
        <v>44</v>
      </c>
      <c r="I1443" s="27"/>
      <c r="J1443" s="57" t="s">
        <v>14</v>
      </c>
      <c r="K1443" s="23" t="s">
        <v>15</v>
      </c>
    </row>
    <row r="1444" ht="22.5" customHeight="1">
      <c r="A1444" s="147">
        <v>46069.0</v>
      </c>
      <c r="B1444" s="15"/>
      <c r="C1444" s="148"/>
      <c r="D1444" s="153" t="s">
        <v>1240</v>
      </c>
      <c r="E1444" s="154" t="s">
        <v>10432</v>
      </c>
      <c r="F1444" s="112" t="str">
        <f t="shared" si="1"/>
        <v>CATALINA SALFATE</v>
      </c>
      <c r="G1444" s="70" t="s">
        <v>10433</v>
      </c>
      <c r="H1444" s="56" t="s">
        <v>44</v>
      </c>
      <c r="I1444" s="27"/>
      <c r="J1444" s="57" t="s">
        <v>14</v>
      </c>
      <c r="K1444" s="28"/>
    </row>
    <row r="1445" ht="22.5" customHeight="1">
      <c r="A1445" s="147">
        <v>46069.0</v>
      </c>
      <c r="B1445" s="15"/>
      <c r="C1445" s="148"/>
      <c r="D1445" s="153" t="s">
        <v>7621</v>
      </c>
      <c r="E1445" s="154" t="s">
        <v>10434</v>
      </c>
      <c r="F1445" s="112" t="str">
        <f t="shared" si="1"/>
        <v>CAMILA PORRAS</v>
      </c>
      <c r="G1445" s="70" t="s">
        <v>10435</v>
      </c>
      <c r="H1445" s="61"/>
      <c r="I1445" s="27"/>
      <c r="J1445" s="65"/>
      <c r="K1445" s="28"/>
    </row>
    <row r="1446" ht="22.5" customHeight="1">
      <c r="A1446" s="147">
        <v>46069.0</v>
      </c>
      <c r="B1446" s="15"/>
      <c r="C1446" s="148"/>
      <c r="D1446" s="153" t="s">
        <v>10436</v>
      </c>
      <c r="E1446" s="154" t="s">
        <v>7698</v>
      </c>
      <c r="F1446" s="112" t="str">
        <f t="shared" si="1"/>
        <v>VANIA BARRAZA</v>
      </c>
      <c r="G1446" s="70" t="s">
        <v>10437</v>
      </c>
      <c r="H1446" s="56" t="s">
        <v>44</v>
      </c>
      <c r="I1446" s="27"/>
      <c r="J1446" s="57" t="s">
        <v>14</v>
      </c>
      <c r="K1446" s="23" t="s">
        <v>15</v>
      </c>
    </row>
    <row r="1447" ht="22.5" customHeight="1">
      <c r="A1447" s="147">
        <v>46069.0</v>
      </c>
      <c r="B1447" s="15"/>
      <c r="C1447" s="148"/>
      <c r="D1447" s="153" t="s">
        <v>10438</v>
      </c>
      <c r="E1447" s="154" t="s">
        <v>10439</v>
      </c>
      <c r="F1447" s="112" t="str">
        <f t="shared" si="1"/>
        <v>XIMENA DEL PILAR SALINAS RIQUELME</v>
      </c>
      <c r="G1447" s="70" t="s">
        <v>10440</v>
      </c>
      <c r="H1447" s="61"/>
      <c r="I1447" s="27"/>
      <c r="J1447" s="65"/>
      <c r="K1447" s="28"/>
    </row>
    <row r="1448" ht="22.5" customHeight="1">
      <c r="A1448" s="147">
        <v>46069.0</v>
      </c>
      <c r="B1448" s="15"/>
      <c r="C1448" s="148"/>
      <c r="D1448" s="153" t="s">
        <v>10441</v>
      </c>
      <c r="E1448" s="154" t="s">
        <v>10442</v>
      </c>
      <c r="F1448" s="112" t="str">
        <f t="shared" si="1"/>
        <v>DYLAN ALEJANDRO LARRAÍN ESPINOZA</v>
      </c>
      <c r="G1448" s="70" t="s">
        <v>10443</v>
      </c>
      <c r="H1448" s="61"/>
      <c r="I1448" s="27"/>
      <c r="J1448" s="65"/>
      <c r="K1448" s="28"/>
    </row>
    <row r="1449" ht="22.5" customHeight="1">
      <c r="A1449" s="147">
        <v>46069.0</v>
      </c>
      <c r="B1449" s="15"/>
      <c r="C1449" s="148"/>
      <c r="D1449" s="153" t="s">
        <v>10444</v>
      </c>
      <c r="E1449" s="154" t="s">
        <v>10445</v>
      </c>
      <c r="F1449" s="112" t="str">
        <f t="shared" si="1"/>
        <v>RENATO ALONSO VILLARROEL SILVA</v>
      </c>
      <c r="G1449" s="70" t="s">
        <v>10446</v>
      </c>
      <c r="H1449" s="56" t="s">
        <v>44</v>
      </c>
      <c r="I1449" s="27"/>
      <c r="J1449" s="57" t="s">
        <v>14</v>
      </c>
      <c r="K1449" s="23" t="s">
        <v>15</v>
      </c>
    </row>
    <row r="1450" ht="22.5" customHeight="1">
      <c r="A1450" s="147">
        <v>46069.0</v>
      </c>
      <c r="B1450" s="15"/>
      <c r="C1450" s="148"/>
      <c r="D1450" s="153" t="s">
        <v>10447</v>
      </c>
      <c r="E1450" s="154" t="s">
        <v>10448</v>
      </c>
      <c r="F1450" s="112" t="str">
        <f t="shared" si="1"/>
        <v>BHENJAMIN OTTH</v>
      </c>
      <c r="G1450" s="70" t="s">
        <v>10449</v>
      </c>
      <c r="H1450" s="56" t="s">
        <v>44</v>
      </c>
      <c r="I1450" s="27"/>
      <c r="J1450" s="57" t="s">
        <v>14</v>
      </c>
      <c r="K1450" s="28"/>
    </row>
    <row r="1451" ht="22.5" customHeight="1">
      <c r="A1451" s="147">
        <v>46069.0</v>
      </c>
      <c r="B1451" s="15"/>
      <c r="C1451" s="148"/>
      <c r="D1451" s="153" t="s">
        <v>2990</v>
      </c>
      <c r="E1451" s="154" t="s">
        <v>10450</v>
      </c>
      <c r="F1451" s="112" t="str">
        <f t="shared" si="1"/>
        <v>PAOLO AHUMADA</v>
      </c>
      <c r="G1451" s="70" t="s">
        <v>10451</v>
      </c>
      <c r="H1451" s="56" t="s">
        <v>44</v>
      </c>
      <c r="I1451" s="27"/>
      <c r="J1451" s="57" t="s">
        <v>14</v>
      </c>
      <c r="K1451" s="23" t="s">
        <v>15</v>
      </c>
    </row>
    <row r="1452" ht="22.5" customHeight="1">
      <c r="A1452" s="147">
        <v>46069.0</v>
      </c>
      <c r="B1452" s="15">
        <v>46070.0</v>
      </c>
      <c r="C1452" s="148">
        <v>44835.0</v>
      </c>
      <c r="D1452" s="153" t="s">
        <v>10452</v>
      </c>
      <c r="E1452" s="154" t="s">
        <v>10453</v>
      </c>
      <c r="F1452" s="112" t="str">
        <f t="shared" si="1"/>
        <v>SEBASTIÁN ENRIQUE GODOY ELGUETA</v>
      </c>
      <c r="G1452" s="59" t="s">
        <v>10454</v>
      </c>
      <c r="H1452" s="56" t="s">
        <v>44</v>
      </c>
      <c r="I1452" s="27"/>
      <c r="J1452" s="57" t="s">
        <v>17</v>
      </c>
      <c r="K1452" s="23" t="s">
        <v>15</v>
      </c>
    </row>
    <row r="1453" ht="22.5" customHeight="1">
      <c r="A1453" s="147">
        <v>46069.0</v>
      </c>
      <c r="B1453" s="15"/>
      <c r="C1453" s="148"/>
      <c r="D1453" s="153" t="s">
        <v>1500</v>
      </c>
      <c r="E1453" s="154" t="s">
        <v>8418</v>
      </c>
      <c r="F1453" s="112" t="str">
        <f t="shared" si="1"/>
        <v>JAVIER LAGOS</v>
      </c>
      <c r="G1453" s="70" t="s">
        <v>10455</v>
      </c>
      <c r="H1453" s="56" t="s">
        <v>44</v>
      </c>
      <c r="I1453" s="27"/>
      <c r="J1453" s="57" t="s">
        <v>14</v>
      </c>
      <c r="K1453" s="23" t="s">
        <v>15</v>
      </c>
    </row>
    <row r="1454" ht="22.5" customHeight="1">
      <c r="A1454" s="147">
        <v>46069.0</v>
      </c>
      <c r="B1454" s="46"/>
      <c r="C1454" s="148">
        <v>44197.0</v>
      </c>
      <c r="D1454" s="153" t="s">
        <v>10456</v>
      </c>
      <c r="E1454" s="154" t="s">
        <v>10457</v>
      </c>
      <c r="F1454" s="112" t="str">
        <f t="shared" si="1"/>
        <v>MARCELO EDUARDO GODOY MONTENEGRO</v>
      </c>
      <c r="G1454" s="59" t="s">
        <v>10458</v>
      </c>
      <c r="H1454" s="56" t="s">
        <v>44</v>
      </c>
      <c r="I1454" s="27"/>
      <c r="J1454" s="57" t="s">
        <v>17</v>
      </c>
      <c r="K1454" s="23" t="s">
        <v>15</v>
      </c>
    </row>
    <row r="1455" ht="22.5" customHeight="1">
      <c r="A1455" s="147">
        <v>46069.0</v>
      </c>
      <c r="B1455" s="15"/>
      <c r="C1455" s="148"/>
      <c r="D1455" s="153" t="s">
        <v>1974</v>
      </c>
      <c r="E1455" s="154" t="s">
        <v>10459</v>
      </c>
      <c r="F1455" s="112" t="str">
        <f t="shared" si="1"/>
        <v>ANTONIA CHACÓN</v>
      </c>
      <c r="G1455" s="70" t="s">
        <v>10460</v>
      </c>
      <c r="H1455" s="56" t="s">
        <v>44</v>
      </c>
      <c r="I1455" s="27"/>
      <c r="J1455" s="57" t="s">
        <v>14</v>
      </c>
      <c r="K1455" s="23" t="s">
        <v>8599</v>
      </c>
    </row>
    <row r="1456" ht="22.5" customHeight="1">
      <c r="A1456" s="147">
        <v>46069.0</v>
      </c>
      <c r="B1456" s="15"/>
      <c r="C1456" s="148"/>
      <c r="D1456" s="153" t="s">
        <v>985</v>
      </c>
      <c r="E1456" s="154" t="s">
        <v>1197</v>
      </c>
      <c r="F1456" s="112" t="str">
        <f t="shared" si="1"/>
        <v>CONSTANZA NUÑEZ</v>
      </c>
      <c r="G1456" s="70" t="s">
        <v>10461</v>
      </c>
      <c r="H1456" s="56" t="s">
        <v>44</v>
      </c>
      <c r="I1456" s="27"/>
      <c r="J1456" s="57" t="s">
        <v>14</v>
      </c>
      <c r="K1456" s="23" t="s">
        <v>15</v>
      </c>
    </row>
    <row r="1457" ht="22.5" customHeight="1">
      <c r="A1457" s="147">
        <v>46069.0</v>
      </c>
      <c r="B1457" s="15"/>
      <c r="C1457" s="148"/>
      <c r="D1457" s="153" t="s">
        <v>10462</v>
      </c>
      <c r="E1457" s="154" t="s">
        <v>10463</v>
      </c>
      <c r="F1457" s="112" t="str">
        <f t="shared" si="1"/>
        <v>LEANDRO CRISTIAN VARAS CONCHA</v>
      </c>
      <c r="G1457" s="70" t="s">
        <v>10464</v>
      </c>
      <c r="H1457" s="61"/>
      <c r="I1457" s="27"/>
      <c r="J1457" s="65"/>
      <c r="K1457" s="28"/>
    </row>
    <row r="1458" ht="22.5" customHeight="1">
      <c r="A1458" s="147">
        <v>46069.0</v>
      </c>
      <c r="B1458" s="15"/>
      <c r="C1458" s="148"/>
      <c r="D1458" s="153" t="s">
        <v>338</v>
      </c>
      <c r="E1458" s="154" t="s">
        <v>1727</v>
      </c>
      <c r="F1458" s="112" t="str">
        <f t="shared" si="1"/>
        <v>RICARDO FLORES</v>
      </c>
      <c r="G1458" s="70" t="s">
        <v>10465</v>
      </c>
      <c r="H1458" s="56" t="s">
        <v>44</v>
      </c>
      <c r="I1458" s="27"/>
      <c r="J1458" s="57" t="s">
        <v>14</v>
      </c>
      <c r="K1458" s="23" t="s">
        <v>15</v>
      </c>
    </row>
    <row r="1459" ht="22.5" customHeight="1">
      <c r="A1459" s="147">
        <v>46069.0</v>
      </c>
      <c r="B1459" s="15"/>
      <c r="C1459" s="148"/>
      <c r="D1459" s="153" t="s">
        <v>1077</v>
      </c>
      <c r="E1459" s="154" t="s">
        <v>10466</v>
      </c>
      <c r="F1459" s="112" t="str">
        <f t="shared" si="1"/>
        <v>KATHERINE IBARRA CID</v>
      </c>
      <c r="G1459" s="70" t="s">
        <v>10467</v>
      </c>
      <c r="H1459" s="56" t="s">
        <v>44</v>
      </c>
      <c r="I1459" s="27"/>
      <c r="J1459" s="57" t="s">
        <v>14</v>
      </c>
      <c r="K1459" s="28"/>
    </row>
    <row r="1460" ht="22.5" customHeight="1">
      <c r="A1460" s="147">
        <v>46069.0</v>
      </c>
      <c r="B1460" s="15">
        <v>46071.0</v>
      </c>
      <c r="C1460" s="148">
        <v>45261.0</v>
      </c>
      <c r="D1460" s="153" t="s">
        <v>10468</v>
      </c>
      <c r="E1460" s="154" t="s">
        <v>10469</v>
      </c>
      <c r="F1460" s="112" t="str">
        <f t="shared" si="1"/>
        <v>MARIA ANGELA PIRAINO SOTO</v>
      </c>
      <c r="G1460" s="70" t="s">
        <v>10470</v>
      </c>
      <c r="H1460" s="56" t="s">
        <v>44</v>
      </c>
      <c r="I1460" s="27"/>
      <c r="J1460" s="57" t="s">
        <v>19</v>
      </c>
      <c r="K1460" s="23" t="s">
        <v>15</v>
      </c>
    </row>
    <row r="1461" ht="22.5" customHeight="1">
      <c r="A1461" s="147">
        <v>46069.0</v>
      </c>
      <c r="B1461" s="15">
        <v>46070.0</v>
      </c>
      <c r="C1461" s="148">
        <v>44743.0</v>
      </c>
      <c r="D1461" s="153" t="s">
        <v>1817</v>
      </c>
      <c r="E1461" s="154" t="s">
        <v>10471</v>
      </c>
      <c r="F1461" s="112" t="str">
        <f t="shared" si="1"/>
        <v>PATRICIA MENA</v>
      </c>
      <c r="G1461" s="70" t="s">
        <v>10472</v>
      </c>
      <c r="H1461" s="56" t="s">
        <v>44</v>
      </c>
      <c r="I1461" s="27"/>
      <c r="J1461" s="57" t="s">
        <v>17</v>
      </c>
      <c r="K1461" s="23" t="s">
        <v>15</v>
      </c>
    </row>
    <row r="1462" ht="22.5" customHeight="1">
      <c r="A1462" s="147">
        <v>46069.0</v>
      </c>
      <c r="B1462" s="15">
        <v>46070.0</v>
      </c>
      <c r="C1462" s="148">
        <v>45352.0</v>
      </c>
      <c r="D1462" s="153" t="s">
        <v>1201</v>
      </c>
      <c r="E1462" s="154" t="s">
        <v>10473</v>
      </c>
      <c r="F1462" s="112" t="str">
        <f t="shared" si="1"/>
        <v>PAULINA BASCUÑAN DIAZ</v>
      </c>
      <c r="G1462" s="70" t="s">
        <v>10474</v>
      </c>
      <c r="H1462" s="56" t="s">
        <v>44</v>
      </c>
      <c r="I1462" s="27"/>
      <c r="J1462" s="57" t="s">
        <v>17</v>
      </c>
      <c r="K1462" s="23" t="s">
        <v>15</v>
      </c>
    </row>
    <row r="1463" ht="22.5" customHeight="1">
      <c r="A1463" s="147">
        <v>46069.0</v>
      </c>
      <c r="B1463" s="15"/>
      <c r="C1463" s="148"/>
      <c r="D1463" s="153" t="s">
        <v>10475</v>
      </c>
      <c r="E1463" s="154" t="s">
        <v>3743</v>
      </c>
      <c r="F1463" s="112" t="str">
        <f t="shared" si="1"/>
        <v>YERKO PINILLA</v>
      </c>
      <c r="G1463" s="70" t="s">
        <v>10476</v>
      </c>
      <c r="H1463" s="61"/>
      <c r="I1463" s="27"/>
      <c r="J1463" s="65"/>
      <c r="K1463" s="28"/>
    </row>
    <row r="1464" ht="22.5" customHeight="1">
      <c r="A1464" s="147">
        <v>46069.0</v>
      </c>
      <c r="B1464" s="15"/>
      <c r="C1464" s="148"/>
      <c r="D1464" s="153" t="s">
        <v>10477</v>
      </c>
      <c r="E1464" s="154" t="s">
        <v>10478</v>
      </c>
      <c r="F1464" s="112" t="str">
        <f t="shared" si="1"/>
        <v>IGANCIO ANTONIO VALDIVIA CABRERA</v>
      </c>
      <c r="G1464" s="70" t="s">
        <v>10479</v>
      </c>
      <c r="H1464" s="61"/>
      <c r="I1464" s="27"/>
      <c r="J1464" s="65"/>
      <c r="K1464" s="28"/>
    </row>
    <row r="1465" ht="22.5" customHeight="1">
      <c r="A1465" s="147">
        <v>46069.0</v>
      </c>
      <c r="B1465" s="15"/>
      <c r="C1465" s="148"/>
      <c r="D1465" s="153" t="s">
        <v>513</v>
      </c>
      <c r="E1465" s="154" t="s">
        <v>10480</v>
      </c>
      <c r="F1465" s="112" t="str">
        <f t="shared" si="1"/>
        <v>RICARDO VALLEJOS</v>
      </c>
      <c r="G1465" s="70" t="s">
        <v>10481</v>
      </c>
      <c r="H1465" s="61"/>
      <c r="I1465" s="27"/>
      <c r="J1465" s="65"/>
      <c r="K1465" s="28"/>
    </row>
    <row r="1466" ht="22.5" customHeight="1">
      <c r="A1466" s="147">
        <v>46069.0</v>
      </c>
      <c r="B1466" s="15"/>
      <c r="C1466" s="148"/>
      <c r="D1466" s="153" t="s">
        <v>82</v>
      </c>
      <c r="E1466" s="154" t="s">
        <v>10482</v>
      </c>
      <c r="F1466" s="112" t="str">
        <f t="shared" si="1"/>
        <v>SEBASTIÁN CONTRERAS ARACENA</v>
      </c>
      <c r="G1466" s="70" t="s">
        <v>10483</v>
      </c>
      <c r="H1466" s="61"/>
      <c r="I1466" s="27"/>
      <c r="J1466" s="65"/>
      <c r="K1466" s="28"/>
    </row>
    <row r="1467" ht="22.5" customHeight="1">
      <c r="A1467" s="147">
        <v>46069.0</v>
      </c>
      <c r="B1467" s="15"/>
      <c r="C1467" s="148"/>
      <c r="D1467" s="153" t="s">
        <v>2111</v>
      </c>
      <c r="E1467" s="154" t="s">
        <v>10484</v>
      </c>
      <c r="F1467" s="112" t="str">
        <f t="shared" si="1"/>
        <v>MARÍA CRISTINA VALVERDE</v>
      </c>
      <c r="G1467" s="70" t="s">
        <v>10485</v>
      </c>
      <c r="H1467" s="61"/>
      <c r="I1467" s="27"/>
      <c r="J1467" s="65"/>
      <c r="K1467" s="28"/>
    </row>
    <row r="1468" ht="22.5" customHeight="1">
      <c r="A1468" s="147">
        <v>46069.0</v>
      </c>
      <c r="B1468" s="15"/>
      <c r="C1468" s="148"/>
      <c r="D1468" s="153" t="s">
        <v>10486</v>
      </c>
      <c r="E1468" s="154" t="s">
        <v>1208</v>
      </c>
      <c r="F1468" s="112" t="str">
        <f t="shared" si="1"/>
        <v>BARBARA TORRES</v>
      </c>
      <c r="G1468" s="70" t="s">
        <v>10487</v>
      </c>
      <c r="H1468" s="61"/>
      <c r="I1468" s="27"/>
      <c r="J1468" s="65"/>
      <c r="K1468" s="28"/>
    </row>
    <row r="1469" ht="22.5" customHeight="1">
      <c r="A1469" s="147">
        <v>46069.0</v>
      </c>
      <c r="B1469" s="15">
        <v>46070.0</v>
      </c>
      <c r="C1469" s="148">
        <v>42491.0</v>
      </c>
      <c r="D1469" s="153" t="s">
        <v>10488</v>
      </c>
      <c r="E1469" s="154" t="s">
        <v>10489</v>
      </c>
      <c r="F1469" s="112" t="str">
        <f t="shared" si="1"/>
        <v>QUINTIN RICARDO MOLINA VEGA</v>
      </c>
      <c r="G1469" s="70" t="s">
        <v>10490</v>
      </c>
      <c r="H1469" s="56" t="s">
        <v>44</v>
      </c>
      <c r="I1469" s="27"/>
      <c r="J1469" s="57" t="s">
        <v>17</v>
      </c>
      <c r="K1469" s="23" t="s">
        <v>15</v>
      </c>
    </row>
    <row r="1470" ht="22.5" customHeight="1">
      <c r="A1470" s="147">
        <v>46069.0</v>
      </c>
      <c r="B1470" s="15"/>
      <c r="C1470" s="151" t="s">
        <v>1312</v>
      </c>
      <c r="D1470" s="153" t="s">
        <v>10491</v>
      </c>
      <c r="E1470" s="154" t="s">
        <v>10492</v>
      </c>
      <c r="F1470" s="112" t="str">
        <f t="shared" si="1"/>
        <v>DANIEL ALEJANDRO MOYA SEPULVEDA</v>
      </c>
      <c r="G1470" s="70" t="s">
        <v>10493</v>
      </c>
      <c r="H1470" s="56" t="s">
        <v>44</v>
      </c>
      <c r="I1470" s="27"/>
      <c r="J1470" s="57" t="s">
        <v>21</v>
      </c>
      <c r="K1470" s="23" t="s">
        <v>15</v>
      </c>
    </row>
    <row r="1471" ht="22.5" customHeight="1">
      <c r="A1471" s="147">
        <v>46069.0</v>
      </c>
      <c r="B1471" s="15">
        <v>46070.0</v>
      </c>
      <c r="C1471" s="148">
        <v>45352.0</v>
      </c>
      <c r="D1471" s="153" t="s">
        <v>445</v>
      </c>
      <c r="E1471" s="154" t="s">
        <v>10494</v>
      </c>
      <c r="F1471" s="112" t="str">
        <f t="shared" si="1"/>
        <v>MANUEL RODRIGUEZ ALEGRIA</v>
      </c>
      <c r="G1471" s="70" t="s">
        <v>10495</v>
      </c>
      <c r="H1471" s="56" t="s">
        <v>44</v>
      </c>
      <c r="I1471" s="22" t="s">
        <v>13</v>
      </c>
      <c r="J1471" s="57" t="s">
        <v>17</v>
      </c>
      <c r="K1471" s="23" t="s">
        <v>15</v>
      </c>
    </row>
    <row r="1472" ht="22.5" customHeight="1">
      <c r="A1472" s="147">
        <v>46069.0</v>
      </c>
      <c r="B1472" s="15">
        <v>46084.0</v>
      </c>
      <c r="C1472" s="148"/>
      <c r="D1472" s="153" t="s">
        <v>10496</v>
      </c>
      <c r="E1472" s="154" t="s">
        <v>10497</v>
      </c>
      <c r="F1472" s="112" t="str">
        <f t="shared" si="1"/>
        <v>JOSE LUIS ABARZA BAEZ</v>
      </c>
      <c r="G1472" s="70" t="s">
        <v>10498</v>
      </c>
      <c r="H1472" s="56" t="s">
        <v>44</v>
      </c>
      <c r="I1472" s="27"/>
      <c r="J1472" s="57" t="s">
        <v>17</v>
      </c>
      <c r="K1472" s="23" t="s">
        <v>15</v>
      </c>
    </row>
    <row r="1473" ht="22.5" customHeight="1">
      <c r="A1473" s="147">
        <v>46069.0</v>
      </c>
      <c r="B1473" s="15"/>
      <c r="C1473" s="151" t="s">
        <v>1529</v>
      </c>
      <c r="D1473" s="153" t="s">
        <v>510</v>
      </c>
      <c r="E1473" s="154" t="s">
        <v>10499</v>
      </c>
      <c r="F1473" s="112" t="str">
        <f t="shared" si="1"/>
        <v>GONZALO USON</v>
      </c>
      <c r="G1473" s="70" t="s">
        <v>10500</v>
      </c>
      <c r="H1473" s="56" t="s">
        <v>44</v>
      </c>
      <c r="I1473" s="27"/>
      <c r="J1473" s="57" t="s">
        <v>21</v>
      </c>
      <c r="K1473" s="23" t="s">
        <v>15</v>
      </c>
    </row>
    <row r="1474" ht="22.5" customHeight="1">
      <c r="A1474" s="147">
        <v>46069.0</v>
      </c>
      <c r="B1474" s="15">
        <v>46070.0</v>
      </c>
      <c r="C1474" s="148">
        <v>43891.0</v>
      </c>
      <c r="D1474" s="153" t="s">
        <v>10501</v>
      </c>
      <c r="E1474" s="154" t="s">
        <v>10502</v>
      </c>
      <c r="F1474" s="112" t="str">
        <f t="shared" si="1"/>
        <v>MARIA JOSE ORELLANA GARRIDO</v>
      </c>
      <c r="G1474" s="70" t="s">
        <v>10503</v>
      </c>
      <c r="H1474" s="56" t="s">
        <v>44</v>
      </c>
      <c r="I1474" s="27"/>
      <c r="J1474" s="57" t="s">
        <v>17</v>
      </c>
      <c r="K1474" s="23" t="s">
        <v>15</v>
      </c>
    </row>
    <row r="1475" ht="22.5" customHeight="1">
      <c r="A1475" s="147">
        <v>46069.0</v>
      </c>
      <c r="B1475" s="15"/>
      <c r="C1475" s="151" t="s">
        <v>10504</v>
      </c>
      <c r="D1475" s="153" t="s">
        <v>419</v>
      </c>
      <c r="E1475" s="154" t="s">
        <v>554</v>
      </c>
      <c r="F1475" s="112" t="str">
        <f t="shared" si="1"/>
        <v>RODRIGO VEAS</v>
      </c>
      <c r="G1475" s="70" t="s">
        <v>10505</v>
      </c>
      <c r="H1475" s="56" t="s">
        <v>44</v>
      </c>
      <c r="I1475" s="27"/>
      <c r="J1475" s="57" t="s">
        <v>21</v>
      </c>
      <c r="K1475" s="23" t="s">
        <v>22</v>
      </c>
    </row>
    <row r="1476" ht="22.5" customHeight="1">
      <c r="A1476" s="147">
        <v>46069.0</v>
      </c>
      <c r="B1476" s="15">
        <v>46070.0</v>
      </c>
      <c r="C1476" s="148">
        <v>43800.0</v>
      </c>
      <c r="D1476" s="153" t="s">
        <v>1467</v>
      </c>
      <c r="E1476" s="154" t="s">
        <v>130</v>
      </c>
      <c r="F1476" s="112" t="str">
        <f t="shared" si="1"/>
        <v>ANDRES GONZALEZ</v>
      </c>
      <c r="G1476" s="100" t="s">
        <v>10506</v>
      </c>
      <c r="H1476" s="56" t="s">
        <v>44</v>
      </c>
      <c r="I1476" s="27"/>
      <c r="J1476" s="57" t="s">
        <v>17</v>
      </c>
      <c r="K1476" s="23" t="s">
        <v>20</v>
      </c>
    </row>
    <row r="1477" ht="22.5" customHeight="1">
      <c r="A1477" s="147">
        <v>46069.0</v>
      </c>
      <c r="B1477" s="15">
        <v>46070.0</v>
      </c>
      <c r="C1477" s="148">
        <v>42370.0</v>
      </c>
      <c r="D1477" s="153" t="s">
        <v>8346</v>
      </c>
      <c r="E1477" s="154" t="s">
        <v>972</v>
      </c>
      <c r="F1477" s="112" t="str">
        <f t="shared" si="1"/>
        <v>JOHN VALENZUELA</v>
      </c>
      <c r="G1477" s="70" t="s">
        <v>10507</v>
      </c>
      <c r="H1477" s="56" t="s">
        <v>44</v>
      </c>
      <c r="I1477" s="27"/>
      <c r="J1477" s="57" t="s">
        <v>17</v>
      </c>
      <c r="K1477" s="23" t="s">
        <v>15</v>
      </c>
    </row>
    <row r="1478" ht="22.5" customHeight="1">
      <c r="A1478" s="147">
        <v>46069.0</v>
      </c>
      <c r="B1478" s="15">
        <v>46070.0</v>
      </c>
      <c r="C1478" s="148">
        <v>43374.0</v>
      </c>
      <c r="D1478" s="153" t="s">
        <v>920</v>
      </c>
      <c r="E1478" s="154" t="s">
        <v>1197</v>
      </c>
      <c r="F1478" s="112" t="str">
        <f t="shared" si="1"/>
        <v>SEBASTIAN NUÑEZ</v>
      </c>
      <c r="G1478" s="70" t="s">
        <v>10508</v>
      </c>
      <c r="H1478" s="56" t="s">
        <v>44</v>
      </c>
      <c r="I1478" s="27"/>
      <c r="J1478" s="57" t="s">
        <v>17</v>
      </c>
      <c r="K1478" s="23" t="s">
        <v>22</v>
      </c>
    </row>
    <row r="1479" ht="22.5" customHeight="1">
      <c r="A1479" s="147">
        <v>46069.0</v>
      </c>
      <c r="B1479" s="15">
        <v>46070.0</v>
      </c>
      <c r="C1479" s="148">
        <v>45323.0</v>
      </c>
      <c r="D1479" s="153" t="s">
        <v>10509</v>
      </c>
      <c r="E1479" s="154" t="s">
        <v>10510</v>
      </c>
      <c r="F1479" s="112" t="str">
        <f t="shared" si="1"/>
        <v>ASTRID OYARZÚN</v>
      </c>
      <c r="G1479" s="70" t="s">
        <v>10511</v>
      </c>
      <c r="H1479" s="56" t="s">
        <v>44</v>
      </c>
      <c r="I1479" s="27"/>
      <c r="J1479" s="57" t="s">
        <v>17</v>
      </c>
      <c r="K1479" s="23" t="s">
        <v>15</v>
      </c>
    </row>
    <row r="1480" ht="22.5" customHeight="1">
      <c r="A1480" s="147">
        <v>46069.0</v>
      </c>
      <c r="B1480" s="15"/>
      <c r="C1480" s="148"/>
      <c r="D1480" s="153" t="s">
        <v>10512</v>
      </c>
      <c r="E1480" s="154" t="s">
        <v>1685</v>
      </c>
      <c r="F1480" s="112" t="str">
        <f t="shared" si="1"/>
        <v>JOSELIN HORMAZÁBAL</v>
      </c>
      <c r="G1480" s="70" t="s">
        <v>10513</v>
      </c>
      <c r="H1480" s="56" t="s">
        <v>44</v>
      </c>
      <c r="I1480" s="27"/>
      <c r="J1480" s="57" t="s">
        <v>21</v>
      </c>
      <c r="K1480" s="23" t="s">
        <v>15</v>
      </c>
    </row>
    <row r="1481" ht="22.5" customHeight="1">
      <c r="A1481" s="147">
        <v>46069.0</v>
      </c>
      <c r="B1481" s="15">
        <v>46070.0</v>
      </c>
      <c r="C1481" s="148">
        <v>45323.0</v>
      </c>
      <c r="D1481" s="153" t="s">
        <v>439</v>
      </c>
      <c r="E1481" s="154" t="s">
        <v>10514</v>
      </c>
      <c r="F1481" s="112" t="str">
        <f t="shared" si="1"/>
        <v>JUAN HOYOS</v>
      </c>
      <c r="G1481" s="70" t="s">
        <v>10515</v>
      </c>
      <c r="H1481" s="56" t="s">
        <v>44</v>
      </c>
      <c r="I1481" s="27"/>
      <c r="J1481" s="57" t="s">
        <v>17</v>
      </c>
      <c r="K1481" s="23" t="s">
        <v>15</v>
      </c>
    </row>
    <row r="1482" ht="22.5" customHeight="1">
      <c r="A1482" s="147">
        <v>46069.0</v>
      </c>
      <c r="B1482" s="15">
        <v>46070.0</v>
      </c>
      <c r="C1482" s="148">
        <v>43862.0</v>
      </c>
      <c r="D1482" s="153" t="s">
        <v>82</v>
      </c>
      <c r="E1482" s="154" t="s">
        <v>10516</v>
      </c>
      <c r="F1482" s="112" t="str">
        <f t="shared" si="1"/>
        <v>SEBASTIÁN BÁEZ</v>
      </c>
      <c r="G1482" s="70" t="s">
        <v>10517</v>
      </c>
      <c r="H1482" s="56" t="s">
        <v>44</v>
      </c>
      <c r="I1482" s="22" t="s">
        <v>13</v>
      </c>
      <c r="J1482" s="57" t="s">
        <v>17</v>
      </c>
      <c r="K1482" s="23" t="s">
        <v>15</v>
      </c>
    </row>
    <row r="1483" ht="22.5" customHeight="1">
      <c r="A1483" s="147">
        <v>46069.0</v>
      </c>
      <c r="B1483" s="15">
        <v>46070.0</v>
      </c>
      <c r="C1483" s="148">
        <v>43862.0</v>
      </c>
      <c r="D1483" s="153" t="s">
        <v>10518</v>
      </c>
      <c r="E1483" s="154" t="s">
        <v>10519</v>
      </c>
      <c r="F1483" s="112" t="str">
        <f t="shared" si="1"/>
        <v>NORMA SOTO BENITEZ</v>
      </c>
      <c r="G1483" s="70" t="s">
        <v>10520</v>
      </c>
      <c r="H1483" s="56" t="s">
        <v>44</v>
      </c>
      <c r="I1483" s="27"/>
      <c r="J1483" s="57" t="s">
        <v>17</v>
      </c>
      <c r="K1483" s="23" t="s">
        <v>15</v>
      </c>
    </row>
    <row r="1484" ht="22.5" customHeight="1">
      <c r="A1484" s="147">
        <v>46069.0</v>
      </c>
      <c r="B1484" s="15"/>
      <c r="C1484" s="148"/>
      <c r="D1484" s="153" t="s">
        <v>10521</v>
      </c>
      <c r="E1484" s="154" t="s">
        <v>10522</v>
      </c>
      <c r="F1484" s="112" t="str">
        <f t="shared" si="1"/>
        <v>GABRIELA ALEJANDRA GODOY ORTEGA</v>
      </c>
      <c r="G1484" s="70" t="s">
        <v>10523</v>
      </c>
      <c r="H1484" s="61"/>
      <c r="I1484" s="27"/>
      <c r="J1484" s="65"/>
      <c r="K1484" s="28"/>
    </row>
    <row r="1485" ht="22.5" customHeight="1">
      <c r="A1485" s="147">
        <v>46069.0</v>
      </c>
      <c r="B1485" s="15"/>
      <c r="C1485" s="148"/>
      <c r="D1485" s="153" t="s">
        <v>10524</v>
      </c>
      <c r="E1485" s="154" t="s">
        <v>10525</v>
      </c>
      <c r="F1485" s="112" t="str">
        <f t="shared" si="1"/>
        <v>CARMEN AIDA NANCABIL VEJAR</v>
      </c>
      <c r="G1485" s="70" t="s">
        <v>10526</v>
      </c>
      <c r="H1485" s="61"/>
      <c r="I1485" s="27"/>
      <c r="J1485" s="65"/>
      <c r="K1485" s="28"/>
    </row>
    <row r="1486" ht="22.5" customHeight="1">
      <c r="A1486" s="147">
        <v>46069.0</v>
      </c>
      <c r="B1486" s="15">
        <v>46070.0</v>
      </c>
      <c r="C1486" s="148">
        <v>43497.0</v>
      </c>
      <c r="D1486" s="153" t="s">
        <v>10527</v>
      </c>
      <c r="E1486" s="154" t="s">
        <v>517</v>
      </c>
      <c r="F1486" s="112" t="str">
        <f t="shared" si="1"/>
        <v>MOISÉS FIGUEROA</v>
      </c>
      <c r="G1486" s="70" t="s">
        <v>10528</v>
      </c>
      <c r="H1486" s="56" t="s">
        <v>44</v>
      </c>
      <c r="I1486" s="27"/>
      <c r="J1486" s="57" t="s">
        <v>17</v>
      </c>
      <c r="K1486" s="23" t="s">
        <v>15</v>
      </c>
    </row>
    <row r="1487" ht="22.5" customHeight="1">
      <c r="A1487" s="147">
        <v>46069.0</v>
      </c>
      <c r="B1487" s="15"/>
      <c r="C1487" s="151" t="s">
        <v>2583</v>
      </c>
      <c r="D1487" s="153" t="s">
        <v>162</v>
      </c>
      <c r="E1487" s="154" t="s">
        <v>5159</v>
      </c>
      <c r="F1487" s="112" t="str">
        <f t="shared" si="1"/>
        <v>JUAN CARLOS SÁNCHEZ COFRE</v>
      </c>
      <c r="G1487" s="70" t="s">
        <v>5160</v>
      </c>
      <c r="H1487" s="56" t="s">
        <v>44</v>
      </c>
      <c r="I1487" s="27"/>
      <c r="J1487" s="57" t="s">
        <v>21</v>
      </c>
      <c r="K1487" s="23" t="s">
        <v>15</v>
      </c>
    </row>
    <row r="1488" ht="22.5" customHeight="1">
      <c r="A1488" s="147">
        <v>46069.0</v>
      </c>
      <c r="B1488" s="15">
        <v>46070.0</v>
      </c>
      <c r="C1488" s="148">
        <v>43374.0</v>
      </c>
      <c r="D1488" s="153" t="s">
        <v>10529</v>
      </c>
      <c r="E1488" s="154" t="s">
        <v>10530</v>
      </c>
      <c r="F1488" s="112" t="str">
        <f t="shared" si="1"/>
        <v>ROBERTO ANDRÉS MALUENDA GATICA</v>
      </c>
      <c r="G1488" s="70" t="s">
        <v>10531</v>
      </c>
      <c r="H1488" s="56" t="s">
        <v>44</v>
      </c>
      <c r="I1488" s="27"/>
      <c r="J1488" s="57" t="s">
        <v>17</v>
      </c>
      <c r="K1488" s="23" t="s">
        <v>15</v>
      </c>
    </row>
    <row r="1489" ht="22.5" customHeight="1">
      <c r="A1489" s="147">
        <v>46069.0</v>
      </c>
      <c r="B1489" s="15"/>
      <c r="C1489" s="148"/>
      <c r="D1489" s="153" t="s">
        <v>5105</v>
      </c>
      <c r="E1489" s="154" t="s">
        <v>2226</v>
      </c>
      <c r="F1489" s="112" t="str">
        <f t="shared" si="1"/>
        <v>CHRISTIAN JARA</v>
      </c>
      <c r="G1489" s="70" t="s">
        <v>10532</v>
      </c>
      <c r="H1489" s="61"/>
      <c r="I1489" s="27"/>
      <c r="J1489" s="65"/>
      <c r="K1489" s="28"/>
    </row>
    <row r="1490" ht="22.5" customHeight="1">
      <c r="A1490" s="147">
        <v>46069.0</v>
      </c>
      <c r="B1490" s="15">
        <v>46070.0</v>
      </c>
      <c r="C1490" s="148">
        <v>43525.0</v>
      </c>
      <c r="D1490" s="153" t="s">
        <v>10533</v>
      </c>
      <c r="E1490" s="154" t="s">
        <v>2815</v>
      </c>
      <c r="F1490" s="112" t="str">
        <f t="shared" si="1"/>
        <v>PRISCILLA MIRANDA</v>
      </c>
      <c r="G1490" s="70" t="s">
        <v>10534</v>
      </c>
      <c r="H1490" s="56" t="s">
        <v>44</v>
      </c>
      <c r="I1490" s="27"/>
      <c r="J1490" s="57" t="s">
        <v>17</v>
      </c>
      <c r="K1490" s="23" t="s">
        <v>15</v>
      </c>
    </row>
    <row r="1491" ht="22.5" customHeight="1">
      <c r="A1491" s="147">
        <v>46069.0</v>
      </c>
      <c r="B1491" s="15"/>
      <c r="C1491" s="148"/>
      <c r="D1491" s="153" t="s">
        <v>669</v>
      </c>
      <c r="E1491" s="154" t="s">
        <v>10535</v>
      </c>
      <c r="F1491" s="112" t="str">
        <f t="shared" si="1"/>
        <v>JORGE CALDERON</v>
      </c>
      <c r="G1491" s="70" t="s">
        <v>10536</v>
      </c>
      <c r="H1491" s="61"/>
      <c r="I1491" s="27"/>
      <c r="J1491" s="65"/>
      <c r="K1491" s="28"/>
    </row>
    <row r="1492" ht="22.5" customHeight="1">
      <c r="A1492" s="147">
        <v>46069.0</v>
      </c>
      <c r="B1492" s="15"/>
      <c r="C1492" s="151" t="s">
        <v>232</v>
      </c>
      <c r="D1492" s="153" t="s">
        <v>10537</v>
      </c>
      <c r="E1492" s="154" t="s">
        <v>4970</v>
      </c>
      <c r="F1492" s="112" t="str">
        <f t="shared" si="1"/>
        <v>EMANUEL DIAZ</v>
      </c>
      <c r="G1492" s="70" t="s">
        <v>10538</v>
      </c>
      <c r="H1492" s="56" t="s">
        <v>44</v>
      </c>
      <c r="I1492" s="27"/>
      <c r="J1492" s="57" t="s">
        <v>21</v>
      </c>
      <c r="K1492" s="23" t="s">
        <v>15</v>
      </c>
    </row>
    <row r="1493" ht="22.5" customHeight="1">
      <c r="A1493" s="147">
        <v>46069.0</v>
      </c>
      <c r="B1493" s="15"/>
      <c r="C1493" s="151" t="s">
        <v>10539</v>
      </c>
      <c r="D1493" s="153" t="s">
        <v>10540</v>
      </c>
      <c r="E1493" s="154" t="s">
        <v>3070</v>
      </c>
      <c r="F1493" s="112" t="str">
        <f t="shared" si="1"/>
        <v>ALONSO FUENTES</v>
      </c>
      <c r="G1493" s="70" t="s">
        <v>10541</v>
      </c>
      <c r="H1493" s="56" t="s">
        <v>44</v>
      </c>
      <c r="I1493" s="27"/>
      <c r="J1493" s="57" t="s">
        <v>21</v>
      </c>
      <c r="K1493" s="23" t="s">
        <v>15</v>
      </c>
    </row>
    <row r="1494" ht="22.5" customHeight="1">
      <c r="A1494" s="147">
        <v>46069.0</v>
      </c>
      <c r="B1494" s="15"/>
      <c r="C1494" s="151" t="s">
        <v>106</v>
      </c>
      <c r="D1494" s="153" t="s">
        <v>576</v>
      </c>
      <c r="E1494" s="154" t="s">
        <v>3212</v>
      </c>
      <c r="F1494" s="112" t="str">
        <f t="shared" si="1"/>
        <v>LUIS VIDAL</v>
      </c>
      <c r="G1494" s="70" t="s">
        <v>10542</v>
      </c>
      <c r="H1494" s="56" t="s">
        <v>44</v>
      </c>
      <c r="I1494" s="27"/>
      <c r="J1494" s="57" t="s">
        <v>21</v>
      </c>
      <c r="K1494" s="23" t="s">
        <v>15</v>
      </c>
    </row>
    <row r="1495" ht="22.5" customHeight="1">
      <c r="A1495" s="147">
        <v>46069.0</v>
      </c>
      <c r="B1495" s="15"/>
      <c r="C1495" s="148"/>
      <c r="D1495" s="153" t="s">
        <v>5176</v>
      </c>
      <c r="E1495" s="154" t="s">
        <v>1989</v>
      </c>
      <c r="F1495" s="112" t="str">
        <f t="shared" si="1"/>
        <v>GENARO MORALES</v>
      </c>
      <c r="G1495" s="70" t="s">
        <v>5177</v>
      </c>
      <c r="H1495" s="61"/>
      <c r="I1495" s="27"/>
      <c r="J1495" s="65"/>
      <c r="K1495" s="28"/>
    </row>
    <row r="1496" ht="22.5" customHeight="1">
      <c r="A1496" s="147">
        <v>46069.0</v>
      </c>
      <c r="B1496" s="15"/>
      <c r="C1496" s="151" t="s">
        <v>2785</v>
      </c>
      <c r="D1496" s="153" t="s">
        <v>10543</v>
      </c>
      <c r="E1496" s="154" t="s">
        <v>10544</v>
      </c>
      <c r="F1496" s="112" t="str">
        <f t="shared" si="1"/>
        <v>ANDRÉS AYALA GOMEZ</v>
      </c>
      <c r="G1496" s="70" t="s">
        <v>10545</v>
      </c>
      <c r="H1496" s="56" t="s">
        <v>44</v>
      </c>
      <c r="I1496" s="27"/>
      <c r="J1496" s="57" t="s">
        <v>21</v>
      </c>
      <c r="K1496" s="23" t="s">
        <v>15</v>
      </c>
    </row>
    <row r="1497" ht="22.5" customHeight="1">
      <c r="A1497" s="147">
        <v>46069.0</v>
      </c>
      <c r="B1497" s="15"/>
      <c r="C1497" s="148"/>
      <c r="D1497" s="153" t="s">
        <v>8380</v>
      </c>
      <c r="E1497" s="154" t="s">
        <v>10546</v>
      </c>
      <c r="F1497" s="112" t="str">
        <f t="shared" si="1"/>
        <v>CARMEN GLORIA RAMOS</v>
      </c>
      <c r="G1497" s="70" t="s">
        <v>10547</v>
      </c>
      <c r="H1497" s="61"/>
      <c r="I1497" s="27"/>
      <c r="J1497" s="65"/>
      <c r="K1497" s="28"/>
    </row>
    <row r="1498" ht="22.5" customHeight="1">
      <c r="A1498" s="147">
        <v>46069.0</v>
      </c>
      <c r="B1498" s="15"/>
      <c r="C1498" s="148"/>
      <c r="D1498" s="153" t="s">
        <v>10548</v>
      </c>
      <c r="E1498" s="154" t="s">
        <v>10549</v>
      </c>
      <c r="F1498" s="112" t="str">
        <f t="shared" si="1"/>
        <v>LUIS ALFONSO MARMOLEJO CHEBAIR</v>
      </c>
      <c r="G1498" s="70" t="s">
        <v>10550</v>
      </c>
      <c r="H1498" s="61"/>
      <c r="I1498" s="27"/>
      <c r="J1498" s="65"/>
      <c r="K1498" s="28"/>
    </row>
    <row r="1499" ht="22.5" customHeight="1">
      <c r="A1499" s="147">
        <v>46069.0</v>
      </c>
      <c r="B1499" s="15"/>
      <c r="C1499" s="148"/>
      <c r="D1499" s="153" t="s">
        <v>8068</v>
      </c>
      <c r="E1499" s="154" t="s">
        <v>10551</v>
      </c>
      <c r="F1499" s="112" t="str">
        <f t="shared" si="1"/>
        <v>CARLOS ALBERTO ABARCA CHAMORRO</v>
      </c>
      <c r="G1499" s="70" t="s">
        <v>10552</v>
      </c>
      <c r="H1499" s="61"/>
      <c r="I1499" s="27"/>
      <c r="J1499" s="65"/>
      <c r="K1499" s="28"/>
    </row>
    <row r="1500" ht="22.5" customHeight="1">
      <c r="A1500" s="147">
        <v>46069.0</v>
      </c>
      <c r="B1500" s="15"/>
      <c r="C1500" s="148"/>
      <c r="D1500" s="153" t="s">
        <v>1038</v>
      </c>
      <c r="E1500" s="154" t="s">
        <v>1727</v>
      </c>
      <c r="F1500" s="112" t="str">
        <f t="shared" si="1"/>
        <v>MAURICIO FLORES</v>
      </c>
      <c r="G1500" s="70" t="s">
        <v>10553</v>
      </c>
      <c r="H1500" s="61"/>
      <c r="I1500" s="27"/>
      <c r="J1500" s="65"/>
      <c r="K1500" s="28"/>
    </row>
    <row r="1501" ht="22.5" customHeight="1">
      <c r="A1501" s="147">
        <v>46069.0</v>
      </c>
      <c r="B1501" s="15"/>
      <c r="C1501" s="148"/>
      <c r="D1501" s="153" t="s">
        <v>10554</v>
      </c>
      <c r="E1501" s="154" t="s">
        <v>10555</v>
      </c>
      <c r="F1501" s="112" t="str">
        <f t="shared" si="1"/>
        <v>JOSE MARIA BUSTOS VIAL</v>
      </c>
      <c r="G1501" s="70" t="s">
        <v>10556</v>
      </c>
      <c r="H1501" s="61"/>
      <c r="I1501" s="27"/>
      <c r="J1501" s="65"/>
      <c r="K1501" s="28"/>
    </row>
    <row r="1502" ht="22.5" customHeight="1">
      <c r="A1502" s="147">
        <v>46069.0</v>
      </c>
      <c r="B1502" s="15"/>
      <c r="C1502" s="148"/>
      <c r="D1502" s="153" t="s">
        <v>2849</v>
      </c>
      <c r="E1502" s="154" t="s">
        <v>4351</v>
      </c>
      <c r="F1502" s="112" t="str">
        <f t="shared" si="1"/>
        <v>ALEXIS AHUMADA</v>
      </c>
      <c r="G1502" s="70" t="s">
        <v>10557</v>
      </c>
      <c r="H1502" s="61"/>
      <c r="I1502" s="27"/>
      <c r="J1502" s="65"/>
      <c r="K1502" s="28"/>
    </row>
    <row r="1503" ht="22.5" customHeight="1">
      <c r="A1503" s="147">
        <v>46069.0</v>
      </c>
      <c r="B1503" s="15"/>
      <c r="C1503" s="148"/>
      <c r="D1503" s="153" t="s">
        <v>10558</v>
      </c>
      <c r="E1503" s="154" t="s">
        <v>4018</v>
      </c>
      <c r="F1503" s="112" t="str">
        <f t="shared" si="1"/>
        <v>JEANNETTE CRUZ</v>
      </c>
      <c r="G1503" s="70" t="s">
        <v>10559</v>
      </c>
      <c r="H1503" s="61"/>
      <c r="I1503" s="27"/>
      <c r="J1503" s="65"/>
      <c r="K1503" s="28"/>
    </row>
    <row r="1504" ht="22.5" customHeight="1">
      <c r="A1504" s="147">
        <v>46069.0</v>
      </c>
      <c r="B1504" s="15"/>
      <c r="C1504" s="148"/>
      <c r="D1504" s="153" t="s">
        <v>10560</v>
      </c>
      <c r="E1504" s="154" t="s">
        <v>10561</v>
      </c>
      <c r="F1504" s="112" t="str">
        <f t="shared" si="1"/>
        <v>JEAN PAUL THUILLIER</v>
      </c>
      <c r="G1504" s="70" t="s">
        <v>1634</v>
      </c>
      <c r="H1504" s="61"/>
      <c r="I1504" s="27"/>
      <c r="J1504" s="65"/>
      <c r="K1504" s="28"/>
    </row>
    <row r="1505" ht="22.5" customHeight="1">
      <c r="A1505" s="147">
        <v>46069.0</v>
      </c>
      <c r="B1505" s="15">
        <v>46071.0</v>
      </c>
      <c r="C1505" s="148">
        <v>45261.0</v>
      </c>
      <c r="D1505" s="153" t="s">
        <v>1698</v>
      </c>
      <c r="E1505" s="154" t="s">
        <v>10562</v>
      </c>
      <c r="F1505" s="112" t="str">
        <f t="shared" si="1"/>
        <v>JUAN VIZCARRA</v>
      </c>
      <c r="G1505" s="70" t="s">
        <v>10563</v>
      </c>
      <c r="H1505" s="56" t="s">
        <v>44</v>
      </c>
      <c r="I1505" s="22" t="s">
        <v>13</v>
      </c>
      <c r="J1505" s="57" t="s">
        <v>19</v>
      </c>
      <c r="K1505" s="23" t="s">
        <v>15</v>
      </c>
    </row>
    <row r="1506" ht="22.5" customHeight="1">
      <c r="A1506" s="147">
        <v>46069.0</v>
      </c>
      <c r="B1506" s="15"/>
      <c r="C1506" s="148"/>
      <c r="D1506" s="153" t="s">
        <v>1953</v>
      </c>
      <c r="E1506" s="154" t="s">
        <v>10564</v>
      </c>
      <c r="F1506" s="112" t="str">
        <f t="shared" si="1"/>
        <v>GABRIELA SOLOS</v>
      </c>
      <c r="G1506" s="70" t="s">
        <v>10565</v>
      </c>
      <c r="H1506" s="61"/>
      <c r="I1506" s="27"/>
      <c r="J1506" s="65"/>
      <c r="K1506" s="28"/>
    </row>
    <row r="1507" ht="22.5" customHeight="1">
      <c r="A1507" s="147">
        <v>46069.0</v>
      </c>
      <c r="B1507" s="15"/>
      <c r="C1507" s="151" t="s">
        <v>1312</v>
      </c>
      <c r="D1507" s="153" t="s">
        <v>10566</v>
      </c>
      <c r="E1507" s="154" t="s">
        <v>10567</v>
      </c>
      <c r="F1507" s="112" t="str">
        <f t="shared" si="1"/>
        <v>FELIPE ARMANDO PACHECO VÁSQUEZ</v>
      </c>
      <c r="G1507" s="70" t="s">
        <v>10568</v>
      </c>
      <c r="H1507" s="56" t="s">
        <v>44</v>
      </c>
      <c r="I1507" s="27"/>
      <c r="J1507" s="57" t="s">
        <v>21</v>
      </c>
      <c r="K1507" s="23" t="s">
        <v>15</v>
      </c>
    </row>
    <row r="1508" ht="22.5" customHeight="1">
      <c r="A1508" s="147">
        <v>46069.0</v>
      </c>
      <c r="B1508" s="15">
        <v>46070.0</v>
      </c>
      <c r="C1508" s="148">
        <v>45292.0</v>
      </c>
      <c r="D1508" s="153" t="s">
        <v>2242</v>
      </c>
      <c r="E1508" s="154" t="s">
        <v>211</v>
      </c>
      <c r="F1508" s="112" t="str">
        <f t="shared" si="1"/>
        <v>LORENA ROJAS</v>
      </c>
      <c r="G1508" s="70" t="s">
        <v>10569</v>
      </c>
      <c r="H1508" s="56" t="s">
        <v>44</v>
      </c>
      <c r="I1508" s="27"/>
      <c r="J1508" s="57" t="s">
        <v>17</v>
      </c>
      <c r="K1508" s="23" t="s">
        <v>15</v>
      </c>
    </row>
    <row r="1509" ht="22.5" customHeight="1">
      <c r="A1509" s="147">
        <v>46069.0</v>
      </c>
      <c r="B1509" s="46"/>
      <c r="C1509" s="148">
        <v>42795.0</v>
      </c>
      <c r="D1509" s="153" t="s">
        <v>419</v>
      </c>
      <c r="E1509" s="154" t="s">
        <v>5146</v>
      </c>
      <c r="F1509" s="112" t="str">
        <f t="shared" si="1"/>
        <v>RODRIGO ROMERO</v>
      </c>
      <c r="G1509" s="70" t="s">
        <v>10570</v>
      </c>
      <c r="H1509" s="56" t="s">
        <v>44</v>
      </c>
      <c r="I1509" s="27"/>
      <c r="J1509" s="57" t="s">
        <v>17</v>
      </c>
      <c r="K1509" s="23" t="s">
        <v>15</v>
      </c>
    </row>
    <row r="1510" ht="22.5" customHeight="1">
      <c r="A1510" s="147">
        <v>46069.0</v>
      </c>
      <c r="B1510" s="15"/>
      <c r="C1510" s="151" t="s">
        <v>1069</v>
      </c>
      <c r="D1510" s="153" t="s">
        <v>550</v>
      </c>
      <c r="E1510" s="154" t="s">
        <v>10571</v>
      </c>
      <c r="F1510" s="112" t="str">
        <f t="shared" si="1"/>
        <v>DANIEL DANIEL HERNAN</v>
      </c>
      <c r="G1510" s="70" t="s">
        <v>10572</v>
      </c>
      <c r="H1510" s="56" t="s">
        <v>44</v>
      </c>
      <c r="I1510" s="27"/>
      <c r="J1510" s="57" t="s">
        <v>21</v>
      </c>
      <c r="K1510" s="23" t="s">
        <v>15</v>
      </c>
    </row>
    <row r="1511" ht="22.5" customHeight="1">
      <c r="A1511" s="147">
        <v>46069.0</v>
      </c>
      <c r="B1511" s="15">
        <v>46070.0</v>
      </c>
      <c r="C1511" s="148">
        <v>45139.0</v>
      </c>
      <c r="D1511" s="153" t="s">
        <v>8346</v>
      </c>
      <c r="E1511" s="154" t="s">
        <v>3205</v>
      </c>
      <c r="F1511" s="112" t="str">
        <f t="shared" si="1"/>
        <v>JOHN LARA</v>
      </c>
      <c r="G1511" s="70" t="s">
        <v>10573</v>
      </c>
      <c r="H1511" s="56" t="s">
        <v>44</v>
      </c>
      <c r="I1511" s="27"/>
      <c r="J1511" s="57" t="s">
        <v>17</v>
      </c>
      <c r="K1511" s="23" t="s">
        <v>15</v>
      </c>
    </row>
    <row r="1512" ht="22.5" customHeight="1">
      <c r="A1512" s="147">
        <v>46069.0</v>
      </c>
      <c r="B1512" s="15"/>
      <c r="C1512" s="151" t="s">
        <v>122</v>
      </c>
      <c r="D1512" s="153" t="s">
        <v>10574</v>
      </c>
      <c r="E1512" s="154" t="s">
        <v>395</v>
      </c>
      <c r="F1512" s="112" t="str">
        <f t="shared" si="1"/>
        <v>MARILYN ALEJANDRA</v>
      </c>
      <c r="G1512" s="70" t="s">
        <v>10575</v>
      </c>
      <c r="H1512" s="56" t="s">
        <v>44</v>
      </c>
      <c r="I1512" s="27"/>
      <c r="J1512" s="57" t="s">
        <v>21</v>
      </c>
      <c r="K1512" s="23" t="s">
        <v>15</v>
      </c>
    </row>
    <row r="1513" ht="22.5" customHeight="1">
      <c r="A1513" s="147">
        <v>46069.0</v>
      </c>
      <c r="B1513" s="15">
        <v>46070.0</v>
      </c>
      <c r="C1513" s="148">
        <v>43862.0</v>
      </c>
      <c r="D1513" s="153" t="s">
        <v>10576</v>
      </c>
      <c r="E1513" s="154" t="s">
        <v>10577</v>
      </c>
      <c r="F1513" s="112" t="str">
        <f t="shared" si="1"/>
        <v>JOSÉ DANILO ZAMORA RIQUELME</v>
      </c>
      <c r="G1513" s="70" t="s">
        <v>10578</v>
      </c>
      <c r="H1513" s="56" t="s">
        <v>44</v>
      </c>
      <c r="I1513" s="27"/>
      <c r="J1513" s="57" t="s">
        <v>17</v>
      </c>
      <c r="K1513" s="23" t="s">
        <v>15</v>
      </c>
    </row>
    <row r="1514" ht="22.5" customHeight="1">
      <c r="A1514" s="147">
        <v>46069.0</v>
      </c>
      <c r="B1514" s="15"/>
      <c r="C1514" s="151" t="s">
        <v>9321</v>
      </c>
      <c r="D1514" s="153" t="s">
        <v>9900</v>
      </c>
      <c r="E1514" s="154" t="s">
        <v>2667</v>
      </c>
      <c r="F1514" s="112" t="str">
        <f t="shared" si="1"/>
        <v>KARLA VILLAGRAN</v>
      </c>
      <c r="G1514" s="70" t="s">
        <v>10579</v>
      </c>
      <c r="H1514" s="56" t="s">
        <v>44</v>
      </c>
      <c r="I1514" s="27"/>
      <c r="J1514" s="57" t="s">
        <v>21</v>
      </c>
      <c r="K1514" s="23" t="s">
        <v>15</v>
      </c>
    </row>
    <row r="1515" ht="22.5" customHeight="1">
      <c r="A1515" s="147">
        <v>46069.0</v>
      </c>
      <c r="B1515" s="15">
        <v>46070.0</v>
      </c>
      <c r="C1515" s="148">
        <v>43831.0</v>
      </c>
      <c r="D1515" s="153" t="s">
        <v>748</v>
      </c>
      <c r="E1515" s="154" t="s">
        <v>10580</v>
      </c>
      <c r="F1515" s="112" t="str">
        <f t="shared" si="1"/>
        <v>PAULA ESPINOSA</v>
      </c>
      <c r="G1515" s="70" t="s">
        <v>10581</v>
      </c>
      <c r="H1515" s="56" t="s">
        <v>44</v>
      </c>
      <c r="I1515" s="27"/>
      <c r="J1515" s="57" t="s">
        <v>17</v>
      </c>
      <c r="K1515" s="23" t="s">
        <v>15</v>
      </c>
    </row>
    <row r="1516" ht="22.5" customHeight="1">
      <c r="A1516" s="147">
        <v>46069.0</v>
      </c>
      <c r="B1516" s="15">
        <v>46070.0</v>
      </c>
      <c r="C1516" s="148">
        <v>43556.0</v>
      </c>
      <c r="D1516" s="153" t="s">
        <v>626</v>
      </c>
      <c r="E1516" s="154" t="s">
        <v>3162</v>
      </c>
      <c r="F1516" s="112" t="str">
        <f t="shared" si="1"/>
        <v>CRISTIAN BARRIA</v>
      </c>
      <c r="G1516" s="70" t="s">
        <v>10582</v>
      </c>
      <c r="H1516" s="56" t="s">
        <v>44</v>
      </c>
      <c r="I1516" s="27"/>
      <c r="J1516" s="57" t="s">
        <v>17</v>
      </c>
      <c r="K1516" s="23" t="s">
        <v>15</v>
      </c>
    </row>
    <row r="1517" ht="22.5" customHeight="1">
      <c r="A1517" s="147">
        <v>46069.0</v>
      </c>
      <c r="B1517" s="15"/>
      <c r="C1517" s="148"/>
      <c r="D1517" s="153" t="s">
        <v>6926</v>
      </c>
      <c r="E1517" s="154" t="s">
        <v>8850</v>
      </c>
      <c r="F1517" s="112" t="str">
        <f t="shared" si="1"/>
        <v>SERGIO CIFUENTES</v>
      </c>
      <c r="G1517" s="70" t="s">
        <v>10583</v>
      </c>
      <c r="H1517" s="61"/>
      <c r="I1517" s="27"/>
      <c r="J1517" s="65"/>
      <c r="K1517" s="28"/>
    </row>
    <row r="1518" ht="22.5" customHeight="1">
      <c r="A1518" s="147">
        <v>46069.0</v>
      </c>
      <c r="B1518" s="15"/>
      <c r="C1518" s="148"/>
      <c r="D1518" s="153" t="s">
        <v>1383</v>
      </c>
      <c r="E1518" s="154" t="s">
        <v>1208</v>
      </c>
      <c r="F1518" s="112" t="str">
        <f t="shared" si="1"/>
        <v>EDUARDO TORRES</v>
      </c>
      <c r="G1518" s="70" t="s">
        <v>10584</v>
      </c>
      <c r="H1518" s="61"/>
      <c r="I1518" s="27"/>
      <c r="J1518" s="65"/>
      <c r="K1518" s="28"/>
    </row>
    <row r="1519" ht="22.5" customHeight="1">
      <c r="A1519" s="147">
        <v>46069.0</v>
      </c>
      <c r="B1519" s="46"/>
      <c r="C1519" s="151" t="s">
        <v>232</v>
      </c>
      <c r="D1519" s="153" t="s">
        <v>10585</v>
      </c>
      <c r="E1519" s="154" t="s">
        <v>10586</v>
      </c>
      <c r="F1519" s="112" t="str">
        <f t="shared" si="1"/>
        <v>LORENA ANDREA JERIA OJEDA</v>
      </c>
      <c r="G1519" s="70" t="s">
        <v>10587</v>
      </c>
      <c r="H1519" s="56" t="s">
        <v>44</v>
      </c>
      <c r="I1519" s="27"/>
      <c r="J1519" s="57" t="s">
        <v>21</v>
      </c>
      <c r="K1519" s="23" t="s">
        <v>15</v>
      </c>
    </row>
    <row r="1520" ht="22.5" customHeight="1">
      <c r="A1520" s="147">
        <v>46069.0</v>
      </c>
      <c r="B1520" s="15"/>
      <c r="C1520" s="151" t="s">
        <v>3106</v>
      </c>
      <c r="D1520" s="153" t="s">
        <v>10588</v>
      </c>
      <c r="E1520" s="154" t="s">
        <v>10589</v>
      </c>
      <c r="F1520" s="112" t="str">
        <f t="shared" si="1"/>
        <v>KARINA ISABEL VEGA ARCOS</v>
      </c>
      <c r="G1520" s="70" t="s">
        <v>10590</v>
      </c>
      <c r="H1520" s="56" t="s">
        <v>44</v>
      </c>
      <c r="I1520" s="27"/>
      <c r="J1520" s="57" t="s">
        <v>21</v>
      </c>
      <c r="K1520" s="23" t="s">
        <v>15</v>
      </c>
    </row>
    <row r="1521" ht="22.5" customHeight="1">
      <c r="A1521" s="147">
        <v>46069.0</v>
      </c>
      <c r="B1521" s="15"/>
      <c r="C1521" s="148"/>
      <c r="D1521" s="153" t="s">
        <v>10591</v>
      </c>
      <c r="E1521" s="154" t="s">
        <v>10592</v>
      </c>
      <c r="F1521" s="112" t="str">
        <f t="shared" si="1"/>
        <v>FABIAN ANDRES CASTRO DIAZ</v>
      </c>
      <c r="G1521" s="70" t="s">
        <v>10593</v>
      </c>
      <c r="H1521" s="61"/>
      <c r="I1521" s="27"/>
      <c r="J1521" s="65"/>
      <c r="K1521" s="28"/>
    </row>
    <row r="1522" ht="22.5" customHeight="1">
      <c r="A1522" s="147">
        <v>46069.0</v>
      </c>
      <c r="B1522" s="15"/>
      <c r="C1522" s="148"/>
      <c r="D1522" s="153" t="s">
        <v>129</v>
      </c>
      <c r="E1522" s="154" t="s">
        <v>10594</v>
      </c>
      <c r="F1522" s="112" t="str">
        <f t="shared" si="1"/>
        <v>JORGE VILUGRÓN SAN MARTÍN</v>
      </c>
      <c r="G1522" s="70" t="s">
        <v>10595</v>
      </c>
      <c r="H1522" s="61"/>
      <c r="I1522" s="27"/>
      <c r="J1522" s="65"/>
      <c r="K1522" s="28"/>
    </row>
    <row r="1523" ht="22.5" customHeight="1">
      <c r="A1523" s="147">
        <v>46069.0</v>
      </c>
      <c r="B1523" s="15"/>
      <c r="C1523" s="148"/>
      <c r="D1523" s="153" t="s">
        <v>532</v>
      </c>
      <c r="E1523" s="154" t="s">
        <v>2226</v>
      </c>
      <c r="F1523" s="112" t="str">
        <f t="shared" si="1"/>
        <v>MARIO JARA</v>
      </c>
      <c r="G1523" s="70" t="s">
        <v>10596</v>
      </c>
      <c r="H1523" s="61"/>
      <c r="I1523" s="27"/>
      <c r="J1523" s="65"/>
      <c r="K1523" s="28"/>
    </row>
    <row r="1524" ht="22.5" customHeight="1">
      <c r="A1524" s="147">
        <v>46069.0</v>
      </c>
      <c r="B1524" s="15"/>
      <c r="C1524" s="148"/>
      <c r="D1524" s="153" t="s">
        <v>10597</v>
      </c>
      <c r="E1524" s="154" t="s">
        <v>10598</v>
      </c>
      <c r="F1524" s="112" t="str">
        <f t="shared" si="1"/>
        <v>ESTEFANÍA ANDREA ULLOA MORALES</v>
      </c>
      <c r="G1524" s="70" t="s">
        <v>6417</v>
      </c>
      <c r="H1524" s="61"/>
      <c r="I1524" s="27"/>
      <c r="J1524" s="65"/>
      <c r="K1524" s="28"/>
    </row>
    <row r="1525" ht="22.5" customHeight="1">
      <c r="A1525" s="147">
        <v>46069.0</v>
      </c>
      <c r="B1525" s="15"/>
      <c r="C1525" s="148"/>
      <c r="D1525" s="153" t="s">
        <v>10599</v>
      </c>
      <c r="E1525" s="154" t="s">
        <v>10600</v>
      </c>
      <c r="F1525" s="112" t="str">
        <f t="shared" si="1"/>
        <v>KAREN ZARATE FERNANDEZ</v>
      </c>
      <c r="G1525" s="70" t="s">
        <v>10601</v>
      </c>
      <c r="H1525" s="61"/>
      <c r="I1525" s="27"/>
      <c r="J1525" s="65"/>
      <c r="K1525" s="28"/>
    </row>
    <row r="1526" ht="22.5" customHeight="1">
      <c r="A1526" s="147">
        <v>46069.0</v>
      </c>
      <c r="B1526" s="15">
        <v>46070.0</v>
      </c>
      <c r="C1526" s="148">
        <v>43647.0</v>
      </c>
      <c r="D1526" s="153" t="s">
        <v>553</v>
      </c>
      <c r="E1526" s="154" t="s">
        <v>1197</v>
      </c>
      <c r="F1526" s="112" t="str">
        <f t="shared" si="1"/>
        <v>JONATHAN NUÑEZ</v>
      </c>
      <c r="G1526" s="70" t="s">
        <v>10602</v>
      </c>
      <c r="H1526" s="56" t="s">
        <v>44</v>
      </c>
      <c r="I1526" s="27"/>
      <c r="J1526" s="57" t="s">
        <v>17</v>
      </c>
      <c r="K1526" s="23" t="s">
        <v>15</v>
      </c>
    </row>
    <row r="1527" ht="22.5" customHeight="1">
      <c r="A1527" s="147">
        <v>46069.0</v>
      </c>
      <c r="B1527" s="15">
        <v>46070.0</v>
      </c>
      <c r="C1527" s="148">
        <v>45231.0</v>
      </c>
      <c r="D1527" s="153" t="s">
        <v>550</v>
      </c>
      <c r="E1527" s="154" t="s">
        <v>7469</v>
      </c>
      <c r="F1527" s="112" t="str">
        <f t="shared" si="1"/>
        <v>DANIEL MIRANDA</v>
      </c>
      <c r="G1527" s="70" t="s">
        <v>10603</v>
      </c>
      <c r="H1527" s="56" t="s">
        <v>44</v>
      </c>
      <c r="I1527" s="27"/>
      <c r="J1527" s="57" t="s">
        <v>17</v>
      </c>
      <c r="K1527" s="23" t="s">
        <v>15</v>
      </c>
    </row>
    <row r="1528" ht="22.5" customHeight="1">
      <c r="A1528" s="147">
        <v>46069.0</v>
      </c>
      <c r="B1528" s="15"/>
      <c r="C1528" s="148"/>
      <c r="D1528" s="153" t="s">
        <v>10604</v>
      </c>
      <c r="E1528" s="154" t="s">
        <v>10605</v>
      </c>
      <c r="F1528" s="112" t="str">
        <f t="shared" si="1"/>
        <v>GREECE ANDREOTTI</v>
      </c>
      <c r="G1528" s="70" t="s">
        <v>10606</v>
      </c>
      <c r="H1528" s="61"/>
      <c r="I1528" s="27"/>
      <c r="J1528" s="65"/>
      <c r="K1528" s="28"/>
    </row>
    <row r="1529" ht="22.5" customHeight="1">
      <c r="A1529" s="147">
        <v>46069.0</v>
      </c>
      <c r="B1529" s="15">
        <v>46070.0</v>
      </c>
      <c r="C1529" s="148">
        <v>45352.0</v>
      </c>
      <c r="D1529" s="153" t="s">
        <v>6967</v>
      </c>
      <c r="E1529" s="154" t="s">
        <v>10607</v>
      </c>
      <c r="F1529" s="112" t="str">
        <f t="shared" si="1"/>
        <v>DANILO ARREDONDO GONZALEZ</v>
      </c>
      <c r="G1529" s="70" t="s">
        <v>10608</v>
      </c>
      <c r="H1529" s="56" t="s">
        <v>44</v>
      </c>
      <c r="I1529" s="27"/>
      <c r="J1529" s="57" t="s">
        <v>17</v>
      </c>
      <c r="K1529" s="23" t="s">
        <v>15</v>
      </c>
    </row>
    <row r="1530" ht="22.5" customHeight="1">
      <c r="A1530" s="147">
        <v>46069.0</v>
      </c>
      <c r="B1530" s="15"/>
      <c r="C1530" s="148"/>
      <c r="D1530" s="153" t="s">
        <v>2299</v>
      </c>
      <c r="E1530" s="154" t="s">
        <v>10609</v>
      </c>
      <c r="F1530" s="112" t="str">
        <f t="shared" si="1"/>
        <v>RODRIGO LEIVA FILGUEIRA</v>
      </c>
      <c r="G1530" s="70" t="s">
        <v>10610</v>
      </c>
      <c r="H1530" s="61"/>
      <c r="I1530" s="27"/>
      <c r="J1530" s="65"/>
      <c r="K1530" s="28"/>
    </row>
    <row r="1531" ht="22.5" customHeight="1">
      <c r="A1531" s="147">
        <v>46069.0</v>
      </c>
      <c r="B1531" s="15"/>
      <c r="C1531" s="151" t="s">
        <v>10611</v>
      </c>
      <c r="D1531" s="153" t="s">
        <v>10612</v>
      </c>
      <c r="E1531" s="154" t="s">
        <v>10613</v>
      </c>
      <c r="F1531" s="112" t="str">
        <f t="shared" si="1"/>
        <v>JORGE ANDRES TAPIA CELERON</v>
      </c>
      <c r="G1531" s="70" t="s">
        <v>10614</v>
      </c>
      <c r="H1531" s="56" t="s">
        <v>44</v>
      </c>
      <c r="I1531" s="27"/>
      <c r="J1531" s="57" t="s">
        <v>21</v>
      </c>
      <c r="K1531" s="23" t="s">
        <v>15</v>
      </c>
    </row>
    <row r="1532" ht="22.5" customHeight="1">
      <c r="A1532" s="147">
        <v>46069.0</v>
      </c>
      <c r="B1532" s="15">
        <v>46071.0</v>
      </c>
      <c r="C1532" s="148">
        <v>45108.0</v>
      </c>
      <c r="D1532" s="153" t="s">
        <v>10615</v>
      </c>
      <c r="E1532" s="154" t="s">
        <v>10616</v>
      </c>
      <c r="F1532" s="112" t="str">
        <f t="shared" si="1"/>
        <v>ISABEL DE LOURDES VERDEJO VIDAL</v>
      </c>
      <c r="G1532" s="70" t="s">
        <v>10617</v>
      </c>
      <c r="H1532" s="56" t="s">
        <v>44</v>
      </c>
      <c r="I1532" s="27"/>
      <c r="J1532" s="57" t="s">
        <v>19</v>
      </c>
      <c r="K1532" s="23" t="s">
        <v>15</v>
      </c>
    </row>
    <row r="1533" ht="22.5" customHeight="1">
      <c r="A1533" s="147">
        <v>46069.0</v>
      </c>
      <c r="B1533" s="15"/>
      <c r="C1533" s="148"/>
      <c r="D1533" s="153" t="s">
        <v>10618</v>
      </c>
      <c r="E1533" s="154" t="s">
        <v>10619</v>
      </c>
      <c r="F1533" s="112" t="str">
        <f t="shared" si="1"/>
        <v>ROBINSON GUILLERMO ORTEGA CORTÉS</v>
      </c>
      <c r="G1533" s="70" t="s">
        <v>10620</v>
      </c>
      <c r="H1533" s="61"/>
      <c r="I1533" s="27"/>
      <c r="J1533" s="65"/>
      <c r="K1533" s="28"/>
    </row>
    <row r="1534" ht="22.5" customHeight="1">
      <c r="A1534" s="147">
        <v>46069.0</v>
      </c>
      <c r="B1534" s="15"/>
      <c r="C1534" s="148"/>
      <c r="D1534" s="153" t="s">
        <v>10621</v>
      </c>
      <c r="E1534" s="154" t="s">
        <v>10622</v>
      </c>
      <c r="F1534" s="112" t="str">
        <f t="shared" si="1"/>
        <v>MARIA TERESA DE JESUS CASTILLO SALINAS</v>
      </c>
      <c r="G1534" s="70" t="s">
        <v>10623</v>
      </c>
      <c r="H1534" s="61"/>
      <c r="I1534" s="27"/>
      <c r="J1534" s="65"/>
      <c r="K1534" s="28"/>
    </row>
    <row r="1535" ht="22.5" customHeight="1">
      <c r="A1535" s="147">
        <v>46069.0</v>
      </c>
      <c r="B1535" s="15"/>
      <c r="C1535" s="151" t="s">
        <v>1536</v>
      </c>
      <c r="D1535" s="153" t="s">
        <v>748</v>
      </c>
      <c r="E1535" s="154" t="s">
        <v>10624</v>
      </c>
      <c r="F1535" s="112" t="str">
        <f t="shared" si="1"/>
        <v>PAULA BASUALDO</v>
      </c>
      <c r="G1535" s="70" t="s">
        <v>10625</v>
      </c>
      <c r="H1535" s="56" t="s">
        <v>44</v>
      </c>
      <c r="I1535" s="27"/>
      <c r="J1535" s="57" t="s">
        <v>21</v>
      </c>
      <c r="K1535" s="23" t="s">
        <v>15</v>
      </c>
    </row>
    <row r="1536" ht="22.5" customHeight="1">
      <c r="A1536" s="147">
        <v>46069.0</v>
      </c>
      <c r="B1536" s="15"/>
      <c r="C1536" s="148"/>
      <c r="D1536" s="153" t="s">
        <v>10626</v>
      </c>
      <c r="E1536" s="154" t="s">
        <v>10627</v>
      </c>
      <c r="F1536" s="112" t="str">
        <f t="shared" si="1"/>
        <v>ROSE MARIE MARTINEZ VALDIVIA</v>
      </c>
      <c r="G1536" s="70" t="s">
        <v>10628</v>
      </c>
      <c r="H1536" s="61"/>
      <c r="I1536" s="27"/>
      <c r="J1536" s="65"/>
      <c r="K1536" s="28"/>
    </row>
    <row r="1537" ht="22.5" customHeight="1">
      <c r="A1537" s="147">
        <v>46069.0</v>
      </c>
      <c r="B1537" s="15"/>
      <c r="C1537" s="148"/>
      <c r="D1537" s="153" t="s">
        <v>10629</v>
      </c>
      <c r="E1537" s="154" t="s">
        <v>10630</v>
      </c>
      <c r="F1537" s="112" t="str">
        <f t="shared" si="1"/>
        <v>CHRISTOPHER ALEXANDER ESPINOSA RAMIREZ</v>
      </c>
      <c r="G1537" s="70" t="s">
        <v>10631</v>
      </c>
      <c r="H1537" s="61"/>
      <c r="I1537" s="27"/>
      <c r="J1537" s="65"/>
      <c r="K1537" s="28"/>
    </row>
    <row r="1538" ht="22.5" customHeight="1">
      <c r="A1538" s="147">
        <v>46069.0</v>
      </c>
      <c r="B1538" s="15">
        <v>46070.0</v>
      </c>
      <c r="C1538" s="148">
        <v>44986.0</v>
      </c>
      <c r="D1538" s="153" t="s">
        <v>1946</v>
      </c>
      <c r="E1538" s="154" t="s">
        <v>10632</v>
      </c>
      <c r="F1538" s="112" t="str">
        <f t="shared" si="1"/>
        <v>DIEGO DIAZ ZAMORA</v>
      </c>
      <c r="G1538" s="70" t="s">
        <v>10633</v>
      </c>
      <c r="H1538" s="56" t="s">
        <v>44</v>
      </c>
      <c r="I1538" s="27"/>
      <c r="J1538" s="57" t="s">
        <v>17</v>
      </c>
      <c r="K1538" s="23" t="s">
        <v>15</v>
      </c>
    </row>
    <row r="1539" ht="22.5" customHeight="1">
      <c r="A1539" s="147">
        <v>46069.0</v>
      </c>
      <c r="B1539" s="15"/>
      <c r="C1539" s="151" t="s">
        <v>2490</v>
      </c>
      <c r="D1539" s="153" t="s">
        <v>10634</v>
      </c>
      <c r="E1539" s="154" t="s">
        <v>10635</v>
      </c>
      <c r="F1539" s="112" t="str">
        <f t="shared" si="1"/>
        <v>MARCELA DEL PILAR JORQUERA RIVEROS</v>
      </c>
      <c r="G1539" s="59" t="s">
        <v>10636</v>
      </c>
      <c r="H1539" s="56" t="s">
        <v>44</v>
      </c>
      <c r="I1539" s="27"/>
      <c r="J1539" s="57" t="s">
        <v>21</v>
      </c>
      <c r="K1539" s="23" t="s">
        <v>30</v>
      </c>
    </row>
    <row r="1540" ht="22.5" customHeight="1">
      <c r="A1540" s="147">
        <v>46069.0</v>
      </c>
      <c r="B1540" s="15">
        <v>46071.0</v>
      </c>
      <c r="C1540" s="148">
        <v>45047.0</v>
      </c>
      <c r="D1540" s="153" t="s">
        <v>10637</v>
      </c>
      <c r="E1540" s="154" t="s">
        <v>10638</v>
      </c>
      <c r="F1540" s="112" t="str">
        <f t="shared" si="1"/>
        <v>MARCEL ATILIO MARÍN MORAGA</v>
      </c>
      <c r="G1540" s="70" t="s">
        <v>10639</v>
      </c>
      <c r="H1540" s="56" t="s">
        <v>44</v>
      </c>
      <c r="I1540" s="27"/>
      <c r="J1540" s="57" t="s">
        <v>19</v>
      </c>
      <c r="K1540" s="23" t="s">
        <v>15</v>
      </c>
    </row>
    <row r="1541" ht="22.5" customHeight="1">
      <c r="A1541" s="147">
        <v>46069.0</v>
      </c>
      <c r="B1541" s="15">
        <v>46071.0</v>
      </c>
      <c r="C1541" s="148">
        <v>45078.0</v>
      </c>
      <c r="D1541" s="153" t="s">
        <v>10640</v>
      </c>
      <c r="E1541" s="154" t="s">
        <v>10641</v>
      </c>
      <c r="F1541" s="112" t="str">
        <f t="shared" si="1"/>
        <v>VICENTE ALEJANDRA CERRO POBLETE</v>
      </c>
      <c r="G1541" s="70" t="s">
        <v>10642</v>
      </c>
      <c r="H1541" s="56" t="s">
        <v>44</v>
      </c>
      <c r="I1541" s="27"/>
      <c r="J1541" s="57" t="s">
        <v>19</v>
      </c>
      <c r="K1541" s="23" t="s">
        <v>15</v>
      </c>
    </row>
    <row r="1542" ht="22.5" customHeight="1">
      <c r="A1542" s="147">
        <v>46069.0</v>
      </c>
      <c r="B1542" s="15">
        <v>46070.0</v>
      </c>
      <c r="C1542" s="148">
        <v>45200.0</v>
      </c>
      <c r="D1542" s="153" t="s">
        <v>10643</v>
      </c>
      <c r="E1542" s="154" t="s">
        <v>10644</v>
      </c>
      <c r="F1542" s="112" t="str">
        <f t="shared" si="1"/>
        <v>SILVIA DE LOURDES FARÍAS VEAS</v>
      </c>
      <c r="G1542" s="100" t="s">
        <v>10645</v>
      </c>
      <c r="H1542" s="56" t="s">
        <v>44</v>
      </c>
      <c r="I1542" s="27"/>
      <c r="J1542" s="57" t="s">
        <v>17</v>
      </c>
      <c r="K1542" s="23" t="s">
        <v>15</v>
      </c>
    </row>
    <row r="1543" ht="22.5" customHeight="1">
      <c r="A1543" s="147">
        <v>46069.0</v>
      </c>
      <c r="B1543" s="15">
        <v>46070.0</v>
      </c>
      <c r="C1543" s="148">
        <v>44958.0</v>
      </c>
      <c r="D1543" s="153" t="s">
        <v>10646</v>
      </c>
      <c r="E1543" s="154" t="s">
        <v>10647</v>
      </c>
      <c r="F1543" s="112" t="str">
        <f t="shared" si="1"/>
        <v>GERARDO JAVIER MUÑOZ DEL CANTO</v>
      </c>
      <c r="G1543" s="70" t="s">
        <v>10648</v>
      </c>
      <c r="H1543" s="56" t="s">
        <v>44</v>
      </c>
      <c r="I1543" s="27"/>
      <c r="J1543" s="57" t="s">
        <v>17</v>
      </c>
      <c r="K1543" s="23" t="s">
        <v>15</v>
      </c>
    </row>
    <row r="1544" ht="22.5" customHeight="1">
      <c r="A1544" s="147">
        <v>46069.0</v>
      </c>
      <c r="B1544" s="15">
        <v>46070.0</v>
      </c>
      <c r="C1544" s="148">
        <v>44896.0</v>
      </c>
      <c r="D1544" s="153" t="s">
        <v>10649</v>
      </c>
      <c r="E1544" s="154" t="s">
        <v>10650</v>
      </c>
      <c r="F1544" s="112" t="str">
        <f t="shared" si="1"/>
        <v>NICOL STEFANI MORENO CANCHA</v>
      </c>
      <c r="G1544" s="70" t="s">
        <v>10651</v>
      </c>
      <c r="H1544" s="56" t="s">
        <v>44</v>
      </c>
      <c r="I1544" s="27"/>
      <c r="J1544" s="57" t="s">
        <v>17</v>
      </c>
      <c r="K1544" s="23" t="s">
        <v>15</v>
      </c>
    </row>
    <row r="1545" ht="22.5" customHeight="1">
      <c r="A1545" s="147">
        <v>46069.0</v>
      </c>
      <c r="B1545" s="15"/>
      <c r="C1545" s="151" t="s">
        <v>106</v>
      </c>
      <c r="D1545" s="153" t="s">
        <v>6929</v>
      </c>
      <c r="E1545" s="154" t="s">
        <v>10652</v>
      </c>
      <c r="F1545" s="112" t="str">
        <f t="shared" si="1"/>
        <v>MARIA JOSE ARENA ARAYA</v>
      </c>
      <c r="G1545" s="70" t="s">
        <v>10653</v>
      </c>
      <c r="H1545" s="56" t="s">
        <v>44</v>
      </c>
      <c r="I1545" s="27"/>
      <c r="J1545" s="57" t="s">
        <v>21</v>
      </c>
      <c r="K1545" s="23" t="s">
        <v>15</v>
      </c>
    </row>
    <row r="1546" ht="22.5" customHeight="1">
      <c r="A1546" s="147">
        <v>46069.0</v>
      </c>
      <c r="B1546" s="15"/>
      <c r="C1546" s="148"/>
      <c r="D1546" s="153" t="s">
        <v>10654</v>
      </c>
      <c r="E1546" s="154" t="s">
        <v>10655</v>
      </c>
      <c r="F1546" s="112" t="str">
        <f t="shared" si="1"/>
        <v>MARIA AMANDA VIDAL QUEVEDO</v>
      </c>
      <c r="G1546" s="70" t="s">
        <v>10656</v>
      </c>
      <c r="H1546" s="61"/>
      <c r="I1546" s="27"/>
      <c r="J1546" s="65"/>
      <c r="K1546" s="28"/>
    </row>
    <row r="1547" ht="22.5" customHeight="1">
      <c r="A1547" s="147">
        <v>46069.0</v>
      </c>
      <c r="B1547" s="15"/>
      <c r="C1547" s="148"/>
      <c r="D1547" s="153" t="s">
        <v>802</v>
      </c>
      <c r="E1547" s="154" t="s">
        <v>740</v>
      </c>
      <c r="F1547" s="112" t="str">
        <f t="shared" si="1"/>
        <v>NATALIA RIVERA</v>
      </c>
      <c r="G1547" s="70" t="s">
        <v>10657</v>
      </c>
      <c r="H1547" s="61"/>
      <c r="I1547" s="27"/>
      <c r="J1547" s="65"/>
      <c r="K1547" s="28"/>
    </row>
    <row r="1548" ht="22.5" customHeight="1">
      <c r="A1548" s="147">
        <v>46070.0</v>
      </c>
      <c r="B1548" s="15">
        <v>46063.0</v>
      </c>
      <c r="C1548" s="148">
        <v>43132.0</v>
      </c>
      <c r="D1548" s="153" t="s">
        <v>10658</v>
      </c>
      <c r="E1548" s="154" t="s">
        <v>10659</v>
      </c>
      <c r="F1548" s="112" t="str">
        <f t="shared" si="1"/>
        <v>VALERIA VIVIANA ULLOA ARANCIBIA</v>
      </c>
      <c r="G1548" s="70" t="s">
        <v>10660</v>
      </c>
      <c r="H1548" s="56" t="s">
        <v>44</v>
      </c>
      <c r="I1548" s="27"/>
      <c r="J1548" s="57" t="s">
        <v>17</v>
      </c>
      <c r="K1548" s="23" t="s">
        <v>15</v>
      </c>
    </row>
    <row r="1549" ht="22.5" customHeight="1">
      <c r="A1549" s="147">
        <v>46070.0</v>
      </c>
      <c r="B1549" s="15"/>
      <c r="C1549" s="148"/>
      <c r="D1549" s="153" t="s">
        <v>10661</v>
      </c>
      <c r="E1549" s="154" t="s">
        <v>10662</v>
      </c>
      <c r="F1549" s="112" t="str">
        <f t="shared" si="1"/>
        <v>ANNE MARIE MICHELLE VALENZUELA URZUA</v>
      </c>
      <c r="G1549" s="70" t="s">
        <v>10663</v>
      </c>
      <c r="H1549" s="56" t="s">
        <v>44</v>
      </c>
      <c r="I1549" s="27"/>
      <c r="J1549" s="57" t="s">
        <v>14</v>
      </c>
      <c r="K1549" s="23" t="s">
        <v>15</v>
      </c>
    </row>
    <row r="1550" ht="22.5" customHeight="1">
      <c r="A1550" s="147">
        <v>46070.0</v>
      </c>
      <c r="B1550" s="15"/>
      <c r="C1550" s="148"/>
      <c r="D1550" s="153" t="s">
        <v>5105</v>
      </c>
      <c r="E1550" s="154" t="s">
        <v>1276</v>
      </c>
      <c r="F1550" s="112" t="str">
        <f t="shared" si="1"/>
        <v>CHRISTIAN MORAGA</v>
      </c>
      <c r="G1550" s="70" t="s">
        <v>10664</v>
      </c>
      <c r="H1550" s="56" t="s">
        <v>44</v>
      </c>
      <c r="I1550" s="27"/>
      <c r="J1550" s="57" t="s">
        <v>14</v>
      </c>
      <c r="K1550" s="28"/>
    </row>
    <row r="1551" ht="22.5" customHeight="1">
      <c r="A1551" s="147">
        <v>46070.0</v>
      </c>
      <c r="B1551" s="15"/>
      <c r="C1551" s="148"/>
      <c r="D1551" s="153" t="s">
        <v>10665</v>
      </c>
      <c r="E1551" s="154" t="s">
        <v>10666</v>
      </c>
      <c r="F1551" s="112" t="str">
        <f t="shared" si="1"/>
        <v>NICOLAS JAVIER MARTINEZ VALDES</v>
      </c>
      <c r="G1551" s="70" t="s">
        <v>10667</v>
      </c>
      <c r="H1551" s="61"/>
      <c r="I1551" s="27"/>
      <c r="J1551" s="65"/>
      <c r="K1551" s="28"/>
    </row>
    <row r="1552" ht="22.5" customHeight="1">
      <c r="A1552" s="147">
        <v>46070.0</v>
      </c>
      <c r="B1552" s="15"/>
      <c r="C1552" s="148"/>
      <c r="D1552" s="153" t="s">
        <v>1292</v>
      </c>
      <c r="E1552" s="154" t="s">
        <v>5275</v>
      </c>
      <c r="F1552" s="112" t="str">
        <f t="shared" si="1"/>
        <v>CRISTIAN ORTIZ</v>
      </c>
      <c r="G1552" s="70" t="s">
        <v>10668</v>
      </c>
      <c r="H1552" s="61"/>
      <c r="I1552" s="27"/>
      <c r="J1552" s="65"/>
      <c r="K1552" s="28"/>
    </row>
    <row r="1553" ht="22.5" customHeight="1">
      <c r="A1553" s="147">
        <v>46070.0</v>
      </c>
      <c r="B1553" s="15"/>
      <c r="C1553" s="148"/>
      <c r="D1553" s="153" t="s">
        <v>3707</v>
      </c>
      <c r="E1553" s="154" t="s">
        <v>271</v>
      </c>
      <c r="F1553" s="112" t="str">
        <f t="shared" si="1"/>
        <v>WLADIMIR ROMÁN</v>
      </c>
      <c r="G1553" s="70" t="s">
        <v>10669</v>
      </c>
      <c r="H1553" s="61"/>
      <c r="I1553" s="27"/>
      <c r="J1553" s="65"/>
      <c r="K1553" s="28"/>
    </row>
    <row r="1554" ht="22.5" customHeight="1">
      <c r="A1554" s="147">
        <v>46070.0</v>
      </c>
      <c r="B1554" s="15"/>
      <c r="C1554" s="148"/>
      <c r="D1554" s="153" t="s">
        <v>9883</v>
      </c>
      <c r="E1554" s="154" t="s">
        <v>10670</v>
      </c>
      <c r="F1554" s="112" t="str">
        <f t="shared" si="1"/>
        <v>SOFIA AEDO</v>
      </c>
      <c r="G1554" s="70" t="s">
        <v>10671</v>
      </c>
      <c r="H1554" s="56" t="s">
        <v>44</v>
      </c>
      <c r="I1554" s="27"/>
      <c r="J1554" s="57" t="s">
        <v>14</v>
      </c>
      <c r="K1554" s="23" t="s">
        <v>15</v>
      </c>
    </row>
    <row r="1555" ht="22.5" customHeight="1">
      <c r="A1555" s="147">
        <v>46070.0</v>
      </c>
      <c r="B1555" s="15"/>
      <c r="C1555" s="148"/>
      <c r="D1555" s="153" t="s">
        <v>107</v>
      </c>
      <c r="E1555" s="154" t="s">
        <v>2207</v>
      </c>
      <c r="F1555" s="112" t="str">
        <f t="shared" si="1"/>
        <v>CLAUDIA TAPIA</v>
      </c>
      <c r="G1555" s="70" t="s">
        <v>10672</v>
      </c>
      <c r="H1555" s="56" t="s">
        <v>44</v>
      </c>
      <c r="I1555" s="27"/>
      <c r="J1555" s="57" t="s">
        <v>14</v>
      </c>
      <c r="K1555" s="23" t="s">
        <v>15</v>
      </c>
    </row>
    <row r="1556" ht="22.5" customHeight="1">
      <c r="A1556" s="147">
        <v>46070.0</v>
      </c>
      <c r="B1556" s="15"/>
      <c r="C1556" s="148"/>
      <c r="D1556" s="153" t="s">
        <v>177</v>
      </c>
      <c r="E1556" s="154" t="s">
        <v>2979</v>
      </c>
      <c r="F1556" s="112" t="str">
        <f t="shared" si="1"/>
        <v>MARCO ROCCO</v>
      </c>
      <c r="G1556" s="70" t="s">
        <v>10673</v>
      </c>
      <c r="H1556" s="61"/>
      <c r="I1556" s="27"/>
      <c r="J1556" s="65"/>
      <c r="K1556" s="28"/>
    </row>
    <row r="1557" ht="22.5" customHeight="1">
      <c r="A1557" s="147">
        <v>46070.0</v>
      </c>
      <c r="B1557" s="15"/>
      <c r="C1557" s="148"/>
      <c r="D1557" s="153" t="s">
        <v>10674</v>
      </c>
      <c r="E1557" s="154" t="s">
        <v>9375</v>
      </c>
      <c r="F1557" s="112" t="str">
        <f t="shared" si="1"/>
        <v>LUCILA AYALA</v>
      </c>
      <c r="G1557" s="70" t="s">
        <v>10675</v>
      </c>
      <c r="H1557" s="61"/>
      <c r="I1557" s="27"/>
      <c r="J1557" s="65"/>
      <c r="K1557" s="28"/>
    </row>
    <row r="1558" ht="22.5" customHeight="1">
      <c r="A1558" s="147">
        <v>46070.0</v>
      </c>
      <c r="B1558" s="15"/>
      <c r="C1558" s="148"/>
      <c r="D1558" s="153" t="s">
        <v>386</v>
      </c>
      <c r="E1558" s="154" t="s">
        <v>4612</v>
      </c>
      <c r="F1558" s="112" t="str">
        <f t="shared" si="1"/>
        <v>EVELYN ACEVEDO</v>
      </c>
      <c r="G1558" s="70" t="s">
        <v>10676</v>
      </c>
      <c r="H1558" s="61"/>
      <c r="I1558" s="27"/>
      <c r="J1558" s="65"/>
      <c r="K1558" s="28"/>
    </row>
    <row r="1559" ht="22.5" customHeight="1">
      <c r="A1559" s="147">
        <v>46070.0</v>
      </c>
      <c r="B1559" s="15"/>
      <c r="C1559" s="148"/>
      <c r="D1559" s="153" t="s">
        <v>1201</v>
      </c>
      <c r="E1559" s="154" t="s">
        <v>10677</v>
      </c>
      <c r="F1559" s="112" t="str">
        <f t="shared" si="1"/>
        <v>PAULINA MUÑOZ PERALTA</v>
      </c>
      <c r="G1559" s="70" t="s">
        <v>10678</v>
      </c>
      <c r="H1559" s="61"/>
      <c r="I1559" s="27"/>
      <c r="J1559" s="65"/>
      <c r="K1559" s="28"/>
    </row>
    <row r="1560" ht="22.5" customHeight="1">
      <c r="A1560" s="147">
        <v>46070.0</v>
      </c>
      <c r="B1560" s="15">
        <v>46071.0</v>
      </c>
      <c r="C1560" s="148">
        <v>45566.0</v>
      </c>
      <c r="D1560" s="153" t="s">
        <v>1888</v>
      </c>
      <c r="E1560" s="154" t="s">
        <v>10679</v>
      </c>
      <c r="F1560" s="112" t="str">
        <f t="shared" si="1"/>
        <v>DAVID POBLETE HERRERA</v>
      </c>
      <c r="G1560" s="100" t="s">
        <v>10680</v>
      </c>
      <c r="H1560" s="56" t="s">
        <v>44</v>
      </c>
      <c r="I1560" s="27"/>
      <c r="J1560" s="57" t="s">
        <v>17</v>
      </c>
      <c r="K1560" s="23" t="s">
        <v>20</v>
      </c>
    </row>
    <row r="1561" ht="22.5" customHeight="1">
      <c r="A1561" s="147">
        <v>46070.0</v>
      </c>
      <c r="B1561" s="15"/>
      <c r="C1561" s="148"/>
      <c r="D1561" s="153" t="s">
        <v>366</v>
      </c>
      <c r="E1561" s="154" t="s">
        <v>10681</v>
      </c>
      <c r="F1561" s="112" t="str">
        <f t="shared" si="1"/>
        <v>ELIZABETH TOCANCIPÁ OSPINA</v>
      </c>
      <c r="G1561" s="70" t="s">
        <v>10682</v>
      </c>
      <c r="H1561" s="56" t="s">
        <v>44</v>
      </c>
      <c r="I1561" s="27"/>
      <c r="J1561" s="57" t="s">
        <v>14</v>
      </c>
      <c r="K1561" s="23" t="s">
        <v>15</v>
      </c>
    </row>
    <row r="1562" ht="22.5" customHeight="1">
      <c r="A1562" s="147">
        <v>46070.0</v>
      </c>
      <c r="B1562" s="15">
        <v>46071.0</v>
      </c>
      <c r="C1562" s="148">
        <v>45748.0</v>
      </c>
      <c r="D1562" s="153" t="s">
        <v>10683</v>
      </c>
      <c r="E1562" s="154" t="s">
        <v>10684</v>
      </c>
      <c r="F1562" s="112" t="str">
        <f t="shared" si="1"/>
        <v>JUAN OSVALDO GAJARDO VIDAL</v>
      </c>
      <c r="G1562" s="70" t="s">
        <v>10685</v>
      </c>
      <c r="H1562" s="56" t="s">
        <v>44</v>
      </c>
      <c r="I1562" s="27"/>
      <c r="J1562" s="57" t="s">
        <v>17</v>
      </c>
      <c r="K1562" s="23" t="s">
        <v>15</v>
      </c>
    </row>
    <row r="1563" ht="22.5" customHeight="1">
      <c r="A1563" s="147">
        <v>46070.0</v>
      </c>
      <c r="B1563" s="15"/>
      <c r="C1563" s="148"/>
      <c r="D1563" s="153" t="s">
        <v>10686</v>
      </c>
      <c r="E1563" s="154" t="s">
        <v>10687</v>
      </c>
      <c r="F1563" s="112" t="str">
        <f t="shared" si="1"/>
        <v>ELIM JAEL TUREO FARFAN</v>
      </c>
      <c r="G1563" s="70" t="s">
        <v>10688</v>
      </c>
      <c r="H1563" s="61"/>
      <c r="I1563" s="27"/>
      <c r="J1563" s="65"/>
      <c r="K1563" s="28"/>
    </row>
    <row r="1564" ht="22.5" customHeight="1">
      <c r="A1564" s="147">
        <v>46070.0</v>
      </c>
      <c r="B1564" s="15"/>
      <c r="C1564" s="151" t="s">
        <v>232</v>
      </c>
      <c r="D1564" s="153" t="s">
        <v>10689</v>
      </c>
      <c r="E1564" s="154" t="s">
        <v>10690</v>
      </c>
      <c r="F1564" s="112" t="str">
        <f t="shared" si="1"/>
        <v>JOSE ANTONIO PULGAR CANTO</v>
      </c>
      <c r="G1564" s="70" t="s">
        <v>10691</v>
      </c>
      <c r="H1564" s="56" t="s">
        <v>44</v>
      </c>
      <c r="I1564" s="27"/>
      <c r="J1564" s="57" t="s">
        <v>21</v>
      </c>
      <c r="K1564" s="23" t="s">
        <v>15</v>
      </c>
    </row>
    <row r="1565" ht="22.5" customHeight="1">
      <c r="A1565" s="147">
        <v>46070.0</v>
      </c>
      <c r="B1565" s="15">
        <v>46071.0</v>
      </c>
      <c r="C1565" s="148">
        <v>44927.0</v>
      </c>
      <c r="D1565" s="153" t="s">
        <v>10692</v>
      </c>
      <c r="E1565" s="154" t="s">
        <v>10693</v>
      </c>
      <c r="F1565" s="112" t="str">
        <f t="shared" si="1"/>
        <v>BILLY OLAVARRIA PULGAR</v>
      </c>
      <c r="G1565" s="70" t="s">
        <v>10694</v>
      </c>
      <c r="H1565" s="56" t="s">
        <v>44</v>
      </c>
      <c r="I1565" s="27"/>
      <c r="J1565" s="57" t="s">
        <v>17</v>
      </c>
      <c r="K1565" s="23" t="s">
        <v>15</v>
      </c>
    </row>
    <row r="1566" ht="22.5" customHeight="1">
      <c r="A1566" s="147">
        <v>46070.0</v>
      </c>
      <c r="B1566" s="15">
        <v>46071.0</v>
      </c>
      <c r="C1566" s="148">
        <v>43800.0</v>
      </c>
      <c r="D1566" s="153" t="s">
        <v>510</v>
      </c>
      <c r="E1566" s="154" t="s">
        <v>10695</v>
      </c>
      <c r="F1566" s="112" t="str">
        <f t="shared" si="1"/>
        <v>GONZALO CORDOVA ARREDONDO</v>
      </c>
      <c r="G1566" s="59" t="s">
        <v>10696</v>
      </c>
      <c r="H1566" s="56" t="s">
        <v>44</v>
      </c>
      <c r="I1566" s="27"/>
      <c r="J1566" s="57" t="s">
        <v>17</v>
      </c>
      <c r="K1566" s="23" t="s">
        <v>15</v>
      </c>
    </row>
    <row r="1567" ht="22.5" customHeight="1">
      <c r="A1567" s="147">
        <v>46070.0</v>
      </c>
      <c r="B1567" s="15"/>
      <c r="C1567" s="148"/>
      <c r="D1567" s="153" t="s">
        <v>10697</v>
      </c>
      <c r="E1567" s="154" t="s">
        <v>10698</v>
      </c>
      <c r="F1567" s="112" t="str">
        <f t="shared" si="1"/>
        <v>KEVIN DANIEL ALFONSO DIAZ ROJAS</v>
      </c>
      <c r="G1567" s="70" t="s">
        <v>10699</v>
      </c>
      <c r="H1567" s="61"/>
      <c r="I1567" s="27"/>
      <c r="J1567" s="65"/>
      <c r="K1567" s="28"/>
    </row>
    <row r="1568" ht="22.5" customHeight="1">
      <c r="A1568" s="147">
        <v>46070.0</v>
      </c>
      <c r="B1568" s="15">
        <v>46071.0</v>
      </c>
      <c r="C1568" s="148">
        <v>43525.0</v>
      </c>
      <c r="D1568" s="153" t="s">
        <v>216</v>
      </c>
      <c r="E1568" s="154" t="s">
        <v>8066</v>
      </c>
      <c r="F1568" s="112" t="str">
        <f t="shared" si="1"/>
        <v>JUAN MANUEL AÑASCO FLORES</v>
      </c>
      <c r="G1568" s="70" t="s">
        <v>8067</v>
      </c>
      <c r="H1568" s="56" t="s">
        <v>44</v>
      </c>
      <c r="I1568" s="27"/>
      <c r="J1568" s="57" t="s">
        <v>17</v>
      </c>
      <c r="K1568" s="23" t="s">
        <v>15</v>
      </c>
    </row>
    <row r="1569" ht="22.5" customHeight="1">
      <c r="A1569" s="147">
        <v>46070.0</v>
      </c>
      <c r="B1569" s="15"/>
      <c r="C1569" s="148"/>
      <c r="D1569" s="153" t="s">
        <v>10700</v>
      </c>
      <c r="E1569" s="154" t="s">
        <v>10701</v>
      </c>
      <c r="F1569" s="112" t="str">
        <f t="shared" si="1"/>
        <v>MYLEY TORCHON</v>
      </c>
      <c r="G1569" s="70" t="s">
        <v>10702</v>
      </c>
      <c r="H1569" s="61"/>
      <c r="I1569" s="27"/>
      <c r="J1569" s="65"/>
      <c r="K1569" s="28"/>
    </row>
    <row r="1570" ht="22.5" customHeight="1">
      <c r="A1570" s="147">
        <v>46070.0</v>
      </c>
      <c r="B1570" s="15">
        <v>46071.0</v>
      </c>
      <c r="C1570" s="148">
        <v>44593.0</v>
      </c>
      <c r="D1570" s="153" t="s">
        <v>553</v>
      </c>
      <c r="E1570" s="154" t="s">
        <v>10703</v>
      </c>
      <c r="F1570" s="112" t="str">
        <f t="shared" si="1"/>
        <v>JONATHAN VALENZUELA TORRES</v>
      </c>
      <c r="G1570" s="59" t="s">
        <v>10704</v>
      </c>
      <c r="H1570" s="56" t="s">
        <v>44</v>
      </c>
      <c r="I1570" s="27"/>
      <c r="J1570" s="57" t="s">
        <v>17</v>
      </c>
      <c r="K1570" s="23" t="s">
        <v>15</v>
      </c>
    </row>
    <row r="1571" ht="22.5" customHeight="1">
      <c r="A1571" s="147">
        <v>46070.0</v>
      </c>
      <c r="B1571" s="15"/>
      <c r="C1571" s="148"/>
      <c r="D1571" s="153" t="s">
        <v>10705</v>
      </c>
      <c r="E1571" s="154" t="s">
        <v>10706</v>
      </c>
      <c r="F1571" s="112" t="str">
        <f t="shared" si="1"/>
        <v>IVONNE NATALI ROJAS HIDALGO</v>
      </c>
      <c r="G1571" s="70" t="s">
        <v>10707</v>
      </c>
      <c r="H1571" s="56" t="s">
        <v>44</v>
      </c>
      <c r="I1571" s="27"/>
      <c r="J1571" s="57" t="s">
        <v>14</v>
      </c>
      <c r="K1571" s="23" t="s">
        <v>15</v>
      </c>
    </row>
    <row r="1572" ht="22.5" customHeight="1">
      <c r="A1572" s="147">
        <v>46070.0</v>
      </c>
      <c r="B1572" s="15">
        <v>46072.0</v>
      </c>
      <c r="C1572" s="148">
        <v>44440.0</v>
      </c>
      <c r="D1572" s="153" t="s">
        <v>10708</v>
      </c>
      <c r="E1572" s="154" t="s">
        <v>10709</v>
      </c>
      <c r="F1572" s="112" t="str">
        <f t="shared" si="1"/>
        <v>KAREN FREZZ</v>
      </c>
      <c r="G1572" s="70" t="s">
        <v>10710</v>
      </c>
      <c r="H1572" s="56" t="s">
        <v>44</v>
      </c>
      <c r="I1572" s="27"/>
      <c r="J1572" s="57" t="s">
        <v>17</v>
      </c>
      <c r="K1572" s="23" t="s">
        <v>15</v>
      </c>
    </row>
    <row r="1573" ht="22.5" customHeight="1">
      <c r="A1573" s="147">
        <v>46070.0</v>
      </c>
      <c r="B1573" s="15"/>
      <c r="C1573" s="148"/>
      <c r="D1573" s="153" t="s">
        <v>229</v>
      </c>
      <c r="E1573" s="154" t="s">
        <v>10711</v>
      </c>
      <c r="F1573" s="112" t="str">
        <f t="shared" si="1"/>
        <v>KAREN RAVEST</v>
      </c>
      <c r="G1573" s="70" t="s">
        <v>10712</v>
      </c>
      <c r="H1573" s="61"/>
      <c r="I1573" s="27"/>
      <c r="J1573" s="65"/>
      <c r="K1573" s="28"/>
    </row>
    <row r="1574" ht="22.5" customHeight="1">
      <c r="A1574" s="147">
        <v>46070.0</v>
      </c>
      <c r="B1574" s="15"/>
      <c r="C1574" s="148"/>
      <c r="D1574" s="153" t="s">
        <v>3632</v>
      </c>
      <c r="E1574" s="154" t="s">
        <v>10713</v>
      </c>
      <c r="F1574" s="112" t="str">
        <f t="shared" si="1"/>
        <v>CAMILO SANTANA</v>
      </c>
      <c r="G1574" s="70" t="s">
        <v>10714</v>
      </c>
      <c r="H1574" s="56" t="s">
        <v>44</v>
      </c>
      <c r="I1574" s="27"/>
      <c r="J1574" s="57" t="s">
        <v>14</v>
      </c>
      <c r="K1574" s="28"/>
    </row>
    <row r="1575" ht="22.5" customHeight="1">
      <c r="A1575" s="147">
        <v>46070.0</v>
      </c>
      <c r="B1575" s="15"/>
      <c r="C1575" s="148"/>
      <c r="D1575" s="153" t="s">
        <v>526</v>
      </c>
      <c r="E1575" s="154" t="s">
        <v>10715</v>
      </c>
      <c r="F1575" s="112" t="str">
        <f t="shared" si="1"/>
        <v>CAMILA BENITEZ</v>
      </c>
      <c r="G1575" s="70" t="s">
        <v>10716</v>
      </c>
      <c r="H1575" s="56" t="s">
        <v>44</v>
      </c>
      <c r="I1575" s="27"/>
      <c r="J1575" s="57" t="s">
        <v>14</v>
      </c>
      <c r="K1575" s="23" t="s">
        <v>15</v>
      </c>
    </row>
    <row r="1576" ht="22.5" customHeight="1">
      <c r="A1576" s="147">
        <v>46070.0</v>
      </c>
      <c r="B1576" s="15"/>
      <c r="C1576" s="148"/>
      <c r="D1576" s="153" t="s">
        <v>964</v>
      </c>
      <c r="E1576" s="154" t="s">
        <v>1208</v>
      </c>
      <c r="F1576" s="112" t="str">
        <f t="shared" si="1"/>
        <v>FELIPE TORRES</v>
      </c>
      <c r="G1576" s="70" t="s">
        <v>10717</v>
      </c>
      <c r="H1576" s="61"/>
      <c r="I1576" s="27"/>
      <c r="J1576" s="65"/>
      <c r="K1576" s="28"/>
    </row>
    <row r="1577" ht="22.5" customHeight="1">
      <c r="A1577" s="147">
        <v>46070.0</v>
      </c>
      <c r="B1577" s="15"/>
      <c r="C1577" s="148"/>
      <c r="D1577" s="153" t="s">
        <v>10718</v>
      </c>
      <c r="E1577" s="154" t="s">
        <v>10719</v>
      </c>
      <c r="F1577" s="112" t="str">
        <f t="shared" si="1"/>
        <v>CLAUDIO JORGE ANDRÉS SANTIS ARAYA</v>
      </c>
      <c r="G1577" s="70" t="s">
        <v>10720</v>
      </c>
      <c r="H1577" s="61"/>
      <c r="I1577" s="27"/>
      <c r="J1577" s="65"/>
      <c r="K1577" s="28"/>
    </row>
    <row r="1578" ht="22.5" customHeight="1">
      <c r="A1578" s="147">
        <v>46070.0</v>
      </c>
      <c r="B1578" s="15"/>
      <c r="C1578" s="148"/>
      <c r="D1578" s="153" t="s">
        <v>1444</v>
      </c>
      <c r="E1578" s="154" t="s">
        <v>1847</v>
      </c>
      <c r="F1578" s="112" t="str">
        <f t="shared" si="1"/>
        <v>RAFAEL PEÑA</v>
      </c>
      <c r="G1578" s="70" t="s">
        <v>10721</v>
      </c>
      <c r="H1578" s="56" t="s">
        <v>44</v>
      </c>
      <c r="I1578" s="27"/>
      <c r="J1578" s="57" t="s">
        <v>14</v>
      </c>
      <c r="K1578" s="28"/>
    </row>
    <row r="1579" ht="22.5" customHeight="1">
      <c r="A1579" s="147">
        <v>46070.0</v>
      </c>
      <c r="B1579" s="15"/>
      <c r="C1579" s="148"/>
      <c r="D1579" s="153" t="s">
        <v>610</v>
      </c>
      <c r="E1579" s="154" t="s">
        <v>10722</v>
      </c>
      <c r="F1579" s="112" t="str">
        <f t="shared" si="1"/>
        <v>MELISSA ASTUDILLO MORALES</v>
      </c>
      <c r="G1579" s="70" t="s">
        <v>10723</v>
      </c>
      <c r="H1579" s="56" t="s">
        <v>44</v>
      </c>
      <c r="I1579" s="27"/>
      <c r="J1579" s="57" t="s">
        <v>14</v>
      </c>
      <c r="K1579" s="28"/>
    </row>
    <row r="1580" ht="22.5" customHeight="1">
      <c r="A1580" s="147">
        <v>46070.0</v>
      </c>
      <c r="B1580" s="15"/>
      <c r="C1580" s="148"/>
      <c r="D1580" s="153" t="s">
        <v>10724</v>
      </c>
      <c r="E1580" s="154" t="s">
        <v>10725</v>
      </c>
      <c r="F1580" s="112" t="str">
        <f t="shared" si="1"/>
        <v>CRISTOPHER ORLANDO VILLEGAS ORELLANA</v>
      </c>
      <c r="G1580" s="70" t="s">
        <v>10726</v>
      </c>
      <c r="H1580" s="56" t="s">
        <v>44</v>
      </c>
      <c r="I1580" s="27"/>
      <c r="J1580" s="57" t="s">
        <v>14</v>
      </c>
      <c r="K1580" s="23" t="s">
        <v>15</v>
      </c>
    </row>
    <row r="1581" ht="22.5" customHeight="1">
      <c r="A1581" s="147">
        <v>46070.0</v>
      </c>
      <c r="B1581" s="15"/>
      <c r="C1581" s="148"/>
      <c r="D1581" s="153" t="s">
        <v>7374</v>
      </c>
      <c r="E1581" s="154" t="s">
        <v>7375</v>
      </c>
      <c r="F1581" s="112" t="str">
        <f t="shared" si="1"/>
        <v>RICHARD FLORENCIO VALENZUELA BECERRA</v>
      </c>
      <c r="G1581" s="70" t="s">
        <v>7376</v>
      </c>
      <c r="H1581" s="61"/>
      <c r="I1581" s="27"/>
      <c r="J1581" s="65"/>
      <c r="K1581" s="28"/>
    </row>
    <row r="1582" ht="22.5" customHeight="1">
      <c r="A1582" s="147">
        <v>46070.0</v>
      </c>
      <c r="B1582" s="15"/>
      <c r="C1582" s="148"/>
      <c r="D1582" s="153" t="s">
        <v>10727</v>
      </c>
      <c r="E1582" s="154" t="s">
        <v>10728</v>
      </c>
      <c r="F1582" s="112" t="str">
        <f t="shared" si="1"/>
        <v>ISAAC FRANCISCO ROJAS PARRA</v>
      </c>
      <c r="G1582" s="70" t="s">
        <v>10729</v>
      </c>
      <c r="H1582" s="56" t="s">
        <v>44</v>
      </c>
      <c r="I1582" s="27"/>
      <c r="J1582" s="57" t="s">
        <v>14</v>
      </c>
      <c r="K1582" s="23" t="s">
        <v>15</v>
      </c>
    </row>
    <row r="1583" ht="22.5" customHeight="1">
      <c r="A1583" s="147">
        <v>46070.0</v>
      </c>
      <c r="B1583" s="15">
        <v>46071.0</v>
      </c>
      <c r="C1583" s="148">
        <v>43497.0</v>
      </c>
      <c r="D1583" s="153" t="s">
        <v>10730</v>
      </c>
      <c r="E1583" s="154" t="s">
        <v>10731</v>
      </c>
      <c r="F1583" s="112" t="str">
        <f t="shared" si="1"/>
        <v>ANDRES SERGIO ASTUDILLO FLORES</v>
      </c>
      <c r="G1583" s="70" t="s">
        <v>10732</v>
      </c>
      <c r="H1583" s="56" t="s">
        <v>44</v>
      </c>
      <c r="I1583" s="27"/>
      <c r="J1583" s="57" t="s">
        <v>17</v>
      </c>
      <c r="K1583" s="23" t="s">
        <v>15</v>
      </c>
    </row>
    <row r="1584" ht="22.5" customHeight="1">
      <c r="A1584" s="147">
        <v>46070.0</v>
      </c>
      <c r="B1584" s="15"/>
      <c r="C1584" s="148"/>
      <c r="D1584" s="153" t="s">
        <v>10733</v>
      </c>
      <c r="E1584" s="154" t="s">
        <v>10734</v>
      </c>
      <c r="F1584" s="112" t="str">
        <f t="shared" si="1"/>
        <v>SALOMON ANTILAO PAINEMAL</v>
      </c>
      <c r="G1584" s="70" t="s">
        <v>10735</v>
      </c>
      <c r="H1584" s="56" t="s">
        <v>44</v>
      </c>
      <c r="I1584" s="27"/>
      <c r="J1584" s="57" t="s">
        <v>14</v>
      </c>
      <c r="K1584" s="23" t="s">
        <v>15</v>
      </c>
    </row>
    <row r="1585" ht="22.5" customHeight="1">
      <c r="A1585" s="147">
        <v>46070.0</v>
      </c>
      <c r="B1585" s="15"/>
      <c r="C1585" s="148"/>
      <c r="D1585" s="153" t="s">
        <v>10736</v>
      </c>
      <c r="E1585" s="154" t="s">
        <v>10737</v>
      </c>
      <c r="F1585" s="112" t="str">
        <f t="shared" si="1"/>
        <v>FABIAN EUSEBIO OGOLMA</v>
      </c>
      <c r="G1585" s="70" t="s">
        <v>10738</v>
      </c>
      <c r="H1585" s="56" t="s">
        <v>44</v>
      </c>
      <c r="I1585" s="27"/>
      <c r="J1585" s="57" t="s">
        <v>14</v>
      </c>
      <c r="K1585" s="23" t="s">
        <v>15</v>
      </c>
    </row>
    <row r="1586" ht="22.5" customHeight="1">
      <c r="A1586" s="147">
        <v>46070.0</v>
      </c>
      <c r="B1586" s="15">
        <v>46071.0</v>
      </c>
      <c r="C1586" s="148">
        <v>45839.0</v>
      </c>
      <c r="D1586" s="153" t="s">
        <v>287</v>
      </c>
      <c r="E1586" s="154" t="s">
        <v>10739</v>
      </c>
      <c r="F1586" s="112" t="str">
        <f t="shared" si="1"/>
        <v>OSCAR GUAJARDO FERNANDEZ</v>
      </c>
      <c r="G1586" s="59" t="s">
        <v>10740</v>
      </c>
      <c r="H1586" s="56" t="s">
        <v>44</v>
      </c>
      <c r="I1586" s="27"/>
      <c r="J1586" s="57" t="s">
        <v>17</v>
      </c>
      <c r="K1586" s="23" t="s">
        <v>15</v>
      </c>
    </row>
    <row r="1587" ht="22.5" customHeight="1">
      <c r="A1587" s="147">
        <v>46070.0</v>
      </c>
      <c r="B1587" s="15"/>
      <c r="C1587" s="148"/>
      <c r="D1587" s="153" t="s">
        <v>281</v>
      </c>
      <c r="E1587" s="154" t="s">
        <v>10741</v>
      </c>
      <c r="F1587" s="112" t="str">
        <f t="shared" si="1"/>
        <v>ALEJANDRO AMESTICA</v>
      </c>
      <c r="G1587" s="70" t="s">
        <v>10742</v>
      </c>
      <c r="H1587" s="61"/>
      <c r="I1587" s="27"/>
      <c r="J1587" s="65"/>
      <c r="K1587" s="28"/>
    </row>
    <row r="1588" ht="22.5" customHeight="1">
      <c r="A1588" s="147">
        <v>46070.0</v>
      </c>
      <c r="B1588" s="15"/>
      <c r="C1588" s="148"/>
      <c r="D1588" s="153" t="s">
        <v>10743</v>
      </c>
      <c r="E1588" s="154" t="s">
        <v>10744</v>
      </c>
      <c r="F1588" s="112" t="str">
        <f t="shared" si="1"/>
        <v>DANIELA ALEJANDRA MANOSALVA VELASQUEZ</v>
      </c>
      <c r="G1588" s="70" t="s">
        <v>10745</v>
      </c>
      <c r="H1588" s="56" t="s">
        <v>44</v>
      </c>
      <c r="I1588" s="27"/>
      <c r="J1588" s="57" t="s">
        <v>14</v>
      </c>
      <c r="K1588" s="28"/>
    </row>
    <row r="1589" ht="22.5" customHeight="1">
      <c r="A1589" s="147">
        <v>46070.0</v>
      </c>
      <c r="B1589" s="15">
        <v>46071.0</v>
      </c>
      <c r="C1589" s="148">
        <v>45170.0</v>
      </c>
      <c r="D1589" s="153" t="s">
        <v>10746</v>
      </c>
      <c r="E1589" s="154" t="s">
        <v>10747</v>
      </c>
      <c r="F1589" s="112" t="str">
        <f t="shared" si="1"/>
        <v>SUSANA CARVAJAL MUÑOZ</v>
      </c>
      <c r="G1589" s="59" t="s">
        <v>10748</v>
      </c>
      <c r="H1589" s="56" t="s">
        <v>44</v>
      </c>
      <c r="I1589" s="27"/>
      <c r="J1589" s="57" t="s">
        <v>17</v>
      </c>
      <c r="K1589" s="23" t="s">
        <v>15</v>
      </c>
    </row>
    <row r="1590" ht="22.5" customHeight="1">
      <c r="A1590" s="147">
        <v>46070.0</v>
      </c>
      <c r="B1590" s="15"/>
      <c r="C1590" s="148"/>
      <c r="D1590" s="153" t="s">
        <v>419</v>
      </c>
      <c r="E1590" s="154" t="s">
        <v>10749</v>
      </c>
      <c r="F1590" s="112" t="str">
        <f t="shared" si="1"/>
        <v>RODRIGO GAMARRA SOTO</v>
      </c>
      <c r="G1590" s="70" t="s">
        <v>10750</v>
      </c>
      <c r="H1590" s="56" t="s">
        <v>44</v>
      </c>
      <c r="I1590" s="27"/>
      <c r="J1590" s="57" t="s">
        <v>14</v>
      </c>
      <c r="K1590" s="28"/>
    </row>
    <row r="1591" ht="22.5" customHeight="1">
      <c r="A1591" s="147">
        <v>46070.0</v>
      </c>
      <c r="B1591" s="15"/>
      <c r="C1591" s="148"/>
      <c r="D1591" s="153" t="s">
        <v>1666</v>
      </c>
      <c r="E1591" s="154" t="s">
        <v>3593</v>
      </c>
      <c r="F1591" s="112" t="str">
        <f t="shared" si="1"/>
        <v>ALEXANDER MELENDEZ</v>
      </c>
      <c r="G1591" s="70" t="s">
        <v>10751</v>
      </c>
      <c r="H1591" s="56" t="s">
        <v>44</v>
      </c>
      <c r="I1591" s="27"/>
      <c r="J1591" s="57" t="s">
        <v>14</v>
      </c>
      <c r="K1591" s="23" t="s">
        <v>15</v>
      </c>
    </row>
    <row r="1592" ht="22.5" customHeight="1">
      <c r="A1592" s="147">
        <v>46070.0</v>
      </c>
      <c r="B1592" s="15"/>
      <c r="C1592" s="148"/>
      <c r="D1592" s="153" t="s">
        <v>1383</v>
      </c>
      <c r="E1592" s="154" t="s">
        <v>1065</v>
      </c>
      <c r="F1592" s="112" t="str">
        <f t="shared" si="1"/>
        <v>EDUARDO FERREIRA</v>
      </c>
      <c r="G1592" s="70" t="s">
        <v>10752</v>
      </c>
      <c r="H1592" s="61"/>
      <c r="I1592" s="27"/>
      <c r="J1592" s="65"/>
      <c r="K1592" s="28"/>
    </row>
    <row r="1593" ht="22.5" customHeight="1">
      <c r="A1593" s="147">
        <v>46070.0</v>
      </c>
      <c r="B1593" s="15"/>
      <c r="C1593" s="148"/>
      <c r="D1593" s="153" t="s">
        <v>433</v>
      </c>
      <c r="E1593" s="154" t="s">
        <v>627</v>
      </c>
      <c r="F1593" s="112" t="str">
        <f t="shared" si="1"/>
        <v>VICENTE RIQUELME</v>
      </c>
      <c r="G1593" s="70" t="s">
        <v>10753</v>
      </c>
      <c r="H1593" s="56" t="s">
        <v>44</v>
      </c>
      <c r="I1593" s="27"/>
      <c r="J1593" s="57" t="s">
        <v>14</v>
      </c>
      <c r="K1593" s="28"/>
    </row>
    <row r="1594" ht="22.5" customHeight="1">
      <c r="A1594" s="147">
        <v>46070.0</v>
      </c>
      <c r="B1594" s="15"/>
      <c r="C1594" s="148"/>
      <c r="D1594" s="153" t="s">
        <v>2071</v>
      </c>
      <c r="E1594" s="154" t="s">
        <v>10754</v>
      </c>
      <c r="F1594" s="112" t="str">
        <f t="shared" si="1"/>
        <v>FRANCO ANDRADE</v>
      </c>
      <c r="G1594" s="70" t="s">
        <v>10755</v>
      </c>
      <c r="H1594" s="56" t="s">
        <v>44</v>
      </c>
      <c r="I1594" s="27"/>
      <c r="J1594" s="57" t="s">
        <v>14</v>
      </c>
      <c r="K1594" s="23" t="s">
        <v>15</v>
      </c>
    </row>
    <row r="1595" ht="22.5" customHeight="1">
      <c r="A1595" s="147">
        <v>46070.0</v>
      </c>
      <c r="B1595" s="15"/>
      <c r="C1595" s="148"/>
      <c r="D1595" s="153" t="s">
        <v>10756</v>
      </c>
      <c r="E1595" s="154" t="s">
        <v>10757</v>
      </c>
      <c r="F1595" s="112" t="str">
        <f t="shared" si="1"/>
        <v>AXEL MATÍAS IRARRAZABAL LEIVA</v>
      </c>
      <c r="G1595" s="70" t="s">
        <v>10758</v>
      </c>
      <c r="H1595" s="61"/>
      <c r="I1595" s="27"/>
      <c r="J1595" s="65"/>
      <c r="K1595" s="28"/>
    </row>
    <row r="1596" ht="22.5" customHeight="1">
      <c r="A1596" s="147">
        <v>46070.0</v>
      </c>
      <c r="B1596" s="15"/>
      <c r="C1596" s="148"/>
      <c r="D1596" s="153" t="s">
        <v>938</v>
      </c>
      <c r="E1596" s="154" t="s">
        <v>1223</v>
      </c>
      <c r="F1596" s="112" t="str">
        <f t="shared" si="1"/>
        <v>NICOLE ESCOBAR</v>
      </c>
      <c r="G1596" s="70" t="s">
        <v>10759</v>
      </c>
      <c r="H1596" s="61"/>
      <c r="I1596" s="27"/>
      <c r="J1596" s="65"/>
      <c r="K1596" s="28"/>
    </row>
    <row r="1597" ht="22.5" customHeight="1">
      <c r="A1597" s="147">
        <v>46070.0</v>
      </c>
      <c r="B1597" s="15"/>
      <c r="C1597" s="148"/>
      <c r="D1597" s="153" t="s">
        <v>10252</v>
      </c>
      <c r="E1597" s="154" t="s">
        <v>8767</v>
      </c>
      <c r="F1597" s="112" t="str">
        <f t="shared" si="1"/>
        <v>KATHERINE HENRIQUEZ</v>
      </c>
      <c r="G1597" s="70" t="s">
        <v>10760</v>
      </c>
      <c r="H1597" s="61"/>
      <c r="I1597" s="27"/>
      <c r="J1597" s="65"/>
      <c r="K1597" s="28"/>
    </row>
    <row r="1598" ht="22.5" customHeight="1">
      <c r="A1598" s="147">
        <v>46070.0</v>
      </c>
      <c r="B1598" s="15"/>
      <c r="C1598" s="148"/>
      <c r="D1598" s="153" t="s">
        <v>10761</v>
      </c>
      <c r="E1598" s="154" t="s">
        <v>10762</v>
      </c>
      <c r="F1598" s="112" t="str">
        <f t="shared" si="1"/>
        <v>NICOLET HONORES</v>
      </c>
      <c r="G1598" s="70" t="s">
        <v>10763</v>
      </c>
      <c r="H1598" s="56" t="s">
        <v>44</v>
      </c>
      <c r="I1598" s="27"/>
      <c r="J1598" s="57" t="s">
        <v>14</v>
      </c>
      <c r="K1598" s="23" t="s">
        <v>15</v>
      </c>
    </row>
    <row r="1599" ht="22.5" customHeight="1">
      <c r="A1599" s="147">
        <v>46070.0</v>
      </c>
      <c r="B1599" s="15"/>
      <c r="C1599" s="148"/>
      <c r="D1599" s="153" t="s">
        <v>10764</v>
      </c>
      <c r="E1599" s="154" t="s">
        <v>437</v>
      </c>
      <c r="F1599" s="112" t="str">
        <f t="shared" si="1"/>
        <v>ARIELA TOLEDO</v>
      </c>
      <c r="G1599" s="70" t="s">
        <v>10765</v>
      </c>
      <c r="H1599" s="56" t="s">
        <v>44</v>
      </c>
      <c r="I1599" s="27"/>
      <c r="J1599" s="57" t="s">
        <v>14</v>
      </c>
      <c r="K1599" s="23" t="s">
        <v>15</v>
      </c>
    </row>
    <row r="1600" ht="22.5" customHeight="1">
      <c r="A1600" s="147">
        <v>46070.0</v>
      </c>
      <c r="B1600" s="15"/>
      <c r="C1600" s="148"/>
      <c r="D1600" s="153" t="s">
        <v>10766</v>
      </c>
      <c r="E1600" s="154" t="s">
        <v>10767</v>
      </c>
      <c r="F1600" s="112" t="str">
        <f t="shared" si="1"/>
        <v>PAOLA DANISSA FUENZALIDA CASTRO</v>
      </c>
      <c r="G1600" s="70" t="s">
        <v>10768</v>
      </c>
      <c r="H1600" s="61"/>
      <c r="I1600" s="27"/>
      <c r="J1600" s="65"/>
      <c r="K1600" s="28"/>
    </row>
    <row r="1601" ht="22.5" customHeight="1">
      <c r="A1601" s="147">
        <v>46070.0</v>
      </c>
      <c r="B1601" s="15"/>
      <c r="C1601" s="148"/>
      <c r="D1601" s="153" t="s">
        <v>576</v>
      </c>
      <c r="E1601" s="154" t="s">
        <v>10769</v>
      </c>
      <c r="F1601" s="112" t="str">
        <f t="shared" si="1"/>
        <v>LUIS VALDENEGRO</v>
      </c>
      <c r="G1601" s="70" t="s">
        <v>10770</v>
      </c>
      <c r="H1601" s="56" t="s">
        <v>44</v>
      </c>
      <c r="I1601" s="27"/>
      <c r="J1601" s="57" t="s">
        <v>14</v>
      </c>
      <c r="K1601" s="23" t="s">
        <v>15</v>
      </c>
    </row>
    <row r="1602" ht="22.5" customHeight="1">
      <c r="A1602" s="147">
        <v>46070.0</v>
      </c>
      <c r="B1602" s="15"/>
      <c r="C1602" s="148"/>
      <c r="D1602" s="153" t="s">
        <v>3209</v>
      </c>
      <c r="E1602" s="154" t="s">
        <v>10771</v>
      </c>
      <c r="F1602" s="112" t="str">
        <f t="shared" si="1"/>
        <v>SOFÍA PINCHART</v>
      </c>
      <c r="G1602" s="70" t="s">
        <v>10772</v>
      </c>
      <c r="H1602" s="61"/>
      <c r="I1602" s="27"/>
      <c r="J1602" s="65"/>
      <c r="K1602" s="28"/>
    </row>
    <row r="1603" ht="22.5" customHeight="1">
      <c r="A1603" s="147">
        <v>46070.0</v>
      </c>
      <c r="B1603" s="15"/>
      <c r="C1603" s="148"/>
      <c r="D1603" s="153" t="s">
        <v>10773</v>
      </c>
      <c r="E1603" s="154" t="s">
        <v>10774</v>
      </c>
      <c r="F1603" s="112" t="str">
        <f t="shared" si="1"/>
        <v>STEFANY ALEXANDRA TORREALBA TORRES</v>
      </c>
      <c r="G1603" s="70" t="s">
        <v>10775</v>
      </c>
      <c r="H1603" s="56" t="s">
        <v>44</v>
      </c>
      <c r="I1603" s="27"/>
      <c r="J1603" s="57" t="s">
        <v>14</v>
      </c>
      <c r="K1603" s="23" t="s">
        <v>15</v>
      </c>
    </row>
    <row r="1604" ht="22.5" customHeight="1">
      <c r="A1604" s="147">
        <v>46070.0</v>
      </c>
      <c r="B1604" s="15"/>
      <c r="C1604" s="148"/>
      <c r="D1604" s="153" t="s">
        <v>10776</v>
      </c>
      <c r="E1604" s="154" t="s">
        <v>10777</v>
      </c>
      <c r="F1604" s="112" t="str">
        <f t="shared" si="1"/>
        <v>MARTIN FELIPE DAMIANO URETA</v>
      </c>
      <c r="G1604" s="70" t="s">
        <v>10778</v>
      </c>
      <c r="H1604" s="61"/>
      <c r="I1604" s="27"/>
      <c r="J1604" s="65"/>
      <c r="K1604" s="28"/>
    </row>
    <row r="1605" ht="22.5" customHeight="1">
      <c r="A1605" s="147">
        <v>46070.0</v>
      </c>
      <c r="B1605" s="15"/>
      <c r="C1605" s="148"/>
      <c r="D1605" s="153" t="s">
        <v>576</v>
      </c>
      <c r="E1605" s="154" t="s">
        <v>10779</v>
      </c>
      <c r="F1605" s="112" t="str">
        <f t="shared" si="1"/>
        <v>LUIS CASTRO ESPINOZA</v>
      </c>
      <c r="G1605" s="70" t="s">
        <v>10780</v>
      </c>
      <c r="H1605" s="56" t="s">
        <v>44</v>
      </c>
      <c r="I1605" s="27"/>
      <c r="J1605" s="57" t="s">
        <v>14</v>
      </c>
      <c r="K1605" s="28"/>
    </row>
    <row r="1606" ht="22.5" customHeight="1">
      <c r="A1606" s="147">
        <v>46070.0</v>
      </c>
      <c r="B1606" s="15"/>
      <c r="C1606" s="148"/>
      <c r="D1606" s="153" t="s">
        <v>48</v>
      </c>
      <c r="E1606" s="154" t="s">
        <v>4136</v>
      </c>
      <c r="F1606" s="112" t="str">
        <f t="shared" si="1"/>
        <v>PABLO VEGA</v>
      </c>
      <c r="G1606" s="70" t="s">
        <v>10781</v>
      </c>
      <c r="H1606" s="61"/>
      <c r="I1606" s="27"/>
      <c r="J1606" s="65"/>
      <c r="K1606" s="28"/>
    </row>
    <row r="1607" ht="22.5" customHeight="1">
      <c r="A1607" s="147">
        <v>46070.0</v>
      </c>
      <c r="B1607" s="15"/>
      <c r="C1607" s="148"/>
      <c r="D1607" s="153" t="s">
        <v>10782</v>
      </c>
      <c r="E1607" s="154" t="s">
        <v>10783</v>
      </c>
      <c r="F1607" s="112" t="str">
        <f t="shared" si="1"/>
        <v>NAYARETH SEREY</v>
      </c>
      <c r="G1607" s="70" t="s">
        <v>10784</v>
      </c>
      <c r="H1607" s="56" t="s">
        <v>44</v>
      </c>
      <c r="I1607" s="27"/>
      <c r="J1607" s="57" t="s">
        <v>14</v>
      </c>
      <c r="K1607" s="23" t="s">
        <v>15</v>
      </c>
    </row>
    <row r="1608" ht="22.5" customHeight="1">
      <c r="A1608" s="147">
        <v>46070.0</v>
      </c>
      <c r="B1608" s="15"/>
      <c r="C1608" s="148"/>
      <c r="D1608" s="153" t="s">
        <v>10785</v>
      </c>
      <c r="E1608" s="154" t="s">
        <v>10786</v>
      </c>
      <c r="F1608" s="112" t="str">
        <f t="shared" si="1"/>
        <v>AYLIN VELASQUEZ</v>
      </c>
      <c r="G1608" s="70" t="s">
        <v>10787</v>
      </c>
      <c r="H1608" s="61"/>
      <c r="I1608" s="27"/>
      <c r="J1608" s="65"/>
      <c r="K1608" s="28"/>
    </row>
    <row r="1609" ht="22.5" customHeight="1">
      <c r="A1609" s="147">
        <v>46070.0</v>
      </c>
      <c r="B1609" s="15"/>
      <c r="C1609" s="148"/>
      <c r="D1609" s="153" t="s">
        <v>2075</v>
      </c>
      <c r="E1609" s="154" t="s">
        <v>443</v>
      </c>
      <c r="F1609" s="112" t="str">
        <f t="shared" si="1"/>
        <v>JAVIERA VILCHES</v>
      </c>
      <c r="G1609" s="70" t="s">
        <v>10788</v>
      </c>
      <c r="H1609" s="56" t="s">
        <v>44</v>
      </c>
      <c r="I1609" s="27"/>
      <c r="J1609" s="57" t="s">
        <v>14</v>
      </c>
      <c r="K1609" s="23" t="s">
        <v>15</v>
      </c>
    </row>
    <row r="1610" ht="22.5" customHeight="1">
      <c r="A1610" s="147">
        <v>46070.0</v>
      </c>
      <c r="B1610" s="15"/>
      <c r="C1610" s="148"/>
      <c r="D1610" s="153" t="s">
        <v>748</v>
      </c>
      <c r="E1610" s="154" t="s">
        <v>2546</v>
      </c>
      <c r="F1610" s="112" t="str">
        <f t="shared" si="1"/>
        <v>PAULA SAEZ</v>
      </c>
      <c r="G1610" s="70" t="s">
        <v>10789</v>
      </c>
      <c r="H1610" s="56" t="s">
        <v>44</v>
      </c>
      <c r="I1610" s="27"/>
      <c r="J1610" s="57" t="s">
        <v>14</v>
      </c>
      <c r="K1610" s="23" t="s">
        <v>15</v>
      </c>
    </row>
    <row r="1611" ht="22.5" customHeight="1">
      <c r="A1611" s="147">
        <v>46070.0</v>
      </c>
      <c r="B1611" s="15"/>
      <c r="C1611" s="148"/>
      <c r="D1611" s="153" t="s">
        <v>5514</v>
      </c>
      <c r="E1611" s="154" t="s">
        <v>10790</v>
      </c>
      <c r="F1611" s="112" t="str">
        <f t="shared" si="1"/>
        <v>NICOLAS MARIN</v>
      </c>
      <c r="G1611" s="70" t="s">
        <v>10791</v>
      </c>
      <c r="H1611" s="56" t="s">
        <v>44</v>
      </c>
      <c r="I1611" s="27"/>
      <c r="J1611" s="57" t="s">
        <v>14</v>
      </c>
      <c r="K1611" s="23" t="s">
        <v>15</v>
      </c>
    </row>
    <row r="1612" ht="22.5" customHeight="1">
      <c r="A1612" s="147">
        <v>46070.0</v>
      </c>
      <c r="B1612" s="15"/>
      <c r="C1612" s="148"/>
      <c r="D1612" s="153" t="s">
        <v>526</v>
      </c>
      <c r="E1612" s="154" t="s">
        <v>10792</v>
      </c>
      <c r="F1612" s="112" t="str">
        <f t="shared" si="1"/>
        <v>CAMILA ALARCÓN CUBILLOS</v>
      </c>
      <c r="G1612" s="70" t="s">
        <v>10793</v>
      </c>
      <c r="H1612" s="61"/>
      <c r="I1612" s="27"/>
      <c r="J1612" s="65"/>
      <c r="K1612" s="28"/>
    </row>
    <row r="1613" ht="22.5" customHeight="1">
      <c r="A1613" s="147">
        <v>46070.0</v>
      </c>
      <c r="B1613" s="15"/>
      <c r="C1613" s="148"/>
      <c r="D1613" s="153" t="s">
        <v>4326</v>
      </c>
      <c r="E1613" s="154" t="s">
        <v>1185</v>
      </c>
      <c r="F1613" s="112" t="str">
        <f t="shared" si="1"/>
        <v>HÉCTOR MEZA</v>
      </c>
      <c r="G1613" s="70" t="s">
        <v>10794</v>
      </c>
      <c r="H1613" s="61"/>
      <c r="I1613" s="27"/>
      <c r="J1613" s="65"/>
      <c r="K1613" s="28"/>
    </row>
    <row r="1614" ht="22.5" customHeight="1">
      <c r="A1614" s="147">
        <v>46070.0</v>
      </c>
      <c r="B1614" s="15"/>
      <c r="C1614" s="148"/>
      <c r="D1614" s="153" t="s">
        <v>10795</v>
      </c>
      <c r="E1614" s="154" t="s">
        <v>4510</v>
      </c>
      <c r="F1614" s="112" t="str">
        <f t="shared" si="1"/>
        <v>BALLANIDES BURGOS</v>
      </c>
      <c r="G1614" s="70" t="s">
        <v>10796</v>
      </c>
      <c r="H1614" s="61"/>
      <c r="I1614" s="27"/>
      <c r="J1614" s="65"/>
      <c r="K1614" s="28"/>
    </row>
    <row r="1615" ht="22.5" customHeight="1">
      <c r="A1615" s="147">
        <v>46070.0</v>
      </c>
      <c r="B1615" s="15"/>
      <c r="C1615" s="148"/>
      <c r="D1615" s="153" t="s">
        <v>751</v>
      </c>
      <c r="E1615" s="154" t="s">
        <v>10797</v>
      </c>
      <c r="F1615" s="112" t="str">
        <f t="shared" si="1"/>
        <v>MANUEL ANSOLEAGA MORALES</v>
      </c>
      <c r="G1615" s="70" t="s">
        <v>10798</v>
      </c>
      <c r="H1615" s="61"/>
      <c r="I1615" s="27"/>
      <c r="J1615" s="65"/>
      <c r="K1615" s="28"/>
    </row>
    <row r="1616" ht="22.5" customHeight="1">
      <c r="A1616" s="147">
        <v>46070.0</v>
      </c>
      <c r="B1616" s="15">
        <v>46071.0</v>
      </c>
      <c r="C1616" s="148">
        <v>45170.0</v>
      </c>
      <c r="D1616" s="153" t="s">
        <v>10799</v>
      </c>
      <c r="E1616" s="154" t="s">
        <v>10800</v>
      </c>
      <c r="F1616" s="112" t="str">
        <f t="shared" si="1"/>
        <v>ANTONIO SEGUNDO VELIZ DIAZ</v>
      </c>
      <c r="G1616" s="70" t="s">
        <v>10801</v>
      </c>
      <c r="H1616" s="56" t="s">
        <v>44</v>
      </c>
      <c r="I1616" s="27"/>
      <c r="J1616" s="57" t="s">
        <v>17</v>
      </c>
      <c r="K1616" s="23" t="s">
        <v>15</v>
      </c>
    </row>
    <row r="1617" ht="22.5" customHeight="1">
      <c r="A1617" s="147">
        <v>46070.0</v>
      </c>
      <c r="B1617" s="15">
        <v>46071.0</v>
      </c>
      <c r="C1617" s="148">
        <v>43586.0</v>
      </c>
      <c r="D1617" s="153" t="s">
        <v>10802</v>
      </c>
      <c r="E1617" s="154" t="s">
        <v>10803</v>
      </c>
      <c r="F1617" s="112" t="str">
        <f t="shared" si="1"/>
        <v>REINALDO ARANDA</v>
      </c>
      <c r="G1617" s="70" t="s">
        <v>10804</v>
      </c>
      <c r="H1617" s="56" t="s">
        <v>44</v>
      </c>
      <c r="I1617" s="27"/>
      <c r="J1617" s="57" t="s">
        <v>17</v>
      </c>
      <c r="K1617" s="23" t="s">
        <v>15</v>
      </c>
    </row>
    <row r="1618" ht="22.5" customHeight="1">
      <c r="A1618" s="147">
        <v>46070.0</v>
      </c>
      <c r="B1618" s="15">
        <v>46071.0</v>
      </c>
      <c r="C1618" s="148">
        <v>43647.0</v>
      </c>
      <c r="D1618" s="153" t="s">
        <v>1500</v>
      </c>
      <c r="E1618" s="154" t="s">
        <v>2605</v>
      </c>
      <c r="F1618" s="112" t="str">
        <f t="shared" si="1"/>
        <v>JAVIER NAVARRO</v>
      </c>
      <c r="G1618" s="70" t="s">
        <v>10805</v>
      </c>
      <c r="H1618" s="56" t="s">
        <v>44</v>
      </c>
      <c r="I1618" s="27"/>
      <c r="J1618" s="57" t="s">
        <v>17</v>
      </c>
      <c r="K1618" s="23" t="s">
        <v>15</v>
      </c>
    </row>
    <row r="1619" ht="22.5" customHeight="1">
      <c r="A1619" s="147">
        <v>46070.0</v>
      </c>
      <c r="B1619" s="15">
        <v>46071.0</v>
      </c>
      <c r="C1619" s="148">
        <v>45078.0</v>
      </c>
      <c r="D1619" s="153" t="s">
        <v>10806</v>
      </c>
      <c r="E1619" s="154" t="s">
        <v>10807</v>
      </c>
      <c r="F1619" s="112" t="str">
        <f t="shared" si="1"/>
        <v>DAVID NICOLAS UBEDA ROJAS</v>
      </c>
      <c r="G1619" s="70" t="s">
        <v>10808</v>
      </c>
      <c r="H1619" s="56" t="s">
        <v>44</v>
      </c>
      <c r="I1619" s="27"/>
      <c r="J1619" s="57" t="s">
        <v>17</v>
      </c>
      <c r="K1619" s="23" t="s">
        <v>15</v>
      </c>
    </row>
    <row r="1620" ht="22.5" customHeight="1">
      <c r="A1620" s="147">
        <v>46070.0</v>
      </c>
      <c r="B1620" s="15"/>
      <c r="C1620" s="148"/>
      <c r="D1620" s="153" t="s">
        <v>419</v>
      </c>
      <c r="E1620" s="154" t="s">
        <v>10809</v>
      </c>
      <c r="F1620" s="112" t="str">
        <f t="shared" si="1"/>
        <v>RODRIGO VALLEJO JIL</v>
      </c>
      <c r="G1620" s="70" t="s">
        <v>10810</v>
      </c>
      <c r="H1620" s="61"/>
      <c r="I1620" s="27"/>
      <c r="J1620" s="65"/>
      <c r="K1620" s="28"/>
    </row>
    <row r="1621" ht="22.5" customHeight="1">
      <c r="A1621" s="147">
        <v>46070.0</v>
      </c>
      <c r="B1621" s="15">
        <v>46073.0</v>
      </c>
      <c r="C1621" s="148">
        <v>43132.0</v>
      </c>
      <c r="D1621" s="153" t="s">
        <v>748</v>
      </c>
      <c r="E1621" s="154" t="s">
        <v>10811</v>
      </c>
      <c r="F1621" s="112" t="str">
        <f t="shared" si="1"/>
        <v>PAULA YAÑEZ SALDIAS</v>
      </c>
      <c r="G1621" s="70" t="s">
        <v>10812</v>
      </c>
      <c r="H1621" s="56" t="s">
        <v>44</v>
      </c>
      <c r="I1621" s="27"/>
      <c r="J1621" s="57" t="s">
        <v>19</v>
      </c>
      <c r="K1621" s="23" t="s">
        <v>15</v>
      </c>
    </row>
    <row r="1622" ht="22.5" customHeight="1">
      <c r="A1622" s="147">
        <v>46070.0</v>
      </c>
      <c r="B1622" s="15"/>
      <c r="C1622" s="151" t="s">
        <v>60</v>
      </c>
      <c r="D1622" s="153" t="s">
        <v>858</v>
      </c>
      <c r="E1622" s="154" t="s">
        <v>10813</v>
      </c>
      <c r="F1622" s="112" t="str">
        <f t="shared" si="1"/>
        <v>JOSE MATELUNA</v>
      </c>
      <c r="G1622" s="70" t="s">
        <v>10814</v>
      </c>
      <c r="H1622" s="56" t="s">
        <v>44</v>
      </c>
      <c r="I1622" s="27"/>
      <c r="J1622" s="57" t="s">
        <v>21</v>
      </c>
      <c r="K1622" s="23" t="s">
        <v>15</v>
      </c>
    </row>
    <row r="1623" ht="22.5" customHeight="1">
      <c r="A1623" s="147">
        <v>46070.0</v>
      </c>
      <c r="B1623" s="15"/>
      <c r="C1623" s="151" t="s">
        <v>106</v>
      </c>
      <c r="D1623" s="153" t="s">
        <v>10815</v>
      </c>
      <c r="E1623" s="154" t="s">
        <v>10816</v>
      </c>
      <c r="F1623" s="112" t="str">
        <f t="shared" si="1"/>
        <v>ALEJANDRO ENRIQUE PEDERNERA PIMENTEL</v>
      </c>
      <c r="G1623" s="70" t="s">
        <v>10817</v>
      </c>
      <c r="H1623" s="56" t="s">
        <v>44</v>
      </c>
      <c r="I1623" s="27"/>
      <c r="J1623" s="57" t="s">
        <v>21</v>
      </c>
      <c r="K1623" s="23" t="s">
        <v>15</v>
      </c>
    </row>
    <row r="1624" ht="22.5" customHeight="1">
      <c r="A1624" s="147">
        <v>46070.0</v>
      </c>
      <c r="B1624" s="15"/>
      <c r="C1624" s="148"/>
      <c r="D1624" s="153" t="s">
        <v>834</v>
      </c>
      <c r="E1624" s="154" t="s">
        <v>1002</v>
      </c>
      <c r="F1624" s="112" t="str">
        <f t="shared" si="1"/>
        <v>BEATRIZ SÁNCHEZ</v>
      </c>
      <c r="G1624" s="70" t="s">
        <v>10818</v>
      </c>
      <c r="H1624" s="61"/>
      <c r="I1624" s="27"/>
      <c r="J1624" s="65"/>
      <c r="K1624" s="28"/>
    </row>
    <row r="1625" ht="22.5" customHeight="1">
      <c r="A1625" s="147">
        <v>46070.0</v>
      </c>
      <c r="B1625" s="15"/>
      <c r="C1625" s="151" t="s">
        <v>106</v>
      </c>
      <c r="D1625" s="153" t="s">
        <v>664</v>
      </c>
      <c r="E1625" s="154" t="s">
        <v>2786</v>
      </c>
      <c r="F1625" s="112" t="str">
        <f t="shared" si="1"/>
        <v>PAOLA HIDALGO</v>
      </c>
      <c r="G1625" s="70" t="s">
        <v>10819</v>
      </c>
      <c r="H1625" s="56" t="s">
        <v>44</v>
      </c>
      <c r="I1625" s="27"/>
      <c r="J1625" s="57" t="s">
        <v>21</v>
      </c>
      <c r="K1625" s="23" t="s">
        <v>15</v>
      </c>
    </row>
    <row r="1626" ht="22.5" customHeight="1">
      <c r="A1626" s="147">
        <v>46070.0</v>
      </c>
      <c r="B1626" s="15"/>
      <c r="C1626" s="148"/>
      <c r="D1626" s="153" t="s">
        <v>10820</v>
      </c>
      <c r="E1626" s="154" t="s">
        <v>816</v>
      </c>
      <c r="F1626" s="112" t="str">
        <f t="shared" si="1"/>
        <v>DEAN LEIVA</v>
      </c>
      <c r="G1626" s="70" t="s">
        <v>10821</v>
      </c>
      <c r="H1626" s="61"/>
      <c r="I1626" s="27"/>
      <c r="J1626" s="65"/>
      <c r="K1626" s="28"/>
    </row>
    <row r="1627" ht="22.5" customHeight="1">
      <c r="A1627" s="147">
        <v>46070.0</v>
      </c>
      <c r="B1627" s="15">
        <v>46071.0</v>
      </c>
      <c r="C1627" s="148">
        <v>44228.0</v>
      </c>
      <c r="D1627" s="153" t="s">
        <v>5105</v>
      </c>
      <c r="E1627" s="154" t="s">
        <v>10822</v>
      </c>
      <c r="F1627" s="112" t="str">
        <f t="shared" si="1"/>
        <v>CHRISTIAN BUSTOS GOMEZ</v>
      </c>
      <c r="G1627" s="70" t="s">
        <v>10823</v>
      </c>
      <c r="H1627" s="56" t="s">
        <v>44</v>
      </c>
      <c r="I1627" s="27"/>
      <c r="J1627" s="57" t="s">
        <v>17</v>
      </c>
      <c r="K1627" s="23" t="s">
        <v>15</v>
      </c>
    </row>
    <row r="1628" ht="22.5" customHeight="1">
      <c r="A1628" s="147">
        <v>46070.0</v>
      </c>
      <c r="B1628" s="15">
        <v>46071.0</v>
      </c>
      <c r="C1628" s="148">
        <v>43525.0</v>
      </c>
      <c r="D1628" s="153" t="s">
        <v>7319</v>
      </c>
      <c r="E1628" s="154" t="s">
        <v>10824</v>
      </c>
      <c r="F1628" s="112" t="str">
        <f t="shared" si="1"/>
        <v>DANITZA MISKULINI</v>
      </c>
      <c r="G1628" s="70" t="s">
        <v>10825</v>
      </c>
      <c r="H1628" s="56" t="s">
        <v>44</v>
      </c>
      <c r="I1628" s="27"/>
      <c r="J1628" s="57" t="s">
        <v>17</v>
      </c>
      <c r="K1628" s="23" t="s">
        <v>15</v>
      </c>
    </row>
    <row r="1629" ht="22.5" customHeight="1">
      <c r="A1629" s="147">
        <v>46070.0</v>
      </c>
      <c r="B1629" s="15">
        <v>46071.0</v>
      </c>
      <c r="C1629" s="148">
        <v>43770.0</v>
      </c>
      <c r="D1629" s="153" t="s">
        <v>10826</v>
      </c>
      <c r="E1629" s="154" t="s">
        <v>5035</v>
      </c>
      <c r="F1629" s="112" t="str">
        <f t="shared" si="1"/>
        <v>LISSETTE MARCHANT</v>
      </c>
      <c r="G1629" s="70" t="s">
        <v>10827</v>
      </c>
      <c r="H1629" s="56" t="s">
        <v>44</v>
      </c>
      <c r="I1629" s="27"/>
      <c r="J1629" s="57" t="s">
        <v>17</v>
      </c>
      <c r="K1629" s="23" t="s">
        <v>15</v>
      </c>
    </row>
    <row r="1630" ht="22.5" customHeight="1">
      <c r="A1630" s="147">
        <v>46070.0</v>
      </c>
      <c r="B1630" s="15"/>
      <c r="C1630" s="148"/>
      <c r="D1630" s="153" t="s">
        <v>9133</v>
      </c>
      <c r="E1630" s="154" t="s">
        <v>10828</v>
      </c>
      <c r="F1630" s="112" t="str">
        <f t="shared" si="1"/>
        <v>ANDRES REINA</v>
      </c>
      <c r="G1630" s="70" t="s">
        <v>10829</v>
      </c>
      <c r="H1630" s="61"/>
      <c r="I1630" s="27"/>
      <c r="J1630" s="65"/>
      <c r="K1630" s="28"/>
    </row>
    <row r="1631" ht="22.5" customHeight="1">
      <c r="A1631" s="147">
        <v>46070.0</v>
      </c>
      <c r="B1631" s="15">
        <v>46071.0</v>
      </c>
      <c r="C1631" s="148">
        <v>43405.0</v>
      </c>
      <c r="D1631" s="153" t="s">
        <v>9121</v>
      </c>
      <c r="E1631" s="154" t="s">
        <v>10830</v>
      </c>
      <c r="F1631" s="112" t="str">
        <f t="shared" si="1"/>
        <v>JOSÉ LUIS TORRES LILLO</v>
      </c>
      <c r="G1631" s="70" t="s">
        <v>10831</v>
      </c>
      <c r="H1631" s="56" t="s">
        <v>44</v>
      </c>
      <c r="I1631" s="27"/>
      <c r="J1631" s="57" t="s">
        <v>17</v>
      </c>
      <c r="K1631" s="23" t="s">
        <v>15</v>
      </c>
    </row>
    <row r="1632" ht="22.5" customHeight="1">
      <c r="A1632" s="147">
        <v>46070.0</v>
      </c>
      <c r="B1632" s="15">
        <v>46071.0</v>
      </c>
      <c r="C1632" s="148">
        <v>43313.0</v>
      </c>
      <c r="D1632" s="153" t="s">
        <v>3211</v>
      </c>
      <c r="E1632" s="154" t="s">
        <v>4635</v>
      </c>
      <c r="F1632" s="112" t="str">
        <f t="shared" si="1"/>
        <v>CONSUELO ARAOS</v>
      </c>
      <c r="G1632" s="70" t="s">
        <v>10832</v>
      </c>
      <c r="H1632" s="56" t="s">
        <v>44</v>
      </c>
      <c r="I1632" s="22" t="s">
        <v>16</v>
      </c>
      <c r="J1632" s="57" t="s">
        <v>17</v>
      </c>
      <c r="K1632" s="23" t="s">
        <v>15</v>
      </c>
    </row>
    <row r="1633" ht="22.5" customHeight="1">
      <c r="A1633" s="147">
        <v>46070.0</v>
      </c>
      <c r="B1633" s="15"/>
      <c r="C1633" s="148"/>
      <c r="D1633" s="153" t="s">
        <v>10833</v>
      </c>
      <c r="E1633" s="154" t="s">
        <v>4765</v>
      </c>
      <c r="F1633" s="112" t="str">
        <f t="shared" si="1"/>
        <v>CHARMAINE CALDERON</v>
      </c>
      <c r="G1633" s="70" t="s">
        <v>10834</v>
      </c>
      <c r="H1633" s="61"/>
      <c r="I1633" s="27"/>
      <c r="J1633" s="65"/>
      <c r="K1633" s="28"/>
    </row>
    <row r="1634" ht="22.5" customHeight="1">
      <c r="A1634" s="147">
        <v>46070.0</v>
      </c>
      <c r="B1634" s="15"/>
      <c r="C1634" s="151" t="s">
        <v>228</v>
      </c>
      <c r="D1634" s="153" t="s">
        <v>10835</v>
      </c>
      <c r="E1634" s="154" t="s">
        <v>10836</v>
      </c>
      <c r="F1634" s="112" t="str">
        <f t="shared" si="1"/>
        <v>DAYANA RIQUELME ARANDA</v>
      </c>
      <c r="G1634" s="70" t="s">
        <v>10837</v>
      </c>
      <c r="H1634" s="56" t="s">
        <v>44</v>
      </c>
      <c r="I1634" s="27"/>
      <c r="J1634" s="57" t="s">
        <v>21</v>
      </c>
      <c r="K1634" s="23" t="s">
        <v>15</v>
      </c>
    </row>
    <row r="1635" ht="22.5" customHeight="1">
      <c r="A1635" s="147">
        <v>46070.0</v>
      </c>
      <c r="B1635" s="15">
        <v>46071.0</v>
      </c>
      <c r="C1635" s="148">
        <v>43525.0</v>
      </c>
      <c r="D1635" s="153" t="s">
        <v>2096</v>
      </c>
      <c r="E1635" s="154" t="s">
        <v>4614</v>
      </c>
      <c r="F1635" s="112" t="str">
        <f t="shared" si="1"/>
        <v>CAMILO MARDONES</v>
      </c>
      <c r="G1635" s="70" t="s">
        <v>10838</v>
      </c>
      <c r="H1635" s="56" t="s">
        <v>44</v>
      </c>
      <c r="I1635" s="27"/>
      <c r="J1635" s="57" t="s">
        <v>17</v>
      </c>
      <c r="K1635" s="23" t="s">
        <v>15</v>
      </c>
    </row>
    <row r="1636" ht="22.5" customHeight="1">
      <c r="A1636" s="147">
        <v>46070.0</v>
      </c>
      <c r="B1636" s="15"/>
      <c r="C1636" s="151" t="s">
        <v>1312</v>
      </c>
      <c r="D1636" s="153" t="s">
        <v>10839</v>
      </c>
      <c r="E1636" s="154" t="s">
        <v>10840</v>
      </c>
      <c r="F1636" s="112" t="str">
        <f t="shared" si="1"/>
        <v>SHIRLEY MAGLIANO</v>
      </c>
      <c r="G1636" s="70" t="s">
        <v>10841</v>
      </c>
      <c r="H1636" s="56" t="s">
        <v>44</v>
      </c>
      <c r="I1636" s="27"/>
      <c r="J1636" s="57" t="s">
        <v>21</v>
      </c>
      <c r="K1636" s="23" t="s">
        <v>15</v>
      </c>
    </row>
    <row r="1637" ht="22.5" customHeight="1">
      <c r="A1637" s="147">
        <v>46070.0</v>
      </c>
      <c r="B1637" s="15">
        <v>46071.0</v>
      </c>
      <c r="C1637" s="148">
        <v>42948.0</v>
      </c>
      <c r="D1637" s="153" t="s">
        <v>6255</v>
      </c>
      <c r="E1637" s="154" t="s">
        <v>10842</v>
      </c>
      <c r="F1637" s="112" t="str">
        <f t="shared" si="1"/>
        <v>JORGE ALEJANDRO REYES GARZO</v>
      </c>
      <c r="G1637" s="70" t="s">
        <v>10843</v>
      </c>
      <c r="H1637" s="56" t="s">
        <v>44</v>
      </c>
      <c r="I1637" s="22" t="s">
        <v>13</v>
      </c>
      <c r="J1637" s="57" t="s">
        <v>17</v>
      </c>
      <c r="K1637" s="23" t="s">
        <v>15</v>
      </c>
    </row>
    <row r="1638" ht="22.5" customHeight="1">
      <c r="A1638" s="147">
        <v>46070.0</v>
      </c>
      <c r="B1638" s="15"/>
      <c r="C1638" s="148"/>
      <c r="D1638" s="153" t="s">
        <v>10844</v>
      </c>
      <c r="E1638" s="154" t="s">
        <v>10845</v>
      </c>
      <c r="F1638" s="112" t="str">
        <f t="shared" si="1"/>
        <v>ESTEBAN ALEXIS SOTO DÉLANO</v>
      </c>
      <c r="G1638" s="70" t="s">
        <v>10846</v>
      </c>
      <c r="H1638" s="61"/>
      <c r="I1638" s="27"/>
      <c r="J1638" s="65"/>
      <c r="K1638" s="28"/>
    </row>
    <row r="1639" ht="22.5" customHeight="1">
      <c r="A1639" s="147">
        <v>46070.0</v>
      </c>
      <c r="B1639" s="15"/>
      <c r="C1639" s="148"/>
      <c r="D1639" s="153" t="s">
        <v>229</v>
      </c>
      <c r="E1639" s="154" t="s">
        <v>10847</v>
      </c>
      <c r="F1639" s="112" t="str">
        <f t="shared" si="1"/>
        <v>KAREN PETTERSEN HUERTA</v>
      </c>
      <c r="G1639" s="70" t="s">
        <v>10848</v>
      </c>
      <c r="H1639" s="61"/>
      <c r="I1639" s="27"/>
      <c r="J1639" s="65"/>
      <c r="K1639" s="28"/>
    </row>
    <row r="1640" ht="22.5" customHeight="1">
      <c r="A1640" s="147">
        <v>46070.0</v>
      </c>
      <c r="B1640" s="15"/>
      <c r="C1640" s="151" t="s">
        <v>122</v>
      </c>
      <c r="D1640" s="153" t="s">
        <v>10849</v>
      </c>
      <c r="E1640" s="154" t="s">
        <v>10850</v>
      </c>
      <c r="F1640" s="112" t="str">
        <f t="shared" si="1"/>
        <v>THIAGO CURADO</v>
      </c>
      <c r="G1640" s="70" t="s">
        <v>10851</v>
      </c>
      <c r="H1640" s="56" t="s">
        <v>44</v>
      </c>
      <c r="I1640" s="27"/>
      <c r="J1640" s="57" t="s">
        <v>21</v>
      </c>
      <c r="K1640" s="23" t="s">
        <v>15</v>
      </c>
    </row>
    <row r="1641" ht="22.5" customHeight="1">
      <c r="A1641" s="147">
        <v>46070.0</v>
      </c>
      <c r="B1641" s="15">
        <v>46073.0</v>
      </c>
      <c r="C1641" s="148">
        <v>41609.0</v>
      </c>
      <c r="D1641" s="153" t="s">
        <v>6181</v>
      </c>
      <c r="E1641" s="154" t="s">
        <v>10852</v>
      </c>
      <c r="F1641" s="112" t="str">
        <f t="shared" si="1"/>
        <v>ISMAEL ARANCIBIA CABEZAS</v>
      </c>
      <c r="G1641" s="70" t="s">
        <v>10853</v>
      </c>
      <c r="H1641" s="56" t="s">
        <v>44</v>
      </c>
      <c r="I1641" s="27"/>
      <c r="J1641" s="57" t="s">
        <v>19</v>
      </c>
      <c r="K1641" s="23" t="s">
        <v>15</v>
      </c>
    </row>
    <row r="1642" ht="22.5" customHeight="1">
      <c r="A1642" s="147">
        <v>46070.0</v>
      </c>
      <c r="B1642" s="15"/>
      <c r="C1642" s="148">
        <v>43586.0</v>
      </c>
      <c r="D1642" s="153" t="s">
        <v>79</v>
      </c>
      <c r="E1642" s="154" t="s">
        <v>1760</v>
      </c>
      <c r="F1642" s="112" t="str">
        <f t="shared" si="1"/>
        <v>FERNANDO JORQUERA</v>
      </c>
      <c r="G1642" s="70" t="s">
        <v>10854</v>
      </c>
      <c r="H1642" s="56" t="s">
        <v>44</v>
      </c>
      <c r="I1642" s="27"/>
      <c r="J1642" s="57" t="s">
        <v>17</v>
      </c>
      <c r="K1642" s="23" t="s">
        <v>15</v>
      </c>
    </row>
    <row r="1643" ht="22.5" customHeight="1">
      <c r="A1643" s="147">
        <v>46070.0</v>
      </c>
      <c r="B1643" s="15"/>
      <c r="C1643" s="151" t="s">
        <v>10855</v>
      </c>
      <c r="D1643" s="153" t="s">
        <v>10856</v>
      </c>
      <c r="E1643" s="154" t="s">
        <v>972</v>
      </c>
      <c r="F1643" s="112" t="str">
        <f t="shared" si="1"/>
        <v>MILENA VALENZUELA</v>
      </c>
      <c r="G1643" s="70" t="s">
        <v>10857</v>
      </c>
      <c r="H1643" s="56" t="s">
        <v>44</v>
      </c>
      <c r="I1643" s="27"/>
      <c r="J1643" s="57" t="s">
        <v>21</v>
      </c>
      <c r="K1643" s="23" t="s">
        <v>15</v>
      </c>
    </row>
    <row r="1644" ht="22.5" customHeight="1">
      <c r="A1644" s="147">
        <v>46070.0</v>
      </c>
      <c r="B1644" s="15"/>
      <c r="C1644" s="148"/>
      <c r="D1644" s="153" t="s">
        <v>10858</v>
      </c>
      <c r="E1644" s="154" t="s">
        <v>764</v>
      </c>
      <c r="F1644" s="112" t="str">
        <f t="shared" si="1"/>
        <v>MARJORIE JULIO</v>
      </c>
      <c r="G1644" s="70" t="s">
        <v>10859</v>
      </c>
      <c r="H1644" s="61"/>
      <c r="I1644" s="27"/>
      <c r="J1644" s="65"/>
      <c r="K1644" s="28"/>
    </row>
    <row r="1645" ht="22.5" customHeight="1">
      <c r="A1645" s="147">
        <v>46070.0</v>
      </c>
      <c r="B1645" s="15"/>
      <c r="C1645" s="151" t="s">
        <v>10860</v>
      </c>
      <c r="D1645" s="153" t="s">
        <v>10861</v>
      </c>
      <c r="E1645" s="154" t="s">
        <v>10862</v>
      </c>
      <c r="F1645" s="112" t="str">
        <f t="shared" si="1"/>
        <v>ELIZABETH LORENA SOLARI PEÑA</v>
      </c>
      <c r="G1645" s="100" t="s">
        <v>10863</v>
      </c>
      <c r="H1645" s="56" t="s">
        <v>44</v>
      </c>
      <c r="I1645" s="27"/>
      <c r="J1645" s="57" t="s">
        <v>21</v>
      </c>
      <c r="K1645" s="23" t="s">
        <v>15</v>
      </c>
    </row>
    <row r="1646" ht="22.5" customHeight="1">
      <c r="A1646" s="147">
        <v>46070.0</v>
      </c>
      <c r="B1646" s="15"/>
      <c r="C1646" s="148"/>
      <c r="D1646" s="153" t="s">
        <v>10864</v>
      </c>
      <c r="E1646" s="154" t="s">
        <v>10865</v>
      </c>
      <c r="F1646" s="112" t="str">
        <f t="shared" si="1"/>
        <v>PEDRO ALEXIS HIDALGO REYES</v>
      </c>
      <c r="G1646" s="70" t="s">
        <v>10866</v>
      </c>
      <c r="H1646" s="61"/>
      <c r="I1646" s="27"/>
      <c r="J1646" s="65"/>
      <c r="K1646" s="28"/>
    </row>
    <row r="1647" ht="22.5" customHeight="1">
      <c r="A1647" s="147">
        <v>46070.0</v>
      </c>
      <c r="B1647" s="15">
        <v>46071.0</v>
      </c>
      <c r="C1647" s="148">
        <v>43617.0</v>
      </c>
      <c r="D1647" s="153" t="s">
        <v>1503</v>
      </c>
      <c r="E1647" s="154" t="s">
        <v>3738</v>
      </c>
      <c r="F1647" s="112" t="str">
        <f t="shared" si="1"/>
        <v>DANILO DONOSO</v>
      </c>
      <c r="G1647" s="70" t="s">
        <v>10867</v>
      </c>
      <c r="H1647" s="56" t="s">
        <v>44</v>
      </c>
      <c r="I1647" s="27"/>
      <c r="J1647" s="57" t="s">
        <v>17</v>
      </c>
      <c r="K1647" s="23" t="s">
        <v>15</v>
      </c>
    </row>
    <row r="1648" ht="22.5" customHeight="1">
      <c r="A1648" s="147">
        <v>46070.0</v>
      </c>
      <c r="B1648" s="15"/>
      <c r="C1648" s="148"/>
      <c r="D1648" s="153" t="s">
        <v>10868</v>
      </c>
      <c r="E1648" s="154" t="s">
        <v>10869</v>
      </c>
      <c r="F1648" s="112" t="str">
        <f t="shared" si="1"/>
        <v>PABLO ELIAS LOPEZ LOPEZ</v>
      </c>
      <c r="G1648" s="70" t="s">
        <v>10870</v>
      </c>
      <c r="H1648" s="61"/>
      <c r="I1648" s="27"/>
      <c r="J1648" s="65"/>
      <c r="K1648" s="28"/>
    </row>
    <row r="1649" ht="22.5" customHeight="1">
      <c r="A1649" s="147">
        <v>46070.0</v>
      </c>
      <c r="B1649" s="15">
        <v>46071.0</v>
      </c>
      <c r="C1649" s="148">
        <v>43831.0</v>
      </c>
      <c r="D1649" s="153" t="s">
        <v>10871</v>
      </c>
      <c r="E1649" s="154" t="s">
        <v>10872</v>
      </c>
      <c r="F1649" s="112" t="str">
        <f t="shared" si="1"/>
        <v>ITALO FARÍAS</v>
      </c>
      <c r="G1649" s="70" t="s">
        <v>10873</v>
      </c>
      <c r="H1649" s="56" t="s">
        <v>44</v>
      </c>
      <c r="I1649" s="27"/>
      <c r="J1649" s="57" t="s">
        <v>17</v>
      </c>
      <c r="K1649" s="23" t="s">
        <v>15</v>
      </c>
    </row>
    <row r="1650" ht="22.5" customHeight="1">
      <c r="A1650" s="147">
        <v>46070.0</v>
      </c>
      <c r="B1650" s="15">
        <v>46071.0</v>
      </c>
      <c r="C1650" s="148">
        <v>43435.0</v>
      </c>
      <c r="D1650" s="153" t="s">
        <v>6421</v>
      </c>
      <c r="E1650" s="154" t="s">
        <v>10874</v>
      </c>
      <c r="F1650" s="112" t="str">
        <f t="shared" si="1"/>
        <v>PAOLA BAEZA</v>
      </c>
      <c r="G1650" s="70" t="s">
        <v>10875</v>
      </c>
      <c r="H1650" s="56" t="s">
        <v>44</v>
      </c>
      <c r="I1650" s="27"/>
      <c r="J1650" s="57" t="s">
        <v>17</v>
      </c>
      <c r="K1650" s="23" t="s">
        <v>15</v>
      </c>
    </row>
    <row r="1651" ht="22.5" customHeight="1">
      <c r="A1651" s="147">
        <v>46070.0</v>
      </c>
      <c r="B1651" s="15"/>
      <c r="C1651" s="148"/>
      <c r="D1651" s="153" t="s">
        <v>1077</v>
      </c>
      <c r="E1651" s="154" t="s">
        <v>1007</v>
      </c>
      <c r="F1651" s="112" t="str">
        <f t="shared" si="1"/>
        <v>KATHERINE ALVAREZ</v>
      </c>
      <c r="G1651" s="70" t="s">
        <v>10876</v>
      </c>
      <c r="H1651" s="61"/>
      <c r="I1651" s="27"/>
      <c r="J1651" s="65"/>
      <c r="K1651" s="28"/>
    </row>
    <row r="1652" ht="22.5" customHeight="1">
      <c r="A1652" s="147">
        <v>46070.0</v>
      </c>
      <c r="B1652" s="46"/>
      <c r="C1652" s="148">
        <v>43313.0</v>
      </c>
      <c r="D1652" s="153" t="s">
        <v>5735</v>
      </c>
      <c r="E1652" s="154" t="s">
        <v>10877</v>
      </c>
      <c r="F1652" s="112" t="str">
        <f t="shared" si="1"/>
        <v>DAVID BRITO</v>
      </c>
      <c r="G1652" s="70" t="s">
        <v>10878</v>
      </c>
      <c r="H1652" s="56" t="s">
        <v>44</v>
      </c>
      <c r="I1652" s="27"/>
      <c r="J1652" s="57" t="s">
        <v>17</v>
      </c>
      <c r="K1652" s="23" t="s">
        <v>15</v>
      </c>
    </row>
    <row r="1653" ht="22.5" customHeight="1">
      <c r="A1653" s="147">
        <v>46070.0</v>
      </c>
      <c r="B1653" s="15"/>
      <c r="C1653" s="151" t="s">
        <v>122</v>
      </c>
      <c r="D1653" s="153" t="s">
        <v>8659</v>
      </c>
      <c r="E1653" s="154" t="s">
        <v>2841</v>
      </c>
      <c r="F1653" s="112" t="str">
        <f t="shared" si="1"/>
        <v>VIVIANA FIGUEROA</v>
      </c>
      <c r="G1653" s="70" t="s">
        <v>10879</v>
      </c>
      <c r="H1653" s="56" t="s">
        <v>44</v>
      </c>
      <c r="I1653" s="27"/>
      <c r="J1653" s="57" t="s">
        <v>21</v>
      </c>
      <c r="K1653" s="23" t="s">
        <v>15</v>
      </c>
    </row>
    <row r="1654" ht="22.5" customHeight="1">
      <c r="A1654" s="147">
        <v>46070.0</v>
      </c>
      <c r="B1654" s="15"/>
      <c r="C1654" s="151" t="s">
        <v>106</v>
      </c>
      <c r="D1654" s="153" t="s">
        <v>1577</v>
      </c>
      <c r="E1654" s="154" t="s">
        <v>10880</v>
      </c>
      <c r="F1654" s="112" t="str">
        <f t="shared" si="1"/>
        <v>PATRICIA JULIO</v>
      </c>
      <c r="G1654" s="70" t="s">
        <v>10881</v>
      </c>
      <c r="H1654" s="56" t="s">
        <v>44</v>
      </c>
      <c r="I1654" s="27"/>
      <c r="J1654" s="57" t="s">
        <v>21</v>
      </c>
      <c r="K1654" s="23" t="s">
        <v>15</v>
      </c>
    </row>
    <row r="1655" ht="22.5" customHeight="1">
      <c r="A1655" s="147">
        <v>46070.0</v>
      </c>
      <c r="B1655" s="15">
        <v>46071.0</v>
      </c>
      <c r="C1655" s="148">
        <v>44562.0</v>
      </c>
      <c r="D1655" s="153" t="s">
        <v>1943</v>
      </c>
      <c r="E1655" s="154" t="s">
        <v>10882</v>
      </c>
      <c r="F1655" s="112" t="str">
        <f t="shared" si="1"/>
        <v>CLAUDIO CACERES</v>
      </c>
      <c r="G1655" s="70" t="s">
        <v>10883</v>
      </c>
      <c r="H1655" s="56" t="s">
        <v>44</v>
      </c>
      <c r="I1655" s="27"/>
      <c r="J1655" s="57" t="s">
        <v>17</v>
      </c>
      <c r="K1655" s="23" t="s">
        <v>15</v>
      </c>
    </row>
    <row r="1656" ht="22.5" customHeight="1">
      <c r="A1656" s="147">
        <v>46070.0</v>
      </c>
      <c r="B1656" s="15">
        <v>46071.0</v>
      </c>
      <c r="C1656" s="148">
        <v>44958.0</v>
      </c>
      <c r="D1656" s="153" t="s">
        <v>2181</v>
      </c>
      <c r="E1656" s="154" t="s">
        <v>5146</v>
      </c>
      <c r="F1656" s="112" t="str">
        <f t="shared" si="1"/>
        <v>EDGARDO ROMERO</v>
      </c>
      <c r="G1656" s="70" t="s">
        <v>10884</v>
      </c>
      <c r="H1656" s="56" t="s">
        <v>44</v>
      </c>
      <c r="I1656" s="27"/>
      <c r="J1656" s="57" t="s">
        <v>17</v>
      </c>
      <c r="K1656" s="23" t="s">
        <v>15</v>
      </c>
    </row>
    <row r="1657" ht="22.5" customHeight="1">
      <c r="A1657" s="147">
        <v>46070.0</v>
      </c>
      <c r="B1657" s="15"/>
      <c r="C1657" s="151" t="s">
        <v>228</v>
      </c>
      <c r="D1657" s="153" t="s">
        <v>2115</v>
      </c>
      <c r="E1657" s="154" t="s">
        <v>10885</v>
      </c>
      <c r="F1657" s="112" t="str">
        <f t="shared" si="1"/>
        <v>CARLA BERRIOS</v>
      </c>
      <c r="G1657" s="70" t="s">
        <v>10886</v>
      </c>
      <c r="H1657" s="56" t="s">
        <v>44</v>
      </c>
      <c r="I1657" s="27"/>
      <c r="J1657" s="57" t="s">
        <v>21</v>
      </c>
      <c r="K1657" s="23" t="s">
        <v>15</v>
      </c>
    </row>
    <row r="1658" ht="22.5" customHeight="1">
      <c r="A1658" s="147">
        <v>46070.0</v>
      </c>
      <c r="B1658" s="15"/>
      <c r="C1658" s="148"/>
      <c r="D1658" s="153" t="s">
        <v>3232</v>
      </c>
      <c r="E1658" s="154" t="s">
        <v>367</v>
      </c>
      <c r="F1658" s="112" t="str">
        <f t="shared" si="1"/>
        <v>LEONARDO GONZÁLEZ</v>
      </c>
      <c r="G1658" s="70" t="s">
        <v>10887</v>
      </c>
      <c r="H1658" s="61"/>
      <c r="I1658" s="27"/>
      <c r="J1658" s="65"/>
      <c r="K1658" s="28"/>
    </row>
    <row r="1659" ht="22.5" customHeight="1">
      <c r="A1659" s="147">
        <v>46070.0</v>
      </c>
      <c r="B1659" s="15"/>
      <c r="C1659" s="151" t="s">
        <v>1312</v>
      </c>
      <c r="D1659" s="153" t="s">
        <v>10888</v>
      </c>
      <c r="E1659" s="154" t="s">
        <v>2624</v>
      </c>
      <c r="F1659" s="112" t="str">
        <f t="shared" si="1"/>
        <v>OMAYRA POBLETE</v>
      </c>
      <c r="G1659" s="70" t="s">
        <v>10889</v>
      </c>
      <c r="H1659" s="56" t="s">
        <v>44</v>
      </c>
      <c r="I1659" s="27"/>
      <c r="J1659" s="57" t="s">
        <v>21</v>
      </c>
      <c r="K1659" s="23" t="s">
        <v>15</v>
      </c>
    </row>
    <row r="1660" ht="22.5" customHeight="1">
      <c r="A1660" s="147">
        <v>46070.0</v>
      </c>
      <c r="B1660" s="15"/>
      <c r="C1660" s="148"/>
      <c r="D1660" s="153" t="s">
        <v>5105</v>
      </c>
      <c r="E1660" s="154" t="s">
        <v>472</v>
      </c>
      <c r="F1660" s="112" t="str">
        <f t="shared" si="1"/>
        <v>CHRISTIAN MUÑOZ</v>
      </c>
      <c r="G1660" s="70" t="s">
        <v>10890</v>
      </c>
      <c r="H1660" s="61"/>
      <c r="I1660" s="27"/>
      <c r="J1660" s="65"/>
      <c r="K1660" s="28"/>
    </row>
    <row r="1661" ht="22.5" customHeight="1">
      <c r="A1661" s="147">
        <v>46070.0</v>
      </c>
      <c r="B1661" s="15"/>
      <c r="C1661" s="148"/>
      <c r="D1661" s="153" t="s">
        <v>1038</v>
      </c>
      <c r="E1661" s="154" t="s">
        <v>10891</v>
      </c>
      <c r="F1661" s="112" t="str">
        <f t="shared" si="1"/>
        <v>MAURICIO MERY</v>
      </c>
      <c r="G1661" s="70" t="s">
        <v>10892</v>
      </c>
      <c r="H1661" s="61"/>
      <c r="I1661" s="27"/>
      <c r="J1661" s="65"/>
      <c r="K1661" s="28"/>
    </row>
    <row r="1662" ht="22.5" customHeight="1">
      <c r="A1662" s="147">
        <v>46070.0</v>
      </c>
      <c r="B1662" s="15"/>
      <c r="C1662" s="148"/>
      <c r="D1662" s="153" t="s">
        <v>8338</v>
      </c>
      <c r="E1662" s="154" t="s">
        <v>10891</v>
      </c>
      <c r="F1662" s="112" t="str">
        <f t="shared" si="1"/>
        <v>JOCELYN MERY</v>
      </c>
      <c r="G1662" s="70" t="s">
        <v>10893</v>
      </c>
      <c r="H1662" s="61"/>
      <c r="I1662" s="27"/>
      <c r="J1662" s="65"/>
      <c r="K1662" s="28"/>
    </row>
    <row r="1663" ht="22.5" customHeight="1">
      <c r="A1663" s="147">
        <v>46070.0</v>
      </c>
      <c r="B1663" s="15">
        <v>46076.0</v>
      </c>
      <c r="C1663" s="148">
        <v>45658.0</v>
      </c>
      <c r="D1663" s="153" t="s">
        <v>10894</v>
      </c>
      <c r="E1663" s="154" t="s">
        <v>10895</v>
      </c>
      <c r="F1663" s="112" t="str">
        <f t="shared" si="1"/>
        <v>AIDA DEL CARMEN CEA MARCHANT</v>
      </c>
      <c r="G1663" s="70" t="s">
        <v>10896</v>
      </c>
      <c r="H1663" s="56" t="s">
        <v>44</v>
      </c>
      <c r="I1663" s="27"/>
      <c r="J1663" s="57" t="s">
        <v>17</v>
      </c>
      <c r="K1663" s="23" t="s">
        <v>15</v>
      </c>
    </row>
    <row r="1664" ht="22.5" customHeight="1">
      <c r="A1664" s="147">
        <v>46070.0</v>
      </c>
      <c r="B1664" s="15"/>
      <c r="C1664" s="151" t="s">
        <v>106</v>
      </c>
      <c r="D1664" s="153" t="s">
        <v>1500</v>
      </c>
      <c r="E1664" s="154" t="s">
        <v>10897</v>
      </c>
      <c r="F1664" s="112" t="str">
        <f t="shared" si="1"/>
        <v>JAVIER ROCO</v>
      </c>
      <c r="G1664" s="70" t="s">
        <v>10898</v>
      </c>
      <c r="H1664" s="56" t="s">
        <v>44</v>
      </c>
      <c r="I1664" s="27"/>
      <c r="J1664" s="57" t="s">
        <v>21</v>
      </c>
      <c r="K1664" s="23" t="s">
        <v>15</v>
      </c>
    </row>
    <row r="1665" ht="22.5" customHeight="1">
      <c r="A1665" s="147">
        <v>46070.0</v>
      </c>
      <c r="B1665" s="15"/>
      <c r="C1665" s="148"/>
      <c r="D1665" s="153" t="s">
        <v>10899</v>
      </c>
      <c r="E1665" s="154" t="s">
        <v>10900</v>
      </c>
      <c r="F1665" s="112" t="str">
        <f t="shared" si="1"/>
        <v>GERMAN ENRIQUE GUERRERA MUÑOZ</v>
      </c>
      <c r="G1665" s="70" t="s">
        <v>10901</v>
      </c>
      <c r="H1665" s="61"/>
      <c r="I1665" s="27"/>
      <c r="J1665" s="65"/>
      <c r="K1665" s="28"/>
    </row>
    <row r="1666" ht="22.5" customHeight="1">
      <c r="A1666" s="147">
        <v>46070.0</v>
      </c>
      <c r="B1666" s="15">
        <v>46071.0</v>
      </c>
      <c r="C1666" s="148">
        <v>45139.0</v>
      </c>
      <c r="D1666" s="153" t="s">
        <v>669</v>
      </c>
      <c r="E1666" s="154" t="s">
        <v>10902</v>
      </c>
      <c r="F1666" s="112" t="str">
        <f t="shared" si="1"/>
        <v>JORGE VENEGAS VALDEBENITO</v>
      </c>
      <c r="G1666" s="70" t="s">
        <v>10903</v>
      </c>
      <c r="H1666" s="56" t="s">
        <v>44</v>
      </c>
      <c r="I1666" s="27"/>
      <c r="J1666" s="57" t="s">
        <v>17</v>
      </c>
      <c r="K1666" s="23" t="s">
        <v>15</v>
      </c>
    </row>
    <row r="1667" ht="22.5" customHeight="1">
      <c r="A1667" s="147">
        <v>46070.0</v>
      </c>
      <c r="B1667" s="15"/>
      <c r="C1667" s="148"/>
      <c r="D1667" s="153" t="s">
        <v>10904</v>
      </c>
      <c r="E1667" s="154" t="s">
        <v>10905</v>
      </c>
      <c r="F1667" s="112" t="str">
        <f t="shared" si="1"/>
        <v>CLAUDIO WLADIMIR AHUMADA ORELLANA</v>
      </c>
      <c r="G1667" s="70" t="s">
        <v>10906</v>
      </c>
      <c r="H1667" s="61"/>
      <c r="I1667" s="27"/>
      <c r="J1667" s="65"/>
      <c r="K1667" s="28"/>
    </row>
    <row r="1668" ht="22.5" customHeight="1">
      <c r="A1668" s="147">
        <v>46070.0</v>
      </c>
      <c r="B1668" s="15"/>
      <c r="C1668" s="151" t="s">
        <v>106</v>
      </c>
      <c r="D1668" s="153" t="s">
        <v>10907</v>
      </c>
      <c r="E1668" s="154" t="s">
        <v>10908</v>
      </c>
      <c r="F1668" s="112" t="str">
        <f t="shared" si="1"/>
        <v>OMAR PATRICIO UBEDA GONZALES</v>
      </c>
      <c r="G1668" s="70" t="s">
        <v>10909</v>
      </c>
      <c r="H1668" s="56" t="s">
        <v>44</v>
      </c>
      <c r="I1668" s="27"/>
      <c r="J1668" s="57" t="s">
        <v>21</v>
      </c>
      <c r="K1668" s="23" t="s">
        <v>15</v>
      </c>
    </row>
    <row r="1669" ht="22.5" customHeight="1">
      <c r="A1669" s="147">
        <v>46070.0</v>
      </c>
      <c r="B1669" s="15"/>
      <c r="C1669" s="148"/>
      <c r="D1669" s="153" t="s">
        <v>10910</v>
      </c>
      <c r="E1669" s="154" t="s">
        <v>10911</v>
      </c>
      <c r="F1669" s="112" t="str">
        <f t="shared" si="1"/>
        <v>DILLMAN CASTRO SERRANO</v>
      </c>
      <c r="G1669" s="70" t="s">
        <v>10912</v>
      </c>
      <c r="H1669" s="61"/>
      <c r="I1669" s="27"/>
      <c r="J1669" s="65"/>
      <c r="K1669" s="28"/>
    </row>
    <row r="1670" ht="22.5" customHeight="1">
      <c r="A1670" s="147">
        <v>46070.0</v>
      </c>
      <c r="B1670" s="15"/>
      <c r="C1670" s="148"/>
      <c r="D1670" s="153" t="s">
        <v>82</v>
      </c>
      <c r="E1670" s="154" t="s">
        <v>10913</v>
      </c>
      <c r="F1670" s="112" t="str">
        <f t="shared" si="1"/>
        <v>SEBASTIÁN RUBAT</v>
      </c>
      <c r="G1670" s="70" t="s">
        <v>10914</v>
      </c>
      <c r="H1670" s="61"/>
      <c r="I1670" s="27"/>
      <c r="J1670" s="65"/>
      <c r="K1670" s="28"/>
    </row>
    <row r="1671" ht="22.5" customHeight="1">
      <c r="A1671" s="147">
        <v>46070.0</v>
      </c>
      <c r="B1671" s="15"/>
      <c r="C1671" s="148"/>
      <c r="D1671" s="153" t="s">
        <v>107</v>
      </c>
      <c r="E1671" s="154" t="s">
        <v>880</v>
      </c>
      <c r="F1671" s="112" t="str">
        <f t="shared" si="1"/>
        <v>CLAUDIA FUENTES</v>
      </c>
      <c r="G1671" s="70" t="s">
        <v>10915</v>
      </c>
      <c r="H1671" s="61"/>
      <c r="I1671" s="27"/>
      <c r="J1671" s="65"/>
      <c r="K1671" s="28"/>
    </row>
    <row r="1672" ht="22.5" customHeight="1">
      <c r="A1672" s="147">
        <v>46070.0</v>
      </c>
      <c r="B1672" s="15">
        <v>46071.0</v>
      </c>
      <c r="C1672" s="148">
        <v>43617.0</v>
      </c>
      <c r="D1672" s="153" t="s">
        <v>10916</v>
      </c>
      <c r="E1672" s="154" t="s">
        <v>10917</v>
      </c>
      <c r="F1672" s="112" t="str">
        <f t="shared" si="1"/>
        <v>ELIZABETH MAGDALENA ZAVALA ARANCIBIA</v>
      </c>
      <c r="G1672" s="70" t="s">
        <v>10918</v>
      </c>
      <c r="H1672" s="56" t="s">
        <v>44</v>
      </c>
      <c r="I1672" s="27"/>
      <c r="J1672" s="57" t="s">
        <v>17</v>
      </c>
      <c r="K1672" s="23" t="s">
        <v>15</v>
      </c>
    </row>
    <row r="1673" ht="22.5" customHeight="1">
      <c r="A1673" s="147">
        <v>46070.0</v>
      </c>
      <c r="B1673" s="15"/>
      <c r="C1673" s="148"/>
      <c r="D1673" s="153" t="s">
        <v>1888</v>
      </c>
      <c r="E1673" s="154" t="s">
        <v>10919</v>
      </c>
      <c r="F1673" s="112" t="str">
        <f t="shared" si="1"/>
        <v>DAVID SALAS CURIQUEO</v>
      </c>
      <c r="G1673" s="70" t="s">
        <v>10920</v>
      </c>
      <c r="H1673" s="61"/>
      <c r="I1673" s="27"/>
      <c r="J1673" s="65"/>
      <c r="K1673" s="28"/>
    </row>
    <row r="1674" ht="22.5" customHeight="1">
      <c r="A1674" s="147">
        <v>46070.0</v>
      </c>
      <c r="B1674" s="15"/>
      <c r="C1674" s="151" t="s">
        <v>4164</v>
      </c>
      <c r="D1674" s="153" t="s">
        <v>10921</v>
      </c>
      <c r="E1674" s="154" t="s">
        <v>10922</v>
      </c>
      <c r="F1674" s="112" t="str">
        <f t="shared" si="1"/>
        <v>MARION CORDOVA SEPULVEDA</v>
      </c>
      <c r="G1674" s="70" t="s">
        <v>10923</v>
      </c>
      <c r="H1674" s="56" t="s">
        <v>44</v>
      </c>
      <c r="I1674" s="27"/>
      <c r="J1674" s="57" t="s">
        <v>21</v>
      </c>
      <c r="K1674" s="23" t="s">
        <v>15</v>
      </c>
    </row>
    <row r="1675" ht="22.5" customHeight="1">
      <c r="A1675" s="147">
        <v>46070.0</v>
      </c>
      <c r="B1675" s="15"/>
      <c r="C1675" s="148"/>
      <c r="D1675" s="153" t="s">
        <v>10924</v>
      </c>
      <c r="E1675" s="154" t="s">
        <v>10925</v>
      </c>
      <c r="F1675" s="112" t="str">
        <f t="shared" si="1"/>
        <v>ARACELLI DEL ROSARIO CARQUIN NARVAEZ</v>
      </c>
      <c r="G1675" s="70" t="s">
        <v>10926</v>
      </c>
      <c r="H1675" s="61"/>
      <c r="I1675" s="27"/>
      <c r="J1675" s="65"/>
      <c r="K1675" s="28"/>
    </row>
    <row r="1676" ht="22.5" customHeight="1">
      <c r="A1676" s="147">
        <v>46070.0</v>
      </c>
      <c r="B1676" s="15"/>
      <c r="C1676" s="151" t="s">
        <v>106</v>
      </c>
      <c r="D1676" s="153" t="s">
        <v>964</v>
      </c>
      <c r="E1676" s="154" t="s">
        <v>3510</v>
      </c>
      <c r="F1676" s="112" t="str">
        <f t="shared" si="1"/>
        <v>FELIPE CARO</v>
      </c>
      <c r="G1676" s="70" t="s">
        <v>10927</v>
      </c>
      <c r="H1676" s="56" t="s">
        <v>44</v>
      </c>
      <c r="I1676" s="27"/>
      <c r="J1676" s="57" t="s">
        <v>21</v>
      </c>
      <c r="K1676" s="23" t="s">
        <v>15</v>
      </c>
    </row>
    <row r="1677" ht="22.5" customHeight="1">
      <c r="A1677" s="147">
        <v>46070.0</v>
      </c>
      <c r="B1677" s="15"/>
      <c r="C1677" s="148"/>
      <c r="D1677" s="153" t="s">
        <v>10928</v>
      </c>
      <c r="E1677" s="154" t="s">
        <v>10929</v>
      </c>
      <c r="F1677" s="112" t="str">
        <f t="shared" si="1"/>
        <v>GABY VIDAL</v>
      </c>
      <c r="G1677" s="70" t="s">
        <v>10930</v>
      </c>
      <c r="H1677" s="61"/>
      <c r="I1677" s="27"/>
      <c r="J1677" s="65"/>
      <c r="K1677" s="28"/>
    </row>
    <row r="1678" ht="22.5" customHeight="1">
      <c r="A1678" s="147">
        <v>46070.0</v>
      </c>
      <c r="B1678" s="15"/>
      <c r="C1678" s="148"/>
      <c r="D1678" s="153" t="s">
        <v>10931</v>
      </c>
      <c r="E1678" s="154" t="s">
        <v>10932</v>
      </c>
      <c r="F1678" s="112" t="str">
        <f t="shared" si="1"/>
        <v>MARCELO ALEJANDRO ESPINA SANTANDER</v>
      </c>
      <c r="G1678" s="70" t="s">
        <v>10933</v>
      </c>
      <c r="H1678" s="61"/>
      <c r="I1678" s="27"/>
      <c r="J1678" s="65"/>
      <c r="K1678" s="28"/>
    </row>
    <row r="1679" ht="22.5" customHeight="1">
      <c r="A1679" s="147">
        <v>46070.0</v>
      </c>
      <c r="B1679" s="15"/>
      <c r="C1679" s="151" t="s">
        <v>106</v>
      </c>
      <c r="D1679" s="153" t="s">
        <v>10934</v>
      </c>
      <c r="E1679" s="154" t="s">
        <v>10935</v>
      </c>
      <c r="F1679" s="112" t="str">
        <f t="shared" si="1"/>
        <v>MARIA ANGELICA CORDERO CUEVAS</v>
      </c>
      <c r="G1679" s="70" t="s">
        <v>10936</v>
      </c>
      <c r="H1679" s="56" t="s">
        <v>44</v>
      </c>
      <c r="I1679" s="27"/>
      <c r="J1679" s="57" t="s">
        <v>21</v>
      </c>
      <c r="K1679" s="23" t="s">
        <v>15</v>
      </c>
    </row>
    <row r="1680" ht="22.5" customHeight="1">
      <c r="A1680" s="147">
        <v>46070.0</v>
      </c>
      <c r="B1680" s="15"/>
      <c r="C1680" s="148"/>
      <c r="D1680" s="153" t="s">
        <v>10937</v>
      </c>
      <c r="E1680" s="154" t="s">
        <v>3555</v>
      </c>
      <c r="F1680" s="112" t="str">
        <f t="shared" si="1"/>
        <v>GONZALO ANTONIO BRAVO</v>
      </c>
      <c r="G1680" s="70" t="s">
        <v>10938</v>
      </c>
      <c r="H1680" s="61"/>
      <c r="I1680" s="27"/>
      <c r="J1680" s="65"/>
      <c r="K1680" s="28"/>
    </row>
    <row r="1681" ht="22.5" customHeight="1">
      <c r="A1681" s="147">
        <v>46070.0</v>
      </c>
      <c r="B1681" s="15"/>
      <c r="C1681" s="151" t="s">
        <v>8739</v>
      </c>
      <c r="D1681" s="153" t="s">
        <v>1077</v>
      </c>
      <c r="E1681" s="154" t="s">
        <v>1727</v>
      </c>
      <c r="F1681" s="112" t="str">
        <f t="shared" si="1"/>
        <v>KATHERINE FLORES</v>
      </c>
      <c r="G1681" s="70" t="s">
        <v>10939</v>
      </c>
      <c r="H1681" s="56" t="s">
        <v>44</v>
      </c>
      <c r="I1681" s="27"/>
      <c r="J1681" s="57" t="s">
        <v>21</v>
      </c>
      <c r="K1681" s="23" t="s">
        <v>15</v>
      </c>
    </row>
    <row r="1682" ht="22.5" customHeight="1">
      <c r="A1682" s="147">
        <v>46070.0</v>
      </c>
      <c r="B1682" s="15">
        <v>46071.0</v>
      </c>
      <c r="C1682" s="148">
        <v>43800.0</v>
      </c>
      <c r="D1682" s="153" t="s">
        <v>67</v>
      </c>
      <c r="E1682" s="154" t="s">
        <v>10940</v>
      </c>
      <c r="F1682" s="112" t="str">
        <f t="shared" si="1"/>
        <v>CAROLINA MERCADO</v>
      </c>
      <c r="G1682" s="70" t="s">
        <v>10941</v>
      </c>
      <c r="H1682" s="56" t="s">
        <v>44</v>
      </c>
      <c r="I1682" s="27"/>
      <c r="J1682" s="57" t="s">
        <v>17</v>
      </c>
      <c r="K1682" s="23" t="s">
        <v>15</v>
      </c>
    </row>
    <row r="1683" ht="22.5" customHeight="1">
      <c r="A1683" s="147">
        <v>46070.0</v>
      </c>
      <c r="B1683" s="15"/>
      <c r="C1683" s="148"/>
      <c r="D1683" s="153" t="s">
        <v>10942</v>
      </c>
      <c r="E1683" s="154" t="s">
        <v>10943</v>
      </c>
      <c r="F1683" s="112" t="str">
        <f t="shared" si="1"/>
        <v>CLAUDIO PATRICIO BRAVO CORTES</v>
      </c>
      <c r="G1683" s="70" t="s">
        <v>10944</v>
      </c>
      <c r="H1683" s="61"/>
      <c r="I1683" s="27"/>
      <c r="J1683" s="65"/>
      <c r="K1683" s="28"/>
    </row>
    <row r="1684" ht="22.5" customHeight="1">
      <c r="A1684" s="147">
        <v>46070.0</v>
      </c>
      <c r="B1684" s="15">
        <v>46071.0</v>
      </c>
      <c r="C1684" s="148">
        <v>43586.0</v>
      </c>
      <c r="D1684" s="153" t="s">
        <v>1201</v>
      </c>
      <c r="E1684" s="154" t="s">
        <v>1165</v>
      </c>
      <c r="F1684" s="112" t="str">
        <f t="shared" si="1"/>
        <v>PAULINA SERRANO</v>
      </c>
      <c r="G1684" s="70" t="s">
        <v>10945</v>
      </c>
      <c r="H1684" s="56" t="s">
        <v>44</v>
      </c>
      <c r="I1684" s="27"/>
      <c r="J1684" s="57" t="s">
        <v>17</v>
      </c>
      <c r="K1684" s="23" t="s">
        <v>15</v>
      </c>
    </row>
    <row r="1685" ht="22.5" customHeight="1">
      <c r="A1685" s="147">
        <v>46070.0</v>
      </c>
      <c r="B1685" s="15">
        <v>46071.0</v>
      </c>
      <c r="C1685" s="148">
        <v>43922.0</v>
      </c>
      <c r="D1685" s="153" t="s">
        <v>332</v>
      </c>
      <c r="E1685" s="154" t="s">
        <v>10946</v>
      </c>
      <c r="F1685" s="112" t="str">
        <f t="shared" si="1"/>
        <v>CARLOS MONTERO HUERTA</v>
      </c>
      <c r="G1685" s="70" t="s">
        <v>10947</v>
      </c>
      <c r="H1685" s="56" t="s">
        <v>44</v>
      </c>
      <c r="I1685" s="27"/>
      <c r="J1685" s="57" t="s">
        <v>17</v>
      </c>
      <c r="K1685" s="23" t="s">
        <v>15</v>
      </c>
    </row>
    <row r="1686" ht="22.5" customHeight="1">
      <c r="A1686" s="147">
        <v>46070.0</v>
      </c>
      <c r="B1686" s="15">
        <v>46071.0</v>
      </c>
      <c r="C1686" s="148">
        <v>45748.0</v>
      </c>
      <c r="D1686" s="153" t="s">
        <v>10948</v>
      </c>
      <c r="E1686" s="154" t="s">
        <v>10949</v>
      </c>
      <c r="F1686" s="112" t="str">
        <f t="shared" si="1"/>
        <v>SERGIO EDUARDO VALDES</v>
      </c>
      <c r="G1686" s="70" t="s">
        <v>10950</v>
      </c>
      <c r="H1686" s="56" t="s">
        <v>44</v>
      </c>
      <c r="I1686" s="27"/>
      <c r="J1686" s="57" t="s">
        <v>17</v>
      </c>
      <c r="K1686" s="23" t="s">
        <v>15</v>
      </c>
    </row>
    <row r="1687" ht="22.5" customHeight="1">
      <c r="A1687" s="147">
        <v>46070.0</v>
      </c>
      <c r="B1687" s="46"/>
      <c r="C1687" s="148">
        <v>44958.0</v>
      </c>
      <c r="D1687" s="153" t="s">
        <v>10951</v>
      </c>
      <c r="E1687" s="154" t="s">
        <v>10952</v>
      </c>
      <c r="F1687" s="112" t="str">
        <f t="shared" si="1"/>
        <v>RICARDO ALEXIS ESBELTA DIAZ</v>
      </c>
      <c r="G1687" s="70" t="s">
        <v>10953</v>
      </c>
      <c r="H1687" s="56" t="s">
        <v>44</v>
      </c>
      <c r="I1687" s="27"/>
      <c r="J1687" s="57" t="s">
        <v>17</v>
      </c>
      <c r="K1687" s="23" t="s">
        <v>15</v>
      </c>
    </row>
    <row r="1688" ht="22.5" customHeight="1">
      <c r="A1688" s="147">
        <v>46070.0</v>
      </c>
      <c r="B1688" s="15"/>
      <c r="C1688" s="151" t="s">
        <v>106</v>
      </c>
      <c r="D1688" s="153" t="s">
        <v>10954</v>
      </c>
      <c r="E1688" s="154" t="s">
        <v>10955</v>
      </c>
      <c r="F1688" s="112" t="str">
        <f t="shared" si="1"/>
        <v>ISABEL CAROLÍNA LAGOS AVILA</v>
      </c>
      <c r="G1688" s="70" t="s">
        <v>10956</v>
      </c>
      <c r="H1688" s="56" t="s">
        <v>44</v>
      </c>
      <c r="I1688" s="27"/>
      <c r="J1688" s="57" t="s">
        <v>21</v>
      </c>
      <c r="K1688" s="23" t="s">
        <v>15</v>
      </c>
    </row>
    <row r="1689" ht="22.5" customHeight="1">
      <c r="A1689" s="147">
        <v>46070.0</v>
      </c>
      <c r="B1689" s="15">
        <v>46071.0</v>
      </c>
      <c r="C1689" s="148">
        <v>44713.0</v>
      </c>
      <c r="D1689" s="153" t="s">
        <v>10957</v>
      </c>
      <c r="E1689" s="154" t="s">
        <v>10958</v>
      </c>
      <c r="F1689" s="112" t="str">
        <f t="shared" si="1"/>
        <v>JENNY ESTAY QUEZADA</v>
      </c>
      <c r="G1689" s="70" t="s">
        <v>10959</v>
      </c>
      <c r="H1689" s="56" t="s">
        <v>44</v>
      </c>
      <c r="I1689" s="27"/>
      <c r="J1689" s="57" t="s">
        <v>17</v>
      </c>
      <c r="K1689" s="23" t="s">
        <v>15</v>
      </c>
    </row>
    <row r="1690" ht="22.5" customHeight="1">
      <c r="A1690" s="147">
        <v>46070.0</v>
      </c>
      <c r="B1690" s="15"/>
      <c r="C1690" s="148"/>
      <c r="D1690" s="153" t="s">
        <v>10960</v>
      </c>
      <c r="E1690" s="154" t="s">
        <v>10961</v>
      </c>
      <c r="F1690" s="112" t="str">
        <f t="shared" si="1"/>
        <v>AYLEN VELASQUEZ</v>
      </c>
      <c r="G1690" s="70" t="s">
        <v>10962</v>
      </c>
      <c r="H1690" s="56" t="s">
        <v>44</v>
      </c>
      <c r="I1690" s="27"/>
      <c r="J1690" s="57" t="s">
        <v>14</v>
      </c>
      <c r="K1690" s="28"/>
    </row>
    <row r="1691" ht="22.5" customHeight="1">
      <c r="A1691" s="147">
        <v>46070.0</v>
      </c>
      <c r="B1691" s="15">
        <v>46071.0</v>
      </c>
      <c r="C1691" s="148">
        <v>44866.0</v>
      </c>
      <c r="D1691" s="153" t="s">
        <v>2705</v>
      </c>
      <c r="E1691" s="154" t="s">
        <v>10963</v>
      </c>
      <c r="F1691" s="112" t="str">
        <f t="shared" si="1"/>
        <v>FRANCISCO JAVIER MUÑOZ SEPULVEDA</v>
      </c>
      <c r="G1691" s="70" t="s">
        <v>10964</v>
      </c>
      <c r="H1691" s="56" t="s">
        <v>44</v>
      </c>
      <c r="I1691" s="27"/>
      <c r="J1691" s="57" t="s">
        <v>17</v>
      </c>
      <c r="K1691" s="23" t="s">
        <v>15</v>
      </c>
    </row>
    <row r="1692" ht="22.5" customHeight="1">
      <c r="A1692" s="147">
        <v>46070.0</v>
      </c>
      <c r="B1692" s="15"/>
      <c r="C1692" s="148"/>
      <c r="D1692" s="153" t="s">
        <v>10965</v>
      </c>
      <c r="E1692" s="154" t="s">
        <v>10966</v>
      </c>
      <c r="F1692" s="112" t="str">
        <f t="shared" si="1"/>
        <v>ALEJANDRO MOISÉS ITURRIA VIDAL</v>
      </c>
      <c r="G1692" s="70" t="s">
        <v>10967</v>
      </c>
      <c r="H1692" s="61"/>
      <c r="I1692" s="27"/>
      <c r="J1692" s="65"/>
      <c r="K1692" s="28"/>
    </row>
    <row r="1693" ht="22.5" customHeight="1">
      <c r="A1693" s="147">
        <v>46070.0</v>
      </c>
      <c r="B1693" s="15"/>
      <c r="C1693" s="148"/>
      <c r="D1693" s="153" t="s">
        <v>10968</v>
      </c>
      <c r="E1693" s="154" t="s">
        <v>3212</v>
      </c>
      <c r="F1693" s="112" t="str">
        <f t="shared" si="1"/>
        <v>MEIBILY VIDAL</v>
      </c>
      <c r="G1693" s="70" t="s">
        <v>10969</v>
      </c>
      <c r="H1693" s="61"/>
      <c r="I1693" s="27"/>
      <c r="J1693" s="65"/>
      <c r="K1693" s="28"/>
    </row>
    <row r="1694" ht="22.5" customHeight="1">
      <c r="A1694" s="147">
        <v>46070.0</v>
      </c>
      <c r="B1694" s="15"/>
      <c r="C1694" s="148"/>
      <c r="D1694" s="153" t="s">
        <v>774</v>
      </c>
      <c r="E1694" s="154" t="s">
        <v>10970</v>
      </c>
      <c r="F1694" s="112" t="str">
        <f t="shared" si="1"/>
        <v>IGNACIO MARTIJA</v>
      </c>
      <c r="G1694" s="70" t="s">
        <v>10971</v>
      </c>
      <c r="H1694" s="61"/>
      <c r="I1694" s="27"/>
      <c r="J1694" s="65"/>
      <c r="K1694" s="28"/>
    </row>
    <row r="1695" ht="22.5" customHeight="1">
      <c r="A1695" s="147">
        <v>46070.0</v>
      </c>
      <c r="B1695" s="15">
        <v>46071.0</v>
      </c>
      <c r="C1695" s="148">
        <v>43497.0</v>
      </c>
      <c r="D1695" s="153" t="s">
        <v>10972</v>
      </c>
      <c r="E1695" s="154" t="s">
        <v>10973</v>
      </c>
      <c r="F1695" s="112" t="str">
        <f t="shared" si="1"/>
        <v>CINDY ARAGÓN</v>
      </c>
      <c r="G1695" s="70" t="s">
        <v>10974</v>
      </c>
      <c r="H1695" s="56" t="s">
        <v>44</v>
      </c>
      <c r="I1695" s="27"/>
      <c r="J1695" s="57" t="s">
        <v>17</v>
      </c>
      <c r="K1695" s="23" t="s">
        <v>15</v>
      </c>
    </row>
    <row r="1696" ht="22.5" customHeight="1">
      <c r="A1696" s="147">
        <v>46071.0</v>
      </c>
      <c r="B1696" s="46"/>
      <c r="C1696" s="148">
        <v>45839.0</v>
      </c>
      <c r="D1696" s="153" t="s">
        <v>5271</v>
      </c>
      <c r="E1696" s="154" t="s">
        <v>5272</v>
      </c>
      <c r="F1696" s="112" t="str">
        <f t="shared" si="1"/>
        <v>MARIO CESAR SILVA MATAMOROS</v>
      </c>
      <c r="G1696" s="70" t="s">
        <v>5273</v>
      </c>
      <c r="H1696" s="56" t="s">
        <v>44</v>
      </c>
      <c r="I1696" s="27"/>
      <c r="J1696" s="57" t="s">
        <v>19</v>
      </c>
      <c r="K1696" s="23" t="s">
        <v>22</v>
      </c>
    </row>
    <row r="1697" ht="22.5" customHeight="1">
      <c r="A1697" s="147">
        <v>46071.0</v>
      </c>
      <c r="B1697" s="15"/>
      <c r="C1697" s="148"/>
      <c r="D1697" s="153" t="s">
        <v>338</v>
      </c>
      <c r="E1697" s="154" t="s">
        <v>9664</v>
      </c>
      <c r="F1697" s="112" t="str">
        <f t="shared" si="1"/>
        <v>RICARDO FAJARDO</v>
      </c>
      <c r="G1697" s="70" t="s">
        <v>10975</v>
      </c>
      <c r="H1697" s="56" t="s">
        <v>44</v>
      </c>
      <c r="I1697" s="27"/>
      <c r="J1697" s="57" t="s">
        <v>14</v>
      </c>
      <c r="K1697" s="23" t="s">
        <v>15</v>
      </c>
    </row>
    <row r="1698" ht="22.5" customHeight="1">
      <c r="A1698" s="147">
        <v>46071.0</v>
      </c>
      <c r="B1698" s="15"/>
      <c r="C1698" s="148">
        <v>44501.0</v>
      </c>
      <c r="D1698" s="153" t="s">
        <v>45</v>
      </c>
      <c r="E1698" s="154" t="s">
        <v>46</v>
      </c>
      <c r="F1698" s="112" t="str">
        <f t="shared" si="1"/>
        <v>ARNALDO ARTURO BERRIOS HERRERA</v>
      </c>
      <c r="G1698" s="70" t="s">
        <v>47</v>
      </c>
      <c r="H1698" s="56" t="s">
        <v>44</v>
      </c>
      <c r="I1698" s="22" t="s">
        <v>13</v>
      </c>
      <c r="J1698" s="57" t="s">
        <v>17</v>
      </c>
      <c r="K1698" s="23" t="s">
        <v>15</v>
      </c>
    </row>
    <row r="1699" ht="22.5" customHeight="1">
      <c r="A1699" s="147">
        <v>46071.0</v>
      </c>
      <c r="B1699" s="15"/>
      <c r="C1699" s="148"/>
      <c r="D1699" s="153" t="s">
        <v>964</v>
      </c>
      <c r="E1699" s="154" t="s">
        <v>10355</v>
      </c>
      <c r="F1699" s="112" t="str">
        <f t="shared" si="1"/>
        <v>FELIPE FARIAS</v>
      </c>
      <c r="G1699" s="70" t="s">
        <v>10976</v>
      </c>
      <c r="H1699" s="61"/>
      <c r="I1699" s="27"/>
      <c r="J1699" s="65"/>
      <c r="K1699" s="28"/>
    </row>
    <row r="1700" ht="22.5" customHeight="1">
      <c r="A1700" s="147">
        <v>46071.0</v>
      </c>
      <c r="B1700" s="15"/>
      <c r="C1700" s="148"/>
      <c r="D1700" s="153" t="s">
        <v>10977</v>
      </c>
      <c r="E1700" s="154" t="s">
        <v>10978</v>
      </c>
      <c r="F1700" s="112" t="str">
        <f t="shared" si="1"/>
        <v>BRENDA DEL CARMEN GUTIÉRREZ CHÁVEZ</v>
      </c>
      <c r="G1700" s="70" t="s">
        <v>10979</v>
      </c>
      <c r="H1700" s="61"/>
      <c r="I1700" s="27"/>
      <c r="J1700" s="65"/>
      <c r="K1700" s="28"/>
    </row>
    <row r="1701" ht="22.5" customHeight="1">
      <c r="A1701" s="147">
        <v>46071.0</v>
      </c>
      <c r="B1701" s="15"/>
      <c r="C1701" s="148"/>
      <c r="D1701" s="153" t="s">
        <v>8250</v>
      </c>
      <c r="E1701" s="154" t="s">
        <v>6652</v>
      </c>
      <c r="F1701" s="112" t="str">
        <f t="shared" si="1"/>
        <v>MICHAEL CARDENAS</v>
      </c>
      <c r="G1701" s="70" t="s">
        <v>10980</v>
      </c>
      <c r="H1701" s="61"/>
      <c r="I1701" s="27"/>
      <c r="J1701" s="65"/>
      <c r="K1701" s="28"/>
    </row>
    <row r="1702" ht="22.5" customHeight="1">
      <c r="A1702" s="147">
        <v>46071.0</v>
      </c>
      <c r="B1702" s="15"/>
      <c r="C1702" s="148"/>
      <c r="D1702" s="153" t="s">
        <v>10981</v>
      </c>
      <c r="E1702" s="154" t="s">
        <v>10982</v>
      </c>
      <c r="F1702" s="112" t="str">
        <f t="shared" si="1"/>
        <v>LINDA GRACE BRAVO LÓPEZ</v>
      </c>
      <c r="G1702" s="70" t="s">
        <v>10983</v>
      </c>
      <c r="H1702" s="61"/>
      <c r="I1702" s="27"/>
      <c r="J1702" s="65"/>
      <c r="K1702" s="28"/>
    </row>
    <row r="1703" ht="22.5" customHeight="1">
      <c r="A1703" s="147">
        <v>46071.0</v>
      </c>
      <c r="B1703" s="15"/>
      <c r="C1703" s="148"/>
      <c r="D1703" s="153" t="s">
        <v>10984</v>
      </c>
      <c r="E1703" s="154" t="s">
        <v>10985</v>
      </c>
      <c r="F1703" s="112" t="str">
        <f t="shared" si="1"/>
        <v>ALICIA OLGA RAMIREZ OYARZUN</v>
      </c>
      <c r="G1703" s="70" t="s">
        <v>10986</v>
      </c>
      <c r="H1703" s="61"/>
      <c r="I1703" s="27"/>
      <c r="J1703" s="65"/>
      <c r="K1703" s="28"/>
    </row>
    <row r="1704" ht="22.5" customHeight="1">
      <c r="A1704" s="147">
        <v>46071.0</v>
      </c>
      <c r="B1704" s="15"/>
      <c r="C1704" s="148"/>
      <c r="D1704" s="153" t="s">
        <v>742</v>
      </c>
      <c r="E1704" s="154" t="s">
        <v>10987</v>
      </c>
      <c r="F1704" s="112" t="str">
        <f t="shared" si="1"/>
        <v>MARCO ANTONIO WASHINGTON GONZALEZ</v>
      </c>
      <c r="G1704" s="70" t="s">
        <v>10988</v>
      </c>
      <c r="H1704" s="56" t="s">
        <v>44</v>
      </c>
      <c r="I1704" s="27"/>
      <c r="J1704" s="57" t="s">
        <v>14</v>
      </c>
      <c r="K1704" s="28"/>
    </row>
    <row r="1705" ht="22.5" customHeight="1">
      <c r="A1705" s="147">
        <v>46071.0</v>
      </c>
      <c r="B1705" s="15"/>
      <c r="C1705" s="148"/>
      <c r="D1705" s="153" t="s">
        <v>10989</v>
      </c>
      <c r="E1705" s="154" t="s">
        <v>10990</v>
      </c>
      <c r="F1705" s="112" t="str">
        <f t="shared" si="1"/>
        <v>LIVIA ISABEL DIAZ DE WASHINGTON</v>
      </c>
      <c r="G1705" s="70" t="s">
        <v>10991</v>
      </c>
      <c r="H1705" s="56" t="s">
        <v>44</v>
      </c>
      <c r="I1705" s="27"/>
      <c r="J1705" s="57" t="s">
        <v>14</v>
      </c>
      <c r="K1705" s="28"/>
    </row>
    <row r="1706" ht="22.5" customHeight="1">
      <c r="A1706" s="147">
        <v>46071.0</v>
      </c>
      <c r="B1706" s="15"/>
      <c r="C1706" s="148"/>
      <c r="D1706" s="153" t="s">
        <v>10992</v>
      </c>
      <c r="E1706" s="154" t="s">
        <v>972</v>
      </c>
      <c r="F1706" s="112" t="str">
        <f t="shared" si="1"/>
        <v>KARIM VALENZUELA</v>
      </c>
      <c r="G1706" s="70" t="s">
        <v>10993</v>
      </c>
      <c r="H1706" s="61"/>
      <c r="I1706" s="27"/>
      <c r="J1706" s="65"/>
      <c r="K1706" s="28"/>
    </row>
    <row r="1707" ht="22.5" customHeight="1">
      <c r="A1707" s="147">
        <v>46071.0</v>
      </c>
      <c r="B1707" s="15"/>
      <c r="C1707" s="148"/>
      <c r="D1707" s="153" t="s">
        <v>10994</v>
      </c>
      <c r="E1707" s="154" t="s">
        <v>10995</v>
      </c>
      <c r="F1707" s="112" t="str">
        <f t="shared" si="1"/>
        <v>BASTIAN MAXIMILIANO GALVEZ GARRIDO</v>
      </c>
      <c r="G1707" s="70" t="s">
        <v>10996</v>
      </c>
      <c r="H1707" s="61"/>
      <c r="I1707" s="27"/>
      <c r="J1707" s="65"/>
      <c r="K1707" s="28"/>
    </row>
    <row r="1708" ht="22.5" customHeight="1">
      <c r="A1708" s="147">
        <v>46071.0</v>
      </c>
      <c r="B1708" s="15"/>
      <c r="C1708" s="148"/>
      <c r="D1708" s="153" t="s">
        <v>10997</v>
      </c>
      <c r="E1708" s="154" t="s">
        <v>10998</v>
      </c>
      <c r="F1708" s="112" t="str">
        <f t="shared" si="1"/>
        <v>DEYVITH CONDORI AYARZA</v>
      </c>
      <c r="G1708" s="70" t="s">
        <v>10999</v>
      </c>
      <c r="H1708" s="61"/>
      <c r="I1708" s="27"/>
      <c r="J1708" s="65"/>
      <c r="K1708" s="28"/>
    </row>
    <row r="1709" ht="22.5" customHeight="1">
      <c r="A1709" s="147">
        <v>46071.0</v>
      </c>
      <c r="B1709" s="15">
        <v>46072.0</v>
      </c>
      <c r="C1709" s="148">
        <v>45566.0</v>
      </c>
      <c r="D1709" s="153" t="s">
        <v>439</v>
      </c>
      <c r="E1709" s="154" t="s">
        <v>5810</v>
      </c>
      <c r="F1709" s="112" t="str">
        <f t="shared" si="1"/>
        <v>JUAN VILLAGRA</v>
      </c>
      <c r="G1709" s="100" t="s">
        <v>11000</v>
      </c>
      <c r="H1709" s="56" t="s">
        <v>44</v>
      </c>
      <c r="I1709" s="27"/>
      <c r="J1709" s="57" t="s">
        <v>17</v>
      </c>
      <c r="K1709" s="23" t="s">
        <v>15</v>
      </c>
    </row>
    <row r="1710" ht="22.5" customHeight="1">
      <c r="A1710" s="147">
        <v>46071.0</v>
      </c>
      <c r="B1710" s="15"/>
      <c r="C1710" s="148"/>
      <c r="D1710" s="153" t="s">
        <v>774</v>
      </c>
      <c r="E1710" s="154" t="s">
        <v>11001</v>
      </c>
      <c r="F1710" s="112" t="str">
        <f t="shared" si="1"/>
        <v>IGNACIO IBANI CORTES</v>
      </c>
      <c r="G1710" s="70" t="s">
        <v>11002</v>
      </c>
      <c r="H1710" s="56" t="s">
        <v>44</v>
      </c>
      <c r="I1710" s="27"/>
      <c r="J1710" s="57" t="s">
        <v>14</v>
      </c>
      <c r="K1710" s="23" t="s">
        <v>15</v>
      </c>
    </row>
    <row r="1711" ht="22.5" customHeight="1">
      <c r="A1711" s="147">
        <v>46071.0</v>
      </c>
      <c r="B1711" s="15"/>
      <c r="C1711" s="148"/>
      <c r="D1711" s="153" t="s">
        <v>11003</v>
      </c>
      <c r="E1711" s="154" t="s">
        <v>11004</v>
      </c>
      <c r="F1711" s="112" t="str">
        <f t="shared" si="1"/>
        <v>LUCKA LAMELIS ROJAS</v>
      </c>
      <c r="G1711" s="70" t="s">
        <v>11005</v>
      </c>
      <c r="H1711" s="61"/>
      <c r="I1711" s="27"/>
      <c r="J1711" s="65"/>
      <c r="K1711" s="28"/>
    </row>
    <row r="1712" ht="22.5" customHeight="1">
      <c r="A1712" s="147">
        <v>46071.0</v>
      </c>
      <c r="B1712" s="15"/>
      <c r="C1712" s="148"/>
      <c r="D1712" s="153" t="s">
        <v>11006</v>
      </c>
      <c r="E1712" s="154" t="s">
        <v>11007</v>
      </c>
      <c r="F1712" s="112" t="str">
        <f t="shared" si="1"/>
        <v>ANDREA VALENTINA NAVARRETE CACERES</v>
      </c>
      <c r="G1712" s="70" t="s">
        <v>11008</v>
      </c>
      <c r="H1712" s="61"/>
      <c r="I1712" s="27"/>
      <c r="J1712" s="65"/>
      <c r="K1712" s="28"/>
    </row>
    <row r="1713" ht="22.5" customHeight="1">
      <c r="A1713" s="147">
        <v>46071.0</v>
      </c>
      <c r="B1713" s="15"/>
      <c r="C1713" s="148"/>
      <c r="D1713" s="153" t="s">
        <v>11009</v>
      </c>
      <c r="E1713" s="154" t="s">
        <v>11010</v>
      </c>
      <c r="F1713" s="112" t="str">
        <f t="shared" si="1"/>
        <v>ILSIA PAINEFILO SOTO</v>
      </c>
      <c r="G1713" s="70" t="s">
        <v>11011</v>
      </c>
      <c r="H1713" s="56" t="s">
        <v>44</v>
      </c>
      <c r="I1713" s="27"/>
      <c r="J1713" s="57" t="s">
        <v>14</v>
      </c>
      <c r="K1713" s="28"/>
    </row>
    <row r="1714" ht="22.5" customHeight="1">
      <c r="A1714" s="147">
        <v>46071.0</v>
      </c>
      <c r="B1714" s="15"/>
      <c r="C1714" s="148"/>
      <c r="D1714" s="153" t="s">
        <v>11012</v>
      </c>
      <c r="E1714" s="154" t="s">
        <v>11013</v>
      </c>
      <c r="F1714" s="112" t="str">
        <f t="shared" si="1"/>
        <v>PATRICIO ANTONIO RIQUELME GARRIDO</v>
      </c>
      <c r="G1714" s="70" t="s">
        <v>11014</v>
      </c>
      <c r="H1714" s="56" t="s">
        <v>44</v>
      </c>
      <c r="I1714" s="27"/>
      <c r="J1714" s="57" t="s">
        <v>14</v>
      </c>
      <c r="K1714" s="28"/>
    </row>
    <row r="1715" ht="22.5" customHeight="1">
      <c r="A1715" s="147">
        <v>46071.0</v>
      </c>
      <c r="B1715" s="15"/>
      <c r="C1715" s="148"/>
      <c r="D1715" s="153" t="s">
        <v>11015</v>
      </c>
      <c r="E1715" s="154" t="s">
        <v>11016</v>
      </c>
      <c r="F1715" s="112" t="str">
        <f t="shared" si="1"/>
        <v>JESSICA ANDREA CASTILLO GALLARDO</v>
      </c>
      <c r="G1715" s="70" t="s">
        <v>11017</v>
      </c>
      <c r="H1715" s="56" t="s">
        <v>44</v>
      </c>
      <c r="I1715" s="27"/>
      <c r="J1715" s="57" t="s">
        <v>14</v>
      </c>
      <c r="K1715" s="28"/>
    </row>
    <row r="1716" ht="22.5" customHeight="1">
      <c r="A1716" s="147">
        <v>46071.0</v>
      </c>
      <c r="B1716" s="15"/>
      <c r="C1716" s="148"/>
      <c r="D1716" s="153" t="s">
        <v>439</v>
      </c>
      <c r="E1716" s="154" t="s">
        <v>2068</v>
      </c>
      <c r="F1716" s="112" t="str">
        <f t="shared" si="1"/>
        <v>JUAN FERNÁNDEZ</v>
      </c>
      <c r="G1716" s="70" t="s">
        <v>11018</v>
      </c>
      <c r="H1716" s="61"/>
      <c r="I1716" s="27"/>
      <c r="J1716" s="65"/>
      <c r="K1716" s="28"/>
    </row>
    <row r="1717" ht="22.5" customHeight="1">
      <c r="A1717" s="147">
        <v>46071.0</v>
      </c>
      <c r="B1717" s="15"/>
      <c r="C1717" s="148"/>
      <c r="D1717" s="153" t="s">
        <v>11019</v>
      </c>
      <c r="E1717" s="154" t="s">
        <v>11020</v>
      </c>
      <c r="F1717" s="112" t="str">
        <f t="shared" si="1"/>
        <v>LEANDRO ABURTO ESCOBAR</v>
      </c>
      <c r="G1717" s="70" t="s">
        <v>11021</v>
      </c>
      <c r="H1717" s="56" t="s">
        <v>44</v>
      </c>
      <c r="I1717" s="27"/>
      <c r="J1717" s="57" t="s">
        <v>14</v>
      </c>
      <c r="K1717" s="23" t="s">
        <v>15</v>
      </c>
    </row>
    <row r="1718" ht="22.5" customHeight="1">
      <c r="A1718" s="147">
        <v>46071.0</v>
      </c>
      <c r="B1718" s="15">
        <v>46072.0</v>
      </c>
      <c r="C1718" s="148">
        <v>45474.0</v>
      </c>
      <c r="D1718" s="153" t="s">
        <v>3219</v>
      </c>
      <c r="E1718" s="154" t="s">
        <v>11022</v>
      </c>
      <c r="F1718" s="112" t="str">
        <f t="shared" si="1"/>
        <v>BENJAMIN BAHAMONDEZ</v>
      </c>
      <c r="G1718" s="100" t="s">
        <v>11023</v>
      </c>
      <c r="H1718" s="56" t="s">
        <v>44</v>
      </c>
      <c r="I1718" s="27"/>
      <c r="J1718" s="57" t="s">
        <v>17</v>
      </c>
      <c r="K1718" s="23" t="s">
        <v>15</v>
      </c>
    </row>
    <row r="1719" ht="22.5" customHeight="1">
      <c r="A1719" s="147">
        <v>46071.0</v>
      </c>
      <c r="B1719" s="15"/>
      <c r="C1719" s="148"/>
      <c r="D1719" s="153" t="s">
        <v>8958</v>
      </c>
      <c r="E1719" s="154" t="s">
        <v>1421</v>
      </c>
      <c r="F1719" s="112" t="str">
        <f t="shared" si="1"/>
        <v>EXEQUIEL OJEDA</v>
      </c>
      <c r="G1719" s="70" t="s">
        <v>11024</v>
      </c>
      <c r="H1719" s="61"/>
      <c r="I1719" s="27"/>
      <c r="J1719" s="65"/>
      <c r="K1719" s="28"/>
    </row>
    <row r="1720" ht="22.5" customHeight="1">
      <c r="A1720" s="147">
        <v>46071.0</v>
      </c>
      <c r="B1720" s="15"/>
      <c r="C1720" s="148"/>
      <c r="D1720" s="153" t="s">
        <v>795</v>
      </c>
      <c r="E1720" s="154" t="s">
        <v>8657</v>
      </c>
      <c r="F1720" s="112" t="str">
        <f t="shared" si="1"/>
        <v>DANIELA JIMENEZ</v>
      </c>
      <c r="G1720" s="70" t="s">
        <v>11025</v>
      </c>
      <c r="H1720" s="61"/>
      <c r="I1720" s="27"/>
      <c r="J1720" s="65"/>
      <c r="K1720" s="28"/>
    </row>
    <row r="1721" ht="22.5" customHeight="1">
      <c r="A1721" s="147">
        <v>46071.0</v>
      </c>
      <c r="B1721" s="15"/>
      <c r="C1721" s="148"/>
      <c r="D1721" s="153" t="s">
        <v>11026</v>
      </c>
      <c r="E1721" s="154" t="s">
        <v>11027</v>
      </c>
      <c r="F1721" s="112" t="str">
        <f t="shared" si="1"/>
        <v>GONZALO FABIAN GALVEZ GARRIDO</v>
      </c>
      <c r="G1721" s="70" t="s">
        <v>11028</v>
      </c>
      <c r="H1721" s="56" t="s">
        <v>44</v>
      </c>
      <c r="I1721" s="27"/>
      <c r="J1721" s="57" t="s">
        <v>14</v>
      </c>
      <c r="K1721" s="23" t="s">
        <v>15</v>
      </c>
    </row>
    <row r="1722" ht="22.5" customHeight="1">
      <c r="A1722" s="147">
        <v>46071.0</v>
      </c>
      <c r="B1722" s="15"/>
      <c r="C1722" s="148"/>
      <c r="D1722" s="153" t="s">
        <v>11029</v>
      </c>
      <c r="E1722" s="154" t="s">
        <v>10535</v>
      </c>
      <c r="F1722" s="112" t="str">
        <f t="shared" si="1"/>
        <v>ROSA CALDERON</v>
      </c>
      <c r="G1722" s="70" t="s">
        <v>11030</v>
      </c>
      <c r="H1722" s="61"/>
      <c r="I1722" s="27"/>
      <c r="J1722" s="65"/>
      <c r="K1722" s="28"/>
    </row>
    <row r="1723" ht="22.5" customHeight="1">
      <c r="A1723" s="147">
        <v>46071.0</v>
      </c>
      <c r="B1723" s="15"/>
      <c r="C1723" s="148"/>
      <c r="D1723" s="153" t="s">
        <v>4138</v>
      </c>
      <c r="E1723" s="154" t="s">
        <v>1208</v>
      </c>
      <c r="F1723" s="112" t="str">
        <f t="shared" si="1"/>
        <v>RUBEN TORRES</v>
      </c>
      <c r="G1723" s="70" t="s">
        <v>11031</v>
      </c>
      <c r="H1723" s="61"/>
      <c r="I1723" s="27"/>
      <c r="J1723" s="65"/>
      <c r="K1723" s="28"/>
    </row>
    <row r="1724" ht="22.5" customHeight="1">
      <c r="A1724" s="147">
        <v>46071.0</v>
      </c>
      <c r="B1724" s="15"/>
      <c r="C1724" s="148"/>
      <c r="D1724" s="153" t="s">
        <v>3914</v>
      </c>
      <c r="E1724" s="154" t="s">
        <v>11032</v>
      </c>
      <c r="F1724" s="112" t="str">
        <f t="shared" si="1"/>
        <v>SAMUEL LEPE</v>
      </c>
      <c r="G1724" s="70" t="s">
        <v>11033</v>
      </c>
      <c r="H1724" s="61"/>
      <c r="I1724" s="27"/>
      <c r="J1724" s="65"/>
      <c r="K1724" s="28"/>
    </row>
    <row r="1725" ht="22.5" customHeight="1">
      <c r="A1725" s="147">
        <v>46071.0</v>
      </c>
      <c r="B1725" s="15">
        <v>46072.0</v>
      </c>
      <c r="C1725" s="148">
        <v>44927.0</v>
      </c>
      <c r="D1725" s="153" t="s">
        <v>2644</v>
      </c>
      <c r="E1725" s="154" t="s">
        <v>437</v>
      </c>
      <c r="F1725" s="112" t="str">
        <f t="shared" si="1"/>
        <v>GABRIEL TOLEDO</v>
      </c>
      <c r="G1725" s="70" t="s">
        <v>11034</v>
      </c>
      <c r="H1725" s="56" t="s">
        <v>44</v>
      </c>
      <c r="I1725" s="27"/>
      <c r="J1725" s="57" t="s">
        <v>17</v>
      </c>
      <c r="K1725" s="23" t="s">
        <v>15</v>
      </c>
    </row>
    <row r="1726" ht="22.5" customHeight="1">
      <c r="A1726" s="147">
        <v>46071.0</v>
      </c>
      <c r="B1726" s="15"/>
      <c r="C1726" s="148"/>
      <c r="D1726" s="153" t="s">
        <v>11035</v>
      </c>
      <c r="E1726" s="154" t="s">
        <v>11036</v>
      </c>
      <c r="F1726" s="112" t="str">
        <f t="shared" si="1"/>
        <v>JEREMY REINALDO VERGARA NAVARRO</v>
      </c>
      <c r="G1726" s="70" t="s">
        <v>11037</v>
      </c>
      <c r="H1726" s="56" t="s">
        <v>44</v>
      </c>
      <c r="I1726" s="27"/>
      <c r="J1726" s="57" t="s">
        <v>14</v>
      </c>
      <c r="K1726" s="28"/>
    </row>
    <row r="1727" ht="22.5" customHeight="1">
      <c r="A1727" s="147">
        <v>46071.0</v>
      </c>
      <c r="B1727" s="15"/>
      <c r="C1727" s="148"/>
      <c r="D1727" s="153" t="s">
        <v>8441</v>
      </c>
      <c r="E1727" s="154" t="s">
        <v>11038</v>
      </c>
      <c r="F1727" s="112" t="str">
        <f t="shared" si="1"/>
        <v>LUCIANO ALEJANDRO ATIENZA PIZARRO</v>
      </c>
      <c r="G1727" s="70" t="s">
        <v>11039</v>
      </c>
      <c r="H1727" s="56" t="s">
        <v>44</v>
      </c>
      <c r="I1727" s="27"/>
      <c r="J1727" s="57" t="s">
        <v>14</v>
      </c>
      <c r="K1727" s="23" t="s">
        <v>15</v>
      </c>
    </row>
    <row r="1728" ht="22.5" customHeight="1">
      <c r="A1728" s="147">
        <v>46071.0</v>
      </c>
      <c r="B1728" s="15"/>
      <c r="C1728" s="148"/>
      <c r="D1728" s="153" t="s">
        <v>11040</v>
      </c>
      <c r="E1728" s="154" t="s">
        <v>5537</v>
      </c>
      <c r="F1728" s="112" t="str">
        <f t="shared" si="1"/>
        <v>NANCY DELGADO</v>
      </c>
      <c r="G1728" s="70" t="s">
        <v>11041</v>
      </c>
      <c r="H1728" s="61"/>
      <c r="I1728" s="27"/>
      <c r="J1728" s="65"/>
      <c r="K1728" s="28"/>
    </row>
    <row r="1729" ht="22.5" customHeight="1">
      <c r="A1729" s="147">
        <v>46071.0</v>
      </c>
      <c r="B1729" s="15"/>
      <c r="C1729" s="148"/>
      <c r="D1729" s="153" t="s">
        <v>11042</v>
      </c>
      <c r="E1729" s="154" t="s">
        <v>11043</v>
      </c>
      <c r="F1729" s="112" t="str">
        <f t="shared" si="1"/>
        <v>RAFAEL ANGEL PEÑATE VENEGAS</v>
      </c>
      <c r="G1729" s="70" t="s">
        <v>11044</v>
      </c>
      <c r="H1729" s="56" t="s">
        <v>44</v>
      </c>
      <c r="I1729" s="27"/>
      <c r="J1729" s="57" t="s">
        <v>14</v>
      </c>
      <c r="K1729" s="23" t="s">
        <v>15</v>
      </c>
    </row>
    <row r="1730" ht="22.5" customHeight="1">
      <c r="A1730" s="147">
        <v>46071.0</v>
      </c>
      <c r="B1730" s="15"/>
      <c r="C1730" s="148"/>
      <c r="D1730" s="153" t="s">
        <v>11045</v>
      </c>
      <c r="E1730" s="154" t="s">
        <v>11046</v>
      </c>
      <c r="F1730" s="112" t="str">
        <f t="shared" si="1"/>
        <v>EDUARDO JULIO CARVAJAL SANCHEZ</v>
      </c>
      <c r="G1730" s="70" t="s">
        <v>11047</v>
      </c>
      <c r="H1730" s="61"/>
      <c r="I1730" s="27"/>
      <c r="J1730" s="65"/>
      <c r="K1730" s="28"/>
    </row>
    <row r="1731" ht="22.5" customHeight="1">
      <c r="A1731" s="147">
        <v>46071.0</v>
      </c>
      <c r="B1731" s="15"/>
      <c r="C1731" s="148"/>
      <c r="D1731" s="153" t="s">
        <v>7322</v>
      </c>
      <c r="E1731" s="154" t="s">
        <v>11048</v>
      </c>
      <c r="F1731" s="112" t="str">
        <f t="shared" si="1"/>
        <v>ELIZABETH RIVERO</v>
      </c>
      <c r="G1731" s="70" t="s">
        <v>11049</v>
      </c>
      <c r="H1731" s="56" t="s">
        <v>44</v>
      </c>
      <c r="I1731" s="27"/>
      <c r="J1731" s="57" t="s">
        <v>14</v>
      </c>
      <c r="K1731" s="23" t="s">
        <v>15</v>
      </c>
    </row>
    <row r="1732" ht="22.5" customHeight="1">
      <c r="A1732" s="147">
        <v>46071.0</v>
      </c>
      <c r="B1732" s="15"/>
      <c r="C1732" s="148"/>
      <c r="D1732" s="153" t="s">
        <v>2242</v>
      </c>
      <c r="E1732" s="154" t="s">
        <v>11050</v>
      </c>
      <c r="F1732" s="112" t="str">
        <f t="shared" si="1"/>
        <v>LORENA ALARCON</v>
      </c>
      <c r="G1732" s="70" t="s">
        <v>11051</v>
      </c>
      <c r="H1732" s="61"/>
      <c r="I1732" s="27"/>
      <c r="J1732" s="65"/>
      <c r="K1732" s="28"/>
    </row>
    <row r="1733" ht="22.5" customHeight="1">
      <c r="A1733" s="147">
        <v>46071.0</v>
      </c>
      <c r="B1733" s="15"/>
      <c r="C1733" s="148"/>
      <c r="D1733" s="153" t="s">
        <v>11052</v>
      </c>
      <c r="E1733" s="154" t="s">
        <v>11053</v>
      </c>
      <c r="F1733" s="112" t="str">
        <f t="shared" si="1"/>
        <v>ANDREA YASMIN ARACENA PEZOA</v>
      </c>
      <c r="G1733" s="70" t="s">
        <v>11054</v>
      </c>
      <c r="H1733" s="61"/>
      <c r="I1733" s="27"/>
      <c r="J1733" s="65"/>
      <c r="K1733" s="28"/>
    </row>
    <row r="1734" ht="22.5" customHeight="1">
      <c r="A1734" s="147">
        <v>46071.0</v>
      </c>
      <c r="B1734" s="15"/>
      <c r="C1734" s="148"/>
      <c r="D1734" s="153" t="s">
        <v>9277</v>
      </c>
      <c r="E1734" s="154" t="s">
        <v>4351</v>
      </c>
      <c r="F1734" s="112" t="str">
        <f t="shared" si="1"/>
        <v>ANAIS AHUMADA</v>
      </c>
      <c r="G1734" s="70" t="s">
        <v>11055</v>
      </c>
      <c r="H1734" s="61"/>
      <c r="I1734" s="27"/>
      <c r="J1734" s="65"/>
      <c r="K1734" s="28"/>
    </row>
    <row r="1735" ht="22.5" customHeight="1">
      <c r="A1735" s="147">
        <v>46071.0</v>
      </c>
      <c r="B1735" s="15"/>
      <c r="C1735" s="148"/>
      <c r="D1735" s="153" t="s">
        <v>11056</v>
      </c>
      <c r="E1735" s="154" t="s">
        <v>11057</v>
      </c>
      <c r="F1735" s="112" t="str">
        <f t="shared" si="1"/>
        <v>SARAY SHARON SOLER SOLER</v>
      </c>
      <c r="G1735" s="70" t="s">
        <v>11058</v>
      </c>
      <c r="H1735" s="56" t="s">
        <v>44</v>
      </c>
      <c r="I1735" s="27"/>
      <c r="J1735" s="57" t="s">
        <v>14</v>
      </c>
      <c r="K1735" s="23" t="s">
        <v>15</v>
      </c>
    </row>
    <row r="1736" ht="22.5" customHeight="1">
      <c r="A1736" s="147">
        <v>46071.0</v>
      </c>
      <c r="B1736" s="15"/>
      <c r="C1736" s="151" t="s">
        <v>106</v>
      </c>
      <c r="D1736" s="153" t="s">
        <v>11059</v>
      </c>
      <c r="E1736" s="154" t="s">
        <v>11060</v>
      </c>
      <c r="F1736" s="112" t="str">
        <f t="shared" si="1"/>
        <v>ANGELA ACOSTA</v>
      </c>
      <c r="G1736" s="70" t="s">
        <v>11061</v>
      </c>
      <c r="H1736" s="56" t="s">
        <v>44</v>
      </c>
      <c r="I1736" s="27"/>
      <c r="J1736" s="57" t="s">
        <v>21</v>
      </c>
      <c r="K1736" s="23" t="s">
        <v>15</v>
      </c>
    </row>
    <row r="1737" ht="22.5" customHeight="1">
      <c r="A1737" s="147">
        <v>46071.0</v>
      </c>
      <c r="B1737" s="15"/>
      <c r="C1737" s="148"/>
      <c r="D1737" s="153" t="s">
        <v>11062</v>
      </c>
      <c r="E1737" s="154" t="s">
        <v>11063</v>
      </c>
      <c r="F1737" s="112" t="str">
        <f t="shared" si="1"/>
        <v>MARIA PAMELA GUERRERO GUERRERO</v>
      </c>
      <c r="G1737" s="70" t="s">
        <v>11064</v>
      </c>
      <c r="H1737" s="61"/>
      <c r="I1737" s="27"/>
      <c r="J1737" s="65"/>
      <c r="K1737" s="28"/>
    </row>
    <row r="1738" ht="22.5" customHeight="1">
      <c r="A1738" s="147">
        <v>46071.0</v>
      </c>
      <c r="B1738" s="15">
        <v>46072.0</v>
      </c>
      <c r="C1738" s="148">
        <v>45323.0</v>
      </c>
      <c r="D1738" s="153" t="s">
        <v>11065</v>
      </c>
      <c r="E1738" s="154" t="s">
        <v>11066</v>
      </c>
      <c r="F1738" s="112" t="str">
        <f t="shared" si="1"/>
        <v>GABRIEL ALBERTO MALDONADO CASTRO</v>
      </c>
      <c r="G1738" s="70" t="s">
        <v>11067</v>
      </c>
      <c r="H1738" s="56" t="s">
        <v>44</v>
      </c>
      <c r="I1738" s="27"/>
      <c r="J1738" s="57" t="s">
        <v>17</v>
      </c>
      <c r="K1738" s="23" t="s">
        <v>15</v>
      </c>
    </row>
    <row r="1739" ht="22.5" customHeight="1">
      <c r="A1739" s="147">
        <v>46071.0</v>
      </c>
      <c r="B1739" s="15"/>
      <c r="C1739" s="148"/>
      <c r="D1739" s="153" t="s">
        <v>2137</v>
      </c>
      <c r="E1739" s="154" t="s">
        <v>11068</v>
      </c>
      <c r="F1739" s="112" t="str">
        <f t="shared" si="1"/>
        <v>MARCELA MARTICORENA</v>
      </c>
      <c r="G1739" s="70" t="s">
        <v>11069</v>
      </c>
      <c r="H1739" s="61"/>
      <c r="I1739" s="27"/>
      <c r="J1739" s="65"/>
      <c r="K1739" s="28"/>
    </row>
    <row r="1740" ht="22.5" customHeight="1">
      <c r="A1740" s="147">
        <v>46071.0</v>
      </c>
      <c r="B1740" s="15"/>
      <c r="C1740" s="148"/>
      <c r="D1740" s="153" t="s">
        <v>11070</v>
      </c>
      <c r="E1740" s="154" t="s">
        <v>11071</v>
      </c>
      <c r="F1740" s="112" t="str">
        <f t="shared" si="1"/>
        <v>ANA ROSA ANDRADE MIRANDA</v>
      </c>
      <c r="G1740" s="70" t="s">
        <v>11072</v>
      </c>
      <c r="H1740" s="61"/>
      <c r="I1740" s="27"/>
      <c r="J1740" s="65"/>
      <c r="K1740" s="28"/>
    </row>
    <row r="1741" ht="22.5" customHeight="1">
      <c r="A1741" s="147">
        <v>46071.0</v>
      </c>
      <c r="B1741" s="15"/>
      <c r="C1741" s="148"/>
      <c r="D1741" s="153" t="s">
        <v>1705</v>
      </c>
      <c r="E1741" s="154" t="s">
        <v>11073</v>
      </c>
      <c r="F1741" s="112" t="str">
        <f t="shared" si="1"/>
        <v>BENJAMIN MIRANDA CORTEZ</v>
      </c>
      <c r="G1741" s="70" t="s">
        <v>11074</v>
      </c>
      <c r="H1741" s="56" t="s">
        <v>44</v>
      </c>
      <c r="I1741" s="27"/>
      <c r="J1741" s="57" t="s">
        <v>14</v>
      </c>
      <c r="K1741" s="23" t="s">
        <v>15</v>
      </c>
    </row>
    <row r="1742" ht="22.5" customHeight="1">
      <c r="A1742" s="147">
        <v>46071.0</v>
      </c>
      <c r="B1742" s="15"/>
      <c r="C1742" s="148">
        <v>44866.0</v>
      </c>
      <c r="D1742" s="153" t="s">
        <v>304</v>
      </c>
      <c r="E1742" s="154" t="s">
        <v>11075</v>
      </c>
      <c r="F1742" s="112" t="str">
        <f t="shared" si="1"/>
        <v>DANIEL SALDIVAR</v>
      </c>
      <c r="G1742" s="59" t="s">
        <v>4520</v>
      </c>
      <c r="H1742" s="56" t="s">
        <v>44</v>
      </c>
      <c r="I1742" s="27"/>
      <c r="J1742" s="57" t="s">
        <v>21</v>
      </c>
      <c r="K1742" s="23" t="s">
        <v>15</v>
      </c>
    </row>
    <row r="1743" ht="22.5" customHeight="1">
      <c r="A1743" s="147">
        <v>46071.0</v>
      </c>
      <c r="B1743" s="15"/>
      <c r="C1743" s="148"/>
      <c r="D1743" s="153" t="s">
        <v>11076</v>
      </c>
      <c r="E1743" s="154" t="s">
        <v>11077</v>
      </c>
      <c r="F1743" s="112" t="str">
        <f t="shared" si="1"/>
        <v>ALDO GHIARDO</v>
      </c>
      <c r="G1743" s="70" t="s">
        <v>11078</v>
      </c>
      <c r="H1743" s="56" t="s">
        <v>44</v>
      </c>
      <c r="I1743" s="27"/>
      <c r="J1743" s="57" t="s">
        <v>14</v>
      </c>
      <c r="K1743" s="23" t="s">
        <v>15</v>
      </c>
    </row>
    <row r="1744" ht="22.5" customHeight="1">
      <c r="A1744" s="147">
        <v>46071.0</v>
      </c>
      <c r="B1744" s="15"/>
      <c r="C1744" s="148"/>
      <c r="D1744" s="153" t="s">
        <v>11079</v>
      </c>
      <c r="E1744" s="154" t="s">
        <v>11080</v>
      </c>
      <c r="F1744" s="112" t="str">
        <f t="shared" si="1"/>
        <v>CÉSAR ANTONIO CERDA CERDA</v>
      </c>
      <c r="G1744" s="70" t="s">
        <v>11081</v>
      </c>
      <c r="H1744" s="56" t="s">
        <v>44</v>
      </c>
      <c r="I1744" s="27"/>
      <c r="J1744" s="57" t="s">
        <v>14</v>
      </c>
      <c r="K1744" s="23" t="s">
        <v>15</v>
      </c>
    </row>
    <row r="1745" ht="22.5" customHeight="1">
      <c r="A1745" s="147">
        <v>46071.0</v>
      </c>
      <c r="B1745" s="15"/>
      <c r="C1745" s="148"/>
      <c r="D1745" s="153" t="s">
        <v>3198</v>
      </c>
      <c r="E1745" s="154" t="s">
        <v>601</v>
      </c>
      <c r="F1745" s="112" t="str">
        <f t="shared" si="1"/>
        <v>ALVARO GALLARDO</v>
      </c>
      <c r="G1745" s="70" t="s">
        <v>11082</v>
      </c>
      <c r="H1745" s="61"/>
      <c r="I1745" s="27"/>
      <c r="J1745" s="65"/>
      <c r="K1745" s="28"/>
    </row>
    <row r="1746" ht="22.5" customHeight="1">
      <c r="A1746" s="147">
        <v>46071.0</v>
      </c>
      <c r="B1746" s="15"/>
      <c r="C1746" s="151"/>
      <c r="D1746" s="153" t="s">
        <v>11083</v>
      </c>
      <c r="E1746" s="154" t="s">
        <v>3028</v>
      </c>
      <c r="F1746" s="112" t="str">
        <f t="shared" si="1"/>
        <v>SAYEN VERA</v>
      </c>
      <c r="G1746" s="70" t="s">
        <v>11084</v>
      </c>
      <c r="H1746" s="56" t="s">
        <v>44</v>
      </c>
      <c r="I1746" s="27"/>
      <c r="J1746" s="57" t="s">
        <v>14</v>
      </c>
      <c r="K1746" s="23" t="s">
        <v>15</v>
      </c>
    </row>
    <row r="1747" ht="22.5" customHeight="1">
      <c r="A1747" s="147">
        <v>46071.0</v>
      </c>
      <c r="B1747" s="15"/>
      <c r="C1747" s="148"/>
      <c r="D1747" s="153" t="s">
        <v>11085</v>
      </c>
      <c r="E1747" s="154" t="s">
        <v>3274</v>
      </c>
      <c r="F1747" s="112" t="str">
        <f t="shared" si="1"/>
        <v>VICENTE ALFREDO ORTIZ</v>
      </c>
      <c r="G1747" s="70" t="s">
        <v>11086</v>
      </c>
      <c r="H1747" s="56" t="s">
        <v>44</v>
      </c>
      <c r="I1747" s="27"/>
      <c r="J1747" s="57" t="s">
        <v>14</v>
      </c>
      <c r="K1747" s="23" t="s">
        <v>15</v>
      </c>
    </row>
    <row r="1748" ht="22.5" customHeight="1">
      <c r="A1748" s="147">
        <v>46071.0</v>
      </c>
      <c r="B1748" s="15">
        <v>46073.0</v>
      </c>
      <c r="C1748" s="148">
        <v>45474.0</v>
      </c>
      <c r="D1748" s="153" t="s">
        <v>2115</v>
      </c>
      <c r="E1748" s="154" t="s">
        <v>667</v>
      </c>
      <c r="F1748" s="112" t="str">
        <f t="shared" si="1"/>
        <v>CARLA GODOY</v>
      </c>
      <c r="G1748" s="59" t="s">
        <v>11087</v>
      </c>
      <c r="H1748" s="56" t="s">
        <v>44</v>
      </c>
      <c r="I1748" s="27"/>
      <c r="J1748" s="57" t="s">
        <v>19</v>
      </c>
      <c r="K1748" s="23" t="s">
        <v>15</v>
      </c>
    </row>
    <row r="1749" ht="22.5" customHeight="1">
      <c r="A1749" s="147">
        <v>46071.0</v>
      </c>
      <c r="B1749" s="15"/>
      <c r="C1749" s="148"/>
      <c r="D1749" s="153" t="s">
        <v>1666</v>
      </c>
      <c r="E1749" s="154" t="s">
        <v>4603</v>
      </c>
      <c r="F1749" s="112" t="str">
        <f t="shared" si="1"/>
        <v>ALEXANDER ARANCIBIA</v>
      </c>
      <c r="G1749" s="70" t="s">
        <v>11088</v>
      </c>
      <c r="H1749" s="56" t="s">
        <v>44</v>
      </c>
      <c r="I1749" s="27"/>
      <c r="J1749" s="57" t="s">
        <v>14</v>
      </c>
      <c r="K1749" s="23" t="s">
        <v>15</v>
      </c>
    </row>
    <row r="1750" ht="22.5" customHeight="1">
      <c r="A1750" s="147">
        <v>46071.0</v>
      </c>
      <c r="B1750" s="15">
        <v>46073.0</v>
      </c>
      <c r="C1750" s="148">
        <v>45474.0</v>
      </c>
      <c r="D1750" s="153" t="s">
        <v>11089</v>
      </c>
      <c r="E1750" s="154" t="s">
        <v>472</v>
      </c>
      <c r="F1750" s="112" t="str">
        <f t="shared" si="1"/>
        <v>BERNABE MUÑOZ</v>
      </c>
      <c r="G1750" s="59" t="s">
        <v>11090</v>
      </c>
      <c r="H1750" s="56" t="s">
        <v>44</v>
      </c>
      <c r="I1750" s="27"/>
      <c r="J1750" s="57" t="s">
        <v>19</v>
      </c>
      <c r="K1750" s="23" t="s">
        <v>15</v>
      </c>
    </row>
    <row r="1751" ht="22.5" customHeight="1">
      <c r="A1751" s="147">
        <v>46071.0</v>
      </c>
      <c r="B1751" s="15"/>
      <c r="C1751" s="148"/>
      <c r="D1751" s="153" t="s">
        <v>11091</v>
      </c>
      <c r="E1751" s="154" t="s">
        <v>11092</v>
      </c>
      <c r="F1751" s="112" t="str">
        <f t="shared" si="1"/>
        <v>ELIEL JOSETH BARRAZA GAMBOA</v>
      </c>
      <c r="G1751" s="70" t="s">
        <v>11093</v>
      </c>
      <c r="H1751" s="56" t="s">
        <v>44</v>
      </c>
      <c r="I1751" s="27"/>
      <c r="J1751" s="57" t="s">
        <v>14</v>
      </c>
      <c r="K1751" s="23" t="s">
        <v>15</v>
      </c>
    </row>
    <row r="1752" ht="22.5" customHeight="1">
      <c r="A1752" s="147">
        <v>46071.0</v>
      </c>
      <c r="B1752" s="15">
        <v>46072.0</v>
      </c>
      <c r="C1752" s="148">
        <v>43647.0</v>
      </c>
      <c r="D1752" s="153" t="s">
        <v>439</v>
      </c>
      <c r="E1752" s="154" t="s">
        <v>230</v>
      </c>
      <c r="F1752" s="112" t="str">
        <f t="shared" si="1"/>
        <v>JUAN TELLO</v>
      </c>
      <c r="G1752" s="70" t="s">
        <v>11094</v>
      </c>
      <c r="H1752" s="56" t="s">
        <v>44</v>
      </c>
      <c r="I1752" s="27"/>
      <c r="J1752" s="57" t="s">
        <v>17</v>
      </c>
      <c r="K1752" s="23" t="s">
        <v>15</v>
      </c>
    </row>
    <row r="1753" ht="22.5" customHeight="1">
      <c r="A1753" s="147">
        <v>46071.0</v>
      </c>
      <c r="B1753" s="15"/>
      <c r="C1753" s="148"/>
      <c r="D1753" s="153" t="s">
        <v>11095</v>
      </c>
      <c r="E1753" s="154" t="s">
        <v>11096</v>
      </c>
      <c r="F1753" s="112" t="str">
        <f t="shared" si="1"/>
        <v>DAMIÁN COLIPUE</v>
      </c>
      <c r="G1753" s="70" t="s">
        <v>11097</v>
      </c>
      <c r="H1753" s="61"/>
      <c r="I1753" s="27"/>
      <c r="J1753" s="65"/>
      <c r="K1753" s="28"/>
    </row>
    <row r="1754" ht="22.5" customHeight="1">
      <c r="A1754" s="147">
        <v>46071.0</v>
      </c>
      <c r="B1754" s="15"/>
      <c r="C1754" s="148">
        <v>43891.0</v>
      </c>
      <c r="D1754" s="153" t="s">
        <v>11098</v>
      </c>
      <c r="E1754" s="154" t="s">
        <v>11099</v>
      </c>
      <c r="F1754" s="112" t="str">
        <f t="shared" si="1"/>
        <v>ISAAC OCTAVIO SALAZAR MERY</v>
      </c>
      <c r="G1754" s="70" t="s">
        <v>11100</v>
      </c>
      <c r="H1754" s="56" t="s">
        <v>44</v>
      </c>
      <c r="I1754" s="27"/>
      <c r="J1754" s="57" t="s">
        <v>17</v>
      </c>
      <c r="K1754" s="23" t="s">
        <v>15</v>
      </c>
    </row>
    <row r="1755" ht="22.5" customHeight="1">
      <c r="A1755" s="147">
        <v>46071.0</v>
      </c>
      <c r="B1755" s="15">
        <v>46072.0</v>
      </c>
      <c r="C1755" s="148">
        <v>42401.0</v>
      </c>
      <c r="D1755" s="153" t="s">
        <v>1394</v>
      </c>
      <c r="E1755" s="154" t="s">
        <v>11101</v>
      </c>
      <c r="F1755" s="112" t="str">
        <f t="shared" si="1"/>
        <v>MATIAS AMUNATEGUI</v>
      </c>
      <c r="G1755" s="70" t="s">
        <v>11102</v>
      </c>
      <c r="H1755" s="56" t="s">
        <v>44</v>
      </c>
      <c r="I1755" s="27"/>
      <c r="J1755" s="57" t="s">
        <v>17</v>
      </c>
      <c r="K1755" s="23" t="s">
        <v>15</v>
      </c>
    </row>
    <row r="1756" ht="22.5" customHeight="1">
      <c r="A1756" s="147">
        <v>46071.0</v>
      </c>
      <c r="B1756" s="15">
        <v>46072.0</v>
      </c>
      <c r="C1756" s="148">
        <v>45323.0</v>
      </c>
      <c r="D1756" s="153" t="s">
        <v>11103</v>
      </c>
      <c r="E1756" s="154" t="s">
        <v>11104</v>
      </c>
      <c r="F1756" s="112" t="str">
        <f t="shared" si="1"/>
        <v>SERGIO DEL CARMEN GARAVENTA GARCIA</v>
      </c>
      <c r="G1756" s="70" t="s">
        <v>11105</v>
      </c>
      <c r="H1756" s="56" t="s">
        <v>44</v>
      </c>
      <c r="I1756" s="27"/>
      <c r="J1756" s="57" t="s">
        <v>17</v>
      </c>
      <c r="K1756" s="23" t="s">
        <v>15</v>
      </c>
    </row>
    <row r="1757" ht="22.5" customHeight="1">
      <c r="A1757" s="147">
        <v>46071.0</v>
      </c>
      <c r="B1757" s="15"/>
      <c r="C1757" s="148"/>
      <c r="D1757" s="153" t="s">
        <v>3232</v>
      </c>
      <c r="E1757" s="154" t="s">
        <v>11106</v>
      </c>
      <c r="F1757" s="112" t="str">
        <f t="shared" si="1"/>
        <v>LEONARDO DE LA MAZA</v>
      </c>
      <c r="G1757" s="70" t="s">
        <v>11107</v>
      </c>
      <c r="H1757" s="61"/>
      <c r="I1757" s="27"/>
      <c r="J1757" s="65"/>
      <c r="K1757" s="28"/>
    </row>
    <row r="1758" ht="22.5" customHeight="1">
      <c r="A1758" s="147">
        <v>46071.0</v>
      </c>
      <c r="B1758" s="15">
        <v>46072.0</v>
      </c>
      <c r="C1758" s="148">
        <v>45658.0</v>
      </c>
      <c r="D1758" s="153" t="s">
        <v>10880</v>
      </c>
      <c r="E1758" s="154" t="s">
        <v>11108</v>
      </c>
      <c r="F1758" s="112" t="str">
        <f t="shared" si="1"/>
        <v>JULIO RIVAS</v>
      </c>
      <c r="G1758" s="70" t="s">
        <v>11109</v>
      </c>
      <c r="H1758" s="56" t="s">
        <v>44</v>
      </c>
      <c r="I1758" s="27"/>
      <c r="J1758" s="57" t="s">
        <v>17</v>
      </c>
      <c r="K1758" s="23" t="s">
        <v>15</v>
      </c>
    </row>
    <row r="1759" ht="22.5" customHeight="1">
      <c r="A1759" s="147">
        <v>46071.0</v>
      </c>
      <c r="B1759" s="15"/>
      <c r="C1759" s="148"/>
      <c r="D1759" s="153" t="s">
        <v>419</v>
      </c>
      <c r="E1759" s="154" t="s">
        <v>148</v>
      </c>
      <c r="F1759" s="112" t="str">
        <f t="shared" si="1"/>
        <v>RODRIGO MALDONADO</v>
      </c>
      <c r="G1759" s="70" t="s">
        <v>11110</v>
      </c>
      <c r="H1759" s="61"/>
      <c r="I1759" s="27"/>
      <c r="J1759" s="65"/>
      <c r="K1759" s="28"/>
    </row>
    <row r="1760" ht="22.5" customHeight="1">
      <c r="A1760" s="147">
        <v>46071.0</v>
      </c>
      <c r="B1760" s="15"/>
      <c r="C1760" s="148"/>
      <c r="D1760" s="153" t="s">
        <v>11111</v>
      </c>
      <c r="E1760" s="154" t="s">
        <v>11112</v>
      </c>
      <c r="F1760" s="112" t="str">
        <f t="shared" si="1"/>
        <v>CLAUDIO ANDRÉS ORDENES URRA</v>
      </c>
      <c r="G1760" s="70" t="s">
        <v>11113</v>
      </c>
      <c r="H1760" s="61"/>
      <c r="I1760" s="27"/>
      <c r="J1760" s="65"/>
      <c r="K1760" s="28"/>
    </row>
    <row r="1761" ht="22.5" customHeight="1">
      <c r="A1761" s="147">
        <v>46071.0</v>
      </c>
      <c r="B1761" s="15"/>
      <c r="C1761" s="151" t="s">
        <v>9052</v>
      </c>
      <c r="D1761" s="153" t="s">
        <v>11114</v>
      </c>
      <c r="E1761" s="154" t="s">
        <v>11115</v>
      </c>
      <c r="F1761" s="112" t="str">
        <f t="shared" si="1"/>
        <v>VANIA CAROLINA RODRÍGUEZ SANTANA</v>
      </c>
      <c r="G1761" s="70" t="s">
        <v>11116</v>
      </c>
      <c r="H1761" s="56" t="s">
        <v>44</v>
      </c>
      <c r="I1761" s="27"/>
      <c r="J1761" s="57" t="s">
        <v>21</v>
      </c>
      <c r="K1761" s="23" t="s">
        <v>15</v>
      </c>
    </row>
    <row r="1762" ht="22.5" customHeight="1">
      <c r="A1762" s="147">
        <v>46071.0</v>
      </c>
      <c r="B1762" s="15">
        <v>46072.0</v>
      </c>
      <c r="C1762" s="148">
        <v>42401.0</v>
      </c>
      <c r="D1762" s="153" t="s">
        <v>10327</v>
      </c>
      <c r="E1762" s="154" t="s">
        <v>4420</v>
      </c>
      <c r="F1762" s="112" t="str">
        <f t="shared" si="1"/>
        <v>FABIOLA GUZMÁN</v>
      </c>
      <c r="G1762" s="70" t="s">
        <v>11117</v>
      </c>
      <c r="H1762" s="56" t="s">
        <v>44</v>
      </c>
      <c r="I1762" s="27"/>
      <c r="J1762" s="57" t="s">
        <v>17</v>
      </c>
      <c r="K1762" s="23" t="s">
        <v>15</v>
      </c>
    </row>
    <row r="1763" ht="22.5" customHeight="1">
      <c r="A1763" s="147">
        <v>46071.0</v>
      </c>
      <c r="B1763" s="15">
        <v>46072.0</v>
      </c>
      <c r="C1763" s="148">
        <v>44896.0</v>
      </c>
      <c r="D1763" s="153" t="s">
        <v>5935</v>
      </c>
      <c r="E1763" s="154" t="s">
        <v>11118</v>
      </c>
      <c r="F1763" s="112" t="str">
        <f t="shared" si="1"/>
        <v>RONALD CARVALLO</v>
      </c>
      <c r="G1763" s="70" t="s">
        <v>11119</v>
      </c>
      <c r="H1763" s="56" t="s">
        <v>44</v>
      </c>
      <c r="I1763" s="22" t="s">
        <v>16</v>
      </c>
      <c r="J1763" s="57" t="s">
        <v>17</v>
      </c>
      <c r="K1763" s="23" t="s">
        <v>15</v>
      </c>
    </row>
    <row r="1764" ht="22.5" customHeight="1">
      <c r="A1764" s="147">
        <v>46071.0</v>
      </c>
      <c r="B1764" s="15"/>
      <c r="C1764" s="151" t="s">
        <v>122</v>
      </c>
      <c r="D1764" s="153" t="s">
        <v>360</v>
      </c>
      <c r="E1764" s="154" t="s">
        <v>98</v>
      </c>
      <c r="F1764" s="112" t="str">
        <f t="shared" si="1"/>
        <v>JOSE FLORES</v>
      </c>
      <c r="G1764" s="70" t="s">
        <v>11120</v>
      </c>
      <c r="H1764" s="56" t="s">
        <v>44</v>
      </c>
      <c r="I1764" s="27"/>
      <c r="J1764" s="57" t="s">
        <v>21</v>
      </c>
      <c r="K1764" s="23" t="s">
        <v>15</v>
      </c>
    </row>
    <row r="1765" ht="22.5" customHeight="1">
      <c r="A1765" s="147">
        <v>46071.0</v>
      </c>
      <c r="B1765" s="15"/>
      <c r="C1765" s="148"/>
      <c r="D1765" s="153" t="s">
        <v>11121</v>
      </c>
      <c r="E1765" s="154" t="s">
        <v>11122</v>
      </c>
      <c r="F1765" s="112" t="str">
        <f t="shared" si="1"/>
        <v>CAROLINA SOLEDAD SANTANA AGUILAR</v>
      </c>
      <c r="G1765" s="70" t="s">
        <v>11123</v>
      </c>
      <c r="H1765" s="61"/>
      <c r="I1765" s="27"/>
      <c r="J1765" s="65"/>
      <c r="K1765" s="28"/>
    </row>
    <row r="1766" ht="22.5" customHeight="1">
      <c r="A1766" s="147">
        <v>46071.0</v>
      </c>
      <c r="B1766" s="15">
        <v>46072.0</v>
      </c>
      <c r="C1766" s="148">
        <v>43586.0</v>
      </c>
      <c r="D1766" s="153" t="s">
        <v>831</v>
      </c>
      <c r="E1766" s="154" t="s">
        <v>11124</v>
      </c>
      <c r="F1766" s="112" t="str">
        <f t="shared" si="1"/>
        <v>JOSÉ ANTONIO SÁNCHEZ VEGA</v>
      </c>
      <c r="G1766" s="70" t="s">
        <v>11125</v>
      </c>
      <c r="H1766" s="56" t="s">
        <v>44</v>
      </c>
      <c r="I1766" s="27"/>
      <c r="J1766" s="57" t="s">
        <v>17</v>
      </c>
      <c r="K1766" s="23" t="s">
        <v>15</v>
      </c>
    </row>
    <row r="1767" ht="22.5" customHeight="1">
      <c r="A1767" s="147">
        <v>46071.0</v>
      </c>
      <c r="B1767" s="15"/>
      <c r="C1767" s="148"/>
      <c r="D1767" s="153" t="s">
        <v>11126</v>
      </c>
      <c r="E1767" s="154" t="s">
        <v>11127</v>
      </c>
      <c r="F1767" s="112" t="str">
        <f t="shared" si="1"/>
        <v>ALVARO MARCELO MORAGA PEREIRA</v>
      </c>
      <c r="G1767" s="70" t="s">
        <v>11128</v>
      </c>
      <c r="H1767" s="61"/>
      <c r="I1767" s="27"/>
      <c r="J1767" s="65"/>
      <c r="K1767" s="28"/>
    </row>
    <row r="1768" ht="22.5" customHeight="1">
      <c r="A1768" s="147">
        <v>46071.0</v>
      </c>
      <c r="B1768" s="15"/>
      <c r="C1768" s="148"/>
      <c r="D1768" s="153" t="s">
        <v>11129</v>
      </c>
      <c r="E1768" s="154" t="s">
        <v>3581</v>
      </c>
      <c r="F1768" s="112" t="str">
        <f t="shared" si="1"/>
        <v>PHELIPE ALVARADO</v>
      </c>
      <c r="G1768" s="70" t="s">
        <v>11130</v>
      </c>
      <c r="H1768" s="61"/>
      <c r="I1768" s="27"/>
      <c r="J1768" s="65"/>
      <c r="K1768" s="28"/>
    </row>
    <row r="1769" ht="22.5" customHeight="1">
      <c r="A1769" s="147">
        <v>46071.0</v>
      </c>
      <c r="B1769" s="15"/>
      <c r="C1769" s="148"/>
      <c r="D1769" s="153" t="s">
        <v>929</v>
      </c>
      <c r="E1769" s="154" t="s">
        <v>4136</v>
      </c>
      <c r="F1769" s="112" t="str">
        <f t="shared" si="1"/>
        <v>MARIANA VEGA</v>
      </c>
      <c r="G1769" s="70" t="s">
        <v>11131</v>
      </c>
      <c r="H1769" s="61"/>
      <c r="I1769" s="27"/>
      <c r="J1769" s="65"/>
      <c r="K1769" s="28"/>
    </row>
    <row r="1770" ht="22.5" customHeight="1">
      <c r="A1770" s="147">
        <v>46071.0</v>
      </c>
      <c r="B1770" s="15">
        <v>46072.0</v>
      </c>
      <c r="C1770" s="148">
        <v>43405.0</v>
      </c>
      <c r="D1770" s="153" t="s">
        <v>11132</v>
      </c>
      <c r="E1770" s="154" t="s">
        <v>11133</v>
      </c>
      <c r="F1770" s="112" t="str">
        <f t="shared" si="1"/>
        <v>FRANCISCA ANDREA FUENTES DONOSO</v>
      </c>
      <c r="G1770" s="70" t="s">
        <v>11134</v>
      </c>
      <c r="H1770" s="56" t="s">
        <v>44</v>
      </c>
      <c r="I1770" s="27"/>
      <c r="J1770" s="57" t="s">
        <v>17</v>
      </c>
      <c r="K1770" s="23" t="s">
        <v>15</v>
      </c>
    </row>
    <row r="1771" ht="22.5" customHeight="1">
      <c r="A1771" s="147">
        <v>46071.0</v>
      </c>
      <c r="B1771" s="15"/>
      <c r="C1771" s="151" t="s">
        <v>106</v>
      </c>
      <c r="D1771" s="153" t="s">
        <v>864</v>
      </c>
      <c r="E1771" s="154" t="s">
        <v>11135</v>
      </c>
      <c r="F1771" s="112" t="str">
        <f t="shared" si="1"/>
        <v>ARIEL PASTEN</v>
      </c>
      <c r="G1771" s="70" t="s">
        <v>11136</v>
      </c>
      <c r="H1771" s="56" t="s">
        <v>44</v>
      </c>
      <c r="I1771" s="27"/>
      <c r="J1771" s="57" t="s">
        <v>21</v>
      </c>
      <c r="K1771" s="23" t="s">
        <v>15</v>
      </c>
    </row>
    <row r="1772" ht="22.5" customHeight="1">
      <c r="A1772" s="147">
        <v>46071.0</v>
      </c>
      <c r="B1772" s="15"/>
      <c r="C1772" s="148"/>
      <c r="D1772" s="153" t="s">
        <v>11137</v>
      </c>
      <c r="E1772" s="154" t="s">
        <v>11138</v>
      </c>
      <c r="F1772" s="112" t="str">
        <f t="shared" si="1"/>
        <v>LUIS ALEJANDRO BUSTAMANTE HORMAZABAL</v>
      </c>
      <c r="G1772" s="70" t="s">
        <v>11139</v>
      </c>
      <c r="H1772" s="61"/>
      <c r="I1772" s="27"/>
      <c r="J1772" s="65"/>
      <c r="K1772" s="28"/>
    </row>
    <row r="1773" ht="22.5" customHeight="1">
      <c r="A1773" s="147">
        <v>46071.0</v>
      </c>
      <c r="B1773" s="15"/>
      <c r="C1773" s="148"/>
      <c r="D1773" s="153" t="s">
        <v>487</v>
      </c>
      <c r="E1773" s="154" t="s">
        <v>4351</v>
      </c>
      <c r="F1773" s="112" t="str">
        <f t="shared" si="1"/>
        <v>FRANCISCA AHUMADA</v>
      </c>
      <c r="G1773" s="70" t="s">
        <v>11140</v>
      </c>
      <c r="H1773" s="61"/>
      <c r="I1773" s="27"/>
      <c r="J1773" s="65"/>
      <c r="K1773" s="28"/>
    </row>
    <row r="1774" ht="22.5" customHeight="1">
      <c r="A1774" s="147">
        <v>46071.0</v>
      </c>
      <c r="B1774" s="15">
        <v>46073.0</v>
      </c>
      <c r="C1774" s="148">
        <v>43374.0</v>
      </c>
      <c r="D1774" s="153" t="s">
        <v>926</v>
      </c>
      <c r="E1774" s="154" t="s">
        <v>11141</v>
      </c>
      <c r="F1774" s="112" t="str">
        <f t="shared" si="1"/>
        <v>NINOSKA GARCIA HERNANDEZ</v>
      </c>
      <c r="G1774" s="70" t="s">
        <v>11142</v>
      </c>
      <c r="H1774" s="56" t="s">
        <v>44</v>
      </c>
      <c r="I1774" s="27"/>
      <c r="J1774" s="57" t="s">
        <v>19</v>
      </c>
      <c r="K1774" s="23" t="s">
        <v>15</v>
      </c>
    </row>
    <row r="1775" ht="22.5" customHeight="1">
      <c r="A1775" s="147">
        <v>46071.0</v>
      </c>
      <c r="B1775" s="15"/>
      <c r="C1775" s="148"/>
      <c r="D1775" s="153" t="s">
        <v>3637</v>
      </c>
      <c r="E1775" s="154" t="s">
        <v>4560</v>
      </c>
      <c r="F1775" s="112" t="str">
        <f t="shared" si="1"/>
        <v>JAVIERA CARRERA</v>
      </c>
      <c r="G1775" s="70" t="s">
        <v>11143</v>
      </c>
      <c r="H1775" s="61"/>
      <c r="I1775" s="27"/>
      <c r="J1775" s="65"/>
      <c r="K1775" s="28"/>
    </row>
    <row r="1776" ht="22.5" customHeight="1">
      <c r="A1776" s="147">
        <v>46071.0</v>
      </c>
      <c r="B1776" s="15"/>
      <c r="C1776" s="151" t="s">
        <v>11144</v>
      </c>
      <c r="D1776" s="153" t="s">
        <v>3521</v>
      </c>
      <c r="E1776" s="154" t="s">
        <v>11145</v>
      </c>
      <c r="F1776" s="112" t="str">
        <f t="shared" si="1"/>
        <v>AARON ESCALONA FERNANDEZ</v>
      </c>
      <c r="G1776" s="70" t="s">
        <v>11146</v>
      </c>
      <c r="H1776" s="56" t="s">
        <v>44</v>
      </c>
      <c r="I1776" s="27"/>
      <c r="J1776" s="57" t="s">
        <v>21</v>
      </c>
      <c r="K1776" s="23" t="s">
        <v>15</v>
      </c>
    </row>
    <row r="1777" ht="22.5" customHeight="1">
      <c r="A1777" s="147">
        <v>46071.0</v>
      </c>
      <c r="B1777" s="15"/>
      <c r="C1777" s="151" t="s">
        <v>122</v>
      </c>
      <c r="D1777" s="153" t="s">
        <v>11147</v>
      </c>
      <c r="E1777" s="154" t="s">
        <v>11148</v>
      </c>
      <c r="F1777" s="112" t="str">
        <f t="shared" si="1"/>
        <v>JUAN ALFREDO ZÙÑIGA CODOCEO</v>
      </c>
      <c r="G1777" s="70" t="s">
        <v>11149</v>
      </c>
      <c r="H1777" s="56" t="s">
        <v>44</v>
      </c>
      <c r="I1777" s="27"/>
      <c r="J1777" s="57" t="s">
        <v>21</v>
      </c>
      <c r="K1777" s="23" t="s">
        <v>15</v>
      </c>
    </row>
    <row r="1778" ht="22.5" customHeight="1">
      <c r="A1778" s="147">
        <v>46071.0</v>
      </c>
      <c r="B1778" s="15"/>
      <c r="C1778" s="148"/>
      <c r="D1778" s="153" t="s">
        <v>2671</v>
      </c>
      <c r="E1778" s="154" t="s">
        <v>1437</v>
      </c>
      <c r="F1778" s="112" t="str">
        <f t="shared" si="1"/>
        <v>CÉSAR HERNÁNDEZ</v>
      </c>
      <c r="G1778" s="70" t="s">
        <v>11150</v>
      </c>
      <c r="H1778" s="61"/>
      <c r="I1778" s="27"/>
      <c r="J1778" s="65"/>
      <c r="K1778" s="28"/>
    </row>
    <row r="1779" ht="22.5" customHeight="1">
      <c r="A1779" s="147">
        <v>46071.0</v>
      </c>
      <c r="B1779" s="15">
        <v>46073.0</v>
      </c>
      <c r="C1779" s="148">
        <v>45352.0</v>
      </c>
      <c r="D1779" s="153" t="s">
        <v>11151</v>
      </c>
      <c r="E1779" s="154" t="s">
        <v>11152</v>
      </c>
      <c r="F1779" s="112" t="str">
        <f t="shared" si="1"/>
        <v>RICARDO ENRIQUE ZAMORANO IBARRA</v>
      </c>
      <c r="G1779" s="70" t="s">
        <v>11153</v>
      </c>
      <c r="H1779" s="56" t="s">
        <v>44</v>
      </c>
      <c r="I1779" s="27"/>
      <c r="J1779" s="57" t="s">
        <v>19</v>
      </c>
      <c r="K1779" s="23" t="s">
        <v>22</v>
      </c>
    </row>
    <row r="1780" ht="22.5" customHeight="1">
      <c r="A1780" s="147">
        <v>46071.0</v>
      </c>
      <c r="B1780" s="15"/>
      <c r="C1780" s="148"/>
      <c r="D1780" s="153" t="s">
        <v>795</v>
      </c>
      <c r="E1780" s="154" t="s">
        <v>787</v>
      </c>
      <c r="F1780" s="112" t="str">
        <f t="shared" si="1"/>
        <v>DANIELA RODRÍGUEZ</v>
      </c>
      <c r="G1780" s="70" t="s">
        <v>11154</v>
      </c>
      <c r="H1780" s="61"/>
      <c r="I1780" s="27"/>
      <c r="J1780" s="65"/>
      <c r="K1780" s="28"/>
    </row>
    <row r="1781" ht="22.5" customHeight="1">
      <c r="A1781" s="147">
        <v>46071.0</v>
      </c>
      <c r="B1781" s="15">
        <v>46073.0</v>
      </c>
      <c r="C1781" s="148">
        <v>42887.0</v>
      </c>
      <c r="D1781" s="153" t="s">
        <v>5968</v>
      </c>
      <c r="E1781" s="154" t="s">
        <v>282</v>
      </c>
      <c r="F1781" s="112" t="str">
        <f t="shared" si="1"/>
        <v>ISABEL SEPULVEDA</v>
      </c>
      <c r="G1781" s="70" t="s">
        <v>11155</v>
      </c>
      <c r="H1781" s="56" t="s">
        <v>44</v>
      </c>
      <c r="I1781" s="22" t="s">
        <v>16</v>
      </c>
      <c r="J1781" s="57" t="s">
        <v>19</v>
      </c>
      <c r="K1781" s="23" t="s">
        <v>15</v>
      </c>
    </row>
    <row r="1782" ht="22.5" customHeight="1">
      <c r="A1782" s="147">
        <v>46071.0</v>
      </c>
      <c r="B1782" s="15">
        <v>46072.0</v>
      </c>
      <c r="C1782" s="148">
        <v>44805.0</v>
      </c>
      <c r="D1782" s="153" t="s">
        <v>8068</v>
      </c>
      <c r="E1782" s="154" t="s">
        <v>11156</v>
      </c>
      <c r="F1782" s="112" t="str">
        <f t="shared" si="1"/>
        <v>CARLOS ALBERTO DELGADO RODRÍGUEZ</v>
      </c>
      <c r="G1782" s="70" t="s">
        <v>11157</v>
      </c>
      <c r="H1782" s="56" t="s">
        <v>44</v>
      </c>
      <c r="I1782" s="27"/>
      <c r="J1782" s="57" t="s">
        <v>17</v>
      </c>
      <c r="K1782" s="23" t="s">
        <v>15</v>
      </c>
    </row>
    <row r="1783" ht="22.5" customHeight="1">
      <c r="A1783" s="147">
        <v>46071.0</v>
      </c>
      <c r="B1783" s="15">
        <v>46072.0</v>
      </c>
      <c r="C1783" s="148">
        <v>45689.0</v>
      </c>
      <c r="D1783" s="153" t="s">
        <v>3198</v>
      </c>
      <c r="E1783" s="154" t="s">
        <v>1223</v>
      </c>
      <c r="F1783" s="112" t="str">
        <f t="shared" si="1"/>
        <v>ALVARO ESCOBAR</v>
      </c>
      <c r="G1783" s="70" t="s">
        <v>11158</v>
      </c>
      <c r="H1783" s="56" t="s">
        <v>44</v>
      </c>
      <c r="I1783" s="27"/>
      <c r="J1783" s="57" t="s">
        <v>17</v>
      </c>
      <c r="K1783" s="23" t="s">
        <v>15</v>
      </c>
    </row>
    <row r="1784" ht="22.5" customHeight="1">
      <c r="A1784" s="147">
        <v>46071.0</v>
      </c>
      <c r="B1784" s="15"/>
      <c r="C1784" s="148"/>
      <c r="D1784" s="153" t="s">
        <v>971</v>
      </c>
      <c r="E1784" s="154" t="s">
        <v>3675</v>
      </c>
      <c r="F1784" s="112" t="str">
        <f t="shared" si="1"/>
        <v>ROBERTO LÓPEZ</v>
      </c>
      <c r="G1784" s="70" t="s">
        <v>5091</v>
      </c>
      <c r="H1784" s="61"/>
      <c r="I1784" s="27"/>
      <c r="J1784" s="65"/>
      <c r="K1784" s="28"/>
    </row>
    <row r="1785" ht="22.5" customHeight="1">
      <c r="A1785" s="147">
        <v>46071.0</v>
      </c>
      <c r="B1785" s="15"/>
      <c r="C1785" s="151" t="s">
        <v>106</v>
      </c>
      <c r="D1785" s="153" t="s">
        <v>11159</v>
      </c>
      <c r="E1785" s="154" t="s">
        <v>11160</v>
      </c>
      <c r="F1785" s="112" t="str">
        <f t="shared" si="1"/>
        <v>JUAN MIGUEL MORENO BELANDRIA</v>
      </c>
      <c r="G1785" s="70" t="s">
        <v>11161</v>
      </c>
      <c r="H1785" s="56" t="s">
        <v>44</v>
      </c>
      <c r="I1785" s="27"/>
      <c r="J1785" s="57" t="s">
        <v>21</v>
      </c>
      <c r="K1785" s="23" t="s">
        <v>15</v>
      </c>
    </row>
    <row r="1786" ht="22.5" customHeight="1">
      <c r="A1786" s="147">
        <v>46071.0</v>
      </c>
      <c r="B1786" s="15"/>
      <c r="C1786" s="148"/>
      <c r="D1786" s="153" t="s">
        <v>1038</v>
      </c>
      <c r="E1786" s="154" t="s">
        <v>130</v>
      </c>
      <c r="F1786" s="112" t="str">
        <f t="shared" si="1"/>
        <v>MAURICIO GONZALEZ</v>
      </c>
      <c r="G1786" s="70" t="s">
        <v>11162</v>
      </c>
      <c r="H1786" s="61"/>
      <c r="I1786" s="27"/>
      <c r="J1786" s="65"/>
      <c r="K1786" s="28"/>
    </row>
    <row r="1787" ht="22.5" customHeight="1">
      <c r="A1787" s="147">
        <v>46071.0</v>
      </c>
      <c r="B1787" s="15"/>
      <c r="C1787" s="151" t="s">
        <v>122</v>
      </c>
      <c r="D1787" s="153" t="s">
        <v>2801</v>
      </c>
      <c r="E1787" s="154" t="s">
        <v>11163</v>
      </c>
      <c r="F1787" s="112" t="str">
        <f t="shared" si="1"/>
        <v>ALEJANDRO BASCUÑAN GONZALEZ</v>
      </c>
      <c r="G1787" s="70" t="s">
        <v>11164</v>
      </c>
      <c r="H1787" s="56" t="s">
        <v>44</v>
      </c>
      <c r="I1787" s="27"/>
      <c r="J1787" s="57" t="s">
        <v>21</v>
      </c>
      <c r="K1787" s="23" t="s">
        <v>15</v>
      </c>
    </row>
    <row r="1788" ht="22.5" customHeight="1">
      <c r="A1788" s="147">
        <v>46071.0</v>
      </c>
      <c r="B1788" s="15"/>
      <c r="C1788" s="148"/>
      <c r="D1788" s="153" t="s">
        <v>129</v>
      </c>
      <c r="E1788" s="154" t="s">
        <v>11165</v>
      </c>
      <c r="F1788" s="112" t="str">
        <f t="shared" si="1"/>
        <v>JORGE CALDERÓN</v>
      </c>
      <c r="G1788" s="70" t="s">
        <v>11166</v>
      </c>
      <c r="H1788" s="61"/>
      <c r="I1788" s="27"/>
      <c r="J1788" s="65"/>
      <c r="K1788" s="28"/>
    </row>
    <row r="1789" ht="22.5" customHeight="1">
      <c r="A1789" s="147">
        <v>46071.0</v>
      </c>
      <c r="B1789" s="15"/>
      <c r="C1789" s="148"/>
      <c r="D1789" s="153" t="s">
        <v>748</v>
      </c>
      <c r="E1789" s="154" t="s">
        <v>11167</v>
      </c>
      <c r="F1789" s="112" t="str">
        <f t="shared" si="1"/>
        <v>PAULA NILO FARIAS</v>
      </c>
      <c r="G1789" s="70" t="s">
        <v>11168</v>
      </c>
      <c r="H1789" s="61"/>
      <c r="I1789" s="27"/>
      <c r="J1789" s="65"/>
      <c r="K1789" s="28"/>
    </row>
    <row r="1790" ht="22.5" customHeight="1">
      <c r="A1790" s="147">
        <v>46071.0</v>
      </c>
      <c r="B1790" s="15">
        <v>46072.0</v>
      </c>
      <c r="C1790" s="148">
        <v>44927.0</v>
      </c>
      <c r="D1790" s="153" t="s">
        <v>1431</v>
      </c>
      <c r="E1790" s="154" t="s">
        <v>10546</v>
      </c>
      <c r="F1790" s="112" t="str">
        <f t="shared" si="1"/>
        <v>CLAUDIO RAMOS</v>
      </c>
      <c r="G1790" s="70" t="s">
        <v>11169</v>
      </c>
      <c r="H1790" s="56" t="s">
        <v>44</v>
      </c>
      <c r="I1790" s="27"/>
      <c r="J1790" s="57" t="s">
        <v>17</v>
      </c>
      <c r="K1790" s="23" t="s">
        <v>15</v>
      </c>
    </row>
    <row r="1791" ht="22.5" customHeight="1">
      <c r="A1791" s="147">
        <v>46071.0</v>
      </c>
      <c r="B1791" s="15"/>
      <c r="C1791" s="148"/>
      <c r="D1791" s="153" t="s">
        <v>9838</v>
      </c>
      <c r="E1791" s="154" t="s">
        <v>300</v>
      </c>
      <c r="F1791" s="112" t="str">
        <f t="shared" si="1"/>
        <v>ARNALDO ARENAS</v>
      </c>
      <c r="G1791" s="70" t="s">
        <v>11170</v>
      </c>
      <c r="H1791" s="61"/>
      <c r="I1791" s="27"/>
      <c r="J1791" s="65"/>
      <c r="K1791" s="28"/>
    </row>
    <row r="1792" ht="22.5" customHeight="1">
      <c r="A1792" s="147">
        <v>46071.0</v>
      </c>
      <c r="B1792" s="15">
        <v>46072.0</v>
      </c>
      <c r="C1792" s="148">
        <v>45261.0</v>
      </c>
      <c r="D1792" s="153" t="s">
        <v>1467</v>
      </c>
      <c r="E1792" s="154" t="s">
        <v>11171</v>
      </c>
      <c r="F1792" s="112" t="str">
        <f t="shared" si="1"/>
        <v>ANDRES SANDOVAL LUNA</v>
      </c>
      <c r="G1792" s="70" t="s">
        <v>11172</v>
      </c>
      <c r="H1792" s="56" t="s">
        <v>44</v>
      </c>
      <c r="I1792" s="27"/>
      <c r="J1792" s="57" t="s">
        <v>17</v>
      </c>
      <c r="K1792" s="23" t="s">
        <v>15</v>
      </c>
    </row>
    <row r="1793" ht="22.5" customHeight="1">
      <c r="A1793" s="147">
        <v>46071.0</v>
      </c>
      <c r="B1793" s="15"/>
      <c r="C1793" s="148"/>
      <c r="D1793" s="153" t="s">
        <v>600</v>
      </c>
      <c r="E1793" s="154" t="s">
        <v>4062</v>
      </c>
      <c r="F1793" s="112" t="str">
        <f t="shared" si="1"/>
        <v>VICTOR NAVARRETE</v>
      </c>
      <c r="G1793" s="70" t="s">
        <v>11173</v>
      </c>
      <c r="H1793" s="61"/>
      <c r="I1793" s="27"/>
      <c r="J1793" s="65"/>
      <c r="K1793" s="28"/>
    </row>
    <row r="1794" ht="22.5" customHeight="1">
      <c r="A1794" s="147">
        <v>46071.0</v>
      </c>
      <c r="B1794" s="15"/>
      <c r="C1794" s="148"/>
      <c r="D1794" s="153" t="s">
        <v>177</v>
      </c>
      <c r="E1794" s="154" t="s">
        <v>991</v>
      </c>
      <c r="F1794" s="112" t="str">
        <f t="shared" si="1"/>
        <v>MARCO CASTRO</v>
      </c>
      <c r="G1794" s="70" t="s">
        <v>11174</v>
      </c>
      <c r="H1794" s="61"/>
      <c r="I1794" s="27"/>
      <c r="J1794" s="65"/>
      <c r="K1794" s="28"/>
    </row>
    <row r="1795" ht="22.5" customHeight="1">
      <c r="A1795" s="147">
        <v>46071.0</v>
      </c>
      <c r="B1795" s="15">
        <v>46072.0</v>
      </c>
      <c r="C1795" s="148">
        <v>43678.0</v>
      </c>
      <c r="D1795" s="153" t="s">
        <v>11175</v>
      </c>
      <c r="E1795" s="154" t="s">
        <v>220</v>
      </c>
      <c r="F1795" s="112" t="str">
        <f t="shared" si="1"/>
        <v>LAURA SALINAS</v>
      </c>
      <c r="G1795" s="70" t="s">
        <v>11176</v>
      </c>
      <c r="H1795" s="56" t="s">
        <v>44</v>
      </c>
      <c r="I1795" s="27"/>
      <c r="J1795" s="57" t="s">
        <v>17</v>
      </c>
      <c r="K1795" s="23" t="s">
        <v>15</v>
      </c>
    </row>
    <row r="1796" ht="22.5" customHeight="1">
      <c r="A1796" s="147">
        <v>46071.0</v>
      </c>
      <c r="B1796" s="15">
        <v>46072.0</v>
      </c>
      <c r="C1796" s="148">
        <v>43739.0</v>
      </c>
      <c r="D1796" s="153" t="s">
        <v>9885</v>
      </c>
      <c r="E1796" s="154" t="s">
        <v>4471</v>
      </c>
      <c r="F1796" s="112" t="str">
        <f t="shared" si="1"/>
        <v>DAISY GÓMEZ</v>
      </c>
      <c r="G1796" s="59" t="s">
        <v>11177</v>
      </c>
      <c r="H1796" s="56" t="s">
        <v>44</v>
      </c>
      <c r="I1796" s="27"/>
      <c r="J1796" s="57" t="s">
        <v>17</v>
      </c>
      <c r="K1796" s="23" t="s">
        <v>15</v>
      </c>
    </row>
    <row r="1797" ht="22.5" customHeight="1">
      <c r="A1797" s="147">
        <v>46071.0</v>
      </c>
      <c r="B1797" s="15">
        <v>46072.0</v>
      </c>
      <c r="C1797" s="148">
        <v>43647.0</v>
      </c>
      <c r="D1797" s="153" t="s">
        <v>9005</v>
      </c>
      <c r="E1797" s="154" t="s">
        <v>11178</v>
      </c>
      <c r="F1797" s="112" t="str">
        <f t="shared" si="1"/>
        <v>FELIPE RIQUELME</v>
      </c>
      <c r="G1797" s="70" t="s">
        <v>11179</v>
      </c>
      <c r="H1797" s="56" t="s">
        <v>44</v>
      </c>
      <c r="I1797" s="27"/>
      <c r="J1797" s="57" t="s">
        <v>17</v>
      </c>
      <c r="K1797" s="23" t="s">
        <v>15</v>
      </c>
    </row>
    <row r="1798" ht="22.5" customHeight="1">
      <c r="A1798" s="147">
        <v>46071.0</v>
      </c>
      <c r="B1798" s="15"/>
      <c r="C1798" s="151" t="s">
        <v>122</v>
      </c>
      <c r="D1798" s="153" t="s">
        <v>11180</v>
      </c>
      <c r="E1798" s="154" t="s">
        <v>11181</v>
      </c>
      <c r="F1798" s="112" t="str">
        <f t="shared" si="1"/>
        <v>DIEGO ORLANDO CABRERA STRAUBE</v>
      </c>
      <c r="G1798" s="70" t="s">
        <v>11182</v>
      </c>
      <c r="H1798" s="56" t="s">
        <v>44</v>
      </c>
      <c r="I1798" s="27"/>
      <c r="J1798" s="57" t="s">
        <v>21</v>
      </c>
      <c r="K1798" s="23" t="s">
        <v>15</v>
      </c>
    </row>
    <row r="1799" ht="22.5" customHeight="1">
      <c r="A1799" s="147">
        <v>46071.0</v>
      </c>
      <c r="B1799" s="15">
        <v>46072.0</v>
      </c>
      <c r="C1799" s="148">
        <v>43040.0</v>
      </c>
      <c r="D1799" s="153" t="s">
        <v>600</v>
      </c>
      <c r="E1799" s="154" t="s">
        <v>342</v>
      </c>
      <c r="F1799" s="112" t="str">
        <f t="shared" si="1"/>
        <v>VICTOR FERNANDEZ</v>
      </c>
      <c r="G1799" s="70" t="s">
        <v>11183</v>
      </c>
      <c r="H1799" s="56" t="s">
        <v>44</v>
      </c>
      <c r="I1799" s="27"/>
      <c r="J1799" s="57" t="s">
        <v>17</v>
      </c>
      <c r="K1799" s="23" t="s">
        <v>15</v>
      </c>
    </row>
    <row r="1800" ht="22.5" customHeight="1">
      <c r="A1800" s="147">
        <v>46071.0</v>
      </c>
      <c r="B1800" s="15">
        <v>46073.0</v>
      </c>
      <c r="C1800" s="148">
        <v>45474.0</v>
      </c>
      <c r="D1800" s="153" t="s">
        <v>964</v>
      </c>
      <c r="E1800" s="154" t="s">
        <v>2665</v>
      </c>
      <c r="F1800" s="112" t="str">
        <f t="shared" si="1"/>
        <v>FELIPE VENEGAS</v>
      </c>
      <c r="G1800" s="59" t="s">
        <v>11184</v>
      </c>
      <c r="H1800" s="56" t="s">
        <v>44</v>
      </c>
      <c r="I1800" s="27"/>
      <c r="J1800" s="57" t="s">
        <v>19</v>
      </c>
      <c r="K1800" s="23" t="s">
        <v>22</v>
      </c>
    </row>
    <row r="1801" ht="22.5" customHeight="1">
      <c r="A1801" s="147">
        <v>46071.0</v>
      </c>
      <c r="B1801" s="15"/>
      <c r="C1801" s="151" t="s">
        <v>232</v>
      </c>
      <c r="D1801" s="153" t="s">
        <v>338</v>
      </c>
      <c r="E1801" s="154" t="s">
        <v>11185</v>
      </c>
      <c r="F1801" s="112" t="str">
        <f t="shared" si="1"/>
        <v>RICARDO PIÑA DINAMARCA</v>
      </c>
      <c r="G1801" s="70" t="s">
        <v>11186</v>
      </c>
      <c r="H1801" s="56" t="s">
        <v>44</v>
      </c>
      <c r="I1801" s="27"/>
      <c r="J1801" s="57" t="s">
        <v>21</v>
      </c>
      <c r="K1801" s="23" t="s">
        <v>15</v>
      </c>
    </row>
    <row r="1802" ht="22.5" customHeight="1">
      <c r="A1802" s="147">
        <v>46071.0</v>
      </c>
      <c r="B1802" s="15">
        <v>46072.0</v>
      </c>
      <c r="C1802" s="148">
        <v>44896.0</v>
      </c>
      <c r="D1802" s="153" t="s">
        <v>11187</v>
      </c>
      <c r="E1802" s="154" t="s">
        <v>11188</v>
      </c>
      <c r="F1802" s="112" t="str">
        <f t="shared" si="1"/>
        <v>JUAN SERGIO GONZÁLEZ DÍAZ</v>
      </c>
      <c r="G1802" s="70" t="s">
        <v>11189</v>
      </c>
      <c r="H1802" s="56" t="s">
        <v>44</v>
      </c>
      <c r="I1802" s="27"/>
      <c r="J1802" s="57" t="s">
        <v>17</v>
      </c>
      <c r="K1802" s="23" t="s">
        <v>15</v>
      </c>
    </row>
    <row r="1803" ht="22.5" customHeight="1">
      <c r="A1803" s="147">
        <v>46071.0</v>
      </c>
      <c r="B1803" s="15"/>
      <c r="C1803" s="148"/>
      <c r="D1803" s="153" t="s">
        <v>876</v>
      </c>
      <c r="E1803" s="154" t="s">
        <v>7672</v>
      </c>
      <c r="F1803" s="112" t="str">
        <f t="shared" si="1"/>
        <v>LUIS SEPULVEDA</v>
      </c>
      <c r="G1803" s="70" t="s">
        <v>11190</v>
      </c>
      <c r="H1803" s="61"/>
      <c r="I1803" s="27"/>
      <c r="J1803" s="65"/>
      <c r="K1803" s="28"/>
    </row>
    <row r="1804" ht="22.5" customHeight="1">
      <c r="A1804" s="147">
        <v>46071.0</v>
      </c>
      <c r="B1804" s="15"/>
      <c r="C1804" s="151" t="s">
        <v>11191</v>
      </c>
      <c r="D1804" s="153" t="s">
        <v>1500</v>
      </c>
      <c r="E1804" s="154" t="s">
        <v>49</v>
      </c>
      <c r="F1804" s="112" t="str">
        <f t="shared" si="1"/>
        <v>JAVIER VERGARA</v>
      </c>
      <c r="G1804" s="100" t="s">
        <v>11192</v>
      </c>
      <c r="H1804" s="56" t="s">
        <v>44</v>
      </c>
      <c r="I1804" s="27"/>
      <c r="J1804" s="57" t="s">
        <v>21</v>
      </c>
      <c r="K1804" s="23" t="s">
        <v>20</v>
      </c>
    </row>
    <row r="1805" ht="22.5" customHeight="1">
      <c r="A1805" s="147">
        <v>46071.0</v>
      </c>
      <c r="B1805" s="15"/>
      <c r="C1805" s="148"/>
      <c r="D1805" s="153" t="s">
        <v>11193</v>
      </c>
      <c r="E1805" s="154" t="s">
        <v>11194</v>
      </c>
      <c r="F1805" s="112" t="str">
        <f t="shared" si="1"/>
        <v>ALEJANDRO PATRICIO BASTIAS BASTIAS</v>
      </c>
      <c r="G1805" s="70" t="s">
        <v>11195</v>
      </c>
      <c r="H1805" s="61"/>
      <c r="I1805" s="27"/>
      <c r="J1805" s="65"/>
      <c r="K1805" s="28"/>
    </row>
    <row r="1806" ht="22.5" customHeight="1">
      <c r="A1806" s="147">
        <v>46071.0</v>
      </c>
      <c r="B1806" s="15"/>
      <c r="C1806" s="148"/>
      <c r="D1806" s="153" t="s">
        <v>11196</v>
      </c>
      <c r="E1806" s="154" t="s">
        <v>11197</v>
      </c>
      <c r="F1806" s="112" t="str">
        <f t="shared" si="1"/>
        <v>LEONTINA ELIZABETH CALDERON OLIVARES</v>
      </c>
      <c r="G1806" s="70" t="s">
        <v>11198</v>
      </c>
      <c r="H1806" s="61"/>
      <c r="I1806" s="27"/>
      <c r="J1806" s="65"/>
      <c r="K1806" s="28"/>
    </row>
    <row r="1807" ht="22.5" customHeight="1">
      <c r="A1807" s="147">
        <v>46071.0</v>
      </c>
      <c r="B1807" s="15"/>
      <c r="C1807" s="148"/>
      <c r="D1807" s="153" t="s">
        <v>11199</v>
      </c>
      <c r="E1807" s="154" t="s">
        <v>11200</v>
      </c>
      <c r="F1807" s="112" t="str">
        <f t="shared" si="1"/>
        <v>MELISA PASACHE</v>
      </c>
      <c r="G1807" s="70" t="s">
        <v>11201</v>
      </c>
      <c r="H1807" s="61"/>
      <c r="I1807" s="27"/>
      <c r="J1807" s="65"/>
      <c r="K1807" s="28"/>
    </row>
    <row r="1808" ht="22.5" customHeight="1">
      <c r="A1808" s="147">
        <v>46071.0</v>
      </c>
      <c r="B1808" s="15">
        <v>46073.0</v>
      </c>
      <c r="C1808" s="148">
        <v>45352.0</v>
      </c>
      <c r="D1808" s="153" t="s">
        <v>256</v>
      </c>
      <c r="E1808" s="154" t="s">
        <v>11202</v>
      </c>
      <c r="F1808" s="112" t="str">
        <f t="shared" si="1"/>
        <v>OSCAR MARIN ESPINOZA</v>
      </c>
      <c r="G1808" s="100" t="s">
        <v>11203</v>
      </c>
      <c r="H1808" s="56" t="s">
        <v>44</v>
      </c>
      <c r="I1808" s="27"/>
      <c r="J1808" s="57" t="s">
        <v>19</v>
      </c>
      <c r="K1808" s="23" t="s">
        <v>15</v>
      </c>
    </row>
    <row r="1809" ht="22.5" customHeight="1">
      <c r="A1809" s="147">
        <v>46071.0</v>
      </c>
      <c r="B1809" s="15"/>
      <c r="C1809" s="148"/>
      <c r="D1809" s="153" t="s">
        <v>11204</v>
      </c>
      <c r="E1809" s="154" t="s">
        <v>5392</v>
      </c>
      <c r="F1809" s="112" t="str">
        <f t="shared" si="1"/>
        <v>BERNARDO HERNANDEZ</v>
      </c>
      <c r="G1809" s="70" t="s">
        <v>11205</v>
      </c>
      <c r="H1809" s="61"/>
      <c r="I1809" s="27"/>
      <c r="J1809" s="65"/>
      <c r="K1809" s="28"/>
    </row>
    <row r="1810" ht="22.5" customHeight="1">
      <c r="A1810" s="147">
        <v>46071.0</v>
      </c>
      <c r="B1810" s="15"/>
      <c r="C1810" s="148"/>
      <c r="D1810" s="153" t="s">
        <v>9402</v>
      </c>
      <c r="E1810" s="154" t="s">
        <v>11206</v>
      </c>
      <c r="F1810" s="112" t="str">
        <f t="shared" si="1"/>
        <v>CARLA LAZCANO</v>
      </c>
      <c r="G1810" s="70" t="s">
        <v>6073</v>
      </c>
      <c r="H1810" s="61"/>
      <c r="I1810" s="27"/>
      <c r="J1810" s="65"/>
      <c r="K1810" s="28"/>
    </row>
    <row r="1811" ht="22.5" customHeight="1">
      <c r="A1811" s="147">
        <v>46071.0</v>
      </c>
      <c r="B1811" s="15"/>
      <c r="C1811" s="148"/>
      <c r="D1811" s="153" t="s">
        <v>11207</v>
      </c>
      <c r="E1811" s="154" t="s">
        <v>11208</v>
      </c>
      <c r="F1811" s="112" t="str">
        <f t="shared" si="1"/>
        <v>AGUSTÍN VALENCIA</v>
      </c>
      <c r="G1811" s="70" t="s">
        <v>11209</v>
      </c>
      <c r="H1811" s="61"/>
      <c r="I1811" s="27"/>
      <c r="J1811" s="65"/>
      <c r="K1811" s="28"/>
    </row>
    <row r="1812" ht="22.5" customHeight="1">
      <c r="A1812" s="147">
        <v>46071.0</v>
      </c>
      <c r="B1812" s="15"/>
      <c r="C1812" s="148"/>
      <c r="D1812" s="153" t="s">
        <v>11210</v>
      </c>
      <c r="E1812" s="154" t="s">
        <v>11211</v>
      </c>
      <c r="F1812" s="112" t="str">
        <f t="shared" si="1"/>
        <v>PALOMA SCHEIHING</v>
      </c>
      <c r="G1812" s="70" t="s">
        <v>11212</v>
      </c>
      <c r="H1812" s="61"/>
      <c r="I1812" s="27"/>
      <c r="J1812" s="65"/>
      <c r="K1812" s="28"/>
    </row>
    <row r="1813" ht="22.5" customHeight="1">
      <c r="A1813" s="147">
        <v>46071.0</v>
      </c>
      <c r="B1813" s="15"/>
      <c r="C1813" s="148"/>
      <c r="D1813" s="153" t="s">
        <v>657</v>
      </c>
      <c r="E1813" s="154" t="s">
        <v>367</v>
      </c>
      <c r="F1813" s="112" t="str">
        <f t="shared" si="1"/>
        <v>ALEX GONZÁLEZ</v>
      </c>
      <c r="G1813" s="70" t="s">
        <v>11213</v>
      </c>
      <c r="H1813" s="61"/>
      <c r="I1813" s="27"/>
      <c r="J1813" s="65"/>
      <c r="K1813" s="28"/>
    </row>
    <row r="1814" ht="22.5" customHeight="1">
      <c r="A1814" s="147">
        <v>46071.0</v>
      </c>
      <c r="B1814" s="15"/>
      <c r="C1814" s="148"/>
      <c r="D1814" s="153" t="s">
        <v>419</v>
      </c>
      <c r="E1814" s="154" t="s">
        <v>1989</v>
      </c>
      <c r="F1814" s="112" t="str">
        <f t="shared" si="1"/>
        <v>RODRIGO MORALES</v>
      </c>
      <c r="G1814" s="70" t="s">
        <v>11214</v>
      </c>
      <c r="H1814" s="61"/>
      <c r="I1814" s="27"/>
      <c r="J1814" s="65"/>
      <c r="K1814" s="28"/>
    </row>
    <row r="1815" ht="22.5" customHeight="1">
      <c r="A1815" s="147">
        <v>46071.0</v>
      </c>
      <c r="B1815" s="15">
        <v>46072.0</v>
      </c>
      <c r="C1815" s="148">
        <v>45108.0</v>
      </c>
      <c r="D1815" s="153" t="s">
        <v>11215</v>
      </c>
      <c r="E1815" s="154" t="s">
        <v>11216</v>
      </c>
      <c r="F1815" s="112" t="str">
        <f t="shared" si="1"/>
        <v>EDWARD ANTONIO AMAYA MATUS</v>
      </c>
      <c r="G1815" s="70" t="s">
        <v>11217</v>
      </c>
      <c r="H1815" s="56" t="s">
        <v>44</v>
      </c>
      <c r="I1815" s="22" t="s">
        <v>13</v>
      </c>
      <c r="J1815" s="57" t="s">
        <v>17</v>
      </c>
      <c r="K1815" s="28"/>
    </row>
    <row r="1816" ht="22.5" customHeight="1">
      <c r="A1816" s="147">
        <v>46071.0</v>
      </c>
      <c r="B1816" s="15">
        <v>46072.0</v>
      </c>
      <c r="C1816" s="148">
        <v>43497.0</v>
      </c>
      <c r="D1816" s="153" t="s">
        <v>3164</v>
      </c>
      <c r="E1816" s="154" t="s">
        <v>11218</v>
      </c>
      <c r="F1816" s="112" t="str">
        <f t="shared" si="1"/>
        <v>ROMINA RIVERA MUÑOZ</v>
      </c>
      <c r="G1816" s="70" t="s">
        <v>11219</v>
      </c>
      <c r="H1816" s="56" t="s">
        <v>44</v>
      </c>
      <c r="I1816" s="27"/>
      <c r="J1816" s="57" t="s">
        <v>17</v>
      </c>
      <c r="K1816" s="23" t="s">
        <v>15</v>
      </c>
    </row>
    <row r="1817" ht="22.5" customHeight="1">
      <c r="A1817" s="147">
        <v>46071.0</v>
      </c>
      <c r="B1817" s="15"/>
      <c r="C1817" s="148"/>
      <c r="D1817" s="153" t="s">
        <v>11220</v>
      </c>
      <c r="E1817" s="154" t="s">
        <v>7974</v>
      </c>
      <c r="F1817" s="112" t="str">
        <f t="shared" si="1"/>
        <v>MARCOS ROBLES</v>
      </c>
      <c r="G1817" s="70" t="s">
        <v>11221</v>
      </c>
      <c r="H1817" s="61"/>
      <c r="I1817" s="27"/>
      <c r="J1817" s="65"/>
      <c r="K1817" s="28"/>
    </row>
    <row r="1818" ht="22.5" customHeight="1">
      <c r="A1818" s="147">
        <v>46071.0</v>
      </c>
      <c r="B1818" s="15">
        <v>46072.0</v>
      </c>
      <c r="C1818" s="148">
        <v>45200.0</v>
      </c>
      <c r="D1818" s="153" t="s">
        <v>5645</v>
      </c>
      <c r="E1818" s="154" t="s">
        <v>11222</v>
      </c>
      <c r="F1818" s="112" t="str">
        <f t="shared" si="1"/>
        <v>JUAN ANTONIO CORROTEA RODRIGUEZ</v>
      </c>
      <c r="G1818" s="70" t="s">
        <v>11223</v>
      </c>
      <c r="H1818" s="56" t="s">
        <v>44</v>
      </c>
      <c r="I1818" s="27"/>
      <c r="J1818" s="57" t="s">
        <v>17</v>
      </c>
      <c r="K1818" s="23" t="s">
        <v>15</v>
      </c>
    </row>
    <row r="1819" ht="22.5" customHeight="1">
      <c r="A1819" s="147">
        <v>46071.0</v>
      </c>
      <c r="B1819" s="15">
        <v>46076.0</v>
      </c>
      <c r="C1819" s="148">
        <v>45809.0</v>
      </c>
      <c r="D1819" s="153" t="s">
        <v>11224</v>
      </c>
      <c r="E1819" s="154" t="s">
        <v>11225</v>
      </c>
      <c r="F1819" s="112" t="str">
        <f t="shared" si="1"/>
        <v>FABIAN TANY ANTONIO BUSTOS AREVALO</v>
      </c>
      <c r="G1819" s="70" t="s">
        <v>11226</v>
      </c>
      <c r="H1819" s="56" t="s">
        <v>44</v>
      </c>
      <c r="I1819" s="27"/>
      <c r="J1819" s="57" t="s">
        <v>17</v>
      </c>
      <c r="K1819" s="23" t="s">
        <v>15</v>
      </c>
    </row>
    <row r="1820" ht="22.5" customHeight="1">
      <c r="A1820" s="147">
        <v>46071.0</v>
      </c>
      <c r="B1820" s="15"/>
      <c r="C1820" s="148"/>
      <c r="D1820" s="153" t="s">
        <v>11227</v>
      </c>
      <c r="E1820" s="154" t="s">
        <v>11228</v>
      </c>
      <c r="F1820" s="112" t="str">
        <f t="shared" si="1"/>
        <v>ALEJANDRO RAUL SEGOVIA MORALES</v>
      </c>
      <c r="G1820" s="70" t="s">
        <v>11229</v>
      </c>
      <c r="H1820" s="61"/>
      <c r="I1820" s="27"/>
      <c r="J1820" s="65"/>
      <c r="K1820" s="28"/>
    </row>
    <row r="1821" ht="22.5" customHeight="1">
      <c r="A1821" s="147">
        <v>46071.0</v>
      </c>
      <c r="B1821" s="15"/>
      <c r="C1821" s="148"/>
      <c r="D1821" s="153" t="s">
        <v>360</v>
      </c>
      <c r="E1821" s="154" t="s">
        <v>11230</v>
      </c>
      <c r="F1821" s="112" t="str">
        <f t="shared" si="1"/>
        <v>JOSE CORREA GALINDOS</v>
      </c>
      <c r="G1821" s="70" t="s">
        <v>11231</v>
      </c>
      <c r="H1821" s="56" t="s">
        <v>44</v>
      </c>
      <c r="I1821" s="27"/>
      <c r="J1821" s="57" t="s">
        <v>14</v>
      </c>
      <c r="K1821" s="23" t="s">
        <v>15</v>
      </c>
    </row>
    <row r="1822" ht="22.5" customHeight="1">
      <c r="A1822" s="147">
        <v>46071.0</v>
      </c>
      <c r="B1822" s="15">
        <v>46072.0</v>
      </c>
      <c r="C1822" s="148">
        <v>43466.0</v>
      </c>
      <c r="D1822" s="153" t="s">
        <v>11232</v>
      </c>
      <c r="E1822" s="154" t="s">
        <v>11233</v>
      </c>
      <c r="F1822" s="112" t="str">
        <f t="shared" si="1"/>
        <v>HECTOR EDUARDO VALLADARES RUBILAR</v>
      </c>
      <c r="G1822" s="70" t="s">
        <v>11234</v>
      </c>
      <c r="H1822" s="56" t="s">
        <v>44</v>
      </c>
      <c r="I1822" s="27"/>
      <c r="J1822" s="57" t="s">
        <v>17</v>
      </c>
      <c r="K1822" s="23" t="s">
        <v>15</v>
      </c>
    </row>
    <row r="1823" ht="22.5" customHeight="1">
      <c r="A1823" s="147">
        <v>46071.0</v>
      </c>
      <c r="B1823" s="15"/>
      <c r="C1823" s="148"/>
      <c r="D1823" s="153" t="s">
        <v>1240</v>
      </c>
      <c r="E1823" s="154" t="s">
        <v>11235</v>
      </c>
      <c r="F1823" s="112" t="str">
        <f t="shared" si="1"/>
        <v>CATALINA BARAHONA</v>
      </c>
      <c r="G1823" s="70" t="s">
        <v>11236</v>
      </c>
      <c r="H1823" s="61"/>
      <c r="I1823" s="27"/>
      <c r="J1823" s="65"/>
      <c r="K1823" s="28"/>
    </row>
    <row r="1824" ht="22.5" customHeight="1">
      <c r="A1824" s="147">
        <v>46071.0</v>
      </c>
      <c r="B1824" s="15"/>
      <c r="C1824" s="148"/>
      <c r="D1824" s="153" t="s">
        <v>920</v>
      </c>
      <c r="E1824" s="154" t="s">
        <v>4410</v>
      </c>
      <c r="F1824" s="112" t="str">
        <f t="shared" si="1"/>
        <v>SEBASTIAN AGUIRRE</v>
      </c>
      <c r="G1824" s="70" t="s">
        <v>11237</v>
      </c>
      <c r="H1824" s="61"/>
      <c r="I1824" s="27"/>
      <c r="J1824" s="65"/>
      <c r="K1824" s="28"/>
    </row>
    <row r="1825" ht="22.5" customHeight="1">
      <c r="A1825" s="147">
        <v>46071.0</v>
      </c>
      <c r="B1825" s="15"/>
      <c r="C1825" s="148"/>
      <c r="D1825" s="153" t="s">
        <v>4259</v>
      </c>
      <c r="E1825" s="154" t="s">
        <v>5827</v>
      </c>
      <c r="F1825" s="112" t="str">
        <f t="shared" si="1"/>
        <v>CRISTOPHER MOLINA</v>
      </c>
      <c r="G1825" s="70" t="s">
        <v>11238</v>
      </c>
      <c r="H1825" s="61"/>
      <c r="I1825" s="27"/>
      <c r="J1825" s="65"/>
      <c r="K1825" s="28"/>
    </row>
    <row r="1826" ht="22.5" customHeight="1">
      <c r="A1826" s="147">
        <v>46071.0</v>
      </c>
      <c r="B1826" s="15">
        <v>46072.0</v>
      </c>
      <c r="C1826" s="148">
        <v>43831.0</v>
      </c>
      <c r="D1826" s="153" t="s">
        <v>11239</v>
      </c>
      <c r="E1826" s="154" t="s">
        <v>11240</v>
      </c>
      <c r="F1826" s="112" t="str">
        <f t="shared" si="1"/>
        <v>DANNY WIKEE</v>
      </c>
      <c r="G1826" s="70" t="s">
        <v>11241</v>
      </c>
      <c r="H1826" s="56" t="s">
        <v>44</v>
      </c>
      <c r="I1826" s="27"/>
      <c r="J1826" s="57" t="s">
        <v>17</v>
      </c>
      <c r="K1826" s="23" t="s">
        <v>15</v>
      </c>
    </row>
    <row r="1827" ht="22.5" customHeight="1">
      <c r="A1827" s="147">
        <v>46071.0</v>
      </c>
      <c r="B1827" s="15">
        <v>46072.0</v>
      </c>
      <c r="C1827" s="148">
        <v>43647.0</v>
      </c>
      <c r="D1827" s="153" t="s">
        <v>526</v>
      </c>
      <c r="E1827" s="154" t="s">
        <v>11242</v>
      </c>
      <c r="F1827" s="112" t="str">
        <f t="shared" si="1"/>
        <v>CAMILA LANDON</v>
      </c>
      <c r="G1827" s="70" t="s">
        <v>11243</v>
      </c>
      <c r="H1827" s="56" t="s">
        <v>44</v>
      </c>
      <c r="I1827" s="27"/>
      <c r="J1827" s="57" t="s">
        <v>17</v>
      </c>
      <c r="K1827" s="23" t="s">
        <v>15</v>
      </c>
    </row>
    <row r="1828" ht="22.5" customHeight="1">
      <c r="A1828" s="147">
        <v>46071.0</v>
      </c>
      <c r="B1828" s="15"/>
      <c r="C1828" s="148"/>
      <c r="D1828" s="153" t="s">
        <v>219</v>
      </c>
      <c r="E1828" s="154" t="s">
        <v>211</v>
      </c>
      <c r="F1828" s="112" t="str">
        <f t="shared" si="1"/>
        <v>JENNY ROJAS</v>
      </c>
      <c r="G1828" s="70" t="s">
        <v>11244</v>
      </c>
      <c r="H1828" s="61"/>
      <c r="I1828" s="27"/>
      <c r="J1828" s="65"/>
      <c r="K1828" s="28"/>
    </row>
    <row r="1829" ht="22.5" customHeight="1">
      <c r="A1829" s="147">
        <v>46071.0</v>
      </c>
      <c r="B1829" s="15"/>
      <c r="C1829" s="148"/>
      <c r="D1829" s="153" t="s">
        <v>4389</v>
      </c>
      <c r="E1829" s="154" t="s">
        <v>11245</v>
      </c>
      <c r="F1829" s="112" t="str">
        <f t="shared" si="1"/>
        <v>JAVIER POZA</v>
      </c>
      <c r="G1829" s="70" t="s">
        <v>11246</v>
      </c>
      <c r="H1829" s="61"/>
      <c r="I1829" s="27"/>
      <c r="J1829" s="65"/>
      <c r="K1829" s="28"/>
    </row>
    <row r="1830" ht="22.5" customHeight="1">
      <c r="A1830" s="147">
        <v>46071.0</v>
      </c>
      <c r="B1830" s="15">
        <v>46072.0</v>
      </c>
      <c r="C1830" s="148">
        <v>45383.0</v>
      </c>
      <c r="D1830" s="153" t="s">
        <v>11247</v>
      </c>
      <c r="E1830" s="154" t="s">
        <v>11248</v>
      </c>
      <c r="F1830" s="112" t="str">
        <f t="shared" si="1"/>
        <v>CLAUDIO ESTEBAN AMÉSTICA GONZALES</v>
      </c>
      <c r="G1830" s="70" t="s">
        <v>11249</v>
      </c>
      <c r="H1830" s="56" t="s">
        <v>44</v>
      </c>
      <c r="I1830" s="27"/>
      <c r="J1830" s="57" t="s">
        <v>17</v>
      </c>
      <c r="K1830" s="23" t="s">
        <v>15</v>
      </c>
    </row>
    <row r="1831" ht="22.5" customHeight="1">
      <c r="A1831" s="147">
        <v>46071.0</v>
      </c>
      <c r="B1831" s="15"/>
      <c r="C1831" s="148"/>
      <c r="D1831" s="153" t="s">
        <v>107</v>
      </c>
      <c r="E1831" s="154" t="s">
        <v>220</v>
      </c>
      <c r="F1831" s="112" t="str">
        <f t="shared" si="1"/>
        <v>CLAUDIA SALINAS</v>
      </c>
      <c r="G1831" s="70" t="s">
        <v>11250</v>
      </c>
      <c r="H1831" s="61"/>
      <c r="I1831" s="27"/>
      <c r="J1831" s="65"/>
      <c r="K1831" s="28"/>
    </row>
    <row r="1832" ht="22.5" customHeight="1">
      <c r="A1832" s="147">
        <v>46071.0</v>
      </c>
      <c r="B1832" s="15"/>
      <c r="C1832" s="148"/>
      <c r="D1832" s="153" t="s">
        <v>8822</v>
      </c>
      <c r="E1832" s="154" t="s">
        <v>11251</v>
      </c>
      <c r="F1832" s="112" t="str">
        <f t="shared" si="1"/>
        <v>PAULA ANDREA ARIZ RODRIGUEZ</v>
      </c>
      <c r="G1832" s="70" t="s">
        <v>11252</v>
      </c>
      <c r="H1832" s="61"/>
      <c r="I1832" s="27"/>
      <c r="J1832" s="65"/>
      <c r="K1832" s="28"/>
    </row>
    <row r="1833" ht="22.5" customHeight="1">
      <c r="A1833" s="147">
        <v>46071.0</v>
      </c>
      <c r="B1833" s="15">
        <v>46072.0</v>
      </c>
      <c r="C1833" s="148">
        <v>44409.0</v>
      </c>
      <c r="D1833" s="153" t="s">
        <v>938</v>
      </c>
      <c r="E1833" s="154" t="s">
        <v>11253</v>
      </c>
      <c r="F1833" s="112" t="str">
        <f t="shared" si="1"/>
        <v>NICOLE NAHUELANCA RODRÍGUEZ</v>
      </c>
      <c r="G1833" s="70" t="s">
        <v>11254</v>
      </c>
      <c r="H1833" s="56" t="s">
        <v>44</v>
      </c>
      <c r="I1833" s="27"/>
      <c r="J1833" s="57" t="s">
        <v>17</v>
      </c>
      <c r="K1833" s="23" t="s">
        <v>15</v>
      </c>
    </row>
    <row r="1834" ht="22.5" customHeight="1">
      <c r="A1834" s="147">
        <v>46071.0</v>
      </c>
      <c r="B1834" s="15"/>
      <c r="C1834" s="148"/>
      <c r="D1834" s="153" t="s">
        <v>11255</v>
      </c>
      <c r="E1834" s="154" t="s">
        <v>11256</v>
      </c>
      <c r="F1834" s="112" t="str">
        <f t="shared" si="1"/>
        <v>CRISTIAN ANTONIO SORIANO</v>
      </c>
      <c r="G1834" s="70" t="s">
        <v>11257</v>
      </c>
      <c r="H1834" s="56" t="s">
        <v>44</v>
      </c>
      <c r="I1834" s="27"/>
      <c r="J1834" s="57" t="s">
        <v>14</v>
      </c>
      <c r="K1834" s="28"/>
    </row>
    <row r="1835" ht="22.5" customHeight="1">
      <c r="A1835" s="147">
        <v>46071.0</v>
      </c>
      <c r="B1835" s="15"/>
      <c r="C1835" s="148"/>
      <c r="D1835" s="153" t="s">
        <v>4616</v>
      </c>
      <c r="E1835" s="154" t="s">
        <v>11258</v>
      </c>
      <c r="F1835" s="112" t="str">
        <f t="shared" si="1"/>
        <v>FABIAN BUSTOS</v>
      </c>
      <c r="G1835" s="70" t="s">
        <v>10975</v>
      </c>
      <c r="H1835" s="56" t="s">
        <v>44</v>
      </c>
      <c r="I1835" s="27"/>
      <c r="J1835" s="57" t="s">
        <v>14</v>
      </c>
      <c r="K1835" s="28"/>
    </row>
    <row r="1836" ht="22.5" customHeight="1">
      <c r="A1836" s="147">
        <v>46071.0</v>
      </c>
      <c r="B1836" s="15">
        <v>46072.0</v>
      </c>
      <c r="C1836" s="148">
        <v>45689.0</v>
      </c>
      <c r="D1836" s="153" t="s">
        <v>7879</v>
      </c>
      <c r="E1836" s="154" t="s">
        <v>11259</v>
      </c>
      <c r="F1836" s="112" t="str">
        <f t="shared" si="1"/>
        <v>EDUARDO PIÑA</v>
      </c>
      <c r="G1836" s="70" t="s">
        <v>11260</v>
      </c>
      <c r="H1836" s="56" t="s">
        <v>44</v>
      </c>
      <c r="I1836" s="27"/>
      <c r="J1836" s="57" t="s">
        <v>17</v>
      </c>
      <c r="K1836" s="23" t="s">
        <v>15</v>
      </c>
    </row>
    <row r="1837" ht="22.5" customHeight="1">
      <c r="A1837" s="147">
        <v>46071.0</v>
      </c>
      <c r="B1837" s="15">
        <v>46073.0</v>
      </c>
      <c r="C1837" s="148">
        <v>43435.0</v>
      </c>
      <c r="D1837" s="153" t="s">
        <v>11261</v>
      </c>
      <c r="E1837" s="154" t="s">
        <v>11262</v>
      </c>
      <c r="F1837" s="112" t="str">
        <f t="shared" si="1"/>
        <v>MARIA ASUNCION LARA PRADO</v>
      </c>
      <c r="G1837" s="70" t="s">
        <v>11263</v>
      </c>
      <c r="H1837" s="56" t="s">
        <v>44</v>
      </c>
      <c r="I1837" s="27"/>
      <c r="J1837" s="57" t="s">
        <v>19</v>
      </c>
      <c r="K1837" s="23" t="s">
        <v>15</v>
      </c>
    </row>
    <row r="1838" ht="22.5" customHeight="1">
      <c r="A1838" s="147">
        <v>46071.0</v>
      </c>
      <c r="B1838" s="15">
        <v>46073.0</v>
      </c>
      <c r="C1838" s="148"/>
      <c r="D1838" s="153" t="s">
        <v>11264</v>
      </c>
      <c r="E1838" s="154" t="s">
        <v>8514</v>
      </c>
      <c r="F1838" s="112" t="str">
        <f t="shared" si="1"/>
        <v>MARCO DIAZ</v>
      </c>
      <c r="G1838" s="70" t="s">
        <v>11265</v>
      </c>
      <c r="H1838" s="56" t="s">
        <v>44</v>
      </c>
      <c r="I1838" s="27"/>
      <c r="J1838" s="57" t="s">
        <v>17</v>
      </c>
      <c r="K1838" s="23" t="s">
        <v>15</v>
      </c>
    </row>
    <row r="1839" ht="22.5" customHeight="1">
      <c r="A1839" s="147">
        <v>46071.0</v>
      </c>
      <c r="B1839" s="15"/>
      <c r="C1839" s="148"/>
      <c r="D1839" s="153" t="s">
        <v>6259</v>
      </c>
      <c r="E1839" s="154" t="s">
        <v>11266</v>
      </c>
      <c r="F1839" s="112" t="str">
        <f t="shared" si="1"/>
        <v>PAULA ALBORNOZ BECKER</v>
      </c>
      <c r="G1839" s="70" t="s">
        <v>11267</v>
      </c>
      <c r="H1839" s="61"/>
      <c r="I1839" s="27"/>
      <c r="J1839" s="65"/>
      <c r="K1839" s="28"/>
    </row>
    <row r="1840" ht="22.5" customHeight="1">
      <c r="A1840" s="147">
        <v>46071.0</v>
      </c>
      <c r="B1840" s="15"/>
      <c r="C1840" s="148"/>
      <c r="D1840" s="153" t="s">
        <v>11268</v>
      </c>
      <c r="E1840" s="154" t="s">
        <v>11269</v>
      </c>
      <c r="F1840" s="112" t="str">
        <f t="shared" si="1"/>
        <v>BASTIAN EDUARDO CACERES PARRA</v>
      </c>
      <c r="G1840" s="70" t="s">
        <v>11270</v>
      </c>
      <c r="H1840" s="61"/>
      <c r="I1840" s="27"/>
      <c r="J1840" s="65"/>
      <c r="K1840" s="28"/>
    </row>
    <row r="1841" ht="22.5" customHeight="1">
      <c r="A1841" s="147">
        <v>46072.0</v>
      </c>
      <c r="B1841" s="15">
        <v>46058.0</v>
      </c>
      <c r="C1841" s="148">
        <v>45658.0</v>
      </c>
      <c r="D1841" s="99" t="s">
        <v>11271</v>
      </c>
      <c r="E1841" s="100" t="s">
        <v>11272</v>
      </c>
      <c r="F1841" s="112" t="str">
        <f t="shared" si="1"/>
        <v>SEBASTIAN GONZALO VASQUEZ VARGAS</v>
      </c>
      <c r="G1841" s="100" t="s">
        <v>11273</v>
      </c>
      <c r="H1841" s="56" t="s">
        <v>44</v>
      </c>
      <c r="I1841" s="27"/>
      <c r="J1841" s="57" t="s">
        <v>17</v>
      </c>
      <c r="K1841" s="23" t="s">
        <v>15</v>
      </c>
    </row>
    <row r="1842" ht="22.5" customHeight="1">
      <c r="A1842" s="147">
        <v>46072.0</v>
      </c>
      <c r="B1842" s="15"/>
      <c r="C1842" s="148"/>
      <c r="D1842" s="153" t="s">
        <v>11274</v>
      </c>
      <c r="E1842" s="154" t="s">
        <v>11275</v>
      </c>
      <c r="F1842" s="112" t="str">
        <f t="shared" si="1"/>
        <v>CARLOS SEBASTIAN COLLANTES ARANDA</v>
      </c>
      <c r="G1842" s="70" t="s">
        <v>11276</v>
      </c>
      <c r="H1842" s="61"/>
      <c r="I1842" s="27"/>
      <c r="J1842" s="65"/>
      <c r="K1842" s="28"/>
    </row>
    <row r="1843" ht="22.5" customHeight="1">
      <c r="A1843" s="147">
        <v>46072.0</v>
      </c>
      <c r="B1843" s="15"/>
      <c r="C1843" s="148"/>
      <c r="D1843" s="153" t="s">
        <v>626</v>
      </c>
      <c r="E1843" s="154" t="s">
        <v>11277</v>
      </c>
      <c r="F1843" s="112" t="str">
        <f t="shared" si="1"/>
        <v>CRISTIAN BRAVO  RAVELLO</v>
      </c>
      <c r="G1843" s="70" t="s">
        <v>11278</v>
      </c>
      <c r="H1843" s="56" t="s">
        <v>44</v>
      </c>
      <c r="I1843" s="27"/>
      <c r="J1843" s="57" t="s">
        <v>14</v>
      </c>
      <c r="K1843" s="28"/>
    </row>
    <row r="1844" ht="22.5" customHeight="1">
      <c r="A1844" s="147">
        <v>46072.0</v>
      </c>
      <c r="B1844" s="15"/>
      <c r="C1844" s="148"/>
      <c r="D1844" s="153" t="s">
        <v>11279</v>
      </c>
      <c r="E1844" s="154" t="s">
        <v>11280</v>
      </c>
      <c r="F1844" s="112" t="str">
        <f t="shared" si="1"/>
        <v>JUAN RAUL BORRAZNAVARRO</v>
      </c>
      <c r="G1844" s="70" t="s">
        <v>11281</v>
      </c>
      <c r="H1844" s="61"/>
      <c r="I1844" s="27"/>
      <c r="J1844" s="65"/>
      <c r="K1844" s="28"/>
    </row>
    <row r="1845" ht="22.5" customHeight="1">
      <c r="A1845" s="147">
        <v>46072.0</v>
      </c>
      <c r="B1845" s="15"/>
      <c r="C1845" s="148"/>
      <c r="D1845" s="153" t="s">
        <v>335</v>
      </c>
      <c r="E1845" s="154" t="s">
        <v>11282</v>
      </c>
      <c r="F1845" s="112" t="str">
        <f t="shared" si="1"/>
        <v>GUILLERMO GOMEZ VILCHES</v>
      </c>
      <c r="G1845" s="70" t="s">
        <v>11283</v>
      </c>
      <c r="H1845" s="61"/>
      <c r="I1845" s="27"/>
      <c r="J1845" s="65"/>
      <c r="K1845" s="28"/>
    </row>
    <row r="1846" ht="22.5" customHeight="1">
      <c r="A1846" s="147">
        <v>46072.0</v>
      </c>
      <c r="B1846" s="15"/>
      <c r="C1846" s="148"/>
      <c r="D1846" s="153" t="s">
        <v>720</v>
      </c>
      <c r="E1846" s="154" t="s">
        <v>11284</v>
      </c>
      <c r="F1846" s="112" t="str">
        <f t="shared" si="1"/>
        <v>GLORIA LIZAMA</v>
      </c>
      <c r="G1846" s="70" t="s">
        <v>11285</v>
      </c>
      <c r="H1846" s="61"/>
      <c r="I1846" s="27"/>
      <c r="J1846" s="65"/>
      <c r="K1846" s="28"/>
    </row>
    <row r="1847" ht="22.5" customHeight="1">
      <c r="A1847" s="147">
        <v>46072.0</v>
      </c>
      <c r="B1847" s="15"/>
      <c r="C1847" s="148"/>
      <c r="D1847" s="153" t="s">
        <v>11286</v>
      </c>
      <c r="E1847" s="154" t="s">
        <v>11287</v>
      </c>
      <c r="F1847" s="112" t="str">
        <f t="shared" si="1"/>
        <v>CRISTOBAL IGNACIO ORTEGA MARIN</v>
      </c>
      <c r="G1847" s="70" t="s">
        <v>11288</v>
      </c>
      <c r="H1847" s="56" t="s">
        <v>44</v>
      </c>
      <c r="I1847" s="27"/>
      <c r="J1847" s="57" t="s">
        <v>14</v>
      </c>
      <c r="K1847" s="23" t="s">
        <v>15</v>
      </c>
    </row>
    <row r="1848" ht="22.5" customHeight="1">
      <c r="A1848" s="147">
        <v>46072.0</v>
      </c>
      <c r="B1848" s="15"/>
      <c r="C1848" s="148"/>
      <c r="D1848" s="153" t="s">
        <v>1467</v>
      </c>
      <c r="E1848" s="154" t="s">
        <v>5146</v>
      </c>
      <c r="F1848" s="112" t="str">
        <f t="shared" si="1"/>
        <v>ANDRES ROMERO</v>
      </c>
      <c r="G1848" s="70" t="s">
        <v>11289</v>
      </c>
      <c r="H1848" s="61"/>
      <c r="I1848" s="27"/>
      <c r="J1848" s="65"/>
      <c r="K1848" s="28"/>
    </row>
    <row r="1849" ht="22.5" customHeight="1">
      <c r="A1849" s="147">
        <v>46072.0</v>
      </c>
      <c r="B1849" s="15"/>
      <c r="C1849" s="148"/>
      <c r="D1849" s="153" t="s">
        <v>11290</v>
      </c>
      <c r="E1849" s="154" t="s">
        <v>9212</v>
      </c>
      <c r="F1849" s="112" t="str">
        <f t="shared" si="1"/>
        <v>KIMBERLY POLANCO</v>
      </c>
      <c r="G1849" s="70" t="s">
        <v>11291</v>
      </c>
      <c r="H1849" s="61"/>
      <c r="I1849" s="27"/>
      <c r="J1849" s="65"/>
      <c r="K1849" s="28"/>
    </row>
    <row r="1850" ht="22.5" customHeight="1">
      <c r="A1850" s="147">
        <v>46072.0</v>
      </c>
      <c r="B1850" s="15"/>
      <c r="C1850" s="148"/>
      <c r="D1850" s="153" t="s">
        <v>709</v>
      </c>
      <c r="E1850" s="154" t="s">
        <v>11292</v>
      </c>
      <c r="F1850" s="112" t="str">
        <f t="shared" si="1"/>
        <v>VALENTINA RUBILAR</v>
      </c>
      <c r="G1850" s="70" t="s">
        <v>11293</v>
      </c>
      <c r="H1850" s="61"/>
      <c r="I1850" s="27"/>
      <c r="J1850" s="65"/>
      <c r="K1850" s="28"/>
    </row>
    <row r="1851" ht="22.5" customHeight="1">
      <c r="A1851" s="147">
        <v>46072.0</v>
      </c>
      <c r="B1851" s="15"/>
      <c r="C1851" s="148"/>
      <c r="D1851" s="153" t="s">
        <v>11294</v>
      </c>
      <c r="E1851" s="154" t="s">
        <v>11295</v>
      </c>
      <c r="F1851" s="112" t="str">
        <f t="shared" si="1"/>
        <v>SAMUEL ALEJANDRO ROMÁN FLAMM</v>
      </c>
      <c r="G1851" s="70" t="s">
        <v>11296</v>
      </c>
      <c r="H1851" s="61"/>
      <c r="I1851" s="27"/>
      <c r="J1851" s="65"/>
      <c r="K1851" s="28"/>
    </row>
    <row r="1852" ht="22.5" customHeight="1">
      <c r="A1852" s="147">
        <v>46072.0</v>
      </c>
      <c r="B1852" s="15"/>
      <c r="C1852" s="148"/>
      <c r="D1852" s="153" t="s">
        <v>6845</v>
      </c>
      <c r="E1852" s="154" t="s">
        <v>9282</v>
      </c>
      <c r="F1852" s="112" t="str">
        <f t="shared" si="1"/>
        <v>FRANCISCO VALENZUELA</v>
      </c>
      <c r="G1852" s="70" t="s">
        <v>11297</v>
      </c>
      <c r="H1852" s="61"/>
      <c r="I1852" s="27"/>
      <c r="J1852" s="65"/>
      <c r="K1852" s="28"/>
    </row>
    <row r="1853" ht="22.5" customHeight="1">
      <c r="A1853" s="147">
        <v>46072.0</v>
      </c>
      <c r="B1853" s="15">
        <v>46073.0</v>
      </c>
      <c r="C1853" s="148">
        <v>45901.0</v>
      </c>
      <c r="D1853" s="153" t="s">
        <v>3232</v>
      </c>
      <c r="E1853" s="154" t="s">
        <v>3581</v>
      </c>
      <c r="F1853" s="112" t="str">
        <f t="shared" si="1"/>
        <v>LEONARDO ALVARADO</v>
      </c>
      <c r="G1853" s="59" t="s">
        <v>11298</v>
      </c>
      <c r="H1853" s="56" t="s">
        <v>44</v>
      </c>
      <c r="I1853" s="27"/>
      <c r="J1853" s="57" t="s">
        <v>17</v>
      </c>
      <c r="K1853" s="23" t="s">
        <v>15</v>
      </c>
    </row>
    <row r="1854" ht="22.5" customHeight="1">
      <c r="A1854" s="147">
        <v>46072.0</v>
      </c>
      <c r="B1854" s="165"/>
      <c r="C1854" s="148"/>
      <c r="D1854" s="153" t="s">
        <v>11299</v>
      </c>
      <c r="E1854" s="154" t="s">
        <v>11300</v>
      </c>
      <c r="F1854" s="112" t="str">
        <f t="shared" si="1"/>
        <v>ANGELINA MONSERRAT PAEZ GAVILAN</v>
      </c>
      <c r="G1854" s="70" t="s">
        <v>11301</v>
      </c>
      <c r="H1854" s="56"/>
      <c r="I1854" s="27"/>
      <c r="J1854" s="57"/>
      <c r="K1854" s="28"/>
    </row>
    <row r="1855" ht="22.5" customHeight="1">
      <c r="A1855" s="147">
        <v>46072.0</v>
      </c>
      <c r="B1855" s="15"/>
      <c r="C1855" s="148"/>
      <c r="D1855" s="153" t="s">
        <v>11302</v>
      </c>
      <c r="E1855" s="154" t="s">
        <v>11303</v>
      </c>
      <c r="F1855" s="112" t="str">
        <f t="shared" si="1"/>
        <v>ANGELO BRUNO RIVAS RAMIREZ</v>
      </c>
      <c r="G1855" s="70" t="s">
        <v>11304</v>
      </c>
      <c r="H1855" s="61"/>
      <c r="I1855" s="27"/>
      <c r="J1855" s="65"/>
      <c r="K1855" s="28"/>
    </row>
    <row r="1856" ht="22.5" customHeight="1">
      <c r="A1856" s="147">
        <v>46072.0</v>
      </c>
      <c r="B1856" s="15"/>
      <c r="C1856" s="148"/>
      <c r="D1856" s="153" t="s">
        <v>11305</v>
      </c>
      <c r="E1856" s="154" t="s">
        <v>11306</v>
      </c>
      <c r="F1856" s="112" t="str">
        <f t="shared" si="1"/>
        <v>DANIEL NICOLAS QUINTANA NAVARRETE</v>
      </c>
      <c r="G1856" s="70" t="s">
        <v>11307</v>
      </c>
      <c r="H1856" s="56" t="s">
        <v>44</v>
      </c>
      <c r="I1856" s="27"/>
      <c r="J1856" s="57" t="s">
        <v>14</v>
      </c>
      <c r="K1856" s="23" t="s">
        <v>15</v>
      </c>
    </row>
    <row r="1857" ht="22.5" customHeight="1">
      <c r="A1857" s="147">
        <v>46072.0</v>
      </c>
      <c r="B1857" s="15"/>
      <c r="C1857" s="148"/>
      <c r="D1857" s="153" t="s">
        <v>11308</v>
      </c>
      <c r="E1857" s="154" t="s">
        <v>11309</v>
      </c>
      <c r="F1857" s="112" t="str">
        <f t="shared" si="1"/>
        <v>FANNY DENISSE LUENGO CALFUN</v>
      </c>
      <c r="G1857" s="70" t="s">
        <v>11310</v>
      </c>
      <c r="H1857" s="61"/>
      <c r="I1857" s="27"/>
      <c r="J1857" s="65"/>
      <c r="K1857" s="28"/>
    </row>
    <row r="1858" ht="22.5" customHeight="1">
      <c r="A1858" s="147">
        <v>46072.0</v>
      </c>
      <c r="B1858" s="15"/>
      <c r="C1858" s="148"/>
      <c r="D1858" s="153" t="s">
        <v>728</v>
      </c>
      <c r="E1858" s="154" t="s">
        <v>729</v>
      </c>
      <c r="F1858" s="112" t="str">
        <f t="shared" si="1"/>
        <v>MOISES GENARO LUNA FLORES</v>
      </c>
      <c r="G1858" s="70" t="s">
        <v>730</v>
      </c>
      <c r="H1858" s="61"/>
      <c r="I1858" s="27"/>
      <c r="J1858" s="65"/>
      <c r="K1858" s="28"/>
    </row>
    <row r="1859" ht="22.5" customHeight="1">
      <c r="A1859" s="147">
        <v>46072.0</v>
      </c>
      <c r="B1859" s="15"/>
      <c r="C1859" s="148"/>
      <c r="D1859" s="153" t="s">
        <v>11311</v>
      </c>
      <c r="E1859" s="154" t="s">
        <v>11312</v>
      </c>
      <c r="F1859" s="112" t="str">
        <f t="shared" si="1"/>
        <v>FELIPE IVAN GUERRAS PAIS</v>
      </c>
      <c r="G1859" s="70" t="s">
        <v>11313</v>
      </c>
      <c r="H1859" s="56" t="s">
        <v>44</v>
      </c>
      <c r="I1859" s="27"/>
      <c r="J1859" s="57" t="s">
        <v>14</v>
      </c>
      <c r="K1859" s="28"/>
    </row>
    <row r="1860" ht="22.5" customHeight="1">
      <c r="A1860" s="147">
        <v>46072.0</v>
      </c>
      <c r="B1860" s="15"/>
      <c r="C1860" s="148"/>
      <c r="D1860" s="153" t="s">
        <v>11314</v>
      </c>
      <c r="E1860" s="154" t="s">
        <v>11315</v>
      </c>
      <c r="F1860" s="112" t="str">
        <f t="shared" si="1"/>
        <v>CARLOS ESTEBAN ROJAS ACOSTA</v>
      </c>
      <c r="G1860" s="70" t="s">
        <v>11316</v>
      </c>
      <c r="H1860" s="56" t="s">
        <v>44</v>
      </c>
      <c r="I1860" s="27"/>
      <c r="J1860" s="57" t="s">
        <v>14</v>
      </c>
      <c r="K1860" s="23" t="s">
        <v>15</v>
      </c>
    </row>
    <row r="1861" ht="22.5" customHeight="1">
      <c r="A1861" s="147">
        <v>46072.0</v>
      </c>
      <c r="B1861" s="15">
        <v>46073.0</v>
      </c>
      <c r="C1861" s="148">
        <v>45139.0</v>
      </c>
      <c r="D1861" s="153" t="s">
        <v>11317</v>
      </c>
      <c r="E1861" s="154" t="s">
        <v>11318</v>
      </c>
      <c r="F1861" s="112" t="str">
        <f t="shared" si="1"/>
        <v>SERGIO MARCELO OLIVARES MORENO</v>
      </c>
      <c r="G1861" s="70" t="s">
        <v>11319</v>
      </c>
      <c r="H1861" s="56" t="s">
        <v>44</v>
      </c>
      <c r="I1861" s="27"/>
      <c r="J1861" s="57" t="s">
        <v>17</v>
      </c>
      <c r="K1861" s="23" t="s">
        <v>15</v>
      </c>
    </row>
    <row r="1862" ht="22.5" customHeight="1">
      <c r="A1862" s="147">
        <v>46072.0</v>
      </c>
      <c r="B1862" s="15"/>
      <c r="C1862" s="148"/>
      <c r="D1862" s="153" t="s">
        <v>11320</v>
      </c>
      <c r="E1862" s="154" t="s">
        <v>11321</v>
      </c>
      <c r="F1862" s="112" t="str">
        <f t="shared" si="1"/>
        <v>HECTOR FELIPI DUBO VALERO</v>
      </c>
      <c r="G1862" s="70" t="s">
        <v>11322</v>
      </c>
      <c r="H1862" s="61"/>
      <c r="I1862" s="27"/>
      <c r="J1862" s="65"/>
      <c r="K1862" s="28"/>
    </row>
    <row r="1863" ht="22.5" customHeight="1">
      <c r="A1863" s="147">
        <v>46072.0</v>
      </c>
      <c r="B1863" s="15"/>
      <c r="C1863" s="151" t="s">
        <v>106</v>
      </c>
      <c r="D1863" s="153" t="s">
        <v>664</v>
      </c>
      <c r="E1863" s="154" t="s">
        <v>11323</v>
      </c>
      <c r="F1863" s="112" t="str">
        <f t="shared" si="1"/>
        <v>PAOLA MARAMBIO TEILOR</v>
      </c>
      <c r="G1863" s="70" t="s">
        <v>11324</v>
      </c>
      <c r="H1863" s="56" t="s">
        <v>44</v>
      </c>
      <c r="I1863" s="27"/>
      <c r="J1863" s="57" t="s">
        <v>21</v>
      </c>
      <c r="K1863" s="23" t="s">
        <v>15</v>
      </c>
    </row>
    <row r="1864" ht="22.5" customHeight="1">
      <c r="A1864" s="147">
        <v>46072.0</v>
      </c>
      <c r="B1864" s="15"/>
      <c r="C1864" s="148"/>
      <c r="D1864" s="153" t="s">
        <v>3552</v>
      </c>
      <c r="E1864" s="154" t="s">
        <v>3553</v>
      </c>
      <c r="F1864" s="112" t="str">
        <f t="shared" si="1"/>
        <v>DIVIANA ANDREA MIRANDA GUTIERREZ</v>
      </c>
      <c r="G1864" s="70" t="s">
        <v>3554</v>
      </c>
      <c r="H1864" s="56" t="s">
        <v>44</v>
      </c>
      <c r="I1864" s="27"/>
      <c r="J1864" s="57" t="s">
        <v>14</v>
      </c>
      <c r="K1864" s="23" t="s">
        <v>15</v>
      </c>
    </row>
    <row r="1865" ht="22.5" customHeight="1">
      <c r="A1865" s="147">
        <v>46072.0</v>
      </c>
      <c r="B1865" s="15"/>
      <c r="C1865" s="148"/>
      <c r="D1865" s="153" t="s">
        <v>9880</v>
      </c>
      <c r="E1865" s="154" t="s">
        <v>211</v>
      </c>
      <c r="F1865" s="112" t="str">
        <f t="shared" si="1"/>
        <v>JOSUÉ ROJAS</v>
      </c>
      <c r="G1865" s="70" t="s">
        <v>11325</v>
      </c>
      <c r="H1865" s="56" t="s">
        <v>44</v>
      </c>
      <c r="I1865" s="27"/>
      <c r="J1865" s="57" t="s">
        <v>14</v>
      </c>
      <c r="K1865" s="166"/>
    </row>
    <row r="1866" ht="22.5" customHeight="1">
      <c r="A1866" s="147">
        <v>46072.0</v>
      </c>
      <c r="B1866" s="15"/>
      <c r="C1866" s="148"/>
      <c r="D1866" s="153" t="s">
        <v>7314</v>
      </c>
      <c r="E1866" s="154" t="s">
        <v>11326</v>
      </c>
      <c r="F1866" s="112" t="str">
        <f t="shared" si="1"/>
        <v>ANTONIO TRUJILLO VERGARA</v>
      </c>
      <c r="G1866" s="70" t="s">
        <v>11327</v>
      </c>
      <c r="H1866" s="56" t="s">
        <v>44</v>
      </c>
      <c r="I1866" s="27"/>
      <c r="J1866" s="57" t="s">
        <v>14</v>
      </c>
      <c r="K1866" s="23" t="s">
        <v>15</v>
      </c>
    </row>
    <row r="1867" ht="22.5" customHeight="1">
      <c r="A1867" s="147">
        <v>46072.0</v>
      </c>
      <c r="B1867" s="15"/>
      <c r="C1867" s="148"/>
      <c r="D1867" s="153" t="s">
        <v>11328</v>
      </c>
      <c r="E1867" s="154" t="s">
        <v>11329</v>
      </c>
      <c r="F1867" s="112" t="str">
        <f t="shared" si="1"/>
        <v>ERIC COPERNICO ESTRADA VEGA</v>
      </c>
      <c r="G1867" s="70" t="s">
        <v>11330</v>
      </c>
      <c r="H1867" s="61"/>
      <c r="I1867" s="27"/>
      <c r="J1867" s="65"/>
      <c r="K1867" s="28"/>
    </row>
    <row r="1868" ht="22.5" customHeight="1">
      <c r="A1868" s="147">
        <v>46072.0</v>
      </c>
      <c r="B1868" s="15"/>
      <c r="C1868" s="148"/>
      <c r="D1868" s="153" t="s">
        <v>604</v>
      </c>
      <c r="E1868" s="154" t="s">
        <v>10218</v>
      </c>
      <c r="F1868" s="112" t="str">
        <f t="shared" si="1"/>
        <v>GERARDO SALINAS</v>
      </c>
      <c r="G1868" s="70" t="s">
        <v>11331</v>
      </c>
      <c r="H1868" s="61"/>
      <c r="I1868" s="27"/>
      <c r="J1868" s="65"/>
      <c r="K1868" s="28"/>
    </row>
    <row r="1869" ht="22.5" customHeight="1">
      <c r="A1869" s="147">
        <v>46072.0</v>
      </c>
      <c r="B1869" s="15"/>
      <c r="C1869" s="148"/>
      <c r="D1869" s="153" t="s">
        <v>11332</v>
      </c>
      <c r="E1869" s="154" t="s">
        <v>1722</v>
      </c>
      <c r="F1869" s="112" t="str">
        <f t="shared" si="1"/>
        <v>MABEL VASQUEZ</v>
      </c>
      <c r="G1869" s="70" t="s">
        <v>11333</v>
      </c>
      <c r="H1869" s="56" t="s">
        <v>44</v>
      </c>
      <c r="I1869" s="27"/>
      <c r="J1869" s="57" t="s">
        <v>14</v>
      </c>
      <c r="K1869" s="28"/>
    </row>
    <row r="1870" ht="22.5" customHeight="1">
      <c r="A1870" s="147">
        <v>46072.0</v>
      </c>
      <c r="B1870" s="15"/>
      <c r="C1870" s="148"/>
      <c r="D1870" s="153" t="s">
        <v>11334</v>
      </c>
      <c r="E1870" s="154" t="s">
        <v>11335</v>
      </c>
      <c r="F1870" s="112" t="str">
        <f t="shared" si="1"/>
        <v>BRIAN ALEXIS ORTIZ PONCE</v>
      </c>
      <c r="G1870" s="70" t="s">
        <v>11336</v>
      </c>
      <c r="H1870" s="61"/>
      <c r="I1870" s="27"/>
      <c r="J1870" s="65"/>
      <c r="K1870" s="28"/>
    </row>
    <row r="1871" ht="22.5" customHeight="1">
      <c r="A1871" s="147">
        <v>46072.0</v>
      </c>
      <c r="B1871" s="15"/>
      <c r="C1871" s="148"/>
      <c r="D1871" s="153" t="s">
        <v>11337</v>
      </c>
      <c r="E1871" s="154" t="s">
        <v>8991</v>
      </c>
      <c r="F1871" s="112" t="str">
        <f t="shared" si="1"/>
        <v>MAURA VARELA</v>
      </c>
      <c r="G1871" s="70" t="s">
        <v>11338</v>
      </c>
      <c r="H1871" s="56" t="s">
        <v>44</v>
      </c>
      <c r="I1871" s="27"/>
      <c r="J1871" s="57" t="s">
        <v>14</v>
      </c>
      <c r="K1871" s="28"/>
    </row>
    <row r="1872" ht="22.5" customHeight="1">
      <c r="A1872" s="147">
        <v>46072.0</v>
      </c>
      <c r="B1872" s="15"/>
      <c r="C1872" s="148"/>
      <c r="D1872" s="153" t="s">
        <v>7072</v>
      </c>
      <c r="E1872" s="154" t="s">
        <v>11339</v>
      </c>
      <c r="F1872" s="112" t="str">
        <f t="shared" si="1"/>
        <v>AMELIA MARTÍNEZ</v>
      </c>
      <c r="G1872" s="70" t="s">
        <v>11340</v>
      </c>
      <c r="H1872" s="61"/>
      <c r="I1872" s="27"/>
      <c r="J1872" s="65"/>
      <c r="K1872" s="28"/>
    </row>
    <row r="1873" ht="22.5" customHeight="1">
      <c r="A1873" s="147">
        <v>46072.0</v>
      </c>
      <c r="B1873" s="15"/>
      <c r="C1873" s="148"/>
      <c r="D1873" s="153" t="s">
        <v>11341</v>
      </c>
      <c r="E1873" s="154" t="s">
        <v>11342</v>
      </c>
      <c r="F1873" s="112" t="str">
        <f t="shared" si="1"/>
        <v>PATRICIO JAVIER LEON BASAURE</v>
      </c>
      <c r="G1873" s="70" t="s">
        <v>11343</v>
      </c>
      <c r="H1873" s="56" t="s">
        <v>44</v>
      </c>
      <c r="I1873" s="27"/>
      <c r="J1873" s="57" t="s">
        <v>14</v>
      </c>
      <c r="K1873" s="28"/>
    </row>
    <row r="1874" ht="22.5" customHeight="1">
      <c r="A1874" s="147">
        <v>46072.0</v>
      </c>
      <c r="B1874" s="15"/>
      <c r="C1874" s="148"/>
      <c r="D1874" s="153" t="s">
        <v>11344</v>
      </c>
      <c r="E1874" s="154" t="s">
        <v>11345</v>
      </c>
      <c r="F1874" s="112" t="str">
        <f t="shared" si="1"/>
        <v>MARIA PAZ GONZALEZ BRAVO</v>
      </c>
      <c r="G1874" s="70" t="s">
        <v>11346</v>
      </c>
      <c r="H1874" s="56" t="s">
        <v>44</v>
      </c>
      <c r="I1874" s="27"/>
      <c r="J1874" s="57" t="s">
        <v>14</v>
      </c>
      <c r="K1874" s="23" t="s">
        <v>15</v>
      </c>
    </row>
    <row r="1875" ht="22.5" customHeight="1">
      <c r="A1875" s="147">
        <v>46072.0</v>
      </c>
      <c r="B1875" s="15"/>
      <c r="C1875" s="148"/>
      <c r="D1875" s="153" t="s">
        <v>11347</v>
      </c>
      <c r="E1875" s="154" t="s">
        <v>11348</v>
      </c>
      <c r="F1875" s="112" t="str">
        <f t="shared" si="1"/>
        <v>MARCEL CHOUSAL</v>
      </c>
      <c r="G1875" s="70" t="s">
        <v>11349</v>
      </c>
      <c r="H1875" s="61"/>
      <c r="I1875" s="27"/>
      <c r="J1875" s="65"/>
      <c r="K1875" s="28"/>
    </row>
    <row r="1876" ht="22.5" customHeight="1">
      <c r="A1876" s="147">
        <v>46072.0</v>
      </c>
      <c r="B1876" s="15">
        <v>46073.0</v>
      </c>
      <c r="C1876" s="148">
        <v>45231.0</v>
      </c>
      <c r="D1876" s="153" t="s">
        <v>2825</v>
      </c>
      <c r="E1876" s="154" t="s">
        <v>11350</v>
      </c>
      <c r="F1876" s="112" t="str">
        <f t="shared" si="1"/>
        <v>MARCELO CONSTANZO</v>
      </c>
      <c r="G1876" s="70" t="s">
        <v>11351</v>
      </c>
      <c r="H1876" s="56" t="s">
        <v>44</v>
      </c>
      <c r="I1876" s="27"/>
      <c r="J1876" s="57" t="s">
        <v>17</v>
      </c>
      <c r="K1876" s="23" t="s">
        <v>15</v>
      </c>
    </row>
    <row r="1877" ht="22.5" customHeight="1">
      <c r="A1877" s="147">
        <v>46072.0</v>
      </c>
      <c r="B1877" s="15"/>
      <c r="C1877" s="148"/>
      <c r="D1877" s="153" t="s">
        <v>1500</v>
      </c>
      <c r="E1877" s="154" t="s">
        <v>11352</v>
      </c>
      <c r="F1877" s="112" t="str">
        <f t="shared" si="1"/>
        <v>JAVIER DIAZ REYES</v>
      </c>
      <c r="G1877" s="70" t="s">
        <v>11353</v>
      </c>
      <c r="H1877" s="61"/>
      <c r="I1877" s="27"/>
      <c r="J1877" s="65"/>
      <c r="K1877" s="28"/>
    </row>
    <row r="1878" ht="22.5" customHeight="1">
      <c r="A1878" s="147">
        <v>46072.0</v>
      </c>
      <c r="B1878" s="15">
        <v>46073.0</v>
      </c>
      <c r="C1878" s="148">
        <v>43862.0</v>
      </c>
      <c r="D1878" s="153" t="s">
        <v>79</v>
      </c>
      <c r="E1878" s="154" t="s">
        <v>11354</v>
      </c>
      <c r="F1878" s="112" t="str">
        <f t="shared" si="1"/>
        <v>FERNANDO URIBE GOMEZ</v>
      </c>
      <c r="G1878" s="70" t="s">
        <v>11355</v>
      </c>
      <c r="H1878" s="56" t="s">
        <v>44</v>
      </c>
      <c r="I1878" s="27"/>
      <c r="J1878" s="57" t="s">
        <v>17</v>
      </c>
      <c r="K1878" s="23" t="s">
        <v>15</v>
      </c>
    </row>
    <row r="1879" ht="22.5" customHeight="1">
      <c r="A1879" s="147">
        <v>46072.0</v>
      </c>
      <c r="B1879" s="15"/>
      <c r="C1879" s="148"/>
      <c r="D1879" s="153" t="s">
        <v>11356</v>
      </c>
      <c r="E1879" s="154" t="s">
        <v>11357</v>
      </c>
      <c r="F1879" s="112" t="str">
        <f t="shared" si="1"/>
        <v>BERNARDITA LJUBICA RODRIGUEZ BERNAL</v>
      </c>
      <c r="G1879" s="70" t="s">
        <v>11358</v>
      </c>
      <c r="H1879" s="56" t="s">
        <v>44</v>
      </c>
      <c r="I1879" s="27"/>
      <c r="J1879" s="57" t="s">
        <v>14</v>
      </c>
      <c r="K1879" s="23" t="s">
        <v>15</v>
      </c>
    </row>
    <row r="1880" ht="22.5" customHeight="1">
      <c r="A1880" s="147">
        <v>46072.0</v>
      </c>
      <c r="B1880" s="15">
        <v>46073.0</v>
      </c>
      <c r="C1880" s="148">
        <v>43862.0</v>
      </c>
      <c r="D1880" s="153" t="s">
        <v>11359</v>
      </c>
      <c r="E1880" s="154" t="s">
        <v>11360</v>
      </c>
      <c r="F1880" s="112" t="str">
        <f t="shared" si="1"/>
        <v>SEBASTIAN ANTONIO CAROCA ARANEDA</v>
      </c>
      <c r="G1880" s="70" t="s">
        <v>11361</v>
      </c>
      <c r="H1880" s="56" t="s">
        <v>44</v>
      </c>
      <c r="I1880" s="27"/>
      <c r="J1880" s="57" t="s">
        <v>17</v>
      </c>
      <c r="K1880" s="23" t="s">
        <v>15</v>
      </c>
    </row>
    <row r="1881" ht="22.5" customHeight="1">
      <c r="A1881" s="147">
        <v>46072.0</v>
      </c>
      <c r="B1881" s="15">
        <v>46073.0</v>
      </c>
      <c r="C1881" s="148">
        <v>41395.0</v>
      </c>
      <c r="D1881" s="153" t="s">
        <v>1001</v>
      </c>
      <c r="E1881" s="154" t="s">
        <v>11362</v>
      </c>
      <c r="F1881" s="112" t="str">
        <f t="shared" si="1"/>
        <v>SERGIO PEREZ ROJAS</v>
      </c>
      <c r="G1881" s="70" t="s">
        <v>11363</v>
      </c>
      <c r="H1881" s="56" t="s">
        <v>44</v>
      </c>
      <c r="I1881" s="27"/>
      <c r="J1881" s="57" t="s">
        <v>17</v>
      </c>
      <c r="K1881" s="23" t="s">
        <v>15</v>
      </c>
    </row>
    <row r="1882" ht="22.5" customHeight="1">
      <c r="A1882" s="147">
        <v>46072.0</v>
      </c>
      <c r="B1882" s="15"/>
      <c r="C1882" s="148"/>
      <c r="D1882" s="153" t="s">
        <v>2913</v>
      </c>
      <c r="E1882" s="154" t="s">
        <v>11364</v>
      </c>
      <c r="F1882" s="112" t="str">
        <f t="shared" si="1"/>
        <v>FRANCESCA MARTINANGELI</v>
      </c>
      <c r="G1882" s="70" t="s">
        <v>11365</v>
      </c>
      <c r="H1882" s="61"/>
      <c r="I1882" s="27"/>
      <c r="J1882" s="65"/>
      <c r="K1882" s="28"/>
    </row>
    <row r="1883" ht="22.5" customHeight="1">
      <c r="A1883" s="147">
        <v>46072.0</v>
      </c>
      <c r="B1883" s="15"/>
      <c r="C1883" s="148"/>
      <c r="D1883" s="153" t="s">
        <v>11366</v>
      </c>
      <c r="E1883" s="154" t="s">
        <v>108</v>
      </c>
      <c r="F1883" s="112" t="str">
        <f t="shared" si="1"/>
        <v>MIKAELA AROS</v>
      </c>
      <c r="G1883" s="70" t="s">
        <v>11367</v>
      </c>
      <c r="H1883" s="56" t="s">
        <v>44</v>
      </c>
      <c r="I1883" s="27"/>
      <c r="J1883" s="57" t="s">
        <v>14</v>
      </c>
      <c r="K1883" s="28"/>
    </row>
    <row r="1884" ht="22.5" customHeight="1">
      <c r="A1884" s="147">
        <v>46072.0</v>
      </c>
      <c r="B1884" s="15"/>
      <c r="C1884" s="148"/>
      <c r="D1884" s="153" t="s">
        <v>11368</v>
      </c>
      <c r="E1884" s="154" t="s">
        <v>11369</v>
      </c>
      <c r="F1884" s="112" t="str">
        <f t="shared" si="1"/>
        <v>KAREN ANDREA GONZÁLEZ RAMÍREZ</v>
      </c>
      <c r="G1884" s="70" t="s">
        <v>11370</v>
      </c>
      <c r="H1884" s="56" t="s">
        <v>44</v>
      </c>
      <c r="I1884" s="27"/>
      <c r="J1884" s="57" t="s">
        <v>14</v>
      </c>
      <c r="K1884" s="28"/>
    </row>
    <row r="1885" ht="22.5" customHeight="1">
      <c r="A1885" s="147">
        <v>46072.0</v>
      </c>
      <c r="B1885" s="15"/>
      <c r="C1885" s="148"/>
      <c r="D1885" s="153" t="s">
        <v>11371</v>
      </c>
      <c r="E1885" s="154" t="s">
        <v>4426</v>
      </c>
      <c r="F1885" s="112" t="str">
        <f t="shared" si="1"/>
        <v>ANAÍS BECERRA</v>
      </c>
      <c r="G1885" s="70" t="s">
        <v>11372</v>
      </c>
      <c r="H1885" s="56" t="s">
        <v>44</v>
      </c>
      <c r="I1885" s="27"/>
      <c r="J1885" s="57" t="s">
        <v>14</v>
      </c>
      <c r="K1885" s="23" t="s">
        <v>15</v>
      </c>
    </row>
    <row r="1886" ht="22.5" customHeight="1">
      <c r="A1886" s="147">
        <v>46072.0</v>
      </c>
      <c r="B1886" s="15"/>
      <c r="C1886" s="148"/>
      <c r="D1886" s="153" t="s">
        <v>576</v>
      </c>
      <c r="E1886" s="154" t="s">
        <v>11373</v>
      </c>
      <c r="F1886" s="112" t="str">
        <f t="shared" si="1"/>
        <v>LUIS MORAGA ROMERO</v>
      </c>
      <c r="G1886" s="70" t="s">
        <v>11374</v>
      </c>
      <c r="H1886" s="61"/>
      <c r="I1886" s="27"/>
      <c r="J1886" s="65"/>
      <c r="K1886" s="28"/>
    </row>
    <row r="1887" ht="22.5" customHeight="1">
      <c r="A1887" s="147">
        <v>46072.0</v>
      </c>
      <c r="B1887" s="15"/>
      <c r="C1887" s="148"/>
      <c r="D1887" s="153" t="s">
        <v>11375</v>
      </c>
      <c r="E1887" s="154" t="s">
        <v>11376</v>
      </c>
      <c r="F1887" s="112" t="str">
        <f t="shared" si="1"/>
        <v>MARÍA PATRICIA GRACIAS GILER</v>
      </c>
      <c r="G1887" s="70" t="s">
        <v>11377</v>
      </c>
      <c r="H1887" s="61"/>
      <c r="I1887" s="27"/>
      <c r="J1887" s="65"/>
      <c r="K1887" s="28"/>
    </row>
    <row r="1888" ht="22.5" customHeight="1">
      <c r="A1888" s="147">
        <v>46072.0</v>
      </c>
      <c r="B1888" s="15"/>
      <c r="C1888" s="148"/>
      <c r="D1888" s="153" t="s">
        <v>3198</v>
      </c>
      <c r="E1888" s="154" t="s">
        <v>2159</v>
      </c>
      <c r="F1888" s="112" t="str">
        <f t="shared" si="1"/>
        <v>ALVARO ARAYA</v>
      </c>
      <c r="G1888" s="70" t="s">
        <v>11378</v>
      </c>
      <c r="H1888" s="61"/>
      <c r="I1888" s="27"/>
      <c r="J1888" s="65"/>
      <c r="K1888" s="28"/>
    </row>
    <row r="1889" ht="22.5" customHeight="1">
      <c r="A1889" s="147">
        <v>46072.0</v>
      </c>
      <c r="B1889" s="15"/>
      <c r="C1889" s="148"/>
      <c r="D1889" s="153" t="s">
        <v>11379</v>
      </c>
      <c r="E1889" s="154" t="s">
        <v>11380</v>
      </c>
      <c r="F1889" s="112" t="str">
        <f t="shared" si="1"/>
        <v>MATHIAS ALEXANDER VALENZUELA ESPINOZA</v>
      </c>
      <c r="G1889" s="70" t="s">
        <v>11381</v>
      </c>
      <c r="H1889" s="61"/>
      <c r="I1889" s="27"/>
      <c r="J1889" s="65"/>
      <c r="K1889" s="28"/>
    </row>
    <row r="1890" ht="22.5" customHeight="1">
      <c r="A1890" s="147">
        <v>46072.0</v>
      </c>
      <c r="B1890" s="15"/>
      <c r="C1890" s="148"/>
      <c r="D1890" s="153" t="s">
        <v>1503</v>
      </c>
      <c r="E1890" s="154" t="s">
        <v>4390</v>
      </c>
      <c r="F1890" s="112" t="str">
        <f t="shared" si="1"/>
        <v>DANILO ABARCA</v>
      </c>
      <c r="G1890" s="70" t="s">
        <v>11382</v>
      </c>
      <c r="H1890" s="61"/>
      <c r="I1890" s="27"/>
      <c r="J1890" s="65"/>
      <c r="K1890" s="28"/>
    </row>
    <row r="1891" ht="22.5" customHeight="1">
      <c r="A1891" s="147">
        <v>46072.0</v>
      </c>
      <c r="B1891" s="15"/>
      <c r="C1891" s="148"/>
      <c r="D1891" s="153" t="s">
        <v>433</v>
      </c>
      <c r="E1891" s="154" t="s">
        <v>11383</v>
      </c>
      <c r="F1891" s="112" t="str">
        <f t="shared" si="1"/>
        <v>VICENTE ARANEDA FLORES</v>
      </c>
      <c r="G1891" s="70" t="s">
        <v>11384</v>
      </c>
      <c r="H1891" s="56" t="s">
        <v>44</v>
      </c>
      <c r="I1891" s="27"/>
      <c r="J1891" s="57" t="s">
        <v>14</v>
      </c>
      <c r="K1891" s="23" t="s">
        <v>15</v>
      </c>
    </row>
    <row r="1892" ht="22.5" customHeight="1">
      <c r="A1892" s="147">
        <v>46072.0</v>
      </c>
      <c r="B1892" s="15"/>
      <c r="C1892" s="148"/>
      <c r="D1892" s="153" t="s">
        <v>11385</v>
      </c>
      <c r="E1892" s="154" t="s">
        <v>11386</v>
      </c>
      <c r="F1892" s="112" t="str">
        <f t="shared" si="1"/>
        <v>IGNACIO ISMAEL RODRIGUEZ SAEZ</v>
      </c>
      <c r="G1892" s="70" t="s">
        <v>11387</v>
      </c>
      <c r="H1892" s="61"/>
      <c r="I1892" s="27"/>
      <c r="J1892" s="65"/>
      <c r="K1892" s="28"/>
    </row>
    <row r="1893" ht="22.5" customHeight="1">
      <c r="A1893" s="147">
        <v>46072.0</v>
      </c>
      <c r="B1893" s="15">
        <v>46073.0</v>
      </c>
      <c r="C1893" s="148">
        <v>45566.0</v>
      </c>
      <c r="D1893" s="153" t="s">
        <v>119</v>
      </c>
      <c r="E1893" s="154" t="s">
        <v>11388</v>
      </c>
      <c r="F1893" s="112" t="str">
        <f t="shared" si="1"/>
        <v>PEDRO JOFRE DIAZ</v>
      </c>
      <c r="G1893" s="70" t="s">
        <v>11389</v>
      </c>
      <c r="H1893" s="56" t="s">
        <v>44</v>
      </c>
      <c r="I1893" s="27"/>
      <c r="J1893" s="57" t="s">
        <v>19</v>
      </c>
      <c r="K1893" s="23" t="s">
        <v>15</v>
      </c>
    </row>
    <row r="1894" ht="22.5" customHeight="1">
      <c r="A1894" s="147">
        <v>46072.0</v>
      </c>
      <c r="B1894" s="15">
        <v>46073.0</v>
      </c>
      <c r="C1894" s="148">
        <v>45352.0</v>
      </c>
      <c r="D1894" s="153" t="s">
        <v>11390</v>
      </c>
      <c r="E1894" s="154" t="s">
        <v>11391</v>
      </c>
      <c r="F1894" s="112" t="str">
        <f t="shared" si="1"/>
        <v>GABRIEL EDUARDO LARENAS CARTER</v>
      </c>
      <c r="G1894" s="70" t="s">
        <v>11392</v>
      </c>
      <c r="H1894" s="56" t="s">
        <v>44</v>
      </c>
      <c r="I1894" s="27"/>
      <c r="J1894" s="57" t="s">
        <v>17</v>
      </c>
      <c r="K1894" s="23" t="s">
        <v>15</v>
      </c>
    </row>
    <row r="1895" ht="22.5" customHeight="1">
      <c r="A1895" s="147">
        <v>46072.0</v>
      </c>
      <c r="B1895" s="15">
        <v>46113.0</v>
      </c>
      <c r="C1895" s="148">
        <v>44621.0</v>
      </c>
      <c r="D1895" s="153" t="s">
        <v>9005</v>
      </c>
      <c r="E1895" s="154" t="s">
        <v>5757</v>
      </c>
      <c r="F1895" s="112" t="str">
        <f t="shared" si="1"/>
        <v>FELIPE DIAZ</v>
      </c>
      <c r="G1895" s="70" t="s">
        <v>11393</v>
      </c>
      <c r="H1895" s="56" t="s">
        <v>44</v>
      </c>
      <c r="I1895" s="27"/>
      <c r="J1895" s="57" t="s">
        <v>19</v>
      </c>
      <c r="K1895" s="23" t="s">
        <v>15</v>
      </c>
    </row>
    <row r="1896" ht="22.5" customHeight="1">
      <c r="A1896" s="147">
        <v>46072.0</v>
      </c>
      <c r="B1896" s="15"/>
      <c r="C1896" s="148"/>
      <c r="D1896" s="153" t="s">
        <v>11394</v>
      </c>
      <c r="E1896" s="154" t="s">
        <v>11395</v>
      </c>
      <c r="F1896" s="112" t="str">
        <f t="shared" si="1"/>
        <v>MARIA LORETO DEL VILLAR SALDIAS</v>
      </c>
      <c r="G1896" s="70" t="s">
        <v>11396</v>
      </c>
      <c r="H1896" s="61"/>
      <c r="I1896" s="27"/>
      <c r="J1896" s="65"/>
      <c r="K1896" s="28"/>
    </row>
    <row r="1897" ht="22.5" customHeight="1">
      <c r="A1897" s="147">
        <v>46072.0</v>
      </c>
      <c r="B1897" s="15"/>
      <c r="C1897" s="148"/>
      <c r="D1897" s="153" t="s">
        <v>576</v>
      </c>
      <c r="E1897" s="154" t="s">
        <v>11339</v>
      </c>
      <c r="F1897" s="112" t="str">
        <f t="shared" si="1"/>
        <v>LUIS MARTÍNEZ</v>
      </c>
      <c r="G1897" s="70" t="s">
        <v>11397</v>
      </c>
      <c r="H1897" s="61"/>
      <c r="I1897" s="27"/>
      <c r="J1897" s="65"/>
      <c r="K1897" s="28"/>
    </row>
    <row r="1898" ht="22.5" customHeight="1">
      <c r="A1898" s="147">
        <v>46072.0</v>
      </c>
      <c r="B1898" s="15"/>
      <c r="C1898" s="148"/>
      <c r="D1898" s="153" t="s">
        <v>2889</v>
      </c>
      <c r="E1898" s="154" t="s">
        <v>71</v>
      </c>
      <c r="F1898" s="112" t="str">
        <f t="shared" si="1"/>
        <v>MÓNICA CONTRERAS</v>
      </c>
      <c r="G1898" s="70" t="s">
        <v>11398</v>
      </c>
      <c r="H1898" s="61"/>
      <c r="I1898" s="27"/>
      <c r="J1898" s="65"/>
      <c r="K1898" s="28"/>
    </row>
    <row r="1899" ht="22.5" customHeight="1">
      <c r="A1899" s="147">
        <v>46072.0</v>
      </c>
      <c r="B1899" s="15"/>
      <c r="C1899" s="148"/>
      <c r="D1899" s="153" t="s">
        <v>11399</v>
      </c>
      <c r="E1899" s="154" t="s">
        <v>11400</v>
      </c>
      <c r="F1899" s="112" t="str">
        <f t="shared" si="1"/>
        <v>VICTOR MANUEL GATICA SEPULVEDA</v>
      </c>
      <c r="G1899" s="70" t="s">
        <v>11401</v>
      </c>
      <c r="H1899" s="61"/>
      <c r="I1899" s="27"/>
      <c r="J1899" s="65"/>
      <c r="K1899" s="28"/>
    </row>
    <row r="1900" ht="22.5" customHeight="1">
      <c r="A1900" s="147">
        <v>46072.0</v>
      </c>
      <c r="B1900" s="15">
        <v>46073.0</v>
      </c>
      <c r="C1900" s="148">
        <v>43862.0</v>
      </c>
      <c r="D1900" s="153" t="s">
        <v>11402</v>
      </c>
      <c r="E1900" s="154" t="s">
        <v>11403</v>
      </c>
      <c r="F1900" s="112" t="str">
        <f t="shared" si="1"/>
        <v>MATIAS JEREMY POBLETE LAMILLA</v>
      </c>
      <c r="G1900" s="70" t="s">
        <v>11404</v>
      </c>
      <c r="H1900" s="56" t="s">
        <v>44</v>
      </c>
      <c r="I1900" s="27"/>
      <c r="J1900" s="57" t="s">
        <v>17</v>
      </c>
      <c r="K1900" s="23" t="s">
        <v>15</v>
      </c>
    </row>
    <row r="1901" ht="22.5" customHeight="1">
      <c r="A1901" s="147">
        <v>46072.0</v>
      </c>
      <c r="B1901" s="15"/>
      <c r="C1901" s="148"/>
      <c r="D1901" s="153" t="s">
        <v>876</v>
      </c>
      <c r="E1901" s="154" t="s">
        <v>11405</v>
      </c>
      <c r="F1901" s="112" t="str">
        <f t="shared" si="1"/>
        <v>LUIS ESCOBAR GONZALEZ</v>
      </c>
      <c r="G1901" s="70" t="s">
        <v>11406</v>
      </c>
      <c r="H1901" s="61"/>
      <c r="I1901" s="27"/>
      <c r="J1901" s="65"/>
      <c r="K1901" s="28"/>
    </row>
    <row r="1902" ht="22.5" customHeight="1">
      <c r="A1902" s="147">
        <v>46072.0</v>
      </c>
      <c r="B1902" s="15">
        <v>46073.0</v>
      </c>
      <c r="C1902" s="148">
        <v>45108.0</v>
      </c>
      <c r="D1902" s="153" t="s">
        <v>11407</v>
      </c>
      <c r="E1902" s="154" t="s">
        <v>11408</v>
      </c>
      <c r="F1902" s="112" t="str">
        <f t="shared" si="1"/>
        <v>HUMBERTO ENRIQUE GALINDO OSORIO</v>
      </c>
      <c r="G1902" s="70" t="s">
        <v>11409</v>
      </c>
      <c r="H1902" s="56" t="s">
        <v>44</v>
      </c>
      <c r="I1902" s="27"/>
      <c r="J1902" s="57" t="s">
        <v>17</v>
      </c>
      <c r="K1902" s="23" t="s">
        <v>15</v>
      </c>
    </row>
    <row r="1903" ht="22.5" customHeight="1">
      <c r="A1903" s="147">
        <v>46072.0</v>
      </c>
      <c r="B1903" s="15">
        <v>46073.0</v>
      </c>
      <c r="C1903" s="148">
        <v>44927.0</v>
      </c>
      <c r="D1903" s="153" t="s">
        <v>11410</v>
      </c>
      <c r="E1903" s="154" t="s">
        <v>11411</v>
      </c>
      <c r="F1903" s="112" t="str">
        <f t="shared" si="1"/>
        <v>JORGE EMILIO FLORES FREDES</v>
      </c>
      <c r="G1903" s="70" t="s">
        <v>11412</v>
      </c>
      <c r="H1903" s="56" t="s">
        <v>44</v>
      </c>
      <c r="I1903" s="27"/>
      <c r="J1903" s="57" t="s">
        <v>17</v>
      </c>
      <c r="K1903" s="23" t="s">
        <v>15</v>
      </c>
    </row>
    <row r="1904" ht="22.5" customHeight="1">
      <c r="A1904" s="147">
        <v>46072.0</v>
      </c>
      <c r="B1904" s="15"/>
      <c r="C1904" s="148"/>
      <c r="D1904" s="153" t="s">
        <v>8562</v>
      </c>
      <c r="E1904" s="154" t="s">
        <v>11413</v>
      </c>
      <c r="F1904" s="112" t="str">
        <f t="shared" si="1"/>
        <v>MELANIE SOTO ABARZA</v>
      </c>
      <c r="G1904" s="70" t="s">
        <v>11414</v>
      </c>
      <c r="H1904" s="61"/>
      <c r="I1904" s="27"/>
      <c r="J1904" s="65"/>
      <c r="K1904" s="28"/>
    </row>
    <row r="1905" ht="22.5" customHeight="1">
      <c r="A1905" s="147">
        <v>46072.0</v>
      </c>
      <c r="B1905" s="15"/>
      <c r="C1905" s="148"/>
      <c r="D1905" s="153" t="s">
        <v>5935</v>
      </c>
      <c r="E1905" s="154" t="s">
        <v>11415</v>
      </c>
      <c r="F1905" s="112" t="str">
        <f t="shared" si="1"/>
        <v>RONALD PINTO SOTO</v>
      </c>
      <c r="G1905" s="70" t="s">
        <v>11416</v>
      </c>
      <c r="H1905" s="56" t="s">
        <v>44</v>
      </c>
      <c r="I1905" s="27"/>
      <c r="J1905" s="57" t="s">
        <v>14</v>
      </c>
      <c r="K1905" s="28"/>
    </row>
    <row r="1906" ht="22.5" customHeight="1">
      <c r="A1906" s="147">
        <v>46072.0</v>
      </c>
      <c r="B1906" s="15">
        <v>46073.0</v>
      </c>
      <c r="C1906" s="148">
        <v>44531.0</v>
      </c>
      <c r="D1906" s="153" t="s">
        <v>11417</v>
      </c>
      <c r="E1906" s="154" t="s">
        <v>11418</v>
      </c>
      <c r="F1906" s="112" t="str">
        <f t="shared" si="1"/>
        <v>YASMIN NEIRA</v>
      </c>
      <c r="G1906" s="70" t="s">
        <v>11419</v>
      </c>
      <c r="H1906" s="56" t="s">
        <v>44</v>
      </c>
      <c r="I1906" s="27"/>
      <c r="J1906" s="57" t="s">
        <v>17</v>
      </c>
      <c r="K1906" s="23" t="s">
        <v>15</v>
      </c>
    </row>
    <row r="1907" ht="22.5" customHeight="1">
      <c r="A1907" s="147">
        <v>46072.0</v>
      </c>
      <c r="B1907" s="15"/>
      <c r="C1907" s="151" t="s">
        <v>995</v>
      </c>
      <c r="D1907" s="153" t="s">
        <v>626</v>
      </c>
      <c r="E1907" s="154" t="s">
        <v>4292</v>
      </c>
      <c r="F1907" s="112" t="str">
        <f t="shared" si="1"/>
        <v>CRISTIAN ARANGUIZ</v>
      </c>
      <c r="G1907" s="70" t="s">
        <v>11420</v>
      </c>
      <c r="H1907" s="56" t="s">
        <v>44</v>
      </c>
      <c r="I1907" s="27"/>
      <c r="J1907" s="57" t="s">
        <v>21</v>
      </c>
      <c r="K1907" s="23" t="s">
        <v>15</v>
      </c>
    </row>
    <row r="1908" ht="22.5" customHeight="1">
      <c r="A1908" s="147">
        <v>46072.0</v>
      </c>
      <c r="B1908" s="15">
        <v>46073.0</v>
      </c>
      <c r="C1908" s="148">
        <v>41640.0</v>
      </c>
      <c r="D1908" s="153" t="s">
        <v>944</v>
      </c>
      <c r="E1908" s="154" t="s">
        <v>11421</v>
      </c>
      <c r="F1908" s="112" t="str">
        <f t="shared" si="1"/>
        <v>DIEGO MIRANDA PAILLACAN</v>
      </c>
      <c r="G1908" s="70" t="s">
        <v>11422</v>
      </c>
      <c r="H1908" s="56" t="s">
        <v>44</v>
      </c>
      <c r="I1908" s="27"/>
      <c r="J1908" s="57" t="s">
        <v>17</v>
      </c>
      <c r="K1908" s="23" t="s">
        <v>15</v>
      </c>
    </row>
    <row r="1909" ht="22.5" customHeight="1">
      <c r="A1909" s="147">
        <v>46072.0</v>
      </c>
      <c r="B1909" s="15"/>
      <c r="C1909" s="151" t="s">
        <v>106</v>
      </c>
      <c r="D1909" s="153" t="s">
        <v>262</v>
      </c>
      <c r="E1909" s="154" t="s">
        <v>2605</v>
      </c>
      <c r="F1909" s="112" t="str">
        <f t="shared" si="1"/>
        <v>FRANCISCO NAVARRO</v>
      </c>
      <c r="G1909" s="70" t="s">
        <v>11423</v>
      </c>
      <c r="H1909" s="56" t="s">
        <v>44</v>
      </c>
      <c r="I1909" s="27"/>
      <c r="J1909" s="57" t="s">
        <v>21</v>
      </c>
      <c r="K1909" s="23" t="s">
        <v>15</v>
      </c>
    </row>
    <row r="1910" ht="22.5" customHeight="1">
      <c r="A1910" s="147">
        <v>46072.0</v>
      </c>
      <c r="B1910" s="15"/>
      <c r="C1910" s="151" t="s">
        <v>2785</v>
      </c>
      <c r="D1910" s="153" t="s">
        <v>439</v>
      </c>
      <c r="E1910" s="154" t="s">
        <v>11424</v>
      </c>
      <c r="F1910" s="112" t="str">
        <f t="shared" si="1"/>
        <v>JUAN PIEGUE</v>
      </c>
      <c r="G1910" s="100" t="s">
        <v>11425</v>
      </c>
      <c r="H1910" s="56" t="s">
        <v>44</v>
      </c>
      <c r="I1910" s="27"/>
      <c r="J1910" s="57" t="s">
        <v>21</v>
      </c>
      <c r="K1910" s="23" t="s">
        <v>15</v>
      </c>
    </row>
    <row r="1911" ht="22.5" customHeight="1">
      <c r="A1911" s="147">
        <v>46072.0</v>
      </c>
      <c r="B1911" s="15">
        <v>46073.0</v>
      </c>
      <c r="C1911" s="148">
        <v>44378.0</v>
      </c>
      <c r="D1911" s="153" t="s">
        <v>11426</v>
      </c>
      <c r="E1911" s="154" t="s">
        <v>11427</v>
      </c>
      <c r="F1911" s="112" t="str">
        <f t="shared" si="1"/>
        <v>XIMENA EMPERATRIZ RIQUELME JERIA</v>
      </c>
      <c r="G1911" s="70" t="s">
        <v>11428</v>
      </c>
      <c r="H1911" s="56" t="s">
        <v>44</v>
      </c>
      <c r="I1911" s="22" t="s">
        <v>13</v>
      </c>
      <c r="J1911" s="57" t="s">
        <v>17</v>
      </c>
      <c r="K1911" s="23" t="s">
        <v>15</v>
      </c>
    </row>
    <row r="1912" ht="22.5" customHeight="1">
      <c r="A1912" s="147">
        <v>46072.0</v>
      </c>
      <c r="B1912" s="15">
        <v>46073.0</v>
      </c>
      <c r="C1912" s="148">
        <v>42217.0</v>
      </c>
      <c r="D1912" s="153" t="s">
        <v>395</v>
      </c>
      <c r="E1912" s="154" t="s">
        <v>3259</v>
      </c>
      <c r="F1912" s="112" t="str">
        <f t="shared" si="1"/>
        <v>ALEJANDRA SILVA</v>
      </c>
      <c r="G1912" s="70" t="s">
        <v>11429</v>
      </c>
      <c r="H1912" s="56" t="s">
        <v>44</v>
      </c>
      <c r="I1912" s="27"/>
      <c r="J1912" s="57" t="s">
        <v>17</v>
      </c>
      <c r="K1912" s="23" t="s">
        <v>15</v>
      </c>
    </row>
    <row r="1913" ht="22.5" customHeight="1">
      <c r="A1913" s="147">
        <v>46072.0</v>
      </c>
      <c r="B1913" s="15">
        <v>46073.0</v>
      </c>
      <c r="C1913" s="148">
        <v>45108.0</v>
      </c>
      <c r="D1913" s="153" t="s">
        <v>962</v>
      </c>
      <c r="E1913" s="154" t="s">
        <v>2068</v>
      </c>
      <c r="F1913" s="112" t="str">
        <f t="shared" si="1"/>
        <v>ISAAC FERNÁNDEZ</v>
      </c>
      <c r="G1913" s="70" t="s">
        <v>11430</v>
      </c>
      <c r="H1913" s="56" t="s">
        <v>44</v>
      </c>
      <c r="I1913" s="27"/>
      <c r="J1913" s="57" t="s">
        <v>17</v>
      </c>
      <c r="K1913" s="23" t="s">
        <v>15</v>
      </c>
    </row>
    <row r="1914" ht="22.5" customHeight="1">
      <c r="A1914" s="147">
        <v>46072.0</v>
      </c>
      <c r="B1914" s="15">
        <v>46073.0</v>
      </c>
      <c r="C1914" s="148">
        <v>43586.0</v>
      </c>
      <c r="D1914" s="153" t="s">
        <v>3232</v>
      </c>
      <c r="E1914" s="154" t="s">
        <v>11431</v>
      </c>
      <c r="F1914" s="112" t="str">
        <f t="shared" si="1"/>
        <v>LEONARDO DIEZ</v>
      </c>
      <c r="G1914" s="70" t="s">
        <v>11432</v>
      </c>
      <c r="H1914" s="56" t="s">
        <v>44</v>
      </c>
      <c r="I1914" s="27"/>
      <c r="J1914" s="57" t="s">
        <v>17</v>
      </c>
      <c r="K1914" s="23" t="s">
        <v>15</v>
      </c>
    </row>
    <row r="1915" ht="22.5" customHeight="1">
      <c r="A1915" s="147">
        <v>46072.0</v>
      </c>
      <c r="B1915" s="15">
        <v>46073.0</v>
      </c>
      <c r="C1915" s="148">
        <v>43556.0</v>
      </c>
      <c r="D1915" s="153" t="s">
        <v>8174</v>
      </c>
      <c r="E1915" s="154" t="s">
        <v>11433</v>
      </c>
      <c r="F1915" s="112" t="str">
        <f t="shared" si="1"/>
        <v>ANA MARIA PERALTA GONZALEZ</v>
      </c>
      <c r="G1915" s="70" t="s">
        <v>11434</v>
      </c>
      <c r="H1915" s="56" t="s">
        <v>44</v>
      </c>
      <c r="I1915" s="27"/>
      <c r="J1915" s="57" t="s">
        <v>17</v>
      </c>
      <c r="K1915" s="23" t="s">
        <v>15</v>
      </c>
    </row>
    <row r="1916" ht="22.5" customHeight="1">
      <c r="A1916" s="147">
        <v>46072.0</v>
      </c>
      <c r="B1916" s="15">
        <v>46073.0</v>
      </c>
      <c r="C1916" s="148">
        <v>43647.0</v>
      </c>
      <c r="D1916" s="153" t="s">
        <v>626</v>
      </c>
      <c r="E1916" s="154" t="s">
        <v>11435</v>
      </c>
      <c r="F1916" s="112" t="str">
        <f t="shared" si="1"/>
        <v>CRISTIAN ALVAREZ MORALES</v>
      </c>
      <c r="G1916" s="70" t="s">
        <v>11436</v>
      </c>
      <c r="H1916" s="56" t="s">
        <v>44</v>
      </c>
      <c r="I1916" s="27"/>
      <c r="J1916" s="57" t="s">
        <v>17</v>
      </c>
      <c r="K1916" s="23" t="s">
        <v>15</v>
      </c>
    </row>
    <row r="1917" ht="22.5" customHeight="1">
      <c r="A1917" s="147">
        <v>46072.0</v>
      </c>
      <c r="B1917" s="15"/>
      <c r="C1917" s="148"/>
      <c r="D1917" s="153" t="s">
        <v>3067</v>
      </c>
      <c r="E1917" s="154" t="s">
        <v>11437</v>
      </c>
      <c r="F1917" s="112" t="str">
        <f t="shared" si="1"/>
        <v>IVÁN ARCE BRADFORD</v>
      </c>
      <c r="G1917" s="70" t="s">
        <v>11438</v>
      </c>
      <c r="H1917" s="61"/>
      <c r="I1917" s="27"/>
      <c r="J1917" s="65"/>
      <c r="K1917" s="28"/>
    </row>
    <row r="1918" ht="22.5" customHeight="1">
      <c r="A1918" s="147">
        <v>46072.0</v>
      </c>
      <c r="B1918" s="15"/>
      <c r="C1918" s="148"/>
      <c r="D1918" s="153" t="s">
        <v>6819</v>
      </c>
      <c r="E1918" s="154" t="s">
        <v>3016</v>
      </c>
      <c r="F1918" s="112" t="str">
        <f t="shared" si="1"/>
        <v>HUMBERTO VILLARROEL</v>
      </c>
      <c r="G1918" s="70" t="s">
        <v>11439</v>
      </c>
      <c r="H1918" s="61"/>
      <c r="I1918" s="27"/>
      <c r="J1918" s="65"/>
      <c r="K1918" s="28"/>
    </row>
    <row r="1919" ht="22.5" customHeight="1">
      <c r="A1919" s="147">
        <v>46072.0</v>
      </c>
      <c r="B1919" s="15"/>
      <c r="C1919" s="148"/>
      <c r="D1919" s="153" t="s">
        <v>3355</v>
      </c>
      <c r="E1919" s="154" t="s">
        <v>4510</v>
      </c>
      <c r="F1919" s="112" t="str">
        <f t="shared" si="1"/>
        <v>HECTOR BURGOS</v>
      </c>
      <c r="G1919" s="70" t="s">
        <v>11440</v>
      </c>
      <c r="H1919" s="61"/>
      <c r="I1919" s="27"/>
      <c r="J1919" s="65"/>
      <c r="K1919" s="28"/>
    </row>
    <row r="1920" ht="22.5" customHeight="1">
      <c r="A1920" s="147">
        <v>46072.0</v>
      </c>
      <c r="B1920" s="15"/>
      <c r="C1920" s="148"/>
      <c r="D1920" s="153" t="s">
        <v>9440</v>
      </c>
      <c r="E1920" s="154" t="s">
        <v>11441</v>
      </c>
      <c r="F1920" s="112" t="str">
        <f t="shared" si="1"/>
        <v>CAROLINA JAQUE</v>
      </c>
      <c r="G1920" s="70" t="s">
        <v>11442</v>
      </c>
      <c r="H1920" s="61"/>
      <c r="I1920" s="27"/>
      <c r="J1920" s="65"/>
      <c r="K1920" s="28"/>
    </row>
    <row r="1921" ht="22.5" customHeight="1">
      <c r="A1921" s="147">
        <v>46072.0</v>
      </c>
      <c r="B1921" s="15"/>
      <c r="C1921" s="148"/>
      <c r="D1921" s="153" t="s">
        <v>3335</v>
      </c>
      <c r="E1921" s="154" t="s">
        <v>11443</v>
      </c>
      <c r="F1921" s="112" t="str">
        <f t="shared" si="1"/>
        <v>NELSON PINO SAN MARTIN</v>
      </c>
      <c r="G1921" s="70" t="s">
        <v>11444</v>
      </c>
      <c r="H1921" s="61"/>
      <c r="I1921" s="27"/>
      <c r="J1921" s="65"/>
      <c r="K1921" s="28"/>
    </row>
    <row r="1922" ht="22.5" customHeight="1">
      <c r="A1922" s="147">
        <v>46072.0</v>
      </c>
      <c r="B1922" s="15"/>
      <c r="C1922" s="148"/>
      <c r="D1922" s="153" t="s">
        <v>11445</v>
      </c>
      <c r="E1922" s="154" t="s">
        <v>11446</v>
      </c>
      <c r="F1922" s="112" t="str">
        <f t="shared" si="1"/>
        <v>ALEXIS SAAVEDRA GUERRERO</v>
      </c>
      <c r="G1922" s="70" t="s">
        <v>11447</v>
      </c>
      <c r="H1922" s="61"/>
      <c r="I1922" s="27"/>
      <c r="J1922" s="65"/>
      <c r="K1922" s="28"/>
    </row>
    <row r="1923" ht="22.5" customHeight="1">
      <c r="A1923" s="147">
        <v>46072.0</v>
      </c>
      <c r="B1923" s="15"/>
      <c r="C1923" s="148"/>
      <c r="D1923" s="153" t="s">
        <v>1204</v>
      </c>
      <c r="E1923" s="154" t="s">
        <v>11448</v>
      </c>
      <c r="F1923" s="112" t="str">
        <f t="shared" si="1"/>
        <v>JULIO AGUILA</v>
      </c>
      <c r="G1923" s="70" t="s">
        <v>11449</v>
      </c>
      <c r="H1923" s="61"/>
      <c r="I1923" s="27"/>
      <c r="J1923" s="65"/>
      <c r="K1923" s="28"/>
    </row>
    <row r="1924" ht="22.5" customHeight="1">
      <c r="A1924" s="147">
        <v>46072.0</v>
      </c>
      <c r="B1924" s="15"/>
      <c r="C1924" s="148"/>
      <c r="D1924" s="153" t="s">
        <v>618</v>
      </c>
      <c r="E1924" s="154" t="s">
        <v>10754</v>
      </c>
      <c r="F1924" s="112" t="str">
        <f t="shared" si="1"/>
        <v>GISELLE ANDRADE</v>
      </c>
      <c r="G1924" s="70" t="s">
        <v>11450</v>
      </c>
      <c r="H1924" s="61"/>
      <c r="I1924" s="27"/>
      <c r="J1924" s="65"/>
      <c r="K1924" s="28"/>
    </row>
    <row r="1925" ht="22.5" customHeight="1">
      <c r="A1925" s="147">
        <v>46072.0</v>
      </c>
      <c r="B1925" s="15"/>
      <c r="C1925" s="148"/>
      <c r="D1925" s="153" t="s">
        <v>225</v>
      </c>
      <c r="E1925" s="154" t="s">
        <v>4365</v>
      </c>
      <c r="F1925" s="112" t="str">
        <f t="shared" si="1"/>
        <v>NICOL ALARCÓN</v>
      </c>
      <c r="G1925" s="70" t="s">
        <v>11451</v>
      </c>
      <c r="H1925" s="61"/>
      <c r="I1925" s="27"/>
      <c r="J1925" s="65"/>
      <c r="K1925" s="28"/>
    </row>
    <row r="1926" ht="22.5" customHeight="1">
      <c r="A1926" s="147">
        <v>46072.0</v>
      </c>
      <c r="B1926" s="15"/>
      <c r="C1926" s="148"/>
      <c r="D1926" s="153" t="s">
        <v>11264</v>
      </c>
      <c r="E1926" s="154" t="s">
        <v>11452</v>
      </c>
      <c r="F1926" s="112" t="str">
        <f t="shared" si="1"/>
        <v>MARCO ALVAREZ FRITIS</v>
      </c>
      <c r="G1926" s="70" t="s">
        <v>11453</v>
      </c>
      <c r="H1926" s="56" t="s">
        <v>44</v>
      </c>
      <c r="I1926" s="27"/>
      <c r="J1926" s="57" t="s">
        <v>14</v>
      </c>
      <c r="K1926" s="23" t="s">
        <v>15</v>
      </c>
    </row>
    <row r="1927" ht="22.5" customHeight="1">
      <c r="A1927" s="147">
        <v>46072.0</v>
      </c>
      <c r="B1927" s="15">
        <v>46073.0</v>
      </c>
      <c r="C1927" s="148">
        <v>43617.0</v>
      </c>
      <c r="D1927" s="153" t="s">
        <v>7290</v>
      </c>
      <c r="E1927" s="154" t="s">
        <v>2841</v>
      </c>
      <c r="F1927" s="112" t="str">
        <f t="shared" si="1"/>
        <v>MAURICIO FIGUEROA</v>
      </c>
      <c r="G1927" s="70" t="s">
        <v>11454</v>
      </c>
      <c r="H1927" s="56" t="s">
        <v>44</v>
      </c>
      <c r="I1927" s="27"/>
      <c r="J1927" s="57" t="s">
        <v>17</v>
      </c>
      <c r="K1927" s="23" t="s">
        <v>15</v>
      </c>
    </row>
    <row r="1928" ht="22.5" customHeight="1">
      <c r="A1928" s="147">
        <v>46072.0</v>
      </c>
      <c r="B1928" s="15">
        <v>46073.0</v>
      </c>
      <c r="C1928" s="148">
        <v>43617.0</v>
      </c>
      <c r="D1928" s="153" t="s">
        <v>11455</v>
      </c>
      <c r="E1928" s="154" t="s">
        <v>3070</v>
      </c>
      <c r="F1928" s="112" t="str">
        <f t="shared" si="1"/>
        <v>YASMIN FUENTES</v>
      </c>
      <c r="G1928" s="70" t="s">
        <v>11456</v>
      </c>
      <c r="H1928" s="56" t="s">
        <v>44</v>
      </c>
      <c r="I1928" s="27"/>
      <c r="J1928" s="57" t="s">
        <v>17</v>
      </c>
      <c r="K1928" s="23" t="s">
        <v>15</v>
      </c>
    </row>
    <row r="1929" ht="22.5" customHeight="1">
      <c r="A1929" s="147">
        <v>46072.0</v>
      </c>
      <c r="B1929" s="15"/>
      <c r="C1929" s="151" t="s">
        <v>106</v>
      </c>
      <c r="D1929" s="153" t="s">
        <v>1164</v>
      </c>
      <c r="E1929" s="154" t="s">
        <v>263</v>
      </c>
      <c r="F1929" s="112" t="str">
        <f t="shared" si="1"/>
        <v>ALEXANDRA PEREZ</v>
      </c>
      <c r="G1929" s="70" t="s">
        <v>11457</v>
      </c>
      <c r="H1929" s="56" t="s">
        <v>44</v>
      </c>
      <c r="I1929" s="27"/>
      <c r="J1929" s="57" t="s">
        <v>21</v>
      </c>
      <c r="K1929" s="23" t="s">
        <v>15</v>
      </c>
    </row>
    <row r="1930" ht="22.5" customHeight="1">
      <c r="A1930" s="147">
        <v>46072.0</v>
      </c>
      <c r="B1930" s="15"/>
      <c r="C1930" s="148"/>
      <c r="D1930" s="153" t="s">
        <v>1001</v>
      </c>
      <c r="E1930" s="154" t="s">
        <v>4410</v>
      </c>
      <c r="F1930" s="112" t="str">
        <f t="shared" si="1"/>
        <v>SERGIO AGUIRRE</v>
      </c>
      <c r="G1930" s="70" t="s">
        <v>11458</v>
      </c>
      <c r="H1930" s="61"/>
      <c r="I1930" s="27"/>
      <c r="J1930" s="65"/>
      <c r="K1930" s="28"/>
    </row>
    <row r="1931" ht="22.5" customHeight="1">
      <c r="A1931" s="147">
        <v>46072.0</v>
      </c>
      <c r="B1931" s="15">
        <v>46073.0</v>
      </c>
      <c r="C1931" s="148">
        <v>45536.0</v>
      </c>
      <c r="D1931" s="153" t="s">
        <v>216</v>
      </c>
      <c r="E1931" s="154" t="s">
        <v>3135</v>
      </c>
      <c r="F1931" s="112" t="str">
        <f t="shared" si="1"/>
        <v>JUAN MANUEL ROJAS VALDES</v>
      </c>
      <c r="G1931" s="70" t="s">
        <v>3136</v>
      </c>
      <c r="H1931" s="56" t="s">
        <v>44</v>
      </c>
      <c r="I1931" s="27"/>
      <c r="J1931" s="57" t="s">
        <v>17</v>
      </c>
      <c r="K1931" s="23" t="s">
        <v>15</v>
      </c>
    </row>
    <row r="1932" ht="22.5" customHeight="1">
      <c r="A1932" s="147">
        <v>46072.0</v>
      </c>
      <c r="B1932" s="15"/>
      <c r="C1932" s="148"/>
      <c r="D1932" s="153" t="s">
        <v>3989</v>
      </c>
      <c r="E1932" s="154" t="s">
        <v>11459</v>
      </c>
      <c r="F1932" s="112" t="str">
        <f t="shared" si="1"/>
        <v>MAURO HUIMAN</v>
      </c>
      <c r="G1932" s="70" t="s">
        <v>11460</v>
      </c>
      <c r="H1932" s="61"/>
      <c r="I1932" s="27"/>
      <c r="J1932" s="65"/>
      <c r="K1932" s="28"/>
    </row>
    <row r="1933" ht="22.5" customHeight="1">
      <c r="A1933" s="147">
        <v>46072.0</v>
      </c>
      <c r="B1933" s="15"/>
      <c r="C1933" s="148"/>
      <c r="D1933" s="153" t="s">
        <v>8174</v>
      </c>
      <c r="E1933" s="154" t="s">
        <v>11461</v>
      </c>
      <c r="F1933" s="112" t="str">
        <f t="shared" si="1"/>
        <v>ANA MARIA PEREZ RIVAS</v>
      </c>
      <c r="G1933" s="70" t="s">
        <v>11462</v>
      </c>
      <c r="H1933" s="61"/>
      <c r="I1933" s="27"/>
      <c r="J1933" s="65"/>
      <c r="K1933" s="28"/>
    </row>
    <row r="1934" ht="22.5" customHeight="1">
      <c r="A1934" s="147">
        <v>46072.0</v>
      </c>
      <c r="B1934" s="15"/>
      <c r="C1934" s="148"/>
      <c r="D1934" s="153" t="s">
        <v>11463</v>
      </c>
      <c r="E1934" s="154" t="s">
        <v>11464</v>
      </c>
      <c r="F1934" s="112" t="str">
        <f t="shared" si="1"/>
        <v>BRAYN EDGARDO GUZMAN GATICA</v>
      </c>
      <c r="G1934" s="70" t="s">
        <v>11465</v>
      </c>
      <c r="H1934" s="61"/>
      <c r="I1934" s="27"/>
      <c r="J1934" s="65"/>
      <c r="K1934" s="28"/>
    </row>
    <row r="1935" ht="22.5" customHeight="1">
      <c r="A1935" s="147">
        <v>46072.0</v>
      </c>
      <c r="B1935" s="15">
        <v>46073.0</v>
      </c>
      <c r="C1935" s="148">
        <v>45261.0</v>
      </c>
      <c r="D1935" s="153" t="s">
        <v>11466</v>
      </c>
      <c r="E1935" s="154" t="s">
        <v>11467</v>
      </c>
      <c r="F1935" s="112" t="str">
        <f t="shared" si="1"/>
        <v>RODRIGO IGNACIO FUENTES ARAVENA</v>
      </c>
      <c r="G1935" s="70" t="s">
        <v>11468</v>
      </c>
      <c r="H1935" s="56" t="s">
        <v>44</v>
      </c>
      <c r="I1935" s="27"/>
      <c r="J1935" s="57" t="s">
        <v>17</v>
      </c>
      <c r="K1935" s="23" t="s">
        <v>15</v>
      </c>
    </row>
    <row r="1936" ht="22.5" customHeight="1">
      <c r="A1936" s="147">
        <v>46072.0</v>
      </c>
      <c r="B1936" s="15"/>
      <c r="C1936" s="148"/>
      <c r="D1936" s="153" t="s">
        <v>11469</v>
      </c>
      <c r="E1936" s="154" t="s">
        <v>11470</v>
      </c>
      <c r="F1936" s="112" t="str">
        <f t="shared" si="1"/>
        <v>LUIS RUDY LARACH LEON</v>
      </c>
      <c r="G1936" s="70" t="s">
        <v>11471</v>
      </c>
      <c r="H1936" s="61"/>
      <c r="I1936" s="27"/>
      <c r="J1936" s="65"/>
      <c r="K1936" s="28"/>
    </row>
    <row r="1937" ht="22.5" customHeight="1">
      <c r="A1937" s="147">
        <v>46072.0</v>
      </c>
      <c r="B1937" s="15">
        <v>46073.0</v>
      </c>
      <c r="C1937" s="148">
        <v>44986.0</v>
      </c>
      <c r="D1937" s="153" t="s">
        <v>11472</v>
      </c>
      <c r="E1937" s="154" t="s">
        <v>11473</v>
      </c>
      <c r="F1937" s="112" t="str">
        <f t="shared" si="1"/>
        <v>MARINA DE LAS MERCEDES PARRAGUEZ VALDIVIA</v>
      </c>
      <c r="G1937" s="70" t="s">
        <v>11474</v>
      </c>
      <c r="H1937" s="56" t="s">
        <v>44</v>
      </c>
      <c r="I1937" s="27"/>
      <c r="J1937" s="57" t="s">
        <v>17</v>
      </c>
      <c r="K1937" s="23" t="s">
        <v>15</v>
      </c>
    </row>
    <row r="1938" ht="22.5" customHeight="1">
      <c r="A1938" s="147">
        <v>46072.0</v>
      </c>
      <c r="B1938" s="15"/>
      <c r="C1938" s="148"/>
      <c r="D1938" s="153" t="s">
        <v>4998</v>
      </c>
      <c r="E1938" s="154" t="s">
        <v>11475</v>
      </c>
      <c r="F1938" s="112" t="str">
        <f t="shared" si="1"/>
        <v>BETZABE SALGADO ROSALES</v>
      </c>
      <c r="G1938" s="70" t="s">
        <v>11476</v>
      </c>
      <c r="H1938" s="61"/>
      <c r="I1938" s="27"/>
      <c r="J1938" s="65"/>
      <c r="K1938" s="28"/>
    </row>
    <row r="1939" ht="22.5" customHeight="1">
      <c r="A1939" s="147">
        <v>46072.0</v>
      </c>
      <c r="B1939" s="15"/>
      <c r="C1939" s="148"/>
      <c r="D1939" s="153" t="s">
        <v>10202</v>
      </c>
      <c r="E1939" s="154" t="s">
        <v>11477</v>
      </c>
      <c r="F1939" s="112" t="str">
        <f t="shared" si="1"/>
        <v>ARMANDO MANCILLA</v>
      </c>
      <c r="G1939" s="70" t="s">
        <v>11478</v>
      </c>
      <c r="H1939" s="61"/>
      <c r="I1939" s="27"/>
      <c r="J1939" s="65"/>
      <c r="K1939" s="28"/>
    </row>
    <row r="1940" ht="22.5" customHeight="1">
      <c r="A1940" s="147">
        <v>46072.0</v>
      </c>
      <c r="B1940" s="15"/>
      <c r="C1940" s="148"/>
      <c r="D1940" s="153" t="s">
        <v>10176</v>
      </c>
      <c r="E1940" s="154" t="s">
        <v>11479</v>
      </c>
      <c r="F1940" s="112" t="str">
        <f t="shared" si="1"/>
        <v>CATALINA GARRETON MATZNER</v>
      </c>
      <c r="G1940" s="70" t="s">
        <v>11480</v>
      </c>
      <c r="H1940" s="61"/>
      <c r="I1940" s="27"/>
      <c r="J1940" s="65"/>
      <c r="K1940" s="28"/>
    </row>
    <row r="1941" ht="22.5" customHeight="1">
      <c r="A1941" s="147">
        <v>46072.0</v>
      </c>
      <c r="B1941" s="15">
        <v>46073.0</v>
      </c>
      <c r="C1941" s="148">
        <v>44105.0</v>
      </c>
      <c r="D1941" s="153" t="s">
        <v>7615</v>
      </c>
      <c r="E1941" s="154" t="s">
        <v>5398</v>
      </c>
      <c r="F1941" s="112" t="str">
        <f t="shared" si="1"/>
        <v>GUILLERMO ROJAS</v>
      </c>
      <c r="G1941" s="70" t="s">
        <v>11481</v>
      </c>
      <c r="H1941" s="56" t="s">
        <v>44</v>
      </c>
      <c r="I1941" s="27"/>
      <c r="J1941" s="57" t="s">
        <v>17</v>
      </c>
      <c r="K1941" s="23" t="s">
        <v>15</v>
      </c>
    </row>
    <row r="1942" ht="22.5" customHeight="1">
      <c r="A1942" s="147">
        <v>46072.0</v>
      </c>
      <c r="B1942" s="15"/>
      <c r="C1942" s="148"/>
      <c r="D1942" s="153" t="s">
        <v>553</v>
      </c>
      <c r="E1942" s="154" t="s">
        <v>798</v>
      </c>
      <c r="F1942" s="112" t="str">
        <f t="shared" si="1"/>
        <v>JONATHAN ZUÑIGA</v>
      </c>
      <c r="G1942" s="70" t="s">
        <v>11482</v>
      </c>
      <c r="H1942" s="61"/>
      <c r="I1942" s="27"/>
      <c r="J1942" s="65"/>
      <c r="K1942" s="28"/>
    </row>
    <row r="1943" ht="22.5" customHeight="1">
      <c r="A1943" s="147">
        <v>46072.0</v>
      </c>
      <c r="B1943" s="15"/>
      <c r="C1943" s="151" t="s">
        <v>232</v>
      </c>
      <c r="D1943" s="153" t="s">
        <v>168</v>
      </c>
      <c r="E1943" s="154" t="s">
        <v>2610</v>
      </c>
      <c r="F1943" s="112" t="str">
        <f t="shared" si="1"/>
        <v>TAMARA MEDINA</v>
      </c>
      <c r="G1943" s="70" t="s">
        <v>11483</v>
      </c>
      <c r="H1943" s="56" t="s">
        <v>44</v>
      </c>
      <c r="I1943" s="27"/>
      <c r="J1943" s="57" t="s">
        <v>21</v>
      </c>
      <c r="K1943" s="23" t="s">
        <v>15</v>
      </c>
    </row>
    <row r="1944" ht="22.5" customHeight="1">
      <c r="A1944" s="147">
        <v>46072.0</v>
      </c>
      <c r="B1944" s="15"/>
      <c r="C1944" s="148"/>
      <c r="D1944" s="153" t="s">
        <v>1563</v>
      </c>
      <c r="E1944" s="154" t="s">
        <v>367</v>
      </c>
      <c r="F1944" s="112" t="str">
        <f t="shared" si="1"/>
        <v>ARTURO GONZÁLEZ</v>
      </c>
      <c r="G1944" s="70" t="s">
        <v>11484</v>
      </c>
      <c r="H1944" s="56" t="s">
        <v>44</v>
      </c>
      <c r="I1944" s="27"/>
      <c r="J1944" s="57" t="s">
        <v>14</v>
      </c>
      <c r="K1944" s="28"/>
    </row>
    <row r="1945" ht="22.5" customHeight="1">
      <c r="A1945" s="147">
        <v>46072.0</v>
      </c>
      <c r="B1945" s="15"/>
      <c r="C1945" s="148"/>
      <c r="D1945" s="153" t="s">
        <v>709</v>
      </c>
      <c r="E1945" s="154" t="s">
        <v>11485</v>
      </c>
      <c r="F1945" s="112" t="str">
        <f t="shared" si="1"/>
        <v>VALENTINA BOUDON</v>
      </c>
      <c r="G1945" s="70" t="s">
        <v>11486</v>
      </c>
      <c r="H1945" s="61"/>
      <c r="I1945" s="27"/>
      <c r="J1945" s="65"/>
      <c r="K1945" s="28"/>
    </row>
    <row r="1946" ht="22.5" customHeight="1">
      <c r="A1946" s="147">
        <v>46072.0</v>
      </c>
      <c r="B1946" s="15"/>
      <c r="C1946" s="148"/>
      <c r="D1946" s="153" t="s">
        <v>8346</v>
      </c>
      <c r="E1946" s="154" t="s">
        <v>3390</v>
      </c>
      <c r="F1946" s="112" t="str">
        <f t="shared" si="1"/>
        <v>JOHN PASTÉN</v>
      </c>
      <c r="G1946" s="70" t="s">
        <v>11487</v>
      </c>
      <c r="H1946" s="61"/>
      <c r="I1946" s="27"/>
      <c r="J1946" s="65"/>
      <c r="K1946" s="28"/>
    </row>
    <row r="1947" ht="22.5" customHeight="1">
      <c r="A1947" s="147">
        <v>46072.0</v>
      </c>
      <c r="B1947" s="15"/>
      <c r="C1947" s="148"/>
      <c r="D1947" s="153" t="s">
        <v>1748</v>
      </c>
      <c r="E1947" s="154" t="s">
        <v>11488</v>
      </c>
      <c r="F1947" s="112" t="str">
        <f t="shared" si="1"/>
        <v>MARCELA ROMÁN GALLARDO</v>
      </c>
      <c r="G1947" s="70" t="s">
        <v>11489</v>
      </c>
      <c r="H1947" s="61"/>
      <c r="I1947" s="27"/>
      <c r="J1947" s="65"/>
      <c r="K1947" s="28"/>
    </row>
    <row r="1948" ht="22.5" customHeight="1">
      <c r="A1948" s="147">
        <v>46072.0</v>
      </c>
      <c r="B1948" s="15"/>
      <c r="C1948" s="148"/>
      <c r="D1948" s="153" t="s">
        <v>11490</v>
      </c>
      <c r="E1948" s="154" t="s">
        <v>11491</v>
      </c>
      <c r="F1948" s="112" t="str">
        <f t="shared" si="1"/>
        <v>DANIEL ARTURO CORNEJO</v>
      </c>
      <c r="G1948" s="70" t="s">
        <v>11492</v>
      </c>
      <c r="H1948" s="61"/>
      <c r="I1948" s="27"/>
      <c r="J1948" s="65"/>
      <c r="K1948" s="28"/>
    </row>
    <row r="1949" ht="22.5" customHeight="1">
      <c r="A1949" s="147">
        <v>46072.0</v>
      </c>
      <c r="B1949" s="15"/>
      <c r="C1949" s="148"/>
      <c r="D1949" s="153" t="s">
        <v>147</v>
      </c>
      <c r="E1949" s="154" t="s">
        <v>11493</v>
      </c>
      <c r="F1949" s="112" t="str">
        <f t="shared" si="1"/>
        <v>CARLOS MONARDES</v>
      </c>
      <c r="G1949" s="70" t="s">
        <v>11494</v>
      </c>
      <c r="H1949" s="61"/>
      <c r="I1949" s="27"/>
      <c r="J1949" s="65"/>
      <c r="K1949" s="28"/>
    </row>
    <row r="1950" ht="22.5" customHeight="1">
      <c r="A1950" s="147">
        <v>46072.0</v>
      </c>
      <c r="B1950" s="15"/>
      <c r="C1950" s="148"/>
      <c r="D1950" s="153" t="s">
        <v>11495</v>
      </c>
      <c r="E1950" s="154" t="s">
        <v>10624</v>
      </c>
      <c r="F1950" s="112" t="str">
        <f t="shared" si="1"/>
        <v>YAFFA BASUALDO</v>
      </c>
      <c r="G1950" s="70" t="s">
        <v>11496</v>
      </c>
      <c r="H1950" s="61"/>
      <c r="I1950" s="27"/>
      <c r="J1950" s="65"/>
      <c r="K1950" s="28"/>
    </row>
    <row r="1951" ht="22.5" customHeight="1">
      <c r="A1951" s="147">
        <v>46072.0</v>
      </c>
      <c r="B1951" s="15"/>
      <c r="C1951" s="148"/>
      <c r="D1951" s="153" t="s">
        <v>67</v>
      </c>
      <c r="E1951" s="154" t="s">
        <v>11497</v>
      </c>
      <c r="F1951" s="112" t="str">
        <f t="shared" si="1"/>
        <v>CAROLINA GORENA</v>
      </c>
      <c r="G1951" s="70" t="s">
        <v>11498</v>
      </c>
      <c r="H1951" s="61"/>
      <c r="I1951" s="27"/>
      <c r="J1951" s="65"/>
      <c r="K1951" s="28"/>
    </row>
    <row r="1952" ht="22.5" customHeight="1">
      <c r="A1952" s="147">
        <v>46072.0</v>
      </c>
      <c r="B1952" s="15">
        <v>46073.0</v>
      </c>
      <c r="C1952" s="148">
        <v>43556.0</v>
      </c>
      <c r="D1952" s="153" t="s">
        <v>11499</v>
      </c>
      <c r="E1952" s="154" t="s">
        <v>11500</v>
      </c>
      <c r="F1952" s="112" t="str">
        <f t="shared" si="1"/>
        <v>EDUARDO FRANCO VILLARROEL DUATT</v>
      </c>
      <c r="G1952" s="70" t="s">
        <v>11501</v>
      </c>
      <c r="H1952" s="56" t="s">
        <v>44</v>
      </c>
      <c r="I1952" s="22" t="s">
        <v>13</v>
      </c>
      <c r="J1952" s="57" t="s">
        <v>17</v>
      </c>
      <c r="K1952" s="23" t="s">
        <v>15</v>
      </c>
    </row>
    <row r="1953" ht="22.5" customHeight="1">
      <c r="A1953" s="147">
        <v>46072.0</v>
      </c>
      <c r="B1953" s="15"/>
      <c r="C1953" s="148"/>
      <c r="D1953" s="153" t="s">
        <v>1698</v>
      </c>
      <c r="E1953" s="154" t="s">
        <v>4416</v>
      </c>
      <c r="F1953" s="112" t="str">
        <f t="shared" si="1"/>
        <v>JUAN LOYOLA</v>
      </c>
      <c r="G1953" s="70" t="s">
        <v>11502</v>
      </c>
      <c r="H1953" s="61"/>
      <c r="I1953" s="27"/>
      <c r="J1953" s="65"/>
      <c r="K1953" s="28"/>
    </row>
    <row r="1954" ht="22.5" customHeight="1">
      <c r="A1954" s="147">
        <v>46072.0</v>
      </c>
      <c r="B1954" s="15"/>
      <c r="C1954" s="148"/>
      <c r="D1954" s="153" t="s">
        <v>11503</v>
      </c>
      <c r="E1954" s="154" t="s">
        <v>11504</v>
      </c>
      <c r="F1954" s="112" t="str">
        <f t="shared" si="1"/>
        <v>BERNARDA SEPULVEDA NAVARRETE</v>
      </c>
      <c r="G1954" s="70" t="s">
        <v>11505</v>
      </c>
      <c r="H1954" s="61"/>
      <c r="I1954" s="27"/>
      <c r="J1954" s="65"/>
      <c r="K1954" s="28"/>
    </row>
    <row r="1955" ht="22.5" customHeight="1">
      <c r="A1955" s="147">
        <v>46072.0</v>
      </c>
      <c r="B1955" s="15"/>
      <c r="C1955" s="148"/>
      <c r="D1955" s="153" t="s">
        <v>3472</v>
      </c>
      <c r="E1955" s="154" t="s">
        <v>11506</v>
      </c>
      <c r="F1955" s="112" t="str">
        <f t="shared" si="1"/>
        <v>CRISTIAN BALBONTIN</v>
      </c>
      <c r="G1955" s="70" t="s">
        <v>11507</v>
      </c>
      <c r="H1955" s="61"/>
      <c r="I1955" s="27"/>
      <c r="J1955" s="65"/>
      <c r="K1955" s="28"/>
    </row>
    <row r="1956" ht="22.5" customHeight="1">
      <c r="A1956" s="147">
        <v>46072.0</v>
      </c>
      <c r="B1956" s="15">
        <v>46073.0</v>
      </c>
      <c r="C1956" s="148">
        <v>45658.0</v>
      </c>
      <c r="D1956" s="153" t="s">
        <v>395</v>
      </c>
      <c r="E1956" s="154" t="s">
        <v>11508</v>
      </c>
      <c r="F1956" s="112" t="str">
        <f t="shared" si="1"/>
        <v>ALEJANDRA TRINCADO</v>
      </c>
      <c r="G1956" s="70" t="s">
        <v>11509</v>
      </c>
      <c r="H1956" s="56" t="s">
        <v>44</v>
      </c>
      <c r="I1956" s="27"/>
      <c r="J1956" s="57" t="s">
        <v>17</v>
      </c>
      <c r="K1956" s="23" t="s">
        <v>15</v>
      </c>
    </row>
    <row r="1957" ht="22.5" customHeight="1">
      <c r="A1957" s="147">
        <v>46072.0</v>
      </c>
      <c r="B1957" s="15"/>
      <c r="C1957" s="148"/>
      <c r="D1957" s="153" t="s">
        <v>281</v>
      </c>
      <c r="E1957" s="154" t="s">
        <v>11510</v>
      </c>
      <c r="F1957" s="112" t="str">
        <f t="shared" si="1"/>
        <v>ALEJANDRO BAIER</v>
      </c>
      <c r="G1957" s="70" t="s">
        <v>11511</v>
      </c>
      <c r="H1957" s="61"/>
      <c r="I1957" s="27"/>
      <c r="J1957" s="65"/>
      <c r="K1957" s="28"/>
    </row>
    <row r="1958" ht="22.5" customHeight="1">
      <c r="A1958" s="147">
        <v>46072.0</v>
      </c>
      <c r="B1958" s="15"/>
      <c r="C1958" s="148"/>
      <c r="D1958" s="153" t="s">
        <v>1038</v>
      </c>
      <c r="E1958" s="154" t="s">
        <v>880</v>
      </c>
      <c r="F1958" s="112" t="str">
        <f t="shared" si="1"/>
        <v>MAURICIO FUENTES</v>
      </c>
      <c r="G1958" s="70" t="s">
        <v>11512</v>
      </c>
      <c r="H1958" s="61"/>
      <c r="I1958" s="27"/>
      <c r="J1958" s="65"/>
      <c r="K1958" s="28"/>
    </row>
    <row r="1959" ht="22.5" customHeight="1">
      <c r="A1959" s="147">
        <v>46072.0</v>
      </c>
      <c r="B1959" s="15">
        <v>46073.0</v>
      </c>
      <c r="C1959" s="148">
        <v>45170.0</v>
      </c>
      <c r="D1959" s="153" t="s">
        <v>11513</v>
      </c>
      <c r="E1959" s="154" t="s">
        <v>11514</v>
      </c>
      <c r="F1959" s="112" t="str">
        <f t="shared" si="1"/>
        <v>CRISTIAN ESTEBAN ZAMORA ZAMORA</v>
      </c>
      <c r="G1959" s="70" t="s">
        <v>11515</v>
      </c>
      <c r="H1959" s="56" t="s">
        <v>44</v>
      </c>
      <c r="I1959" s="27"/>
      <c r="J1959" s="57" t="s">
        <v>17</v>
      </c>
      <c r="K1959" s="23" t="s">
        <v>15</v>
      </c>
    </row>
    <row r="1960" ht="22.5" customHeight="1">
      <c r="A1960" s="147">
        <v>46072.0</v>
      </c>
      <c r="B1960" s="15"/>
      <c r="C1960" s="148"/>
      <c r="D1960" s="153" t="s">
        <v>141</v>
      </c>
      <c r="E1960" s="154" t="s">
        <v>11516</v>
      </c>
      <c r="F1960" s="112" t="str">
        <f t="shared" si="1"/>
        <v>FELIPE LUCERO</v>
      </c>
      <c r="G1960" s="70" t="s">
        <v>11517</v>
      </c>
      <c r="H1960" s="61"/>
      <c r="I1960" s="27"/>
      <c r="J1960" s="65"/>
      <c r="K1960" s="28"/>
    </row>
    <row r="1961" ht="22.5" customHeight="1">
      <c r="A1961" s="147">
        <v>46072.0</v>
      </c>
      <c r="B1961" s="15"/>
      <c r="C1961" s="148"/>
      <c r="D1961" s="153" t="s">
        <v>1817</v>
      </c>
      <c r="E1961" s="154" t="s">
        <v>11518</v>
      </c>
      <c r="F1961" s="112" t="str">
        <f t="shared" si="1"/>
        <v>PATRICIA FUENTES FIGUEROA</v>
      </c>
      <c r="G1961" s="70" t="s">
        <v>11519</v>
      </c>
      <c r="H1961" s="61"/>
      <c r="I1961" s="27"/>
      <c r="J1961" s="65"/>
      <c r="K1961" s="28"/>
    </row>
    <row r="1962" ht="22.5" customHeight="1">
      <c r="A1962" s="147">
        <v>46072.0</v>
      </c>
      <c r="B1962" s="15">
        <v>46073.0</v>
      </c>
      <c r="C1962" s="148">
        <v>45231.0</v>
      </c>
      <c r="D1962" s="153" t="s">
        <v>802</v>
      </c>
      <c r="E1962" s="154" t="s">
        <v>49</v>
      </c>
      <c r="F1962" s="112" t="str">
        <f t="shared" si="1"/>
        <v>NATALIA VERGARA</v>
      </c>
      <c r="G1962" s="70" t="s">
        <v>11520</v>
      </c>
      <c r="H1962" s="56" t="s">
        <v>44</v>
      </c>
      <c r="I1962" s="27"/>
      <c r="J1962" s="57" t="s">
        <v>17</v>
      </c>
      <c r="K1962" s="23" t="s">
        <v>15</v>
      </c>
    </row>
    <row r="1963" ht="22.5" customHeight="1">
      <c r="A1963" s="147">
        <v>46072.0</v>
      </c>
      <c r="B1963" s="15"/>
      <c r="C1963" s="148"/>
      <c r="D1963" s="153" t="s">
        <v>9034</v>
      </c>
      <c r="E1963" s="154" t="s">
        <v>4603</v>
      </c>
      <c r="F1963" s="112" t="str">
        <f t="shared" si="1"/>
        <v>SARA ARANCIBIA</v>
      </c>
      <c r="G1963" s="70" t="s">
        <v>11521</v>
      </c>
      <c r="H1963" s="61"/>
      <c r="I1963" s="27"/>
      <c r="J1963" s="65"/>
      <c r="K1963" s="28"/>
    </row>
    <row r="1964" ht="22.5" customHeight="1">
      <c r="A1964" s="147">
        <v>46072.0</v>
      </c>
      <c r="B1964" s="15"/>
      <c r="C1964" s="148"/>
      <c r="D1964" s="153" t="s">
        <v>11522</v>
      </c>
      <c r="E1964" s="154" t="s">
        <v>991</v>
      </c>
      <c r="F1964" s="112" t="str">
        <f t="shared" si="1"/>
        <v>MONTSERRAT CASTRO</v>
      </c>
      <c r="G1964" s="70" t="s">
        <v>11523</v>
      </c>
      <c r="H1964" s="56" t="s">
        <v>44</v>
      </c>
      <c r="I1964" s="27"/>
      <c r="J1964" s="57" t="s">
        <v>14</v>
      </c>
      <c r="K1964" s="28"/>
    </row>
    <row r="1965" ht="22.5" customHeight="1">
      <c r="A1965" s="147">
        <v>46072.0</v>
      </c>
      <c r="B1965" s="15"/>
      <c r="C1965" s="151" t="s">
        <v>6006</v>
      </c>
      <c r="D1965" s="153" t="s">
        <v>11524</v>
      </c>
      <c r="E1965" s="154" t="s">
        <v>7813</v>
      </c>
      <c r="F1965" s="112" t="str">
        <f t="shared" si="1"/>
        <v>MAURA ROJAS</v>
      </c>
      <c r="G1965" s="70" t="s">
        <v>11525</v>
      </c>
      <c r="H1965" s="56" t="s">
        <v>44</v>
      </c>
      <c r="I1965" s="27"/>
      <c r="J1965" s="57" t="s">
        <v>21</v>
      </c>
      <c r="K1965" s="23" t="s">
        <v>15</v>
      </c>
    </row>
    <row r="1966" ht="22.5" customHeight="1">
      <c r="A1966" s="147">
        <v>46072.0</v>
      </c>
      <c r="B1966" s="15"/>
      <c r="C1966" s="148"/>
      <c r="D1966" s="153" t="s">
        <v>8513</v>
      </c>
      <c r="E1966" s="154" t="s">
        <v>11526</v>
      </c>
      <c r="F1966" s="112" t="str">
        <f t="shared" si="1"/>
        <v>RAUL LARA</v>
      </c>
      <c r="G1966" s="70" t="s">
        <v>11527</v>
      </c>
      <c r="H1966" s="61"/>
      <c r="I1966" s="27"/>
      <c r="J1966" s="65"/>
      <c r="K1966" s="28"/>
    </row>
    <row r="1967" ht="22.5" customHeight="1">
      <c r="A1967" s="147">
        <v>46072.0</v>
      </c>
      <c r="B1967" s="15"/>
      <c r="C1967" s="148"/>
      <c r="D1967" s="153" t="s">
        <v>11528</v>
      </c>
      <c r="E1967" s="154" t="s">
        <v>11529</v>
      </c>
      <c r="F1967" s="112" t="str">
        <f t="shared" si="1"/>
        <v>VASCO ALEJANDRO HERVIA VARGAS</v>
      </c>
      <c r="G1967" s="70" t="s">
        <v>11530</v>
      </c>
      <c r="H1967" s="61"/>
      <c r="I1967" s="27"/>
      <c r="J1967" s="65"/>
      <c r="K1967" s="28"/>
    </row>
    <row r="1968" ht="22.5" customHeight="1">
      <c r="A1968" s="147">
        <v>46072.0</v>
      </c>
      <c r="B1968" s="15"/>
      <c r="C1968" s="151" t="s">
        <v>106</v>
      </c>
      <c r="D1968" s="153" t="s">
        <v>11531</v>
      </c>
      <c r="E1968" s="154" t="s">
        <v>4307</v>
      </c>
      <c r="F1968" s="112" t="str">
        <f t="shared" si="1"/>
        <v>MAIRA CASTRO</v>
      </c>
      <c r="G1968" s="70" t="s">
        <v>11532</v>
      </c>
      <c r="H1968" s="56" t="s">
        <v>44</v>
      </c>
      <c r="I1968" s="27"/>
      <c r="J1968" s="57" t="s">
        <v>21</v>
      </c>
      <c r="K1968" s="23" t="s">
        <v>15</v>
      </c>
    </row>
    <row r="1969" ht="22.5" customHeight="1">
      <c r="A1969" s="147">
        <v>46072.0</v>
      </c>
      <c r="B1969" s="15"/>
      <c r="C1969" s="148"/>
      <c r="D1969" s="153" t="s">
        <v>11533</v>
      </c>
      <c r="E1969" s="154" t="s">
        <v>11534</v>
      </c>
      <c r="F1969" s="112" t="str">
        <f t="shared" si="1"/>
        <v>CRISTIAN EDUARDO MORALES GONZÁLEZ</v>
      </c>
      <c r="G1969" s="70" t="s">
        <v>11535</v>
      </c>
      <c r="H1969" s="61"/>
      <c r="I1969" s="27"/>
      <c r="J1969" s="65"/>
      <c r="K1969" s="28"/>
    </row>
    <row r="1970" ht="22.5" customHeight="1">
      <c r="A1970" s="147">
        <v>46072.0</v>
      </c>
      <c r="B1970" s="15"/>
      <c r="C1970" s="148"/>
      <c r="D1970" s="153" t="s">
        <v>11536</v>
      </c>
      <c r="E1970" s="154" t="s">
        <v>11537</v>
      </c>
      <c r="F1970" s="112" t="str">
        <f t="shared" si="1"/>
        <v>BONNISU CAROLINE ARAYA ARAYA</v>
      </c>
      <c r="G1970" s="70" t="s">
        <v>11538</v>
      </c>
      <c r="H1970" s="61"/>
      <c r="I1970" s="27"/>
      <c r="J1970" s="65"/>
      <c r="K1970" s="28"/>
    </row>
    <row r="1971" ht="22.5" customHeight="1">
      <c r="A1971" s="147">
        <v>46072.0</v>
      </c>
      <c r="B1971" s="15"/>
      <c r="C1971" s="148"/>
      <c r="D1971" s="153" t="s">
        <v>576</v>
      </c>
      <c r="E1971" s="154" t="s">
        <v>11539</v>
      </c>
      <c r="F1971" s="112" t="str">
        <f t="shared" si="1"/>
        <v>LUIS MONTENEGRO CASAS</v>
      </c>
      <c r="G1971" s="70" t="s">
        <v>11540</v>
      </c>
      <c r="H1971" s="61"/>
      <c r="I1971" s="27"/>
      <c r="J1971" s="65"/>
      <c r="K1971" s="28"/>
    </row>
    <row r="1972" ht="22.5" customHeight="1">
      <c r="A1972" s="147">
        <v>46072.0</v>
      </c>
      <c r="B1972" s="15">
        <v>46073.0</v>
      </c>
      <c r="C1972" s="148">
        <v>45323.0</v>
      </c>
      <c r="D1972" s="153" t="s">
        <v>944</v>
      </c>
      <c r="E1972" s="154" t="s">
        <v>6746</v>
      </c>
      <c r="F1972" s="112" t="str">
        <f t="shared" si="1"/>
        <v>DIEGO CHAVEZ</v>
      </c>
      <c r="G1972" s="70" t="s">
        <v>11541</v>
      </c>
      <c r="H1972" s="56" t="s">
        <v>44</v>
      </c>
      <c r="I1972" s="27"/>
      <c r="J1972" s="57" t="s">
        <v>17</v>
      </c>
      <c r="K1972" s="23" t="s">
        <v>15</v>
      </c>
    </row>
    <row r="1973" ht="22.5" customHeight="1">
      <c r="A1973" s="147">
        <v>46072.0</v>
      </c>
      <c r="B1973" s="15"/>
      <c r="C1973" s="148"/>
      <c r="D1973" s="153" t="s">
        <v>553</v>
      </c>
      <c r="E1973" s="154" t="s">
        <v>314</v>
      </c>
      <c r="F1973" s="112" t="str">
        <f t="shared" si="1"/>
        <v>JONATHAN PONCE</v>
      </c>
      <c r="G1973" s="70" t="s">
        <v>11542</v>
      </c>
      <c r="H1973" s="61"/>
      <c r="I1973" s="27"/>
      <c r="J1973" s="65"/>
      <c r="K1973" s="28"/>
    </row>
    <row r="1974" ht="22.5" customHeight="1">
      <c r="A1974" s="147">
        <v>46072.0</v>
      </c>
      <c r="B1974" s="15"/>
      <c r="C1974" s="148"/>
      <c r="D1974" s="153" t="s">
        <v>11543</v>
      </c>
      <c r="E1974" s="154" t="s">
        <v>11544</v>
      </c>
      <c r="F1974" s="112" t="str">
        <f t="shared" si="1"/>
        <v>KEVIN BERNARDO GROSSLING LEYTON</v>
      </c>
      <c r="G1974" s="70" t="s">
        <v>11545</v>
      </c>
      <c r="H1974" s="61"/>
      <c r="I1974" s="27"/>
      <c r="J1974" s="65"/>
      <c r="K1974" s="28"/>
    </row>
    <row r="1975" ht="22.5" customHeight="1">
      <c r="A1975" s="147">
        <v>46072.0</v>
      </c>
      <c r="B1975" s="15">
        <v>46084.0</v>
      </c>
      <c r="C1975" s="148"/>
      <c r="D1975" s="153" t="s">
        <v>7098</v>
      </c>
      <c r="E1975" s="154" t="s">
        <v>9704</v>
      </c>
      <c r="F1975" s="112" t="str">
        <f t="shared" si="1"/>
        <v>JACQUELINE CASTRO RIVERA</v>
      </c>
      <c r="G1975" s="70" t="s">
        <v>11546</v>
      </c>
      <c r="H1975" s="56" t="s">
        <v>44</v>
      </c>
      <c r="I1975" s="27"/>
      <c r="J1975" s="57" t="s">
        <v>17</v>
      </c>
      <c r="K1975" s="23" t="s">
        <v>15</v>
      </c>
    </row>
    <row r="1976" ht="22.5" customHeight="1">
      <c r="A1976" s="147">
        <v>46072.0</v>
      </c>
      <c r="B1976" s="15"/>
      <c r="C1976" s="148"/>
      <c r="D1976" s="153" t="s">
        <v>510</v>
      </c>
      <c r="E1976" s="154" t="s">
        <v>6325</v>
      </c>
      <c r="F1976" s="112" t="str">
        <f t="shared" si="1"/>
        <v>GONZALO MADARIAGA ARANCIBIA</v>
      </c>
      <c r="G1976" s="70" t="s">
        <v>6326</v>
      </c>
      <c r="H1976" s="61"/>
      <c r="I1976" s="27"/>
      <c r="J1976" s="65"/>
      <c r="K1976" s="28"/>
    </row>
    <row r="1977" ht="22.5" customHeight="1">
      <c r="A1977" s="147">
        <v>46072.0</v>
      </c>
      <c r="B1977" s="15">
        <v>46073.0</v>
      </c>
      <c r="C1977" s="148">
        <v>45108.0</v>
      </c>
      <c r="D1977" s="153" t="s">
        <v>11547</v>
      </c>
      <c r="E1977" s="154" t="s">
        <v>11548</v>
      </c>
      <c r="F1977" s="112" t="str">
        <f t="shared" si="1"/>
        <v>DIEGO ANTONIO PRESMITA MARIMAN</v>
      </c>
      <c r="G1977" s="70" t="s">
        <v>11549</v>
      </c>
      <c r="H1977" s="56" t="s">
        <v>44</v>
      </c>
      <c r="I1977" s="27"/>
      <c r="J1977" s="57" t="s">
        <v>17</v>
      </c>
      <c r="K1977" s="23" t="s">
        <v>15</v>
      </c>
    </row>
    <row r="1978" ht="22.5" customHeight="1">
      <c r="A1978" s="147">
        <v>46072.0</v>
      </c>
      <c r="B1978" s="15">
        <v>46073.0</v>
      </c>
      <c r="C1978" s="148">
        <v>45170.0</v>
      </c>
      <c r="D1978" s="153" t="s">
        <v>11550</v>
      </c>
      <c r="E1978" s="154" t="s">
        <v>11551</v>
      </c>
      <c r="F1978" s="112" t="str">
        <f t="shared" si="1"/>
        <v>BRAYAN ANDRES BELLO QUIROGA</v>
      </c>
      <c r="G1978" s="70" t="s">
        <v>11552</v>
      </c>
      <c r="H1978" s="56" t="s">
        <v>44</v>
      </c>
      <c r="I1978" s="27"/>
      <c r="J1978" s="57" t="s">
        <v>17</v>
      </c>
      <c r="K1978" s="23" t="s">
        <v>15</v>
      </c>
    </row>
    <row r="1979" ht="22.5" customHeight="1">
      <c r="A1979" s="147">
        <v>46072.0</v>
      </c>
      <c r="B1979" s="15">
        <v>46073.0</v>
      </c>
      <c r="C1979" s="148">
        <v>45352.0</v>
      </c>
      <c r="D1979" s="153" t="s">
        <v>11553</v>
      </c>
      <c r="E1979" s="154" t="s">
        <v>11554</v>
      </c>
      <c r="F1979" s="112" t="str">
        <f t="shared" si="1"/>
        <v>VICTORIA SASSO CAMPUSANO</v>
      </c>
      <c r="G1979" s="70" t="s">
        <v>11555</v>
      </c>
      <c r="H1979" s="56" t="s">
        <v>44</v>
      </c>
      <c r="I1979" s="27"/>
      <c r="J1979" s="57" t="s">
        <v>17</v>
      </c>
      <c r="K1979" s="23" t="s">
        <v>15</v>
      </c>
    </row>
    <row r="1980" ht="22.5" customHeight="1">
      <c r="A1980" s="147">
        <v>46072.0</v>
      </c>
      <c r="B1980" s="15">
        <v>46073.0</v>
      </c>
      <c r="C1980" s="148">
        <v>44593.0</v>
      </c>
      <c r="D1980" s="153" t="s">
        <v>1627</v>
      </c>
      <c r="E1980" s="154" t="s">
        <v>11556</v>
      </c>
      <c r="F1980" s="112" t="str">
        <f t="shared" si="1"/>
        <v>LUIS ALVAREZ</v>
      </c>
      <c r="G1980" s="70" t="s">
        <v>11557</v>
      </c>
      <c r="H1980" s="56" t="s">
        <v>44</v>
      </c>
      <c r="I1980" s="27"/>
      <c r="J1980" s="57" t="s">
        <v>19</v>
      </c>
      <c r="K1980" s="23" t="s">
        <v>15</v>
      </c>
    </row>
    <row r="1981" ht="22.5" customHeight="1">
      <c r="A1981" s="147">
        <v>46072.0</v>
      </c>
      <c r="B1981" s="15">
        <v>46073.0</v>
      </c>
      <c r="C1981" s="148">
        <v>43586.0</v>
      </c>
      <c r="D1981" s="153" t="s">
        <v>11558</v>
      </c>
      <c r="E1981" s="154" t="s">
        <v>11559</v>
      </c>
      <c r="F1981" s="112" t="str">
        <f t="shared" si="1"/>
        <v>BRIAN OLOF IPINZA BUSTAMANTE</v>
      </c>
      <c r="G1981" s="70" t="s">
        <v>11560</v>
      </c>
      <c r="H1981" s="56" t="s">
        <v>44</v>
      </c>
      <c r="I1981" s="27"/>
      <c r="J1981" s="57" t="s">
        <v>19</v>
      </c>
      <c r="K1981" s="23" t="s">
        <v>15</v>
      </c>
    </row>
    <row r="1982" ht="22.5" customHeight="1">
      <c r="A1982" s="147">
        <v>46072.0</v>
      </c>
      <c r="B1982" s="15">
        <v>46073.0</v>
      </c>
      <c r="C1982" s="148">
        <v>45627.0</v>
      </c>
      <c r="D1982" s="153" t="s">
        <v>2661</v>
      </c>
      <c r="E1982" s="154" t="s">
        <v>3270</v>
      </c>
      <c r="F1982" s="112" t="str">
        <f t="shared" si="1"/>
        <v>DIEGO HERNANDEZ</v>
      </c>
      <c r="G1982" s="70" t="s">
        <v>11561</v>
      </c>
      <c r="H1982" s="56" t="s">
        <v>44</v>
      </c>
      <c r="I1982" s="27"/>
      <c r="J1982" s="57" t="s">
        <v>17</v>
      </c>
      <c r="K1982" s="23" t="s">
        <v>15</v>
      </c>
    </row>
    <row r="1983" ht="22.5" customHeight="1">
      <c r="A1983" s="147">
        <v>46072.0</v>
      </c>
      <c r="B1983" s="46"/>
      <c r="C1983" s="148">
        <v>43891.0</v>
      </c>
      <c r="D1983" s="153" t="s">
        <v>11562</v>
      </c>
      <c r="E1983" s="154" t="s">
        <v>11563</v>
      </c>
      <c r="F1983" s="112" t="str">
        <f t="shared" si="1"/>
        <v>LISSETE MEDINA CARO</v>
      </c>
      <c r="G1983" s="59" t="s">
        <v>11564</v>
      </c>
      <c r="H1983" s="56" t="s">
        <v>44</v>
      </c>
      <c r="I1983" s="27"/>
      <c r="J1983" s="57" t="s">
        <v>17</v>
      </c>
      <c r="K1983" s="23" t="s">
        <v>15</v>
      </c>
    </row>
    <row r="1984" ht="22.5" customHeight="1">
      <c r="A1984" s="147">
        <v>46072.0</v>
      </c>
      <c r="B1984" s="15"/>
      <c r="C1984" s="148"/>
      <c r="D1984" s="153" t="s">
        <v>11565</v>
      </c>
      <c r="E1984" s="154" t="s">
        <v>11566</v>
      </c>
      <c r="F1984" s="112" t="str">
        <f t="shared" si="1"/>
        <v>NICOLAS BRAYAN BARRUTTI ARAVENA</v>
      </c>
      <c r="G1984" s="70" t="s">
        <v>11567</v>
      </c>
      <c r="H1984" s="61"/>
      <c r="I1984" s="27"/>
      <c r="J1984" s="65"/>
      <c r="K1984" s="28"/>
    </row>
    <row r="1985" ht="22.5" customHeight="1">
      <c r="A1985" s="147">
        <v>46073.0</v>
      </c>
      <c r="B1985" s="15">
        <v>46076.0</v>
      </c>
      <c r="C1985" s="148">
        <v>43252.0</v>
      </c>
      <c r="D1985" s="153" t="s">
        <v>439</v>
      </c>
      <c r="E1985" s="154" t="s">
        <v>440</v>
      </c>
      <c r="F1985" s="112" t="str">
        <f t="shared" si="1"/>
        <v>JUAN ASTUDILLO</v>
      </c>
      <c r="G1985" s="59" t="s">
        <v>11568</v>
      </c>
      <c r="H1985" s="56" t="s">
        <v>44</v>
      </c>
      <c r="I1985" s="27"/>
      <c r="J1985" s="57" t="s">
        <v>17</v>
      </c>
      <c r="K1985" s="23" t="s">
        <v>30</v>
      </c>
    </row>
    <row r="1986" ht="22.5" customHeight="1">
      <c r="A1986" s="147">
        <v>46073.0</v>
      </c>
      <c r="B1986" s="15"/>
      <c r="C1986" s="148"/>
      <c r="D1986" s="153" t="s">
        <v>11569</v>
      </c>
      <c r="E1986" s="154" t="s">
        <v>11570</v>
      </c>
      <c r="F1986" s="112" t="str">
        <f t="shared" si="1"/>
        <v>LUCAS PABLO MELLA VILLARROEL</v>
      </c>
      <c r="G1986" s="70" t="s">
        <v>11571</v>
      </c>
      <c r="H1986" s="56" t="s">
        <v>44</v>
      </c>
      <c r="I1986" s="27"/>
      <c r="J1986" s="57" t="s">
        <v>14</v>
      </c>
      <c r="K1986" s="23" t="s">
        <v>15</v>
      </c>
    </row>
    <row r="1987" ht="22.5" customHeight="1">
      <c r="A1987" s="147">
        <v>46073.0</v>
      </c>
      <c r="B1987" s="15"/>
      <c r="C1987" s="148"/>
      <c r="D1987" s="153" t="s">
        <v>6725</v>
      </c>
      <c r="E1987" s="154" t="s">
        <v>8876</v>
      </c>
      <c r="F1987" s="112" t="str">
        <f t="shared" si="1"/>
        <v>JOSÉ SOTO MERY</v>
      </c>
      <c r="G1987" s="70" t="s">
        <v>8877</v>
      </c>
      <c r="H1987" s="61"/>
      <c r="I1987" s="27"/>
      <c r="J1987" s="65"/>
      <c r="K1987" s="28"/>
    </row>
    <row r="1988" ht="22.5" customHeight="1">
      <c r="A1988" s="147">
        <v>46073.0</v>
      </c>
      <c r="B1988" s="15"/>
      <c r="C1988" s="148"/>
      <c r="D1988" s="153" t="s">
        <v>11572</v>
      </c>
      <c r="E1988" s="154" t="s">
        <v>11573</v>
      </c>
      <c r="F1988" s="112" t="str">
        <f t="shared" si="1"/>
        <v>MARÍA JOANA GRANIFO CISTERNA</v>
      </c>
      <c r="G1988" s="70" t="s">
        <v>11574</v>
      </c>
      <c r="H1988" s="61"/>
      <c r="I1988" s="27"/>
      <c r="J1988" s="65"/>
      <c r="K1988" s="28"/>
    </row>
    <row r="1989" ht="22.5" customHeight="1">
      <c r="A1989" s="147">
        <v>46073.0</v>
      </c>
      <c r="B1989" s="15"/>
      <c r="C1989" s="148"/>
      <c r="D1989" s="153" t="s">
        <v>5335</v>
      </c>
      <c r="E1989" s="154" t="s">
        <v>3665</v>
      </c>
      <c r="F1989" s="112" t="str">
        <f t="shared" si="1"/>
        <v>JOSELYN PEREIRA</v>
      </c>
      <c r="G1989" s="70" t="s">
        <v>11575</v>
      </c>
      <c r="H1989" s="61"/>
      <c r="I1989" s="27"/>
      <c r="J1989" s="65"/>
      <c r="K1989" s="28"/>
    </row>
    <row r="1990" ht="22.5" customHeight="1">
      <c r="A1990" s="147">
        <v>46073.0</v>
      </c>
      <c r="B1990" s="15"/>
      <c r="C1990" s="148"/>
      <c r="D1990" s="153" t="s">
        <v>10972</v>
      </c>
      <c r="E1990" s="154" t="s">
        <v>991</v>
      </c>
      <c r="F1990" s="112" t="str">
        <f t="shared" si="1"/>
        <v>CINDY CASTRO</v>
      </c>
      <c r="G1990" s="70" t="s">
        <v>11576</v>
      </c>
      <c r="H1990" s="61"/>
      <c r="I1990" s="27"/>
      <c r="J1990" s="65"/>
      <c r="K1990" s="28"/>
    </row>
    <row r="1991" ht="22.5" customHeight="1">
      <c r="A1991" s="147">
        <v>46073.0</v>
      </c>
      <c r="B1991" s="15"/>
      <c r="C1991" s="148"/>
      <c r="D1991" s="153" t="s">
        <v>1953</v>
      </c>
      <c r="E1991" s="154" t="s">
        <v>1722</v>
      </c>
      <c r="F1991" s="112" t="str">
        <f t="shared" si="1"/>
        <v>GABRIELA VASQUEZ</v>
      </c>
      <c r="G1991" s="70" t="s">
        <v>11577</v>
      </c>
      <c r="H1991" s="56" t="s">
        <v>44</v>
      </c>
      <c r="I1991" s="27"/>
      <c r="J1991" s="57" t="s">
        <v>14</v>
      </c>
      <c r="K1991" s="23" t="s">
        <v>15</v>
      </c>
    </row>
    <row r="1992" ht="22.5" customHeight="1">
      <c r="A1992" s="147">
        <v>46073.0</v>
      </c>
      <c r="B1992" s="15"/>
      <c r="C1992" s="148"/>
      <c r="D1992" s="153" t="s">
        <v>789</v>
      </c>
      <c r="E1992" s="154" t="s">
        <v>11578</v>
      </c>
      <c r="F1992" s="112" t="str">
        <f t="shared" si="1"/>
        <v>BRYAN ROLDÁN</v>
      </c>
      <c r="G1992" s="70" t="s">
        <v>11579</v>
      </c>
      <c r="H1992" s="61"/>
      <c r="I1992" s="27"/>
      <c r="J1992" s="65"/>
      <c r="K1992" s="28"/>
    </row>
    <row r="1993" ht="22.5" customHeight="1">
      <c r="A1993" s="147">
        <v>46073.0</v>
      </c>
      <c r="B1993" s="15"/>
      <c r="C1993" s="148"/>
      <c r="D1993" s="153" t="s">
        <v>4659</v>
      </c>
      <c r="E1993" s="154" t="s">
        <v>11580</v>
      </c>
      <c r="F1993" s="112" t="str">
        <f t="shared" si="1"/>
        <v>MARCELO ANTONIO COSTELA ARANCIBIA</v>
      </c>
      <c r="G1993" s="70" t="s">
        <v>11581</v>
      </c>
      <c r="H1993" s="61"/>
      <c r="I1993" s="27"/>
      <c r="J1993" s="65"/>
      <c r="K1993" s="28"/>
    </row>
    <row r="1994" ht="22.5" customHeight="1">
      <c r="A1994" s="147">
        <v>46073.0</v>
      </c>
      <c r="B1994" s="15"/>
      <c r="C1994" s="148"/>
      <c r="D1994" s="153" t="s">
        <v>10948</v>
      </c>
      <c r="E1994" s="154" t="s">
        <v>11582</v>
      </c>
      <c r="F1994" s="112" t="str">
        <f t="shared" si="1"/>
        <v>SERGIO EDUARDO AHUMADA MIRANDA</v>
      </c>
      <c r="G1994" s="70" t="s">
        <v>11583</v>
      </c>
      <c r="H1994" s="56" t="s">
        <v>44</v>
      </c>
      <c r="I1994" s="27"/>
      <c r="J1994" s="57" t="s">
        <v>14</v>
      </c>
      <c r="K1994" s="23" t="s">
        <v>15</v>
      </c>
    </row>
    <row r="1995" ht="22.5" customHeight="1">
      <c r="A1995" s="147">
        <v>46073.0</v>
      </c>
      <c r="B1995" s="15"/>
      <c r="C1995" s="148"/>
      <c r="D1995" s="153" t="s">
        <v>11584</v>
      </c>
      <c r="E1995" s="154" t="s">
        <v>11585</v>
      </c>
      <c r="F1995" s="112" t="str">
        <f t="shared" si="1"/>
        <v>ANTONELLA PAZ RAMIREZ TACONI</v>
      </c>
      <c r="G1995" s="70" t="s">
        <v>11586</v>
      </c>
      <c r="H1995" s="56" t="s">
        <v>44</v>
      </c>
      <c r="I1995" s="27"/>
      <c r="J1995" s="57" t="s">
        <v>14</v>
      </c>
      <c r="K1995" s="28"/>
    </row>
    <row r="1996" ht="22.5" customHeight="1">
      <c r="A1996" s="147">
        <v>46073.0</v>
      </c>
      <c r="B1996" s="15"/>
      <c r="C1996" s="148"/>
      <c r="D1996" s="153" t="s">
        <v>11587</v>
      </c>
      <c r="E1996" s="154" t="s">
        <v>11588</v>
      </c>
      <c r="F1996" s="112" t="str">
        <f t="shared" si="1"/>
        <v>JENNIFER NATALIA LAZCANO ALVARADO</v>
      </c>
      <c r="G1996" s="70" t="s">
        <v>11589</v>
      </c>
      <c r="H1996" s="61"/>
      <c r="I1996" s="27"/>
      <c r="J1996" s="65"/>
      <c r="K1996" s="28"/>
    </row>
    <row r="1997" ht="22.5" customHeight="1">
      <c r="A1997" s="147">
        <v>46073.0</v>
      </c>
      <c r="B1997" s="15"/>
      <c r="C1997" s="148"/>
      <c r="D1997" s="153" t="s">
        <v>2760</v>
      </c>
      <c r="E1997" s="154" t="s">
        <v>11590</v>
      </c>
      <c r="F1997" s="112" t="str">
        <f t="shared" si="1"/>
        <v>HERNAN TOLEDO</v>
      </c>
      <c r="G1997" s="70" t="s">
        <v>11591</v>
      </c>
      <c r="H1997" s="56" t="s">
        <v>44</v>
      </c>
      <c r="I1997" s="27"/>
      <c r="J1997" s="57" t="s">
        <v>14</v>
      </c>
      <c r="K1997" s="28"/>
    </row>
    <row r="1998" ht="22.5" customHeight="1">
      <c r="A1998" s="147">
        <v>46073.0</v>
      </c>
      <c r="B1998" s="15"/>
      <c r="C1998" s="148"/>
      <c r="D1998" s="153" t="s">
        <v>11592</v>
      </c>
      <c r="E1998" s="154" t="s">
        <v>11593</v>
      </c>
      <c r="F1998" s="112" t="str">
        <f t="shared" si="1"/>
        <v>RENZO GIOVANNI MONTERO SEPULVEDA</v>
      </c>
      <c r="G1998" s="70" t="s">
        <v>11594</v>
      </c>
      <c r="H1998" s="56" t="s">
        <v>44</v>
      </c>
      <c r="I1998" s="27"/>
      <c r="J1998" s="57" t="s">
        <v>14</v>
      </c>
      <c r="K1998" s="28"/>
    </row>
    <row r="1999" ht="22.5" customHeight="1">
      <c r="A1999" s="147">
        <v>46073.0</v>
      </c>
      <c r="B1999" s="15">
        <v>46076.0</v>
      </c>
      <c r="C1999" s="148">
        <v>42917.0</v>
      </c>
      <c r="D1999" s="153" t="s">
        <v>162</v>
      </c>
      <c r="E1999" s="154" t="s">
        <v>11595</v>
      </c>
      <c r="F1999" s="112" t="str">
        <f t="shared" si="1"/>
        <v>JUAN CARLOS SALAZAR ZAMBRANO</v>
      </c>
      <c r="G1999" s="70" t="s">
        <v>11596</v>
      </c>
      <c r="H1999" s="56" t="s">
        <v>44</v>
      </c>
      <c r="I1999" s="22" t="s">
        <v>13</v>
      </c>
      <c r="J1999" s="57" t="s">
        <v>17</v>
      </c>
      <c r="K1999" s="23" t="s">
        <v>15</v>
      </c>
    </row>
    <row r="2000" ht="22.5" customHeight="1">
      <c r="A2000" s="147">
        <v>46073.0</v>
      </c>
      <c r="B2000" s="15"/>
      <c r="C2000" s="148"/>
      <c r="D2000" s="153" t="s">
        <v>11597</v>
      </c>
      <c r="E2000" s="154" t="s">
        <v>11598</v>
      </c>
      <c r="F2000" s="112" t="str">
        <f t="shared" si="1"/>
        <v>NICOLÁS ANDRES MUÑOZ MARTINEZ</v>
      </c>
      <c r="G2000" s="70" t="s">
        <v>11599</v>
      </c>
      <c r="H2000" s="61"/>
      <c r="I2000" s="27"/>
      <c r="J2000" s="65"/>
      <c r="K2000" s="28"/>
    </row>
    <row r="2001" ht="22.5" customHeight="1">
      <c r="A2001" s="147">
        <v>46073.0</v>
      </c>
      <c r="B2001" s="15"/>
      <c r="C2001" s="148"/>
      <c r="D2001" s="153" t="s">
        <v>11600</v>
      </c>
      <c r="E2001" s="154" t="s">
        <v>11601</v>
      </c>
      <c r="F2001" s="112" t="str">
        <f t="shared" si="1"/>
        <v>ITALY ROZAS PIÑA</v>
      </c>
      <c r="G2001" s="70" t="s">
        <v>11602</v>
      </c>
      <c r="H2001" s="56" t="s">
        <v>44</v>
      </c>
      <c r="I2001" s="27"/>
      <c r="J2001" s="57" t="s">
        <v>14</v>
      </c>
      <c r="K2001" s="28"/>
    </row>
    <row r="2002" ht="22.5" customHeight="1">
      <c r="A2002" s="147">
        <v>46073.0</v>
      </c>
      <c r="B2002" s="15"/>
      <c r="C2002" s="148"/>
      <c r="D2002" s="153" t="s">
        <v>3211</v>
      </c>
      <c r="E2002" s="154" t="s">
        <v>11603</v>
      </c>
      <c r="F2002" s="112" t="str">
        <f t="shared" si="1"/>
        <v>CONSUELO GAUNA LOYOLA</v>
      </c>
      <c r="G2002" s="70" t="s">
        <v>11604</v>
      </c>
      <c r="H2002" s="56" t="s">
        <v>44</v>
      </c>
      <c r="I2002" s="27"/>
      <c r="J2002" s="57" t="s">
        <v>14</v>
      </c>
      <c r="K2002" s="28"/>
    </row>
    <row r="2003" ht="22.5" customHeight="1">
      <c r="A2003" s="147">
        <v>46073.0</v>
      </c>
      <c r="B2003" s="15"/>
      <c r="C2003" s="148"/>
      <c r="D2003" s="153" t="s">
        <v>11605</v>
      </c>
      <c r="E2003" s="154" t="s">
        <v>11606</v>
      </c>
      <c r="F2003" s="112" t="str">
        <f t="shared" si="1"/>
        <v>JOSÉ CARLOS SOTO CASTELLÓN</v>
      </c>
      <c r="G2003" s="70" t="s">
        <v>11607</v>
      </c>
      <c r="H2003" s="56" t="s">
        <v>44</v>
      </c>
      <c r="I2003" s="27"/>
      <c r="J2003" s="57" t="s">
        <v>14</v>
      </c>
      <c r="K2003" s="28"/>
    </row>
    <row r="2004" ht="22.5" customHeight="1">
      <c r="A2004" s="147">
        <v>46073.0</v>
      </c>
      <c r="B2004" s="15"/>
      <c r="C2004" s="151" t="s">
        <v>122</v>
      </c>
      <c r="D2004" s="153" t="s">
        <v>3232</v>
      </c>
      <c r="E2004" s="154" t="s">
        <v>11608</v>
      </c>
      <c r="F2004" s="112" t="str">
        <f t="shared" si="1"/>
        <v>LEONARDO LEMUS</v>
      </c>
      <c r="G2004" s="70" t="s">
        <v>11609</v>
      </c>
      <c r="H2004" s="56" t="s">
        <v>44</v>
      </c>
      <c r="I2004" s="27"/>
      <c r="J2004" s="57" t="s">
        <v>21</v>
      </c>
      <c r="K2004" s="23" t="s">
        <v>15</v>
      </c>
    </row>
    <row r="2005" ht="22.5" customHeight="1">
      <c r="A2005" s="147">
        <v>46073.0</v>
      </c>
      <c r="B2005" s="15"/>
      <c r="C2005" s="148"/>
      <c r="D2005" s="153" t="s">
        <v>1764</v>
      </c>
      <c r="E2005" s="154" t="s">
        <v>10546</v>
      </c>
      <c r="F2005" s="112" t="str">
        <f t="shared" si="1"/>
        <v>SOFIA RAMOS</v>
      </c>
      <c r="G2005" s="70" t="s">
        <v>11610</v>
      </c>
      <c r="H2005" s="56" t="s">
        <v>44</v>
      </c>
      <c r="I2005" s="27"/>
      <c r="J2005" s="57" t="s">
        <v>14</v>
      </c>
      <c r="K2005" s="23" t="s">
        <v>15</v>
      </c>
    </row>
    <row r="2006" ht="22.5" customHeight="1">
      <c r="A2006" s="147">
        <v>46073.0</v>
      </c>
      <c r="B2006" s="15"/>
      <c r="C2006" s="148"/>
      <c r="D2006" s="153" t="s">
        <v>11611</v>
      </c>
      <c r="E2006" s="154" t="s">
        <v>11612</v>
      </c>
      <c r="F2006" s="112" t="str">
        <f t="shared" si="1"/>
        <v>PABLO CESAR CONTRERAS OLIVARES</v>
      </c>
      <c r="G2006" s="70" t="s">
        <v>11613</v>
      </c>
      <c r="H2006" s="56" t="s">
        <v>44</v>
      </c>
      <c r="I2006" s="27"/>
      <c r="J2006" s="57" t="s">
        <v>14</v>
      </c>
      <c r="K2006" s="28"/>
    </row>
    <row r="2007" ht="22.5" customHeight="1">
      <c r="A2007" s="147">
        <v>46073.0</v>
      </c>
      <c r="B2007" s="15"/>
      <c r="C2007" s="148"/>
      <c r="D2007" s="153" t="s">
        <v>11614</v>
      </c>
      <c r="E2007" s="154" t="s">
        <v>11615</v>
      </c>
      <c r="F2007" s="112" t="str">
        <f t="shared" si="1"/>
        <v>IGNACIO FABIAN JORQUERA CANALES</v>
      </c>
      <c r="G2007" s="70" t="s">
        <v>11616</v>
      </c>
      <c r="H2007" s="61"/>
      <c r="I2007" s="27"/>
      <c r="J2007" s="65"/>
      <c r="K2007" s="28"/>
    </row>
    <row r="2008" ht="22.5" customHeight="1">
      <c r="A2008" s="147">
        <v>46073.0</v>
      </c>
      <c r="B2008" s="15"/>
      <c r="C2008" s="148"/>
      <c r="D2008" s="153" t="s">
        <v>11617</v>
      </c>
      <c r="E2008" s="154" t="s">
        <v>11618</v>
      </c>
      <c r="F2008" s="112" t="str">
        <f t="shared" si="1"/>
        <v>MITCHELL ALEXANDER QUIJADA MENDIOLAZA</v>
      </c>
      <c r="G2008" s="70" t="s">
        <v>11619</v>
      </c>
      <c r="H2008" s="61"/>
      <c r="I2008" s="27"/>
      <c r="J2008" s="65"/>
      <c r="K2008" s="28"/>
    </row>
    <row r="2009" ht="22.5" customHeight="1">
      <c r="A2009" s="147">
        <v>46073.0</v>
      </c>
      <c r="B2009" s="15"/>
      <c r="C2009" s="148"/>
      <c r="D2009" s="153" t="s">
        <v>3624</v>
      </c>
      <c r="E2009" s="154" t="s">
        <v>3028</v>
      </c>
      <c r="F2009" s="112" t="str">
        <f t="shared" si="1"/>
        <v>BRIAN VERA</v>
      </c>
      <c r="G2009" s="70" t="s">
        <v>11620</v>
      </c>
      <c r="H2009" s="61"/>
      <c r="I2009" s="27"/>
      <c r="J2009" s="65"/>
      <c r="K2009" s="28"/>
    </row>
    <row r="2010" ht="22.5" customHeight="1">
      <c r="A2010" s="147">
        <v>46073.0</v>
      </c>
      <c r="B2010" s="15"/>
      <c r="C2010" s="148"/>
      <c r="D2010" s="153" t="s">
        <v>2004</v>
      </c>
      <c r="E2010" s="154" t="s">
        <v>1989</v>
      </c>
      <c r="F2010" s="112" t="str">
        <f t="shared" si="1"/>
        <v>FREDDY MORALES</v>
      </c>
      <c r="G2010" s="70" t="s">
        <v>11621</v>
      </c>
      <c r="H2010" s="56" t="s">
        <v>44</v>
      </c>
      <c r="I2010" s="27"/>
      <c r="J2010" s="57" t="s">
        <v>14</v>
      </c>
      <c r="K2010" s="23" t="s">
        <v>15</v>
      </c>
    </row>
    <row r="2011" ht="22.5" customHeight="1">
      <c r="A2011" s="147">
        <v>46073.0</v>
      </c>
      <c r="B2011" s="15"/>
      <c r="C2011" s="148"/>
      <c r="D2011" s="153" t="s">
        <v>920</v>
      </c>
      <c r="E2011" s="154" t="s">
        <v>71</v>
      </c>
      <c r="F2011" s="112" t="str">
        <f t="shared" si="1"/>
        <v>SEBASTIAN CONTRERAS</v>
      </c>
      <c r="G2011" s="70" t="s">
        <v>11622</v>
      </c>
      <c r="H2011" s="61"/>
      <c r="I2011" s="27"/>
      <c r="J2011" s="65"/>
      <c r="K2011" s="28"/>
    </row>
    <row r="2012" ht="22.5" customHeight="1">
      <c r="A2012" s="147">
        <v>46073.0</v>
      </c>
      <c r="B2012" s="15"/>
      <c r="C2012" s="148"/>
      <c r="D2012" s="153" t="s">
        <v>11623</v>
      </c>
      <c r="E2012" s="154" t="s">
        <v>11624</v>
      </c>
      <c r="F2012" s="112" t="str">
        <f t="shared" si="1"/>
        <v>JENNY KARINA HUGUEÑO MACHUCA</v>
      </c>
      <c r="G2012" s="70" t="s">
        <v>11625</v>
      </c>
      <c r="H2012" s="56" t="s">
        <v>44</v>
      </c>
      <c r="I2012" s="27"/>
      <c r="J2012" s="57" t="s">
        <v>14</v>
      </c>
      <c r="K2012" s="28"/>
    </row>
    <row r="2013" ht="22.5" customHeight="1">
      <c r="A2013" s="147">
        <v>46073.0</v>
      </c>
      <c r="B2013" s="15"/>
      <c r="C2013" s="148"/>
      <c r="D2013" s="153" t="s">
        <v>11626</v>
      </c>
      <c r="E2013" s="154" t="s">
        <v>11627</v>
      </c>
      <c r="F2013" s="112" t="str">
        <f t="shared" si="1"/>
        <v>ASHLEY OCHOA</v>
      </c>
      <c r="G2013" s="70" t="s">
        <v>11628</v>
      </c>
      <c r="H2013" s="61"/>
      <c r="I2013" s="27"/>
      <c r="J2013" s="65"/>
      <c r="K2013" s="28"/>
    </row>
    <row r="2014" ht="22.5" customHeight="1">
      <c r="A2014" s="147">
        <v>46073.0</v>
      </c>
      <c r="B2014" s="15"/>
      <c r="C2014" s="148"/>
      <c r="D2014" s="153" t="s">
        <v>553</v>
      </c>
      <c r="E2014" s="154" t="s">
        <v>130</v>
      </c>
      <c r="F2014" s="112" t="str">
        <f t="shared" si="1"/>
        <v>JONATHAN GONZALEZ</v>
      </c>
      <c r="G2014" s="70" t="s">
        <v>11629</v>
      </c>
      <c r="H2014" s="61"/>
      <c r="I2014" s="27"/>
      <c r="J2014" s="65"/>
      <c r="K2014" s="28"/>
    </row>
    <row r="2015" ht="22.5" customHeight="1">
      <c r="A2015" s="147">
        <v>46073.0</v>
      </c>
      <c r="B2015" s="15"/>
      <c r="C2015" s="148"/>
      <c r="D2015" s="153" t="s">
        <v>780</v>
      </c>
      <c r="E2015" s="154" t="s">
        <v>781</v>
      </c>
      <c r="F2015" s="112" t="str">
        <f t="shared" si="1"/>
        <v>JOSE BERNARDO ABARCA FAUNE</v>
      </c>
      <c r="G2015" s="70" t="s">
        <v>782</v>
      </c>
      <c r="H2015" s="61"/>
      <c r="I2015" s="27"/>
      <c r="J2015" s="65"/>
      <c r="K2015" s="28"/>
    </row>
    <row r="2016" ht="22.5" customHeight="1">
      <c r="A2016" s="147">
        <v>46073.0</v>
      </c>
      <c r="B2016" s="15"/>
      <c r="C2016" s="148"/>
      <c r="D2016" s="153" t="s">
        <v>11630</v>
      </c>
      <c r="E2016" s="154" t="s">
        <v>11631</v>
      </c>
      <c r="F2016" s="112" t="str">
        <f t="shared" si="1"/>
        <v>FRANCO ELIAS MIRANDA TORRES</v>
      </c>
      <c r="G2016" s="70" t="s">
        <v>11632</v>
      </c>
      <c r="H2016" s="61"/>
      <c r="I2016" s="27"/>
      <c r="J2016" s="65"/>
      <c r="K2016" s="28"/>
    </row>
    <row r="2017" ht="22.5" customHeight="1">
      <c r="A2017" s="147">
        <v>46073.0</v>
      </c>
      <c r="B2017" s="46"/>
      <c r="C2017" s="148">
        <v>45352.0</v>
      </c>
      <c r="D2017" s="153" t="s">
        <v>216</v>
      </c>
      <c r="E2017" s="154" t="s">
        <v>11633</v>
      </c>
      <c r="F2017" s="112" t="str">
        <f t="shared" si="1"/>
        <v>JUAN MANUEL SOTO SOTO</v>
      </c>
      <c r="G2017" s="70" t="s">
        <v>11634</v>
      </c>
      <c r="H2017" s="56" t="s">
        <v>44</v>
      </c>
      <c r="I2017" s="27"/>
      <c r="J2017" s="57" t="s">
        <v>17</v>
      </c>
      <c r="K2017" s="23" t="s">
        <v>15</v>
      </c>
    </row>
    <row r="2018" ht="22.5" customHeight="1">
      <c r="A2018" s="147">
        <v>46073.0</v>
      </c>
      <c r="B2018" s="15"/>
      <c r="C2018" s="148"/>
      <c r="D2018" s="153" t="s">
        <v>5691</v>
      </c>
      <c r="E2018" s="154" t="s">
        <v>5692</v>
      </c>
      <c r="F2018" s="112" t="str">
        <f t="shared" si="1"/>
        <v>YERKO ANDRES BARRAZA JEREZ</v>
      </c>
      <c r="G2018" s="70" t="s">
        <v>5693</v>
      </c>
      <c r="H2018" s="61"/>
      <c r="I2018" s="27"/>
      <c r="J2018" s="65"/>
      <c r="K2018" s="28"/>
    </row>
    <row r="2019" ht="22.5" customHeight="1">
      <c r="A2019" s="147">
        <v>46073.0</v>
      </c>
      <c r="B2019" s="15">
        <v>46112.0</v>
      </c>
      <c r="C2019" s="148">
        <v>44531.0</v>
      </c>
      <c r="D2019" s="153" t="s">
        <v>11635</v>
      </c>
      <c r="E2019" s="154" t="s">
        <v>11636</v>
      </c>
      <c r="F2019" s="112" t="str">
        <f t="shared" si="1"/>
        <v>JIMY GLENN ZAVALA ZAMORA</v>
      </c>
      <c r="G2019" s="70" t="s">
        <v>11637</v>
      </c>
      <c r="H2019" s="56" t="s">
        <v>44</v>
      </c>
      <c r="I2019" s="27"/>
      <c r="J2019" s="57" t="s">
        <v>17</v>
      </c>
      <c r="K2019" s="23" t="s">
        <v>30</v>
      </c>
    </row>
    <row r="2020" ht="22.5" customHeight="1">
      <c r="A2020" s="147">
        <v>46073.0</v>
      </c>
      <c r="B2020" s="15"/>
      <c r="C2020" s="148"/>
      <c r="D2020" s="153" t="s">
        <v>526</v>
      </c>
      <c r="E2020" s="154" t="s">
        <v>367</v>
      </c>
      <c r="F2020" s="112" t="str">
        <f t="shared" si="1"/>
        <v>CAMILA GONZÁLEZ</v>
      </c>
      <c r="G2020" s="70" t="s">
        <v>11638</v>
      </c>
      <c r="H2020" s="56" t="s">
        <v>44</v>
      </c>
      <c r="I2020" s="27"/>
      <c r="J2020" s="57" t="s">
        <v>14</v>
      </c>
      <c r="K2020" s="28"/>
    </row>
    <row r="2021" ht="22.5" customHeight="1">
      <c r="A2021" s="147">
        <v>46073.0</v>
      </c>
      <c r="B2021" s="15"/>
      <c r="C2021" s="148"/>
      <c r="D2021" s="153" t="s">
        <v>11639</v>
      </c>
      <c r="E2021" s="154" t="s">
        <v>130</v>
      </c>
      <c r="F2021" s="112" t="str">
        <f t="shared" si="1"/>
        <v>THIARE GONZALEZ</v>
      </c>
      <c r="G2021" s="70" t="s">
        <v>11640</v>
      </c>
      <c r="H2021" s="56" t="s">
        <v>44</v>
      </c>
      <c r="I2021" s="27"/>
      <c r="J2021" s="57" t="s">
        <v>14</v>
      </c>
      <c r="K2021" s="28"/>
    </row>
    <row r="2022" ht="22.5" customHeight="1">
      <c r="A2022" s="147">
        <v>46073.0</v>
      </c>
      <c r="B2022" s="15"/>
      <c r="C2022" s="148"/>
      <c r="D2022" s="153" t="s">
        <v>4759</v>
      </c>
      <c r="E2022" s="154" t="s">
        <v>11641</v>
      </c>
      <c r="F2022" s="112" t="str">
        <f t="shared" si="1"/>
        <v>DANIELA BEIZA</v>
      </c>
      <c r="G2022" s="70" t="s">
        <v>11642</v>
      </c>
      <c r="H2022" s="61"/>
      <c r="I2022" s="27"/>
      <c r="J2022" s="65"/>
      <c r="K2022" s="28"/>
    </row>
    <row r="2023" ht="22.5" customHeight="1">
      <c r="A2023" s="147">
        <v>46073.0</v>
      </c>
      <c r="B2023" s="15"/>
      <c r="C2023" s="148"/>
      <c r="D2023" s="153" t="s">
        <v>4918</v>
      </c>
      <c r="E2023" s="154" t="s">
        <v>11643</v>
      </c>
      <c r="F2023" s="112" t="str">
        <f t="shared" si="1"/>
        <v>ELENA GOME LOPEZ</v>
      </c>
      <c r="G2023" s="70" t="s">
        <v>11644</v>
      </c>
      <c r="H2023" s="56" t="s">
        <v>44</v>
      </c>
      <c r="I2023" s="27"/>
      <c r="J2023" s="57" t="s">
        <v>14</v>
      </c>
      <c r="K2023" s="28"/>
    </row>
    <row r="2024" ht="22.5" customHeight="1">
      <c r="A2024" s="147">
        <v>46073.0</v>
      </c>
      <c r="B2024" s="15"/>
      <c r="C2024" s="148"/>
      <c r="D2024" s="153" t="s">
        <v>11645</v>
      </c>
      <c r="E2024" s="154" t="s">
        <v>11646</v>
      </c>
      <c r="F2024" s="112" t="str">
        <f t="shared" si="1"/>
        <v>CRISTOFER ARIEL QUISEL HERNÁNDEZ</v>
      </c>
      <c r="G2024" s="70" t="s">
        <v>11647</v>
      </c>
      <c r="H2024" s="61"/>
      <c r="I2024" s="27"/>
      <c r="J2024" s="65"/>
      <c r="K2024" s="28"/>
    </row>
    <row r="2025" ht="22.5" customHeight="1">
      <c r="A2025" s="147">
        <v>46073.0</v>
      </c>
      <c r="B2025" s="15"/>
      <c r="C2025" s="148"/>
      <c r="D2025" s="153" t="s">
        <v>11648</v>
      </c>
      <c r="E2025" s="154" t="s">
        <v>11649</v>
      </c>
      <c r="F2025" s="112" t="str">
        <f t="shared" si="1"/>
        <v>NICOL ALEXANDRA ROMÁN ARRIAGADA</v>
      </c>
      <c r="G2025" s="70" t="s">
        <v>11650</v>
      </c>
      <c r="H2025" s="61"/>
      <c r="I2025" s="27"/>
      <c r="J2025" s="65"/>
      <c r="K2025" s="28"/>
    </row>
    <row r="2026" ht="22.5" customHeight="1">
      <c r="A2026" s="147">
        <v>46073.0</v>
      </c>
      <c r="B2026" s="15"/>
      <c r="C2026" s="148"/>
      <c r="D2026" s="153" t="s">
        <v>2647</v>
      </c>
      <c r="E2026" s="154" t="s">
        <v>148</v>
      </c>
      <c r="F2026" s="112" t="str">
        <f t="shared" si="1"/>
        <v>ISAIAS MALDONADO</v>
      </c>
      <c r="G2026" s="70" t="s">
        <v>11651</v>
      </c>
      <c r="H2026" s="61"/>
      <c r="I2026" s="27"/>
      <c r="J2026" s="65"/>
      <c r="K2026" s="28"/>
    </row>
    <row r="2027" ht="22.5" customHeight="1">
      <c r="A2027" s="147">
        <v>46073.0</v>
      </c>
      <c r="B2027" s="15"/>
      <c r="C2027" s="148"/>
      <c r="D2027" s="153" t="s">
        <v>11652</v>
      </c>
      <c r="E2027" s="154" t="s">
        <v>4471</v>
      </c>
      <c r="F2027" s="112" t="str">
        <f t="shared" si="1"/>
        <v>YERAI GÓMEZ</v>
      </c>
      <c r="G2027" s="70" t="s">
        <v>11653</v>
      </c>
      <c r="H2027" s="61"/>
      <c r="I2027" s="27"/>
      <c r="J2027" s="65"/>
      <c r="K2027" s="28"/>
    </row>
    <row r="2028" ht="22.5" customHeight="1">
      <c r="A2028" s="147">
        <v>46073.0</v>
      </c>
      <c r="B2028" s="15"/>
      <c r="C2028" s="148"/>
      <c r="D2028" s="153" t="s">
        <v>11654</v>
      </c>
      <c r="E2028" s="154" t="s">
        <v>11655</v>
      </c>
      <c r="F2028" s="112" t="str">
        <f t="shared" si="1"/>
        <v>MATIAS CERPA</v>
      </c>
      <c r="G2028" s="70" t="s">
        <v>11656</v>
      </c>
      <c r="H2028" s="61"/>
      <c r="I2028" s="27"/>
      <c r="J2028" s="65"/>
      <c r="K2028" s="28"/>
    </row>
    <row r="2029" ht="22.5" customHeight="1">
      <c r="A2029" s="147">
        <v>46073.0</v>
      </c>
      <c r="B2029" s="15"/>
      <c r="C2029" s="148"/>
      <c r="D2029" s="153" t="s">
        <v>11657</v>
      </c>
      <c r="E2029" s="154" t="s">
        <v>11658</v>
      </c>
      <c r="F2029" s="112" t="str">
        <f t="shared" si="1"/>
        <v>ROVILIO BARRIOS</v>
      </c>
      <c r="G2029" s="70" t="s">
        <v>11659</v>
      </c>
      <c r="H2029" s="61"/>
      <c r="I2029" s="27"/>
      <c r="J2029" s="65"/>
      <c r="K2029" s="28"/>
    </row>
    <row r="2030" ht="22.5" customHeight="1">
      <c r="A2030" s="147">
        <v>46073.0</v>
      </c>
      <c r="B2030" s="15"/>
      <c r="C2030" s="148"/>
      <c r="D2030" s="153" t="s">
        <v>1563</v>
      </c>
      <c r="E2030" s="154" t="s">
        <v>11660</v>
      </c>
      <c r="F2030" s="112" t="str">
        <f t="shared" si="1"/>
        <v>ARTURO MATTA</v>
      </c>
      <c r="G2030" s="70" t="s">
        <v>11661</v>
      </c>
      <c r="H2030" s="61"/>
      <c r="I2030" s="27"/>
      <c r="J2030" s="65"/>
      <c r="K2030" s="28"/>
    </row>
    <row r="2031" ht="22.5" customHeight="1">
      <c r="A2031" s="147">
        <v>46073.0</v>
      </c>
      <c r="B2031" s="15"/>
      <c r="C2031" s="151" t="s">
        <v>106</v>
      </c>
      <c r="D2031" s="153" t="s">
        <v>11662</v>
      </c>
      <c r="E2031" s="154" t="s">
        <v>11663</v>
      </c>
      <c r="F2031" s="112" t="str">
        <f t="shared" si="1"/>
        <v>KARINA ANDREA CORTÉS ORÓSTICA</v>
      </c>
      <c r="G2031" s="70" t="s">
        <v>11664</v>
      </c>
      <c r="H2031" s="56" t="s">
        <v>44</v>
      </c>
      <c r="I2031" s="27"/>
      <c r="J2031" s="57" t="s">
        <v>21</v>
      </c>
      <c r="K2031" s="23" t="s">
        <v>15</v>
      </c>
    </row>
    <row r="2032" ht="22.5" customHeight="1">
      <c r="A2032" s="147">
        <v>46073.0</v>
      </c>
      <c r="B2032" s="15"/>
      <c r="C2032" s="148"/>
      <c r="D2032" s="153" t="s">
        <v>6725</v>
      </c>
      <c r="E2032" s="154" t="s">
        <v>5978</v>
      </c>
      <c r="F2032" s="112" t="str">
        <f t="shared" si="1"/>
        <v>JOSÉ CARMONA</v>
      </c>
      <c r="G2032" s="70" t="s">
        <v>11665</v>
      </c>
      <c r="H2032" s="56" t="s">
        <v>44</v>
      </c>
      <c r="I2032" s="27"/>
      <c r="J2032" s="57" t="s">
        <v>14</v>
      </c>
      <c r="K2032" s="23" t="s">
        <v>15</v>
      </c>
    </row>
    <row r="2033" ht="22.5" customHeight="1">
      <c r="A2033" s="147">
        <v>46073.0</v>
      </c>
      <c r="B2033" s="15">
        <v>46076.0</v>
      </c>
      <c r="C2033" s="148">
        <v>44562.0</v>
      </c>
      <c r="D2033" s="153" t="s">
        <v>11666</v>
      </c>
      <c r="E2033" s="154" t="s">
        <v>11667</v>
      </c>
      <c r="F2033" s="112" t="str">
        <f t="shared" si="1"/>
        <v>MANUEL ARTURO REYES OSEGA</v>
      </c>
      <c r="G2033" s="70" t="s">
        <v>11668</v>
      </c>
      <c r="H2033" s="56" t="s">
        <v>44</v>
      </c>
      <c r="I2033" s="27"/>
      <c r="J2033" s="57" t="s">
        <v>17</v>
      </c>
      <c r="K2033" s="23" t="s">
        <v>15</v>
      </c>
    </row>
    <row r="2034" ht="22.5" customHeight="1">
      <c r="A2034" s="147">
        <v>46073.0</v>
      </c>
      <c r="B2034" s="15"/>
      <c r="C2034" s="148"/>
      <c r="D2034" s="153" t="s">
        <v>977</v>
      </c>
      <c r="E2034" s="154" t="s">
        <v>7672</v>
      </c>
      <c r="F2034" s="112" t="str">
        <f t="shared" si="1"/>
        <v>FRANCISCA SEPULVEDA</v>
      </c>
      <c r="G2034" s="70" t="s">
        <v>11669</v>
      </c>
      <c r="H2034" s="61"/>
      <c r="I2034" s="27"/>
      <c r="J2034" s="65"/>
      <c r="K2034" s="28"/>
    </row>
    <row r="2035" ht="22.5" customHeight="1">
      <c r="A2035" s="147">
        <v>46073.0</v>
      </c>
      <c r="B2035" s="15">
        <v>46076.0</v>
      </c>
      <c r="C2035" s="148">
        <v>43678.0</v>
      </c>
      <c r="D2035" s="153" t="s">
        <v>281</v>
      </c>
      <c r="E2035" s="154" t="s">
        <v>11670</v>
      </c>
      <c r="F2035" s="112" t="str">
        <f t="shared" si="1"/>
        <v>ALEJANDRO OSSES</v>
      </c>
      <c r="G2035" s="70" t="s">
        <v>11671</v>
      </c>
      <c r="H2035" s="56" t="s">
        <v>44</v>
      </c>
      <c r="I2035" s="27"/>
      <c r="J2035" s="57" t="s">
        <v>17</v>
      </c>
      <c r="K2035" s="23" t="s">
        <v>15</v>
      </c>
    </row>
    <row r="2036" ht="22.5" customHeight="1">
      <c r="A2036" s="147">
        <v>46073.0</v>
      </c>
      <c r="B2036" s="15"/>
      <c r="C2036" s="148"/>
      <c r="D2036" s="153" t="s">
        <v>600</v>
      </c>
      <c r="E2036" s="154" t="s">
        <v>472</v>
      </c>
      <c r="F2036" s="112" t="str">
        <f t="shared" si="1"/>
        <v>VICTOR MUÑOZ</v>
      </c>
      <c r="G2036" s="70" t="s">
        <v>11672</v>
      </c>
      <c r="H2036" s="61"/>
      <c r="I2036" s="27"/>
      <c r="J2036" s="65"/>
      <c r="K2036" s="28"/>
    </row>
    <row r="2037" ht="22.5" customHeight="1">
      <c r="A2037" s="147">
        <v>46073.0</v>
      </c>
      <c r="B2037" s="15"/>
      <c r="C2037" s="148"/>
      <c r="D2037" s="153" t="s">
        <v>5105</v>
      </c>
      <c r="E2037" s="154" t="s">
        <v>11673</v>
      </c>
      <c r="F2037" s="112" t="str">
        <f t="shared" si="1"/>
        <v>CHRISTIAN GALLEGUILLOS ARREDONDO</v>
      </c>
      <c r="G2037" s="70" t="s">
        <v>11674</v>
      </c>
      <c r="H2037" s="61"/>
      <c r="I2037" s="27"/>
      <c r="J2037" s="65"/>
      <c r="K2037" s="28"/>
    </row>
    <row r="2038" ht="22.5" customHeight="1">
      <c r="A2038" s="147">
        <v>46073.0</v>
      </c>
      <c r="B2038" s="15"/>
      <c r="C2038" s="148"/>
      <c r="D2038" s="153" t="s">
        <v>626</v>
      </c>
      <c r="E2038" s="154" t="s">
        <v>4970</v>
      </c>
      <c r="F2038" s="112" t="str">
        <f t="shared" si="1"/>
        <v>CRISTIAN DIAZ</v>
      </c>
      <c r="G2038" s="70" t="s">
        <v>11675</v>
      </c>
      <c r="H2038" s="61"/>
      <c r="I2038" s="27"/>
      <c r="J2038" s="65"/>
      <c r="K2038" s="28"/>
    </row>
    <row r="2039" ht="22.5" customHeight="1">
      <c r="A2039" s="147">
        <v>46073.0</v>
      </c>
      <c r="B2039" s="15">
        <v>46076.0</v>
      </c>
      <c r="C2039" s="148">
        <v>45323.0</v>
      </c>
      <c r="D2039" s="153" t="s">
        <v>11676</v>
      </c>
      <c r="E2039" s="154" t="s">
        <v>11677</v>
      </c>
      <c r="F2039" s="112" t="str">
        <f t="shared" si="1"/>
        <v>LAURA FUENTEALBA NADUR</v>
      </c>
      <c r="G2039" s="70" t="s">
        <v>11678</v>
      </c>
      <c r="H2039" s="56" t="s">
        <v>44</v>
      </c>
      <c r="I2039" s="27"/>
      <c r="J2039" s="57" t="s">
        <v>17</v>
      </c>
      <c r="K2039" s="23" t="s">
        <v>15</v>
      </c>
    </row>
    <row r="2040" ht="22.5" customHeight="1">
      <c r="A2040" s="147">
        <v>46073.0</v>
      </c>
      <c r="B2040" s="15">
        <v>46076.0</v>
      </c>
      <c r="C2040" s="148">
        <v>43647.0</v>
      </c>
      <c r="D2040" s="153" t="s">
        <v>2825</v>
      </c>
      <c r="E2040" s="154" t="s">
        <v>4327</v>
      </c>
      <c r="F2040" s="112" t="str">
        <f t="shared" si="1"/>
        <v>MARCELO BUSTAMANTE</v>
      </c>
      <c r="G2040" s="70" t="s">
        <v>11679</v>
      </c>
      <c r="H2040" s="56" t="s">
        <v>44</v>
      </c>
      <c r="I2040" s="27"/>
      <c r="J2040" s="57" t="s">
        <v>17</v>
      </c>
      <c r="K2040" s="23" t="s">
        <v>15</v>
      </c>
    </row>
    <row r="2041" ht="22.5" customHeight="1">
      <c r="A2041" s="147">
        <v>46073.0</v>
      </c>
      <c r="B2041" s="15">
        <v>46076.0</v>
      </c>
      <c r="C2041" s="148">
        <v>44652.0</v>
      </c>
      <c r="D2041" s="153" t="s">
        <v>11680</v>
      </c>
      <c r="E2041" s="154" t="s">
        <v>627</v>
      </c>
      <c r="F2041" s="112" t="str">
        <f t="shared" si="1"/>
        <v>NÉSTOR RIQUELME</v>
      </c>
      <c r="G2041" s="70" t="s">
        <v>11681</v>
      </c>
      <c r="H2041" s="56" t="s">
        <v>44</v>
      </c>
      <c r="I2041" s="27"/>
      <c r="J2041" s="57" t="s">
        <v>17</v>
      </c>
      <c r="K2041" s="23" t="s">
        <v>15</v>
      </c>
    </row>
    <row r="2042" ht="22.5" customHeight="1">
      <c r="A2042" s="147">
        <v>46073.0</v>
      </c>
      <c r="B2042" s="15">
        <v>46076.0</v>
      </c>
      <c r="C2042" s="148">
        <v>43678.0</v>
      </c>
      <c r="D2042" s="153" t="s">
        <v>876</v>
      </c>
      <c r="E2042" s="154" t="s">
        <v>8487</v>
      </c>
      <c r="F2042" s="112" t="str">
        <f t="shared" si="1"/>
        <v>LUIS URIBE</v>
      </c>
      <c r="G2042" s="70" t="s">
        <v>11682</v>
      </c>
      <c r="H2042" s="56" t="s">
        <v>44</v>
      </c>
      <c r="I2042" s="27"/>
      <c r="J2042" s="57" t="s">
        <v>17</v>
      </c>
      <c r="K2042" s="23" t="s">
        <v>15</v>
      </c>
    </row>
    <row r="2043" ht="22.5" customHeight="1">
      <c r="A2043" s="147">
        <v>46073.0</v>
      </c>
      <c r="B2043" s="15"/>
      <c r="C2043" s="148"/>
      <c r="D2043" s="153" t="s">
        <v>10327</v>
      </c>
      <c r="E2043" s="154" t="s">
        <v>11683</v>
      </c>
      <c r="F2043" s="112" t="str">
        <f t="shared" si="1"/>
        <v>FABIOLA HENRIQUEZ OLGUIN</v>
      </c>
      <c r="G2043" s="70" t="s">
        <v>11684</v>
      </c>
      <c r="H2043" s="61"/>
      <c r="I2043" s="27"/>
      <c r="J2043" s="65"/>
      <c r="K2043" s="28"/>
    </row>
    <row r="2044" ht="22.5" customHeight="1">
      <c r="A2044" s="147">
        <v>46073.0</v>
      </c>
      <c r="B2044" s="15"/>
      <c r="C2044" s="148"/>
      <c r="D2044" s="153" t="s">
        <v>1383</v>
      </c>
      <c r="E2044" s="154" t="s">
        <v>11685</v>
      </c>
      <c r="F2044" s="112" t="str">
        <f t="shared" si="1"/>
        <v>EDUARDO FAGERSTROM</v>
      </c>
      <c r="G2044" s="70" t="s">
        <v>11686</v>
      </c>
      <c r="H2044" s="61"/>
      <c r="I2044" s="27"/>
      <c r="J2044" s="65"/>
      <c r="K2044" s="28"/>
    </row>
    <row r="2045" ht="22.5" customHeight="1">
      <c r="A2045" s="147">
        <v>46073.0</v>
      </c>
      <c r="B2045" s="15"/>
      <c r="C2045" s="151" t="s">
        <v>106</v>
      </c>
      <c r="D2045" s="153" t="s">
        <v>3434</v>
      </c>
      <c r="E2045" s="154" t="s">
        <v>4686</v>
      </c>
      <c r="F2045" s="112" t="str">
        <f t="shared" si="1"/>
        <v>INGRID VICENCIO</v>
      </c>
      <c r="G2045" s="70" t="s">
        <v>11687</v>
      </c>
      <c r="H2045" s="56" t="s">
        <v>44</v>
      </c>
      <c r="I2045" s="27"/>
      <c r="J2045" s="57" t="s">
        <v>21</v>
      </c>
      <c r="K2045" s="23" t="s">
        <v>15</v>
      </c>
    </row>
    <row r="2046" ht="22.5" customHeight="1">
      <c r="A2046" s="147">
        <v>46073.0</v>
      </c>
      <c r="B2046" s="15"/>
      <c r="C2046" s="151" t="s">
        <v>122</v>
      </c>
      <c r="D2046" s="153" t="s">
        <v>11688</v>
      </c>
      <c r="E2046" s="154" t="s">
        <v>11689</v>
      </c>
      <c r="F2046" s="112" t="str">
        <f t="shared" si="1"/>
        <v>NATACHA BUENO</v>
      </c>
      <c r="G2046" s="70" t="s">
        <v>11690</v>
      </c>
      <c r="H2046" s="56" t="s">
        <v>44</v>
      </c>
      <c r="I2046" s="27"/>
      <c r="J2046" s="57" t="s">
        <v>21</v>
      </c>
      <c r="K2046" s="23" t="s">
        <v>15</v>
      </c>
    </row>
    <row r="2047" ht="22.5" customHeight="1">
      <c r="A2047" s="147">
        <v>46073.0</v>
      </c>
      <c r="B2047" s="15"/>
      <c r="C2047" s="148"/>
      <c r="D2047" s="153" t="s">
        <v>664</v>
      </c>
      <c r="E2047" s="154" t="s">
        <v>2427</v>
      </c>
      <c r="F2047" s="112" t="str">
        <f t="shared" si="1"/>
        <v>PAOLA ARAVENA</v>
      </c>
      <c r="G2047" s="70" t="s">
        <v>11691</v>
      </c>
      <c r="H2047" s="61"/>
      <c r="I2047" s="27"/>
      <c r="J2047" s="65"/>
      <c r="K2047" s="28"/>
    </row>
    <row r="2048" ht="22.5" customHeight="1">
      <c r="A2048" s="147">
        <v>46073.0</v>
      </c>
      <c r="B2048" s="15">
        <v>46076.0</v>
      </c>
      <c r="C2048" s="148">
        <v>42248.0</v>
      </c>
      <c r="D2048" s="153" t="s">
        <v>920</v>
      </c>
      <c r="E2048" s="154" t="s">
        <v>11692</v>
      </c>
      <c r="F2048" s="112" t="str">
        <f t="shared" si="1"/>
        <v>SEBASTIAN HORMAZABAL</v>
      </c>
      <c r="G2048" s="70" t="s">
        <v>11693</v>
      </c>
      <c r="H2048" s="56" t="s">
        <v>44</v>
      </c>
      <c r="I2048" s="27"/>
      <c r="J2048" s="57" t="s">
        <v>17</v>
      </c>
      <c r="K2048" s="23" t="s">
        <v>15</v>
      </c>
    </row>
    <row r="2049" ht="22.5" customHeight="1">
      <c r="A2049" s="147">
        <v>46073.0</v>
      </c>
      <c r="B2049" s="15">
        <v>46076.0</v>
      </c>
      <c r="C2049" s="148">
        <v>43891.0</v>
      </c>
      <c r="D2049" s="153" t="s">
        <v>79</v>
      </c>
      <c r="E2049" s="154" t="s">
        <v>5027</v>
      </c>
      <c r="F2049" s="112" t="str">
        <f t="shared" si="1"/>
        <v>FERNANDO PIZARRO</v>
      </c>
      <c r="G2049" s="70" t="s">
        <v>11694</v>
      </c>
      <c r="H2049" s="56" t="s">
        <v>44</v>
      </c>
      <c r="I2049" s="27"/>
      <c r="J2049" s="57" t="s">
        <v>17</v>
      </c>
      <c r="K2049" s="23" t="s">
        <v>15</v>
      </c>
    </row>
    <row r="2050" ht="22.5" customHeight="1">
      <c r="A2050" s="147">
        <v>46073.0</v>
      </c>
      <c r="B2050" s="15">
        <v>46076.0</v>
      </c>
      <c r="C2050" s="148">
        <v>43586.0</v>
      </c>
      <c r="D2050" s="153" t="s">
        <v>11695</v>
      </c>
      <c r="E2050" s="154" t="s">
        <v>11696</v>
      </c>
      <c r="F2050" s="112" t="str">
        <f t="shared" si="1"/>
        <v>MANUEL ANTONIO ÓRDENES GALLARDO</v>
      </c>
      <c r="G2050" s="70" t="s">
        <v>11697</v>
      </c>
      <c r="H2050" s="56" t="s">
        <v>44</v>
      </c>
      <c r="I2050" s="27"/>
      <c r="J2050" s="57" t="s">
        <v>17</v>
      </c>
      <c r="K2050" s="23" t="s">
        <v>15</v>
      </c>
    </row>
    <row r="2051" ht="22.5" customHeight="1">
      <c r="A2051" s="147">
        <v>46073.0</v>
      </c>
      <c r="B2051" s="15">
        <v>46076.0</v>
      </c>
      <c r="C2051" s="148">
        <v>43647.0</v>
      </c>
      <c r="D2051" s="153" t="s">
        <v>11698</v>
      </c>
      <c r="E2051" s="154" t="s">
        <v>11699</v>
      </c>
      <c r="F2051" s="112" t="str">
        <f t="shared" si="1"/>
        <v>MARIA EUGENIA DEL PILAR MANRIQUEZ VALIN</v>
      </c>
      <c r="G2051" s="70" t="s">
        <v>11700</v>
      </c>
      <c r="H2051" s="56" t="s">
        <v>44</v>
      </c>
      <c r="I2051" s="27"/>
      <c r="J2051" s="57" t="s">
        <v>17</v>
      </c>
      <c r="K2051" s="23" t="s">
        <v>15</v>
      </c>
    </row>
    <row r="2052" ht="22.5" customHeight="1">
      <c r="A2052" s="147">
        <v>46073.0</v>
      </c>
      <c r="B2052" s="15">
        <v>46076.0</v>
      </c>
      <c r="C2052" s="148">
        <v>43831.0</v>
      </c>
      <c r="D2052" s="153" t="s">
        <v>532</v>
      </c>
      <c r="E2052" s="154" t="s">
        <v>71</v>
      </c>
      <c r="F2052" s="112" t="str">
        <f t="shared" si="1"/>
        <v>MARIO CONTRERAS</v>
      </c>
      <c r="G2052" s="70" t="s">
        <v>11701</v>
      </c>
      <c r="H2052" s="56" t="s">
        <v>44</v>
      </c>
      <c r="I2052" s="27"/>
      <c r="J2052" s="57" t="s">
        <v>17</v>
      </c>
      <c r="K2052" s="23" t="s">
        <v>15</v>
      </c>
    </row>
    <row r="2053" ht="22.5" customHeight="1">
      <c r="A2053" s="147">
        <v>46073.0</v>
      </c>
      <c r="B2053" s="15"/>
      <c r="C2053" s="151" t="s">
        <v>1772</v>
      </c>
      <c r="D2053" s="153" t="s">
        <v>2661</v>
      </c>
      <c r="E2053" s="154" t="s">
        <v>11702</v>
      </c>
      <c r="F2053" s="112" t="str">
        <f t="shared" si="1"/>
        <v>DIEGO SALGADO MEZA</v>
      </c>
      <c r="G2053" s="59" t="s">
        <v>11703</v>
      </c>
      <c r="H2053" s="56" t="s">
        <v>44</v>
      </c>
      <c r="I2053" s="27"/>
      <c r="J2053" s="57" t="s">
        <v>21</v>
      </c>
      <c r="K2053" s="23" t="s">
        <v>15</v>
      </c>
    </row>
    <row r="2054" ht="22.5" customHeight="1">
      <c r="A2054" s="147">
        <v>46073.0</v>
      </c>
      <c r="B2054" s="15"/>
      <c r="C2054" s="148"/>
      <c r="D2054" s="153" t="s">
        <v>11704</v>
      </c>
      <c r="E2054" s="154" t="s">
        <v>11705</v>
      </c>
      <c r="F2054" s="112" t="str">
        <f t="shared" si="1"/>
        <v>MARISEL LAURA ANDREA VIDELA LÓPEZ</v>
      </c>
      <c r="G2054" s="70" t="s">
        <v>11706</v>
      </c>
      <c r="H2054" s="61"/>
      <c r="I2054" s="27"/>
      <c r="J2054" s="65"/>
      <c r="K2054" s="28"/>
    </row>
    <row r="2055" ht="22.5" customHeight="1">
      <c r="A2055" s="147">
        <v>46073.0</v>
      </c>
      <c r="B2055" s="15"/>
      <c r="C2055" s="151" t="s">
        <v>106</v>
      </c>
      <c r="D2055" s="153" t="s">
        <v>1888</v>
      </c>
      <c r="E2055" s="154" t="s">
        <v>3555</v>
      </c>
      <c r="F2055" s="112" t="str">
        <f t="shared" si="1"/>
        <v>DAVID BRAVO</v>
      </c>
      <c r="G2055" s="70" t="s">
        <v>11707</v>
      </c>
      <c r="H2055" s="56" t="s">
        <v>44</v>
      </c>
      <c r="I2055" s="27"/>
      <c r="J2055" s="57" t="s">
        <v>21</v>
      </c>
      <c r="K2055" s="23" t="s">
        <v>15</v>
      </c>
    </row>
    <row r="2056" ht="22.5" customHeight="1">
      <c r="A2056" s="147">
        <v>46073.0</v>
      </c>
      <c r="B2056" s="15"/>
      <c r="C2056" s="151" t="s">
        <v>319</v>
      </c>
      <c r="D2056" s="153" t="s">
        <v>944</v>
      </c>
      <c r="E2056" s="154" t="s">
        <v>11708</v>
      </c>
      <c r="F2056" s="112" t="str">
        <f t="shared" si="1"/>
        <v>DIEGO CUELLAR CONCHA</v>
      </c>
      <c r="G2056" s="70" t="s">
        <v>11709</v>
      </c>
      <c r="H2056" s="56" t="s">
        <v>44</v>
      </c>
      <c r="I2056" s="27"/>
      <c r="J2056" s="57" t="s">
        <v>21</v>
      </c>
      <c r="K2056" s="23" t="s">
        <v>15</v>
      </c>
    </row>
    <row r="2057" ht="22.5" customHeight="1">
      <c r="A2057" s="147">
        <v>46073.0</v>
      </c>
      <c r="B2057" s="15">
        <v>46077.0</v>
      </c>
      <c r="C2057" s="148">
        <v>43617.0</v>
      </c>
      <c r="D2057" s="153" t="s">
        <v>11710</v>
      </c>
      <c r="E2057" s="154" t="s">
        <v>11711</v>
      </c>
      <c r="F2057" s="112" t="str">
        <f t="shared" si="1"/>
        <v>DANILO OLIVARI</v>
      </c>
      <c r="G2057" s="70" t="s">
        <v>11712</v>
      </c>
      <c r="H2057" s="56" t="s">
        <v>44</v>
      </c>
      <c r="I2057" s="27"/>
      <c r="J2057" s="57" t="s">
        <v>19</v>
      </c>
      <c r="K2057" s="23" t="s">
        <v>15</v>
      </c>
    </row>
    <row r="2058" ht="22.5" customHeight="1">
      <c r="A2058" s="147">
        <v>46073.0</v>
      </c>
      <c r="B2058" s="15"/>
      <c r="C2058" s="151" t="s">
        <v>10400</v>
      </c>
      <c r="D2058" s="153" t="s">
        <v>985</v>
      </c>
      <c r="E2058" s="154" t="s">
        <v>554</v>
      </c>
      <c r="F2058" s="112" t="str">
        <f t="shared" si="1"/>
        <v>CONSTANZA VEAS</v>
      </c>
      <c r="G2058" s="70" t="s">
        <v>11713</v>
      </c>
      <c r="H2058" s="56" t="s">
        <v>44</v>
      </c>
      <c r="I2058" s="27"/>
      <c r="J2058" s="57" t="s">
        <v>21</v>
      </c>
      <c r="K2058" s="23" t="s">
        <v>15</v>
      </c>
    </row>
    <row r="2059" ht="22.5" customHeight="1">
      <c r="A2059" s="147">
        <v>46073.0</v>
      </c>
      <c r="B2059" s="15">
        <v>46077.0</v>
      </c>
      <c r="C2059" s="148">
        <v>45627.0</v>
      </c>
      <c r="D2059" s="153" t="s">
        <v>11714</v>
      </c>
      <c r="E2059" s="154" t="s">
        <v>11715</v>
      </c>
      <c r="F2059" s="112" t="str">
        <f t="shared" si="1"/>
        <v>ALEJANDRO ANTONIO VASQUEZ HENRIQUEZ</v>
      </c>
      <c r="G2059" s="70" t="s">
        <v>11716</v>
      </c>
      <c r="H2059" s="56" t="s">
        <v>44</v>
      </c>
      <c r="I2059" s="27"/>
      <c r="J2059" s="57" t="s">
        <v>19</v>
      </c>
      <c r="K2059" s="23" t="s">
        <v>15</v>
      </c>
    </row>
    <row r="2060" ht="22.5" customHeight="1">
      <c r="A2060" s="147">
        <v>46073.0</v>
      </c>
      <c r="B2060" s="15"/>
      <c r="C2060" s="148"/>
      <c r="D2060" s="153" t="s">
        <v>11717</v>
      </c>
      <c r="E2060" s="154" t="s">
        <v>11718</v>
      </c>
      <c r="F2060" s="112" t="str">
        <f t="shared" si="1"/>
        <v>GUSTAVO ALEXIS ARREDONDO CABALLERO</v>
      </c>
      <c r="G2060" s="70" t="s">
        <v>11719</v>
      </c>
      <c r="H2060" s="61"/>
      <c r="I2060" s="27"/>
      <c r="J2060" s="65"/>
      <c r="K2060" s="28"/>
    </row>
    <row r="2061" ht="22.5" customHeight="1">
      <c r="A2061" s="147">
        <v>46073.0</v>
      </c>
      <c r="B2061" s="15">
        <v>46076.0</v>
      </c>
      <c r="C2061" s="148">
        <v>43221.0</v>
      </c>
      <c r="D2061" s="153" t="s">
        <v>9880</v>
      </c>
      <c r="E2061" s="154" t="s">
        <v>9500</v>
      </c>
      <c r="F2061" s="112" t="str">
        <f t="shared" si="1"/>
        <v>JOSUÉ MONTENEGRO</v>
      </c>
      <c r="G2061" s="70" t="s">
        <v>11720</v>
      </c>
      <c r="H2061" s="56" t="s">
        <v>44</v>
      </c>
      <c r="I2061" s="27"/>
      <c r="J2061" s="57" t="s">
        <v>17</v>
      </c>
      <c r="K2061" s="23" t="s">
        <v>15</v>
      </c>
    </row>
    <row r="2062" ht="22.5" customHeight="1">
      <c r="A2062" s="147">
        <v>46073.0</v>
      </c>
      <c r="B2062" s="15"/>
      <c r="C2062" s="148"/>
      <c r="D2062" s="153" t="s">
        <v>11721</v>
      </c>
      <c r="E2062" s="154" t="s">
        <v>11722</v>
      </c>
      <c r="F2062" s="112" t="str">
        <f t="shared" si="1"/>
        <v>SARA DEL ROSARIO MUÑOZ SALGADO</v>
      </c>
      <c r="G2062" s="70" t="s">
        <v>11723</v>
      </c>
      <c r="H2062" s="56" t="s">
        <v>44</v>
      </c>
      <c r="I2062" s="27"/>
      <c r="J2062" s="57" t="s">
        <v>14</v>
      </c>
      <c r="K2062" s="28"/>
    </row>
    <row r="2063" ht="22.5" customHeight="1">
      <c r="A2063" s="147">
        <v>46073.0</v>
      </c>
      <c r="B2063" s="15"/>
      <c r="C2063" s="151" t="s">
        <v>106</v>
      </c>
      <c r="D2063" s="153" t="s">
        <v>6745</v>
      </c>
      <c r="E2063" s="154" t="s">
        <v>11724</v>
      </c>
      <c r="F2063" s="112" t="str">
        <f t="shared" si="1"/>
        <v>SANDRA AGUIRRE LAGOS</v>
      </c>
      <c r="G2063" s="70" t="s">
        <v>11725</v>
      </c>
      <c r="H2063" s="56" t="s">
        <v>44</v>
      </c>
      <c r="I2063" s="27"/>
      <c r="J2063" s="57" t="s">
        <v>21</v>
      </c>
      <c r="K2063" s="23" t="s">
        <v>15</v>
      </c>
    </row>
    <row r="2064" ht="22.5" customHeight="1">
      <c r="A2064" s="147">
        <v>46073.0</v>
      </c>
      <c r="B2064" s="15">
        <v>46076.0</v>
      </c>
      <c r="C2064" s="148">
        <v>44531.0</v>
      </c>
      <c r="D2064" s="153" t="s">
        <v>938</v>
      </c>
      <c r="E2064" s="154" t="s">
        <v>1199</v>
      </c>
      <c r="F2064" s="112" t="str">
        <f t="shared" si="1"/>
        <v>NICOLE ESPINOZA</v>
      </c>
      <c r="G2064" s="70" t="s">
        <v>11726</v>
      </c>
      <c r="H2064" s="56" t="s">
        <v>44</v>
      </c>
      <c r="I2064" s="27"/>
      <c r="J2064" s="57" t="s">
        <v>17</v>
      </c>
      <c r="K2064" s="23" t="s">
        <v>15</v>
      </c>
    </row>
    <row r="2065" ht="22.5" customHeight="1">
      <c r="A2065" s="147">
        <v>46073.0</v>
      </c>
      <c r="B2065" s="15"/>
      <c r="C2065" s="151" t="s">
        <v>10855</v>
      </c>
      <c r="D2065" s="153" t="s">
        <v>858</v>
      </c>
      <c r="E2065" s="154" t="s">
        <v>11727</v>
      </c>
      <c r="F2065" s="112" t="str">
        <f t="shared" si="1"/>
        <v>JOSE VELEZ</v>
      </c>
      <c r="G2065" s="70" t="s">
        <v>11728</v>
      </c>
      <c r="H2065" s="56" t="s">
        <v>44</v>
      </c>
      <c r="I2065" s="27"/>
      <c r="J2065" s="57" t="s">
        <v>21</v>
      </c>
      <c r="K2065" s="23" t="s">
        <v>15</v>
      </c>
    </row>
    <row r="2066" ht="22.5" customHeight="1">
      <c r="A2066" s="147">
        <v>46073.0</v>
      </c>
      <c r="B2066" s="15">
        <v>46076.0</v>
      </c>
      <c r="C2066" s="148">
        <v>42644.0</v>
      </c>
      <c r="D2066" s="153" t="s">
        <v>11729</v>
      </c>
      <c r="E2066" s="154" t="s">
        <v>11730</v>
      </c>
      <c r="F2066" s="112" t="str">
        <f t="shared" si="1"/>
        <v>ESTEFANIA CLAUDIA LE CERF OVANDO</v>
      </c>
      <c r="G2066" s="70" t="s">
        <v>11731</v>
      </c>
      <c r="H2066" s="56" t="s">
        <v>44</v>
      </c>
      <c r="I2066" s="27"/>
      <c r="J2066" s="57" t="s">
        <v>17</v>
      </c>
      <c r="K2066" s="23" t="s">
        <v>15</v>
      </c>
    </row>
    <row r="2067" ht="22.5" customHeight="1">
      <c r="A2067" s="147">
        <v>46073.0</v>
      </c>
      <c r="B2067" s="15"/>
      <c r="C2067" s="151" t="s">
        <v>122</v>
      </c>
      <c r="D2067" s="153" t="s">
        <v>338</v>
      </c>
      <c r="E2067" s="154" t="s">
        <v>11732</v>
      </c>
      <c r="F2067" s="112" t="str">
        <f t="shared" si="1"/>
        <v>RICARDO HENRIQUEZ</v>
      </c>
      <c r="G2067" s="70" t="s">
        <v>11733</v>
      </c>
      <c r="H2067" s="56" t="s">
        <v>44</v>
      </c>
      <c r="I2067" s="27"/>
      <c r="J2067" s="57" t="s">
        <v>21</v>
      </c>
      <c r="K2067" s="23" t="s">
        <v>15</v>
      </c>
    </row>
    <row r="2068" ht="22.5" customHeight="1">
      <c r="A2068" s="147">
        <v>46073.0</v>
      </c>
      <c r="B2068" s="15">
        <v>46076.0</v>
      </c>
      <c r="C2068" s="148">
        <v>42186.0</v>
      </c>
      <c r="D2068" s="153" t="s">
        <v>11734</v>
      </c>
      <c r="E2068" s="154" t="s">
        <v>11735</v>
      </c>
      <c r="F2068" s="112" t="str">
        <f t="shared" si="1"/>
        <v>VALENTINA ANDREA LOBOS MIRANDA</v>
      </c>
      <c r="G2068" s="70" t="s">
        <v>11736</v>
      </c>
      <c r="H2068" s="56" t="s">
        <v>44</v>
      </c>
      <c r="I2068" s="27"/>
      <c r="J2068" s="57" t="s">
        <v>17</v>
      </c>
      <c r="K2068" s="23" t="s">
        <v>15</v>
      </c>
    </row>
    <row r="2069" ht="22.5" customHeight="1">
      <c r="A2069" s="147">
        <v>46073.0</v>
      </c>
      <c r="B2069" s="15">
        <v>46076.0</v>
      </c>
      <c r="C2069" s="148">
        <v>44682.0</v>
      </c>
      <c r="D2069" s="153" t="s">
        <v>1467</v>
      </c>
      <c r="E2069" s="154" t="s">
        <v>3851</v>
      </c>
      <c r="F2069" s="112" t="str">
        <f t="shared" si="1"/>
        <v>ANDRES HERNANDEZ</v>
      </c>
      <c r="G2069" s="70" t="s">
        <v>11737</v>
      </c>
      <c r="H2069" s="56" t="s">
        <v>44</v>
      </c>
      <c r="I2069" s="27"/>
      <c r="J2069" s="57" t="s">
        <v>17</v>
      </c>
      <c r="K2069" s="23" t="s">
        <v>15</v>
      </c>
    </row>
    <row r="2070" ht="22.5" customHeight="1">
      <c r="A2070" s="147">
        <v>46073.0</v>
      </c>
      <c r="B2070" s="15"/>
      <c r="C2070" s="151" t="s">
        <v>1678</v>
      </c>
      <c r="D2070" s="153" t="s">
        <v>11738</v>
      </c>
      <c r="E2070" s="154" t="s">
        <v>11739</v>
      </c>
      <c r="F2070" s="112" t="str">
        <f t="shared" si="1"/>
        <v>JUAN DANIEL VERA BUTT</v>
      </c>
      <c r="G2070" s="70" t="s">
        <v>11740</v>
      </c>
      <c r="H2070" s="56" t="s">
        <v>44</v>
      </c>
      <c r="I2070" s="27"/>
      <c r="J2070" s="57" t="s">
        <v>21</v>
      </c>
      <c r="K2070" s="23" t="s">
        <v>15</v>
      </c>
    </row>
    <row r="2071" ht="22.5" customHeight="1">
      <c r="A2071" s="147">
        <v>46073.0</v>
      </c>
      <c r="B2071" s="15">
        <v>46076.0</v>
      </c>
      <c r="C2071" s="148">
        <v>44317.0</v>
      </c>
      <c r="D2071" s="153" t="s">
        <v>11741</v>
      </c>
      <c r="E2071" s="154" t="s">
        <v>11742</v>
      </c>
      <c r="F2071" s="112" t="str">
        <f t="shared" si="1"/>
        <v>JONATHAN JAVIER LOPEZ VALDIVIA</v>
      </c>
      <c r="G2071" s="70" t="s">
        <v>11743</v>
      </c>
      <c r="H2071" s="56" t="s">
        <v>44</v>
      </c>
      <c r="I2071" s="27"/>
      <c r="J2071" s="57" t="s">
        <v>17</v>
      </c>
      <c r="K2071" s="23" t="s">
        <v>15</v>
      </c>
    </row>
    <row r="2072" ht="22.5" customHeight="1">
      <c r="A2072" s="147">
        <v>46073.0</v>
      </c>
      <c r="B2072" s="15">
        <v>46076.0</v>
      </c>
      <c r="C2072" s="148">
        <v>44986.0</v>
      </c>
      <c r="D2072" s="153" t="s">
        <v>304</v>
      </c>
      <c r="E2072" s="154" t="s">
        <v>11744</v>
      </c>
      <c r="F2072" s="112" t="str">
        <f t="shared" si="1"/>
        <v>DANIEL D'AGOSTINI</v>
      </c>
      <c r="G2072" s="70" t="s">
        <v>11745</v>
      </c>
      <c r="H2072" s="56" t="s">
        <v>44</v>
      </c>
      <c r="I2072" s="27"/>
      <c r="J2072" s="57" t="s">
        <v>17</v>
      </c>
      <c r="K2072" s="23" t="s">
        <v>15</v>
      </c>
    </row>
    <row r="2073" ht="22.5" customHeight="1">
      <c r="A2073" s="147">
        <v>46073.0</v>
      </c>
      <c r="B2073" s="15"/>
      <c r="C2073" s="148"/>
      <c r="D2073" s="153" t="s">
        <v>11746</v>
      </c>
      <c r="E2073" s="154" t="s">
        <v>11747</v>
      </c>
      <c r="F2073" s="112" t="str">
        <f t="shared" si="1"/>
        <v>GONZALO ALBERTO SILVA BARROS</v>
      </c>
      <c r="G2073" s="70" t="s">
        <v>11748</v>
      </c>
      <c r="H2073" s="61"/>
      <c r="I2073" s="27"/>
      <c r="J2073" s="65"/>
      <c r="K2073" s="28"/>
    </row>
    <row r="2074" ht="22.5" customHeight="1">
      <c r="A2074" s="147">
        <v>46073.0</v>
      </c>
      <c r="B2074" s="15"/>
      <c r="C2074" s="148"/>
      <c r="D2074" s="153" t="s">
        <v>147</v>
      </c>
      <c r="E2074" s="154" t="s">
        <v>6240</v>
      </c>
      <c r="F2074" s="112" t="str">
        <f t="shared" si="1"/>
        <v>CARLOS SEPÚLVEDA</v>
      </c>
      <c r="G2074" s="70" t="s">
        <v>11749</v>
      </c>
      <c r="H2074" s="61"/>
      <c r="I2074" s="27"/>
      <c r="J2074" s="65"/>
      <c r="K2074" s="28"/>
    </row>
    <row r="2075" ht="22.5" customHeight="1">
      <c r="A2075" s="147">
        <v>46073.0</v>
      </c>
      <c r="B2075" s="15"/>
      <c r="C2075" s="148"/>
      <c r="D2075" s="153" t="s">
        <v>11750</v>
      </c>
      <c r="E2075" s="154" t="s">
        <v>11751</v>
      </c>
      <c r="F2075" s="112" t="str">
        <f t="shared" si="1"/>
        <v>GENARO BAEZA VERA</v>
      </c>
      <c r="G2075" s="70" t="s">
        <v>11752</v>
      </c>
      <c r="H2075" s="61"/>
      <c r="I2075" s="27"/>
      <c r="J2075" s="65"/>
      <c r="K2075" s="28"/>
    </row>
    <row r="2076" ht="22.5" customHeight="1">
      <c r="A2076" s="147">
        <v>46073.0</v>
      </c>
      <c r="B2076" s="15">
        <v>46076.0</v>
      </c>
      <c r="C2076" s="148">
        <v>45323.0</v>
      </c>
      <c r="D2076" s="153" t="s">
        <v>11753</v>
      </c>
      <c r="E2076" s="154" t="s">
        <v>11754</v>
      </c>
      <c r="F2076" s="112" t="str">
        <f t="shared" si="1"/>
        <v>CESAR HERNAN GUAÑARITA UZURIAGA</v>
      </c>
      <c r="G2076" s="70" t="s">
        <v>11755</v>
      </c>
      <c r="H2076" s="56" t="s">
        <v>44</v>
      </c>
      <c r="I2076" s="27"/>
      <c r="J2076" s="57" t="s">
        <v>17</v>
      </c>
      <c r="K2076" s="23" t="s">
        <v>15</v>
      </c>
    </row>
    <row r="2077" ht="22.5" customHeight="1">
      <c r="A2077" s="147">
        <v>46073.0</v>
      </c>
      <c r="B2077" s="15"/>
      <c r="C2077" s="148"/>
      <c r="D2077" s="153" t="s">
        <v>7636</v>
      </c>
      <c r="E2077" s="154" t="s">
        <v>8301</v>
      </c>
      <c r="F2077" s="112" t="str">
        <f t="shared" si="1"/>
        <v>SANDRA SOTO</v>
      </c>
      <c r="G2077" s="70" t="s">
        <v>11756</v>
      </c>
      <c r="H2077" s="61"/>
      <c r="I2077" s="27"/>
      <c r="J2077" s="65"/>
      <c r="K2077" s="28"/>
    </row>
    <row r="2078" ht="22.5" customHeight="1">
      <c r="A2078" s="147">
        <v>46073.0</v>
      </c>
      <c r="B2078" s="15"/>
      <c r="C2078" s="148"/>
      <c r="D2078" s="153" t="s">
        <v>8404</v>
      </c>
      <c r="E2078" s="154" t="s">
        <v>11757</v>
      </c>
      <c r="F2078" s="112" t="str">
        <f t="shared" si="1"/>
        <v>PAMELA ANDREA DEL CANTO GUAJARDO</v>
      </c>
      <c r="G2078" s="70" t="s">
        <v>11758</v>
      </c>
      <c r="H2078" s="61"/>
      <c r="I2078" s="27"/>
      <c r="J2078" s="65"/>
      <c r="K2078" s="28"/>
    </row>
    <row r="2079" ht="22.5" customHeight="1">
      <c r="A2079" s="147">
        <v>46073.0</v>
      </c>
      <c r="B2079" s="15">
        <v>46076.0</v>
      </c>
      <c r="C2079" s="148">
        <v>44927.0</v>
      </c>
      <c r="D2079" s="153" t="s">
        <v>6926</v>
      </c>
      <c r="E2079" s="154" t="s">
        <v>11759</v>
      </c>
      <c r="F2079" s="112" t="str">
        <f t="shared" si="1"/>
        <v>SERGIO QUIJADA GAETE</v>
      </c>
      <c r="G2079" s="70" t="s">
        <v>11760</v>
      </c>
      <c r="H2079" s="56" t="s">
        <v>44</v>
      </c>
      <c r="I2079" s="27"/>
      <c r="J2079" s="57" t="s">
        <v>17</v>
      </c>
      <c r="K2079" s="23" t="s">
        <v>15</v>
      </c>
    </row>
    <row r="2080" ht="22.5" customHeight="1">
      <c r="A2080" s="147">
        <v>46073.0</v>
      </c>
      <c r="B2080" s="15"/>
      <c r="C2080" s="148"/>
      <c r="D2080" s="153" t="s">
        <v>11761</v>
      </c>
      <c r="E2080" s="154" t="s">
        <v>11762</v>
      </c>
      <c r="F2080" s="112" t="str">
        <f t="shared" si="1"/>
        <v>PATRICIO IGNACIO MARAMBIO TAPIA</v>
      </c>
      <c r="G2080" s="70" t="s">
        <v>11763</v>
      </c>
      <c r="H2080" s="56" t="s">
        <v>44</v>
      </c>
      <c r="I2080" s="27"/>
      <c r="J2080" s="57" t="s">
        <v>14</v>
      </c>
      <c r="K2080" s="23" t="s">
        <v>15</v>
      </c>
    </row>
    <row r="2081" ht="22.5" customHeight="1">
      <c r="A2081" s="147">
        <v>46073.0</v>
      </c>
      <c r="B2081" s="15"/>
      <c r="C2081" s="148"/>
      <c r="D2081" s="153" t="s">
        <v>11764</v>
      </c>
      <c r="E2081" s="154" t="s">
        <v>11765</v>
      </c>
      <c r="F2081" s="112" t="str">
        <f t="shared" si="1"/>
        <v>PEDRO ALEX CONTRERAS BRITO</v>
      </c>
      <c r="G2081" s="70" t="s">
        <v>11766</v>
      </c>
      <c r="H2081" s="56" t="s">
        <v>44</v>
      </c>
      <c r="I2081" s="27"/>
      <c r="J2081" s="57" t="s">
        <v>14</v>
      </c>
      <c r="K2081" s="28"/>
    </row>
    <row r="2082" ht="22.5" customHeight="1">
      <c r="A2082" s="147">
        <v>46073.0</v>
      </c>
      <c r="B2082" s="15"/>
      <c r="C2082" s="148"/>
      <c r="D2082" s="153" t="s">
        <v>11767</v>
      </c>
      <c r="E2082" s="154" t="s">
        <v>11768</v>
      </c>
      <c r="F2082" s="112" t="str">
        <f t="shared" si="1"/>
        <v>AMARA CORDERO ABARCA</v>
      </c>
      <c r="G2082" s="70" t="s">
        <v>4602</v>
      </c>
      <c r="H2082" s="56" t="s">
        <v>44</v>
      </c>
      <c r="I2082" s="27"/>
      <c r="J2082" s="57" t="s">
        <v>14</v>
      </c>
      <c r="K2082" s="23" t="s">
        <v>15</v>
      </c>
    </row>
    <row r="2083" ht="22.5" customHeight="1">
      <c r="A2083" s="147">
        <v>46073.0</v>
      </c>
      <c r="B2083" s="15"/>
      <c r="C2083" s="151" t="s">
        <v>1312</v>
      </c>
      <c r="D2083" s="153" t="s">
        <v>1184</v>
      </c>
      <c r="E2083" s="154" t="s">
        <v>11769</v>
      </c>
      <c r="F2083" s="112" t="str">
        <f t="shared" si="1"/>
        <v>GUSTAVO ALMUNA</v>
      </c>
      <c r="G2083" s="70" t="s">
        <v>11770</v>
      </c>
      <c r="H2083" s="56" t="s">
        <v>44</v>
      </c>
      <c r="I2083" s="27"/>
      <c r="J2083" s="57" t="s">
        <v>21</v>
      </c>
      <c r="K2083" s="23" t="s">
        <v>15</v>
      </c>
    </row>
    <row r="2084" ht="22.5" customHeight="1">
      <c r="A2084" s="147">
        <v>46073.0</v>
      </c>
      <c r="B2084" s="15"/>
      <c r="C2084" s="151" t="s">
        <v>1231</v>
      </c>
      <c r="D2084" s="153" t="s">
        <v>11771</v>
      </c>
      <c r="E2084" s="154" t="s">
        <v>11772</v>
      </c>
      <c r="F2084" s="112" t="str">
        <f t="shared" si="1"/>
        <v>RENZO ANSALDO YAÑEZ</v>
      </c>
      <c r="G2084" s="70" t="s">
        <v>11773</v>
      </c>
      <c r="H2084" s="56" t="s">
        <v>44</v>
      </c>
      <c r="I2084" s="27"/>
      <c r="J2084" s="57" t="s">
        <v>21</v>
      </c>
      <c r="K2084" s="23" t="s">
        <v>15</v>
      </c>
    </row>
    <row r="2085" ht="22.5" customHeight="1">
      <c r="A2085" s="147">
        <v>46073.0</v>
      </c>
      <c r="B2085" s="15"/>
      <c r="C2085" s="148"/>
      <c r="D2085" s="153" t="s">
        <v>5105</v>
      </c>
      <c r="E2085" s="154" t="s">
        <v>5035</v>
      </c>
      <c r="F2085" s="112" t="str">
        <f t="shared" si="1"/>
        <v>CHRISTIAN MARCHANT</v>
      </c>
      <c r="G2085" s="70" t="s">
        <v>11774</v>
      </c>
      <c r="H2085" s="61"/>
      <c r="I2085" s="27"/>
      <c r="J2085" s="65"/>
      <c r="K2085" s="28"/>
    </row>
    <row r="2086" ht="22.5" customHeight="1">
      <c r="A2086" s="147">
        <v>46073.0</v>
      </c>
      <c r="B2086" s="15">
        <v>46076.0</v>
      </c>
      <c r="C2086" s="148">
        <v>43497.0</v>
      </c>
      <c r="D2086" s="153" t="s">
        <v>11175</v>
      </c>
      <c r="E2086" s="154" t="s">
        <v>11775</v>
      </c>
      <c r="F2086" s="112" t="str">
        <f t="shared" si="1"/>
        <v>LAURA PRADA</v>
      </c>
      <c r="G2086" s="70" t="s">
        <v>11776</v>
      </c>
      <c r="H2086" s="56" t="s">
        <v>44</v>
      </c>
      <c r="I2086" s="27"/>
      <c r="J2086" s="57" t="s">
        <v>17</v>
      </c>
      <c r="K2086" s="23" t="s">
        <v>15</v>
      </c>
    </row>
    <row r="2087" ht="22.5" customHeight="1">
      <c r="A2087" s="147">
        <v>46073.0</v>
      </c>
      <c r="B2087" s="15"/>
      <c r="C2087" s="148"/>
      <c r="D2087" s="153" t="s">
        <v>10136</v>
      </c>
      <c r="E2087" s="154" t="s">
        <v>11777</v>
      </c>
      <c r="F2087" s="112" t="str">
        <f t="shared" si="1"/>
        <v>ANGÉLICA EMPARAN HUERTOS</v>
      </c>
      <c r="G2087" s="70" t="s">
        <v>11778</v>
      </c>
      <c r="H2087" s="61"/>
      <c r="I2087" s="27"/>
      <c r="J2087" s="65"/>
      <c r="K2087" s="28"/>
    </row>
    <row r="2088" ht="22.5" customHeight="1">
      <c r="A2088" s="147">
        <v>46073.0</v>
      </c>
      <c r="B2088" s="15"/>
      <c r="C2088" s="151" t="s">
        <v>232</v>
      </c>
      <c r="D2088" s="153" t="s">
        <v>11779</v>
      </c>
      <c r="E2088" s="154" t="s">
        <v>11780</v>
      </c>
      <c r="F2088" s="112" t="str">
        <f t="shared" si="1"/>
        <v>LUCIA ADRIANA PRADO CARTAGENA</v>
      </c>
      <c r="G2088" s="70" t="s">
        <v>11781</v>
      </c>
      <c r="H2088" s="56" t="s">
        <v>44</v>
      </c>
      <c r="I2088" s="27"/>
      <c r="J2088" s="57" t="s">
        <v>21</v>
      </c>
      <c r="K2088" s="23" t="s">
        <v>15</v>
      </c>
    </row>
    <row r="2089" ht="22.5" customHeight="1">
      <c r="A2089" s="147">
        <v>46073.0</v>
      </c>
      <c r="B2089" s="15">
        <v>46077.0</v>
      </c>
      <c r="C2089" s="148">
        <v>39142.0</v>
      </c>
      <c r="D2089" s="153" t="s">
        <v>3434</v>
      </c>
      <c r="E2089" s="154" t="s">
        <v>5372</v>
      </c>
      <c r="F2089" s="112" t="str">
        <f t="shared" si="1"/>
        <v>INGRID SALGADO</v>
      </c>
      <c r="G2089" s="70" t="s">
        <v>11782</v>
      </c>
      <c r="H2089" s="56" t="s">
        <v>44</v>
      </c>
      <c r="I2089" s="27"/>
      <c r="J2089" s="57" t="s">
        <v>19</v>
      </c>
      <c r="K2089" s="23" t="s">
        <v>15</v>
      </c>
    </row>
    <row r="2090" ht="22.5" customHeight="1">
      <c r="A2090" s="147">
        <v>46073.0</v>
      </c>
      <c r="B2090" s="15"/>
      <c r="C2090" s="148"/>
      <c r="D2090" s="153" t="s">
        <v>5251</v>
      </c>
      <c r="E2090" s="154" t="s">
        <v>472</v>
      </c>
      <c r="F2090" s="112" t="str">
        <f t="shared" si="1"/>
        <v>JOSE MIGUEL MUÑOZ</v>
      </c>
      <c r="G2090" s="70" t="s">
        <v>11783</v>
      </c>
      <c r="H2090" s="61"/>
      <c r="I2090" s="27"/>
      <c r="J2090" s="65"/>
      <c r="K2090" s="28"/>
    </row>
    <row r="2091" ht="22.5" customHeight="1">
      <c r="A2091" s="147">
        <v>46073.0</v>
      </c>
      <c r="B2091" s="15"/>
      <c r="C2091" s="148"/>
      <c r="D2091" s="153" t="s">
        <v>10365</v>
      </c>
      <c r="E2091" s="154" t="s">
        <v>11784</v>
      </c>
      <c r="F2091" s="112" t="str">
        <f t="shared" si="1"/>
        <v>ALICIA DELGADILLO</v>
      </c>
      <c r="G2091" s="70" t="s">
        <v>11785</v>
      </c>
      <c r="H2091" s="61"/>
      <c r="I2091" s="27"/>
      <c r="J2091" s="65"/>
      <c r="K2091" s="28"/>
    </row>
    <row r="2092" ht="22.5" customHeight="1">
      <c r="A2092" s="147">
        <v>46073.0</v>
      </c>
      <c r="B2092" s="15"/>
      <c r="C2092" s="148"/>
      <c r="D2092" s="153" t="s">
        <v>103</v>
      </c>
      <c r="E2092" s="154" t="s">
        <v>11786</v>
      </c>
      <c r="F2092" s="112" t="str">
        <f t="shared" si="1"/>
        <v>ERIKA TORREJÓN HAAG</v>
      </c>
      <c r="G2092" s="70" t="s">
        <v>11787</v>
      </c>
      <c r="H2092" s="61"/>
      <c r="I2092" s="27"/>
      <c r="J2092" s="65"/>
      <c r="K2092" s="28"/>
    </row>
    <row r="2093" ht="22.5" customHeight="1">
      <c r="A2093" s="147">
        <v>46073.0</v>
      </c>
      <c r="B2093" s="15"/>
      <c r="C2093" s="148"/>
      <c r="D2093" s="153" t="s">
        <v>11788</v>
      </c>
      <c r="E2093" s="154" t="s">
        <v>11789</v>
      </c>
      <c r="F2093" s="112" t="str">
        <f t="shared" si="1"/>
        <v>ANDRES HERNAN GALLARDO MOLINA</v>
      </c>
      <c r="G2093" s="70" t="s">
        <v>11790</v>
      </c>
      <c r="H2093" s="61"/>
      <c r="I2093" s="27"/>
      <c r="J2093" s="65"/>
      <c r="K2093" s="28"/>
    </row>
    <row r="2094" ht="22.5" customHeight="1">
      <c r="A2094" s="147">
        <v>46073.0</v>
      </c>
      <c r="B2094" s="15">
        <v>46078.0</v>
      </c>
      <c r="C2094" s="148">
        <v>43525.0</v>
      </c>
      <c r="D2094" s="153" t="s">
        <v>11791</v>
      </c>
      <c r="E2094" s="154" t="s">
        <v>11792</v>
      </c>
      <c r="F2094" s="112" t="str">
        <f t="shared" si="1"/>
        <v>CRISTIAN BERNARDO ARANCIBIA ANTIGUAY</v>
      </c>
      <c r="G2094" s="70" t="s">
        <v>11793</v>
      </c>
      <c r="H2094" s="56" t="s">
        <v>44</v>
      </c>
      <c r="I2094" s="27"/>
      <c r="J2094" s="57" t="s">
        <v>19</v>
      </c>
      <c r="K2094" s="23" t="s">
        <v>15</v>
      </c>
    </row>
    <row r="2095" ht="22.5" customHeight="1">
      <c r="A2095" s="147">
        <v>46073.0</v>
      </c>
      <c r="B2095" s="15"/>
      <c r="C2095" s="148"/>
      <c r="D2095" s="153" t="s">
        <v>11794</v>
      </c>
      <c r="E2095" s="154" t="s">
        <v>11795</v>
      </c>
      <c r="F2095" s="112" t="str">
        <f t="shared" si="1"/>
        <v>KARINNA PILAR DÍAZ MATURANA</v>
      </c>
      <c r="G2095" s="70" t="s">
        <v>11796</v>
      </c>
      <c r="H2095" s="61"/>
      <c r="I2095" s="27"/>
      <c r="J2095" s="65"/>
      <c r="K2095" s="28"/>
    </row>
    <row r="2096" ht="22.5" customHeight="1">
      <c r="A2096" s="147">
        <v>46073.0</v>
      </c>
      <c r="B2096" s="15"/>
      <c r="C2096" s="148"/>
      <c r="D2096" s="153" t="s">
        <v>11797</v>
      </c>
      <c r="E2096" s="154" t="s">
        <v>11798</v>
      </c>
      <c r="F2096" s="112" t="str">
        <f t="shared" si="1"/>
        <v>JAVIER EMILIO DIAZ MILLAR</v>
      </c>
      <c r="G2096" s="70" t="s">
        <v>11799</v>
      </c>
      <c r="H2096" s="61"/>
      <c r="I2096" s="27"/>
      <c r="J2096" s="65"/>
      <c r="K2096" s="28"/>
    </row>
    <row r="2097" ht="22.5" customHeight="1">
      <c r="A2097" s="147">
        <v>46073.0</v>
      </c>
      <c r="B2097" s="15"/>
      <c r="C2097" s="148"/>
      <c r="D2097" s="153" t="s">
        <v>129</v>
      </c>
      <c r="E2097" s="154" t="s">
        <v>11800</v>
      </c>
      <c r="F2097" s="112" t="str">
        <f t="shared" si="1"/>
        <v>JORGE VANNI</v>
      </c>
      <c r="G2097" s="70" t="s">
        <v>11801</v>
      </c>
      <c r="H2097" s="61"/>
      <c r="I2097" s="27"/>
      <c r="J2097" s="65"/>
      <c r="K2097" s="28"/>
    </row>
    <row r="2098" ht="22.5" customHeight="1">
      <c r="A2098" s="147">
        <v>46073.0</v>
      </c>
      <c r="B2098" s="15"/>
      <c r="C2098" s="148"/>
      <c r="D2098" s="153" t="s">
        <v>5593</v>
      </c>
      <c r="E2098" s="154" t="s">
        <v>3997</v>
      </c>
      <c r="F2098" s="112" t="str">
        <f t="shared" si="1"/>
        <v>BRENDA HERRERA</v>
      </c>
      <c r="G2098" s="70" t="s">
        <v>11802</v>
      </c>
      <c r="H2098" s="61"/>
      <c r="I2098" s="27"/>
      <c r="J2098" s="65"/>
      <c r="K2098" s="28"/>
    </row>
    <row r="2099" ht="22.5" customHeight="1">
      <c r="A2099" s="147">
        <v>46073.0</v>
      </c>
      <c r="B2099" s="15">
        <v>46076.0</v>
      </c>
      <c r="C2099" s="148">
        <v>45047.0</v>
      </c>
      <c r="D2099" s="153" t="s">
        <v>1338</v>
      </c>
      <c r="E2099" s="154" t="s">
        <v>11803</v>
      </c>
      <c r="F2099" s="112" t="str">
        <f t="shared" si="1"/>
        <v>VICTOR VIZCARRA ACEVEDO</v>
      </c>
      <c r="G2099" s="100" t="s">
        <v>11804</v>
      </c>
      <c r="H2099" s="56" t="s">
        <v>44</v>
      </c>
      <c r="I2099" s="27"/>
      <c r="J2099" s="57" t="s">
        <v>17</v>
      </c>
      <c r="K2099" s="23" t="s">
        <v>20</v>
      </c>
    </row>
    <row r="2100" ht="22.5" customHeight="1">
      <c r="A2100" s="147">
        <v>46073.0</v>
      </c>
      <c r="B2100" s="15"/>
      <c r="C2100" s="148"/>
      <c r="D2100" s="153" t="s">
        <v>11805</v>
      </c>
      <c r="E2100" s="154" t="s">
        <v>11806</v>
      </c>
      <c r="F2100" s="112" t="str">
        <f t="shared" si="1"/>
        <v>SILVIA ALEJANDRA BRAVO SANDOVAL</v>
      </c>
      <c r="G2100" s="70" t="s">
        <v>11807</v>
      </c>
      <c r="H2100" s="61"/>
      <c r="I2100" s="27"/>
      <c r="J2100" s="65"/>
      <c r="K2100" s="28"/>
    </row>
    <row r="2101" ht="22.5" customHeight="1">
      <c r="A2101" s="147">
        <v>46073.0</v>
      </c>
      <c r="B2101" s="15"/>
      <c r="C2101" s="148"/>
      <c r="D2101" s="153" t="s">
        <v>11808</v>
      </c>
      <c r="E2101" s="154" t="s">
        <v>11809</v>
      </c>
      <c r="F2101" s="112" t="str">
        <f t="shared" si="1"/>
        <v>GABRIELA BELEN TRINCADO MUÑOZ</v>
      </c>
      <c r="G2101" s="70" t="s">
        <v>11810</v>
      </c>
      <c r="H2101" s="61"/>
      <c r="I2101" s="27"/>
      <c r="J2101" s="65"/>
      <c r="K2101" s="28"/>
    </row>
    <row r="2102" ht="22.5" customHeight="1">
      <c r="A2102" s="147">
        <v>46073.0</v>
      </c>
      <c r="B2102" s="15"/>
      <c r="C2102" s="148"/>
      <c r="D2102" s="153" t="s">
        <v>938</v>
      </c>
      <c r="E2102" s="154" t="s">
        <v>11811</v>
      </c>
      <c r="F2102" s="112" t="str">
        <f t="shared" si="1"/>
        <v>NICOLE GALLARDO CASTRO</v>
      </c>
      <c r="G2102" s="70" t="s">
        <v>11812</v>
      </c>
      <c r="H2102" s="61"/>
      <c r="I2102" s="27"/>
      <c r="J2102" s="65"/>
      <c r="K2102" s="28"/>
    </row>
    <row r="2103" ht="22.5" customHeight="1">
      <c r="A2103" s="147">
        <v>46073.0</v>
      </c>
      <c r="B2103" s="15"/>
      <c r="C2103" s="148"/>
      <c r="D2103" s="153" t="s">
        <v>11813</v>
      </c>
      <c r="E2103" s="154" t="s">
        <v>11814</v>
      </c>
      <c r="F2103" s="112" t="str">
        <f t="shared" si="1"/>
        <v>GABINO SEGUNDO AMAYA ROA</v>
      </c>
      <c r="G2103" s="70" t="s">
        <v>11815</v>
      </c>
      <c r="H2103" s="61"/>
      <c r="I2103" s="27"/>
      <c r="J2103" s="65"/>
      <c r="K2103" s="28"/>
    </row>
    <row r="2104" ht="22.5" customHeight="1">
      <c r="A2104" s="147">
        <v>46073.0</v>
      </c>
      <c r="B2104" s="46"/>
      <c r="C2104" s="148">
        <v>43435.0</v>
      </c>
      <c r="D2104" s="153" t="s">
        <v>2814</v>
      </c>
      <c r="E2104" s="154" t="s">
        <v>11816</v>
      </c>
      <c r="F2104" s="112" t="str">
        <f t="shared" si="1"/>
        <v>CRISTOBAL BASTIDAS MOSCOSO</v>
      </c>
      <c r="G2104" s="70" t="s">
        <v>11817</v>
      </c>
      <c r="H2104" s="56" t="s">
        <v>44</v>
      </c>
      <c r="I2104" s="27"/>
      <c r="J2104" s="57" t="s">
        <v>21</v>
      </c>
      <c r="K2104" s="23" t="s">
        <v>22</v>
      </c>
    </row>
    <row r="2105" ht="22.5" customHeight="1">
      <c r="A2105" s="147">
        <v>46073.0</v>
      </c>
      <c r="B2105" s="15"/>
      <c r="C2105" s="148"/>
      <c r="D2105" s="153" t="s">
        <v>6897</v>
      </c>
      <c r="E2105" s="154" t="s">
        <v>11818</v>
      </c>
      <c r="F2105" s="112" t="str">
        <f t="shared" si="1"/>
        <v>ALEXIS MILLAN GARCIAS</v>
      </c>
      <c r="G2105" s="70" t="s">
        <v>11819</v>
      </c>
      <c r="H2105" s="61"/>
      <c r="I2105" s="27"/>
      <c r="J2105" s="65"/>
      <c r="K2105" s="28"/>
    </row>
    <row r="2106" ht="22.5" customHeight="1">
      <c r="A2106" s="147">
        <v>46073.0</v>
      </c>
      <c r="B2106" s="15">
        <v>46076.0</v>
      </c>
      <c r="C2106" s="148">
        <v>45139.0</v>
      </c>
      <c r="D2106" s="153" t="s">
        <v>870</v>
      </c>
      <c r="E2106" s="154" t="s">
        <v>11820</v>
      </c>
      <c r="F2106" s="112" t="str">
        <f t="shared" si="1"/>
        <v>ENRIQUE BARRERA IBINARRIAGA</v>
      </c>
      <c r="G2106" s="70" t="s">
        <v>11821</v>
      </c>
      <c r="H2106" s="56" t="s">
        <v>44</v>
      </c>
      <c r="I2106" s="27"/>
      <c r="J2106" s="57" t="s">
        <v>17</v>
      </c>
      <c r="K2106" s="23" t="s">
        <v>15</v>
      </c>
    </row>
    <row r="2107" ht="22.5" customHeight="1">
      <c r="A2107" s="147">
        <v>46073.0</v>
      </c>
      <c r="B2107" s="15"/>
      <c r="C2107" s="148"/>
      <c r="D2107" s="153" t="s">
        <v>3751</v>
      </c>
      <c r="E2107" s="154" t="s">
        <v>11822</v>
      </c>
      <c r="F2107" s="112" t="str">
        <f t="shared" si="1"/>
        <v>DANIEL CAMPOS CAMPOS</v>
      </c>
      <c r="G2107" s="70" t="s">
        <v>11823</v>
      </c>
      <c r="H2107" s="61"/>
      <c r="I2107" s="27"/>
      <c r="J2107" s="65"/>
      <c r="K2107" s="28"/>
    </row>
    <row r="2108" ht="22.5" customHeight="1">
      <c r="A2108" s="147">
        <v>46073.0</v>
      </c>
      <c r="B2108" s="15"/>
      <c r="C2108" s="148"/>
      <c r="D2108" s="153" t="s">
        <v>11824</v>
      </c>
      <c r="E2108" s="154" t="s">
        <v>6705</v>
      </c>
      <c r="F2108" s="112" t="str">
        <f t="shared" si="1"/>
        <v>HUGO EDUARDO PEREZ ROJAS</v>
      </c>
      <c r="G2108" s="70" t="s">
        <v>11825</v>
      </c>
      <c r="H2108" s="61"/>
      <c r="I2108" s="27"/>
      <c r="J2108" s="65"/>
      <c r="K2108" s="28"/>
    </row>
    <row r="2109" ht="22.5" customHeight="1">
      <c r="A2109" s="147">
        <v>46073.0</v>
      </c>
      <c r="B2109" s="15"/>
      <c r="C2109" s="148"/>
      <c r="D2109" s="153" t="s">
        <v>11826</v>
      </c>
      <c r="E2109" s="154" t="s">
        <v>11827</v>
      </c>
      <c r="F2109" s="112" t="str">
        <f t="shared" si="1"/>
        <v>NICOL VALEZKA FLORES MITCHEL</v>
      </c>
      <c r="G2109" s="70" t="s">
        <v>11828</v>
      </c>
      <c r="H2109" s="61"/>
      <c r="I2109" s="27"/>
      <c r="J2109" s="65"/>
      <c r="K2109" s="28"/>
    </row>
    <row r="2110" ht="22.5" customHeight="1">
      <c r="A2110" s="147">
        <v>46073.0</v>
      </c>
      <c r="B2110" s="15">
        <v>46077.0</v>
      </c>
      <c r="C2110" s="148">
        <v>44621.0</v>
      </c>
      <c r="D2110" s="153" t="s">
        <v>971</v>
      </c>
      <c r="E2110" s="154" t="s">
        <v>302</v>
      </c>
      <c r="F2110" s="112" t="str">
        <f t="shared" si="1"/>
        <v>ROBERTO CORTES</v>
      </c>
      <c r="G2110" s="70" t="s">
        <v>11829</v>
      </c>
      <c r="H2110" s="56" t="s">
        <v>44</v>
      </c>
      <c r="I2110" s="27"/>
      <c r="J2110" s="57" t="s">
        <v>19</v>
      </c>
      <c r="K2110" s="23" t="s">
        <v>15</v>
      </c>
    </row>
    <row r="2111" ht="22.5" customHeight="1">
      <c r="A2111" s="147">
        <v>46073.0</v>
      </c>
      <c r="B2111" s="15"/>
      <c r="C2111" s="151" t="s">
        <v>106</v>
      </c>
      <c r="D2111" s="153" t="s">
        <v>1292</v>
      </c>
      <c r="E2111" s="154" t="s">
        <v>11830</v>
      </c>
      <c r="F2111" s="112" t="str">
        <f t="shared" si="1"/>
        <v>CRISTIAN FLORES PACHECO</v>
      </c>
      <c r="G2111" s="70" t="s">
        <v>11831</v>
      </c>
      <c r="H2111" s="56" t="s">
        <v>44</v>
      </c>
      <c r="I2111" s="22" t="s">
        <v>13</v>
      </c>
      <c r="J2111" s="57" t="s">
        <v>21</v>
      </c>
      <c r="K2111" s="23" t="s">
        <v>15</v>
      </c>
    </row>
    <row r="2112" ht="22.5" customHeight="1">
      <c r="A2112" s="147">
        <v>46073.0</v>
      </c>
      <c r="B2112" s="15"/>
      <c r="C2112" s="148"/>
      <c r="D2112" s="153" t="s">
        <v>2681</v>
      </c>
      <c r="E2112" s="154" t="s">
        <v>11832</v>
      </c>
      <c r="F2112" s="112" t="str">
        <f t="shared" si="1"/>
        <v>MARÍA JOSÉ DELGADO FLORES</v>
      </c>
      <c r="G2112" s="70" t="s">
        <v>11833</v>
      </c>
      <c r="H2112" s="61"/>
      <c r="I2112" s="27"/>
      <c r="J2112" s="65"/>
      <c r="K2112" s="28"/>
    </row>
    <row r="2113" ht="22.5" customHeight="1">
      <c r="A2113" s="147">
        <v>46073.0</v>
      </c>
      <c r="B2113" s="15"/>
      <c r="C2113" s="148"/>
      <c r="D2113" s="153" t="s">
        <v>11834</v>
      </c>
      <c r="E2113" s="154" t="s">
        <v>11835</v>
      </c>
      <c r="F2113" s="112" t="str">
        <f t="shared" si="1"/>
        <v>MARIELA APABLAZA ROJAS</v>
      </c>
      <c r="G2113" s="70" t="s">
        <v>11836</v>
      </c>
      <c r="H2113" s="61"/>
      <c r="I2113" s="27"/>
      <c r="J2113" s="65"/>
      <c r="K2113" s="28"/>
    </row>
    <row r="2114" ht="22.5" customHeight="1">
      <c r="A2114" s="147">
        <v>46073.0</v>
      </c>
      <c r="B2114" s="15"/>
      <c r="C2114" s="148"/>
      <c r="D2114" s="153" t="s">
        <v>11837</v>
      </c>
      <c r="E2114" s="154" t="s">
        <v>11838</v>
      </c>
      <c r="F2114" s="112" t="str">
        <f t="shared" si="1"/>
        <v>LEONIDAS DONOSO VILCHES</v>
      </c>
      <c r="G2114" s="70" t="s">
        <v>11839</v>
      </c>
      <c r="H2114" s="61"/>
      <c r="I2114" s="27"/>
      <c r="J2114" s="65"/>
      <c r="K2114" s="28"/>
    </row>
    <row r="2115" ht="22.5" customHeight="1">
      <c r="A2115" s="147">
        <v>46073.0</v>
      </c>
      <c r="B2115" s="15"/>
      <c r="C2115" s="148"/>
      <c r="D2115" s="153" t="s">
        <v>11840</v>
      </c>
      <c r="E2115" s="154" t="s">
        <v>11841</v>
      </c>
      <c r="F2115" s="112" t="str">
        <f t="shared" si="1"/>
        <v>PATRICIA DE LOS ANGELES RETAMALES ATENAS</v>
      </c>
      <c r="G2115" s="70" t="s">
        <v>11842</v>
      </c>
      <c r="H2115" s="61"/>
      <c r="I2115" s="27"/>
      <c r="J2115" s="65"/>
      <c r="K2115" s="28"/>
    </row>
    <row r="2116" ht="22.5" customHeight="1">
      <c r="A2116" s="147">
        <v>46073.0</v>
      </c>
      <c r="B2116" s="15">
        <v>46084.0</v>
      </c>
      <c r="C2116" s="148"/>
      <c r="D2116" s="153" t="s">
        <v>2825</v>
      </c>
      <c r="E2116" s="154" t="s">
        <v>472</v>
      </c>
      <c r="F2116" s="112" t="str">
        <f t="shared" si="1"/>
        <v>MARCELO MUÑOZ</v>
      </c>
      <c r="G2116" s="70" t="s">
        <v>11843</v>
      </c>
      <c r="H2116" s="56" t="s">
        <v>44</v>
      </c>
      <c r="I2116" s="27"/>
      <c r="J2116" s="57" t="s">
        <v>17</v>
      </c>
      <c r="K2116" s="23" t="s">
        <v>15</v>
      </c>
    </row>
    <row r="2117" ht="22.5" customHeight="1">
      <c r="A2117" s="147">
        <v>46073.0</v>
      </c>
      <c r="B2117" s="15"/>
      <c r="C2117" s="148"/>
      <c r="D2117" s="153" t="s">
        <v>2955</v>
      </c>
      <c r="E2117" s="154" t="s">
        <v>816</v>
      </c>
      <c r="F2117" s="112" t="str">
        <f t="shared" si="1"/>
        <v>CATHERINE LEIVA</v>
      </c>
      <c r="G2117" s="70" t="s">
        <v>11844</v>
      </c>
      <c r="H2117" s="61"/>
      <c r="I2117" s="27"/>
      <c r="J2117" s="65"/>
      <c r="K2117" s="28"/>
    </row>
    <row r="2118" ht="22.5" customHeight="1">
      <c r="A2118" s="147">
        <v>46073.0</v>
      </c>
      <c r="B2118" s="15"/>
      <c r="C2118" s="148"/>
      <c r="D2118" s="153" t="s">
        <v>156</v>
      </c>
      <c r="E2118" s="154" t="s">
        <v>6430</v>
      </c>
      <c r="F2118" s="112" t="str">
        <f t="shared" si="1"/>
        <v>GUILLERMO CABRERA</v>
      </c>
      <c r="G2118" s="70" t="s">
        <v>11845</v>
      </c>
      <c r="H2118" s="61"/>
      <c r="I2118" s="27"/>
      <c r="J2118" s="65"/>
      <c r="K2118" s="28"/>
    </row>
    <row r="2119" ht="22.5" customHeight="1">
      <c r="A2119" s="147">
        <v>46073.0</v>
      </c>
      <c r="B2119" s="15"/>
      <c r="C2119" s="148"/>
      <c r="D2119" s="153" t="s">
        <v>11846</v>
      </c>
      <c r="E2119" s="154" t="s">
        <v>6042</v>
      </c>
      <c r="F2119" s="112" t="str">
        <f t="shared" si="1"/>
        <v>MARJORIE VILLARROEL</v>
      </c>
      <c r="G2119" s="70" t="s">
        <v>11847</v>
      </c>
      <c r="H2119" s="61"/>
      <c r="I2119" s="27"/>
      <c r="J2119" s="65"/>
      <c r="K2119" s="28"/>
    </row>
    <row r="2120" ht="22.5" customHeight="1">
      <c r="A2120" s="147">
        <v>46073.0</v>
      </c>
      <c r="B2120" s="15"/>
      <c r="C2120" s="148"/>
      <c r="D2120" s="153" t="s">
        <v>11848</v>
      </c>
      <c r="E2120" s="154" t="s">
        <v>11849</v>
      </c>
      <c r="F2120" s="112" t="str">
        <f t="shared" si="1"/>
        <v>YANINNA PINTO ARANCIBIA</v>
      </c>
      <c r="G2120" s="70" t="s">
        <v>11850</v>
      </c>
      <c r="H2120" s="61"/>
      <c r="I2120" s="27"/>
      <c r="J2120" s="65"/>
      <c r="K2120" s="28"/>
    </row>
    <row r="2121" ht="22.5" customHeight="1">
      <c r="A2121" s="147">
        <v>46073.0</v>
      </c>
      <c r="B2121" s="15"/>
      <c r="C2121" s="148"/>
      <c r="D2121" s="153" t="s">
        <v>2339</v>
      </c>
      <c r="E2121" s="154" t="s">
        <v>11851</v>
      </c>
      <c r="F2121" s="112" t="str">
        <f t="shared" si="1"/>
        <v>ANDREA VARAS CALFULEO</v>
      </c>
      <c r="G2121" s="70" t="s">
        <v>11852</v>
      </c>
      <c r="H2121" s="61"/>
      <c r="I2121" s="27"/>
      <c r="J2121" s="65"/>
      <c r="K2121" s="28"/>
    </row>
    <row r="2122" ht="22.5" customHeight="1">
      <c r="A2122" s="147">
        <v>46073.0</v>
      </c>
      <c r="B2122" s="15">
        <v>46076.0</v>
      </c>
      <c r="C2122" s="148">
        <v>43556.0</v>
      </c>
      <c r="D2122" s="153" t="s">
        <v>419</v>
      </c>
      <c r="E2122" s="154" t="s">
        <v>130</v>
      </c>
      <c r="F2122" s="112" t="str">
        <f t="shared" si="1"/>
        <v>RODRIGO GONZALEZ</v>
      </c>
      <c r="G2122" s="70" t="s">
        <v>11853</v>
      </c>
      <c r="H2122" s="56" t="s">
        <v>44</v>
      </c>
      <c r="I2122" s="27"/>
      <c r="J2122" s="57" t="s">
        <v>17</v>
      </c>
      <c r="K2122" s="23" t="s">
        <v>15</v>
      </c>
    </row>
    <row r="2123" ht="22.5" customHeight="1">
      <c r="A2123" s="147">
        <v>46073.0</v>
      </c>
      <c r="B2123" s="15">
        <v>46076.0</v>
      </c>
      <c r="C2123" s="148">
        <v>45778.0</v>
      </c>
      <c r="D2123" s="153" t="s">
        <v>11854</v>
      </c>
      <c r="E2123" s="154" t="s">
        <v>11855</v>
      </c>
      <c r="F2123" s="112" t="str">
        <f t="shared" si="1"/>
        <v>BRIAN ALEXANDER PICKERING TAFUKU</v>
      </c>
      <c r="G2123" s="70" t="s">
        <v>11856</v>
      </c>
      <c r="H2123" s="56" t="s">
        <v>44</v>
      </c>
      <c r="I2123" s="27"/>
      <c r="J2123" s="57" t="s">
        <v>17</v>
      </c>
      <c r="K2123" s="23" t="s">
        <v>15</v>
      </c>
    </row>
    <row r="2124" ht="22.5" customHeight="1">
      <c r="A2124" s="147">
        <v>46073.0</v>
      </c>
      <c r="B2124" s="15"/>
      <c r="C2124" s="148"/>
      <c r="D2124" s="153" t="s">
        <v>11857</v>
      </c>
      <c r="E2124" s="154" t="s">
        <v>11858</v>
      </c>
      <c r="F2124" s="112" t="str">
        <f t="shared" si="1"/>
        <v>JAVIERA AVALOS</v>
      </c>
      <c r="G2124" s="70" t="s">
        <v>11859</v>
      </c>
      <c r="H2124" s="56" t="s">
        <v>44</v>
      </c>
      <c r="I2124" s="27"/>
      <c r="J2124" s="57" t="s">
        <v>14</v>
      </c>
      <c r="K2124" s="23" t="s">
        <v>15</v>
      </c>
    </row>
    <row r="2125" ht="22.5" customHeight="1">
      <c r="A2125" s="147">
        <v>46073.0</v>
      </c>
      <c r="B2125" s="15">
        <v>46076.0</v>
      </c>
      <c r="C2125" s="148">
        <v>44593.0</v>
      </c>
      <c r="D2125" s="153" t="s">
        <v>11710</v>
      </c>
      <c r="E2125" s="154" t="s">
        <v>11860</v>
      </c>
      <c r="F2125" s="112" t="str">
        <f t="shared" si="1"/>
        <v>DANILO FUENTES</v>
      </c>
      <c r="G2125" s="70" t="s">
        <v>11861</v>
      </c>
      <c r="H2125" s="56" t="s">
        <v>44</v>
      </c>
      <c r="I2125" s="27"/>
      <c r="J2125" s="57" t="s">
        <v>17</v>
      </c>
      <c r="K2125" s="23" t="s">
        <v>15</v>
      </c>
    </row>
    <row r="2126" ht="22.5" customHeight="1">
      <c r="A2126" s="147">
        <v>46073.0</v>
      </c>
      <c r="B2126" s="15"/>
      <c r="C2126" s="151" t="s">
        <v>122</v>
      </c>
      <c r="D2126" s="153" t="s">
        <v>11862</v>
      </c>
      <c r="E2126" s="154" t="s">
        <v>11863</v>
      </c>
      <c r="F2126" s="112" t="str">
        <f t="shared" si="1"/>
        <v>JACQUELINE OPAZO</v>
      </c>
      <c r="G2126" s="59" t="s">
        <v>11864</v>
      </c>
      <c r="H2126" s="56" t="s">
        <v>44</v>
      </c>
      <c r="I2126" s="27"/>
      <c r="J2126" s="57" t="s">
        <v>36</v>
      </c>
      <c r="K2126" s="28"/>
    </row>
    <row r="2127" ht="22.5" customHeight="1">
      <c r="A2127" s="147">
        <v>46073.0</v>
      </c>
      <c r="B2127" s="15">
        <v>46076.0</v>
      </c>
      <c r="C2127" s="148">
        <v>44652.0</v>
      </c>
      <c r="D2127" s="153" t="s">
        <v>11865</v>
      </c>
      <c r="E2127" s="154" t="s">
        <v>11866</v>
      </c>
      <c r="F2127" s="112" t="str">
        <f t="shared" si="1"/>
        <v>LEIDY UBEDA</v>
      </c>
      <c r="G2127" s="70" t="s">
        <v>11867</v>
      </c>
      <c r="H2127" s="56" t="s">
        <v>44</v>
      </c>
      <c r="I2127" s="27"/>
      <c r="J2127" s="57" t="s">
        <v>17</v>
      </c>
      <c r="K2127" s="23" t="s">
        <v>15</v>
      </c>
    </row>
    <row r="2128" ht="22.5" customHeight="1">
      <c r="A2128" s="147">
        <v>46073.0</v>
      </c>
      <c r="B2128" s="15">
        <v>46076.0</v>
      </c>
      <c r="C2128" s="148">
        <v>45292.0</v>
      </c>
      <c r="D2128" s="153" t="s">
        <v>9904</v>
      </c>
      <c r="E2128" s="154" t="s">
        <v>11868</v>
      </c>
      <c r="F2128" s="112" t="str">
        <f t="shared" si="1"/>
        <v>VANESSA HURTADO</v>
      </c>
      <c r="G2128" s="70" t="s">
        <v>11869</v>
      </c>
      <c r="H2128" s="56" t="s">
        <v>44</v>
      </c>
      <c r="I2128" s="27"/>
      <c r="J2128" s="57" t="s">
        <v>17</v>
      </c>
      <c r="K2128" s="23" t="s">
        <v>15</v>
      </c>
    </row>
    <row r="2129" ht="22.5" customHeight="1">
      <c r="A2129" s="147">
        <v>46073.0</v>
      </c>
      <c r="B2129" s="15"/>
      <c r="C2129" s="148"/>
      <c r="D2129" s="153" t="s">
        <v>281</v>
      </c>
      <c r="E2129" s="154" t="s">
        <v>1199</v>
      </c>
      <c r="F2129" s="112" t="str">
        <f t="shared" si="1"/>
        <v>ALEJANDRO ESPINOZA</v>
      </c>
      <c r="G2129" s="70" t="s">
        <v>11870</v>
      </c>
      <c r="H2129" s="61"/>
      <c r="I2129" s="27"/>
      <c r="J2129" s="65"/>
      <c r="K2129" s="28"/>
    </row>
    <row r="2130" ht="22.5" customHeight="1">
      <c r="A2130" s="147">
        <v>46073.0</v>
      </c>
      <c r="B2130" s="15">
        <v>46076.0</v>
      </c>
      <c r="C2130" s="148">
        <v>43344.0</v>
      </c>
      <c r="D2130" s="153" t="s">
        <v>304</v>
      </c>
      <c r="E2130" s="154" t="s">
        <v>11871</v>
      </c>
      <c r="F2130" s="112" t="str">
        <f t="shared" si="1"/>
        <v>DANIEL MORAGA MUJICA</v>
      </c>
      <c r="G2130" s="70" t="s">
        <v>11872</v>
      </c>
      <c r="H2130" s="56" t="s">
        <v>44</v>
      </c>
      <c r="I2130" s="27"/>
      <c r="J2130" s="57" t="s">
        <v>17</v>
      </c>
      <c r="K2130" s="23" t="s">
        <v>15</v>
      </c>
    </row>
    <row r="2131" ht="22.5" customHeight="1">
      <c r="A2131" s="147">
        <v>46076.0</v>
      </c>
      <c r="B2131" s="15">
        <v>46062.0</v>
      </c>
      <c r="C2131" s="148">
        <v>44470.0</v>
      </c>
      <c r="D2131" s="99" t="s">
        <v>11873</v>
      </c>
      <c r="E2131" s="100" t="s">
        <v>11874</v>
      </c>
      <c r="F2131" s="112" t="str">
        <f t="shared" si="1"/>
        <v>CRISTOPHER ANDRES ESPINOZA TRIVIÑO</v>
      </c>
      <c r="G2131" s="100" t="s">
        <v>11875</v>
      </c>
      <c r="H2131" s="56" t="s">
        <v>44</v>
      </c>
      <c r="I2131" s="27"/>
      <c r="J2131" s="57" t="s">
        <v>17</v>
      </c>
      <c r="K2131" s="23" t="s">
        <v>15</v>
      </c>
    </row>
    <row r="2132" ht="22.5" customHeight="1">
      <c r="A2132" s="147">
        <v>46076.0</v>
      </c>
      <c r="B2132" s="15"/>
      <c r="C2132" s="148"/>
      <c r="D2132" s="153" t="s">
        <v>11876</v>
      </c>
      <c r="E2132" s="154" t="s">
        <v>11877</v>
      </c>
      <c r="F2132" s="112" t="str">
        <f t="shared" si="1"/>
        <v>VINCENT ARGANDOÑA</v>
      </c>
      <c r="G2132" s="70" t="s">
        <v>11878</v>
      </c>
      <c r="H2132" s="56" t="s">
        <v>44</v>
      </c>
      <c r="I2132" s="27"/>
      <c r="J2132" s="57" t="s">
        <v>14</v>
      </c>
      <c r="K2132" s="23" t="s">
        <v>15</v>
      </c>
    </row>
    <row r="2133" ht="22.5" customHeight="1">
      <c r="A2133" s="147">
        <v>46076.0</v>
      </c>
      <c r="B2133" s="15"/>
      <c r="C2133" s="148"/>
      <c r="D2133" s="153" t="s">
        <v>11879</v>
      </c>
      <c r="E2133" s="154" t="s">
        <v>11880</v>
      </c>
      <c r="F2133" s="112" t="str">
        <f t="shared" si="1"/>
        <v>JEAN FRANCO REBOLLEDO LLANOS</v>
      </c>
      <c r="G2133" s="70" t="s">
        <v>11881</v>
      </c>
      <c r="H2133" s="61"/>
      <c r="I2133" s="27"/>
      <c r="J2133" s="65"/>
      <c r="K2133" s="28"/>
    </row>
    <row r="2134" ht="22.5" customHeight="1">
      <c r="A2134" s="147">
        <v>46076.0</v>
      </c>
      <c r="B2134" s="15"/>
      <c r="C2134" s="148"/>
      <c r="D2134" s="153" t="s">
        <v>64</v>
      </c>
      <c r="E2134" s="154" t="s">
        <v>265</v>
      </c>
      <c r="F2134" s="112" t="str">
        <f t="shared" si="1"/>
        <v>SEBASTIAN IGNACIO MUÑOZ GONZÁLEZ</v>
      </c>
      <c r="G2134" s="70" t="s">
        <v>266</v>
      </c>
      <c r="H2134" s="61"/>
      <c r="I2134" s="27"/>
      <c r="J2134" s="65"/>
      <c r="K2134" s="28"/>
    </row>
    <row r="2135" ht="22.5" customHeight="1">
      <c r="A2135" s="147">
        <v>46076.0</v>
      </c>
      <c r="B2135" s="15"/>
      <c r="C2135" s="148"/>
      <c r="D2135" s="153" t="s">
        <v>2618</v>
      </c>
      <c r="E2135" s="154" t="s">
        <v>11882</v>
      </c>
      <c r="F2135" s="112" t="str">
        <f t="shared" si="1"/>
        <v>NATALY SOLÍS DÍAZ</v>
      </c>
      <c r="G2135" s="70" t="s">
        <v>11883</v>
      </c>
      <c r="H2135" s="56" t="s">
        <v>44</v>
      </c>
      <c r="I2135" s="27"/>
      <c r="J2135" s="57" t="s">
        <v>14</v>
      </c>
      <c r="K2135" s="28"/>
    </row>
    <row r="2136" ht="22.5" customHeight="1">
      <c r="A2136" s="147">
        <v>46076.0</v>
      </c>
      <c r="B2136" s="15"/>
      <c r="C2136" s="148"/>
      <c r="D2136" s="153" t="s">
        <v>11884</v>
      </c>
      <c r="E2136" s="154" t="s">
        <v>4637</v>
      </c>
      <c r="F2136" s="112" t="str">
        <f t="shared" si="1"/>
        <v>EMILI MENDOZA</v>
      </c>
      <c r="G2136" s="70" t="s">
        <v>11885</v>
      </c>
      <c r="H2136" s="61"/>
      <c r="I2136" s="27"/>
      <c r="J2136" s="65"/>
      <c r="K2136" s="28"/>
    </row>
    <row r="2137" ht="22.5" customHeight="1">
      <c r="A2137" s="147">
        <v>46076.0</v>
      </c>
      <c r="B2137" s="15"/>
      <c r="C2137" s="148"/>
      <c r="D2137" s="153" t="s">
        <v>748</v>
      </c>
      <c r="E2137" s="154" t="s">
        <v>3497</v>
      </c>
      <c r="F2137" s="112" t="str">
        <f t="shared" si="1"/>
        <v>PAULA OLAVE</v>
      </c>
      <c r="G2137" s="70" t="s">
        <v>11886</v>
      </c>
      <c r="H2137" s="56" t="s">
        <v>44</v>
      </c>
      <c r="I2137" s="27"/>
      <c r="J2137" s="57" t="s">
        <v>14</v>
      </c>
      <c r="K2137" s="28"/>
    </row>
    <row r="2138" ht="22.5" customHeight="1">
      <c r="A2138" s="147">
        <v>46076.0</v>
      </c>
      <c r="B2138" s="15"/>
      <c r="C2138" s="148"/>
      <c r="D2138" s="153" t="s">
        <v>11887</v>
      </c>
      <c r="E2138" s="154" t="s">
        <v>11888</v>
      </c>
      <c r="F2138" s="112" t="str">
        <f t="shared" si="1"/>
        <v>JUAN PABLO BOMBAL RIVERA</v>
      </c>
      <c r="G2138" s="70" t="s">
        <v>11889</v>
      </c>
      <c r="H2138" s="61"/>
      <c r="I2138" s="27"/>
      <c r="J2138" s="65"/>
      <c r="K2138" s="28"/>
    </row>
    <row r="2139" ht="22.5" customHeight="1">
      <c r="A2139" s="147">
        <v>46076.0</v>
      </c>
      <c r="B2139" s="15"/>
      <c r="C2139" s="148"/>
      <c r="D2139" s="153" t="s">
        <v>11890</v>
      </c>
      <c r="E2139" s="154" t="s">
        <v>11891</v>
      </c>
      <c r="F2139" s="112" t="str">
        <f t="shared" si="1"/>
        <v>MARLON ALBERTO CALVA CARMEN</v>
      </c>
      <c r="G2139" s="70" t="s">
        <v>11892</v>
      </c>
      <c r="H2139" s="61"/>
      <c r="I2139" s="27"/>
      <c r="J2139" s="65"/>
      <c r="K2139" s="28"/>
    </row>
    <row r="2140" ht="22.5" customHeight="1">
      <c r="A2140" s="147">
        <v>46076.0</v>
      </c>
      <c r="B2140" s="15">
        <v>46077.0</v>
      </c>
      <c r="C2140" s="148">
        <v>45536.0</v>
      </c>
      <c r="D2140" s="153" t="s">
        <v>6801</v>
      </c>
      <c r="E2140" s="154" t="s">
        <v>11893</v>
      </c>
      <c r="F2140" s="112" t="str">
        <f t="shared" si="1"/>
        <v>CLAUDIO ESTEBAN FLORES PEREZ</v>
      </c>
      <c r="G2140" s="70" t="s">
        <v>11894</v>
      </c>
      <c r="H2140" s="56" t="s">
        <v>44</v>
      </c>
      <c r="I2140" s="27"/>
      <c r="J2140" s="57" t="s">
        <v>17</v>
      </c>
      <c r="K2140" s="23" t="s">
        <v>15</v>
      </c>
    </row>
    <row r="2141" ht="22.5" customHeight="1">
      <c r="A2141" s="147">
        <v>46076.0</v>
      </c>
      <c r="B2141" s="15"/>
      <c r="C2141" s="148"/>
      <c r="D2141" s="153" t="s">
        <v>11895</v>
      </c>
      <c r="E2141" s="154" t="s">
        <v>8234</v>
      </c>
      <c r="F2141" s="112" t="str">
        <f t="shared" si="1"/>
        <v>PERLA CASTILLO</v>
      </c>
      <c r="G2141" s="70" t="s">
        <v>11896</v>
      </c>
      <c r="H2141" s="56" t="s">
        <v>44</v>
      </c>
      <c r="I2141" s="27"/>
      <c r="J2141" s="57" t="s">
        <v>14</v>
      </c>
      <c r="K2141" s="23" t="s">
        <v>15</v>
      </c>
    </row>
    <row r="2142" ht="22.5" customHeight="1">
      <c r="A2142" s="147">
        <v>46076.0</v>
      </c>
      <c r="B2142" s="15"/>
      <c r="C2142" s="148"/>
      <c r="D2142" s="153" t="s">
        <v>11897</v>
      </c>
      <c r="E2142" s="154" t="s">
        <v>11898</v>
      </c>
      <c r="F2142" s="112" t="str">
        <f t="shared" si="1"/>
        <v>FELIPE MARCELO LEIVA SIERRALTA</v>
      </c>
      <c r="G2142" s="70" t="s">
        <v>11899</v>
      </c>
      <c r="H2142" s="61"/>
      <c r="I2142" s="27"/>
      <c r="J2142" s="65"/>
      <c r="K2142" s="28"/>
    </row>
    <row r="2143" ht="22.5" customHeight="1">
      <c r="A2143" s="147">
        <v>46076.0</v>
      </c>
      <c r="B2143" s="15"/>
      <c r="C2143" s="148"/>
      <c r="D2143" s="153" t="s">
        <v>791</v>
      </c>
      <c r="E2143" s="154" t="s">
        <v>11900</v>
      </c>
      <c r="F2143" s="112" t="str">
        <f t="shared" si="1"/>
        <v>TOMÁS BORGEAT</v>
      </c>
      <c r="G2143" s="70" t="s">
        <v>11901</v>
      </c>
      <c r="H2143" s="61"/>
      <c r="I2143" s="27"/>
      <c r="J2143" s="65"/>
      <c r="K2143" s="28"/>
    </row>
    <row r="2144" ht="22.5" customHeight="1">
      <c r="A2144" s="147">
        <v>46076.0</v>
      </c>
      <c r="B2144" s="15">
        <v>46077.0</v>
      </c>
      <c r="C2144" s="148">
        <v>40057.0</v>
      </c>
      <c r="D2144" s="153" t="s">
        <v>11902</v>
      </c>
      <c r="E2144" s="154" t="s">
        <v>5124</v>
      </c>
      <c r="F2144" s="112" t="str">
        <f t="shared" si="1"/>
        <v>JOSELYN MAGDALENA NUÑEZ HERNANDEZ</v>
      </c>
      <c r="G2144" s="100" t="s">
        <v>11903</v>
      </c>
      <c r="H2144" s="56" t="s">
        <v>44</v>
      </c>
      <c r="I2144" s="27"/>
      <c r="J2144" s="57" t="s">
        <v>17</v>
      </c>
      <c r="K2144" s="23" t="s">
        <v>20</v>
      </c>
    </row>
    <row r="2145" ht="22.5" customHeight="1">
      <c r="A2145" s="147">
        <v>46076.0</v>
      </c>
      <c r="B2145" s="15"/>
      <c r="C2145" s="148"/>
      <c r="D2145" s="153" t="s">
        <v>11904</v>
      </c>
      <c r="E2145" s="154" t="s">
        <v>11905</v>
      </c>
      <c r="F2145" s="112" t="str">
        <f t="shared" si="1"/>
        <v>MATIAS ALEJANDRO RIVERA RAMOS</v>
      </c>
      <c r="G2145" s="70" t="s">
        <v>11906</v>
      </c>
      <c r="H2145" s="56" t="s">
        <v>44</v>
      </c>
      <c r="I2145" s="27"/>
      <c r="J2145" s="57" t="s">
        <v>14</v>
      </c>
      <c r="K2145" s="28"/>
    </row>
    <row r="2146" ht="22.5" customHeight="1">
      <c r="A2146" s="147">
        <v>46076.0</v>
      </c>
      <c r="B2146" s="46"/>
      <c r="C2146" s="148">
        <v>44927.0</v>
      </c>
      <c r="D2146" s="153" t="s">
        <v>6466</v>
      </c>
      <c r="E2146" s="154" t="s">
        <v>6467</v>
      </c>
      <c r="F2146" s="112" t="str">
        <f t="shared" si="1"/>
        <v>FERNANDO RICARDO FLORES SEPULVEDA</v>
      </c>
      <c r="G2146" s="70" t="s">
        <v>2565</v>
      </c>
      <c r="H2146" s="56" t="s">
        <v>44</v>
      </c>
      <c r="I2146" s="27"/>
      <c r="J2146" s="57" t="s">
        <v>17</v>
      </c>
      <c r="K2146" s="23" t="s">
        <v>18</v>
      </c>
    </row>
    <row r="2147" ht="22.5" customHeight="1">
      <c r="A2147" s="147">
        <v>46076.0</v>
      </c>
      <c r="B2147" s="15"/>
      <c r="C2147" s="148"/>
      <c r="D2147" s="153" t="s">
        <v>11907</v>
      </c>
      <c r="E2147" s="154" t="s">
        <v>11908</v>
      </c>
      <c r="F2147" s="112" t="str">
        <f t="shared" si="1"/>
        <v>JIMENA BAZAEZ AYALA</v>
      </c>
      <c r="G2147" s="70" t="s">
        <v>11909</v>
      </c>
      <c r="H2147" s="56" t="s">
        <v>44</v>
      </c>
      <c r="I2147" s="27"/>
      <c r="J2147" s="57" t="s">
        <v>14</v>
      </c>
      <c r="K2147" s="23" t="s">
        <v>15</v>
      </c>
    </row>
    <row r="2148" ht="22.5" customHeight="1">
      <c r="A2148" s="147">
        <v>46076.0</v>
      </c>
      <c r="B2148" s="15"/>
      <c r="C2148" s="148"/>
      <c r="D2148" s="153" t="s">
        <v>439</v>
      </c>
      <c r="E2148" s="154" t="s">
        <v>11910</v>
      </c>
      <c r="F2148" s="112" t="str">
        <f t="shared" si="1"/>
        <v>JUAN MONZONCILLO</v>
      </c>
      <c r="G2148" s="70" t="s">
        <v>11911</v>
      </c>
      <c r="H2148" s="61"/>
      <c r="I2148" s="27"/>
      <c r="J2148" s="65"/>
      <c r="K2148" s="28"/>
    </row>
    <row r="2149" ht="22.5" customHeight="1">
      <c r="A2149" s="147">
        <v>46076.0</v>
      </c>
      <c r="B2149" s="15">
        <v>46078.0</v>
      </c>
      <c r="C2149" s="148">
        <v>45870.0</v>
      </c>
      <c r="D2149" s="153" t="s">
        <v>11912</v>
      </c>
      <c r="E2149" s="154" t="s">
        <v>11913</v>
      </c>
      <c r="F2149" s="112" t="str">
        <f t="shared" si="1"/>
        <v>RONNY DARIO GATICA SILVA</v>
      </c>
      <c r="G2149" s="70" t="s">
        <v>11914</v>
      </c>
      <c r="H2149" s="56" t="s">
        <v>44</v>
      </c>
      <c r="I2149" s="27"/>
      <c r="J2149" s="57" t="s">
        <v>19</v>
      </c>
      <c r="K2149" s="23" t="s">
        <v>15</v>
      </c>
    </row>
    <row r="2150" ht="22.5" customHeight="1">
      <c r="A2150" s="147">
        <v>46076.0</v>
      </c>
      <c r="B2150" s="15"/>
      <c r="C2150" s="148"/>
      <c r="D2150" s="153" t="s">
        <v>5306</v>
      </c>
      <c r="E2150" s="154" t="s">
        <v>5307</v>
      </c>
      <c r="F2150" s="112" t="str">
        <f t="shared" si="1"/>
        <v>SEBASTIAN AGUSTIN RUIZ GONZALEZ</v>
      </c>
      <c r="G2150" s="70" t="s">
        <v>5308</v>
      </c>
      <c r="H2150" s="61"/>
      <c r="I2150" s="27"/>
      <c r="J2150" s="65"/>
      <c r="K2150" s="28"/>
    </row>
    <row r="2151" ht="22.5" customHeight="1">
      <c r="A2151" s="147">
        <v>46076.0</v>
      </c>
      <c r="B2151" s="15"/>
      <c r="C2151" s="148"/>
      <c r="D2151" s="153" t="s">
        <v>11915</v>
      </c>
      <c r="E2151" s="154" t="s">
        <v>11916</v>
      </c>
      <c r="F2151" s="112" t="str">
        <f t="shared" si="1"/>
        <v>MATHIAS IGNACIO CASTELLON ESCAJADIO</v>
      </c>
      <c r="G2151" s="70" t="s">
        <v>11917</v>
      </c>
      <c r="H2151" s="61"/>
      <c r="I2151" s="27"/>
      <c r="J2151" s="65"/>
      <c r="K2151" s="28"/>
    </row>
    <row r="2152" ht="22.5" customHeight="1">
      <c r="A2152" s="147">
        <v>46076.0</v>
      </c>
      <c r="B2152" s="15"/>
      <c r="C2152" s="148"/>
      <c r="D2152" s="153" t="s">
        <v>304</v>
      </c>
      <c r="E2152" s="154" t="s">
        <v>11918</v>
      </c>
      <c r="F2152" s="112" t="str">
        <f t="shared" si="1"/>
        <v>DANIEL MURUA</v>
      </c>
      <c r="G2152" s="70" t="s">
        <v>11919</v>
      </c>
      <c r="H2152" s="61"/>
      <c r="I2152" s="27"/>
      <c r="J2152" s="65"/>
      <c r="K2152" s="28"/>
    </row>
    <row r="2153" ht="22.5" customHeight="1">
      <c r="A2153" s="147">
        <v>46076.0</v>
      </c>
      <c r="B2153" s="15"/>
      <c r="C2153" s="148"/>
      <c r="D2153" s="153" t="s">
        <v>1077</v>
      </c>
      <c r="E2153" s="154" t="s">
        <v>11920</v>
      </c>
      <c r="F2153" s="112" t="str">
        <f t="shared" si="1"/>
        <v>KATHERINE YEPSEN</v>
      </c>
      <c r="G2153" s="70" t="s">
        <v>11921</v>
      </c>
      <c r="H2153" s="61"/>
      <c r="I2153" s="27"/>
      <c r="J2153" s="65"/>
      <c r="K2153" s="28"/>
    </row>
    <row r="2154" ht="22.5" customHeight="1">
      <c r="A2154" s="147">
        <v>46076.0</v>
      </c>
      <c r="B2154" s="15"/>
      <c r="C2154" s="148"/>
      <c r="D2154" s="153" t="s">
        <v>11922</v>
      </c>
      <c r="E2154" s="154" t="s">
        <v>11923</v>
      </c>
      <c r="F2154" s="112" t="str">
        <f t="shared" si="1"/>
        <v>YUBIYZA ALCAYAGA</v>
      </c>
      <c r="G2154" s="70" t="s">
        <v>11924</v>
      </c>
      <c r="H2154" s="61"/>
      <c r="I2154" s="27"/>
      <c r="J2154" s="65"/>
      <c r="K2154" s="28"/>
    </row>
    <row r="2155" ht="22.5" customHeight="1">
      <c r="A2155" s="147">
        <v>46076.0</v>
      </c>
      <c r="B2155" s="15"/>
      <c r="C2155" s="148"/>
      <c r="D2155" s="153" t="s">
        <v>119</v>
      </c>
      <c r="E2155" s="154" t="s">
        <v>784</v>
      </c>
      <c r="F2155" s="112" t="str">
        <f t="shared" si="1"/>
        <v>PEDRO LOPEZ</v>
      </c>
      <c r="G2155" s="70" t="s">
        <v>11925</v>
      </c>
      <c r="H2155" s="61"/>
      <c r="I2155" s="27"/>
      <c r="J2155" s="65"/>
      <c r="K2155" s="28"/>
    </row>
    <row r="2156" ht="22.5" customHeight="1">
      <c r="A2156" s="147">
        <v>46076.0</v>
      </c>
      <c r="B2156" s="15"/>
      <c r="C2156" s="148"/>
      <c r="D2156" s="153" t="s">
        <v>709</v>
      </c>
      <c r="E2156" s="154" t="s">
        <v>11926</v>
      </c>
      <c r="F2156" s="112" t="str">
        <f t="shared" si="1"/>
        <v>VALENTINA SAAVEDRA NIETO</v>
      </c>
      <c r="G2156" s="70" t="s">
        <v>11927</v>
      </c>
      <c r="H2156" s="61"/>
      <c r="I2156" s="27"/>
      <c r="J2156" s="65"/>
      <c r="K2156" s="28"/>
    </row>
    <row r="2157" ht="22.5" customHeight="1">
      <c r="A2157" s="147">
        <v>46076.0</v>
      </c>
      <c r="B2157" s="15"/>
      <c r="C2157" s="148"/>
      <c r="D2157" s="153" t="s">
        <v>3164</v>
      </c>
      <c r="E2157" s="154" t="s">
        <v>4363</v>
      </c>
      <c r="F2157" s="112" t="str">
        <f t="shared" si="1"/>
        <v>ROMINA BAEZ</v>
      </c>
      <c r="G2157" s="70" t="s">
        <v>11928</v>
      </c>
      <c r="H2157" s="61"/>
      <c r="I2157" s="27"/>
      <c r="J2157" s="65"/>
      <c r="K2157" s="28"/>
    </row>
    <row r="2158" ht="22.5" customHeight="1">
      <c r="A2158" s="147">
        <v>46076.0</v>
      </c>
      <c r="B2158" s="15"/>
      <c r="C2158" s="148"/>
      <c r="D2158" s="153" t="s">
        <v>119</v>
      </c>
      <c r="E2158" s="154" t="s">
        <v>3113</v>
      </c>
      <c r="F2158" s="112" t="str">
        <f t="shared" si="1"/>
        <v>PEDRO VARGAS</v>
      </c>
      <c r="G2158" s="70" t="s">
        <v>11929</v>
      </c>
      <c r="H2158" s="61"/>
      <c r="I2158" s="27"/>
      <c r="J2158" s="65"/>
      <c r="K2158" s="28"/>
    </row>
    <row r="2159" ht="22.5" customHeight="1">
      <c r="A2159" s="147">
        <v>46076.0</v>
      </c>
      <c r="B2159" s="15"/>
      <c r="C2159" s="148"/>
      <c r="D2159" s="153" t="s">
        <v>11930</v>
      </c>
      <c r="E2159" s="154" t="s">
        <v>7923</v>
      </c>
      <c r="F2159" s="112" t="str">
        <f t="shared" si="1"/>
        <v>EVELYNNE CARRASCO</v>
      </c>
      <c r="G2159" s="70" t="s">
        <v>11931</v>
      </c>
      <c r="H2159" s="56" t="s">
        <v>44</v>
      </c>
      <c r="I2159" s="27"/>
      <c r="J2159" s="57" t="s">
        <v>14</v>
      </c>
      <c r="K2159" s="28"/>
    </row>
    <row r="2160" ht="22.5" customHeight="1">
      <c r="A2160" s="147">
        <v>46076.0</v>
      </c>
      <c r="B2160" s="15">
        <v>46077.0</v>
      </c>
      <c r="C2160" s="148">
        <v>43525.0</v>
      </c>
      <c r="D2160" s="153" t="s">
        <v>11932</v>
      </c>
      <c r="E2160" s="154" t="s">
        <v>4603</v>
      </c>
      <c r="F2160" s="112" t="str">
        <f t="shared" si="1"/>
        <v>ALICIA ARANCIBIA</v>
      </c>
      <c r="G2160" s="70" t="s">
        <v>11933</v>
      </c>
      <c r="H2160" s="56" t="s">
        <v>44</v>
      </c>
      <c r="I2160" s="27"/>
      <c r="J2160" s="57" t="s">
        <v>17</v>
      </c>
      <c r="K2160" s="23" t="s">
        <v>15</v>
      </c>
    </row>
    <row r="2161" ht="22.5" customHeight="1">
      <c r="A2161" s="147">
        <v>46076.0</v>
      </c>
      <c r="B2161" s="15"/>
      <c r="C2161" s="148"/>
      <c r="D2161" s="153" t="s">
        <v>439</v>
      </c>
      <c r="E2161" s="154" t="s">
        <v>11934</v>
      </c>
      <c r="F2161" s="112" t="str">
        <f t="shared" si="1"/>
        <v>JUAN COLOMA GUTIERREZ</v>
      </c>
      <c r="G2161" s="70" t="s">
        <v>11935</v>
      </c>
      <c r="H2161" s="61"/>
      <c r="I2161" s="27"/>
      <c r="J2161" s="65"/>
      <c r="K2161" s="28"/>
    </row>
    <row r="2162" ht="22.5" customHeight="1">
      <c r="A2162" s="147">
        <v>46076.0</v>
      </c>
      <c r="B2162" s="15"/>
      <c r="C2162" s="148"/>
      <c r="D2162" s="153" t="s">
        <v>11936</v>
      </c>
      <c r="E2162" s="154" t="s">
        <v>11937</v>
      </c>
      <c r="F2162" s="112" t="str">
        <f t="shared" si="1"/>
        <v>ESTEFANI DEYANIRA DELGADO LOPEZ</v>
      </c>
      <c r="G2162" s="70" t="s">
        <v>11938</v>
      </c>
      <c r="H2162" s="61"/>
      <c r="I2162" s="27"/>
      <c r="J2162" s="65"/>
      <c r="K2162" s="28"/>
    </row>
    <row r="2163" ht="22.5" customHeight="1">
      <c r="A2163" s="147">
        <v>46076.0</v>
      </c>
      <c r="B2163" s="15"/>
      <c r="C2163" s="148"/>
      <c r="D2163" s="153" t="s">
        <v>11939</v>
      </c>
      <c r="E2163" s="154" t="s">
        <v>11940</v>
      </c>
      <c r="F2163" s="112" t="str">
        <f t="shared" si="1"/>
        <v>LORENA PAZ CABRERA CERDA</v>
      </c>
      <c r="G2163" s="70" t="s">
        <v>11941</v>
      </c>
      <c r="H2163" s="61"/>
      <c r="I2163" s="27"/>
      <c r="J2163" s="65"/>
      <c r="K2163" s="28"/>
    </row>
    <row r="2164" ht="22.5" customHeight="1">
      <c r="A2164" s="147">
        <v>46076.0</v>
      </c>
      <c r="B2164" s="15"/>
      <c r="C2164" s="148"/>
      <c r="D2164" s="153" t="s">
        <v>944</v>
      </c>
      <c r="E2164" s="154" t="s">
        <v>11942</v>
      </c>
      <c r="F2164" s="112" t="str">
        <f t="shared" si="1"/>
        <v>DIEGO VEGA PULGAR</v>
      </c>
      <c r="G2164" s="70" t="s">
        <v>11943</v>
      </c>
      <c r="H2164" s="56" t="s">
        <v>44</v>
      </c>
      <c r="I2164" s="27"/>
      <c r="J2164" s="57" t="s">
        <v>14</v>
      </c>
      <c r="K2164" s="23" t="s">
        <v>15</v>
      </c>
    </row>
    <row r="2165" ht="22.5" customHeight="1">
      <c r="A2165" s="147">
        <v>46076.0</v>
      </c>
      <c r="B2165" s="15"/>
      <c r="C2165" s="148"/>
      <c r="D2165" s="153" t="s">
        <v>11944</v>
      </c>
      <c r="E2165" s="154" t="s">
        <v>11945</v>
      </c>
      <c r="F2165" s="112" t="str">
        <f t="shared" si="1"/>
        <v>ABRAHAM BENITEZ MATURANA</v>
      </c>
      <c r="G2165" s="70" t="s">
        <v>11946</v>
      </c>
      <c r="H2165" s="56" t="s">
        <v>44</v>
      </c>
      <c r="I2165" s="27"/>
      <c r="J2165" s="57" t="s">
        <v>14</v>
      </c>
      <c r="K2165" s="23" t="s">
        <v>15</v>
      </c>
    </row>
    <row r="2166" ht="22.5" customHeight="1">
      <c r="A2166" s="147">
        <v>46076.0</v>
      </c>
      <c r="B2166" s="15"/>
      <c r="C2166" s="148"/>
      <c r="D2166" s="153" t="s">
        <v>964</v>
      </c>
      <c r="E2166" s="154" t="s">
        <v>11947</v>
      </c>
      <c r="F2166" s="112" t="str">
        <f t="shared" si="1"/>
        <v>FELIPE BARJA CARCAMO</v>
      </c>
      <c r="G2166" s="70" t="s">
        <v>11948</v>
      </c>
      <c r="H2166" s="56" t="s">
        <v>44</v>
      </c>
      <c r="I2166" s="27"/>
      <c r="J2166" s="57" t="s">
        <v>14</v>
      </c>
      <c r="K2166" s="28"/>
    </row>
    <row r="2167" ht="22.5" customHeight="1">
      <c r="A2167" s="147">
        <v>46076.0</v>
      </c>
      <c r="B2167" s="15"/>
      <c r="C2167" s="148"/>
      <c r="D2167" s="153" t="s">
        <v>7794</v>
      </c>
      <c r="E2167" s="154" t="s">
        <v>11949</v>
      </c>
      <c r="F2167" s="112" t="str">
        <f t="shared" si="1"/>
        <v>SANTIAGO TRUGEDA</v>
      </c>
      <c r="G2167" s="70" t="s">
        <v>11950</v>
      </c>
      <c r="H2167" s="61"/>
      <c r="I2167" s="27"/>
      <c r="J2167" s="65"/>
      <c r="K2167" s="28"/>
    </row>
    <row r="2168" ht="22.5" customHeight="1">
      <c r="A2168" s="147">
        <v>46076.0</v>
      </c>
      <c r="B2168" s="15"/>
      <c r="C2168" s="148"/>
      <c r="D2168" s="153" t="s">
        <v>11951</v>
      </c>
      <c r="E2168" s="154" t="s">
        <v>11952</v>
      </c>
      <c r="F2168" s="112" t="str">
        <f t="shared" si="1"/>
        <v>EVARISTO ANTONIO PINTO MADARIAGA</v>
      </c>
      <c r="G2168" s="70" t="s">
        <v>11953</v>
      </c>
      <c r="H2168" s="61"/>
      <c r="I2168" s="27"/>
      <c r="J2168" s="65"/>
      <c r="K2168" s="28"/>
    </row>
    <row r="2169" ht="22.5" customHeight="1">
      <c r="A2169" s="147">
        <v>46076.0</v>
      </c>
      <c r="B2169" s="15"/>
      <c r="C2169" s="148"/>
      <c r="D2169" s="153" t="s">
        <v>4345</v>
      </c>
      <c r="E2169" s="154" t="s">
        <v>4346</v>
      </c>
      <c r="F2169" s="112" t="str">
        <f t="shared" si="1"/>
        <v>ALONSO FRANCISCO COFRE ROMÁN</v>
      </c>
      <c r="G2169" s="70" t="s">
        <v>4347</v>
      </c>
      <c r="H2169" s="56" t="s">
        <v>44</v>
      </c>
      <c r="I2169" s="27"/>
      <c r="J2169" s="57" t="s">
        <v>14</v>
      </c>
      <c r="K2169" s="28"/>
    </row>
    <row r="2170" ht="22.5" customHeight="1">
      <c r="A2170" s="147">
        <v>46076.0</v>
      </c>
      <c r="B2170" s="15"/>
      <c r="C2170" s="148"/>
      <c r="D2170" s="153" t="s">
        <v>3902</v>
      </c>
      <c r="E2170" s="154" t="s">
        <v>3675</v>
      </c>
      <c r="F2170" s="112" t="str">
        <f t="shared" si="1"/>
        <v>NICOLÁS LÓPEZ</v>
      </c>
      <c r="G2170" s="70" t="s">
        <v>11954</v>
      </c>
      <c r="H2170" s="61"/>
      <c r="I2170" s="27"/>
      <c r="J2170" s="65"/>
      <c r="K2170" s="28"/>
    </row>
    <row r="2171" ht="22.5" customHeight="1">
      <c r="A2171" s="147">
        <v>46076.0</v>
      </c>
      <c r="B2171" s="15"/>
      <c r="C2171" s="148"/>
      <c r="D2171" s="153" t="s">
        <v>11955</v>
      </c>
      <c r="E2171" s="154" t="s">
        <v>11956</v>
      </c>
      <c r="F2171" s="112" t="str">
        <f t="shared" si="1"/>
        <v>RAFAELA GUEVARA</v>
      </c>
      <c r="G2171" s="70" t="s">
        <v>11957</v>
      </c>
      <c r="H2171" s="61"/>
      <c r="I2171" s="27"/>
      <c r="J2171" s="65"/>
      <c r="K2171" s="28"/>
    </row>
    <row r="2172" ht="22.5" customHeight="1">
      <c r="A2172" s="147">
        <v>46076.0</v>
      </c>
      <c r="B2172" s="15"/>
      <c r="C2172" s="148"/>
      <c r="D2172" s="153" t="s">
        <v>11337</v>
      </c>
      <c r="E2172" s="154" t="s">
        <v>130</v>
      </c>
      <c r="F2172" s="112" t="str">
        <f t="shared" si="1"/>
        <v>MAURA GONZALEZ</v>
      </c>
      <c r="G2172" s="70" t="s">
        <v>11958</v>
      </c>
      <c r="H2172" s="61"/>
      <c r="I2172" s="27"/>
      <c r="J2172" s="65"/>
      <c r="K2172" s="28"/>
    </row>
    <row r="2173" ht="22.5" customHeight="1">
      <c r="A2173" s="147">
        <v>46076.0</v>
      </c>
      <c r="B2173" s="15"/>
      <c r="C2173" s="148"/>
      <c r="D2173" s="153" t="s">
        <v>11959</v>
      </c>
      <c r="E2173" s="154" t="s">
        <v>2404</v>
      </c>
      <c r="F2173" s="112" t="str">
        <f t="shared" si="1"/>
        <v>ARACELI MATURANA</v>
      </c>
      <c r="G2173" s="70" t="s">
        <v>11960</v>
      </c>
      <c r="H2173" s="56" t="s">
        <v>44</v>
      </c>
      <c r="I2173" s="27"/>
      <c r="J2173" s="57" t="s">
        <v>14</v>
      </c>
      <c r="K2173" s="23" t="s">
        <v>15</v>
      </c>
    </row>
    <row r="2174" ht="22.5" customHeight="1">
      <c r="A2174" s="147">
        <v>46076.0</v>
      </c>
      <c r="B2174" s="15"/>
      <c r="C2174" s="148"/>
      <c r="D2174" s="153" t="s">
        <v>9034</v>
      </c>
      <c r="E2174" s="154" t="s">
        <v>11961</v>
      </c>
      <c r="F2174" s="112" t="str">
        <f t="shared" si="1"/>
        <v>SARA PACHECO SOLÍS</v>
      </c>
      <c r="G2174" s="70" t="s">
        <v>11962</v>
      </c>
      <c r="H2174" s="61"/>
      <c r="I2174" s="27"/>
      <c r="J2174" s="65"/>
      <c r="K2174" s="28"/>
    </row>
    <row r="2175" ht="22.5" customHeight="1">
      <c r="A2175" s="147">
        <v>46076.0</v>
      </c>
      <c r="B2175" s="15"/>
      <c r="C2175" s="148"/>
      <c r="D2175" s="153" t="s">
        <v>4026</v>
      </c>
      <c r="E2175" s="154" t="s">
        <v>3738</v>
      </c>
      <c r="F2175" s="112" t="str">
        <f t="shared" si="1"/>
        <v>LUIS ALBERTO DONOSO</v>
      </c>
      <c r="G2175" s="70" t="s">
        <v>11963</v>
      </c>
      <c r="H2175" s="61"/>
      <c r="I2175" s="27"/>
      <c r="J2175" s="65"/>
      <c r="K2175" s="28"/>
    </row>
    <row r="2176" ht="22.5" customHeight="1">
      <c r="A2176" s="147">
        <v>46076.0</v>
      </c>
      <c r="B2176" s="15"/>
      <c r="C2176" s="148"/>
      <c r="D2176" s="153" t="s">
        <v>11964</v>
      </c>
      <c r="E2176" s="154" t="s">
        <v>11965</v>
      </c>
      <c r="F2176" s="112" t="str">
        <f t="shared" si="1"/>
        <v>OSLENY GABRIELA GARCIA ZAMBRANO</v>
      </c>
      <c r="G2176" s="70" t="s">
        <v>11966</v>
      </c>
      <c r="H2176" s="56" t="s">
        <v>44</v>
      </c>
      <c r="I2176" s="27"/>
      <c r="J2176" s="57" t="s">
        <v>14</v>
      </c>
      <c r="K2176" s="23" t="s">
        <v>15</v>
      </c>
    </row>
    <row r="2177" ht="22.5" customHeight="1">
      <c r="A2177" s="147">
        <v>46076.0</v>
      </c>
      <c r="B2177" s="15"/>
      <c r="C2177" s="148"/>
      <c r="D2177" s="153" t="s">
        <v>11967</v>
      </c>
      <c r="E2177" s="154" t="s">
        <v>11968</v>
      </c>
      <c r="F2177" s="112" t="str">
        <f t="shared" si="1"/>
        <v>DANIELA ABIGAIL LINARES LINARES</v>
      </c>
      <c r="G2177" s="70" t="s">
        <v>11969</v>
      </c>
      <c r="H2177" s="56" t="s">
        <v>44</v>
      </c>
      <c r="I2177" s="27"/>
      <c r="J2177" s="57" t="s">
        <v>14</v>
      </c>
      <c r="K2177" s="23" t="s">
        <v>15</v>
      </c>
    </row>
    <row r="2178" ht="22.5" customHeight="1">
      <c r="A2178" s="147">
        <v>46076.0</v>
      </c>
      <c r="B2178" s="15"/>
      <c r="C2178" s="148"/>
      <c r="D2178" s="153" t="s">
        <v>11970</v>
      </c>
      <c r="E2178" s="154" t="s">
        <v>10874</v>
      </c>
      <c r="F2178" s="112" t="str">
        <f t="shared" si="1"/>
        <v>LEONALDO BAEZA</v>
      </c>
      <c r="G2178" s="70" t="s">
        <v>11971</v>
      </c>
      <c r="H2178" s="56" t="s">
        <v>44</v>
      </c>
      <c r="I2178" s="27"/>
      <c r="J2178" s="57" t="s">
        <v>14</v>
      </c>
      <c r="K2178" s="28"/>
    </row>
    <row r="2179" ht="22.5" customHeight="1">
      <c r="A2179" s="147">
        <v>46076.0</v>
      </c>
      <c r="B2179" s="15">
        <v>46077.0</v>
      </c>
      <c r="C2179" s="148">
        <v>45505.0</v>
      </c>
      <c r="D2179" s="153" t="s">
        <v>2801</v>
      </c>
      <c r="E2179" s="154" t="s">
        <v>11972</v>
      </c>
      <c r="F2179" s="112" t="str">
        <f t="shared" si="1"/>
        <v>ALEJANDRO RAIMIL VELIZ</v>
      </c>
      <c r="G2179" s="59" t="s">
        <v>11973</v>
      </c>
      <c r="H2179" s="56" t="s">
        <v>44</v>
      </c>
      <c r="I2179" s="27"/>
      <c r="J2179" s="57" t="s">
        <v>17</v>
      </c>
      <c r="K2179" s="23" t="s">
        <v>15</v>
      </c>
    </row>
    <row r="2180" ht="22.5" customHeight="1">
      <c r="A2180" s="147">
        <v>46076.0</v>
      </c>
      <c r="B2180" s="15"/>
      <c r="C2180" s="148"/>
      <c r="D2180" s="153" t="s">
        <v>2644</v>
      </c>
      <c r="E2180" s="154" t="s">
        <v>5254</v>
      </c>
      <c r="F2180" s="112" t="str">
        <f t="shared" si="1"/>
        <v>GABRIEL REYES</v>
      </c>
      <c r="G2180" s="70" t="s">
        <v>11974</v>
      </c>
      <c r="H2180" s="56" t="s">
        <v>44</v>
      </c>
      <c r="I2180" s="27"/>
      <c r="J2180" s="57" t="s">
        <v>14</v>
      </c>
      <c r="K2180" s="23" t="s">
        <v>15</v>
      </c>
    </row>
    <row r="2181" ht="22.5" customHeight="1">
      <c r="A2181" s="147">
        <v>46076.0</v>
      </c>
      <c r="B2181" s="15"/>
      <c r="C2181" s="151" t="s">
        <v>11975</v>
      </c>
      <c r="D2181" s="153" t="s">
        <v>774</v>
      </c>
      <c r="E2181" s="154" t="s">
        <v>4024</v>
      </c>
      <c r="F2181" s="112" t="str">
        <f t="shared" si="1"/>
        <v>IGNACIO IBARRA</v>
      </c>
      <c r="G2181" s="100" t="s">
        <v>11976</v>
      </c>
      <c r="H2181" s="56" t="s">
        <v>44</v>
      </c>
      <c r="I2181" s="27"/>
      <c r="J2181" s="57" t="s">
        <v>21</v>
      </c>
      <c r="K2181" s="23" t="s">
        <v>20</v>
      </c>
    </row>
    <row r="2182" ht="22.5" customHeight="1">
      <c r="A2182" s="147">
        <v>46076.0</v>
      </c>
      <c r="B2182" s="15"/>
      <c r="C2182" s="148"/>
      <c r="D2182" s="153" t="s">
        <v>1449</v>
      </c>
      <c r="E2182" s="154" t="s">
        <v>10546</v>
      </c>
      <c r="F2182" s="112" t="str">
        <f t="shared" si="1"/>
        <v>MATÍAS RAMOS</v>
      </c>
      <c r="G2182" s="70" t="s">
        <v>11977</v>
      </c>
      <c r="H2182" s="56" t="s">
        <v>44</v>
      </c>
      <c r="I2182" s="27"/>
      <c r="J2182" s="57" t="s">
        <v>14</v>
      </c>
      <c r="K2182" s="23" t="s">
        <v>15</v>
      </c>
    </row>
    <row r="2183" ht="22.5" customHeight="1">
      <c r="A2183" s="147">
        <v>46076.0</v>
      </c>
      <c r="B2183" s="15">
        <v>46077.0</v>
      </c>
      <c r="C2183" s="148">
        <v>43497.0</v>
      </c>
      <c r="D2183" s="153" t="s">
        <v>11978</v>
      </c>
      <c r="E2183" s="154" t="s">
        <v>11979</v>
      </c>
      <c r="F2183" s="112" t="str">
        <f t="shared" si="1"/>
        <v>IGNACIO ENRIQUE GAJARDO SOLARI</v>
      </c>
      <c r="G2183" s="100" t="s">
        <v>11980</v>
      </c>
      <c r="H2183" s="56" t="s">
        <v>44</v>
      </c>
      <c r="I2183" s="27"/>
      <c r="J2183" s="57" t="s">
        <v>17</v>
      </c>
      <c r="K2183" s="23" t="s">
        <v>20</v>
      </c>
    </row>
    <row r="2184" ht="22.5" customHeight="1">
      <c r="A2184" s="147">
        <v>46076.0</v>
      </c>
      <c r="B2184" s="15">
        <v>46077.0</v>
      </c>
      <c r="C2184" s="148">
        <v>45627.0</v>
      </c>
      <c r="D2184" s="153" t="s">
        <v>11981</v>
      </c>
      <c r="E2184" s="154" t="s">
        <v>11982</v>
      </c>
      <c r="F2184" s="112" t="str">
        <f t="shared" si="1"/>
        <v>MARCELO RUBEN CHRISTIAN GONZALEZ LUENGO</v>
      </c>
      <c r="G2184" s="70" t="s">
        <v>11983</v>
      </c>
      <c r="H2184" s="56" t="s">
        <v>44</v>
      </c>
      <c r="I2184" s="27"/>
      <c r="J2184" s="57" t="s">
        <v>17</v>
      </c>
      <c r="K2184" s="23" t="s">
        <v>15</v>
      </c>
    </row>
    <row r="2185" ht="22.5" customHeight="1">
      <c r="A2185" s="147">
        <v>46076.0</v>
      </c>
      <c r="B2185" s="15"/>
      <c r="C2185" s="148"/>
      <c r="D2185" s="153" t="s">
        <v>510</v>
      </c>
      <c r="E2185" s="154" t="s">
        <v>11984</v>
      </c>
      <c r="F2185" s="112" t="str">
        <f t="shared" si="1"/>
        <v>GONZALO TORO FUENTES</v>
      </c>
      <c r="G2185" s="70" t="s">
        <v>11985</v>
      </c>
      <c r="H2185" s="61"/>
      <c r="I2185" s="27"/>
      <c r="J2185" s="65"/>
      <c r="K2185" s="28"/>
    </row>
    <row r="2186" ht="22.5" customHeight="1">
      <c r="A2186" s="147">
        <v>46076.0</v>
      </c>
      <c r="B2186" s="15">
        <v>46077.0</v>
      </c>
      <c r="C2186" s="148">
        <v>44593.0</v>
      </c>
      <c r="D2186" s="153" t="s">
        <v>3902</v>
      </c>
      <c r="E2186" s="154" t="s">
        <v>5106</v>
      </c>
      <c r="F2186" s="112" t="str">
        <f t="shared" si="1"/>
        <v>NICOLÁS PARRA</v>
      </c>
      <c r="G2186" s="70" t="s">
        <v>11986</v>
      </c>
      <c r="H2186" s="56" t="s">
        <v>44</v>
      </c>
      <c r="I2186" s="27"/>
      <c r="J2186" s="57" t="s">
        <v>17</v>
      </c>
      <c r="K2186" s="23" t="s">
        <v>15</v>
      </c>
    </row>
    <row r="2187" ht="22.5" customHeight="1">
      <c r="A2187" s="147">
        <v>46076.0</v>
      </c>
      <c r="B2187" s="15">
        <v>46077.0</v>
      </c>
      <c r="C2187" s="148">
        <v>43556.0</v>
      </c>
      <c r="D2187" s="153" t="s">
        <v>2671</v>
      </c>
      <c r="E2187" s="154" t="s">
        <v>3049</v>
      </c>
      <c r="F2187" s="112" t="str">
        <f t="shared" si="1"/>
        <v>CÉSAR CORDERO</v>
      </c>
      <c r="G2187" s="70" t="s">
        <v>11987</v>
      </c>
      <c r="H2187" s="56" t="s">
        <v>44</v>
      </c>
      <c r="I2187" s="27"/>
      <c r="J2187" s="57" t="s">
        <v>17</v>
      </c>
      <c r="K2187" s="23" t="s">
        <v>15</v>
      </c>
    </row>
    <row r="2188" ht="22.5" customHeight="1">
      <c r="A2188" s="147">
        <v>46076.0</v>
      </c>
      <c r="B2188" s="15">
        <v>46077.0</v>
      </c>
      <c r="C2188" s="148">
        <v>45352.0</v>
      </c>
      <c r="D2188" s="153" t="s">
        <v>439</v>
      </c>
      <c r="E2188" s="154" t="s">
        <v>11988</v>
      </c>
      <c r="F2188" s="112" t="str">
        <f t="shared" si="1"/>
        <v>JUAN FUENTES PINILLA</v>
      </c>
      <c r="G2188" s="70" t="s">
        <v>11989</v>
      </c>
      <c r="H2188" s="56" t="s">
        <v>44</v>
      </c>
      <c r="I2188" s="27"/>
      <c r="J2188" s="57" t="s">
        <v>17</v>
      </c>
      <c r="K2188" s="23" t="s">
        <v>15</v>
      </c>
    </row>
    <row r="2189" ht="22.5" customHeight="1">
      <c r="A2189" s="147">
        <v>46076.0</v>
      </c>
      <c r="B2189" s="15"/>
      <c r="C2189" s="148"/>
      <c r="D2189" s="153" t="s">
        <v>1503</v>
      </c>
      <c r="E2189" s="154" t="s">
        <v>10546</v>
      </c>
      <c r="F2189" s="112" t="str">
        <f t="shared" si="1"/>
        <v>DANILO RAMOS</v>
      </c>
      <c r="G2189" s="70" t="s">
        <v>11990</v>
      </c>
      <c r="H2189" s="61"/>
      <c r="I2189" s="27"/>
      <c r="J2189" s="65"/>
      <c r="K2189" s="28"/>
    </row>
    <row r="2190" ht="22.5" customHeight="1">
      <c r="A2190" s="147">
        <v>46076.0</v>
      </c>
      <c r="B2190" s="15">
        <v>46077.0</v>
      </c>
      <c r="C2190" s="148">
        <v>43586.0</v>
      </c>
      <c r="D2190" s="153" t="s">
        <v>6725</v>
      </c>
      <c r="E2190" s="154" t="s">
        <v>11991</v>
      </c>
      <c r="F2190" s="112" t="str">
        <f t="shared" si="1"/>
        <v>JOSÉ RETREPO</v>
      </c>
      <c r="G2190" s="70" t="s">
        <v>11992</v>
      </c>
      <c r="H2190" s="56" t="s">
        <v>44</v>
      </c>
      <c r="I2190" s="27"/>
      <c r="J2190" s="57" t="s">
        <v>17</v>
      </c>
      <c r="K2190" s="23" t="s">
        <v>15</v>
      </c>
    </row>
    <row r="2191" ht="22.5" customHeight="1">
      <c r="A2191" s="147">
        <v>46076.0</v>
      </c>
      <c r="B2191" s="15">
        <v>46077.0</v>
      </c>
      <c r="C2191" s="148">
        <v>45323.0</v>
      </c>
      <c r="D2191" s="153" t="s">
        <v>11993</v>
      </c>
      <c r="E2191" s="154" t="s">
        <v>11994</v>
      </c>
      <c r="F2191" s="112" t="str">
        <f t="shared" si="1"/>
        <v>GUSTAVO ELIAZER ESPINOZA CARVAJAL</v>
      </c>
      <c r="G2191" s="70" t="s">
        <v>11995</v>
      </c>
      <c r="H2191" s="56" t="s">
        <v>44</v>
      </c>
      <c r="I2191" s="27"/>
      <c r="J2191" s="57" t="s">
        <v>17</v>
      </c>
      <c r="K2191" s="23" t="s">
        <v>15</v>
      </c>
    </row>
    <row r="2192" ht="22.5" customHeight="1">
      <c r="A2192" s="147">
        <v>46076.0</v>
      </c>
      <c r="B2192" s="15"/>
      <c r="C2192" s="148"/>
      <c r="D2192" s="153" t="s">
        <v>510</v>
      </c>
      <c r="E2192" s="154" t="s">
        <v>11477</v>
      </c>
      <c r="F2192" s="112" t="str">
        <f t="shared" si="1"/>
        <v>GONZALO MANCILLA</v>
      </c>
      <c r="G2192" s="70" t="s">
        <v>11996</v>
      </c>
      <c r="H2192" s="61"/>
      <c r="I2192" s="27"/>
      <c r="J2192" s="65"/>
      <c r="K2192" s="28"/>
    </row>
    <row r="2193" ht="22.5" customHeight="1">
      <c r="A2193" s="147">
        <v>46076.0</v>
      </c>
      <c r="B2193" s="15">
        <v>46077.0</v>
      </c>
      <c r="C2193" s="148">
        <v>43435.0</v>
      </c>
      <c r="D2193" s="153" t="s">
        <v>3996</v>
      </c>
      <c r="E2193" s="154" t="s">
        <v>11997</v>
      </c>
      <c r="F2193" s="112" t="str">
        <f t="shared" si="1"/>
        <v>MARÍA FERNANDA PEYREBLANQUE CRUZ</v>
      </c>
      <c r="G2193" s="70" t="s">
        <v>11998</v>
      </c>
      <c r="H2193" s="56" t="s">
        <v>44</v>
      </c>
      <c r="I2193" s="27"/>
      <c r="J2193" s="57" t="s">
        <v>17</v>
      </c>
      <c r="K2193" s="23" t="s">
        <v>15</v>
      </c>
    </row>
    <row r="2194" ht="22.5" customHeight="1">
      <c r="A2194" s="147">
        <v>46076.0</v>
      </c>
      <c r="B2194" s="15">
        <v>46077.0</v>
      </c>
      <c r="C2194" s="148">
        <v>43435.0</v>
      </c>
      <c r="D2194" s="153" t="s">
        <v>3902</v>
      </c>
      <c r="E2194" s="154" t="s">
        <v>11999</v>
      </c>
      <c r="F2194" s="112" t="str">
        <f t="shared" si="1"/>
        <v>NICOLÁS DELGADILLO BERMÚDEZ</v>
      </c>
      <c r="G2194" s="70" t="s">
        <v>12000</v>
      </c>
      <c r="H2194" s="56" t="s">
        <v>44</v>
      </c>
      <c r="I2194" s="27"/>
      <c r="J2194" s="57" t="s">
        <v>17</v>
      </c>
      <c r="K2194" s="23" t="s">
        <v>15</v>
      </c>
    </row>
    <row r="2195" ht="22.5" customHeight="1">
      <c r="A2195" s="147">
        <v>46076.0</v>
      </c>
      <c r="B2195" s="15"/>
      <c r="C2195" s="148"/>
      <c r="D2195" s="153" t="s">
        <v>626</v>
      </c>
      <c r="E2195" s="154" t="s">
        <v>12001</v>
      </c>
      <c r="F2195" s="112" t="str">
        <f t="shared" si="1"/>
        <v>CRISTIAN DAY CERON</v>
      </c>
      <c r="G2195" s="70" t="s">
        <v>12002</v>
      </c>
      <c r="H2195" s="56" t="s">
        <v>44</v>
      </c>
      <c r="I2195" s="27"/>
      <c r="J2195" s="57" t="s">
        <v>14</v>
      </c>
      <c r="K2195" s="28"/>
    </row>
    <row r="2196" ht="22.5" customHeight="1">
      <c r="A2196" s="147">
        <v>46076.0</v>
      </c>
      <c r="B2196" s="15"/>
      <c r="C2196" s="148"/>
      <c r="D2196" s="153" t="s">
        <v>3219</v>
      </c>
      <c r="E2196" s="154" t="s">
        <v>12003</v>
      </c>
      <c r="F2196" s="112" t="str">
        <f t="shared" si="1"/>
        <v>BENJAMIN ALVARADO SARABIA</v>
      </c>
      <c r="G2196" s="70" t="s">
        <v>12004</v>
      </c>
      <c r="H2196" s="56" t="s">
        <v>44</v>
      </c>
      <c r="I2196" s="27"/>
      <c r="J2196" s="57" t="s">
        <v>14</v>
      </c>
      <c r="K2196" s="23" t="s">
        <v>15</v>
      </c>
    </row>
    <row r="2197" ht="22.5" customHeight="1">
      <c r="A2197" s="147">
        <v>46076.0</v>
      </c>
      <c r="B2197" s="15"/>
      <c r="C2197" s="148"/>
      <c r="D2197" s="153" t="s">
        <v>12005</v>
      </c>
      <c r="E2197" s="154" t="s">
        <v>12006</v>
      </c>
      <c r="F2197" s="112" t="str">
        <f t="shared" si="1"/>
        <v>VICOLET VALENTINA DIAZ BARAHONA</v>
      </c>
      <c r="G2197" s="70" t="s">
        <v>12007</v>
      </c>
      <c r="H2197" s="56" t="s">
        <v>44</v>
      </c>
      <c r="I2197" s="27"/>
      <c r="J2197" s="57" t="s">
        <v>14</v>
      </c>
      <c r="K2197" s="28"/>
    </row>
    <row r="2198" ht="22.5" customHeight="1">
      <c r="A2198" s="147">
        <v>46076.0</v>
      </c>
      <c r="B2198" s="15"/>
      <c r="C2198" s="151" t="s">
        <v>1778</v>
      </c>
      <c r="D2198" s="153" t="s">
        <v>304</v>
      </c>
      <c r="E2198" s="154" t="s">
        <v>12008</v>
      </c>
      <c r="F2198" s="112" t="str">
        <f t="shared" si="1"/>
        <v>DANIEL BERATTO SOTO</v>
      </c>
      <c r="G2198" s="100" t="s">
        <v>12009</v>
      </c>
      <c r="H2198" s="56" t="s">
        <v>603</v>
      </c>
      <c r="I2198" s="22"/>
      <c r="J2198" s="57" t="s">
        <v>21</v>
      </c>
      <c r="K2198" s="23" t="s">
        <v>30</v>
      </c>
    </row>
    <row r="2199" ht="22.5" customHeight="1">
      <c r="A2199" s="147">
        <v>46076.0</v>
      </c>
      <c r="B2199" s="15"/>
      <c r="C2199" s="151" t="s">
        <v>106</v>
      </c>
      <c r="D2199" s="153" t="s">
        <v>11897</v>
      </c>
      <c r="E2199" s="154" t="s">
        <v>12010</v>
      </c>
      <c r="F2199" s="112" t="str">
        <f t="shared" si="1"/>
        <v>FELIPE MARCELO VILLARROEL GONZÁLEZ</v>
      </c>
      <c r="G2199" s="70" t="s">
        <v>12011</v>
      </c>
      <c r="H2199" s="56" t="s">
        <v>44</v>
      </c>
      <c r="I2199" s="27"/>
      <c r="J2199" s="57" t="s">
        <v>21</v>
      </c>
      <c r="K2199" s="23" t="s">
        <v>15</v>
      </c>
    </row>
    <row r="2200" ht="22.5" customHeight="1">
      <c r="A2200" s="147">
        <v>46076.0</v>
      </c>
      <c r="B2200" s="15"/>
      <c r="C2200" s="151" t="s">
        <v>6674</v>
      </c>
      <c r="D2200" s="153" t="s">
        <v>7941</v>
      </c>
      <c r="E2200" s="154" t="s">
        <v>12012</v>
      </c>
      <c r="F2200" s="112" t="str">
        <f t="shared" si="1"/>
        <v>RUBEN SALGADO</v>
      </c>
      <c r="G2200" s="70" t="s">
        <v>12013</v>
      </c>
      <c r="H2200" s="56" t="s">
        <v>44</v>
      </c>
      <c r="I2200" s="22" t="s">
        <v>13</v>
      </c>
      <c r="J2200" s="57" t="s">
        <v>21</v>
      </c>
      <c r="K2200" s="23" t="s">
        <v>15</v>
      </c>
    </row>
    <row r="2201" ht="22.5" customHeight="1">
      <c r="A2201" s="147">
        <v>46076.0</v>
      </c>
      <c r="B2201" s="15">
        <v>46077.0</v>
      </c>
      <c r="C2201" s="148">
        <v>43405.0</v>
      </c>
      <c r="D2201" s="153" t="s">
        <v>1212</v>
      </c>
      <c r="E2201" s="154" t="s">
        <v>12014</v>
      </c>
      <c r="F2201" s="112" t="str">
        <f t="shared" si="1"/>
        <v>VALERIA MARAMBIO</v>
      </c>
      <c r="G2201" s="70" t="s">
        <v>12015</v>
      </c>
      <c r="H2201" s="56" t="s">
        <v>44</v>
      </c>
      <c r="I2201" s="27"/>
      <c r="J2201" s="57" t="s">
        <v>17</v>
      </c>
      <c r="K2201" s="23" t="s">
        <v>15</v>
      </c>
    </row>
    <row r="2202" ht="22.5" customHeight="1">
      <c r="A2202" s="147">
        <v>46076.0</v>
      </c>
      <c r="B2202" s="15">
        <v>46077.0</v>
      </c>
      <c r="C2202" s="148">
        <v>43344.0</v>
      </c>
      <c r="D2202" s="153" t="s">
        <v>12016</v>
      </c>
      <c r="E2202" s="154" t="s">
        <v>1762</v>
      </c>
      <c r="F2202" s="112" t="str">
        <f t="shared" si="1"/>
        <v>VALERIE SOTO</v>
      </c>
      <c r="G2202" s="70" t="s">
        <v>12017</v>
      </c>
      <c r="H2202" s="56" t="s">
        <v>44</v>
      </c>
      <c r="I2202" s="27"/>
      <c r="J2202" s="57" t="s">
        <v>17</v>
      </c>
      <c r="K2202" s="23" t="s">
        <v>15</v>
      </c>
    </row>
    <row r="2203" ht="22.5" customHeight="1">
      <c r="A2203" s="147">
        <v>46076.0</v>
      </c>
      <c r="B2203" s="15"/>
      <c r="C2203" s="151" t="s">
        <v>106</v>
      </c>
      <c r="D2203" s="153" t="s">
        <v>12018</v>
      </c>
      <c r="E2203" s="154" t="s">
        <v>302</v>
      </c>
      <c r="F2203" s="112" t="str">
        <f t="shared" si="1"/>
        <v>TIRSO CORTES</v>
      </c>
      <c r="G2203" s="70" t="s">
        <v>12019</v>
      </c>
      <c r="H2203" s="56" t="s">
        <v>44</v>
      </c>
      <c r="I2203" s="27"/>
      <c r="J2203" s="57" t="s">
        <v>21</v>
      </c>
      <c r="K2203" s="23" t="s">
        <v>15</v>
      </c>
    </row>
    <row r="2204" ht="22.5" customHeight="1">
      <c r="A2204" s="147">
        <v>46076.0</v>
      </c>
      <c r="B2204" s="15">
        <v>46094.0</v>
      </c>
      <c r="C2204" s="148"/>
      <c r="D2204" s="153" t="s">
        <v>12020</v>
      </c>
      <c r="E2204" s="154" t="s">
        <v>12021</v>
      </c>
      <c r="F2204" s="112" t="str">
        <f t="shared" si="1"/>
        <v>MAURICIO EVARISTO DIAZ VALDES</v>
      </c>
      <c r="G2204" s="70" t="s">
        <v>12022</v>
      </c>
      <c r="H2204" s="56" t="s">
        <v>44</v>
      </c>
      <c r="I2204" s="27"/>
      <c r="J2204" s="57" t="s">
        <v>23</v>
      </c>
      <c r="K2204" s="23" t="s">
        <v>15</v>
      </c>
    </row>
    <row r="2205" ht="22.5" customHeight="1">
      <c r="A2205" s="147">
        <v>46076.0</v>
      </c>
      <c r="B2205" s="15">
        <v>46077.0</v>
      </c>
      <c r="C2205" s="148">
        <v>43497.0</v>
      </c>
      <c r="D2205" s="153" t="s">
        <v>1184</v>
      </c>
      <c r="E2205" s="154" t="s">
        <v>1199</v>
      </c>
      <c r="F2205" s="112" t="str">
        <f t="shared" si="1"/>
        <v>GUSTAVO ESPINOZA</v>
      </c>
      <c r="G2205" s="59" t="s">
        <v>12023</v>
      </c>
      <c r="H2205" s="56" t="s">
        <v>44</v>
      </c>
      <c r="I2205" s="27"/>
      <c r="J2205" s="57" t="s">
        <v>17</v>
      </c>
      <c r="K2205" s="23" t="s">
        <v>15</v>
      </c>
    </row>
    <row r="2206" ht="22.5" customHeight="1">
      <c r="A2206" s="147">
        <v>46076.0</v>
      </c>
      <c r="B2206" s="15"/>
      <c r="C2206" s="148"/>
      <c r="D2206" s="153" t="s">
        <v>12024</v>
      </c>
      <c r="E2206" s="154" t="s">
        <v>12025</v>
      </c>
      <c r="F2206" s="112" t="str">
        <f t="shared" si="1"/>
        <v>GHISLAINE CAROLINA OLMEDO GAJARDO</v>
      </c>
      <c r="G2206" s="70" t="s">
        <v>12026</v>
      </c>
      <c r="H2206" s="61"/>
      <c r="I2206" s="27"/>
      <c r="J2206" s="65"/>
      <c r="K2206" s="28"/>
    </row>
    <row r="2207" ht="22.5" customHeight="1">
      <c r="A2207" s="147">
        <v>46076.0</v>
      </c>
      <c r="B2207" s="15">
        <v>46077.0</v>
      </c>
      <c r="C2207" s="148">
        <v>45505.0</v>
      </c>
      <c r="D2207" s="153" t="s">
        <v>858</v>
      </c>
      <c r="E2207" s="154" t="s">
        <v>12027</v>
      </c>
      <c r="F2207" s="112" t="str">
        <f t="shared" si="1"/>
        <v>JOSE URRUTIA NAVARRETE</v>
      </c>
      <c r="G2207" s="70" t="s">
        <v>12028</v>
      </c>
      <c r="H2207" s="56" t="s">
        <v>44</v>
      </c>
      <c r="I2207" s="22" t="s">
        <v>16</v>
      </c>
      <c r="J2207" s="57" t="s">
        <v>17</v>
      </c>
      <c r="K2207" s="28"/>
    </row>
    <row r="2208" ht="22.5" customHeight="1">
      <c r="A2208" s="147">
        <v>46076.0</v>
      </c>
      <c r="B2208" s="15"/>
      <c r="C2208" s="148"/>
      <c r="D2208" s="153" t="s">
        <v>1794</v>
      </c>
      <c r="E2208" s="154" t="s">
        <v>12029</v>
      </c>
      <c r="F2208" s="112" t="str">
        <f t="shared" si="1"/>
        <v>MICHAEL ARAVENA HERRERA</v>
      </c>
      <c r="G2208" s="70" t="s">
        <v>12030</v>
      </c>
      <c r="H2208" s="61"/>
      <c r="I2208" s="27"/>
      <c r="J2208" s="65"/>
      <c r="K2208" s="28"/>
    </row>
    <row r="2209" ht="22.5" customHeight="1">
      <c r="A2209" s="147">
        <v>46076.0</v>
      </c>
      <c r="B2209" s="15">
        <v>46077.0</v>
      </c>
      <c r="C2209" s="148">
        <v>45352.0</v>
      </c>
      <c r="D2209" s="153" t="s">
        <v>12031</v>
      </c>
      <c r="E2209" s="154" t="s">
        <v>11556</v>
      </c>
      <c r="F2209" s="112" t="str">
        <f t="shared" si="1"/>
        <v>SEGUNDO ALVAREZ</v>
      </c>
      <c r="G2209" s="70" t="s">
        <v>12032</v>
      </c>
      <c r="H2209" s="56" t="s">
        <v>44</v>
      </c>
      <c r="I2209" s="27"/>
      <c r="J2209" s="57" t="s">
        <v>17</v>
      </c>
      <c r="K2209" s="23" t="s">
        <v>15</v>
      </c>
    </row>
    <row r="2210" ht="22.5" customHeight="1">
      <c r="A2210" s="147">
        <v>46076.0</v>
      </c>
      <c r="B2210" s="15"/>
      <c r="C2210" s="148"/>
      <c r="D2210" s="153" t="s">
        <v>12033</v>
      </c>
      <c r="E2210" s="154" t="s">
        <v>12034</v>
      </c>
      <c r="F2210" s="112" t="str">
        <f t="shared" si="1"/>
        <v>ESTEBAN ANDRES SOLIS GUZMÁN</v>
      </c>
      <c r="G2210" s="70" t="s">
        <v>12035</v>
      </c>
      <c r="H2210" s="56" t="s">
        <v>44</v>
      </c>
      <c r="I2210" s="27"/>
      <c r="J2210" s="65"/>
      <c r="K2210" s="28"/>
    </row>
    <row r="2211" ht="22.5" customHeight="1">
      <c r="A2211" s="147">
        <v>46076.0</v>
      </c>
      <c r="B2211" s="15"/>
      <c r="C2211" s="148"/>
      <c r="D2211" s="153" t="s">
        <v>129</v>
      </c>
      <c r="E2211" s="154" t="s">
        <v>12036</v>
      </c>
      <c r="F2211" s="112" t="str">
        <f t="shared" si="1"/>
        <v>JORGE AVEGNO</v>
      </c>
      <c r="G2211" s="70" t="s">
        <v>12037</v>
      </c>
      <c r="H2211" s="61"/>
      <c r="I2211" s="27"/>
      <c r="J2211" s="65"/>
      <c r="K2211" s="28"/>
    </row>
    <row r="2212" ht="22.5" customHeight="1">
      <c r="A2212" s="147">
        <v>46076.0</v>
      </c>
      <c r="B2212" s="15"/>
      <c r="C2212" s="148"/>
      <c r="D2212" s="153" t="s">
        <v>445</v>
      </c>
      <c r="E2212" s="154" t="s">
        <v>130</v>
      </c>
      <c r="F2212" s="112" t="str">
        <f t="shared" si="1"/>
        <v>MANUEL GONZALEZ</v>
      </c>
      <c r="G2212" s="70" t="s">
        <v>12038</v>
      </c>
      <c r="H2212" s="61"/>
      <c r="I2212" s="27"/>
      <c r="J2212" s="65"/>
      <c r="K2212" s="28"/>
    </row>
    <row r="2213" ht="22.5" customHeight="1">
      <c r="A2213" s="147">
        <v>46076.0</v>
      </c>
      <c r="B2213" s="15">
        <v>46077.0</v>
      </c>
      <c r="C2213" s="148">
        <v>45352.0</v>
      </c>
      <c r="D2213" s="153" t="s">
        <v>532</v>
      </c>
      <c r="E2213" s="154" t="s">
        <v>12039</v>
      </c>
      <c r="F2213" s="112" t="str">
        <f t="shared" si="1"/>
        <v>MARIO CARREÑO</v>
      </c>
      <c r="G2213" s="70" t="s">
        <v>12040</v>
      </c>
      <c r="H2213" s="56" t="s">
        <v>44</v>
      </c>
      <c r="I2213" s="27"/>
      <c r="J2213" s="57" t="s">
        <v>17</v>
      </c>
      <c r="K2213" s="23" t="s">
        <v>15</v>
      </c>
    </row>
    <row r="2214" ht="22.5" customHeight="1">
      <c r="A2214" s="147">
        <v>46076.0</v>
      </c>
      <c r="B2214" s="15">
        <v>46077.0</v>
      </c>
      <c r="C2214" s="148">
        <v>44409.0</v>
      </c>
      <c r="D2214" s="153" t="s">
        <v>439</v>
      </c>
      <c r="E2214" s="154" t="s">
        <v>10232</v>
      </c>
      <c r="F2214" s="112" t="str">
        <f t="shared" si="1"/>
        <v>JUAN PARDO</v>
      </c>
      <c r="G2214" s="70" t="s">
        <v>12041</v>
      </c>
      <c r="H2214" s="56" t="s">
        <v>44</v>
      </c>
      <c r="I2214" s="27"/>
      <c r="J2214" s="57" t="s">
        <v>17</v>
      </c>
      <c r="K2214" s="23" t="s">
        <v>15</v>
      </c>
    </row>
    <row r="2215" ht="22.5" customHeight="1">
      <c r="A2215" s="147">
        <v>46076.0</v>
      </c>
      <c r="B2215" s="15"/>
      <c r="C2215" s="148"/>
      <c r="D2215" s="153" t="s">
        <v>12042</v>
      </c>
      <c r="E2215" s="154" t="s">
        <v>5083</v>
      </c>
      <c r="F2215" s="112" t="str">
        <f t="shared" si="1"/>
        <v>GIUSSEPE VÁSQUEZ</v>
      </c>
      <c r="G2215" s="70" t="s">
        <v>12043</v>
      </c>
      <c r="H2215" s="61"/>
      <c r="I2215" s="27"/>
      <c r="J2215" s="65"/>
      <c r="K2215" s="28"/>
    </row>
    <row r="2216" ht="22.5" customHeight="1">
      <c r="A2216" s="147">
        <v>46076.0</v>
      </c>
      <c r="B2216" s="15"/>
      <c r="C2216" s="148"/>
      <c r="D2216" s="153" t="s">
        <v>12044</v>
      </c>
      <c r="E2216" s="154" t="s">
        <v>12045</v>
      </c>
      <c r="F2216" s="112" t="str">
        <f t="shared" si="1"/>
        <v>ISAAC AGUILERA</v>
      </c>
      <c r="G2216" s="70" t="s">
        <v>12046</v>
      </c>
      <c r="H2216" s="61"/>
      <c r="I2216" s="27"/>
      <c r="J2216" s="65"/>
      <c r="K2216" s="28"/>
    </row>
    <row r="2217" ht="22.5" customHeight="1">
      <c r="A2217" s="147">
        <v>46076.0</v>
      </c>
      <c r="B2217" s="15"/>
      <c r="C2217" s="148"/>
      <c r="D2217" s="153" t="s">
        <v>48</v>
      </c>
      <c r="E2217" s="154" t="s">
        <v>2334</v>
      </c>
      <c r="F2217" s="112" t="str">
        <f t="shared" si="1"/>
        <v>PABLO CASTILLO</v>
      </c>
      <c r="G2217" s="70" t="s">
        <v>12047</v>
      </c>
      <c r="H2217" s="61"/>
      <c r="I2217" s="27"/>
      <c r="J2217" s="65"/>
      <c r="K2217" s="28"/>
    </row>
    <row r="2218" ht="22.5" customHeight="1">
      <c r="A2218" s="147">
        <v>46076.0</v>
      </c>
      <c r="B2218" s="15">
        <v>46077.0</v>
      </c>
      <c r="C2218" s="148">
        <v>43586.0</v>
      </c>
      <c r="D2218" s="153" t="s">
        <v>7127</v>
      </c>
      <c r="E2218" s="154" t="s">
        <v>12048</v>
      </c>
      <c r="F2218" s="112" t="str">
        <f t="shared" si="1"/>
        <v>JOAQUIN PARDO CABRERA</v>
      </c>
      <c r="G2218" s="59" t="s">
        <v>12049</v>
      </c>
      <c r="H2218" s="56" t="s">
        <v>44</v>
      </c>
      <c r="I2218" s="27"/>
      <c r="J2218" s="57" t="s">
        <v>17</v>
      </c>
      <c r="K2218" s="23" t="s">
        <v>15</v>
      </c>
    </row>
    <row r="2219" ht="22.5" customHeight="1">
      <c r="A2219" s="147">
        <v>46076.0</v>
      </c>
      <c r="B2219" s="15"/>
      <c r="C2219" s="151" t="s">
        <v>1231</v>
      </c>
      <c r="D2219" s="153" t="s">
        <v>12050</v>
      </c>
      <c r="E2219" s="154" t="s">
        <v>12051</v>
      </c>
      <c r="F2219" s="112" t="str">
        <f t="shared" si="1"/>
        <v>ROBERTO CAMPOS CATALDO</v>
      </c>
      <c r="G2219" s="70" t="s">
        <v>12052</v>
      </c>
      <c r="H2219" s="56" t="s">
        <v>44</v>
      </c>
      <c r="I2219" s="27"/>
      <c r="J2219" s="57" t="s">
        <v>21</v>
      </c>
      <c r="K2219" s="23" t="s">
        <v>15</v>
      </c>
    </row>
    <row r="2220" ht="22.5" customHeight="1">
      <c r="A2220" s="147">
        <v>46076.0</v>
      </c>
      <c r="B2220" s="15">
        <v>46077.0</v>
      </c>
      <c r="C2220" s="148">
        <v>45261.0</v>
      </c>
      <c r="D2220" s="153" t="s">
        <v>12053</v>
      </c>
      <c r="E2220" s="154" t="s">
        <v>12054</v>
      </c>
      <c r="F2220" s="112" t="str">
        <f t="shared" si="1"/>
        <v>DOMINGO LEVIO</v>
      </c>
      <c r="G2220" s="70" t="s">
        <v>12055</v>
      </c>
      <c r="H2220" s="56" t="s">
        <v>44</v>
      </c>
      <c r="I2220" s="27"/>
      <c r="J2220" s="57" t="s">
        <v>17</v>
      </c>
      <c r="K2220" s="23" t="s">
        <v>15</v>
      </c>
    </row>
    <row r="2221" ht="22.5" customHeight="1">
      <c r="A2221" s="147">
        <v>46076.0</v>
      </c>
      <c r="B2221" s="15">
        <v>46077.0</v>
      </c>
      <c r="C2221" s="148">
        <v>43862.0</v>
      </c>
      <c r="D2221" s="153" t="s">
        <v>12056</v>
      </c>
      <c r="E2221" s="154" t="s">
        <v>12057</v>
      </c>
      <c r="F2221" s="112" t="str">
        <f t="shared" si="1"/>
        <v>MARCELO DAVID MALDONADO HOFFMANN</v>
      </c>
      <c r="G2221" s="70" t="s">
        <v>12058</v>
      </c>
      <c r="H2221" s="56" t="s">
        <v>44</v>
      </c>
      <c r="I2221" s="27"/>
      <c r="J2221" s="57" t="s">
        <v>17</v>
      </c>
      <c r="K2221" s="23" t="s">
        <v>15</v>
      </c>
    </row>
    <row r="2222" ht="22.5" customHeight="1">
      <c r="A2222" s="147">
        <v>46076.0</v>
      </c>
      <c r="B2222" s="15">
        <v>46084.0</v>
      </c>
      <c r="C2222" s="148"/>
      <c r="D2222" s="153" t="s">
        <v>12059</v>
      </c>
      <c r="E2222" s="154" t="s">
        <v>12060</v>
      </c>
      <c r="F2222" s="112" t="str">
        <f t="shared" si="1"/>
        <v>ESCEQUIEL ALBERTO VARGAS ESQUIVEL</v>
      </c>
      <c r="G2222" s="70" t="s">
        <v>12061</v>
      </c>
      <c r="H2222" s="56" t="s">
        <v>44</v>
      </c>
      <c r="I2222" s="27"/>
      <c r="J2222" s="57" t="s">
        <v>17</v>
      </c>
      <c r="K2222" s="23" t="s">
        <v>15</v>
      </c>
    </row>
    <row r="2223" ht="22.5" customHeight="1">
      <c r="A2223" s="147">
        <v>46076.0</v>
      </c>
      <c r="B2223" s="15"/>
      <c r="C2223" s="151" t="s">
        <v>12062</v>
      </c>
      <c r="D2223" s="153" t="s">
        <v>3209</v>
      </c>
      <c r="E2223" s="154" t="s">
        <v>12063</v>
      </c>
      <c r="F2223" s="112" t="str">
        <f t="shared" si="1"/>
        <v>SOFÍA ARGO</v>
      </c>
      <c r="G2223" s="70" t="s">
        <v>12064</v>
      </c>
      <c r="H2223" s="56" t="s">
        <v>44</v>
      </c>
      <c r="I2223" s="27"/>
      <c r="J2223" s="57" t="s">
        <v>21</v>
      </c>
      <c r="K2223" s="23" t="s">
        <v>15</v>
      </c>
    </row>
    <row r="2224" ht="22.5" customHeight="1">
      <c r="A2224" s="147">
        <v>46076.0</v>
      </c>
      <c r="B2224" s="15">
        <v>46077.0</v>
      </c>
      <c r="C2224" s="148">
        <v>44501.0</v>
      </c>
      <c r="D2224" s="153" t="s">
        <v>9967</v>
      </c>
      <c r="E2224" s="154" t="s">
        <v>7767</v>
      </c>
      <c r="F2224" s="112" t="str">
        <f t="shared" si="1"/>
        <v>NAYARET CORTEZ</v>
      </c>
      <c r="G2224" s="70" t="s">
        <v>12065</v>
      </c>
      <c r="H2224" s="56" t="s">
        <v>44</v>
      </c>
      <c r="I2224" s="27"/>
      <c r="J2224" s="57" t="s">
        <v>17</v>
      </c>
      <c r="K2224" s="23" t="s">
        <v>15</v>
      </c>
    </row>
    <row r="2225" ht="22.5" customHeight="1">
      <c r="A2225" s="147">
        <v>46076.0</v>
      </c>
      <c r="B2225" s="15"/>
      <c r="C2225" s="148"/>
      <c r="D2225" s="153" t="s">
        <v>12066</v>
      </c>
      <c r="E2225" s="154" t="s">
        <v>3237</v>
      </c>
      <c r="F2225" s="112" t="str">
        <f t="shared" si="1"/>
        <v>GUILLERMO ESTEBAN SOTO GONZALEZ</v>
      </c>
      <c r="G2225" s="70" t="s">
        <v>12067</v>
      </c>
      <c r="H2225" s="61"/>
      <c r="I2225" s="27"/>
      <c r="J2225" s="65"/>
      <c r="K2225" s="28"/>
    </row>
    <row r="2226" ht="22.5" customHeight="1">
      <c r="A2226" s="147">
        <v>46076.0</v>
      </c>
      <c r="B2226" s="15"/>
      <c r="C2226" s="148"/>
      <c r="D2226" s="153" t="s">
        <v>12068</v>
      </c>
      <c r="E2226" s="154" t="s">
        <v>12069</v>
      </c>
      <c r="F2226" s="112" t="str">
        <f t="shared" si="1"/>
        <v>MARISELLA LISBOA CONTRERAS</v>
      </c>
      <c r="G2226" s="70" t="s">
        <v>12070</v>
      </c>
      <c r="H2226" s="61"/>
      <c r="I2226" s="27"/>
      <c r="J2226" s="65"/>
      <c r="K2226" s="28"/>
    </row>
    <row r="2227" ht="22.5" customHeight="1">
      <c r="A2227" s="147">
        <v>46076.0</v>
      </c>
      <c r="B2227" s="15"/>
      <c r="C2227" s="148"/>
      <c r="D2227" s="153" t="s">
        <v>6845</v>
      </c>
      <c r="E2227" s="154" t="s">
        <v>12071</v>
      </c>
      <c r="F2227" s="112" t="str">
        <f t="shared" si="1"/>
        <v>FRANCISCO OLGUIN</v>
      </c>
      <c r="G2227" s="70" t="s">
        <v>12072</v>
      </c>
      <c r="H2227" s="61"/>
      <c r="I2227" s="27"/>
      <c r="J2227" s="65"/>
      <c r="K2227" s="28"/>
    </row>
    <row r="2228" ht="22.5" customHeight="1">
      <c r="A2228" s="147">
        <v>46076.0</v>
      </c>
      <c r="B2228" s="15">
        <v>46077.0</v>
      </c>
      <c r="C2228" s="148">
        <v>45505.0</v>
      </c>
      <c r="D2228" s="153" t="s">
        <v>12073</v>
      </c>
      <c r="E2228" s="154" t="s">
        <v>839</v>
      </c>
      <c r="F2228" s="112" t="str">
        <f t="shared" si="1"/>
        <v>HUMBERTO PATRICIO JIMENEZ SEPULVEDA</v>
      </c>
      <c r="G2228" s="70" t="s">
        <v>12074</v>
      </c>
      <c r="H2228" s="56" t="s">
        <v>44</v>
      </c>
      <c r="I2228" s="27"/>
      <c r="J2228" s="57" t="s">
        <v>17</v>
      </c>
      <c r="K2228" s="23" t="s">
        <v>15</v>
      </c>
    </row>
    <row r="2229" ht="22.5" customHeight="1">
      <c r="A2229" s="147">
        <v>46076.0</v>
      </c>
      <c r="B2229" s="15"/>
      <c r="C2229" s="148"/>
      <c r="D2229" s="153" t="s">
        <v>9370</v>
      </c>
      <c r="E2229" s="154" t="s">
        <v>12075</v>
      </c>
      <c r="F2229" s="112" t="str">
        <f t="shared" si="1"/>
        <v>NANCY ARANDA</v>
      </c>
      <c r="G2229" s="70" t="s">
        <v>12076</v>
      </c>
      <c r="H2229" s="61"/>
      <c r="I2229" s="27"/>
      <c r="J2229" s="65"/>
      <c r="K2229" s="28"/>
    </row>
    <row r="2230" ht="22.5" customHeight="1">
      <c r="A2230" s="147">
        <v>46076.0</v>
      </c>
      <c r="B2230" s="15">
        <v>46078.0</v>
      </c>
      <c r="C2230" s="148">
        <v>38777.0</v>
      </c>
      <c r="D2230" s="153" t="s">
        <v>1043</v>
      </c>
      <c r="E2230" s="154" t="s">
        <v>12077</v>
      </c>
      <c r="F2230" s="112" t="str">
        <f t="shared" si="1"/>
        <v>CLAUDIA ANDREA ESCUDERO JARAMILLO</v>
      </c>
      <c r="G2230" s="70" t="s">
        <v>12078</v>
      </c>
      <c r="H2230" s="56" t="s">
        <v>44</v>
      </c>
      <c r="I2230" s="27"/>
      <c r="J2230" s="57" t="s">
        <v>19</v>
      </c>
      <c r="K2230" s="23" t="s">
        <v>15</v>
      </c>
    </row>
    <row r="2231" ht="22.5" customHeight="1">
      <c r="A2231" s="147">
        <v>46076.0</v>
      </c>
      <c r="B2231" s="15"/>
      <c r="C2231" s="151" t="s">
        <v>3298</v>
      </c>
      <c r="D2231" s="153" t="s">
        <v>281</v>
      </c>
      <c r="E2231" s="154" t="s">
        <v>12079</v>
      </c>
      <c r="F2231" s="112" t="str">
        <f t="shared" si="1"/>
        <v>ALEJANDRO VENEGAS DÍAZ</v>
      </c>
      <c r="G2231" s="70" t="s">
        <v>12080</v>
      </c>
      <c r="H2231" s="56" t="s">
        <v>44</v>
      </c>
      <c r="I2231" s="27"/>
      <c r="J2231" s="57" t="s">
        <v>21</v>
      </c>
      <c r="K2231" s="23" t="s">
        <v>15</v>
      </c>
    </row>
    <row r="2232" ht="22.5" customHeight="1">
      <c r="A2232" s="147">
        <v>46076.0</v>
      </c>
      <c r="B2232" s="15">
        <v>46078.0</v>
      </c>
      <c r="C2232" s="148">
        <v>45047.0</v>
      </c>
      <c r="D2232" s="153" t="s">
        <v>7087</v>
      </c>
      <c r="E2232" s="154" t="s">
        <v>12081</v>
      </c>
      <c r="F2232" s="112" t="str">
        <f t="shared" si="1"/>
        <v>JULIO ANDRÉS SAÉZ SANTANDER</v>
      </c>
      <c r="G2232" s="59" t="s">
        <v>12082</v>
      </c>
      <c r="H2232" s="56" t="s">
        <v>44</v>
      </c>
      <c r="I2232" s="27"/>
      <c r="J2232" s="57" t="s">
        <v>19</v>
      </c>
      <c r="K2232" s="23" t="s">
        <v>15</v>
      </c>
    </row>
    <row r="2233" ht="22.5" customHeight="1">
      <c r="A2233" s="147">
        <v>46076.0</v>
      </c>
      <c r="B2233" s="15">
        <v>46077.0</v>
      </c>
      <c r="C2233" s="148">
        <v>43891.0</v>
      </c>
      <c r="D2233" s="153" t="s">
        <v>12083</v>
      </c>
      <c r="E2233" s="154" t="s">
        <v>8372</v>
      </c>
      <c r="F2233" s="112" t="str">
        <f t="shared" si="1"/>
        <v>LEONIDAS GOMEZ</v>
      </c>
      <c r="G2233" s="70" t="s">
        <v>12084</v>
      </c>
      <c r="H2233" s="56" t="s">
        <v>44</v>
      </c>
      <c r="I2233" s="27"/>
      <c r="J2233" s="57" t="s">
        <v>17</v>
      </c>
      <c r="K2233" s="23" t="s">
        <v>15</v>
      </c>
    </row>
    <row r="2234" ht="22.5" customHeight="1">
      <c r="A2234" s="147">
        <v>46076.0</v>
      </c>
      <c r="B2234" s="15"/>
      <c r="C2234" s="148"/>
      <c r="D2234" s="153" t="s">
        <v>672</v>
      </c>
      <c r="E2234" s="154" t="s">
        <v>12085</v>
      </c>
      <c r="F2234" s="112" t="str">
        <f t="shared" si="1"/>
        <v>JIMMY VALCARCEL</v>
      </c>
      <c r="G2234" s="70" t="s">
        <v>12086</v>
      </c>
      <c r="H2234" s="61"/>
      <c r="I2234" s="27"/>
      <c r="J2234" s="65"/>
      <c r="K2234" s="28"/>
    </row>
    <row r="2235" ht="22.5" customHeight="1">
      <c r="A2235" s="147">
        <v>46076.0</v>
      </c>
      <c r="B2235" s="15">
        <v>46084.0</v>
      </c>
      <c r="C2235" s="148"/>
      <c r="D2235" s="153" t="s">
        <v>12087</v>
      </c>
      <c r="E2235" s="154" t="s">
        <v>12088</v>
      </c>
      <c r="F2235" s="112" t="str">
        <f t="shared" si="1"/>
        <v>LORENA MARIBEL ARCIS ARCIS</v>
      </c>
      <c r="G2235" s="70" t="s">
        <v>12089</v>
      </c>
      <c r="H2235" s="56" t="s">
        <v>44</v>
      </c>
      <c r="I2235" s="27"/>
      <c r="J2235" s="57" t="s">
        <v>17</v>
      </c>
      <c r="K2235" s="23" t="s">
        <v>15</v>
      </c>
    </row>
    <row r="2236" ht="22.5" customHeight="1">
      <c r="A2236" s="147">
        <v>46076.0</v>
      </c>
      <c r="B2236" s="15"/>
      <c r="C2236" s="148"/>
      <c r="D2236" s="153" t="s">
        <v>423</v>
      </c>
      <c r="E2236" s="154" t="s">
        <v>12045</v>
      </c>
      <c r="F2236" s="112" t="str">
        <f t="shared" si="1"/>
        <v>VALENTINA AGUILERA</v>
      </c>
      <c r="G2236" s="70" t="s">
        <v>12090</v>
      </c>
      <c r="H2236" s="56" t="s">
        <v>44</v>
      </c>
      <c r="I2236" s="27"/>
      <c r="J2236" s="57" t="s">
        <v>14</v>
      </c>
      <c r="K2236" s="23" t="s">
        <v>15</v>
      </c>
    </row>
    <row r="2237" ht="22.5" customHeight="1">
      <c r="A2237" s="147">
        <v>46076.0</v>
      </c>
      <c r="B2237" s="15"/>
      <c r="C2237" s="148"/>
      <c r="D2237" s="153" t="s">
        <v>290</v>
      </c>
      <c r="E2237" s="154" t="s">
        <v>12091</v>
      </c>
      <c r="F2237" s="112" t="str">
        <f t="shared" si="1"/>
        <v>IVONNE DIMATE</v>
      </c>
      <c r="G2237" s="70" t="s">
        <v>12092</v>
      </c>
      <c r="H2237" s="61"/>
      <c r="I2237" s="27"/>
      <c r="J2237" s="65"/>
      <c r="K2237" s="28"/>
    </row>
    <row r="2238" ht="22.5" customHeight="1">
      <c r="A2238" s="147">
        <v>46076.0</v>
      </c>
      <c r="B2238" s="15"/>
      <c r="C2238" s="151" t="s">
        <v>106</v>
      </c>
      <c r="D2238" s="153" t="s">
        <v>3996</v>
      </c>
      <c r="E2238" s="154" t="s">
        <v>12093</v>
      </c>
      <c r="F2238" s="112" t="str">
        <f t="shared" si="1"/>
        <v>MARÍA FERNANDA LEIVA CIFUENTES</v>
      </c>
      <c r="G2238" s="70" t="s">
        <v>12094</v>
      </c>
      <c r="H2238" s="56" t="s">
        <v>44</v>
      </c>
      <c r="I2238" s="27"/>
      <c r="J2238" s="57" t="s">
        <v>21</v>
      </c>
      <c r="K2238" s="23" t="s">
        <v>15</v>
      </c>
    </row>
    <row r="2239" ht="22.5" customHeight="1">
      <c r="A2239" s="147">
        <v>46076.0</v>
      </c>
      <c r="B2239" s="15"/>
      <c r="C2239" s="148"/>
      <c r="D2239" s="153" t="s">
        <v>12095</v>
      </c>
      <c r="E2239" s="154" t="s">
        <v>12096</v>
      </c>
      <c r="F2239" s="112" t="str">
        <f t="shared" si="1"/>
        <v>LIZBETH NIEVES CANINO</v>
      </c>
      <c r="G2239" s="70" t="s">
        <v>12097</v>
      </c>
      <c r="H2239" s="56" t="s">
        <v>44</v>
      </c>
      <c r="I2239" s="27"/>
      <c r="J2239" s="57" t="s">
        <v>14</v>
      </c>
      <c r="K2239" s="23" t="s">
        <v>15</v>
      </c>
    </row>
    <row r="2240" ht="22.5" customHeight="1">
      <c r="A2240" s="147">
        <v>46076.0</v>
      </c>
      <c r="B2240" s="15"/>
      <c r="C2240" s="151" t="s">
        <v>106</v>
      </c>
      <c r="D2240" s="153" t="s">
        <v>550</v>
      </c>
      <c r="E2240" s="154" t="s">
        <v>814</v>
      </c>
      <c r="F2240" s="112" t="str">
        <f t="shared" si="1"/>
        <v>DANIEL VALLEJOS</v>
      </c>
      <c r="G2240" s="70" t="s">
        <v>12098</v>
      </c>
      <c r="H2240" s="56" t="s">
        <v>44</v>
      </c>
      <c r="I2240" s="27"/>
      <c r="J2240" s="57" t="s">
        <v>21</v>
      </c>
      <c r="K2240" s="23" t="s">
        <v>15</v>
      </c>
    </row>
    <row r="2241" ht="22.5" customHeight="1">
      <c r="A2241" s="147">
        <v>46076.0</v>
      </c>
      <c r="B2241" s="15">
        <v>46077.0</v>
      </c>
      <c r="C2241" s="148">
        <v>43282.0</v>
      </c>
      <c r="D2241" s="153" t="s">
        <v>764</v>
      </c>
      <c r="E2241" s="154" t="s">
        <v>9569</v>
      </c>
      <c r="F2241" s="112" t="str">
        <f t="shared" si="1"/>
        <v>JULIO RIOS</v>
      </c>
      <c r="G2241" s="70" t="s">
        <v>12099</v>
      </c>
      <c r="H2241" s="56" t="s">
        <v>44</v>
      </c>
      <c r="I2241" s="27"/>
      <c r="J2241" s="57" t="s">
        <v>17</v>
      </c>
      <c r="K2241" s="23" t="s">
        <v>15</v>
      </c>
    </row>
    <row r="2242" ht="22.5" customHeight="1">
      <c r="A2242" s="147">
        <v>46076.0</v>
      </c>
      <c r="B2242" s="15">
        <v>46077.0</v>
      </c>
      <c r="C2242" s="148">
        <v>45323.0</v>
      </c>
      <c r="D2242" s="153" t="s">
        <v>1298</v>
      </c>
      <c r="E2242" s="154" t="s">
        <v>2497</v>
      </c>
      <c r="F2242" s="112" t="str">
        <f t="shared" si="1"/>
        <v>ROBERTO OSORIO</v>
      </c>
      <c r="G2242" s="70" t="s">
        <v>12100</v>
      </c>
      <c r="H2242" s="56" t="s">
        <v>44</v>
      </c>
      <c r="I2242" s="27"/>
      <c r="J2242" s="57" t="s">
        <v>17</v>
      </c>
      <c r="K2242" s="23" t="s">
        <v>15</v>
      </c>
    </row>
    <row r="2243" ht="22.5" customHeight="1">
      <c r="A2243" s="147">
        <v>46076.0</v>
      </c>
      <c r="B2243" s="15"/>
      <c r="C2243" s="151" t="s">
        <v>1536</v>
      </c>
      <c r="D2243" s="153" t="s">
        <v>1394</v>
      </c>
      <c r="E2243" s="154" t="s">
        <v>12101</v>
      </c>
      <c r="F2243" s="112" t="str">
        <f t="shared" si="1"/>
        <v>MATIAS SIFON</v>
      </c>
      <c r="G2243" s="70" t="s">
        <v>12102</v>
      </c>
      <c r="H2243" s="56" t="s">
        <v>44</v>
      </c>
      <c r="I2243" s="27"/>
      <c r="J2243" s="57" t="s">
        <v>21</v>
      </c>
      <c r="K2243" s="23" t="s">
        <v>15</v>
      </c>
    </row>
    <row r="2244" ht="22.5" customHeight="1">
      <c r="A2244" s="147">
        <v>46076.0</v>
      </c>
      <c r="B2244" s="15"/>
      <c r="C2244" s="148"/>
      <c r="D2244" s="153" t="s">
        <v>3434</v>
      </c>
      <c r="E2244" s="154" t="s">
        <v>511</v>
      </c>
      <c r="F2244" s="112" t="str">
        <f t="shared" si="1"/>
        <v>INGRID QUEZADA</v>
      </c>
      <c r="G2244" s="70" t="s">
        <v>12103</v>
      </c>
      <c r="H2244" s="61"/>
      <c r="I2244" s="27"/>
      <c r="J2244" s="65"/>
      <c r="K2244" s="28"/>
    </row>
    <row r="2245" ht="22.5" customHeight="1">
      <c r="A2245" s="147">
        <v>46076.0</v>
      </c>
      <c r="B2245" s="15">
        <v>46077.0</v>
      </c>
      <c r="C2245" s="148">
        <v>43221.0</v>
      </c>
      <c r="D2245" s="153" t="s">
        <v>12104</v>
      </c>
      <c r="E2245" s="154" t="s">
        <v>9044</v>
      </c>
      <c r="F2245" s="112" t="str">
        <f t="shared" si="1"/>
        <v>YANIRA ROBLEDO</v>
      </c>
      <c r="G2245" s="70" t="s">
        <v>12105</v>
      </c>
      <c r="H2245" s="56" t="s">
        <v>44</v>
      </c>
      <c r="I2245" s="27"/>
      <c r="J2245" s="57" t="s">
        <v>17</v>
      </c>
      <c r="K2245" s="23" t="s">
        <v>15</v>
      </c>
    </row>
    <row r="2246" ht="22.5" customHeight="1">
      <c r="A2246" s="147">
        <v>46076.0</v>
      </c>
      <c r="B2246" s="15">
        <v>46077.0</v>
      </c>
      <c r="C2246" s="148">
        <v>43586.0</v>
      </c>
      <c r="D2246" s="153" t="s">
        <v>576</v>
      </c>
      <c r="E2246" s="154" t="s">
        <v>12106</v>
      </c>
      <c r="F2246" s="112" t="str">
        <f t="shared" si="1"/>
        <v>LUIS DEL RIO</v>
      </c>
      <c r="G2246" s="70" t="s">
        <v>12107</v>
      </c>
      <c r="H2246" s="56" t="s">
        <v>44</v>
      </c>
      <c r="I2246" s="27"/>
      <c r="J2246" s="57" t="s">
        <v>17</v>
      </c>
      <c r="K2246" s="23" t="s">
        <v>15</v>
      </c>
    </row>
    <row r="2247" ht="22.5" customHeight="1">
      <c r="A2247" s="147">
        <v>46076.0</v>
      </c>
      <c r="B2247" s="15"/>
      <c r="C2247" s="148"/>
      <c r="D2247" s="153" t="s">
        <v>12108</v>
      </c>
      <c r="E2247" s="154" t="s">
        <v>12109</v>
      </c>
      <c r="F2247" s="112" t="str">
        <f t="shared" si="1"/>
        <v>MICHEL MONTIEL</v>
      </c>
      <c r="G2247" s="70" t="s">
        <v>12110</v>
      </c>
      <c r="H2247" s="61"/>
      <c r="I2247" s="27"/>
      <c r="J2247" s="65"/>
      <c r="K2247" s="28"/>
    </row>
    <row r="2248" ht="22.5" customHeight="1">
      <c r="A2248" s="147">
        <v>46076.0</v>
      </c>
      <c r="B2248" s="15">
        <v>46077.0</v>
      </c>
      <c r="C2248" s="148">
        <v>43862.0</v>
      </c>
      <c r="D2248" s="153" t="s">
        <v>12111</v>
      </c>
      <c r="E2248" s="154" t="s">
        <v>12112</v>
      </c>
      <c r="F2248" s="112" t="str">
        <f t="shared" si="1"/>
        <v>FERNANDO PATRICIO LOPEZ MENDIOLAZA</v>
      </c>
      <c r="G2248" s="70" t="s">
        <v>12113</v>
      </c>
      <c r="H2248" s="56" t="s">
        <v>44</v>
      </c>
      <c r="I2248" s="22" t="s">
        <v>16</v>
      </c>
      <c r="J2248" s="57" t="s">
        <v>17</v>
      </c>
      <c r="K2248" s="23" t="s">
        <v>15</v>
      </c>
    </row>
    <row r="2249" ht="22.5" customHeight="1">
      <c r="A2249" s="147">
        <v>46076.0</v>
      </c>
      <c r="B2249" s="15"/>
      <c r="C2249" s="148"/>
      <c r="D2249" s="153" t="s">
        <v>12114</v>
      </c>
      <c r="E2249" s="154" t="s">
        <v>12115</v>
      </c>
      <c r="F2249" s="112" t="str">
        <f t="shared" si="1"/>
        <v>MOLLIE WESTFALL</v>
      </c>
      <c r="G2249" s="70" t="s">
        <v>12116</v>
      </c>
      <c r="H2249" s="61"/>
      <c r="I2249" s="27"/>
      <c r="J2249" s="65"/>
      <c r="K2249" s="28"/>
    </row>
    <row r="2250" ht="22.5" customHeight="1">
      <c r="A2250" s="147">
        <v>46076.0</v>
      </c>
      <c r="B2250" s="15">
        <v>46084.0</v>
      </c>
      <c r="C2250" s="148"/>
      <c r="D2250" s="153" t="s">
        <v>6819</v>
      </c>
      <c r="E2250" s="154" t="s">
        <v>12117</v>
      </c>
      <c r="F2250" s="112" t="str">
        <f t="shared" si="1"/>
        <v>HUMBERTO VALLADARES MOLINA</v>
      </c>
      <c r="G2250" s="70" t="s">
        <v>12118</v>
      </c>
      <c r="H2250" s="56" t="s">
        <v>44</v>
      </c>
      <c r="I2250" s="27"/>
      <c r="J2250" s="57" t="s">
        <v>17</v>
      </c>
      <c r="K2250" s="23" t="s">
        <v>15</v>
      </c>
    </row>
    <row r="2251" ht="22.5" customHeight="1">
      <c r="A2251" s="147">
        <v>46076.0</v>
      </c>
      <c r="B2251" s="15"/>
      <c r="C2251" s="151" t="s">
        <v>106</v>
      </c>
      <c r="D2251" s="153" t="s">
        <v>876</v>
      </c>
      <c r="E2251" s="154" t="s">
        <v>12119</v>
      </c>
      <c r="F2251" s="112" t="str">
        <f t="shared" si="1"/>
        <v>LUIS MENA FUENTES</v>
      </c>
      <c r="G2251" s="70" t="s">
        <v>12120</v>
      </c>
      <c r="H2251" s="56" t="s">
        <v>44</v>
      </c>
      <c r="I2251" s="27"/>
      <c r="J2251" s="57" t="s">
        <v>21</v>
      </c>
      <c r="K2251" s="23" t="s">
        <v>15</v>
      </c>
    </row>
    <row r="2252" ht="22.5" customHeight="1">
      <c r="A2252" s="147">
        <v>46076.0</v>
      </c>
      <c r="B2252" s="15"/>
      <c r="C2252" s="148"/>
      <c r="D2252" s="153" t="s">
        <v>3245</v>
      </c>
      <c r="E2252" s="154" t="s">
        <v>12121</v>
      </c>
      <c r="F2252" s="112" t="str">
        <f t="shared" si="1"/>
        <v>PABLO LARA CORTES</v>
      </c>
      <c r="G2252" s="70" t="s">
        <v>12122</v>
      </c>
      <c r="H2252" s="61"/>
      <c r="I2252" s="27"/>
      <c r="J2252" s="65"/>
      <c r="K2252" s="28"/>
    </row>
    <row r="2253" ht="22.5" customHeight="1">
      <c r="A2253" s="147">
        <v>46076.0</v>
      </c>
      <c r="B2253" s="15"/>
      <c r="C2253" s="151" t="s">
        <v>432</v>
      </c>
      <c r="D2253" s="153" t="s">
        <v>12123</v>
      </c>
      <c r="E2253" s="154" t="s">
        <v>12124</v>
      </c>
      <c r="F2253" s="112" t="str">
        <f t="shared" si="1"/>
        <v>FRIEDRICH VON DER WETH</v>
      </c>
      <c r="G2253" s="70" t="s">
        <v>12125</v>
      </c>
      <c r="H2253" s="56" t="s">
        <v>44</v>
      </c>
      <c r="I2253" s="27"/>
      <c r="J2253" s="57" t="s">
        <v>21</v>
      </c>
      <c r="K2253" s="23" t="s">
        <v>22</v>
      </c>
    </row>
    <row r="2254" ht="22.5" customHeight="1">
      <c r="A2254" s="147">
        <v>46076.0</v>
      </c>
      <c r="B2254" s="15"/>
      <c r="C2254" s="151" t="s">
        <v>3298</v>
      </c>
      <c r="D2254" s="153" t="s">
        <v>964</v>
      </c>
      <c r="E2254" s="154" t="s">
        <v>1208</v>
      </c>
      <c r="F2254" s="112" t="str">
        <f t="shared" si="1"/>
        <v>FELIPE TORRES</v>
      </c>
      <c r="G2254" s="70" t="s">
        <v>12126</v>
      </c>
      <c r="H2254" s="56" t="s">
        <v>44</v>
      </c>
      <c r="I2254" s="27"/>
      <c r="J2254" s="57" t="s">
        <v>21</v>
      </c>
      <c r="K2254" s="23" t="s">
        <v>15</v>
      </c>
    </row>
    <row r="2255" ht="22.5" customHeight="1">
      <c r="A2255" s="147">
        <v>46076.0</v>
      </c>
      <c r="B2255" s="167"/>
      <c r="C2255" s="148">
        <v>43070.0</v>
      </c>
      <c r="D2255" s="153" t="s">
        <v>392</v>
      </c>
      <c r="E2255" s="154" t="s">
        <v>2605</v>
      </c>
      <c r="F2255" s="112" t="str">
        <f t="shared" si="1"/>
        <v>CYNTHIA NAVARRO</v>
      </c>
      <c r="G2255" s="70" t="s">
        <v>12127</v>
      </c>
      <c r="H2255" s="56" t="s">
        <v>44</v>
      </c>
      <c r="I2255" s="27"/>
      <c r="J2255" s="57" t="s">
        <v>17</v>
      </c>
      <c r="K2255" s="23" t="s">
        <v>22</v>
      </c>
    </row>
    <row r="2256" ht="22.5" customHeight="1">
      <c r="A2256" s="147">
        <v>46076.0</v>
      </c>
      <c r="B2256" s="15"/>
      <c r="C2256" s="148"/>
      <c r="D2256" s="153" t="s">
        <v>12128</v>
      </c>
      <c r="E2256" s="154" t="s">
        <v>5827</v>
      </c>
      <c r="F2256" s="112" t="str">
        <f t="shared" si="1"/>
        <v>LUIS ANTONIO MOLINA</v>
      </c>
      <c r="G2256" s="70" t="s">
        <v>12129</v>
      </c>
      <c r="H2256" s="61"/>
      <c r="I2256" s="27"/>
      <c r="J2256" s="65"/>
      <c r="K2256" s="28"/>
    </row>
    <row r="2257" ht="22.5" customHeight="1">
      <c r="A2257" s="147">
        <v>46076.0</v>
      </c>
      <c r="B2257" s="15"/>
      <c r="C2257" s="148"/>
      <c r="D2257" s="153" t="s">
        <v>2285</v>
      </c>
      <c r="E2257" s="154" t="s">
        <v>12130</v>
      </c>
      <c r="F2257" s="112" t="str">
        <f t="shared" si="1"/>
        <v>PEDRO SANSONETTY</v>
      </c>
      <c r="G2257" s="70" t="s">
        <v>12131</v>
      </c>
      <c r="H2257" s="61"/>
      <c r="I2257" s="27"/>
      <c r="J2257" s="65"/>
      <c r="K2257" s="28"/>
    </row>
    <row r="2258" ht="22.5" customHeight="1">
      <c r="A2258" s="147">
        <v>46076.0</v>
      </c>
      <c r="B2258" s="15">
        <v>46077.0</v>
      </c>
      <c r="C2258" s="148">
        <v>43344.0</v>
      </c>
      <c r="D2258" s="153" t="s">
        <v>2242</v>
      </c>
      <c r="E2258" s="154" t="s">
        <v>1687</v>
      </c>
      <c r="F2258" s="112" t="str">
        <f t="shared" si="1"/>
        <v>LORENA VELIZ</v>
      </c>
      <c r="G2258" s="70" t="s">
        <v>12132</v>
      </c>
      <c r="H2258" s="56" t="s">
        <v>44</v>
      </c>
      <c r="I2258" s="27"/>
      <c r="J2258" s="57" t="s">
        <v>17</v>
      </c>
      <c r="K2258" s="23" t="s">
        <v>15</v>
      </c>
    </row>
    <row r="2259" ht="22.5" customHeight="1">
      <c r="A2259" s="147">
        <v>46076.0</v>
      </c>
      <c r="B2259" s="15"/>
      <c r="C2259" s="148"/>
      <c r="D2259" s="153" t="s">
        <v>626</v>
      </c>
      <c r="E2259" s="154" t="s">
        <v>12133</v>
      </c>
      <c r="F2259" s="112" t="str">
        <f t="shared" si="1"/>
        <v>CRISTIAN VIRGILIO AHUMADA</v>
      </c>
      <c r="G2259" s="70" t="s">
        <v>12134</v>
      </c>
      <c r="H2259" s="61"/>
      <c r="I2259" s="27"/>
      <c r="J2259" s="65"/>
      <c r="K2259" s="28"/>
    </row>
    <row r="2260" ht="22.5" customHeight="1">
      <c r="A2260" s="147">
        <v>46076.0</v>
      </c>
      <c r="B2260" s="15">
        <v>46077.0</v>
      </c>
      <c r="C2260" s="148">
        <v>43191.0</v>
      </c>
      <c r="D2260" s="153" t="s">
        <v>3209</v>
      </c>
      <c r="E2260" s="154" t="s">
        <v>12135</v>
      </c>
      <c r="F2260" s="112" t="str">
        <f t="shared" si="1"/>
        <v>SOFÍA BERMEO</v>
      </c>
      <c r="G2260" s="70" t="s">
        <v>12136</v>
      </c>
      <c r="H2260" s="56" t="s">
        <v>44</v>
      </c>
      <c r="I2260" s="27"/>
      <c r="J2260" s="57" t="s">
        <v>17</v>
      </c>
      <c r="K2260" s="23" t="s">
        <v>15</v>
      </c>
    </row>
    <row r="2261" ht="22.5" customHeight="1">
      <c r="A2261" s="147">
        <v>46076.0</v>
      </c>
      <c r="B2261" s="15"/>
      <c r="C2261" s="148"/>
      <c r="D2261" s="153" t="s">
        <v>1748</v>
      </c>
      <c r="E2261" s="154" t="s">
        <v>4970</v>
      </c>
      <c r="F2261" s="112" t="str">
        <f t="shared" si="1"/>
        <v>MARCELA DIAZ</v>
      </c>
      <c r="G2261" s="70" t="s">
        <v>12137</v>
      </c>
      <c r="H2261" s="61"/>
      <c r="I2261" s="27"/>
      <c r="J2261" s="65"/>
      <c r="K2261" s="28"/>
    </row>
    <row r="2262" ht="22.5" customHeight="1">
      <c r="A2262" s="147">
        <v>46076.0</v>
      </c>
      <c r="B2262" s="15">
        <v>46077.0</v>
      </c>
      <c r="C2262" s="148">
        <v>45839.0</v>
      </c>
      <c r="D2262" s="153" t="s">
        <v>1988</v>
      </c>
      <c r="E2262" s="154" t="s">
        <v>1762</v>
      </c>
      <c r="F2262" s="112" t="str">
        <f t="shared" si="1"/>
        <v>JUAN PABLO SOTO</v>
      </c>
      <c r="G2262" s="70" t="s">
        <v>12138</v>
      </c>
      <c r="H2262" s="56" t="s">
        <v>44</v>
      </c>
      <c r="I2262" s="22" t="s">
        <v>13</v>
      </c>
      <c r="J2262" s="57" t="s">
        <v>17</v>
      </c>
      <c r="K2262" s="23" t="s">
        <v>15</v>
      </c>
    </row>
    <row r="2263" ht="22.5" customHeight="1">
      <c r="A2263" s="147">
        <v>46076.0</v>
      </c>
      <c r="B2263" s="15"/>
      <c r="C2263" s="148"/>
      <c r="D2263" s="153" t="s">
        <v>12139</v>
      </c>
      <c r="E2263" s="154" t="s">
        <v>12140</v>
      </c>
      <c r="F2263" s="112" t="str">
        <f t="shared" si="1"/>
        <v>MARLENE RETTIG EGLINTON</v>
      </c>
      <c r="G2263" s="70" t="s">
        <v>12141</v>
      </c>
      <c r="H2263" s="61"/>
      <c r="I2263" s="27"/>
      <c r="J2263" s="65"/>
      <c r="K2263" s="28"/>
    </row>
    <row r="2264" ht="22.5" customHeight="1">
      <c r="A2264" s="147">
        <v>46076.0</v>
      </c>
      <c r="B2264" s="15"/>
      <c r="C2264" s="148"/>
      <c r="D2264" s="153" t="s">
        <v>6051</v>
      </c>
      <c r="E2264" s="154" t="s">
        <v>12142</v>
      </c>
      <c r="F2264" s="112" t="str">
        <f t="shared" si="1"/>
        <v>CARLOS PATRICIO RUIZ VILCHES</v>
      </c>
      <c r="G2264" s="70" t="s">
        <v>12143</v>
      </c>
      <c r="H2264" s="61"/>
      <c r="I2264" s="27"/>
      <c r="J2264" s="65"/>
      <c r="K2264" s="28"/>
    </row>
    <row r="2265" ht="22.5" customHeight="1">
      <c r="A2265" s="147">
        <v>46076.0</v>
      </c>
      <c r="B2265" s="15"/>
      <c r="C2265" s="148"/>
      <c r="D2265" s="153" t="s">
        <v>761</v>
      </c>
      <c r="E2265" s="154" t="s">
        <v>1465</v>
      </c>
      <c r="F2265" s="112" t="str">
        <f t="shared" si="1"/>
        <v>CARLOS CHAMORRO</v>
      </c>
      <c r="G2265" s="70" t="s">
        <v>12144</v>
      </c>
      <c r="H2265" s="61"/>
      <c r="I2265" s="27"/>
      <c r="J2265" s="65"/>
      <c r="K2265" s="28"/>
    </row>
    <row r="2266" ht="22.5" customHeight="1">
      <c r="A2266" s="147">
        <v>46076.0</v>
      </c>
      <c r="B2266" s="15">
        <v>46078.0</v>
      </c>
      <c r="C2266" s="148">
        <v>43647.0</v>
      </c>
      <c r="D2266" s="153" t="s">
        <v>2339</v>
      </c>
      <c r="E2266" s="154" t="s">
        <v>1739</v>
      </c>
      <c r="F2266" s="112" t="str">
        <f t="shared" si="1"/>
        <v>ANDREA OLIVARES</v>
      </c>
      <c r="G2266" s="70" t="s">
        <v>12145</v>
      </c>
      <c r="H2266" s="56" t="s">
        <v>44</v>
      </c>
      <c r="I2266" s="27"/>
      <c r="J2266" s="57" t="s">
        <v>19</v>
      </c>
      <c r="K2266" s="23" t="s">
        <v>15</v>
      </c>
    </row>
    <row r="2267" ht="22.5" customHeight="1">
      <c r="A2267" s="147">
        <v>46076.0</v>
      </c>
      <c r="B2267" s="15"/>
      <c r="C2267" s="148"/>
      <c r="D2267" s="153" t="s">
        <v>363</v>
      </c>
      <c r="E2267" s="154" t="s">
        <v>12146</v>
      </c>
      <c r="F2267" s="112" t="str">
        <f t="shared" si="1"/>
        <v>NICOLAS CANCINO</v>
      </c>
      <c r="G2267" s="70" t="s">
        <v>12147</v>
      </c>
      <c r="H2267" s="61"/>
      <c r="I2267" s="27"/>
      <c r="J2267" s="65"/>
      <c r="K2267" s="28"/>
    </row>
    <row r="2268" ht="22.5" customHeight="1">
      <c r="A2268" s="147">
        <v>46076.0</v>
      </c>
      <c r="B2268" s="15"/>
      <c r="C2268" s="148"/>
      <c r="D2268" s="153" t="s">
        <v>985</v>
      </c>
      <c r="E2268" s="154" t="s">
        <v>712</v>
      </c>
      <c r="F2268" s="112" t="str">
        <f t="shared" si="1"/>
        <v>CONSTANZA ZAMORA</v>
      </c>
      <c r="G2268" s="70" t="s">
        <v>12148</v>
      </c>
      <c r="H2268" s="61"/>
      <c r="I2268" s="27"/>
      <c r="J2268" s="65"/>
      <c r="K2268" s="28"/>
    </row>
    <row r="2269" ht="22.5" customHeight="1">
      <c r="A2269" s="147">
        <v>46076.0</v>
      </c>
      <c r="B2269" s="15"/>
      <c r="C2269" s="148"/>
      <c r="D2269" s="153" t="s">
        <v>1077</v>
      </c>
      <c r="E2269" s="154" t="s">
        <v>511</v>
      </c>
      <c r="F2269" s="112" t="str">
        <f t="shared" si="1"/>
        <v>KATHERINE QUEZADA</v>
      </c>
      <c r="G2269" s="70" t="s">
        <v>12149</v>
      </c>
      <c r="H2269" s="61"/>
      <c r="I2269" s="27"/>
      <c r="J2269" s="65"/>
      <c r="K2269" s="28"/>
    </row>
    <row r="2270" ht="22.5" customHeight="1">
      <c r="A2270" s="147">
        <v>46076.0</v>
      </c>
      <c r="B2270" s="15"/>
      <c r="C2270" s="148"/>
      <c r="D2270" s="153" t="s">
        <v>481</v>
      </c>
      <c r="E2270" s="154" t="s">
        <v>12150</v>
      </c>
      <c r="F2270" s="112" t="str">
        <f t="shared" si="1"/>
        <v>PATRICIO CASANUEVA</v>
      </c>
      <c r="G2270" s="70" t="s">
        <v>12151</v>
      </c>
      <c r="H2270" s="61"/>
      <c r="I2270" s="27"/>
      <c r="J2270" s="65"/>
      <c r="K2270" s="28"/>
    </row>
    <row r="2271" ht="22.5" customHeight="1">
      <c r="A2271" s="147">
        <v>46076.0</v>
      </c>
      <c r="B2271" s="15"/>
      <c r="C2271" s="151" t="s">
        <v>122</v>
      </c>
      <c r="D2271" s="153" t="s">
        <v>12152</v>
      </c>
      <c r="E2271" s="154" t="s">
        <v>12153</v>
      </c>
      <c r="F2271" s="112" t="str">
        <f t="shared" si="1"/>
        <v>NATHALYE AGUIRRE PONCE</v>
      </c>
      <c r="G2271" s="70" t="s">
        <v>12154</v>
      </c>
      <c r="H2271" s="56" t="s">
        <v>44</v>
      </c>
      <c r="I2271" s="27"/>
      <c r="J2271" s="57" t="s">
        <v>21</v>
      </c>
      <c r="K2271" s="23" t="s">
        <v>15</v>
      </c>
    </row>
    <row r="2272" ht="22.5" customHeight="1">
      <c r="A2272" s="147">
        <v>46076.0</v>
      </c>
      <c r="B2272" s="15">
        <v>46077.0</v>
      </c>
      <c r="C2272" s="148">
        <v>45383.0</v>
      </c>
      <c r="D2272" s="153" t="s">
        <v>1116</v>
      </c>
      <c r="E2272" s="154" t="s">
        <v>12155</v>
      </c>
      <c r="F2272" s="112" t="str">
        <f t="shared" si="1"/>
        <v>PATRICIO ARIAS</v>
      </c>
      <c r="G2272" s="70" t="s">
        <v>12156</v>
      </c>
      <c r="H2272" s="56" t="s">
        <v>44</v>
      </c>
      <c r="I2272" s="27"/>
      <c r="J2272" s="57" t="s">
        <v>17</v>
      </c>
      <c r="K2272" s="23" t="s">
        <v>15</v>
      </c>
    </row>
    <row r="2273" ht="22.5" customHeight="1">
      <c r="A2273" s="147">
        <v>46076.0</v>
      </c>
      <c r="B2273" s="15">
        <v>46077.0</v>
      </c>
      <c r="C2273" s="148">
        <v>45566.0</v>
      </c>
      <c r="D2273" s="153" t="s">
        <v>1604</v>
      </c>
      <c r="E2273" s="154" t="s">
        <v>12157</v>
      </c>
      <c r="F2273" s="112" t="str">
        <f t="shared" si="1"/>
        <v>DANIELA URIBE</v>
      </c>
      <c r="G2273" s="70" t="s">
        <v>12158</v>
      </c>
      <c r="H2273" s="56" t="s">
        <v>44</v>
      </c>
      <c r="I2273" s="27"/>
      <c r="J2273" s="57" t="s">
        <v>17</v>
      </c>
      <c r="K2273" s="23" t="s">
        <v>15</v>
      </c>
    </row>
    <row r="2274" ht="22.5" customHeight="1">
      <c r="A2274" s="147">
        <v>46076.0</v>
      </c>
      <c r="B2274" s="15"/>
      <c r="C2274" s="148">
        <v>42887.0</v>
      </c>
      <c r="D2274" s="153" t="s">
        <v>12159</v>
      </c>
      <c r="E2274" s="154" t="s">
        <v>12160</v>
      </c>
      <c r="F2274" s="112" t="str">
        <f t="shared" si="1"/>
        <v>RICARDO ALBERTO ALARCON VARGAS</v>
      </c>
      <c r="G2274" s="70" t="s">
        <v>12161</v>
      </c>
      <c r="H2274" s="56" t="s">
        <v>44</v>
      </c>
      <c r="I2274" s="27"/>
      <c r="J2274" s="57" t="s">
        <v>17</v>
      </c>
      <c r="K2274" s="23" t="s">
        <v>15</v>
      </c>
    </row>
    <row r="2275" ht="22.5" customHeight="1">
      <c r="A2275" s="147">
        <v>46076.0</v>
      </c>
      <c r="B2275" s="15">
        <v>46078.0</v>
      </c>
      <c r="C2275" s="148">
        <v>45658.0</v>
      </c>
      <c r="D2275" s="153" t="s">
        <v>332</v>
      </c>
      <c r="E2275" s="154" t="s">
        <v>12162</v>
      </c>
      <c r="F2275" s="112" t="str">
        <f t="shared" si="1"/>
        <v>CARLOS GARCIA MARTINEZ</v>
      </c>
      <c r="G2275" s="100" t="s">
        <v>12163</v>
      </c>
      <c r="H2275" s="56" t="s">
        <v>44</v>
      </c>
      <c r="I2275" s="27"/>
      <c r="J2275" s="57" t="s">
        <v>17</v>
      </c>
      <c r="K2275" s="23" t="s">
        <v>15</v>
      </c>
    </row>
    <row r="2276" ht="22.5" customHeight="1">
      <c r="A2276" s="147">
        <v>46076.0</v>
      </c>
      <c r="B2276" s="15"/>
      <c r="C2276" s="148"/>
      <c r="D2276" s="153" t="s">
        <v>1001</v>
      </c>
      <c r="E2276" s="154" t="s">
        <v>12164</v>
      </c>
      <c r="F2276" s="112" t="str">
        <f t="shared" si="1"/>
        <v>SERGIO ESPINOZA DELANNAYS</v>
      </c>
      <c r="G2276" s="70" t="s">
        <v>12165</v>
      </c>
      <c r="H2276" s="61"/>
      <c r="I2276" s="27"/>
      <c r="J2276" s="65"/>
      <c r="K2276" s="28"/>
    </row>
    <row r="2277" ht="22.5" customHeight="1">
      <c r="A2277" s="147">
        <v>46076.0</v>
      </c>
      <c r="B2277" s="15"/>
      <c r="C2277" s="148"/>
      <c r="D2277" s="153" t="s">
        <v>281</v>
      </c>
      <c r="E2277" s="154" t="s">
        <v>12166</v>
      </c>
      <c r="F2277" s="112" t="str">
        <f t="shared" si="1"/>
        <v>ALEJANDRO FLORES CARVAJAL</v>
      </c>
      <c r="G2277" s="70" t="s">
        <v>12167</v>
      </c>
      <c r="H2277" s="61"/>
      <c r="I2277" s="27"/>
      <c r="J2277" s="65"/>
      <c r="K2277" s="28"/>
    </row>
    <row r="2278" ht="22.5" customHeight="1">
      <c r="A2278" s="147">
        <v>46077.0</v>
      </c>
      <c r="B2278" s="15"/>
      <c r="C2278" s="148"/>
      <c r="D2278" s="153" t="s">
        <v>335</v>
      </c>
      <c r="E2278" s="154" t="s">
        <v>12168</v>
      </c>
      <c r="F2278" s="112" t="str">
        <f t="shared" si="1"/>
        <v>GUILLERMO GRANCKE</v>
      </c>
      <c r="G2278" s="70" t="s">
        <v>12169</v>
      </c>
      <c r="H2278" s="56" t="s">
        <v>44</v>
      </c>
      <c r="I2278" s="27"/>
      <c r="J2278" s="57" t="s">
        <v>14</v>
      </c>
      <c r="K2278" s="23" t="s">
        <v>15</v>
      </c>
    </row>
    <row r="2279" ht="22.5" customHeight="1">
      <c r="A2279" s="147">
        <v>46077.0</v>
      </c>
      <c r="B2279" s="15">
        <v>46077.0</v>
      </c>
      <c r="C2279" s="148">
        <v>45566.0</v>
      </c>
      <c r="D2279" s="153" t="s">
        <v>12170</v>
      </c>
      <c r="E2279" s="154" t="s">
        <v>12171</v>
      </c>
      <c r="F2279" s="112" t="str">
        <f t="shared" si="1"/>
        <v>KARLA PAOLA TORO SOTO</v>
      </c>
      <c r="G2279" s="70" t="s">
        <v>12172</v>
      </c>
      <c r="H2279" s="56" t="s">
        <v>44</v>
      </c>
      <c r="I2279" s="27"/>
      <c r="J2279" s="57" t="s">
        <v>17</v>
      </c>
      <c r="K2279" s="23" t="s">
        <v>15</v>
      </c>
    </row>
    <row r="2280" ht="22.5" customHeight="1">
      <c r="A2280" s="147">
        <v>46077.0</v>
      </c>
      <c r="B2280" s="15"/>
      <c r="C2280" s="148"/>
      <c r="D2280" s="153" t="s">
        <v>526</v>
      </c>
      <c r="E2280" s="154" t="s">
        <v>5027</v>
      </c>
      <c r="F2280" s="112" t="str">
        <f t="shared" si="1"/>
        <v>CAMILA PIZARRO</v>
      </c>
      <c r="G2280" s="70" t="s">
        <v>12173</v>
      </c>
      <c r="H2280" s="61"/>
      <c r="I2280" s="27"/>
      <c r="J2280" s="65"/>
      <c r="K2280" s="28"/>
    </row>
    <row r="2281" ht="22.5" customHeight="1">
      <c r="A2281" s="147">
        <v>46077.0</v>
      </c>
      <c r="B2281" s="15"/>
      <c r="C2281" s="148"/>
      <c r="D2281" s="153" t="s">
        <v>12174</v>
      </c>
      <c r="E2281" s="154" t="s">
        <v>12175</v>
      </c>
      <c r="F2281" s="112" t="str">
        <f t="shared" si="1"/>
        <v>FIDEL OLIVARI SEVERINO</v>
      </c>
      <c r="G2281" s="70" t="s">
        <v>12176</v>
      </c>
      <c r="H2281" s="61"/>
      <c r="I2281" s="27"/>
      <c r="J2281" s="65"/>
      <c r="K2281" s="28"/>
    </row>
    <row r="2282" ht="22.5" customHeight="1">
      <c r="A2282" s="147">
        <v>46077.0</v>
      </c>
      <c r="B2282" s="15">
        <v>46079.0</v>
      </c>
      <c r="C2282" s="148">
        <v>38961.0</v>
      </c>
      <c r="D2282" s="153" t="s">
        <v>876</v>
      </c>
      <c r="E2282" s="154" t="s">
        <v>12177</v>
      </c>
      <c r="F2282" s="112" t="str">
        <f t="shared" si="1"/>
        <v>LUIS BARAT</v>
      </c>
      <c r="G2282" s="70" t="s">
        <v>12178</v>
      </c>
      <c r="H2282" s="56" t="s">
        <v>44</v>
      </c>
      <c r="I2282" s="27"/>
      <c r="J2282" s="57" t="s">
        <v>19</v>
      </c>
      <c r="K2282" s="23" t="s">
        <v>15</v>
      </c>
    </row>
    <row r="2283" ht="22.5" customHeight="1">
      <c r="A2283" s="147">
        <v>46077.0</v>
      </c>
      <c r="B2283" s="15"/>
      <c r="C2283" s="148"/>
      <c r="D2283" s="153" t="s">
        <v>85</v>
      </c>
      <c r="E2283" s="154" t="s">
        <v>12179</v>
      </c>
      <c r="F2283" s="112" t="str">
        <f t="shared" si="1"/>
        <v>FRANCO ASTETE</v>
      </c>
      <c r="G2283" s="70" t="s">
        <v>12180</v>
      </c>
      <c r="H2283" s="61"/>
      <c r="I2283" s="27"/>
      <c r="J2283" s="65"/>
      <c r="K2283" s="28"/>
    </row>
    <row r="2284" ht="22.5" customHeight="1">
      <c r="A2284" s="147">
        <v>46077.0</v>
      </c>
      <c r="B2284" s="15"/>
      <c r="C2284" s="148"/>
      <c r="D2284" s="153" t="s">
        <v>2075</v>
      </c>
      <c r="E2284" s="154" t="s">
        <v>3113</v>
      </c>
      <c r="F2284" s="112" t="str">
        <f t="shared" si="1"/>
        <v>JAVIERA VARGAS</v>
      </c>
      <c r="G2284" s="70" t="s">
        <v>12181</v>
      </c>
      <c r="H2284" s="56" t="s">
        <v>44</v>
      </c>
      <c r="I2284" s="27"/>
      <c r="J2284" s="57" t="s">
        <v>14</v>
      </c>
      <c r="K2284" s="23" t="s">
        <v>15</v>
      </c>
    </row>
    <row r="2285" ht="22.5" customHeight="1">
      <c r="A2285" s="147">
        <v>46077.0</v>
      </c>
      <c r="B2285" s="15"/>
      <c r="C2285" s="148"/>
      <c r="D2285" s="153" t="s">
        <v>12182</v>
      </c>
      <c r="E2285" s="154" t="s">
        <v>12183</v>
      </c>
      <c r="F2285" s="112" t="str">
        <f t="shared" si="1"/>
        <v>ANTONELLA CARCAMO</v>
      </c>
      <c r="G2285" s="70" t="s">
        <v>12184</v>
      </c>
      <c r="H2285" s="56" t="s">
        <v>44</v>
      </c>
      <c r="I2285" s="27"/>
      <c r="J2285" s="57" t="s">
        <v>14</v>
      </c>
      <c r="K2285" s="28"/>
    </row>
    <row r="2286" ht="22.5" customHeight="1">
      <c r="A2286" s="147">
        <v>46077.0</v>
      </c>
      <c r="B2286" s="15"/>
      <c r="C2286" s="148"/>
      <c r="D2286" s="153" t="s">
        <v>370</v>
      </c>
      <c r="E2286" s="154" t="s">
        <v>12185</v>
      </c>
      <c r="F2286" s="112" t="str">
        <f t="shared" si="1"/>
        <v>XIMENA GONZÁLEZ JIMÉNEZ</v>
      </c>
      <c r="G2286" s="70" t="s">
        <v>12186</v>
      </c>
      <c r="H2286" s="61"/>
      <c r="I2286" s="27"/>
      <c r="J2286" s="65"/>
      <c r="K2286" s="28"/>
    </row>
    <row r="2287" ht="22.5" customHeight="1">
      <c r="A2287" s="147">
        <v>46077.0</v>
      </c>
      <c r="B2287" s="15"/>
      <c r="C2287" s="148"/>
      <c r="D2287" s="153" t="s">
        <v>742</v>
      </c>
      <c r="E2287" s="154" t="s">
        <v>12187</v>
      </c>
      <c r="F2287" s="112" t="str">
        <f t="shared" si="1"/>
        <v>MARCO ANTONIO RAMÍREZ INFANTE</v>
      </c>
      <c r="G2287" s="70" t="s">
        <v>12188</v>
      </c>
      <c r="H2287" s="61"/>
      <c r="I2287" s="27"/>
      <c r="J2287" s="65"/>
      <c r="K2287" s="28"/>
    </row>
    <row r="2288" ht="22.5" customHeight="1">
      <c r="A2288" s="147">
        <v>46077.0</v>
      </c>
      <c r="B2288" s="15"/>
      <c r="C2288" s="148"/>
      <c r="D2288" s="153" t="s">
        <v>1394</v>
      </c>
      <c r="E2288" s="154" t="s">
        <v>12189</v>
      </c>
      <c r="F2288" s="112" t="str">
        <f t="shared" si="1"/>
        <v>MATIAS MUÑOZ HENRÍQUEZ</v>
      </c>
      <c r="G2288" s="70" t="s">
        <v>12190</v>
      </c>
      <c r="H2288" s="61"/>
      <c r="I2288" s="27"/>
      <c r="J2288" s="65"/>
      <c r="K2288" s="28"/>
    </row>
    <row r="2289" ht="22.5" customHeight="1">
      <c r="A2289" s="147">
        <v>46077.0</v>
      </c>
      <c r="B2289" s="15"/>
      <c r="C2289" s="148"/>
      <c r="D2289" s="153" t="s">
        <v>920</v>
      </c>
      <c r="E2289" s="154" t="s">
        <v>1156</v>
      </c>
      <c r="F2289" s="112" t="str">
        <f t="shared" si="1"/>
        <v>SEBASTIAN RAMIREZ</v>
      </c>
      <c r="G2289" s="70" t="s">
        <v>12191</v>
      </c>
      <c r="H2289" s="56" t="s">
        <v>44</v>
      </c>
      <c r="I2289" s="27"/>
      <c r="J2289" s="57" t="s">
        <v>14</v>
      </c>
      <c r="K2289" s="23" t="s">
        <v>15</v>
      </c>
    </row>
    <row r="2290" ht="22.5" customHeight="1">
      <c r="A2290" s="147">
        <v>46077.0</v>
      </c>
      <c r="B2290" s="15"/>
      <c r="C2290" s="148"/>
      <c r="D2290" s="153" t="s">
        <v>12192</v>
      </c>
      <c r="E2290" s="154" t="s">
        <v>12193</v>
      </c>
      <c r="F2290" s="112" t="str">
        <f t="shared" si="1"/>
        <v>MIRTA ESCOBAR MASMAN</v>
      </c>
      <c r="G2290" s="70" t="s">
        <v>12194</v>
      </c>
      <c r="H2290" s="56" t="s">
        <v>44</v>
      </c>
      <c r="I2290" s="27"/>
      <c r="J2290" s="57" t="s">
        <v>14</v>
      </c>
      <c r="K2290" s="23" t="s">
        <v>15</v>
      </c>
    </row>
    <row r="2291" ht="22.5" customHeight="1">
      <c r="A2291" s="147">
        <v>46077.0</v>
      </c>
      <c r="B2291" s="15"/>
      <c r="C2291" s="148"/>
      <c r="D2291" s="153" t="s">
        <v>12195</v>
      </c>
      <c r="E2291" s="154" t="s">
        <v>12196</v>
      </c>
      <c r="F2291" s="112" t="str">
        <f t="shared" si="1"/>
        <v>MARTÍN BENJAMÍN BRAVO RETAMAL</v>
      </c>
      <c r="G2291" s="70" t="s">
        <v>12197</v>
      </c>
      <c r="H2291" s="56" t="s">
        <v>44</v>
      </c>
      <c r="I2291" s="27"/>
      <c r="J2291" s="57" t="s">
        <v>14</v>
      </c>
      <c r="K2291" s="28"/>
    </row>
    <row r="2292" ht="22.5" customHeight="1">
      <c r="A2292" s="147">
        <v>46077.0</v>
      </c>
      <c r="B2292" s="15"/>
      <c r="C2292" s="148"/>
      <c r="D2292" s="153" t="s">
        <v>12198</v>
      </c>
      <c r="E2292" s="154" t="s">
        <v>12199</v>
      </c>
      <c r="F2292" s="112" t="str">
        <f t="shared" si="1"/>
        <v>JORDAN ALEJANDRO CABELLO MUÑOZ</v>
      </c>
      <c r="G2292" s="70" t="s">
        <v>12200</v>
      </c>
      <c r="H2292" s="61"/>
      <c r="I2292" s="27"/>
      <c r="J2292" s="65"/>
      <c r="K2292" s="28"/>
    </row>
    <row r="2293" ht="22.5" customHeight="1">
      <c r="A2293" s="147">
        <v>46077.0</v>
      </c>
      <c r="B2293" s="15"/>
      <c r="C2293" s="148"/>
      <c r="D2293" s="153" t="s">
        <v>2342</v>
      </c>
      <c r="E2293" s="154" t="s">
        <v>12201</v>
      </c>
      <c r="F2293" s="112" t="str">
        <f t="shared" si="1"/>
        <v>JAVIER CELIS MADARIAGA</v>
      </c>
      <c r="G2293" s="70" t="s">
        <v>12202</v>
      </c>
      <c r="H2293" s="61"/>
      <c r="I2293" s="27"/>
      <c r="J2293" s="65"/>
      <c r="K2293" s="28"/>
    </row>
    <row r="2294" ht="22.5" customHeight="1">
      <c r="A2294" s="147">
        <v>46077.0</v>
      </c>
      <c r="B2294" s="15"/>
      <c r="C2294" s="148"/>
      <c r="D2294" s="153" t="s">
        <v>12203</v>
      </c>
      <c r="E2294" s="154" t="s">
        <v>12204</v>
      </c>
      <c r="F2294" s="112" t="str">
        <f t="shared" si="1"/>
        <v>SANDRA ELIZABETH SOLIS MORAGA</v>
      </c>
      <c r="G2294" s="70" t="s">
        <v>12205</v>
      </c>
      <c r="H2294" s="56" t="s">
        <v>44</v>
      </c>
      <c r="I2294" s="27"/>
      <c r="J2294" s="57" t="s">
        <v>14</v>
      </c>
      <c r="K2294" s="23" t="s">
        <v>15</v>
      </c>
    </row>
    <row r="2295" ht="22.5" customHeight="1">
      <c r="A2295" s="147">
        <v>46077.0</v>
      </c>
      <c r="B2295" s="15">
        <v>46078.0</v>
      </c>
      <c r="C2295" s="148">
        <v>44228.0</v>
      </c>
      <c r="D2295" s="153" t="s">
        <v>3745</v>
      </c>
      <c r="E2295" s="154" t="s">
        <v>12206</v>
      </c>
      <c r="F2295" s="112" t="str">
        <f t="shared" si="1"/>
        <v>MANUEL MORENO CHAMENG</v>
      </c>
      <c r="G2295" s="70" t="s">
        <v>12207</v>
      </c>
      <c r="H2295" s="56" t="s">
        <v>44</v>
      </c>
      <c r="I2295" s="27"/>
      <c r="J2295" s="57" t="s">
        <v>17</v>
      </c>
      <c r="K2295" s="23" t="s">
        <v>15</v>
      </c>
    </row>
    <row r="2296" ht="22.5" customHeight="1">
      <c r="A2296" s="147">
        <v>46077.0</v>
      </c>
      <c r="B2296" s="15"/>
      <c r="C2296" s="148"/>
      <c r="D2296" s="153" t="s">
        <v>363</v>
      </c>
      <c r="E2296" s="154" t="s">
        <v>12208</v>
      </c>
      <c r="F2296" s="112" t="str">
        <f t="shared" si="1"/>
        <v>NICOLAS ANTONUCCI NOVA</v>
      </c>
      <c r="G2296" s="70" t="s">
        <v>12209</v>
      </c>
      <c r="H2296" s="56" t="s">
        <v>44</v>
      </c>
      <c r="I2296" s="27"/>
      <c r="J2296" s="57" t="s">
        <v>14</v>
      </c>
      <c r="K2296" s="23" t="s">
        <v>15</v>
      </c>
    </row>
    <row r="2297" ht="22.5" customHeight="1">
      <c r="A2297" s="147">
        <v>46077.0</v>
      </c>
      <c r="B2297" s="15"/>
      <c r="C2297" s="148"/>
      <c r="D2297" s="153" t="s">
        <v>2975</v>
      </c>
      <c r="E2297" s="154" t="s">
        <v>12210</v>
      </c>
      <c r="F2297" s="112" t="str">
        <f t="shared" si="1"/>
        <v>RICHARD CAPOTE</v>
      </c>
      <c r="G2297" s="70" t="s">
        <v>12211</v>
      </c>
      <c r="H2297" s="56" t="s">
        <v>44</v>
      </c>
      <c r="I2297" s="27"/>
      <c r="J2297" s="57" t="s">
        <v>14</v>
      </c>
      <c r="K2297" s="28"/>
    </row>
    <row r="2298" ht="22.5" customHeight="1">
      <c r="A2298" s="147">
        <v>46077.0</v>
      </c>
      <c r="B2298" s="15">
        <v>46078.0</v>
      </c>
      <c r="C2298" s="148">
        <v>45901.0</v>
      </c>
      <c r="D2298" s="153" t="s">
        <v>8250</v>
      </c>
      <c r="E2298" s="154" t="s">
        <v>2739</v>
      </c>
      <c r="F2298" s="112" t="str">
        <f t="shared" si="1"/>
        <v>MICHAEL CONTRERAS</v>
      </c>
      <c r="G2298" s="70" t="s">
        <v>12212</v>
      </c>
      <c r="H2298" s="56" t="s">
        <v>44</v>
      </c>
      <c r="I2298" s="27"/>
      <c r="J2298" s="57" t="s">
        <v>17</v>
      </c>
      <c r="K2298" s="23" t="s">
        <v>22</v>
      </c>
    </row>
    <row r="2299" ht="22.5" customHeight="1">
      <c r="A2299" s="147">
        <v>46077.0</v>
      </c>
      <c r="B2299" s="15"/>
      <c r="C2299" s="148"/>
      <c r="D2299" s="153" t="s">
        <v>12213</v>
      </c>
      <c r="E2299" s="154" t="s">
        <v>3665</v>
      </c>
      <c r="F2299" s="112" t="str">
        <f t="shared" si="1"/>
        <v>TIHARE PEREIRA</v>
      </c>
      <c r="G2299" s="70" t="s">
        <v>12214</v>
      </c>
      <c r="H2299" s="61"/>
      <c r="I2299" s="27"/>
      <c r="J2299" s="65"/>
      <c r="K2299" s="28"/>
    </row>
    <row r="2300" ht="22.5" customHeight="1">
      <c r="A2300" s="147">
        <v>46077.0</v>
      </c>
      <c r="B2300" s="15"/>
      <c r="C2300" s="148"/>
      <c r="D2300" s="153" t="s">
        <v>12215</v>
      </c>
      <c r="E2300" s="154" t="s">
        <v>12216</v>
      </c>
      <c r="F2300" s="112" t="str">
        <f t="shared" si="1"/>
        <v>JUAN VICTOR ROJAS CACARRASCO</v>
      </c>
      <c r="G2300" s="70" t="s">
        <v>12217</v>
      </c>
      <c r="H2300" s="61"/>
      <c r="I2300" s="27"/>
      <c r="J2300" s="65"/>
      <c r="K2300" s="28"/>
    </row>
    <row r="2301" ht="22.5" customHeight="1">
      <c r="A2301" s="147">
        <v>46077.0</v>
      </c>
      <c r="B2301" s="15"/>
      <c r="C2301" s="148"/>
      <c r="D2301" s="153" t="s">
        <v>3576</v>
      </c>
      <c r="E2301" s="154" t="s">
        <v>3577</v>
      </c>
      <c r="F2301" s="112" t="str">
        <f t="shared" si="1"/>
        <v>GREIMYS ABREU</v>
      </c>
      <c r="G2301" s="70" t="s">
        <v>3578</v>
      </c>
      <c r="H2301" s="56" t="s">
        <v>44</v>
      </c>
      <c r="I2301" s="27"/>
      <c r="J2301" s="57" t="s">
        <v>14</v>
      </c>
      <c r="K2301" s="23" t="s">
        <v>15</v>
      </c>
    </row>
    <row r="2302" ht="22.5" customHeight="1">
      <c r="A2302" s="147">
        <v>46077.0</v>
      </c>
      <c r="B2302" s="15"/>
      <c r="C2302" s="148"/>
      <c r="D2302" s="153" t="s">
        <v>12218</v>
      </c>
      <c r="E2302" s="154" t="s">
        <v>12219</v>
      </c>
      <c r="F2302" s="112" t="str">
        <f t="shared" si="1"/>
        <v>MARIA ESTER SOTELO CORTES</v>
      </c>
      <c r="G2302" s="70" t="s">
        <v>12220</v>
      </c>
      <c r="H2302" s="61"/>
      <c r="I2302" s="27"/>
      <c r="J2302" s="65"/>
      <c r="K2302" s="28"/>
    </row>
    <row r="2303" ht="22.5" customHeight="1">
      <c r="A2303" s="147">
        <v>46077.0</v>
      </c>
      <c r="B2303" s="15"/>
      <c r="C2303" s="148"/>
      <c r="D2303" s="153" t="s">
        <v>813</v>
      </c>
      <c r="E2303" s="154" t="s">
        <v>12221</v>
      </c>
      <c r="F2303" s="112" t="str">
        <f t="shared" si="1"/>
        <v>BENJAMÍN OTERO</v>
      </c>
      <c r="G2303" s="70" t="s">
        <v>12222</v>
      </c>
      <c r="H2303" s="56" t="s">
        <v>44</v>
      </c>
      <c r="I2303" s="27"/>
      <c r="J2303" s="57" t="s">
        <v>14</v>
      </c>
      <c r="K2303" s="28"/>
    </row>
    <row r="2304" ht="22.5" customHeight="1">
      <c r="A2304" s="147">
        <v>46077.0</v>
      </c>
      <c r="B2304" s="15"/>
      <c r="C2304" s="148"/>
      <c r="D2304" s="153" t="s">
        <v>12223</v>
      </c>
      <c r="E2304" s="154" t="s">
        <v>12224</v>
      </c>
      <c r="F2304" s="112" t="str">
        <f t="shared" si="1"/>
        <v>CESAR ENRIQUE CERDA CARVAJAL</v>
      </c>
      <c r="G2304" s="70" t="s">
        <v>12225</v>
      </c>
      <c r="H2304" s="56" t="s">
        <v>44</v>
      </c>
      <c r="I2304" s="27"/>
      <c r="J2304" s="57" t="s">
        <v>14</v>
      </c>
      <c r="K2304" s="28"/>
    </row>
    <row r="2305" ht="22.5" customHeight="1">
      <c r="A2305" s="147">
        <v>46077.0</v>
      </c>
      <c r="B2305" s="15"/>
      <c r="C2305" s="148"/>
      <c r="D2305" s="153" t="s">
        <v>12226</v>
      </c>
      <c r="E2305" s="154" t="s">
        <v>12227</v>
      </c>
      <c r="F2305" s="112" t="str">
        <f t="shared" si="1"/>
        <v>LUCIA LARA LARA</v>
      </c>
      <c r="G2305" s="70" t="s">
        <v>12228</v>
      </c>
      <c r="H2305" s="56" t="s">
        <v>44</v>
      </c>
      <c r="I2305" s="27"/>
      <c r="J2305" s="57" t="s">
        <v>14</v>
      </c>
      <c r="K2305" s="23" t="s">
        <v>15</v>
      </c>
    </row>
    <row r="2306" ht="22.5" customHeight="1">
      <c r="A2306" s="147">
        <v>46077.0</v>
      </c>
      <c r="B2306" s="15"/>
      <c r="C2306" s="148"/>
      <c r="D2306" s="153" t="s">
        <v>842</v>
      </c>
      <c r="E2306" s="154" t="s">
        <v>3364</v>
      </c>
      <c r="F2306" s="112" t="str">
        <f t="shared" si="1"/>
        <v>RAQUEL ULLOA</v>
      </c>
      <c r="G2306" s="70" t="s">
        <v>12229</v>
      </c>
      <c r="H2306" s="61"/>
      <c r="I2306" s="27"/>
      <c r="J2306" s="65"/>
      <c r="K2306" s="28"/>
    </row>
    <row r="2307" ht="22.5" customHeight="1">
      <c r="A2307" s="147">
        <v>46077.0</v>
      </c>
      <c r="B2307" s="15"/>
      <c r="C2307" s="148"/>
      <c r="D2307" s="153" t="s">
        <v>12230</v>
      </c>
      <c r="E2307" s="154" t="s">
        <v>12231</v>
      </c>
      <c r="F2307" s="112" t="str">
        <f t="shared" si="1"/>
        <v>VICTOR JOSE CUICAS VIVAS</v>
      </c>
      <c r="G2307" s="70" t="s">
        <v>12232</v>
      </c>
      <c r="H2307" s="61"/>
      <c r="I2307" s="27"/>
      <c r="J2307" s="65"/>
      <c r="K2307" s="28"/>
    </row>
    <row r="2308" ht="22.5" customHeight="1">
      <c r="A2308" s="147">
        <v>46077.0</v>
      </c>
      <c r="B2308" s="15"/>
      <c r="C2308" s="148"/>
      <c r="D2308" s="153" t="s">
        <v>553</v>
      </c>
      <c r="E2308" s="154" t="s">
        <v>12233</v>
      </c>
      <c r="F2308" s="112" t="str">
        <f t="shared" si="1"/>
        <v>JONATHAN ARRIOLA PINEDA</v>
      </c>
      <c r="G2308" s="70" t="s">
        <v>12234</v>
      </c>
      <c r="H2308" s="61"/>
      <c r="I2308" s="27"/>
      <c r="J2308" s="65"/>
      <c r="K2308" s="28"/>
    </row>
    <row r="2309" ht="22.5" customHeight="1">
      <c r="A2309" s="147">
        <v>46077.0</v>
      </c>
      <c r="B2309" s="15"/>
      <c r="C2309" s="148"/>
      <c r="D2309" s="153" t="s">
        <v>968</v>
      </c>
      <c r="E2309" s="154" t="s">
        <v>12235</v>
      </c>
      <c r="F2309" s="112" t="str">
        <f t="shared" si="1"/>
        <v>SEBASTIAN CLAVERO</v>
      </c>
      <c r="G2309" s="70" t="s">
        <v>12236</v>
      </c>
      <c r="H2309" s="56" t="s">
        <v>44</v>
      </c>
      <c r="I2309" s="27"/>
      <c r="J2309" s="57" t="s">
        <v>14</v>
      </c>
      <c r="K2309" s="23" t="s">
        <v>15</v>
      </c>
    </row>
    <row r="2310" ht="22.5" customHeight="1">
      <c r="A2310" s="147">
        <v>46077.0</v>
      </c>
      <c r="B2310" s="15"/>
      <c r="C2310" s="148"/>
      <c r="D2310" s="153" t="s">
        <v>8010</v>
      </c>
      <c r="E2310" s="154" t="s">
        <v>8011</v>
      </c>
      <c r="F2310" s="112" t="str">
        <f t="shared" si="1"/>
        <v>ANNA LOGINOVA</v>
      </c>
      <c r="G2310" s="70" t="s">
        <v>8012</v>
      </c>
      <c r="H2310" s="56" t="s">
        <v>44</v>
      </c>
      <c r="I2310" s="27"/>
      <c r="J2310" s="57" t="s">
        <v>14</v>
      </c>
      <c r="K2310" s="23" t="s">
        <v>15</v>
      </c>
    </row>
    <row r="2311" ht="22.5" customHeight="1">
      <c r="A2311" s="147">
        <v>46077.0</v>
      </c>
      <c r="B2311" s="15"/>
      <c r="C2311" s="148"/>
      <c r="D2311" s="153" t="s">
        <v>12237</v>
      </c>
      <c r="E2311" s="154" t="s">
        <v>12238</v>
      </c>
      <c r="F2311" s="112" t="str">
        <f t="shared" si="1"/>
        <v>RAUL ANGEL ASTUDILLO MORENO</v>
      </c>
      <c r="G2311" s="70" t="s">
        <v>12239</v>
      </c>
      <c r="H2311" s="56" t="s">
        <v>44</v>
      </c>
      <c r="I2311" s="27"/>
      <c r="J2311" s="57" t="s">
        <v>14</v>
      </c>
      <c r="K2311" s="28"/>
    </row>
    <row r="2312" ht="22.5" customHeight="1">
      <c r="A2312" s="147">
        <v>46077.0</v>
      </c>
      <c r="B2312" s="15"/>
      <c r="C2312" s="148"/>
      <c r="D2312" s="153" t="s">
        <v>7383</v>
      </c>
      <c r="E2312" s="154" t="s">
        <v>7384</v>
      </c>
      <c r="F2312" s="112" t="str">
        <f t="shared" si="1"/>
        <v>GUINTHER JOHN PATRICH GODOY OLIVARES</v>
      </c>
      <c r="G2312" s="70" t="s">
        <v>7385</v>
      </c>
      <c r="H2312" s="61"/>
      <c r="I2312" s="27"/>
      <c r="J2312" s="65"/>
      <c r="K2312" s="28"/>
    </row>
    <row r="2313" ht="22.5" customHeight="1">
      <c r="A2313" s="147">
        <v>46077.0</v>
      </c>
      <c r="B2313" s="15"/>
      <c r="C2313" s="148"/>
      <c r="D2313" s="153" t="s">
        <v>12240</v>
      </c>
      <c r="E2313" s="154" t="s">
        <v>12241</v>
      </c>
      <c r="F2313" s="112" t="str">
        <f t="shared" si="1"/>
        <v>CRISTHOPHER MANUEL PINTO ORELLANA</v>
      </c>
      <c r="G2313" s="70" t="s">
        <v>12242</v>
      </c>
      <c r="H2313" s="56" t="s">
        <v>44</v>
      </c>
      <c r="I2313" s="27"/>
      <c r="J2313" s="57" t="s">
        <v>14</v>
      </c>
      <c r="K2313" s="23" t="s">
        <v>15</v>
      </c>
    </row>
    <row r="2314" ht="22.5" customHeight="1">
      <c r="A2314" s="147">
        <v>46077.0</v>
      </c>
      <c r="B2314" s="15"/>
      <c r="C2314" s="148"/>
      <c r="D2314" s="153" t="s">
        <v>1148</v>
      </c>
      <c r="E2314" s="154" t="s">
        <v>12243</v>
      </c>
      <c r="F2314" s="112" t="str">
        <f t="shared" si="1"/>
        <v>OSCAR ANDRES CELIS REYES</v>
      </c>
      <c r="G2314" s="70" t="s">
        <v>12244</v>
      </c>
      <c r="H2314" s="56" t="s">
        <v>44</v>
      </c>
      <c r="I2314" s="27"/>
      <c r="J2314" s="57" t="s">
        <v>14</v>
      </c>
      <c r="K2314" s="28"/>
    </row>
    <row r="2315" ht="22.5" customHeight="1">
      <c r="A2315" s="147">
        <v>46077.0</v>
      </c>
      <c r="B2315" s="15"/>
      <c r="C2315" s="148"/>
      <c r="D2315" s="153" t="s">
        <v>12245</v>
      </c>
      <c r="E2315" s="154" t="s">
        <v>12246</v>
      </c>
      <c r="F2315" s="112" t="str">
        <f t="shared" si="1"/>
        <v>JOSEFINA BELEN OTEIZA ULLOA</v>
      </c>
      <c r="G2315" s="70" t="s">
        <v>12247</v>
      </c>
      <c r="H2315" s="56" t="s">
        <v>44</v>
      </c>
      <c r="I2315" s="27"/>
      <c r="J2315" s="57" t="s">
        <v>14</v>
      </c>
      <c r="K2315" s="28"/>
    </row>
    <row r="2316" ht="22.5" customHeight="1">
      <c r="A2316" s="147">
        <v>46077.0</v>
      </c>
      <c r="B2316" s="15">
        <v>46078.0</v>
      </c>
      <c r="C2316" s="148">
        <v>45352.0</v>
      </c>
      <c r="D2316" s="153" t="s">
        <v>3232</v>
      </c>
      <c r="E2316" s="154" t="s">
        <v>2389</v>
      </c>
      <c r="F2316" s="112" t="str">
        <f t="shared" si="1"/>
        <v>LEONARDO ARANDA</v>
      </c>
      <c r="G2316" s="70" t="s">
        <v>12248</v>
      </c>
      <c r="H2316" s="56" t="s">
        <v>44</v>
      </c>
      <c r="I2316" s="27"/>
      <c r="J2316" s="57" t="s">
        <v>17</v>
      </c>
      <c r="K2316" s="23" t="s">
        <v>22</v>
      </c>
    </row>
    <row r="2317" ht="22.5" customHeight="1">
      <c r="A2317" s="147">
        <v>46077.0</v>
      </c>
      <c r="B2317" s="15"/>
      <c r="C2317" s="151" t="s">
        <v>60</v>
      </c>
      <c r="D2317" s="153" t="s">
        <v>10327</v>
      </c>
      <c r="E2317" s="154" t="s">
        <v>12249</v>
      </c>
      <c r="F2317" s="112" t="str">
        <f t="shared" si="1"/>
        <v>FABIOLA CORTES ZAMORANO</v>
      </c>
      <c r="G2317" s="70" t="s">
        <v>12250</v>
      </c>
      <c r="H2317" s="56" t="s">
        <v>44</v>
      </c>
      <c r="I2317" s="27"/>
      <c r="J2317" s="57" t="s">
        <v>21</v>
      </c>
      <c r="K2317" s="162" t="s">
        <v>15</v>
      </c>
    </row>
    <row r="2318" ht="22.5" customHeight="1">
      <c r="A2318" s="147">
        <v>46077.0</v>
      </c>
      <c r="B2318" s="15">
        <v>46078.0</v>
      </c>
      <c r="C2318" s="148">
        <v>43525.0</v>
      </c>
      <c r="D2318" s="153" t="s">
        <v>1201</v>
      </c>
      <c r="E2318" s="154" t="s">
        <v>12251</v>
      </c>
      <c r="F2318" s="112" t="str">
        <f t="shared" si="1"/>
        <v>PAULINA NAVARRO MIRANDA</v>
      </c>
      <c r="G2318" s="70" t="s">
        <v>12252</v>
      </c>
      <c r="H2318" s="56" t="s">
        <v>44</v>
      </c>
      <c r="I2318" s="27"/>
      <c r="J2318" s="57" t="s">
        <v>17</v>
      </c>
      <c r="K2318" s="23" t="s">
        <v>15</v>
      </c>
    </row>
    <row r="2319" ht="22.5" customHeight="1">
      <c r="A2319" s="147">
        <v>46077.0</v>
      </c>
      <c r="B2319" s="15"/>
      <c r="C2319" s="148"/>
      <c r="D2319" s="153" t="s">
        <v>12253</v>
      </c>
      <c r="E2319" s="154" t="s">
        <v>12254</v>
      </c>
      <c r="F2319" s="112" t="str">
        <f t="shared" si="1"/>
        <v>HUMBERTO RODRIGO CERDA JERIA</v>
      </c>
      <c r="G2319" s="70" t="s">
        <v>12255</v>
      </c>
      <c r="H2319" s="56" t="s">
        <v>44</v>
      </c>
      <c r="I2319" s="27"/>
      <c r="J2319" s="57" t="s">
        <v>14</v>
      </c>
      <c r="K2319" s="66" t="s">
        <v>15</v>
      </c>
    </row>
    <row r="2320" ht="22.5" customHeight="1">
      <c r="A2320" s="147">
        <v>46077.0</v>
      </c>
      <c r="B2320" s="15"/>
      <c r="C2320" s="148"/>
      <c r="D2320" s="153" t="s">
        <v>79</v>
      </c>
      <c r="E2320" s="154" t="s">
        <v>12256</v>
      </c>
      <c r="F2320" s="112" t="str">
        <f t="shared" si="1"/>
        <v>FERNANDO RAMOS VIERA</v>
      </c>
      <c r="G2320" s="70" t="s">
        <v>12257</v>
      </c>
      <c r="H2320" s="61"/>
      <c r="I2320" s="27"/>
      <c r="J2320" s="65"/>
      <c r="K2320" s="28"/>
    </row>
    <row r="2321" ht="22.5" customHeight="1">
      <c r="A2321" s="147">
        <v>46077.0</v>
      </c>
      <c r="B2321" s="15">
        <v>46078.0</v>
      </c>
      <c r="C2321" s="148">
        <v>45566.0</v>
      </c>
      <c r="D2321" s="153" t="s">
        <v>5342</v>
      </c>
      <c r="E2321" s="154" t="s">
        <v>12258</v>
      </c>
      <c r="F2321" s="112" t="str">
        <f t="shared" si="1"/>
        <v>MARITZA GAC AVILES</v>
      </c>
      <c r="G2321" s="70" t="s">
        <v>12259</v>
      </c>
      <c r="H2321" s="56" t="s">
        <v>44</v>
      </c>
      <c r="I2321" s="27"/>
      <c r="J2321" s="57" t="s">
        <v>17</v>
      </c>
      <c r="K2321" s="23" t="s">
        <v>15</v>
      </c>
    </row>
    <row r="2322" ht="22.5" customHeight="1">
      <c r="A2322" s="147">
        <v>46077.0</v>
      </c>
      <c r="B2322" s="15"/>
      <c r="C2322" s="148"/>
      <c r="D2322" s="153" t="s">
        <v>3810</v>
      </c>
      <c r="E2322" s="154" t="s">
        <v>12208</v>
      </c>
      <c r="F2322" s="112" t="str">
        <f t="shared" si="1"/>
        <v>MAURO ANTONUCCI NOVA</v>
      </c>
      <c r="G2322" s="70" t="s">
        <v>12260</v>
      </c>
      <c r="H2322" s="61"/>
      <c r="I2322" s="27"/>
      <c r="J2322" s="65"/>
      <c r="K2322" s="28"/>
    </row>
    <row r="2323" ht="22.5" customHeight="1">
      <c r="A2323" s="147">
        <v>46077.0</v>
      </c>
      <c r="B2323" s="15">
        <v>46078.0</v>
      </c>
      <c r="C2323" s="148">
        <v>45717.0</v>
      </c>
      <c r="D2323" s="153" t="s">
        <v>360</v>
      </c>
      <c r="E2323" s="154" t="s">
        <v>3350</v>
      </c>
      <c r="F2323" s="112" t="str">
        <f t="shared" si="1"/>
        <v>JOSE GONZALEZ</v>
      </c>
      <c r="G2323" s="70" t="s">
        <v>12261</v>
      </c>
      <c r="H2323" s="56" t="s">
        <v>44</v>
      </c>
      <c r="I2323" s="27"/>
      <c r="J2323" s="57" t="s">
        <v>17</v>
      </c>
      <c r="K2323" s="23" t="s">
        <v>15</v>
      </c>
    </row>
    <row r="2324" ht="22.5" customHeight="1">
      <c r="A2324" s="147">
        <v>46077.0</v>
      </c>
      <c r="B2324" s="15"/>
      <c r="C2324" s="148"/>
      <c r="D2324" s="153" t="s">
        <v>419</v>
      </c>
      <c r="E2324" s="154" t="s">
        <v>2701</v>
      </c>
      <c r="F2324" s="112" t="str">
        <f t="shared" si="1"/>
        <v>RODRIGO CISTERNAS</v>
      </c>
      <c r="G2324" s="70" t="s">
        <v>12262</v>
      </c>
      <c r="H2324" s="56" t="s">
        <v>44</v>
      </c>
      <c r="I2324" s="27"/>
      <c r="J2324" s="57" t="s">
        <v>14</v>
      </c>
      <c r="K2324" s="23" t="s">
        <v>15</v>
      </c>
    </row>
    <row r="2325" ht="22.5" customHeight="1">
      <c r="A2325" s="147">
        <v>46077.0</v>
      </c>
      <c r="B2325" s="15"/>
      <c r="C2325" s="148"/>
      <c r="D2325" s="153" t="s">
        <v>487</v>
      </c>
      <c r="E2325" s="154" t="s">
        <v>12263</v>
      </c>
      <c r="F2325" s="112" t="str">
        <f t="shared" si="1"/>
        <v>FRANCISCA CABALLERO</v>
      </c>
      <c r="G2325" s="70" t="s">
        <v>12264</v>
      </c>
      <c r="H2325" s="61"/>
      <c r="I2325" s="27"/>
      <c r="J2325" s="65"/>
      <c r="K2325" s="28"/>
    </row>
    <row r="2326" ht="22.5" customHeight="1">
      <c r="A2326" s="147">
        <v>46077.0</v>
      </c>
      <c r="B2326" s="15"/>
      <c r="C2326" s="148"/>
      <c r="D2326" s="153" t="s">
        <v>10327</v>
      </c>
      <c r="E2326" s="154" t="s">
        <v>10813</v>
      </c>
      <c r="F2326" s="112" t="str">
        <f t="shared" si="1"/>
        <v>FABIOLA MATELUNA</v>
      </c>
      <c r="G2326" s="70" t="s">
        <v>12265</v>
      </c>
      <c r="H2326" s="61"/>
      <c r="I2326" s="27"/>
      <c r="J2326" s="65"/>
      <c r="K2326" s="28"/>
    </row>
    <row r="2327" ht="22.5" customHeight="1">
      <c r="A2327" s="147">
        <v>46077.0</v>
      </c>
      <c r="B2327" s="15"/>
      <c r="C2327" s="148"/>
      <c r="D2327" s="153" t="s">
        <v>12266</v>
      </c>
      <c r="E2327" s="154" t="s">
        <v>12267</v>
      </c>
      <c r="F2327" s="112" t="str">
        <f t="shared" si="1"/>
        <v>GERARD ORDOÑEZ</v>
      </c>
      <c r="G2327" s="70" t="s">
        <v>12268</v>
      </c>
      <c r="H2327" s="61"/>
      <c r="I2327" s="27"/>
      <c r="J2327" s="65"/>
      <c r="K2327" s="28"/>
    </row>
    <row r="2328" ht="22.5" customHeight="1">
      <c r="A2328" s="147">
        <v>46077.0</v>
      </c>
      <c r="B2328" s="15"/>
      <c r="C2328" s="148"/>
      <c r="D2328" s="153" t="s">
        <v>12269</v>
      </c>
      <c r="E2328" s="154" t="s">
        <v>12270</v>
      </c>
      <c r="F2328" s="112" t="str">
        <f t="shared" si="1"/>
        <v>ANTONIO ENRIQUEZ PARDO DIAZ</v>
      </c>
      <c r="G2328" s="70" t="s">
        <v>12271</v>
      </c>
      <c r="H2328" s="61"/>
      <c r="I2328" s="27"/>
      <c r="J2328" s="65"/>
      <c r="K2328" s="28"/>
    </row>
    <row r="2329" ht="22.5" customHeight="1">
      <c r="A2329" s="147">
        <v>46077.0</v>
      </c>
      <c r="B2329" s="15"/>
      <c r="C2329" s="148"/>
      <c r="D2329" s="153" t="s">
        <v>12272</v>
      </c>
      <c r="E2329" s="154" t="s">
        <v>10813</v>
      </c>
      <c r="F2329" s="112" t="str">
        <f t="shared" si="1"/>
        <v>ALEXIA MATELUNA</v>
      </c>
      <c r="G2329" s="70" t="s">
        <v>12273</v>
      </c>
      <c r="H2329" s="61"/>
      <c r="I2329" s="27"/>
      <c r="J2329" s="65"/>
      <c r="K2329" s="28"/>
    </row>
    <row r="2330" ht="22.5" customHeight="1">
      <c r="A2330" s="147">
        <v>46077.0</v>
      </c>
      <c r="B2330" s="15"/>
      <c r="C2330" s="148"/>
      <c r="D2330" s="153" t="s">
        <v>1077</v>
      </c>
      <c r="E2330" s="154" t="s">
        <v>12274</v>
      </c>
      <c r="F2330" s="112" t="str">
        <f t="shared" si="1"/>
        <v>KATHERINE MARIPANGUU</v>
      </c>
      <c r="G2330" s="70" t="s">
        <v>12275</v>
      </c>
      <c r="H2330" s="56" t="s">
        <v>44</v>
      </c>
      <c r="I2330" s="27"/>
      <c r="J2330" s="57" t="s">
        <v>14</v>
      </c>
      <c r="K2330" s="28"/>
    </row>
    <row r="2331" ht="22.5" customHeight="1">
      <c r="A2331" s="147">
        <v>46077.0</v>
      </c>
      <c r="B2331" s="15">
        <v>46078.0</v>
      </c>
      <c r="C2331" s="148">
        <v>44958.0</v>
      </c>
      <c r="D2331" s="153" t="s">
        <v>79</v>
      </c>
      <c r="E2331" s="154" t="s">
        <v>12276</v>
      </c>
      <c r="F2331" s="112" t="str">
        <f t="shared" si="1"/>
        <v>FERNANDO CANO BARRIGA</v>
      </c>
      <c r="G2331" s="70" t="s">
        <v>12277</v>
      </c>
      <c r="H2331" s="56" t="s">
        <v>44</v>
      </c>
      <c r="I2331" s="27"/>
      <c r="J2331" s="57" t="s">
        <v>17</v>
      </c>
      <c r="K2331" s="23" t="s">
        <v>15</v>
      </c>
    </row>
    <row r="2332" ht="22.5" customHeight="1">
      <c r="A2332" s="147">
        <v>46077.0</v>
      </c>
      <c r="B2332" s="15"/>
      <c r="C2332" s="148"/>
      <c r="D2332" s="153" t="s">
        <v>1500</v>
      </c>
      <c r="E2332" s="154" t="s">
        <v>3205</v>
      </c>
      <c r="F2332" s="112" t="str">
        <f t="shared" si="1"/>
        <v>JAVIER LARA</v>
      </c>
      <c r="G2332" s="70" t="s">
        <v>12278</v>
      </c>
      <c r="H2332" s="56" t="s">
        <v>44</v>
      </c>
      <c r="I2332" s="27"/>
      <c r="J2332" s="57" t="s">
        <v>14</v>
      </c>
      <c r="K2332" s="28"/>
    </row>
    <row r="2333" ht="22.5" customHeight="1">
      <c r="A2333" s="147">
        <v>46077.0</v>
      </c>
      <c r="B2333" s="15"/>
      <c r="C2333" s="148"/>
      <c r="D2333" s="153" t="s">
        <v>8259</v>
      </c>
      <c r="E2333" s="154" t="s">
        <v>12279</v>
      </c>
      <c r="F2333" s="112" t="str">
        <f t="shared" si="1"/>
        <v>CHRISTOPHER VEGA</v>
      </c>
      <c r="G2333" s="70" t="s">
        <v>12280</v>
      </c>
      <c r="H2333" s="56" t="s">
        <v>44</v>
      </c>
      <c r="I2333" s="27"/>
      <c r="J2333" s="57" t="s">
        <v>14</v>
      </c>
      <c r="K2333" s="28"/>
    </row>
    <row r="2334" ht="22.5" customHeight="1">
      <c r="A2334" s="147">
        <v>46077.0</v>
      </c>
      <c r="B2334" s="15"/>
      <c r="C2334" s="148"/>
      <c r="D2334" s="153" t="s">
        <v>147</v>
      </c>
      <c r="E2334" s="154" t="s">
        <v>12281</v>
      </c>
      <c r="F2334" s="112" t="str">
        <f t="shared" si="1"/>
        <v>CARLOS PALMA</v>
      </c>
      <c r="G2334" s="70" t="s">
        <v>12282</v>
      </c>
      <c r="H2334" s="56" t="s">
        <v>44</v>
      </c>
      <c r="I2334" s="27"/>
      <c r="J2334" s="57" t="s">
        <v>14</v>
      </c>
      <c r="K2334" s="23" t="s">
        <v>15</v>
      </c>
    </row>
    <row r="2335" ht="22.5" customHeight="1">
      <c r="A2335" s="147">
        <v>46077.0</v>
      </c>
      <c r="B2335" s="15"/>
      <c r="C2335" s="148"/>
      <c r="D2335" s="153" t="s">
        <v>1201</v>
      </c>
      <c r="E2335" s="154" t="s">
        <v>6430</v>
      </c>
      <c r="F2335" s="112" t="str">
        <f t="shared" si="1"/>
        <v>PAULINA CABRERA</v>
      </c>
      <c r="G2335" s="70" t="s">
        <v>12283</v>
      </c>
      <c r="H2335" s="56" t="s">
        <v>44</v>
      </c>
      <c r="I2335" s="27"/>
      <c r="J2335" s="57" t="s">
        <v>14</v>
      </c>
      <c r="K2335" s="28"/>
    </row>
    <row r="2336" ht="22.5" customHeight="1">
      <c r="A2336" s="147">
        <v>46077.0</v>
      </c>
      <c r="B2336" s="15"/>
      <c r="C2336" s="148"/>
      <c r="D2336" s="153" t="s">
        <v>366</v>
      </c>
      <c r="E2336" s="154" t="s">
        <v>12284</v>
      </c>
      <c r="F2336" s="112" t="str">
        <f t="shared" si="1"/>
        <v>ELIZABETH HIDALGO JIMÉNEZ</v>
      </c>
      <c r="G2336" s="70" t="s">
        <v>12285</v>
      </c>
      <c r="H2336" s="56" t="s">
        <v>44</v>
      </c>
      <c r="I2336" s="27"/>
      <c r="J2336" s="57" t="s">
        <v>14</v>
      </c>
      <c r="K2336" s="23" t="s">
        <v>15</v>
      </c>
    </row>
    <row r="2337" ht="22.5" customHeight="1">
      <c r="A2337" s="147">
        <v>46077.0</v>
      </c>
      <c r="B2337" s="15"/>
      <c r="C2337" s="148"/>
      <c r="D2337" s="153" t="s">
        <v>12286</v>
      </c>
      <c r="E2337" s="154" t="s">
        <v>12287</v>
      </c>
      <c r="F2337" s="112" t="str">
        <f t="shared" si="1"/>
        <v>GABRIELE RODRIGUES DE LARA</v>
      </c>
      <c r="G2337" s="70" t="s">
        <v>12288</v>
      </c>
      <c r="H2337" s="56" t="s">
        <v>44</v>
      </c>
      <c r="I2337" s="27"/>
      <c r="J2337" s="57" t="s">
        <v>14</v>
      </c>
      <c r="K2337" s="23" t="s">
        <v>15</v>
      </c>
    </row>
    <row r="2338" ht="22.5" customHeight="1">
      <c r="A2338" s="147">
        <v>46077.0</v>
      </c>
      <c r="B2338" s="15">
        <v>46078.0</v>
      </c>
      <c r="C2338" s="148">
        <v>44440.0</v>
      </c>
      <c r="D2338" s="153" t="s">
        <v>12289</v>
      </c>
      <c r="E2338" s="154" t="s">
        <v>12290</v>
      </c>
      <c r="F2338" s="112" t="str">
        <f t="shared" si="1"/>
        <v>SERGIO OCTAVIO RIVEROS ALBORNOZ</v>
      </c>
      <c r="G2338" s="70" t="s">
        <v>12291</v>
      </c>
      <c r="H2338" s="56" t="s">
        <v>44</v>
      </c>
      <c r="I2338" s="22" t="s">
        <v>13</v>
      </c>
      <c r="J2338" s="57" t="s">
        <v>17</v>
      </c>
      <c r="K2338" s="28"/>
    </row>
    <row r="2339" ht="22.5" customHeight="1">
      <c r="A2339" s="147">
        <v>46077.0</v>
      </c>
      <c r="B2339" s="15">
        <v>46078.0</v>
      </c>
      <c r="C2339" s="148">
        <v>44713.0</v>
      </c>
      <c r="D2339" s="153" t="s">
        <v>12292</v>
      </c>
      <c r="E2339" s="154" t="s">
        <v>12293</v>
      </c>
      <c r="F2339" s="112" t="str">
        <f t="shared" si="1"/>
        <v>EMILT BRITO</v>
      </c>
      <c r="G2339" s="70" t="s">
        <v>12294</v>
      </c>
      <c r="H2339" s="56" t="s">
        <v>44</v>
      </c>
      <c r="I2339" s="27"/>
      <c r="J2339" s="57" t="s">
        <v>17</v>
      </c>
      <c r="K2339" s="23" t="s">
        <v>15</v>
      </c>
    </row>
    <row r="2340" ht="22.5" customHeight="1">
      <c r="A2340" s="147">
        <v>46077.0</v>
      </c>
      <c r="B2340" s="15"/>
      <c r="C2340" s="148"/>
      <c r="D2340" s="153" t="s">
        <v>12295</v>
      </c>
      <c r="E2340" s="154" t="s">
        <v>12296</v>
      </c>
      <c r="F2340" s="112" t="str">
        <f t="shared" si="1"/>
        <v>NICAURY DE LA ROSA</v>
      </c>
      <c r="G2340" s="70" t="s">
        <v>12297</v>
      </c>
      <c r="H2340" s="61"/>
      <c r="I2340" s="27"/>
      <c r="J2340" s="65"/>
      <c r="K2340" s="28"/>
    </row>
    <row r="2341" ht="22.5" customHeight="1">
      <c r="A2341" s="147">
        <v>46077.0</v>
      </c>
      <c r="B2341" s="15">
        <v>46078.0</v>
      </c>
      <c r="C2341" s="148">
        <v>43466.0</v>
      </c>
      <c r="D2341" s="153" t="s">
        <v>10599</v>
      </c>
      <c r="E2341" s="154" t="s">
        <v>12298</v>
      </c>
      <c r="F2341" s="112" t="str">
        <f t="shared" si="1"/>
        <v>KAREN YUS</v>
      </c>
      <c r="G2341" s="70" t="s">
        <v>12299</v>
      </c>
      <c r="H2341" s="56" t="s">
        <v>44</v>
      </c>
      <c r="I2341" s="27"/>
      <c r="J2341" s="57" t="s">
        <v>17</v>
      </c>
      <c r="K2341" s="23" t="s">
        <v>15</v>
      </c>
    </row>
    <row r="2342" ht="22.5" customHeight="1">
      <c r="A2342" s="147">
        <v>46077.0</v>
      </c>
      <c r="B2342" s="15">
        <v>46078.0</v>
      </c>
      <c r="C2342" s="148">
        <v>45108.0</v>
      </c>
      <c r="D2342" s="153" t="s">
        <v>12300</v>
      </c>
      <c r="E2342" s="154" t="s">
        <v>676</v>
      </c>
      <c r="F2342" s="112" t="str">
        <f t="shared" si="1"/>
        <v>BELGICA TAPIA</v>
      </c>
      <c r="G2342" s="70" t="s">
        <v>12301</v>
      </c>
      <c r="H2342" s="56" t="s">
        <v>44</v>
      </c>
      <c r="I2342" s="27"/>
      <c r="J2342" s="57" t="s">
        <v>17</v>
      </c>
      <c r="K2342" s="23" t="s">
        <v>15</v>
      </c>
    </row>
    <row r="2343" ht="22.5" customHeight="1">
      <c r="A2343" s="147">
        <v>46077.0</v>
      </c>
      <c r="B2343" s="15">
        <v>46078.0</v>
      </c>
      <c r="C2343" s="148">
        <v>43556.0</v>
      </c>
      <c r="D2343" s="153" t="s">
        <v>12302</v>
      </c>
      <c r="E2343" s="154" t="s">
        <v>12303</v>
      </c>
      <c r="F2343" s="112" t="str">
        <f t="shared" si="1"/>
        <v>CHERIL ESTEFANIA BELTRAN MUNDACA</v>
      </c>
      <c r="G2343" s="70" t="s">
        <v>12304</v>
      </c>
      <c r="H2343" s="56" t="s">
        <v>44</v>
      </c>
      <c r="I2343" s="27"/>
      <c r="J2343" s="57" t="s">
        <v>17</v>
      </c>
      <c r="K2343" s="23" t="s">
        <v>15</v>
      </c>
    </row>
    <row r="2344" ht="22.5" customHeight="1">
      <c r="A2344" s="147">
        <v>46077.0</v>
      </c>
      <c r="B2344" s="15">
        <v>46078.0</v>
      </c>
      <c r="C2344" s="148">
        <v>42552.0</v>
      </c>
      <c r="D2344" s="153" t="s">
        <v>12305</v>
      </c>
      <c r="E2344" s="154" t="s">
        <v>12306</v>
      </c>
      <c r="F2344" s="112" t="str">
        <f t="shared" si="1"/>
        <v>TANYA MENAY FIGUEROA</v>
      </c>
      <c r="G2344" s="70" t="s">
        <v>12307</v>
      </c>
      <c r="H2344" s="56" t="s">
        <v>44</v>
      </c>
      <c r="I2344" s="27"/>
      <c r="J2344" s="57" t="s">
        <v>17</v>
      </c>
      <c r="K2344" s="23" t="s">
        <v>15</v>
      </c>
    </row>
    <row r="2345" ht="22.5" customHeight="1">
      <c r="A2345" s="147">
        <v>46077.0</v>
      </c>
      <c r="B2345" s="15"/>
      <c r="C2345" s="148"/>
      <c r="D2345" s="153" t="s">
        <v>12308</v>
      </c>
      <c r="E2345" s="154" t="s">
        <v>2171</v>
      </c>
      <c r="F2345" s="112" t="str">
        <f t="shared" si="1"/>
        <v>JOSHUA SAAVEDRA</v>
      </c>
      <c r="G2345" s="70" t="s">
        <v>12309</v>
      </c>
      <c r="H2345" s="61"/>
      <c r="I2345" s="27"/>
      <c r="J2345" s="65"/>
      <c r="K2345" s="28"/>
    </row>
    <row r="2346" ht="22.5" customHeight="1">
      <c r="A2346" s="147">
        <v>46077.0</v>
      </c>
      <c r="B2346" s="15">
        <v>46078.0</v>
      </c>
      <c r="C2346" s="148">
        <v>43739.0</v>
      </c>
      <c r="D2346" s="153" t="s">
        <v>12053</v>
      </c>
      <c r="E2346" s="154" t="s">
        <v>2207</v>
      </c>
      <c r="F2346" s="112" t="str">
        <f t="shared" si="1"/>
        <v>DOMINGO TAPIA</v>
      </c>
      <c r="G2346" s="70" t="s">
        <v>12310</v>
      </c>
      <c r="H2346" s="56" t="s">
        <v>44</v>
      </c>
      <c r="I2346" s="27"/>
      <c r="J2346" s="57" t="s">
        <v>17</v>
      </c>
      <c r="K2346" s="23" t="s">
        <v>15</v>
      </c>
    </row>
    <row r="2347" ht="22.5" customHeight="1">
      <c r="A2347" s="147">
        <v>46077.0</v>
      </c>
      <c r="B2347" s="15">
        <v>46078.0</v>
      </c>
      <c r="C2347" s="148">
        <v>44958.0</v>
      </c>
      <c r="D2347" s="153" t="s">
        <v>510</v>
      </c>
      <c r="E2347" s="154" t="s">
        <v>1197</v>
      </c>
      <c r="F2347" s="112" t="str">
        <f t="shared" si="1"/>
        <v>GONZALO NUÑEZ</v>
      </c>
      <c r="G2347" s="70" t="s">
        <v>12311</v>
      </c>
      <c r="H2347" s="56" t="s">
        <v>44</v>
      </c>
      <c r="I2347" s="27"/>
      <c r="J2347" s="57" t="s">
        <v>17</v>
      </c>
      <c r="K2347" s="23" t="s">
        <v>15</v>
      </c>
    </row>
    <row r="2348" ht="22.5" customHeight="1">
      <c r="A2348" s="147">
        <v>46077.0</v>
      </c>
      <c r="B2348" s="15"/>
      <c r="C2348" s="148"/>
      <c r="D2348" s="153" t="s">
        <v>12312</v>
      </c>
      <c r="E2348" s="154" t="s">
        <v>1432</v>
      </c>
      <c r="F2348" s="112" t="str">
        <f t="shared" si="1"/>
        <v>EDINSON CUEVAS</v>
      </c>
      <c r="G2348" s="70" t="s">
        <v>12313</v>
      </c>
      <c r="H2348" s="61"/>
      <c r="I2348" s="27"/>
      <c r="J2348" s="65"/>
      <c r="K2348" s="28"/>
    </row>
    <row r="2349" ht="22.5" customHeight="1">
      <c r="A2349" s="147">
        <v>46077.0</v>
      </c>
      <c r="B2349" s="15">
        <v>46078.0</v>
      </c>
      <c r="C2349" s="148">
        <v>45078.0</v>
      </c>
      <c r="D2349" s="153" t="s">
        <v>12314</v>
      </c>
      <c r="E2349" s="154" t="s">
        <v>12315</v>
      </c>
      <c r="F2349" s="112" t="str">
        <f t="shared" si="1"/>
        <v>GRACIELA MARÍA MUÑOZ ALVAREZ</v>
      </c>
      <c r="G2349" s="70" t="s">
        <v>12316</v>
      </c>
      <c r="H2349" s="56" t="s">
        <v>44</v>
      </c>
      <c r="I2349" s="27"/>
      <c r="J2349" s="57" t="s">
        <v>17</v>
      </c>
      <c r="K2349" s="23" t="s">
        <v>15</v>
      </c>
    </row>
    <row r="2350" ht="22.5" customHeight="1">
      <c r="A2350" s="147">
        <v>46077.0</v>
      </c>
      <c r="B2350" s="15">
        <v>46078.0</v>
      </c>
      <c r="C2350" s="148">
        <v>43862.0</v>
      </c>
      <c r="D2350" s="153" t="s">
        <v>944</v>
      </c>
      <c r="E2350" s="154" t="s">
        <v>12317</v>
      </c>
      <c r="F2350" s="112" t="str">
        <f t="shared" si="1"/>
        <v>DIEGO FARIAS HENRIQUEZ</v>
      </c>
      <c r="G2350" s="70" t="s">
        <v>12318</v>
      </c>
      <c r="H2350" s="56" t="s">
        <v>44</v>
      </c>
      <c r="I2350" s="27"/>
      <c r="J2350" s="57" t="s">
        <v>17</v>
      </c>
      <c r="K2350" s="23" t="s">
        <v>15</v>
      </c>
    </row>
    <row r="2351" ht="22.5" customHeight="1">
      <c r="A2351" s="147">
        <v>46077.0</v>
      </c>
      <c r="B2351" s="15">
        <v>46078.0</v>
      </c>
      <c r="C2351" s="148">
        <v>43586.0</v>
      </c>
      <c r="D2351" s="153" t="s">
        <v>1500</v>
      </c>
      <c r="E2351" s="154" t="s">
        <v>3581</v>
      </c>
      <c r="F2351" s="112" t="str">
        <f t="shared" si="1"/>
        <v>JAVIER ALVARADO</v>
      </c>
      <c r="G2351" s="70" t="s">
        <v>12319</v>
      </c>
      <c r="H2351" s="56" t="s">
        <v>44</v>
      </c>
      <c r="I2351" s="27"/>
      <c r="J2351" s="57" t="s">
        <v>17</v>
      </c>
      <c r="K2351" s="23" t="s">
        <v>15</v>
      </c>
    </row>
    <row r="2352" ht="22.5" customHeight="1">
      <c r="A2352" s="147">
        <v>46077.0</v>
      </c>
      <c r="B2352" s="15"/>
      <c r="C2352" s="148"/>
      <c r="D2352" s="153" t="s">
        <v>3067</v>
      </c>
      <c r="E2352" s="154" t="s">
        <v>12320</v>
      </c>
      <c r="F2352" s="112" t="str">
        <f t="shared" si="1"/>
        <v>IVÁN CARRASCO PARRA</v>
      </c>
      <c r="G2352" s="70" t="s">
        <v>12321</v>
      </c>
      <c r="H2352" s="61"/>
      <c r="I2352" s="27"/>
      <c r="J2352" s="65"/>
      <c r="K2352" s="28"/>
    </row>
    <row r="2353" ht="22.5" customHeight="1">
      <c r="A2353" s="147">
        <v>46077.0</v>
      </c>
      <c r="B2353" s="15"/>
      <c r="C2353" s="148">
        <v>42552.0</v>
      </c>
      <c r="D2353" s="153" t="s">
        <v>1408</v>
      </c>
      <c r="E2353" s="154" t="s">
        <v>4062</v>
      </c>
      <c r="F2353" s="112" t="str">
        <f t="shared" si="1"/>
        <v>DENISSE NAVARRETE</v>
      </c>
      <c r="G2353" s="70" t="s">
        <v>12322</v>
      </c>
      <c r="H2353" s="56" t="s">
        <v>44</v>
      </c>
      <c r="I2353" s="27"/>
      <c r="J2353" s="57" t="s">
        <v>17</v>
      </c>
      <c r="K2353" s="23" t="s">
        <v>15</v>
      </c>
    </row>
    <row r="2354" ht="22.5" customHeight="1">
      <c r="A2354" s="147">
        <v>46077.0</v>
      </c>
      <c r="B2354" s="15"/>
      <c r="C2354" s="148"/>
      <c r="D2354" s="153" t="s">
        <v>11932</v>
      </c>
      <c r="E2354" s="154" t="s">
        <v>3059</v>
      </c>
      <c r="F2354" s="112" t="str">
        <f t="shared" si="1"/>
        <v>ALICIA PALMA</v>
      </c>
      <c r="G2354" s="70" t="s">
        <v>12323</v>
      </c>
      <c r="H2354" s="61"/>
      <c r="I2354" s="27"/>
      <c r="J2354" s="65"/>
      <c r="K2354" s="28"/>
    </row>
    <row r="2355" ht="22.5" customHeight="1">
      <c r="A2355" s="147">
        <v>46077.0</v>
      </c>
      <c r="B2355" s="15">
        <v>46079.0</v>
      </c>
      <c r="C2355" s="148">
        <v>43586.0</v>
      </c>
      <c r="D2355" s="153" t="s">
        <v>510</v>
      </c>
      <c r="E2355" s="154" t="s">
        <v>12324</v>
      </c>
      <c r="F2355" s="112" t="str">
        <f t="shared" si="1"/>
        <v>GONZALO PADILLA LADRÓN DE GUEVARA</v>
      </c>
      <c r="G2355" s="70" t="s">
        <v>12325</v>
      </c>
      <c r="H2355" s="56" t="s">
        <v>44</v>
      </c>
      <c r="I2355" s="27"/>
      <c r="J2355" s="57" t="s">
        <v>19</v>
      </c>
      <c r="K2355" s="23" t="s">
        <v>15</v>
      </c>
    </row>
    <row r="2356" ht="22.5" customHeight="1">
      <c r="A2356" s="147">
        <v>46077.0</v>
      </c>
      <c r="B2356" s="15"/>
      <c r="C2356" s="148">
        <v>43497.0</v>
      </c>
      <c r="D2356" s="153" t="s">
        <v>8158</v>
      </c>
      <c r="E2356" s="154" t="s">
        <v>972</v>
      </c>
      <c r="F2356" s="112" t="str">
        <f t="shared" si="1"/>
        <v>ANGELINA VALENZUELA</v>
      </c>
      <c r="G2356" s="70" t="s">
        <v>12326</v>
      </c>
      <c r="H2356" s="56" t="s">
        <v>44</v>
      </c>
      <c r="I2356" s="27"/>
      <c r="J2356" s="57" t="s">
        <v>17</v>
      </c>
      <c r="K2356" s="23" t="s">
        <v>15</v>
      </c>
    </row>
    <row r="2357" ht="22.5" customHeight="1">
      <c r="A2357" s="147">
        <v>46077.0</v>
      </c>
      <c r="B2357" s="15">
        <v>46079.0</v>
      </c>
      <c r="C2357" s="148">
        <v>45200.0</v>
      </c>
      <c r="D2357" s="153" t="s">
        <v>12327</v>
      </c>
      <c r="E2357" s="154" t="s">
        <v>12328</v>
      </c>
      <c r="F2357" s="112" t="str">
        <f t="shared" si="1"/>
        <v>FABIO RUGGERI</v>
      </c>
      <c r="G2357" s="70" t="s">
        <v>12329</v>
      </c>
      <c r="H2357" s="56" t="s">
        <v>44</v>
      </c>
      <c r="I2357" s="27"/>
      <c r="J2357" s="57" t="s">
        <v>19</v>
      </c>
      <c r="K2357" s="23" t="s">
        <v>15</v>
      </c>
    </row>
    <row r="2358" ht="22.5" customHeight="1">
      <c r="A2358" s="147">
        <v>46077.0</v>
      </c>
      <c r="B2358" s="15"/>
      <c r="C2358" s="148"/>
      <c r="D2358" s="153" t="s">
        <v>1086</v>
      </c>
      <c r="E2358" s="154" t="s">
        <v>991</v>
      </c>
      <c r="F2358" s="112" t="str">
        <f t="shared" si="1"/>
        <v>ALONSO CASTRO</v>
      </c>
      <c r="G2358" s="70" t="s">
        <v>12330</v>
      </c>
      <c r="H2358" s="56" t="s">
        <v>44</v>
      </c>
      <c r="I2358" s="27"/>
      <c r="J2358" s="57" t="s">
        <v>14</v>
      </c>
      <c r="K2358" s="28"/>
    </row>
    <row r="2359" ht="22.5" customHeight="1">
      <c r="A2359" s="147">
        <v>46077.0</v>
      </c>
      <c r="B2359" s="15">
        <v>46078.0</v>
      </c>
      <c r="C2359" s="148">
        <v>44593.0</v>
      </c>
      <c r="D2359" s="153" t="s">
        <v>12331</v>
      </c>
      <c r="E2359" s="154" t="s">
        <v>12332</v>
      </c>
      <c r="F2359" s="112" t="str">
        <f t="shared" si="1"/>
        <v>PATRICIO ALEJANDRO PAEZ OLIVARES</v>
      </c>
      <c r="G2359" s="70" t="s">
        <v>12333</v>
      </c>
      <c r="H2359" s="56" t="s">
        <v>44</v>
      </c>
      <c r="I2359" s="27"/>
      <c r="J2359" s="57" t="s">
        <v>17</v>
      </c>
      <c r="K2359" s="23" t="s">
        <v>15</v>
      </c>
    </row>
    <row r="2360" ht="22.5" customHeight="1">
      <c r="A2360" s="147">
        <v>46077.0</v>
      </c>
      <c r="B2360" s="15"/>
      <c r="C2360" s="148"/>
      <c r="D2360" s="153" t="s">
        <v>12334</v>
      </c>
      <c r="E2360" s="154" t="s">
        <v>12335</v>
      </c>
      <c r="F2360" s="112" t="str">
        <f t="shared" si="1"/>
        <v>SERGIO ANGELO CAMUS FUENTES</v>
      </c>
      <c r="G2360" s="70" t="s">
        <v>12336</v>
      </c>
      <c r="H2360" s="61"/>
      <c r="I2360" s="27"/>
      <c r="J2360" s="65"/>
      <c r="K2360" s="28"/>
    </row>
    <row r="2361" ht="22.5" customHeight="1">
      <c r="A2361" s="147">
        <v>46077.0</v>
      </c>
      <c r="B2361" s="15">
        <v>46078.0</v>
      </c>
      <c r="C2361" s="148">
        <v>43617.0</v>
      </c>
      <c r="D2361" s="153" t="s">
        <v>3730</v>
      </c>
      <c r="E2361" s="154" t="s">
        <v>12337</v>
      </c>
      <c r="F2361" s="112" t="str">
        <f t="shared" si="1"/>
        <v>MARIO BAEZ QUIJADA</v>
      </c>
      <c r="G2361" s="70" t="s">
        <v>12338</v>
      </c>
      <c r="H2361" s="56" t="s">
        <v>44</v>
      </c>
      <c r="I2361" s="27"/>
      <c r="J2361" s="57" t="s">
        <v>17</v>
      </c>
      <c r="K2361" s="23" t="s">
        <v>15</v>
      </c>
    </row>
    <row r="2362" ht="22.5" customHeight="1">
      <c r="A2362" s="147">
        <v>46077.0</v>
      </c>
      <c r="B2362" s="15"/>
      <c r="C2362" s="151" t="s">
        <v>228</v>
      </c>
      <c r="D2362" s="153" t="s">
        <v>12339</v>
      </c>
      <c r="E2362" s="154" t="s">
        <v>12340</v>
      </c>
      <c r="F2362" s="112" t="str">
        <f t="shared" si="1"/>
        <v>FRANCESCA ALESSANDRA BRIGANTI WEBER</v>
      </c>
      <c r="G2362" s="70" t="s">
        <v>12341</v>
      </c>
      <c r="H2362" s="56" t="s">
        <v>44</v>
      </c>
      <c r="I2362" s="27"/>
      <c r="J2362" s="57" t="s">
        <v>21</v>
      </c>
      <c r="K2362" s="23" t="s">
        <v>15</v>
      </c>
    </row>
    <row r="2363" ht="22.5" customHeight="1">
      <c r="A2363" s="147">
        <v>46077.0</v>
      </c>
      <c r="B2363" s="15"/>
      <c r="C2363" s="148"/>
      <c r="D2363" s="153" t="s">
        <v>107</v>
      </c>
      <c r="E2363" s="154" t="s">
        <v>4612</v>
      </c>
      <c r="F2363" s="112" t="str">
        <f t="shared" si="1"/>
        <v>CLAUDIA ACEVEDO</v>
      </c>
      <c r="G2363" s="70" t="s">
        <v>12342</v>
      </c>
      <c r="H2363" s="61"/>
      <c r="I2363" s="27"/>
      <c r="J2363" s="65"/>
      <c r="K2363" s="28"/>
    </row>
    <row r="2364" ht="22.5" customHeight="1">
      <c r="A2364" s="147">
        <v>46077.0</v>
      </c>
      <c r="B2364" s="15">
        <v>46078.0</v>
      </c>
      <c r="C2364" s="148">
        <v>45352.0</v>
      </c>
      <c r="D2364" s="153" t="s">
        <v>12343</v>
      </c>
      <c r="E2364" s="154" t="s">
        <v>12344</v>
      </c>
      <c r="F2364" s="112" t="str">
        <f t="shared" si="1"/>
        <v>MARIA ANGELICA VELIZ UNDA</v>
      </c>
      <c r="G2364" s="70" t="s">
        <v>12345</v>
      </c>
      <c r="H2364" s="56" t="s">
        <v>44</v>
      </c>
      <c r="I2364" s="27"/>
      <c r="J2364" s="57" t="s">
        <v>17</v>
      </c>
      <c r="K2364" s="23" t="s">
        <v>15</v>
      </c>
    </row>
    <row r="2365" ht="22.5" customHeight="1">
      <c r="A2365" s="147">
        <v>46077.0</v>
      </c>
      <c r="B2365" s="15">
        <v>46078.0</v>
      </c>
      <c r="C2365" s="148">
        <v>41640.0</v>
      </c>
      <c r="D2365" s="153" t="s">
        <v>153</v>
      </c>
      <c r="E2365" s="154" t="s">
        <v>12346</v>
      </c>
      <c r="F2365" s="112" t="str">
        <f t="shared" si="1"/>
        <v>ALBERTO GAJARDO</v>
      </c>
      <c r="G2365" s="70" t="s">
        <v>12347</v>
      </c>
      <c r="H2365" s="56" t="s">
        <v>44</v>
      </c>
      <c r="I2365" s="27"/>
      <c r="J2365" s="57" t="s">
        <v>17</v>
      </c>
      <c r="K2365" s="23" t="s">
        <v>15</v>
      </c>
    </row>
    <row r="2366" ht="22.5" customHeight="1">
      <c r="A2366" s="147">
        <v>46077.0</v>
      </c>
      <c r="B2366" s="15"/>
      <c r="C2366" s="148"/>
      <c r="D2366" s="153" t="s">
        <v>813</v>
      </c>
      <c r="E2366" s="154" t="s">
        <v>12348</v>
      </c>
      <c r="F2366" s="112" t="str">
        <f t="shared" si="1"/>
        <v>BENJAMÍN GÁLVEZ RIQUELME</v>
      </c>
      <c r="G2366" s="70" t="s">
        <v>12349</v>
      </c>
      <c r="H2366" s="61"/>
      <c r="I2366" s="27"/>
      <c r="J2366" s="65"/>
      <c r="K2366" s="28"/>
    </row>
    <row r="2367" ht="22.5" customHeight="1">
      <c r="A2367" s="147">
        <v>46077.0</v>
      </c>
      <c r="B2367" s="15">
        <v>46078.0</v>
      </c>
      <c r="C2367" s="148">
        <v>42278.0</v>
      </c>
      <c r="D2367" s="153" t="s">
        <v>12350</v>
      </c>
      <c r="E2367" s="154" t="s">
        <v>12351</v>
      </c>
      <c r="F2367" s="112" t="str">
        <f t="shared" si="1"/>
        <v>BRUNO RUIZ</v>
      </c>
      <c r="G2367" s="70" t="s">
        <v>12352</v>
      </c>
      <c r="H2367" s="56" t="s">
        <v>44</v>
      </c>
      <c r="I2367" s="22" t="s">
        <v>16</v>
      </c>
      <c r="J2367" s="57" t="s">
        <v>17</v>
      </c>
      <c r="K2367" s="23" t="s">
        <v>15</v>
      </c>
    </row>
    <row r="2368" ht="22.5" customHeight="1">
      <c r="A2368" s="147">
        <v>46077.0</v>
      </c>
      <c r="B2368" s="15"/>
      <c r="C2368" s="151" t="s">
        <v>106</v>
      </c>
      <c r="D2368" s="153" t="s">
        <v>1431</v>
      </c>
      <c r="E2368" s="154" t="s">
        <v>12353</v>
      </c>
      <c r="F2368" s="112" t="str">
        <f t="shared" si="1"/>
        <v>CLAUDIO OSES</v>
      </c>
      <c r="G2368" s="70" t="s">
        <v>12354</v>
      </c>
      <c r="H2368" s="56" t="s">
        <v>44</v>
      </c>
      <c r="I2368" s="27"/>
      <c r="J2368" s="57" t="s">
        <v>21</v>
      </c>
      <c r="K2368" s="23" t="s">
        <v>15</v>
      </c>
    </row>
    <row r="2369" ht="22.5" customHeight="1">
      <c r="A2369" s="147">
        <v>46077.0</v>
      </c>
      <c r="B2369" s="15"/>
      <c r="C2369" s="151" t="s">
        <v>106</v>
      </c>
      <c r="D2369" s="153" t="s">
        <v>3614</v>
      </c>
      <c r="E2369" s="154" t="s">
        <v>12355</v>
      </c>
      <c r="F2369" s="112" t="str">
        <f t="shared" si="1"/>
        <v>GONZALO AGUIRRE</v>
      </c>
      <c r="G2369" s="70" t="s">
        <v>12356</v>
      </c>
      <c r="H2369" s="56" t="s">
        <v>44</v>
      </c>
      <c r="I2369" s="27"/>
      <c r="J2369" s="57" t="s">
        <v>21</v>
      </c>
      <c r="K2369" s="23" t="s">
        <v>15</v>
      </c>
    </row>
    <row r="2370" ht="22.5" customHeight="1">
      <c r="A2370" s="147">
        <v>46077.0</v>
      </c>
      <c r="B2370" s="15"/>
      <c r="C2370" s="151" t="s">
        <v>106</v>
      </c>
      <c r="D2370" s="153" t="s">
        <v>12357</v>
      </c>
      <c r="E2370" s="154" t="s">
        <v>12358</v>
      </c>
      <c r="F2370" s="112" t="str">
        <f t="shared" si="1"/>
        <v>MARCO ANTONIO MARTÍNEZ ZAMORA</v>
      </c>
      <c r="G2370" s="70" t="s">
        <v>12359</v>
      </c>
      <c r="H2370" s="56" t="s">
        <v>44</v>
      </c>
      <c r="I2370" s="27"/>
      <c r="J2370" s="57" t="s">
        <v>21</v>
      </c>
      <c r="K2370" s="23" t="s">
        <v>15</v>
      </c>
    </row>
    <row r="2371" ht="22.5" customHeight="1">
      <c r="A2371" s="147">
        <v>46077.0</v>
      </c>
      <c r="B2371" s="15"/>
      <c r="C2371" s="148"/>
      <c r="D2371" s="153" t="s">
        <v>953</v>
      </c>
      <c r="E2371" s="154" t="s">
        <v>4970</v>
      </c>
      <c r="F2371" s="112" t="str">
        <f t="shared" si="1"/>
        <v>MARIA DIAZ</v>
      </c>
      <c r="G2371" s="70" t="s">
        <v>12360</v>
      </c>
      <c r="H2371" s="61"/>
      <c r="I2371" s="27"/>
      <c r="J2371" s="65"/>
      <c r="K2371" s="28"/>
    </row>
    <row r="2372" ht="22.5" customHeight="1">
      <c r="A2372" s="147">
        <v>46077.0</v>
      </c>
      <c r="B2372" s="15"/>
      <c r="C2372" s="148"/>
      <c r="D2372" s="153" t="s">
        <v>2342</v>
      </c>
      <c r="E2372" s="154" t="s">
        <v>12361</v>
      </c>
      <c r="F2372" s="112" t="str">
        <f t="shared" si="1"/>
        <v>JAVIER JARA MUÑOZ</v>
      </c>
      <c r="G2372" s="70" t="s">
        <v>12362</v>
      </c>
      <c r="H2372" s="61"/>
      <c r="I2372" s="27"/>
      <c r="J2372" s="65"/>
      <c r="K2372" s="28"/>
    </row>
    <row r="2373" ht="22.5" customHeight="1">
      <c r="A2373" s="147">
        <v>46077.0</v>
      </c>
      <c r="B2373" s="15"/>
      <c r="C2373" s="148"/>
      <c r="D2373" s="153" t="s">
        <v>12363</v>
      </c>
      <c r="E2373" s="154" t="s">
        <v>2826</v>
      </c>
      <c r="F2373" s="112" t="str">
        <f t="shared" si="1"/>
        <v>SYLENE SEGOVIA</v>
      </c>
      <c r="G2373" s="70" t="s">
        <v>12364</v>
      </c>
      <c r="H2373" s="61"/>
      <c r="I2373" s="27"/>
      <c r="J2373" s="65"/>
      <c r="K2373" s="28"/>
    </row>
    <row r="2374" ht="22.5" customHeight="1">
      <c r="A2374" s="147">
        <v>46077.0</v>
      </c>
      <c r="B2374" s="15"/>
      <c r="C2374" s="148"/>
      <c r="D2374" s="153" t="s">
        <v>5528</v>
      </c>
      <c r="E2374" s="154" t="s">
        <v>12365</v>
      </c>
      <c r="F2374" s="112" t="str">
        <f t="shared" si="1"/>
        <v>ESTEFANY CASTILLON PEÑA</v>
      </c>
      <c r="G2374" s="70" t="s">
        <v>12366</v>
      </c>
      <c r="H2374" s="61"/>
      <c r="I2374" s="27"/>
      <c r="J2374" s="65"/>
      <c r="K2374" s="28"/>
    </row>
    <row r="2375" ht="22.5" customHeight="1">
      <c r="A2375" s="147">
        <v>46077.0</v>
      </c>
      <c r="B2375" s="15"/>
      <c r="C2375" s="148"/>
      <c r="D2375" s="153" t="s">
        <v>12367</v>
      </c>
      <c r="E2375" s="154" t="s">
        <v>740</v>
      </c>
      <c r="F2375" s="112" t="str">
        <f t="shared" si="1"/>
        <v>MANUEL ENRIQUE RIVERA</v>
      </c>
      <c r="G2375" s="70" t="s">
        <v>12368</v>
      </c>
      <c r="H2375" s="61"/>
      <c r="I2375" s="27"/>
      <c r="J2375" s="65"/>
      <c r="K2375" s="28"/>
    </row>
    <row r="2376" ht="22.5" customHeight="1">
      <c r="A2376" s="147">
        <v>46077.0</v>
      </c>
      <c r="B2376" s="15"/>
      <c r="C2376" s="148"/>
      <c r="D2376" s="153" t="s">
        <v>532</v>
      </c>
      <c r="E2376" s="154" t="s">
        <v>12369</v>
      </c>
      <c r="F2376" s="112" t="str">
        <f t="shared" si="1"/>
        <v>MARIO MEZA AGUILERA</v>
      </c>
      <c r="G2376" s="70" t="s">
        <v>12370</v>
      </c>
      <c r="H2376" s="61"/>
      <c r="I2376" s="27"/>
      <c r="J2376" s="65"/>
      <c r="K2376" s="28"/>
    </row>
    <row r="2377" ht="22.5" customHeight="1">
      <c r="A2377" s="147">
        <v>46077.0</v>
      </c>
      <c r="B2377" s="15"/>
      <c r="C2377" s="148"/>
      <c r="D2377" s="153" t="s">
        <v>576</v>
      </c>
      <c r="E2377" s="154" t="s">
        <v>740</v>
      </c>
      <c r="F2377" s="112" t="str">
        <f t="shared" si="1"/>
        <v>LUIS RIVERA</v>
      </c>
      <c r="G2377" s="70" t="s">
        <v>12371</v>
      </c>
      <c r="H2377" s="61"/>
      <c r="I2377" s="27"/>
      <c r="J2377" s="65"/>
      <c r="K2377" s="28"/>
    </row>
    <row r="2378" ht="22.5" customHeight="1">
      <c r="A2378" s="147">
        <v>46077.0</v>
      </c>
      <c r="B2378" s="15">
        <v>46078.0</v>
      </c>
      <c r="C2378" s="148">
        <v>43862.0</v>
      </c>
      <c r="D2378" s="153" t="s">
        <v>12372</v>
      </c>
      <c r="E2378" s="154" t="s">
        <v>12373</v>
      </c>
      <c r="F2378" s="112" t="str">
        <f t="shared" si="1"/>
        <v>CRISTIAN  ENRIQUE FUENTES ORTIZ</v>
      </c>
      <c r="G2378" s="70" t="s">
        <v>12374</v>
      </c>
      <c r="H2378" s="56" t="s">
        <v>44</v>
      </c>
      <c r="I2378" s="27"/>
      <c r="J2378" s="57" t="s">
        <v>17</v>
      </c>
      <c r="K2378" s="23" t="s">
        <v>15</v>
      </c>
    </row>
    <row r="2379" ht="22.5" customHeight="1">
      <c r="A2379" s="147">
        <v>46077.0</v>
      </c>
      <c r="B2379" s="15"/>
      <c r="C2379" s="148"/>
      <c r="D2379" s="153" t="s">
        <v>748</v>
      </c>
      <c r="E2379" s="154" t="s">
        <v>274</v>
      </c>
      <c r="F2379" s="112" t="str">
        <f t="shared" si="1"/>
        <v>PAULA RODRIGUEZ</v>
      </c>
      <c r="G2379" s="70" t="s">
        <v>12375</v>
      </c>
      <c r="H2379" s="61"/>
      <c r="I2379" s="27"/>
      <c r="J2379" s="65"/>
      <c r="K2379" s="28"/>
    </row>
    <row r="2380" ht="22.5" customHeight="1">
      <c r="A2380" s="147">
        <v>46077.0</v>
      </c>
      <c r="B2380" s="15">
        <v>46078.0</v>
      </c>
      <c r="C2380" s="148">
        <v>43435.0</v>
      </c>
      <c r="D2380" s="153" t="s">
        <v>11887</v>
      </c>
      <c r="E2380" s="154" t="s">
        <v>12376</v>
      </c>
      <c r="F2380" s="112" t="str">
        <f t="shared" si="1"/>
        <v>JUAN PABLO TORRES NUÑEZ</v>
      </c>
      <c r="G2380" s="70" t="s">
        <v>12377</v>
      </c>
      <c r="H2380" s="56" t="s">
        <v>44</v>
      </c>
      <c r="I2380" s="27"/>
      <c r="J2380" s="57" t="s">
        <v>17</v>
      </c>
      <c r="K2380" s="23" t="s">
        <v>15</v>
      </c>
    </row>
    <row r="2381" ht="22.5" customHeight="1">
      <c r="A2381" s="147">
        <v>46077.0</v>
      </c>
      <c r="B2381" s="15"/>
      <c r="C2381" s="151" t="s">
        <v>1337</v>
      </c>
      <c r="D2381" s="153" t="s">
        <v>12378</v>
      </c>
      <c r="E2381" s="154" t="s">
        <v>12379</v>
      </c>
      <c r="F2381" s="112" t="str">
        <f t="shared" si="1"/>
        <v>PAULINA MARIANA SUPERBI VALLADE</v>
      </c>
      <c r="G2381" s="70" t="s">
        <v>12380</v>
      </c>
      <c r="H2381" s="56" t="s">
        <v>44</v>
      </c>
      <c r="I2381" s="27"/>
      <c r="J2381" s="57" t="s">
        <v>21</v>
      </c>
      <c r="K2381" s="23" t="s">
        <v>15</v>
      </c>
    </row>
    <row r="2382" ht="22.5" customHeight="1">
      <c r="A2382" s="147">
        <v>46077.0</v>
      </c>
      <c r="B2382" s="15"/>
      <c r="C2382" s="151" t="s">
        <v>106</v>
      </c>
      <c r="D2382" s="153" t="s">
        <v>12381</v>
      </c>
      <c r="E2382" s="154" t="s">
        <v>7402</v>
      </c>
      <c r="F2382" s="112" t="str">
        <f t="shared" si="1"/>
        <v>CELESTE ORREGO</v>
      </c>
      <c r="G2382" s="70" t="s">
        <v>12382</v>
      </c>
      <c r="H2382" s="56" t="s">
        <v>44</v>
      </c>
      <c r="I2382" s="27"/>
      <c r="J2382" s="57" t="s">
        <v>21</v>
      </c>
      <c r="K2382" s="23" t="s">
        <v>15</v>
      </c>
    </row>
    <row r="2383" ht="22.5" customHeight="1">
      <c r="A2383" s="147">
        <v>46077.0</v>
      </c>
      <c r="B2383" s="15">
        <v>46078.0</v>
      </c>
      <c r="C2383" s="148">
        <v>43435.0</v>
      </c>
      <c r="D2383" s="153" t="s">
        <v>1038</v>
      </c>
      <c r="E2383" s="154" t="s">
        <v>3284</v>
      </c>
      <c r="F2383" s="112" t="str">
        <f t="shared" si="1"/>
        <v>MAURICIO PAVEZ</v>
      </c>
      <c r="G2383" s="70" t="s">
        <v>12383</v>
      </c>
      <c r="H2383" s="56" t="s">
        <v>44</v>
      </c>
      <c r="I2383" s="27"/>
      <c r="J2383" s="57" t="s">
        <v>17</v>
      </c>
      <c r="K2383" s="23" t="s">
        <v>15</v>
      </c>
    </row>
    <row r="2384" ht="22.5" customHeight="1">
      <c r="A2384" s="147">
        <v>46077.0</v>
      </c>
      <c r="B2384" s="15"/>
      <c r="C2384" s="148"/>
      <c r="D2384" s="153" t="s">
        <v>742</v>
      </c>
      <c r="E2384" s="154" t="s">
        <v>12384</v>
      </c>
      <c r="F2384" s="112" t="str">
        <f t="shared" si="1"/>
        <v>MARCO ANTONIO ARAYA SUCCO</v>
      </c>
      <c r="G2384" s="70" t="s">
        <v>12385</v>
      </c>
      <c r="H2384" s="61"/>
      <c r="I2384" s="27"/>
      <c r="J2384" s="65"/>
      <c r="K2384" s="28"/>
    </row>
    <row r="2385" ht="22.5" customHeight="1">
      <c r="A2385" s="147">
        <v>46077.0</v>
      </c>
      <c r="B2385" s="15"/>
      <c r="C2385" s="151" t="s">
        <v>12386</v>
      </c>
      <c r="D2385" s="153" t="s">
        <v>3745</v>
      </c>
      <c r="E2385" s="154" t="s">
        <v>4230</v>
      </c>
      <c r="F2385" s="112" t="str">
        <f t="shared" si="1"/>
        <v>MANUEL GARCIA GARCIA</v>
      </c>
      <c r="G2385" s="70" t="s">
        <v>12387</v>
      </c>
      <c r="H2385" s="56" t="s">
        <v>44</v>
      </c>
      <c r="I2385" s="27"/>
      <c r="J2385" s="57" t="s">
        <v>21</v>
      </c>
      <c r="K2385" s="23" t="s">
        <v>15</v>
      </c>
    </row>
    <row r="2386" ht="22.5" customHeight="1">
      <c r="A2386" s="147">
        <v>46077.0</v>
      </c>
      <c r="B2386" s="15"/>
      <c r="C2386" s="148"/>
      <c r="D2386" s="153" t="s">
        <v>7843</v>
      </c>
      <c r="E2386" s="154" t="s">
        <v>12388</v>
      </c>
      <c r="F2386" s="112" t="str">
        <f t="shared" si="1"/>
        <v>JOHN CANO</v>
      </c>
      <c r="G2386" s="70" t="s">
        <v>12389</v>
      </c>
      <c r="H2386" s="61"/>
      <c r="I2386" s="27"/>
      <c r="J2386" s="65"/>
      <c r="K2386" s="28"/>
    </row>
    <row r="2387" ht="22.5" customHeight="1">
      <c r="A2387" s="147">
        <v>46077.0</v>
      </c>
      <c r="B2387" s="15"/>
      <c r="C2387" s="151" t="s">
        <v>546</v>
      </c>
      <c r="D2387" s="153" t="s">
        <v>395</v>
      </c>
      <c r="E2387" s="154" t="s">
        <v>4970</v>
      </c>
      <c r="F2387" s="112" t="str">
        <f t="shared" si="1"/>
        <v>ALEJANDRA DIAZ</v>
      </c>
      <c r="G2387" s="70" t="s">
        <v>12390</v>
      </c>
      <c r="H2387" s="56" t="s">
        <v>44</v>
      </c>
      <c r="I2387" s="27"/>
      <c r="J2387" s="57" t="s">
        <v>21</v>
      </c>
      <c r="K2387" s="23" t="s">
        <v>15</v>
      </c>
    </row>
    <row r="2388" ht="22.5" customHeight="1">
      <c r="A2388" s="147">
        <v>46077.0</v>
      </c>
      <c r="B2388" s="15"/>
      <c r="C2388" s="151" t="s">
        <v>106</v>
      </c>
      <c r="D2388" s="153" t="s">
        <v>395</v>
      </c>
      <c r="E2388" s="154" t="s">
        <v>4960</v>
      </c>
      <c r="F2388" s="112" t="str">
        <f t="shared" si="1"/>
        <v>ALEJANDRA GARAY</v>
      </c>
      <c r="G2388" s="70" t="s">
        <v>12391</v>
      </c>
      <c r="H2388" s="56" t="s">
        <v>44</v>
      </c>
      <c r="I2388" s="27"/>
      <c r="J2388" s="57" t="s">
        <v>21</v>
      </c>
      <c r="K2388" s="23" t="s">
        <v>15</v>
      </c>
    </row>
    <row r="2389" ht="22.5" customHeight="1">
      <c r="A2389" s="147">
        <v>46077.0</v>
      </c>
      <c r="B2389" s="15"/>
      <c r="C2389" s="148"/>
      <c r="D2389" s="153" t="s">
        <v>10626</v>
      </c>
      <c r="E2389" s="154" t="s">
        <v>12392</v>
      </c>
      <c r="F2389" s="112" t="str">
        <f t="shared" si="1"/>
        <v>ROSE MARIE ROBLIN VEGA</v>
      </c>
      <c r="G2389" s="70" t="s">
        <v>12393</v>
      </c>
      <c r="H2389" s="61"/>
      <c r="I2389" s="27"/>
      <c r="J2389" s="65"/>
      <c r="K2389" s="28"/>
    </row>
    <row r="2390" ht="22.5" customHeight="1">
      <c r="A2390" s="147">
        <v>46077.0</v>
      </c>
      <c r="B2390" s="15"/>
      <c r="C2390" s="148"/>
      <c r="D2390" s="153" t="s">
        <v>12394</v>
      </c>
      <c r="E2390" s="154" t="s">
        <v>12395</v>
      </c>
      <c r="F2390" s="112" t="str">
        <f t="shared" si="1"/>
        <v>LIZZA NOEMI SALAS AHUMADA</v>
      </c>
      <c r="G2390" s="70" t="s">
        <v>12396</v>
      </c>
      <c r="H2390" s="61"/>
      <c r="I2390" s="27"/>
      <c r="J2390" s="65"/>
      <c r="K2390" s="28"/>
    </row>
    <row r="2391" ht="22.5" customHeight="1">
      <c r="A2391" s="147">
        <v>46077.0</v>
      </c>
      <c r="B2391" s="15"/>
      <c r="C2391" s="148"/>
      <c r="D2391" s="153" t="s">
        <v>12397</v>
      </c>
      <c r="E2391" s="154" t="s">
        <v>12398</v>
      </c>
      <c r="F2391" s="112" t="str">
        <f t="shared" si="1"/>
        <v>SEGUNDO DANIEL ZAMORA CARRASCO</v>
      </c>
      <c r="G2391" s="70" t="s">
        <v>12399</v>
      </c>
      <c r="H2391" s="61"/>
      <c r="I2391" s="27"/>
      <c r="J2391" s="65"/>
      <c r="K2391" s="28"/>
    </row>
    <row r="2392" ht="22.5" customHeight="1">
      <c r="A2392" s="147">
        <v>46077.0</v>
      </c>
      <c r="B2392" s="15"/>
      <c r="C2392" s="148"/>
      <c r="D2392" s="153" t="s">
        <v>10238</v>
      </c>
      <c r="E2392" s="154" t="s">
        <v>1739</v>
      </c>
      <c r="F2392" s="112" t="str">
        <f t="shared" si="1"/>
        <v>RUBÉN OLIVARES</v>
      </c>
      <c r="G2392" s="70" t="s">
        <v>12400</v>
      </c>
      <c r="H2392" s="61"/>
      <c r="I2392" s="27"/>
      <c r="J2392" s="65"/>
      <c r="K2392" s="28"/>
    </row>
    <row r="2393" ht="22.5" customHeight="1">
      <c r="A2393" s="147">
        <v>46077.0</v>
      </c>
      <c r="B2393" s="15"/>
      <c r="C2393" s="148"/>
      <c r="D2393" s="153" t="s">
        <v>7285</v>
      </c>
      <c r="E2393" s="154" t="s">
        <v>12401</v>
      </c>
      <c r="F2393" s="112" t="str">
        <f t="shared" si="1"/>
        <v>ARTURO LAMA</v>
      </c>
      <c r="G2393" s="70" t="s">
        <v>12402</v>
      </c>
      <c r="H2393" s="61"/>
      <c r="I2393" s="27"/>
      <c r="J2393" s="65"/>
      <c r="K2393" s="28"/>
    </row>
    <row r="2394" ht="22.5" customHeight="1">
      <c r="A2394" s="147">
        <v>46077.0</v>
      </c>
      <c r="B2394" s="15"/>
      <c r="C2394" s="148"/>
      <c r="D2394" s="153" t="s">
        <v>6926</v>
      </c>
      <c r="E2394" s="154" t="s">
        <v>12403</v>
      </c>
      <c r="F2394" s="112" t="str">
        <f t="shared" si="1"/>
        <v>SERGIO SILVA ASTUDILLO</v>
      </c>
      <c r="G2394" s="70" t="s">
        <v>12404</v>
      </c>
      <c r="H2394" s="61"/>
      <c r="I2394" s="27"/>
      <c r="J2394" s="65"/>
      <c r="K2394" s="28"/>
    </row>
    <row r="2395" ht="22.5" customHeight="1">
      <c r="A2395" s="147">
        <v>46077.0</v>
      </c>
      <c r="B2395" s="15"/>
      <c r="C2395" s="148"/>
      <c r="D2395" s="153" t="s">
        <v>259</v>
      </c>
      <c r="E2395" s="154" t="s">
        <v>12405</v>
      </c>
      <c r="F2395" s="112" t="str">
        <f t="shared" si="1"/>
        <v>EUGENIO RUIZ  CHAVEZ</v>
      </c>
      <c r="G2395" s="70" t="s">
        <v>12406</v>
      </c>
      <c r="H2395" s="61"/>
      <c r="I2395" s="27"/>
      <c r="J2395" s="65"/>
      <c r="K2395" s="28"/>
    </row>
    <row r="2396" ht="22.5" customHeight="1">
      <c r="A2396" s="147">
        <v>46077.0</v>
      </c>
      <c r="B2396" s="15"/>
      <c r="C2396" s="148"/>
      <c r="D2396" s="153" t="s">
        <v>669</v>
      </c>
      <c r="E2396" s="154" t="s">
        <v>12407</v>
      </c>
      <c r="F2396" s="112" t="str">
        <f t="shared" si="1"/>
        <v>JORGE MATURANA</v>
      </c>
      <c r="G2396" s="70" t="s">
        <v>12408</v>
      </c>
      <c r="H2396" s="61"/>
      <c r="I2396" s="27"/>
      <c r="J2396" s="65"/>
      <c r="K2396" s="28"/>
    </row>
    <row r="2397" ht="22.5" customHeight="1">
      <c r="A2397" s="147">
        <v>46077.0</v>
      </c>
      <c r="B2397" s="15">
        <v>46078.0</v>
      </c>
      <c r="C2397" s="148">
        <v>43556.0</v>
      </c>
      <c r="D2397" s="153" t="s">
        <v>12409</v>
      </c>
      <c r="E2397" s="154" t="s">
        <v>12410</v>
      </c>
      <c r="F2397" s="112" t="str">
        <f t="shared" si="1"/>
        <v>ROCÍO ISABEL GALLARDO ZEPEDA</v>
      </c>
      <c r="G2397" s="70" t="s">
        <v>12411</v>
      </c>
      <c r="H2397" s="56" t="s">
        <v>44</v>
      </c>
      <c r="I2397" s="27"/>
      <c r="J2397" s="57" t="s">
        <v>17</v>
      </c>
      <c r="K2397" s="23" t="s">
        <v>15</v>
      </c>
    </row>
    <row r="2398" ht="22.5" customHeight="1">
      <c r="A2398" s="147">
        <v>46077.0</v>
      </c>
      <c r="B2398" s="15"/>
      <c r="C2398" s="148"/>
      <c r="D2398" s="153" t="s">
        <v>12412</v>
      </c>
      <c r="E2398" s="154" t="s">
        <v>12413</v>
      </c>
      <c r="F2398" s="112" t="str">
        <f t="shared" si="1"/>
        <v>ANDREA JARIM ESPARZA PALMA</v>
      </c>
      <c r="G2398" s="70" t="s">
        <v>12414</v>
      </c>
      <c r="H2398" s="61"/>
      <c r="I2398" s="27"/>
      <c r="J2398" s="65"/>
      <c r="K2398" s="28"/>
    </row>
    <row r="2399" ht="22.5" customHeight="1">
      <c r="A2399" s="147">
        <v>46077.0</v>
      </c>
      <c r="B2399" s="15">
        <v>46079.0</v>
      </c>
      <c r="C2399" s="148">
        <v>45809.0</v>
      </c>
      <c r="D2399" s="153" t="s">
        <v>1431</v>
      </c>
      <c r="E2399" s="154" t="s">
        <v>1051</v>
      </c>
      <c r="F2399" s="112" t="str">
        <f t="shared" si="1"/>
        <v>CLAUDIO MORENO</v>
      </c>
      <c r="G2399" s="100" t="s">
        <v>12415</v>
      </c>
      <c r="H2399" s="56" t="s">
        <v>44</v>
      </c>
      <c r="I2399" s="27"/>
      <c r="J2399" s="57" t="s">
        <v>19</v>
      </c>
      <c r="K2399" s="23" t="s">
        <v>15</v>
      </c>
    </row>
    <row r="2400" ht="22.5" customHeight="1">
      <c r="A2400" s="147">
        <v>46077.0</v>
      </c>
      <c r="B2400" s="15"/>
      <c r="C2400" s="148"/>
      <c r="D2400" s="153" t="s">
        <v>12416</v>
      </c>
      <c r="E2400" s="154" t="s">
        <v>2656</v>
      </c>
      <c r="F2400" s="112" t="str">
        <f t="shared" si="1"/>
        <v>HAYDÉE JOFRÉ</v>
      </c>
      <c r="G2400" s="70" t="s">
        <v>12417</v>
      </c>
      <c r="H2400" s="61"/>
      <c r="I2400" s="27"/>
      <c r="J2400" s="65"/>
      <c r="K2400" s="28"/>
    </row>
    <row r="2401" ht="22.5" customHeight="1">
      <c r="A2401" s="147">
        <v>46077.0</v>
      </c>
      <c r="B2401" s="15"/>
      <c r="C2401" s="148"/>
      <c r="D2401" s="153" t="s">
        <v>329</v>
      </c>
      <c r="E2401" s="154" t="s">
        <v>1199</v>
      </c>
      <c r="F2401" s="112" t="str">
        <f t="shared" si="1"/>
        <v>HUMBERTO ESPINOZA</v>
      </c>
      <c r="G2401" s="70" t="s">
        <v>12418</v>
      </c>
      <c r="H2401" s="61"/>
      <c r="I2401" s="27"/>
      <c r="J2401" s="65"/>
      <c r="K2401" s="28"/>
    </row>
    <row r="2402" ht="22.5" customHeight="1">
      <c r="A2402" s="147">
        <v>46077.0</v>
      </c>
      <c r="B2402" s="15"/>
      <c r="C2402" s="148"/>
      <c r="D2402" s="153" t="s">
        <v>12419</v>
      </c>
      <c r="E2402" s="154" t="s">
        <v>12420</v>
      </c>
      <c r="F2402" s="112" t="str">
        <f t="shared" si="1"/>
        <v>GABRIEL JOSE SIERRA TORRES</v>
      </c>
      <c r="G2402" s="70" t="s">
        <v>12421</v>
      </c>
      <c r="H2402" s="61"/>
      <c r="I2402" s="27"/>
      <c r="J2402" s="65"/>
      <c r="K2402" s="28"/>
    </row>
    <row r="2403" ht="22.5" customHeight="1">
      <c r="A2403" s="147">
        <v>46077.0</v>
      </c>
      <c r="B2403" s="15">
        <v>46078.0</v>
      </c>
      <c r="C2403" s="148">
        <v>43497.0</v>
      </c>
      <c r="D2403" s="153" t="s">
        <v>4026</v>
      </c>
      <c r="E2403" s="154" t="s">
        <v>12422</v>
      </c>
      <c r="F2403" s="112" t="str">
        <f t="shared" si="1"/>
        <v>LUIS ALBERTO ORELLANA FLORES</v>
      </c>
      <c r="G2403" s="70" t="s">
        <v>12423</v>
      </c>
      <c r="H2403" s="56" t="s">
        <v>44</v>
      </c>
      <c r="I2403" s="27"/>
      <c r="J2403" s="57" t="s">
        <v>17</v>
      </c>
      <c r="K2403" s="23" t="s">
        <v>15</v>
      </c>
    </row>
    <row r="2404" ht="22.5" customHeight="1">
      <c r="A2404" s="147">
        <v>46077.0</v>
      </c>
      <c r="B2404" s="15">
        <v>46078.0</v>
      </c>
      <c r="C2404" s="148">
        <v>43617.0</v>
      </c>
      <c r="D2404" s="153" t="s">
        <v>5330</v>
      </c>
      <c r="E2404" s="154" t="s">
        <v>3993</v>
      </c>
      <c r="F2404" s="112" t="str">
        <f t="shared" si="1"/>
        <v>JOHAN FUENZALIDA</v>
      </c>
      <c r="G2404" s="70" t="s">
        <v>12424</v>
      </c>
      <c r="H2404" s="56" t="s">
        <v>44</v>
      </c>
      <c r="I2404" s="27"/>
      <c r="J2404" s="57" t="s">
        <v>17</v>
      </c>
      <c r="K2404" s="23" t="s">
        <v>15</v>
      </c>
    </row>
    <row r="2405" ht="22.5" customHeight="1">
      <c r="A2405" s="147">
        <v>46077.0</v>
      </c>
      <c r="B2405" s="15">
        <v>46078.0</v>
      </c>
      <c r="C2405" s="148">
        <v>43497.0</v>
      </c>
      <c r="D2405" s="153" t="s">
        <v>2825</v>
      </c>
      <c r="E2405" s="154" t="s">
        <v>3643</v>
      </c>
      <c r="F2405" s="112" t="str">
        <f t="shared" si="1"/>
        <v>MARCELO CARDENAS</v>
      </c>
      <c r="G2405" s="70" t="s">
        <v>12425</v>
      </c>
      <c r="H2405" s="56" t="s">
        <v>44</v>
      </c>
      <c r="I2405" s="27"/>
      <c r="J2405" s="57" t="s">
        <v>17</v>
      </c>
      <c r="K2405" s="23" t="s">
        <v>15</v>
      </c>
    </row>
    <row r="2406" ht="22.5" customHeight="1">
      <c r="A2406" s="147">
        <v>46077.0</v>
      </c>
      <c r="B2406" s="15">
        <v>46078.0</v>
      </c>
      <c r="C2406" s="148">
        <v>42856.0</v>
      </c>
      <c r="D2406" s="153" t="s">
        <v>1077</v>
      </c>
      <c r="E2406" s="154" t="s">
        <v>1989</v>
      </c>
      <c r="F2406" s="112" t="str">
        <f t="shared" si="1"/>
        <v>KATHERINE MORALES</v>
      </c>
      <c r="G2406" s="70" t="s">
        <v>12426</v>
      </c>
      <c r="H2406" s="56" t="s">
        <v>44</v>
      </c>
      <c r="I2406" s="27"/>
      <c r="J2406" s="57" t="s">
        <v>17</v>
      </c>
      <c r="K2406" s="23" t="s">
        <v>15</v>
      </c>
    </row>
    <row r="2407" ht="22.5" customHeight="1">
      <c r="A2407" s="147">
        <v>46077.0</v>
      </c>
      <c r="B2407" s="15">
        <v>46078.0</v>
      </c>
      <c r="C2407" s="148">
        <v>43252.0</v>
      </c>
      <c r="D2407" s="153" t="s">
        <v>12427</v>
      </c>
      <c r="E2407" s="154" t="s">
        <v>12428</v>
      </c>
      <c r="F2407" s="112" t="str">
        <f t="shared" si="1"/>
        <v>ADOLFO ALEJANDRO FABRES PARRA</v>
      </c>
      <c r="G2407" s="70" t="s">
        <v>12429</v>
      </c>
      <c r="H2407" s="56" t="s">
        <v>44</v>
      </c>
      <c r="I2407" s="27"/>
      <c r="J2407" s="57" t="s">
        <v>17</v>
      </c>
      <c r="K2407" s="23" t="s">
        <v>15</v>
      </c>
    </row>
    <row r="2408" ht="22.5" customHeight="1">
      <c r="A2408" s="147">
        <v>46077.0</v>
      </c>
      <c r="B2408" s="15"/>
      <c r="C2408" s="148"/>
      <c r="D2408" s="153" t="s">
        <v>12430</v>
      </c>
      <c r="E2408" s="154" t="s">
        <v>12351</v>
      </c>
      <c r="F2408" s="112" t="str">
        <f t="shared" si="1"/>
        <v>CECILIA RUIZ</v>
      </c>
      <c r="G2408" s="70" t="s">
        <v>12431</v>
      </c>
      <c r="H2408" s="61"/>
      <c r="I2408" s="27"/>
      <c r="J2408" s="65"/>
      <c r="K2408" s="28"/>
    </row>
    <row r="2409" ht="22.5" customHeight="1">
      <c r="A2409" s="147">
        <v>46077.0</v>
      </c>
      <c r="B2409" s="15">
        <v>46079.0</v>
      </c>
      <c r="C2409" s="148">
        <v>44621.0</v>
      </c>
      <c r="D2409" s="153" t="s">
        <v>4192</v>
      </c>
      <c r="E2409" s="154" t="s">
        <v>12432</v>
      </c>
      <c r="F2409" s="112" t="str">
        <f t="shared" si="1"/>
        <v>VICTOR GARRIDO SOTO</v>
      </c>
      <c r="G2409" s="70" t="s">
        <v>12433</v>
      </c>
      <c r="H2409" s="56" t="s">
        <v>44</v>
      </c>
      <c r="I2409" s="27"/>
      <c r="J2409" s="57" t="s">
        <v>19</v>
      </c>
      <c r="K2409" s="23" t="s">
        <v>15</v>
      </c>
    </row>
    <row r="2410" ht="22.5" customHeight="1">
      <c r="A2410" s="147">
        <v>46077.0</v>
      </c>
      <c r="B2410" s="15">
        <v>46078.0</v>
      </c>
      <c r="C2410" s="148">
        <v>44409.0</v>
      </c>
      <c r="D2410" s="153" t="s">
        <v>445</v>
      </c>
      <c r="E2410" s="154" t="s">
        <v>5146</v>
      </c>
      <c r="F2410" s="112" t="str">
        <f t="shared" si="1"/>
        <v>MANUEL ROMERO</v>
      </c>
      <c r="G2410" s="70" t="s">
        <v>12434</v>
      </c>
      <c r="H2410" s="56" t="s">
        <v>44</v>
      </c>
      <c r="I2410" s="27"/>
      <c r="J2410" s="57" t="s">
        <v>17</v>
      </c>
      <c r="K2410" s="23" t="s">
        <v>15</v>
      </c>
    </row>
    <row r="2411" ht="22.5" customHeight="1">
      <c r="A2411" s="147">
        <v>46077.0</v>
      </c>
      <c r="B2411" s="15"/>
      <c r="C2411" s="148"/>
      <c r="D2411" s="153" t="s">
        <v>12435</v>
      </c>
      <c r="E2411" s="154" t="s">
        <v>12436</v>
      </c>
      <c r="F2411" s="112" t="str">
        <f t="shared" si="1"/>
        <v>SILVIA DODERO</v>
      </c>
      <c r="G2411" s="70" t="s">
        <v>12437</v>
      </c>
      <c r="H2411" s="61"/>
      <c r="I2411" s="27"/>
      <c r="J2411" s="65"/>
      <c r="K2411" s="28"/>
    </row>
    <row r="2412" ht="22.5" customHeight="1">
      <c r="A2412" s="147">
        <v>46077.0</v>
      </c>
      <c r="B2412" s="15">
        <v>46078.0</v>
      </c>
      <c r="C2412" s="148">
        <v>40238.0</v>
      </c>
      <c r="D2412" s="153" t="s">
        <v>67</v>
      </c>
      <c r="E2412" s="154" t="s">
        <v>1276</v>
      </c>
      <c r="F2412" s="112" t="str">
        <f t="shared" si="1"/>
        <v>CAROLINA MORAGA</v>
      </c>
      <c r="G2412" s="70" t="s">
        <v>12438</v>
      </c>
      <c r="H2412" s="56" t="s">
        <v>44</v>
      </c>
      <c r="I2412" s="27"/>
      <c r="J2412" s="57" t="s">
        <v>17</v>
      </c>
      <c r="K2412" s="23" t="s">
        <v>15</v>
      </c>
    </row>
    <row r="2413" ht="22.5" customHeight="1">
      <c r="A2413" s="147">
        <v>46077.0</v>
      </c>
      <c r="B2413" s="15">
        <v>46079.0</v>
      </c>
      <c r="C2413" s="148">
        <v>42095.0</v>
      </c>
      <c r="D2413" s="153" t="s">
        <v>12439</v>
      </c>
      <c r="E2413" s="154" t="s">
        <v>1293</v>
      </c>
      <c r="F2413" s="112" t="str">
        <f t="shared" si="1"/>
        <v>INGRID PEREZ</v>
      </c>
      <c r="G2413" s="70" t="s">
        <v>12440</v>
      </c>
      <c r="H2413" s="56" t="s">
        <v>44</v>
      </c>
      <c r="I2413" s="27"/>
      <c r="J2413" s="57" t="s">
        <v>19</v>
      </c>
      <c r="K2413" s="23" t="s">
        <v>15</v>
      </c>
    </row>
    <row r="2414" ht="22.5" customHeight="1">
      <c r="A2414" s="147">
        <v>46077.0</v>
      </c>
      <c r="B2414" s="15"/>
      <c r="C2414" s="148"/>
      <c r="D2414" s="153" t="s">
        <v>920</v>
      </c>
      <c r="E2414" s="154" t="s">
        <v>1208</v>
      </c>
      <c r="F2414" s="112" t="str">
        <f t="shared" si="1"/>
        <v>SEBASTIAN TORRES</v>
      </c>
      <c r="G2414" s="70" t="s">
        <v>12441</v>
      </c>
      <c r="H2414" s="61"/>
      <c r="I2414" s="27"/>
      <c r="J2414" s="65"/>
      <c r="K2414" s="28"/>
    </row>
    <row r="2415" ht="22.5" customHeight="1">
      <c r="A2415" s="147">
        <v>46077.0</v>
      </c>
      <c r="B2415" s="15"/>
      <c r="C2415" s="148"/>
      <c r="D2415" s="153" t="s">
        <v>8214</v>
      </c>
      <c r="E2415" s="154" t="s">
        <v>12442</v>
      </c>
      <c r="F2415" s="112" t="str">
        <f t="shared" si="1"/>
        <v>CARLOS ALBERTO YERGUES CORREA</v>
      </c>
      <c r="G2415" s="70" t="s">
        <v>12443</v>
      </c>
      <c r="H2415" s="61"/>
      <c r="I2415" s="27"/>
      <c r="J2415" s="65"/>
      <c r="K2415" s="28"/>
    </row>
    <row r="2416" ht="22.5" customHeight="1">
      <c r="A2416" s="147">
        <v>46077.0</v>
      </c>
      <c r="B2416" s="15"/>
      <c r="C2416" s="148"/>
      <c r="D2416" s="153" t="s">
        <v>2299</v>
      </c>
      <c r="E2416" s="154" t="s">
        <v>7939</v>
      </c>
      <c r="F2416" s="112" t="str">
        <f t="shared" si="1"/>
        <v>RODRIGO LAGOS</v>
      </c>
      <c r="G2416" s="70" t="s">
        <v>12444</v>
      </c>
      <c r="H2416" s="61"/>
      <c r="I2416" s="27"/>
      <c r="J2416" s="65"/>
      <c r="K2416" s="28"/>
    </row>
    <row r="2417" ht="22.5" customHeight="1">
      <c r="A2417" s="147">
        <v>46077.0</v>
      </c>
      <c r="B2417" s="15"/>
      <c r="C2417" s="148"/>
      <c r="D2417" s="153" t="s">
        <v>3232</v>
      </c>
      <c r="E2417" s="154" t="s">
        <v>12351</v>
      </c>
      <c r="F2417" s="112" t="str">
        <f t="shared" si="1"/>
        <v>LEONARDO RUIZ</v>
      </c>
      <c r="G2417" s="70" t="s">
        <v>12445</v>
      </c>
      <c r="H2417" s="61"/>
      <c r="I2417" s="27"/>
      <c r="J2417" s="65"/>
      <c r="K2417" s="28"/>
    </row>
    <row r="2418" ht="22.5" customHeight="1">
      <c r="A2418" s="147">
        <v>46077.0</v>
      </c>
      <c r="B2418" s="15">
        <v>46078.0</v>
      </c>
      <c r="C2418" s="148">
        <v>44562.0</v>
      </c>
      <c r="D2418" s="153" t="s">
        <v>436</v>
      </c>
      <c r="E2418" s="154" t="s">
        <v>527</v>
      </c>
      <c r="F2418" s="112" t="str">
        <f t="shared" si="1"/>
        <v>VIVIANA SOLIS</v>
      </c>
      <c r="G2418" s="70" t="s">
        <v>12446</v>
      </c>
      <c r="H2418" s="56" t="s">
        <v>44</v>
      </c>
      <c r="I2418" s="27"/>
      <c r="J2418" s="57" t="s">
        <v>17</v>
      </c>
      <c r="K2418" s="23" t="s">
        <v>15</v>
      </c>
    </row>
    <row r="2419" ht="22.5" customHeight="1">
      <c r="A2419" s="147">
        <v>46077.0</v>
      </c>
      <c r="B2419" s="15">
        <v>46078.0</v>
      </c>
      <c r="C2419" s="148">
        <v>45717.0</v>
      </c>
      <c r="D2419" s="153" t="s">
        <v>12447</v>
      </c>
      <c r="E2419" s="154" t="s">
        <v>12448</v>
      </c>
      <c r="F2419" s="112" t="str">
        <f t="shared" si="1"/>
        <v>EDGARDO ANDRES ZELADA SEGOVIA</v>
      </c>
      <c r="G2419" s="70" t="s">
        <v>12449</v>
      </c>
      <c r="H2419" s="56" t="s">
        <v>44</v>
      </c>
      <c r="I2419" s="27"/>
      <c r="J2419" s="57" t="s">
        <v>17</v>
      </c>
      <c r="K2419" s="23" t="s">
        <v>15</v>
      </c>
    </row>
    <row r="2420" ht="22.5" customHeight="1">
      <c r="A2420" s="147">
        <v>46077.0</v>
      </c>
      <c r="B2420" s="15">
        <v>46078.0</v>
      </c>
      <c r="C2420" s="148">
        <v>45717.0</v>
      </c>
      <c r="D2420" s="153" t="s">
        <v>12450</v>
      </c>
      <c r="E2420" s="154" t="s">
        <v>12451</v>
      </c>
      <c r="F2420" s="112" t="str">
        <f t="shared" si="1"/>
        <v>ANGEL SAGASTI CONTRERAS</v>
      </c>
      <c r="G2420" s="70" t="s">
        <v>12452</v>
      </c>
      <c r="H2420" s="56" t="s">
        <v>44</v>
      </c>
      <c r="I2420" s="27"/>
      <c r="J2420" s="57" t="s">
        <v>17</v>
      </c>
      <c r="K2420" s="23" t="s">
        <v>15</v>
      </c>
    </row>
    <row r="2421" ht="22.5" customHeight="1">
      <c r="A2421" s="147">
        <v>46077.0</v>
      </c>
      <c r="B2421" s="15">
        <v>46079.0</v>
      </c>
      <c r="C2421" s="148">
        <v>44593.0</v>
      </c>
      <c r="D2421" s="153" t="s">
        <v>12453</v>
      </c>
      <c r="E2421" s="154" t="s">
        <v>12454</v>
      </c>
      <c r="F2421" s="112" t="str">
        <f t="shared" si="1"/>
        <v>JORGE ANDRES ABARCA PEREZ</v>
      </c>
      <c r="G2421" s="70" t="s">
        <v>12455</v>
      </c>
      <c r="H2421" s="56" t="s">
        <v>44</v>
      </c>
      <c r="I2421" s="27"/>
      <c r="J2421" s="57" t="s">
        <v>19</v>
      </c>
      <c r="K2421" s="23" t="s">
        <v>15</v>
      </c>
    </row>
    <row r="2422" ht="22.5" customHeight="1">
      <c r="A2422" s="147">
        <v>46077.0</v>
      </c>
      <c r="B2422" s="15"/>
      <c r="C2422" s="148">
        <v>45505.0</v>
      </c>
      <c r="D2422" s="153" t="s">
        <v>12456</v>
      </c>
      <c r="E2422" s="154" t="s">
        <v>12457</v>
      </c>
      <c r="F2422" s="112" t="str">
        <f t="shared" si="1"/>
        <v>RAUL ALFREDO SANCHEZ MUÑOZ</v>
      </c>
      <c r="G2422" s="70" t="s">
        <v>12458</v>
      </c>
      <c r="H2422" s="56" t="s">
        <v>44</v>
      </c>
      <c r="I2422" s="27"/>
      <c r="J2422" s="57" t="s">
        <v>17</v>
      </c>
      <c r="K2422" s="23" t="s">
        <v>15</v>
      </c>
    </row>
    <row r="2423" ht="22.5" customHeight="1">
      <c r="A2423" s="147">
        <v>46077.0</v>
      </c>
      <c r="B2423" s="15"/>
      <c r="C2423" s="151" t="s">
        <v>11191</v>
      </c>
      <c r="D2423" s="153" t="s">
        <v>12459</v>
      </c>
      <c r="E2423" s="154" t="s">
        <v>12460</v>
      </c>
      <c r="F2423" s="112" t="str">
        <f t="shared" si="1"/>
        <v>ESTEFANY CONTRERAS GODOY</v>
      </c>
      <c r="G2423" s="70" t="s">
        <v>12461</v>
      </c>
      <c r="H2423" s="56" t="s">
        <v>44</v>
      </c>
      <c r="I2423" s="27"/>
      <c r="J2423" s="57" t="s">
        <v>21</v>
      </c>
      <c r="K2423" s="23" t="s">
        <v>15</v>
      </c>
    </row>
    <row r="2424" ht="22.5" customHeight="1">
      <c r="A2424" s="147">
        <v>46077.0</v>
      </c>
      <c r="B2424" s="15"/>
      <c r="C2424" s="148"/>
      <c r="D2424" s="153" t="s">
        <v>4501</v>
      </c>
      <c r="E2424" s="154" t="s">
        <v>361</v>
      </c>
      <c r="F2424" s="112" t="str">
        <f t="shared" si="1"/>
        <v>ERNESTO GOMEZ</v>
      </c>
      <c r="G2424" s="70" t="s">
        <v>12462</v>
      </c>
      <c r="H2424" s="61"/>
      <c r="I2424" s="27"/>
      <c r="J2424" s="65"/>
      <c r="K2424" s="28"/>
    </row>
    <row r="2425" ht="22.5" customHeight="1">
      <c r="A2425" s="147">
        <v>46077.0</v>
      </c>
      <c r="B2425" s="15">
        <v>46078.0</v>
      </c>
      <c r="C2425" s="148">
        <v>44197.0</v>
      </c>
      <c r="D2425" s="153" t="s">
        <v>12463</v>
      </c>
      <c r="E2425" s="154" t="s">
        <v>12464</v>
      </c>
      <c r="F2425" s="112" t="str">
        <f t="shared" si="1"/>
        <v>VALENTIN MIRANDA BORQUEZ</v>
      </c>
      <c r="G2425" s="70" t="s">
        <v>12465</v>
      </c>
      <c r="H2425" s="56" t="s">
        <v>44</v>
      </c>
      <c r="I2425" s="27"/>
      <c r="J2425" s="57" t="s">
        <v>17</v>
      </c>
      <c r="K2425" s="23" t="s">
        <v>15</v>
      </c>
    </row>
    <row r="2426" ht="22.5" customHeight="1">
      <c r="A2426" s="147">
        <v>46078.0</v>
      </c>
      <c r="B2426" s="15">
        <v>46063.0</v>
      </c>
      <c r="C2426" s="148">
        <v>43586.0</v>
      </c>
      <c r="D2426" s="153" t="s">
        <v>12466</v>
      </c>
      <c r="E2426" s="154" t="s">
        <v>12467</v>
      </c>
      <c r="F2426" s="112" t="str">
        <f t="shared" si="1"/>
        <v>RENATA VICTORIANO</v>
      </c>
      <c r="G2426" s="70" t="s">
        <v>12468</v>
      </c>
      <c r="H2426" s="56" t="s">
        <v>44</v>
      </c>
      <c r="I2426" s="27"/>
      <c r="J2426" s="57" t="s">
        <v>17</v>
      </c>
      <c r="K2426" s="23" t="s">
        <v>15</v>
      </c>
    </row>
    <row r="2427" ht="22.5" customHeight="1">
      <c r="A2427" s="147">
        <v>46078.0</v>
      </c>
      <c r="B2427" s="15"/>
      <c r="C2427" s="151" t="s">
        <v>12469</v>
      </c>
      <c r="D2427" s="153" t="s">
        <v>12470</v>
      </c>
      <c r="E2427" s="154" t="s">
        <v>12471</v>
      </c>
      <c r="F2427" s="112" t="str">
        <f t="shared" si="1"/>
        <v>DEYSI VALESKA VISCARRA OLIVARES</v>
      </c>
      <c r="G2427" s="100" t="s">
        <v>12472</v>
      </c>
      <c r="H2427" s="56" t="s">
        <v>44</v>
      </c>
      <c r="I2427" s="27"/>
      <c r="J2427" s="57" t="s">
        <v>21</v>
      </c>
      <c r="K2427" s="23" t="s">
        <v>20</v>
      </c>
    </row>
    <row r="2428" ht="22.5" customHeight="1">
      <c r="A2428" s="147">
        <v>46078.0</v>
      </c>
      <c r="B2428" s="15"/>
      <c r="C2428" s="148"/>
      <c r="D2428" s="153" t="s">
        <v>576</v>
      </c>
      <c r="E2428" s="154" t="s">
        <v>4190</v>
      </c>
      <c r="F2428" s="112" t="str">
        <f t="shared" si="1"/>
        <v>LUIS ALBORNOZ SILVA</v>
      </c>
      <c r="G2428" s="70" t="s">
        <v>4191</v>
      </c>
      <c r="H2428" s="61"/>
      <c r="I2428" s="27"/>
      <c r="J2428" s="65"/>
      <c r="K2428" s="28"/>
    </row>
    <row r="2429" ht="22.5" customHeight="1">
      <c r="A2429" s="147">
        <v>46078.0</v>
      </c>
      <c r="B2429" s="15"/>
      <c r="C2429" s="148"/>
      <c r="D2429" s="153" t="s">
        <v>12473</v>
      </c>
      <c r="E2429" s="154" t="s">
        <v>12474</v>
      </c>
      <c r="F2429" s="112" t="str">
        <f t="shared" si="1"/>
        <v>ALICIA JEANNETTE AÑASCO CHAVARRIA</v>
      </c>
      <c r="G2429" s="70" t="s">
        <v>12475</v>
      </c>
      <c r="H2429" s="61"/>
      <c r="I2429" s="27"/>
      <c r="J2429" s="65"/>
      <c r="K2429" s="28"/>
    </row>
    <row r="2430" ht="22.5" customHeight="1">
      <c r="A2430" s="147">
        <v>46078.0</v>
      </c>
      <c r="B2430" s="15"/>
      <c r="C2430" s="148"/>
      <c r="D2430" s="153" t="s">
        <v>3449</v>
      </c>
      <c r="E2430" s="154" t="s">
        <v>12476</v>
      </c>
      <c r="F2430" s="112" t="str">
        <f t="shared" si="1"/>
        <v>ANTONELLA MALDONADO PIZARRO</v>
      </c>
      <c r="G2430" s="70" t="s">
        <v>12477</v>
      </c>
      <c r="H2430" s="61"/>
      <c r="I2430" s="27"/>
      <c r="J2430" s="65"/>
      <c r="K2430" s="28"/>
    </row>
    <row r="2431" ht="22.5" customHeight="1">
      <c r="A2431" s="147">
        <v>46078.0</v>
      </c>
      <c r="B2431" s="15"/>
      <c r="C2431" s="148"/>
      <c r="D2431" s="153" t="s">
        <v>12478</v>
      </c>
      <c r="E2431" s="154" t="s">
        <v>12479</v>
      </c>
      <c r="F2431" s="112" t="str">
        <f t="shared" si="1"/>
        <v>LENIN MACHUCA</v>
      </c>
      <c r="G2431" s="70" t="s">
        <v>12480</v>
      </c>
      <c r="H2431" s="56" t="s">
        <v>44</v>
      </c>
      <c r="I2431" s="27"/>
      <c r="J2431" s="57" t="s">
        <v>14</v>
      </c>
      <c r="K2431" s="28"/>
    </row>
    <row r="2432" ht="22.5" customHeight="1">
      <c r="A2432" s="147">
        <v>46078.0</v>
      </c>
      <c r="B2432" s="15"/>
      <c r="C2432" s="148"/>
      <c r="D2432" s="153" t="s">
        <v>4567</v>
      </c>
      <c r="E2432" s="154" t="s">
        <v>4568</v>
      </c>
      <c r="F2432" s="112" t="str">
        <f t="shared" si="1"/>
        <v>CAROLINA ANDREA BECERRA ARAYA</v>
      </c>
      <c r="G2432" s="70" t="s">
        <v>4569</v>
      </c>
      <c r="H2432" s="61"/>
      <c r="I2432" s="27"/>
      <c r="J2432" s="65"/>
      <c r="K2432" s="28"/>
    </row>
    <row r="2433" ht="22.5" customHeight="1">
      <c r="A2433" s="147">
        <v>46078.0</v>
      </c>
      <c r="B2433" s="15"/>
      <c r="C2433" s="148"/>
      <c r="D2433" s="153" t="s">
        <v>7285</v>
      </c>
      <c r="E2433" s="154" t="s">
        <v>3305</v>
      </c>
      <c r="F2433" s="112" t="str">
        <f t="shared" si="1"/>
        <v>ARTURO AHUMADA</v>
      </c>
      <c r="G2433" s="70" t="s">
        <v>7286</v>
      </c>
      <c r="H2433" s="61"/>
      <c r="I2433" s="27"/>
      <c r="J2433" s="65"/>
      <c r="K2433" s="28"/>
    </row>
    <row r="2434" ht="22.5" customHeight="1">
      <c r="A2434" s="147">
        <v>46078.0</v>
      </c>
      <c r="B2434" s="15">
        <v>46079.0</v>
      </c>
      <c r="C2434" s="148">
        <v>45139.0</v>
      </c>
      <c r="D2434" s="153" t="s">
        <v>12481</v>
      </c>
      <c r="E2434" s="154" t="s">
        <v>12482</v>
      </c>
      <c r="F2434" s="112" t="str">
        <f t="shared" si="1"/>
        <v>NICOLE ANYELINA PAVEZ MARTINEZ</v>
      </c>
      <c r="G2434" s="100" t="s">
        <v>12483</v>
      </c>
      <c r="H2434" s="56" t="s">
        <v>44</v>
      </c>
      <c r="I2434" s="27"/>
      <c r="J2434" s="57" t="s">
        <v>17</v>
      </c>
      <c r="K2434" s="23" t="s">
        <v>30</v>
      </c>
    </row>
    <row r="2435" ht="22.5" customHeight="1">
      <c r="A2435" s="147">
        <v>46078.0</v>
      </c>
      <c r="B2435" s="15"/>
      <c r="C2435" s="148"/>
      <c r="D2435" s="153" t="s">
        <v>553</v>
      </c>
      <c r="E2435" s="154" t="s">
        <v>12484</v>
      </c>
      <c r="F2435" s="112" t="str">
        <f t="shared" si="1"/>
        <v>JONATHAN VIGUERAS</v>
      </c>
      <c r="G2435" s="70" t="s">
        <v>12485</v>
      </c>
      <c r="H2435" s="56" t="s">
        <v>44</v>
      </c>
      <c r="I2435" s="27"/>
      <c r="J2435" s="57" t="s">
        <v>14</v>
      </c>
      <c r="K2435" s="23" t="s">
        <v>15</v>
      </c>
    </row>
    <row r="2436" ht="22.5" customHeight="1">
      <c r="A2436" s="147">
        <v>46078.0</v>
      </c>
      <c r="B2436" s="15"/>
      <c r="C2436" s="148"/>
      <c r="D2436" s="153" t="s">
        <v>985</v>
      </c>
      <c r="E2436" s="154" t="s">
        <v>1226</v>
      </c>
      <c r="F2436" s="112" t="str">
        <f t="shared" si="1"/>
        <v>CONSTANZA PINO</v>
      </c>
      <c r="G2436" s="70" t="s">
        <v>12486</v>
      </c>
      <c r="H2436" s="61"/>
      <c r="I2436" s="27"/>
      <c r="J2436" s="65"/>
      <c r="K2436" s="28"/>
    </row>
    <row r="2437" ht="22.5" customHeight="1">
      <c r="A2437" s="147">
        <v>46078.0</v>
      </c>
      <c r="B2437" s="15"/>
      <c r="C2437" s="148"/>
      <c r="D2437" s="153" t="s">
        <v>556</v>
      </c>
      <c r="E2437" s="154" t="s">
        <v>3176</v>
      </c>
      <c r="F2437" s="112" t="str">
        <f t="shared" si="1"/>
        <v>ANDRES RUBIO</v>
      </c>
      <c r="G2437" s="70" t="s">
        <v>12487</v>
      </c>
      <c r="H2437" s="61"/>
      <c r="I2437" s="27"/>
      <c r="J2437" s="65"/>
      <c r="K2437" s="28"/>
    </row>
    <row r="2438" ht="22.5" customHeight="1">
      <c r="A2438" s="147">
        <v>46078.0</v>
      </c>
      <c r="B2438" s="15"/>
      <c r="C2438" s="148"/>
      <c r="D2438" s="153" t="s">
        <v>12488</v>
      </c>
      <c r="E2438" s="154" t="s">
        <v>7821</v>
      </c>
      <c r="F2438" s="112" t="str">
        <f t="shared" si="1"/>
        <v>MARÍA EUGENIA YAÑEZ</v>
      </c>
      <c r="G2438" s="70" t="s">
        <v>12489</v>
      </c>
      <c r="H2438" s="61"/>
      <c r="I2438" s="27"/>
      <c r="J2438" s="65"/>
      <c r="K2438" s="28"/>
    </row>
    <row r="2439" ht="22.5" customHeight="1">
      <c r="A2439" s="147">
        <v>46078.0</v>
      </c>
      <c r="B2439" s="15"/>
      <c r="C2439" s="148"/>
      <c r="D2439" s="153" t="s">
        <v>1503</v>
      </c>
      <c r="E2439" s="154" t="s">
        <v>12490</v>
      </c>
      <c r="F2439" s="112" t="str">
        <f t="shared" si="1"/>
        <v>DANILO PAILLANTE</v>
      </c>
      <c r="G2439" s="70" t="s">
        <v>12491</v>
      </c>
      <c r="H2439" s="61"/>
      <c r="I2439" s="27"/>
      <c r="J2439" s="65"/>
      <c r="K2439" s="28"/>
    </row>
    <row r="2440" ht="22.5" customHeight="1">
      <c r="A2440" s="147">
        <v>46078.0</v>
      </c>
      <c r="B2440" s="15"/>
      <c r="C2440" s="148"/>
      <c r="D2440" s="153" t="s">
        <v>270</v>
      </c>
      <c r="E2440" s="154" t="s">
        <v>12492</v>
      </c>
      <c r="F2440" s="112" t="str">
        <f t="shared" si="1"/>
        <v>VANESSA VÁSQUEZ GRIMALDI</v>
      </c>
      <c r="G2440" s="70" t="s">
        <v>12493</v>
      </c>
      <c r="H2440" s="61"/>
      <c r="I2440" s="27"/>
      <c r="J2440" s="65"/>
      <c r="K2440" s="28"/>
    </row>
    <row r="2441" ht="22.5" customHeight="1">
      <c r="A2441" s="147">
        <v>46078.0</v>
      </c>
      <c r="B2441" s="15"/>
      <c r="C2441" s="148"/>
      <c r="D2441" s="153" t="s">
        <v>12494</v>
      </c>
      <c r="E2441" s="154" t="s">
        <v>12495</v>
      </c>
      <c r="F2441" s="112" t="str">
        <f t="shared" si="1"/>
        <v>CRISTOPHER JAVIER VEAS CONSTENLA</v>
      </c>
      <c r="G2441" s="70" t="s">
        <v>12496</v>
      </c>
      <c r="H2441" s="61"/>
      <c r="I2441" s="27"/>
      <c r="J2441" s="65"/>
      <c r="K2441" s="28"/>
    </row>
    <row r="2442" ht="22.5" customHeight="1">
      <c r="A2442" s="147">
        <v>46078.0</v>
      </c>
      <c r="B2442" s="15"/>
      <c r="C2442" s="148"/>
      <c r="D2442" s="153" t="s">
        <v>12497</v>
      </c>
      <c r="E2442" s="154" t="s">
        <v>12498</v>
      </c>
      <c r="F2442" s="112" t="str">
        <f t="shared" si="1"/>
        <v>DANAE ALEJANDRA GARAVENTA SOTO</v>
      </c>
      <c r="G2442" s="70" t="s">
        <v>12499</v>
      </c>
      <c r="H2442" s="61"/>
      <c r="I2442" s="27"/>
      <c r="J2442" s="65"/>
      <c r="K2442" s="28"/>
    </row>
    <row r="2443" ht="22.5" customHeight="1">
      <c r="A2443" s="147">
        <v>46078.0</v>
      </c>
      <c r="B2443" s="15"/>
      <c r="C2443" s="148"/>
      <c r="D2443" s="153" t="s">
        <v>10138</v>
      </c>
      <c r="E2443" s="154" t="s">
        <v>1792</v>
      </c>
      <c r="F2443" s="112" t="str">
        <f t="shared" si="1"/>
        <v>VICTORIA PEDREROS</v>
      </c>
      <c r="G2443" s="70" t="s">
        <v>12500</v>
      </c>
      <c r="H2443" s="61"/>
      <c r="I2443" s="27"/>
      <c r="J2443" s="65"/>
      <c r="K2443" s="28"/>
    </row>
    <row r="2444" ht="22.5" customHeight="1">
      <c r="A2444" s="147">
        <v>46078.0</v>
      </c>
      <c r="B2444" s="15"/>
      <c r="C2444" s="148"/>
      <c r="D2444" s="153" t="s">
        <v>12501</v>
      </c>
      <c r="E2444" s="154" t="s">
        <v>12502</v>
      </c>
      <c r="F2444" s="112" t="str">
        <f t="shared" si="1"/>
        <v>ELISETH CEBALLOS</v>
      </c>
      <c r="G2444" s="70" t="s">
        <v>12503</v>
      </c>
      <c r="H2444" s="61"/>
      <c r="I2444" s="27"/>
      <c r="J2444" s="65"/>
      <c r="K2444" s="28"/>
    </row>
    <row r="2445" ht="22.5" customHeight="1">
      <c r="A2445" s="147">
        <v>46078.0</v>
      </c>
      <c r="B2445" s="15"/>
      <c r="C2445" s="151" t="s">
        <v>888</v>
      </c>
      <c r="D2445" s="153" t="s">
        <v>12504</v>
      </c>
      <c r="E2445" s="154" t="s">
        <v>12505</v>
      </c>
      <c r="F2445" s="112" t="str">
        <f t="shared" si="1"/>
        <v>EUGENIA DEL CARMEN SUMONTE ARAYA</v>
      </c>
      <c r="G2445" s="70" t="s">
        <v>12506</v>
      </c>
      <c r="H2445" s="56" t="s">
        <v>44</v>
      </c>
      <c r="I2445" s="27"/>
      <c r="J2445" s="57" t="s">
        <v>21</v>
      </c>
      <c r="K2445" s="23" t="s">
        <v>15</v>
      </c>
    </row>
    <row r="2446" ht="22.5" customHeight="1">
      <c r="A2446" s="147">
        <v>46078.0</v>
      </c>
      <c r="B2446" s="15"/>
      <c r="C2446" s="148"/>
      <c r="D2446" s="153" t="s">
        <v>12507</v>
      </c>
      <c r="E2446" s="154" t="s">
        <v>12508</v>
      </c>
      <c r="F2446" s="112" t="str">
        <f t="shared" si="1"/>
        <v>BRANKO RIFFO</v>
      </c>
      <c r="G2446" s="70" t="s">
        <v>12509</v>
      </c>
      <c r="H2446" s="56" t="s">
        <v>44</v>
      </c>
      <c r="I2446" s="27"/>
      <c r="J2446" s="57" t="s">
        <v>14</v>
      </c>
      <c r="K2446" s="23" t="s">
        <v>15</v>
      </c>
    </row>
    <row r="2447" ht="22.5" customHeight="1">
      <c r="A2447" s="147">
        <v>46078.0</v>
      </c>
      <c r="B2447" s="15"/>
      <c r="C2447" s="148"/>
      <c r="D2447" s="153" t="s">
        <v>12510</v>
      </c>
      <c r="E2447" s="154" t="s">
        <v>12511</v>
      </c>
      <c r="F2447" s="112" t="str">
        <f t="shared" si="1"/>
        <v>ALICE JAEL MORALES AZOCAR</v>
      </c>
      <c r="G2447" s="70" t="s">
        <v>12512</v>
      </c>
      <c r="H2447" s="61"/>
      <c r="I2447" s="27"/>
      <c r="J2447" s="65"/>
      <c r="K2447" s="28"/>
    </row>
    <row r="2448" ht="22.5" customHeight="1">
      <c r="A2448" s="147">
        <v>46078.0</v>
      </c>
      <c r="B2448" s="15"/>
      <c r="C2448" s="148"/>
      <c r="D2448" s="153" t="s">
        <v>11734</v>
      </c>
      <c r="E2448" s="154" t="s">
        <v>12513</v>
      </c>
      <c r="F2448" s="112" t="str">
        <f t="shared" si="1"/>
        <v>VALENTINA ANDREA MATURANA MAYER</v>
      </c>
      <c r="G2448" s="70" t="s">
        <v>12514</v>
      </c>
      <c r="H2448" s="56" t="s">
        <v>44</v>
      </c>
      <c r="I2448" s="27"/>
      <c r="J2448" s="57" t="s">
        <v>14</v>
      </c>
      <c r="K2448" s="23" t="s">
        <v>15</v>
      </c>
    </row>
    <row r="2449" ht="22.5" customHeight="1">
      <c r="A2449" s="147">
        <v>46078.0</v>
      </c>
      <c r="B2449" s="15"/>
      <c r="C2449" s="148"/>
      <c r="D2449" s="153" t="s">
        <v>4138</v>
      </c>
      <c r="E2449" s="154" t="s">
        <v>12515</v>
      </c>
      <c r="F2449" s="112" t="str">
        <f t="shared" si="1"/>
        <v>RUBEN DIAZ LAZCANO</v>
      </c>
      <c r="G2449" s="70" t="s">
        <v>12516</v>
      </c>
      <c r="H2449" s="61"/>
      <c r="I2449" s="27"/>
      <c r="J2449" s="65"/>
      <c r="K2449" s="28"/>
    </row>
    <row r="2450" ht="22.5" customHeight="1">
      <c r="A2450" s="147">
        <v>46078.0</v>
      </c>
      <c r="B2450" s="15">
        <v>46084.0</v>
      </c>
      <c r="C2450" s="148">
        <v>45597.0</v>
      </c>
      <c r="D2450" s="153" t="s">
        <v>12517</v>
      </c>
      <c r="E2450" s="154" t="s">
        <v>12518</v>
      </c>
      <c r="F2450" s="112" t="str">
        <f t="shared" si="1"/>
        <v>HUGO ENRIQUE VIGNOLO ALVAREZ</v>
      </c>
      <c r="G2450" s="70" t="s">
        <v>12519</v>
      </c>
      <c r="H2450" s="56" t="s">
        <v>44</v>
      </c>
      <c r="I2450" s="27"/>
      <c r="J2450" s="57" t="s">
        <v>17</v>
      </c>
      <c r="K2450" s="23" t="s">
        <v>15</v>
      </c>
    </row>
    <row r="2451" ht="22.5" customHeight="1">
      <c r="A2451" s="147">
        <v>46078.0</v>
      </c>
      <c r="B2451" s="15"/>
      <c r="C2451" s="148"/>
      <c r="D2451" s="153" t="s">
        <v>12520</v>
      </c>
      <c r="E2451" s="154" t="s">
        <v>12521</v>
      </c>
      <c r="F2451" s="112" t="str">
        <f t="shared" si="1"/>
        <v>NERLANDE HUBERT</v>
      </c>
      <c r="G2451" s="70" t="s">
        <v>12522</v>
      </c>
      <c r="H2451" s="61"/>
      <c r="I2451" s="27"/>
      <c r="J2451" s="65"/>
      <c r="K2451" s="28"/>
    </row>
    <row r="2452" ht="22.5" customHeight="1">
      <c r="A2452" s="147">
        <v>46078.0</v>
      </c>
      <c r="B2452" s="15"/>
      <c r="C2452" s="148"/>
      <c r="D2452" s="153" t="s">
        <v>12523</v>
      </c>
      <c r="E2452" s="154" t="s">
        <v>12524</v>
      </c>
      <c r="F2452" s="112" t="str">
        <f t="shared" si="1"/>
        <v>RENATO ALBERTO LETELIER GUTIERREZ</v>
      </c>
      <c r="G2452" s="70" t="s">
        <v>12525</v>
      </c>
      <c r="H2452" s="56" t="s">
        <v>44</v>
      </c>
      <c r="I2452" s="27"/>
      <c r="J2452" s="57" t="s">
        <v>14</v>
      </c>
      <c r="K2452" s="23" t="s">
        <v>15</v>
      </c>
    </row>
    <row r="2453" ht="22.5" customHeight="1">
      <c r="A2453" s="147">
        <v>46078.0</v>
      </c>
      <c r="B2453" s="15"/>
      <c r="C2453" s="148"/>
      <c r="D2453" s="153" t="s">
        <v>550</v>
      </c>
      <c r="E2453" s="154" t="s">
        <v>98</v>
      </c>
      <c r="F2453" s="112" t="str">
        <f t="shared" si="1"/>
        <v>DANIEL FLORES</v>
      </c>
      <c r="G2453" s="70" t="s">
        <v>12526</v>
      </c>
      <c r="H2453" s="61"/>
      <c r="I2453" s="27"/>
      <c r="J2453" s="65"/>
      <c r="K2453" s="28"/>
    </row>
    <row r="2454" ht="22.5" customHeight="1">
      <c r="A2454" s="147">
        <v>46078.0</v>
      </c>
      <c r="B2454" s="15"/>
      <c r="C2454" s="148"/>
      <c r="D2454" s="153" t="s">
        <v>8659</v>
      </c>
      <c r="E2454" s="154" t="s">
        <v>4127</v>
      </c>
      <c r="F2454" s="112" t="str">
        <f t="shared" si="1"/>
        <v>VIVIANA NAVARRO</v>
      </c>
      <c r="G2454" s="70" t="s">
        <v>12527</v>
      </c>
      <c r="H2454" s="56" t="s">
        <v>44</v>
      </c>
      <c r="I2454" s="27"/>
      <c r="J2454" s="57" t="s">
        <v>14</v>
      </c>
      <c r="K2454" s="28"/>
    </row>
    <row r="2455" ht="22.5" customHeight="1">
      <c r="A2455" s="147">
        <v>46078.0</v>
      </c>
      <c r="B2455" s="15"/>
      <c r="C2455" s="148"/>
      <c r="D2455" s="153" t="s">
        <v>2115</v>
      </c>
      <c r="E2455" s="154" t="s">
        <v>6430</v>
      </c>
      <c r="F2455" s="112" t="str">
        <f t="shared" si="1"/>
        <v>CARLA CABRERA</v>
      </c>
      <c r="G2455" s="70" t="s">
        <v>7990</v>
      </c>
      <c r="H2455" s="61"/>
      <c r="I2455" s="27"/>
      <c r="J2455" s="65"/>
      <c r="K2455" s="23" t="s">
        <v>15</v>
      </c>
    </row>
    <row r="2456" ht="22.5" customHeight="1">
      <c r="A2456" s="147">
        <v>46078.0</v>
      </c>
      <c r="B2456" s="15"/>
      <c r="C2456" s="148"/>
      <c r="D2456" s="153" t="s">
        <v>10015</v>
      </c>
      <c r="E2456" s="154" t="s">
        <v>12528</v>
      </c>
      <c r="F2456" s="112" t="str">
        <f t="shared" si="1"/>
        <v>CAROLA MOSQUERA</v>
      </c>
      <c r="G2456" s="70" t="s">
        <v>12529</v>
      </c>
      <c r="H2456" s="56" t="s">
        <v>44</v>
      </c>
      <c r="I2456" s="27"/>
      <c r="J2456" s="57" t="s">
        <v>14</v>
      </c>
      <c r="K2456" s="23" t="s">
        <v>15</v>
      </c>
    </row>
    <row r="2457" ht="22.5" customHeight="1">
      <c r="A2457" s="147">
        <v>46078.0</v>
      </c>
      <c r="B2457" s="15"/>
      <c r="C2457" s="148"/>
      <c r="D2457" s="153" t="s">
        <v>168</v>
      </c>
      <c r="E2457" s="154" t="s">
        <v>12530</v>
      </c>
      <c r="F2457" s="112" t="str">
        <f t="shared" si="1"/>
        <v>TAMARA YÁÑEZ</v>
      </c>
      <c r="G2457" s="70" t="s">
        <v>12531</v>
      </c>
      <c r="H2457" s="56" t="s">
        <v>44</v>
      </c>
      <c r="I2457" s="27"/>
      <c r="J2457" s="57" t="s">
        <v>14</v>
      </c>
      <c r="K2457" s="28"/>
    </row>
    <row r="2458" ht="22.5" customHeight="1">
      <c r="A2458" s="147">
        <v>46078.0</v>
      </c>
      <c r="B2458" s="15"/>
      <c r="C2458" s="148"/>
      <c r="D2458" s="153" t="s">
        <v>12532</v>
      </c>
      <c r="E2458" s="154" t="s">
        <v>12533</v>
      </c>
      <c r="F2458" s="112" t="str">
        <f t="shared" si="1"/>
        <v>MYRIAM HIRT</v>
      </c>
      <c r="G2458" s="70" t="s">
        <v>12534</v>
      </c>
      <c r="H2458" s="61"/>
      <c r="I2458" s="27"/>
      <c r="J2458" s="65"/>
      <c r="K2458" s="28"/>
    </row>
    <row r="2459" ht="22.5" customHeight="1">
      <c r="A2459" s="147">
        <v>46078.0</v>
      </c>
      <c r="B2459" s="15"/>
      <c r="C2459" s="148"/>
      <c r="D2459" s="153" t="s">
        <v>12535</v>
      </c>
      <c r="E2459" s="154" t="s">
        <v>12536</v>
      </c>
      <c r="F2459" s="112" t="str">
        <f t="shared" si="1"/>
        <v>MARIA FERNANDA ORTEGA MUÑOZ</v>
      </c>
      <c r="G2459" s="70" t="s">
        <v>12537</v>
      </c>
      <c r="H2459" s="61"/>
      <c r="I2459" s="27"/>
      <c r="J2459" s="65"/>
      <c r="K2459" s="28"/>
    </row>
    <row r="2460" ht="22.5" customHeight="1">
      <c r="A2460" s="147">
        <v>46078.0</v>
      </c>
      <c r="B2460" s="15"/>
      <c r="C2460" s="148"/>
      <c r="D2460" s="153" t="s">
        <v>12538</v>
      </c>
      <c r="E2460" s="154" t="s">
        <v>12539</v>
      </c>
      <c r="F2460" s="112" t="str">
        <f t="shared" si="1"/>
        <v>VICTOR ULISES SERRANO CAMPOS</v>
      </c>
      <c r="G2460" s="70" t="s">
        <v>12540</v>
      </c>
      <c r="H2460" s="61"/>
      <c r="I2460" s="27"/>
      <c r="J2460" s="65"/>
      <c r="K2460" s="28"/>
    </row>
    <row r="2461" ht="22.5" customHeight="1">
      <c r="A2461" s="147">
        <v>46078.0</v>
      </c>
      <c r="B2461" s="15"/>
      <c r="C2461" s="148"/>
      <c r="D2461" s="153" t="s">
        <v>774</v>
      </c>
      <c r="E2461" s="154" t="s">
        <v>130</v>
      </c>
      <c r="F2461" s="112" t="str">
        <f t="shared" si="1"/>
        <v>IGNACIO GONZALEZ</v>
      </c>
      <c r="G2461" s="70" t="s">
        <v>12541</v>
      </c>
      <c r="H2461" s="61"/>
      <c r="I2461" s="27"/>
      <c r="J2461" s="65"/>
      <c r="K2461" s="28"/>
    </row>
    <row r="2462" ht="22.5" customHeight="1">
      <c r="A2462" s="147">
        <v>46078.0</v>
      </c>
      <c r="B2462" s="15"/>
      <c r="C2462" s="148"/>
      <c r="D2462" s="153" t="s">
        <v>2075</v>
      </c>
      <c r="E2462" s="154" t="s">
        <v>12542</v>
      </c>
      <c r="F2462" s="112" t="str">
        <f t="shared" si="1"/>
        <v>JAVIERA LOYOLA</v>
      </c>
      <c r="G2462" s="70" t="s">
        <v>12543</v>
      </c>
      <c r="H2462" s="61"/>
      <c r="I2462" s="27"/>
      <c r="J2462" s="65"/>
      <c r="K2462" s="28"/>
    </row>
    <row r="2463" ht="22.5" customHeight="1">
      <c r="A2463" s="147">
        <v>46078.0</v>
      </c>
      <c r="B2463" s="15"/>
      <c r="C2463" s="148"/>
      <c r="D2463" s="153" t="s">
        <v>12544</v>
      </c>
      <c r="E2463" s="154" t="s">
        <v>12545</v>
      </c>
      <c r="F2463" s="112" t="str">
        <f t="shared" si="1"/>
        <v>CARLOS DANIEL HIDALGO VERGARA</v>
      </c>
      <c r="G2463" s="70" t="s">
        <v>12546</v>
      </c>
      <c r="H2463" s="61"/>
      <c r="I2463" s="27"/>
      <c r="J2463" s="65"/>
      <c r="K2463" s="28"/>
    </row>
    <row r="2464" ht="22.5" customHeight="1">
      <c r="A2464" s="147">
        <v>46078.0</v>
      </c>
      <c r="B2464" s="15"/>
      <c r="C2464" s="148"/>
      <c r="D2464" s="153" t="s">
        <v>4746</v>
      </c>
      <c r="E2464" s="154" t="s">
        <v>12547</v>
      </c>
      <c r="F2464" s="112" t="str">
        <f t="shared" si="1"/>
        <v>JESSICA CONTRERAS  OSSES</v>
      </c>
      <c r="G2464" s="70" t="s">
        <v>4747</v>
      </c>
      <c r="H2464" s="56" t="s">
        <v>44</v>
      </c>
      <c r="I2464" s="27"/>
      <c r="J2464" s="57" t="s">
        <v>14</v>
      </c>
      <c r="K2464" s="23" t="s">
        <v>15</v>
      </c>
    </row>
    <row r="2465" ht="22.5" customHeight="1">
      <c r="A2465" s="147">
        <v>46078.0</v>
      </c>
      <c r="B2465" s="15">
        <v>46079.0</v>
      </c>
      <c r="C2465" s="148">
        <v>43282.0</v>
      </c>
      <c r="D2465" s="153" t="s">
        <v>3355</v>
      </c>
      <c r="E2465" s="154" t="s">
        <v>12548</v>
      </c>
      <c r="F2465" s="112" t="str">
        <f t="shared" si="1"/>
        <v>HECTOR MORALES SANTANA</v>
      </c>
      <c r="G2465" s="70" t="s">
        <v>12549</v>
      </c>
      <c r="H2465" s="56" t="s">
        <v>44</v>
      </c>
      <c r="I2465" s="27"/>
      <c r="J2465" s="57" t="s">
        <v>17</v>
      </c>
      <c r="K2465" s="23" t="s">
        <v>15</v>
      </c>
    </row>
    <row r="2466" ht="22.5" customHeight="1">
      <c r="A2466" s="147">
        <v>46078.0</v>
      </c>
      <c r="B2466" s="15"/>
      <c r="C2466" s="148"/>
      <c r="D2466" s="153" t="s">
        <v>8320</v>
      </c>
      <c r="E2466" s="154" t="s">
        <v>8321</v>
      </c>
      <c r="F2466" s="112" t="str">
        <f t="shared" si="1"/>
        <v>CLAUDIA VANESSA DURAN RAMIREZ</v>
      </c>
      <c r="G2466" s="70" t="s">
        <v>8322</v>
      </c>
      <c r="H2466" s="61"/>
      <c r="I2466" s="27"/>
      <c r="J2466" s="65"/>
      <c r="K2466" s="28"/>
    </row>
    <row r="2467" ht="22.5" customHeight="1">
      <c r="A2467" s="147">
        <v>46078.0</v>
      </c>
      <c r="B2467" s="15"/>
      <c r="C2467" s="148"/>
      <c r="D2467" s="153" t="s">
        <v>12550</v>
      </c>
      <c r="E2467" s="154" t="s">
        <v>12551</v>
      </c>
      <c r="F2467" s="112" t="str">
        <f t="shared" si="1"/>
        <v>CRISTOBAL ALONSO DIAZ GUAJARDO</v>
      </c>
      <c r="G2467" s="70" t="s">
        <v>12552</v>
      </c>
      <c r="H2467" s="56" t="s">
        <v>44</v>
      </c>
      <c r="I2467" s="27"/>
      <c r="J2467" s="57" t="s">
        <v>14</v>
      </c>
      <c r="K2467" s="23" t="s">
        <v>15</v>
      </c>
    </row>
    <row r="2468" ht="22.5" customHeight="1">
      <c r="A2468" s="147">
        <v>46078.0</v>
      </c>
      <c r="B2468" s="15"/>
      <c r="C2468" s="148"/>
      <c r="D2468" s="153" t="s">
        <v>12553</v>
      </c>
      <c r="E2468" s="154" t="s">
        <v>12554</v>
      </c>
      <c r="F2468" s="112" t="str">
        <f t="shared" si="1"/>
        <v>TATIANE ANDREOLLA</v>
      </c>
      <c r="G2468" s="70" t="s">
        <v>12555</v>
      </c>
      <c r="H2468" s="56" t="s">
        <v>44</v>
      </c>
      <c r="I2468" s="27"/>
      <c r="J2468" s="57" t="s">
        <v>14</v>
      </c>
      <c r="K2468" s="23" t="s">
        <v>15</v>
      </c>
    </row>
    <row r="2469" ht="22.5" customHeight="1">
      <c r="A2469" s="147">
        <v>46078.0</v>
      </c>
      <c r="B2469" s="15"/>
      <c r="C2469" s="148"/>
      <c r="D2469" s="153" t="s">
        <v>12556</v>
      </c>
      <c r="E2469" s="154" t="s">
        <v>12557</v>
      </c>
      <c r="F2469" s="112" t="str">
        <f t="shared" si="1"/>
        <v>WILLIAN DA SILVA</v>
      </c>
      <c r="G2469" s="70" t="s">
        <v>12558</v>
      </c>
      <c r="H2469" s="56" t="s">
        <v>44</v>
      </c>
      <c r="I2469" s="27"/>
      <c r="J2469" s="57" t="s">
        <v>14</v>
      </c>
      <c r="K2469" s="28"/>
    </row>
    <row r="2470" ht="22.5" customHeight="1">
      <c r="A2470" s="147">
        <v>46078.0</v>
      </c>
      <c r="B2470" s="15"/>
      <c r="C2470" s="148"/>
      <c r="D2470" s="153" t="s">
        <v>296</v>
      </c>
      <c r="E2470" s="154" t="s">
        <v>12559</v>
      </c>
      <c r="F2470" s="112" t="str">
        <f t="shared" si="1"/>
        <v>GERARDO NUÑEZ FLORES</v>
      </c>
      <c r="G2470" s="70" t="s">
        <v>12560</v>
      </c>
      <c r="H2470" s="61"/>
      <c r="I2470" s="27"/>
      <c r="J2470" s="65"/>
      <c r="K2470" s="28"/>
    </row>
    <row r="2471" ht="22.5" customHeight="1">
      <c r="A2471" s="147">
        <v>46078.0</v>
      </c>
      <c r="B2471" s="15">
        <v>46079.0</v>
      </c>
      <c r="C2471" s="148">
        <v>45323.0</v>
      </c>
      <c r="D2471" s="153" t="s">
        <v>119</v>
      </c>
      <c r="E2471" s="154" t="s">
        <v>12561</v>
      </c>
      <c r="F2471" s="112" t="str">
        <f t="shared" si="1"/>
        <v>PEDRO BARRALES DONOSO</v>
      </c>
      <c r="G2471" s="70" t="s">
        <v>12562</v>
      </c>
      <c r="H2471" s="56" t="s">
        <v>44</v>
      </c>
      <c r="I2471" s="27"/>
      <c r="J2471" s="57" t="s">
        <v>17</v>
      </c>
      <c r="K2471" s="23" t="s">
        <v>15</v>
      </c>
    </row>
    <row r="2472" ht="22.5" customHeight="1">
      <c r="A2472" s="147">
        <v>46078.0</v>
      </c>
      <c r="B2472" s="15"/>
      <c r="C2472" s="148">
        <v>43770.0</v>
      </c>
      <c r="D2472" s="153" t="s">
        <v>626</v>
      </c>
      <c r="E2472" s="154" t="s">
        <v>12563</v>
      </c>
      <c r="F2472" s="112" t="str">
        <f t="shared" si="1"/>
        <v>CRISTIAN CORDOVA  MORALES</v>
      </c>
      <c r="G2472" s="59" t="s">
        <v>12564</v>
      </c>
      <c r="H2472" s="56" t="s">
        <v>44</v>
      </c>
      <c r="I2472" s="27"/>
      <c r="J2472" s="57" t="s">
        <v>17</v>
      </c>
      <c r="K2472" s="23" t="s">
        <v>15</v>
      </c>
    </row>
    <row r="2473" ht="22.5" customHeight="1">
      <c r="A2473" s="147">
        <v>46078.0</v>
      </c>
      <c r="B2473" s="15"/>
      <c r="C2473" s="148"/>
      <c r="D2473" s="153" t="s">
        <v>12565</v>
      </c>
      <c r="E2473" s="154" t="s">
        <v>12566</v>
      </c>
      <c r="F2473" s="112" t="str">
        <f t="shared" si="1"/>
        <v>STEPHANIA MAKARENA PONCE PÉREZ</v>
      </c>
      <c r="G2473" s="70" t="s">
        <v>12567</v>
      </c>
      <c r="H2473" s="56" t="s">
        <v>44</v>
      </c>
      <c r="I2473" s="27"/>
      <c r="J2473" s="57" t="s">
        <v>14</v>
      </c>
      <c r="K2473" s="28"/>
    </row>
    <row r="2474" ht="22.5" customHeight="1">
      <c r="A2474" s="147">
        <v>46078.0</v>
      </c>
      <c r="B2474" s="15"/>
      <c r="C2474" s="148"/>
      <c r="D2474" s="153" t="s">
        <v>6184</v>
      </c>
      <c r="E2474" s="154" t="s">
        <v>1257</v>
      </c>
      <c r="F2474" s="112" t="str">
        <f t="shared" si="1"/>
        <v>ELIAS FIGUEROA</v>
      </c>
      <c r="G2474" s="70" t="s">
        <v>12568</v>
      </c>
      <c r="H2474" s="56" t="s">
        <v>44</v>
      </c>
      <c r="I2474" s="27"/>
      <c r="J2474" s="57" t="s">
        <v>14</v>
      </c>
      <c r="K2474" s="23" t="s">
        <v>15</v>
      </c>
    </row>
    <row r="2475" ht="22.5" customHeight="1">
      <c r="A2475" s="147">
        <v>46078.0</v>
      </c>
      <c r="B2475" s="15"/>
      <c r="C2475" s="148"/>
      <c r="D2475" s="153" t="s">
        <v>1953</v>
      </c>
      <c r="E2475" s="154" t="s">
        <v>1758</v>
      </c>
      <c r="F2475" s="112" t="str">
        <f t="shared" si="1"/>
        <v>GABRIELA GARCIA</v>
      </c>
      <c r="G2475" s="70" t="s">
        <v>12569</v>
      </c>
      <c r="H2475" s="61"/>
      <c r="I2475" s="27"/>
      <c r="J2475" s="65"/>
      <c r="K2475" s="28"/>
    </row>
    <row r="2476" ht="22.5" customHeight="1">
      <c r="A2476" s="147">
        <v>46078.0</v>
      </c>
      <c r="B2476" s="15"/>
      <c r="C2476" s="148"/>
      <c r="D2476" s="153" t="s">
        <v>12570</v>
      </c>
      <c r="E2476" s="154" t="s">
        <v>12571</v>
      </c>
      <c r="F2476" s="112" t="str">
        <f t="shared" si="1"/>
        <v>BELEN IGNACIA MUÑOZ BELTRAN</v>
      </c>
      <c r="G2476" s="70" t="s">
        <v>12572</v>
      </c>
      <c r="H2476" s="56" t="s">
        <v>44</v>
      </c>
      <c r="I2476" s="27"/>
      <c r="J2476" s="57" t="s">
        <v>14</v>
      </c>
      <c r="K2476" s="23" t="s">
        <v>15</v>
      </c>
    </row>
    <row r="2477" ht="22.5" customHeight="1">
      <c r="A2477" s="147">
        <v>46078.0</v>
      </c>
      <c r="B2477" s="15"/>
      <c r="C2477" s="148"/>
      <c r="D2477" s="153" t="s">
        <v>12573</v>
      </c>
      <c r="E2477" s="154" t="s">
        <v>12574</v>
      </c>
      <c r="F2477" s="112" t="str">
        <f t="shared" si="1"/>
        <v>TAYSH NEFTALY TORRES BASAURE</v>
      </c>
      <c r="G2477" s="70" t="s">
        <v>12575</v>
      </c>
      <c r="H2477" s="56" t="s">
        <v>44</v>
      </c>
      <c r="I2477" s="27"/>
      <c r="J2477" s="57" t="s">
        <v>14</v>
      </c>
      <c r="K2477" s="28"/>
    </row>
    <row r="2478" ht="22.5" customHeight="1">
      <c r="A2478" s="147">
        <v>46078.0</v>
      </c>
      <c r="B2478" s="15"/>
      <c r="C2478" s="148"/>
      <c r="D2478" s="153" t="s">
        <v>1974</v>
      </c>
      <c r="E2478" s="154" t="s">
        <v>12576</v>
      </c>
      <c r="F2478" s="112" t="str">
        <f t="shared" si="1"/>
        <v>ANTONIA SALAS PINO</v>
      </c>
      <c r="G2478" s="70" t="s">
        <v>12577</v>
      </c>
      <c r="H2478" s="61"/>
      <c r="I2478" s="27"/>
      <c r="J2478" s="65"/>
      <c r="K2478" s="28"/>
    </row>
    <row r="2479" ht="22.5" customHeight="1">
      <c r="A2479" s="147">
        <v>46078.0</v>
      </c>
      <c r="B2479" s="15"/>
      <c r="C2479" s="148"/>
      <c r="D2479" s="153" t="s">
        <v>12578</v>
      </c>
      <c r="E2479" s="154" t="s">
        <v>12579</v>
      </c>
      <c r="F2479" s="112" t="str">
        <f t="shared" si="1"/>
        <v>GIANCARLO PAOLO VIGNOLO BORQUEZ</v>
      </c>
      <c r="G2479" s="70" t="s">
        <v>12580</v>
      </c>
      <c r="H2479" s="56" t="s">
        <v>44</v>
      </c>
      <c r="I2479" s="27"/>
      <c r="J2479" s="57" t="s">
        <v>14</v>
      </c>
      <c r="K2479" s="28"/>
    </row>
    <row r="2480" ht="22.5" customHeight="1">
      <c r="A2480" s="147">
        <v>46078.0</v>
      </c>
      <c r="B2480" s="15"/>
      <c r="C2480" s="148"/>
      <c r="D2480" s="153" t="s">
        <v>1367</v>
      </c>
      <c r="E2480" s="154" t="s">
        <v>5111</v>
      </c>
      <c r="F2480" s="112" t="str">
        <f t="shared" si="1"/>
        <v>DELIA CATALAN</v>
      </c>
      <c r="G2480" s="70" t="s">
        <v>12581</v>
      </c>
      <c r="H2480" s="61"/>
      <c r="I2480" s="27"/>
      <c r="J2480" s="65"/>
      <c r="K2480" s="28"/>
    </row>
    <row r="2481" ht="22.5" customHeight="1">
      <c r="A2481" s="147">
        <v>46078.0</v>
      </c>
      <c r="B2481" s="15"/>
      <c r="C2481" s="148"/>
      <c r="D2481" s="153" t="s">
        <v>2644</v>
      </c>
      <c r="E2481" s="154" t="s">
        <v>2171</v>
      </c>
      <c r="F2481" s="112" t="str">
        <f t="shared" si="1"/>
        <v>GABRIEL SAAVEDRA</v>
      </c>
      <c r="G2481" s="70" t="s">
        <v>12582</v>
      </c>
      <c r="H2481" s="61"/>
      <c r="I2481" s="27"/>
      <c r="J2481" s="65"/>
      <c r="K2481" s="28"/>
    </row>
    <row r="2482" ht="22.5" customHeight="1">
      <c r="A2482" s="147">
        <v>46078.0</v>
      </c>
      <c r="B2482" s="15"/>
      <c r="C2482" s="148"/>
      <c r="D2482" s="153" t="s">
        <v>1431</v>
      </c>
      <c r="E2482" s="154" t="s">
        <v>2605</v>
      </c>
      <c r="F2482" s="112" t="str">
        <f t="shared" si="1"/>
        <v>CLAUDIO NAVARRO</v>
      </c>
      <c r="G2482" s="70" t="s">
        <v>12583</v>
      </c>
      <c r="H2482" s="61"/>
      <c r="I2482" s="27"/>
      <c r="J2482" s="65"/>
      <c r="K2482" s="28"/>
    </row>
    <row r="2483" ht="22.5" customHeight="1">
      <c r="A2483" s="147">
        <v>46078.0</v>
      </c>
      <c r="B2483" s="15"/>
      <c r="C2483" s="148"/>
      <c r="D2483" s="153" t="s">
        <v>12584</v>
      </c>
      <c r="E2483" s="154" t="s">
        <v>12585</v>
      </c>
      <c r="F2483" s="112" t="str">
        <f t="shared" si="1"/>
        <v>MADELAINE BELÉN CHAPARRO YEVENES</v>
      </c>
      <c r="G2483" s="70" t="s">
        <v>12586</v>
      </c>
      <c r="H2483" s="61"/>
      <c r="I2483" s="27"/>
      <c r="J2483" s="65"/>
      <c r="K2483" s="28"/>
    </row>
    <row r="2484" ht="22.5" customHeight="1">
      <c r="A2484" s="147">
        <v>46078.0</v>
      </c>
      <c r="B2484" s="15">
        <v>46079.0</v>
      </c>
      <c r="C2484" s="148">
        <v>45047.0</v>
      </c>
      <c r="D2484" s="153" t="s">
        <v>1988</v>
      </c>
      <c r="E2484" s="154" t="s">
        <v>12587</v>
      </c>
      <c r="F2484" s="112" t="str">
        <f t="shared" si="1"/>
        <v>JUAN PABLO MIRANDA PASTÉN</v>
      </c>
      <c r="G2484" s="70" t="s">
        <v>12588</v>
      </c>
      <c r="H2484" s="56" t="s">
        <v>44</v>
      </c>
      <c r="I2484" s="27"/>
      <c r="J2484" s="57" t="s">
        <v>17</v>
      </c>
      <c r="K2484" s="23" t="s">
        <v>18</v>
      </c>
    </row>
    <row r="2485" ht="22.5" customHeight="1">
      <c r="A2485" s="147">
        <v>46078.0</v>
      </c>
      <c r="B2485" s="15"/>
      <c r="C2485" s="148"/>
      <c r="D2485" s="153" t="s">
        <v>487</v>
      </c>
      <c r="E2485" s="154" t="s">
        <v>1007</v>
      </c>
      <c r="F2485" s="112" t="str">
        <f t="shared" si="1"/>
        <v>FRANCISCA ALVAREZ</v>
      </c>
      <c r="G2485" s="70" t="s">
        <v>12589</v>
      </c>
      <c r="H2485" s="56" t="s">
        <v>44</v>
      </c>
      <c r="I2485" s="27"/>
      <c r="J2485" s="57" t="s">
        <v>14</v>
      </c>
      <c r="K2485" s="23" t="s">
        <v>15</v>
      </c>
    </row>
    <row r="2486" ht="22.5" customHeight="1">
      <c r="A2486" s="147">
        <v>46078.0</v>
      </c>
      <c r="B2486" s="15"/>
      <c r="C2486" s="148"/>
      <c r="D2486" s="153" t="s">
        <v>12590</v>
      </c>
      <c r="E2486" s="154" t="s">
        <v>12591</v>
      </c>
      <c r="F2486" s="112" t="str">
        <f t="shared" si="1"/>
        <v>STEVENS URBINA</v>
      </c>
      <c r="G2486" s="70" t="s">
        <v>12592</v>
      </c>
      <c r="H2486" s="56" t="s">
        <v>44</v>
      </c>
      <c r="I2486" s="27"/>
      <c r="J2486" s="57" t="s">
        <v>14</v>
      </c>
      <c r="K2486" s="28"/>
    </row>
    <row r="2487" ht="22.5" customHeight="1">
      <c r="A2487" s="147">
        <v>46078.0</v>
      </c>
      <c r="B2487" s="15"/>
      <c r="C2487" s="148"/>
      <c r="D2487" s="153" t="s">
        <v>751</v>
      </c>
      <c r="E2487" s="154" t="s">
        <v>2063</v>
      </c>
      <c r="F2487" s="112" t="str">
        <f t="shared" si="1"/>
        <v>MANUEL TAPIA</v>
      </c>
      <c r="G2487" s="70" t="s">
        <v>12593</v>
      </c>
      <c r="H2487" s="56" t="s">
        <v>44</v>
      </c>
      <c r="I2487" s="27"/>
      <c r="J2487" s="57" t="s">
        <v>14</v>
      </c>
      <c r="K2487" s="28"/>
    </row>
    <row r="2488" ht="22.5" customHeight="1">
      <c r="A2488" s="147">
        <v>46078.0</v>
      </c>
      <c r="B2488" s="15"/>
      <c r="C2488" s="148"/>
      <c r="D2488" s="153" t="s">
        <v>9005</v>
      </c>
      <c r="E2488" s="154" t="s">
        <v>4506</v>
      </c>
      <c r="F2488" s="112" t="str">
        <f t="shared" si="1"/>
        <v>FELIPE LEIVA</v>
      </c>
      <c r="G2488" s="70" t="s">
        <v>12594</v>
      </c>
      <c r="H2488" s="56" t="s">
        <v>44</v>
      </c>
      <c r="I2488" s="27"/>
      <c r="J2488" s="57" t="s">
        <v>14</v>
      </c>
      <c r="K2488" s="23" t="s">
        <v>15</v>
      </c>
    </row>
    <row r="2489" ht="22.5" customHeight="1">
      <c r="A2489" s="147">
        <v>46078.0</v>
      </c>
      <c r="B2489" s="15"/>
      <c r="C2489" s="148"/>
      <c r="D2489" s="153" t="s">
        <v>6725</v>
      </c>
      <c r="E2489" s="154" t="s">
        <v>434</v>
      </c>
      <c r="F2489" s="112" t="str">
        <f t="shared" si="1"/>
        <v>JOSÉ CARVAJAL</v>
      </c>
      <c r="G2489" s="70" t="s">
        <v>12595</v>
      </c>
      <c r="H2489" s="56" t="s">
        <v>44</v>
      </c>
      <c r="I2489" s="27"/>
      <c r="J2489" s="57" t="s">
        <v>14</v>
      </c>
      <c r="K2489" s="28"/>
    </row>
    <row r="2490" ht="22.5" customHeight="1">
      <c r="A2490" s="147">
        <v>46078.0</v>
      </c>
      <c r="B2490" s="15"/>
      <c r="C2490" s="148"/>
      <c r="D2490" s="153" t="s">
        <v>1184</v>
      </c>
      <c r="E2490" s="154" t="s">
        <v>2570</v>
      </c>
      <c r="F2490" s="112" t="str">
        <f t="shared" si="1"/>
        <v>GUSTAVO LEAL</v>
      </c>
      <c r="G2490" s="70" t="s">
        <v>12596</v>
      </c>
      <c r="H2490" s="56" t="s">
        <v>44</v>
      </c>
      <c r="I2490" s="27"/>
      <c r="J2490" s="57" t="s">
        <v>14</v>
      </c>
      <c r="K2490" s="23" t="s">
        <v>15</v>
      </c>
    </row>
    <row r="2491" ht="22.5" customHeight="1">
      <c r="A2491" s="147">
        <v>46078.0</v>
      </c>
      <c r="B2491" s="15"/>
      <c r="C2491" s="148"/>
      <c r="D2491" s="153" t="s">
        <v>12597</v>
      </c>
      <c r="E2491" s="154" t="s">
        <v>12598</v>
      </c>
      <c r="F2491" s="112" t="str">
        <f t="shared" si="1"/>
        <v>CRISTOVAL IGLESIA</v>
      </c>
      <c r="G2491" s="70" t="s">
        <v>12599</v>
      </c>
      <c r="H2491" s="61"/>
      <c r="I2491" s="27"/>
      <c r="J2491" s="65"/>
      <c r="K2491" s="28"/>
    </row>
    <row r="2492" ht="22.5" customHeight="1">
      <c r="A2492" s="147">
        <v>46078.0</v>
      </c>
      <c r="B2492" s="15"/>
      <c r="C2492" s="148"/>
      <c r="D2492" s="153" t="s">
        <v>1240</v>
      </c>
      <c r="E2492" s="154" t="s">
        <v>434</v>
      </c>
      <c r="F2492" s="112" t="str">
        <f t="shared" si="1"/>
        <v>CATALINA CARVAJAL</v>
      </c>
      <c r="G2492" s="70" t="s">
        <v>12600</v>
      </c>
      <c r="H2492" s="56" t="s">
        <v>44</v>
      </c>
      <c r="I2492" s="27"/>
      <c r="J2492" s="57" t="s">
        <v>14</v>
      </c>
      <c r="K2492" s="28"/>
    </row>
    <row r="2493" ht="22.5" customHeight="1">
      <c r="A2493" s="147">
        <v>46078.0</v>
      </c>
      <c r="B2493" s="15"/>
      <c r="C2493" s="148"/>
      <c r="D2493" s="153" t="s">
        <v>12601</v>
      </c>
      <c r="E2493" s="154" t="s">
        <v>12602</v>
      </c>
      <c r="F2493" s="112" t="str">
        <f t="shared" si="1"/>
        <v>ANTONELLA PAZ MERINO ZUÑIGA</v>
      </c>
      <c r="G2493" s="70" t="s">
        <v>12603</v>
      </c>
      <c r="H2493" s="56" t="s">
        <v>44</v>
      </c>
      <c r="I2493" s="27"/>
      <c r="J2493" s="57" t="s">
        <v>14</v>
      </c>
      <c r="K2493" s="28"/>
    </row>
    <row r="2494" ht="22.5" customHeight="1">
      <c r="A2494" s="147">
        <v>46078.0</v>
      </c>
      <c r="B2494" s="15"/>
      <c r="C2494" s="148"/>
      <c r="D2494" s="153" t="s">
        <v>5251</v>
      </c>
      <c r="E2494" s="154" t="s">
        <v>5252</v>
      </c>
      <c r="F2494" s="112" t="str">
        <f t="shared" si="1"/>
        <v>JOSE MIGUEL TOLEDO ARAYA</v>
      </c>
      <c r="G2494" s="70" t="s">
        <v>5253</v>
      </c>
      <c r="H2494" s="61"/>
      <c r="I2494" s="27"/>
      <c r="J2494" s="65"/>
      <c r="K2494" s="28"/>
    </row>
    <row r="2495" ht="22.5" customHeight="1">
      <c r="A2495" s="147">
        <v>46078.0</v>
      </c>
      <c r="B2495" s="15">
        <v>46079.0</v>
      </c>
      <c r="C2495" s="148">
        <v>43800.0</v>
      </c>
      <c r="D2495" s="153" t="s">
        <v>3245</v>
      </c>
      <c r="E2495" s="154" t="s">
        <v>12604</v>
      </c>
      <c r="F2495" s="112" t="str">
        <f t="shared" si="1"/>
        <v>PABLO CALQUIN</v>
      </c>
      <c r="G2495" s="70" t="s">
        <v>12605</v>
      </c>
      <c r="H2495" s="56" t="s">
        <v>44</v>
      </c>
      <c r="I2495" s="27"/>
      <c r="J2495" s="57" t="s">
        <v>17</v>
      </c>
      <c r="K2495" s="23" t="s">
        <v>15</v>
      </c>
    </row>
    <row r="2496" ht="22.5" customHeight="1">
      <c r="A2496" s="147">
        <v>46078.0</v>
      </c>
      <c r="B2496" s="15">
        <v>46079.0</v>
      </c>
      <c r="C2496" s="148">
        <v>44256.0</v>
      </c>
      <c r="D2496" s="153" t="s">
        <v>12606</v>
      </c>
      <c r="E2496" s="154" t="s">
        <v>1156</v>
      </c>
      <c r="F2496" s="112" t="str">
        <f t="shared" si="1"/>
        <v>MARINA RAMIREZ</v>
      </c>
      <c r="G2496" s="70" t="s">
        <v>12607</v>
      </c>
      <c r="H2496" s="56" t="s">
        <v>44</v>
      </c>
      <c r="I2496" s="27"/>
      <c r="J2496" s="57" t="s">
        <v>17</v>
      </c>
      <c r="K2496" s="23" t="s">
        <v>15</v>
      </c>
    </row>
    <row r="2497" ht="22.5" customHeight="1">
      <c r="A2497" s="147">
        <v>46078.0</v>
      </c>
      <c r="B2497" s="15">
        <v>46079.0</v>
      </c>
      <c r="C2497" s="148">
        <v>43891.0</v>
      </c>
      <c r="D2497" s="153" t="s">
        <v>12608</v>
      </c>
      <c r="E2497" s="154" t="s">
        <v>12609</v>
      </c>
      <c r="F2497" s="112" t="str">
        <f t="shared" si="1"/>
        <v>NORA DEVIA</v>
      </c>
      <c r="G2497" s="70" t="s">
        <v>12610</v>
      </c>
      <c r="H2497" s="56" t="s">
        <v>44</v>
      </c>
      <c r="I2497" s="27"/>
      <c r="J2497" s="57" t="s">
        <v>17</v>
      </c>
      <c r="K2497" s="23" t="s">
        <v>15</v>
      </c>
    </row>
    <row r="2498" ht="22.5" customHeight="1">
      <c r="A2498" s="147">
        <v>46078.0</v>
      </c>
      <c r="B2498" s="15">
        <v>46079.0</v>
      </c>
      <c r="C2498" s="148">
        <v>43525.0</v>
      </c>
      <c r="D2498" s="153" t="s">
        <v>12611</v>
      </c>
      <c r="E2498" s="154" t="s">
        <v>10842</v>
      </c>
      <c r="F2498" s="112" t="str">
        <f t="shared" si="1"/>
        <v>CLAUDIA DEL PILAR REYES GARZO</v>
      </c>
      <c r="G2498" s="70" t="s">
        <v>12612</v>
      </c>
      <c r="H2498" s="56" t="s">
        <v>44</v>
      </c>
      <c r="I2498" s="27"/>
      <c r="J2498" s="57" t="s">
        <v>17</v>
      </c>
      <c r="K2498" s="23" t="s">
        <v>15</v>
      </c>
    </row>
    <row r="2499" ht="22.5" customHeight="1">
      <c r="A2499" s="147">
        <v>46078.0</v>
      </c>
      <c r="B2499" s="15">
        <v>46079.0</v>
      </c>
      <c r="C2499" s="148">
        <v>45474.0</v>
      </c>
      <c r="D2499" s="153" t="s">
        <v>12613</v>
      </c>
      <c r="E2499" s="154" t="s">
        <v>7110</v>
      </c>
      <c r="F2499" s="112" t="str">
        <f t="shared" si="1"/>
        <v>HUGO CIFUENTES SALINAS</v>
      </c>
      <c r="G2499" s="70" t="s">
        <v>12614</v>
      </c>
      <c r="H2499" s="56" t="s">
        <v>44</v>
      </c>
      <c r="I2499" s="27"/>
      <c r="J2499" s="57" t="s">
        <v>17</v>
      </c>
      <c r="K2499" s="23" t="s">
        <v>15</v>
      </c>
    </row>
    <row r="2500" ht="22.5" customHeight="1">
      <c r="A2500" s="147">
        <v>46078.0</v>
      </c>
      <c r="B2500" s="15"/>
      <c r="C2500" s="148"/>
      <c r="D2500" s="153" t="s">
        <v>12615</v>
      </c>
      <c r="E2500" s="154" t="s">
        <v>12616</v>
      </c>
      <c r="F2500" s="112" t="str">
        <f t="shared" si="1"/>
        <v>RUTH ANDAUR REYES</v>
      </c>
      <c r="G2500" s="70" t="s">
        <v>12617</v>
      </c>
      <c r="H2500" s="61"/>
      <c r="I2500" s="27"/>
      <c r="J2500" s="65"/>
      <c r="K2500" s="28"/>
    </row>
    <row r="2501" ht="22.5" customHeight="1">
      <c r="A2501" s="147">
        <v>46078.0</v>
      </c>
      <c r="B2501" s="15"/>
      <c r="C2501" s="148"/>
      <c r="D2501" s="153" t="s">
        <v>12618</v>
      </c>
      <c r="E2501" s="154" t="s">
        <v>12619</v>
      </c>
      <c r="F2501" s="112" t="str">
        <f t="shared" si="1"/>
        <v>DENNY VASQUEZ MERINO</v>
      </c>
      <c r="G2501" s="70" t="s">
        <v>12620</v>
      </c>
      <c r="H2501" s="61"/>
      <c r="I2501" s="27"/>
      <c r="J2501" s="65"/>
      <c r="K2501" s="28"/>
    </row>
    <row r="2502" ht="22.5" customHeight="1">
      <c r="A2502" s="147">
        <v>46078.0</v>
      </c>
      <c r="B2502" s="15">
        <v>46079.0</v>
      </c>
      <c r="C2502" s="148">
        <v>40148.0</v>
      </c>
      <c r="D2502" s="153" t="s">
        <v>12621</v>
      </c>
      <c r="E2502" s="154" t="s">
        <v>12622</v>
      </c>
      <c r="F2502" s="112" t="str">
        <f t="shared" si="1"/>
        <v>ALEX HUERTA ZAPATA</v>
      </c>
      <c r="G2502" s="59" t="s">
        <v>12623</v>
      </c>
      <c r="H2502" s="56" t="s">
        <v>44</v>
      </c>
      <c r="I2502" s="27"/>
      <c r="J2502" s="57" t="s">
        <v>17</v>
      </c>
      <c r="K2502" s="23" t="s">
        <v>15</v>
      </c>
    </row>
    <row r="2503" ht="22.5" customHeight="1">
      <c r="A2503" s="147">
        <v>46078.0</v>
      </c>
      <c r="B2503" s="15"/>
      <c r="C2503" s="148"/>
      <c r="D2503" s="153" t="s">
        <v>3614</v>
      </c>
      <c r="E2503" s="154" t="s">
        <v>12624</v>
      </c>
      <c r="F2503" s="112" t="str">
        <f t="shared" si="1"/>
        <v>GONZALO VENEGAS CASTRO</v>
      </c>
      <c r="G2503" s="70" t="s">
        <v>12625</v>
      </c>
      <c r="H2503" s="56" t="s">
        <v>44</v>
      </c>
      <c r="I2503" s="27"/>
      <c r="J2503" s="57" t="s">
        <v>14</v>
      </c>
      <c r="K2503" s="23" t="s">
        <v>15</v>
      </c>
    </row>
    <row r="2504" ht="22.5" customHeight="1">
      <c r="A2504" s="147">
        <v>46078.0</v>
      </c>
      <c r="B2504" s="15">
        <v>46079.0</v>
      </c>
      <c r="C2504" s="148">
        <v>43739.0</v>
      </c>
      <c r="D2504" s="153" t="s">
        <v>858</v>
      </c>
      <c r="E2504" s="154" t="s">
        <v>548</v>
      </c>
      <c r="F2504" s="112" t="str">
        <f t="shared" si="1"/>
        <v>JOSE BARRERA</v>
      </c>
      <c r="G2504" s="70" t="s">
        <v>12626</v>
      </c>
      <c r="H2504" s="56" t="s">
        <v>44</v>
      </c>
      <c r="I2504" s="27"/>
      <c r="J2504" s="57" t="s">
        <v>17</v>
      </c>
      <c r="K2504" s="23" t="s">
        <v>15</v>
      </c>
    </row>
    <row r="2505" ht="22.5" customHeight="1">
      <c r="A2505" s="147">
        <v>46078.0</v>
      </c>
      <c r="B2505" s="15">
        <v>46079.0</v>
      </c>
      <c r="C2505" s="148">
        <v>43617.0</v>
      </c>
      <c r="D2505" s="153" t="s">
        <v>1038</v>
      </c>
      <c r="E2505" s="154" t="s">
        <v>104</v>
      </c>
      <c r="F2505" s="112" t="str">
        <f t="shared" si="1"/>
        <v>MAURICIO PÉREZ</v>
      </c>
      <c r="G2505" s="70" t="s">
        <v>12627</v>
      </c>
      <c r="H2505" s="56" t="s">
        <v>44</v>
      </c>
      <c r="I2505" s="27"/>
      <c r="J2505" s="57" t="s">
        <v>17</v>
      </c>
      <c r="K2505" s="23" t="s">
        <v>15</v>
      </c>
    </row>
    <row r="2506" ht="22.5" customHeight="1">
      <c r="A2506" s="147">
        <v>46078.0</v>
      </c>
      <c r="B2506" s="15"/>
      <c r="C2506" s="151" t="s">
        <v>1069</v>
      </c>
      <c r="D2506" s="153" t="s">
        <v>2075</v>
      </c>
      <c r="E2506" s="154" t="s">
        <v>12628</v>
      </c>
      <c r="F2506" s="112" t="str">
        <f t="shared" si="1"/>
        <v>JAVIERA PEREZ ARACENA</v>
      </c>
      <c r="G2506" s="70" t="s">
        <v>12629</v>
      </c>
      <c r="H2506" s="56" t="s">
        <v>44</v>
      </c>
      <c r="I2506" s="27"/>
      <c r="J2506" s="57" t="s">
        <v>21</v>
      </c>
      <c r="K2506" s="23" t="s">
        <v>15</v>
      </c>
    </row>
    <row r="2507" ht="22.5" customHeight="1">
      <c r="A2507" s="147">
        <v>46078.0</v>
      </c>
      <c r="B2507" s="15"/>
      <c r="C2507" s="151" t="s">
        <v>1312</v>
      </c>
      <c r="D2507" s="153" t="s">
        <v>2096</v>
      </c>
      <c r="E2507" s="154" t="s">
        <v>2327</v>
      </c>
      <c r="F2507" s="112" t="str">
        <f t="shared" si="1"/>
        <v>CAMILO AVALOS</v>
      </c>
      <c r="G2507" s="70" t="s">
        <v>12630</v>
      </c>
      <c r="H2507" s="56" t="s">
        <v>44</v>
      </c>
      <c r="I2507" s="27"/>
      <c r="J2507" s="57" t="s">
        <v>21</v>
      </c>
      <c r="K2507" s="23" t="s">
        <v>15</v>
      </c>
    </row>
    <row r="2508" ht="22.5" customHeight="1">
      <c r="A2508" s="147">
        <v>46078.0</v>
      </c>
      <c r="B2508" s="15">
        <v>46079.0</v>
      </c>
      <c r="C2508" s="148">
        <v>42583.0</v>
      </c>
      <c r="D2508" s="153" t="s">
        <v>12631</v>
      </c>
      <c r="E2508" s="154" t="s">
        <v>4360</v>
      </c>
      <c r="F2508" s="112" t="str">
        <f t="shared" si="1"/>
        <v>IVO BERNAL</v>
      </c>
      <c r="G2508" s="70" t="s">
        <v>12632</v>
      </c>
      <c r="H2508" s="56" t="s">
        <v>44</v>
      </c>
      <c r="I2508" s="27"/>
      <c r="J2508" s="57" t="s">
        <v>17</v>
      </c>
      <c r="K2508" s="23" t="s">
        <v>15</v>
      </c>
    </row>
    <row r="2509" ht="22.5" customHeight="1">
      <c r="A2509" s="147">
        <v>46078.0</v>
      </c>
      <c r="B2509" s="15">
        <v>46079.0</v>
      </c>
      <c r="C2509" s="148">
        <v>43800.0</v>
      </c>
      <c r="D2509" s="153" t="s">
        <v>576</v>
      </c>
      <c r="E2509" s="154" t="s">
        <v>5978</v>
      </c>
      <c r="F2509" s="112" t="str">
        <f t="shared" si="1"/>
        <v>LUIS CARMONA</v>
      </c>
      <c r="G2509" s="70" t="s">
        <v>12633</v>
      </c>
      <c r="H2509" s="56" t="s">
        <v>44</v>
      </c>
      <c r="I2509" s="27"/>
      <c r="J2509" s="57" t="s">
        <v>17</v>
      </c>
      <c r="K2509" s="23" t="s">
        <v>15</v>
      </c>
    </row>
    <row r="2510" ht="22.5" customHeight="1">
      <c r="A2510" s="147">
        <v>46078.0</v>
      </c>
      <c r="B2510" s="15"/>
      <c r="C2510" s="151" t="s">
        <v>106</v>
      </c>
      <c r="D2510" s="153" t="s">
        <v>12634</v>
      </c>
      <c r="E2510" s="154" t="s">
        <v>12635</v>
      </c>
      <c r="F2510" s="112" t="str">
        <f t="shared" si="1"/>
        <v>MAXIMILIANO SEBASTIAN OLEA RUIZ</v>
      </c>
      <c r="G2510" s="70" t="s">
        <v>12636</v>
      </c>
      <c r="H2510" s="56" t="s">
        <v>44</v>
      </c>
      <c r="I2510" s="27"/>
      <c r="J2510" s="57" t="s">
        <v>21</v>
      </c>
      <c r="K2510" s="23" t="s">
        <v>15</v>
      </c>
    </row>
    <row r="2511" ht="22.5" customHeight="1">
      <c r="A2511" s="147">
        <v>46078.0</v>
      </c>
      <c r="B2511" s="15"/>
      <c r="C2511" s="151" t="s">
        <v>3298</v>
      </c>
      <c r="D2511" s="153" t="s">
        <v>12637</v>
      </c>
      <c r="E2511" s="154" t="s">
        <v>12638</v>
      </c>
      <c r="F2511" s="112" t="str">
        <f t="shared" si="1"/>
        <v>DEBORA WACEOLS</v>
      </c>
      <c r="G2511" s="70" t="s">
        <v>12639</v>
      </c>
      <c r="H2511" s="56" t="s">
        <v>44</v>
      </c>
      <c r="I2511" s="27"/>
      <c r="J2511" s="57" t="s">
        <v>21</v>
      </c>
      <c r="K2511" s="23" t="s">
        <v>15</v>
      </c>
    </row>
    <row r="2512" ht="22.5" customHeight="1">
      <c r="A2512" s="147">
        <v>46078.0</v>
      </c>
      <c r="B2512" s="15"/>
      <c r="C2512" s="148"/>
      <c r="D2512" s="153" t="s">
        <v>12640</v>
      </c>
      <c r="E2512" s="154" t="s">
        <v>12641</v>
      </c>
      <c r="F2512" s="112" t="str">
        <f t="shared" si="1"/>
        <v>MARCELO EDUARDO SCHMIDT   SAABEDRA</v>
      </c>
      <c r="G2512" s="70" t="s">
        <v>12642</v>
      </c>
      <c r="H2512" s="61"/>
      <c r="I2512" s="27"/>
      <c r="J2512" s="65"/>
      <c r="K2512" s="28"/>
    </row>
    <row r="2513" ht="22.5" customHeight="1">
      <c r="A2513" s="147">
        <v>46078.0</v>
      </c>
      <c r="B2513" s="15">
        <v>46079.0</v>
      </c>
      <c r="C2513" s="148">
        <v>42856.0</v>
      </c>
      <c r="D2513" s="153" t="s">
        <v>12643</v>
      </c>
      <c r="E2513" s="154" t="s">
        <v>2389</v>
      </c>
      <c r="F2513" s="112" t="str">
        <f t="shared" si="1"/>
        <v>EMMANUEL ARANDA</v>
      </c>
      <c r="G2513" s="70" t="s">
        <v>12644</v>
      </c>
      <c r="H2513" s="56" t="s">
        <v>44</v>
      </c>
      <c r="I2513" s="27"/>
      <c r="J2513" s="57" t="s">
        <v>17</v>
      </c>
      <c r="K2513" s="23" t="s">
        <v>15</v>
      </c>
    </row>
    <row r="2514" ht="22.5" customHeight="1">
      <c r="A2514" s="147">
        <v>46078.0</v>
      </c>
      <c r="B2514" s="15">
        <v>46079.0</v>
      </c>
      <c r="C2514" s="148">
        <v>43770.0</v>
      </c>
      <c r="D2514" s="153" t="s">
        <v>1201</v>
      </c>
      <c r="E2514" s="154" t="s">
        <v>12645</v>
      </c>
      <c r="F2514" s="112" t="str">
        <f t="shared" si="1"/>
        <v>PAULINA GARCIA GODOY</v>
      </c>
      <c r="G2514" s="70" t="s">
        <v>12646</v>
      </c>
      <c r="H2514" s="56" t="s">
        <v>44</v>
      </c>
      <c r="I2514" s="27"/>
      <c r="J2514" s="57" t="s">
        <v>17</v>
      </c>
      <c r="K2514" s="23" t="s">
        <v>15</v>
      </c>
    </row>
    <row r="2515" ht="22.5" customHeight="1">
      <c r="A2515" s="147">
        <v>46078.0</v>
      </c>
      <c r="B2515" s="15"/>
      <c r="C2515" s="148"/>
      <c r="D2515" s="153" t="s">
        <v>156</v>
      </c>
      <c r="E2515" s="154" t="s">
        <v>9227</v>
      </c>
      <c r="F2515" s="112" t="str">
        <f t="shared" si="1"/>
        <v>GUILLERMO BOBADILLA</v>
      </c>
      <c r="G2515" s="70" t="s">
        <v>12647</v>
      </c>
      <c r="H2515" s="61"/>
      <c r="I2515" s="27"/>
      <c r="J2515" s="65"/>
      <c r="K2515" s="28"/>
    </row>
    <row r="2516" ht="22.5" customHeight="1">
      <c r="A2516" s="147">
        <v>46078.0</v>
      </c>
      <c r="B2516" s="15"/>
      <c r="C2516" s="148"/>
      <c r="D2516" s="153" t="s">
        <v>985</v>
      </c>
      <c r="E2516" s="154" t="s">
        <v>11732</v>
      </c>
      <c r="F2516" s="112" t="str">
        <f t="shared" si="1"/>
        <v>CONSTANZA HENRIQUEZ</v>
      </c>
      <c r="G2516" s="70" t="s">
        <v>12648</v>
      </c>
      <c r="H2516" s="61"/>
      <c r="I2516" s="27"/>
      <c r="J2516" s="65"/>
      <c r="K2516" s="28"/>
    </row>
    <row r="2517" ht="22.5" customHeight="1">
      <c r="A2517" s="147">
        <v>46078.0</v>
      </c>
      <c r="B2517" s="15">
        <v>46080.0</v>
      </c>
      <c r="C2517" s="148">
        <v>43466.0</v>
      </c>
      <c r="D2517" s="153" t="s">
        <v>12649</v>
      </c>
      <c r="E2517" s="154" t="s">
        <v>12650</v>
      </c>
      <c r="F2517" s="112" t="str">
        <f t="shared" si="1"/>
        <v>ALEJANDRO OSVALDO SANTANA OSORIO</v>
      </c>
      <c r="G2517" s="70" t="s">
        <v>12651</v>
      </c>
      <c r="H2517" s="56" t="s">
        <v>44</v>
      </c>
      <c r="I2517" s="27"/>
      <c r="J2517" s="57" t="s">
        <v>19</v>
      </c>
      <c r="K2517" s="23" t="s">
        <v>15</v>
      </c>
    </row>
    <row r="2518" ht="22.5" customHeight="1">
      <c r="A2518" s="147">
        <v>46078.0</v>
      </c>
      <c r="B2518" s="15"/>
      <c r="C2518" s="148"/>
      <c r="D2518" s="153" t="s">
        <v>12652</v>
      </c>
      <c r="E2518" s="154" t="s">
        <v>12653</v>
      </c>
      <c r="F2518" s="112" t="str">
        <f t="shared" si="1"/>
        <v>LUCIANO OLIVARES CEA</v>
      </c>
      <c r="G2518" s="70" t="s">
        <v>12654</v>
      </c>
      <c r="H2518" s="61"/>
      <c r="I2518" s="27"/>
      <c r="J2518" s="65"/>
      <c r="K2518" s="28"/>
    </row>
    <row r="2519" ht="22.5" customHeight="1">
      <c r="A2519" s="147">
        <v>46078.0</v>
      </c>
      <c r="B2519" s="15">
        <v>46079.0</v>
      </c>
      <c r="C2519" s="148">
        <v>44593.0</v>
      </c>
      <c r="D2519" s="153" t="s">
        <v>100</v>
      </c>
      <c r="E2519" s="154" t="s">
        <v>12655</v>
      </c>
      <c r="F2519" s="112" t="str">
        <f t="shared" si="1"/>
        <v>IVAN ARIAS VARAS</v>
      </c>
      <c r="G2519" s="70" t="s">
        <v>12656</v>
      </c>
      <c r="H2519" s="56" t="s">
        <v>44</v>
      </c>
      <c r="I2519" s="27"/>
      <c r="J2519" s="57" t="s">
        <v>17</v>
      </c>
      <c r="K2519" s="23" t="s">
        <v>15</v>
      </c>
    </row>
    <row r="2520" ht="22.5" customHeight="1">
      <c r="A2520" s="147">
        <v>46078.0</v>
      </c>
      <c r="B2520" s="15">
        <v>46079.0</v>
      </c>
      <c r="C2520" s="148">
        <v>43800.0</v>
      </c>
      <c r="D2520" s="153" t="s">
        <v>12657</v>
      </c>
      <c r="E2520" s="154" t="s">
        <v>12658</v>
      </c>
      <c r="F2520" s="112" t="str">
        <f t="shared" si="1"/>
        <v>YASNA CANALES</v>
      </c>
      <c r="G2520" s="100" t="s">
        <v>12659</v>
      </c>
      <c r="H2520" s="56" t="s">
        <v>44</v>
      </c>
      <c r="I2520" s="27"/>
      <c r="J2520" s="57" t="s">
        <v>17</v>
      </c>
      <c r="K2520" s="23" t="s">
        <v>20</v>
      </c>
    </row>
    <row r="2521" ht="22.5" customHeight="1">
      <c r="A2521" s="147">
        <v>46078.0</v>
      </c>
      <c r="B2521" s="15">
        <v>46079.0</v>
      </c>
      <c r="C2521" s="148">
        <v>42278.0</v>
      </c>
      <c r="D2521" s="153" t="s">
        <v>1077</v>
      </c>
      <c r="E2521" s="154" t="s">
        <v>533</v>
      </c>
      <c r="F2521" s="112" t="str">
        <f t="shared" si="1"/>
        <v>KATHERINE ORELLANA</v>
      </c>
      <c r="G2521" s="70" t="s">
        <v>12660</v>
      </c>
      <c r="H2521" s="56" t="s">
        <v>44</v>
      </c>
      <c r="I2521" s="27"/>
      <c r="J2521" s="57" t="s">
        <v>17</v>
      </c>
      <c r="K2521" s="23" t="s">
        <v>15</v>
      </c>
    </row>
    <row r="2522" ht="22.5" customHeight="1">
      <c r="A2522" s="147">
        <v>46078.0</v>
      </c>
      <c r="B2522" s="15"/>
      <c r="C2522" s="148"/>
      <c r="D2522" s="153" t="s">
        <v>7967</v>
      </c>
      <c r="E2522" s="154" t="s">
        <v>12661</v>
      </c>
      <c r="F2522" s="112" t="str">
        <f t="shared" si="1"/>
        <v>VICENTE GARCIA RAMOS</v>
      </c>
      <c r="G2522" s="70" t="s">
        <v>12662</v>
      </c>
      <c r="H2522" s="56" t="s">
        <v>44</v>
      </c>
      <c r="I2522" s="27"/>
      <c r="J2522" s="57" t="s">
        <v>14</v>
      </c>
      <c r="K2522" s="28"/>
    </row>
    <row r="2523" ht="22.5" customHeight="1">
      <c r="A2523" s="147">
        <v>46078.0</v>
      </c>
      <c r="B2523" s="15"/>
      <c r="C2523" s="151" t="s">
        <v>3322</v>
      </c>
      <c r="D2523" s="153" t="s">
        <v>626</v>
      </c>
      <c r="E2523" s="154" t="s">
        <v>3738</v>
      </c>
      <c r="F2523" s="112" t="str">
        <f t="shared" si="1"/>
        <v>CRISTIAN DONOSO</v>
      </c>
      <c r="G2523" s="70" t="s">
        <v>12663</v>
      </c>
      <c r="H2523" s="56" t="s">
        <v>44</v>
      </c>
      <c r="I2523" s="22" t="s">
        <v>16</v>
      </c>
      <c r="J2523" s="57" t="s">
        <v>21</v>
      </c>
      <c r="K2523" s="23" t="s">
        <v>15</v>
      </c>
    </row>
    <row r="2524" ht="22.5" customHeight="1">
      <c r="A2524" s="147">
        <v>46078.0</v>
      </c>
      <c r="B2524" s="15">
        <v>46079.0</v>
      </c>
      <c r="C2524" s="148">
        <v>43525.0</v>
      </c>
      <c r="D2524" s="153" t="s">
        <v>745</v>
      </c>
      <c r="E2524" s="154" t="s">
        <v>4970</v>
      </c>
      <c r="F2524" s="112" t="str">
        <f t="shared" si="1"/>
        <v>ANTONIO DIAZ</v>
      </c>
      <c r="G2524" s="70" t="s">
        <v>12664</v>
      </c>
      <c r="H2524" s="56" t="s">
        <v>44</v>
      </c>
      <c r="I2524" s="27"/>
      <c r="J2524" s="57" t="s">
        <v>17</v>
      </c>
      <c r="K2524" s="23" t="s">
        <v>15</v>
      </c>
    </row>
    <row r="2525" ht="22.5" customHeight="1">
      <c r="A2525" s="147">
        <v>46078.0</v>
      </c>
      <c r="B2525" s="15"/>
      <c r="C2525" s="151" t="s">
        <v>1536</v>
      </c>
      <c r="D2525" s="153" t="s">
        <v>10543</v>
      </c>
      <c r="E2525" s="154" t="s">
        <v>12665</v>
      </c>
      <c r="F2525" s="112" t="str">
        <f t="shared" si="1"/>
        <v>ANDRÉS ARRIETA</v>
      </c>
      <c r="G2525" s="70" t="s">
        <v>12666</v>
      </c>
      <c r="H2525" s="56" t="s">
        <v>44</v>
      </c>
      <c r="I2525" s="27"/>
      <c r="J2525" s="57" t="s">
        <v>21</v>
      </c>
      <c r="K2525" s="23" t="s">
        <v>15</v>
      </c>
    </row>
    <row r="2526" ht="22.5" customHeight="1">
      <c r="A2526" s="147">
        <v>46078.0</v>
      </c>
      <c r="B2526" s="15"/>
      <c r="C2526" s="148"/>
      <c r="D2526" s="153" t="s">
        <v>9900</v>
      </c>
      <c r="E2526" s="154" t="s">
        <v>12667</v>
      </c>
      <c r="F2526" s="112" t="str">
        <f t="shared" si="1"/>
        <v>KARLA LEVER</v>
      </c>
      <c r="G2526" s="70" t="s">
        <v>12668</v>
      </c>
      <c r="H2526" s="61"/>
      <c r="I2526" s="27"/>
      <c r="J2526" s="65"/>
      <c r="K2526" s="28"/>
    </row>
    <row r="2527" ht="22.5" customHeight="1">
      <c r="A2527" s="147">
        <v>46078.0</v>
      </c>
      <c r="B2527" s="15"/>
      <c r="C2527" s="148"/>
      <c r="D2527" s="153" t="s">
        <v>12669</v>
      </c>
      <c r="E2527" s="154" t="s">
        <v>1739</v>
      </c>
      <c r="F2527" s="112" t="str">
        <f t="shared" si="1"/>
        <v>FABIÁN OLIVARES</v>
      </c>
      <c r="G2527" s="70" t="s">
        <v>12670</v>
      </c>
      <c r="H2527" s="61"/>
      <c r="I2527" s="27"/>
      <c r="J2527" s="65"/>
      <c r="K2527" s="28"/>
    </row>
    <row r="2528" ht="22.5" customHeight="1">
      <c r="A2528" s="147">
        <v>46078.0</v>
      </c>
      <c r="B2528" s="15"/>
      <c r="C2528" s="148"/>
      <c r="D2528" s="153" t="s">
        <v>12671</v>
      </c>
      <c r="E2528" s="154" t="s">
        <v>12672</v>
      </c>
      <c r="F2528" s="112" t="str">
        <f t="shared" si="1"/>
        <v>JENIFFER FERRADA</v>
      </c>
      <c r="G2528" s="70" t="s">
        <v>12673</v>
      </c>
      <c r="H2528" s="61"/>
      <c r="I2528" s="27"/>
      <c r="J2528" s="57" t="s">
        <v>21</v>
      </c>
      <c r="K2528" s="23" t="s">
        <v>22</v>
      </c>
    </row>
    <row r="2529" ht="22.5" customHeight="1">
      <c r="A2529" s="147">
        <v>46078.0</v>
      </c>
      <c r="B2529" s="15"/>
      <c r="C2529" s="148"/>
      <c r="D2529" s="153" t="s">
        <v>1184</v>
      </c>
      <c r="E2529" s="154" t="s">
        <v>809</v>
      </c>
      <c r="F2529" s="112" t="str">
        <f t="shared" si="1"/>
        <v>GUSTAVO ALFARO</v>
      </c>
      <c r="G2529" s="70" t="s">
        <v>12674</v>
      </c>
      <c r="H2529" s="61"/>
      <c r="I2529" s="27"/>
      <c r="J2529" s="65"/>
      <c r="K2529" s="28"/>
    </row>
    <row r="2530" ht="22.5" customHeight="1">
      <c r="A2530" s="147">
        <v>46078.0</v>
      </c>
      <c r="B2530" s="15">
        <v>46079.0</v>
      </c>
      <c r="C2530" s="148">
        <v>43556.0</v>
      </c>
      <c r="D2530" s="153" t="s">
        <v>2849</v>
      </c>
      <c r="E2530" s="154" t="s">
        <v>5254</v>
      </c>
      <c r="F2530" s="112" t="str">
        <f t="shared" si="1"/>
        <v>ALEXIS REYES</v>
      </c>
      <c r="G2530" s="70" t="s">
        <v>12675</v>
      </c>
      <c r="H2530" s="56" t="s">
        <v>44</v>
      </c>
      <c r="I2530" s="27"/>
      <c r="J2530" s="57" t="s">
        <v>17</v>
      </c>
      <c r="K2530" s="23" t="s">
        <v>15</v>
      </c>
    </row>
    <row r="2531" ht="22.5" customHeight="1">
      <c r="A2531" s="147">
        <v>46078.0</v>
      </c>
      <c r="B2531" s="15"/>
      <c r="C2531" s="148"/>
      <c r="D2531" s="153" t="s">
        <v>5342</v>
      </c>
      <c r="E2531" s="154" t="s">
        <v>12676</v>
      </c>
      <c r="F2531" s="112" t="str">
        <f t="shared" si="1"/>
        <v>MARITZA FARÍAS</v>
      </c>
      <c r="G2531" s="70" t="s">
        <v>12677</v>
      </c>
      <c r="H2531" s="61"/>
      <c r="I2531" s="27"/>
      <c r="J2531" s="65"/>
      <c r="K2531" s="28"/>
    </row>
    <row r="2532" ht="22.5" customHeight="1">
      <c r="A2532" s="147">
        <v>46078.0</v>
      </c>
      <c r="B2532" s="15"/>
      <c r="C2532" s="148"/>
      <c r="D2532" s="153" t="s">
        <v>2825</v>
      </c>
      <c r="E2532" s="154" t="s">
        <v>443</v>
      </c>
      <c r="F2532" s="112" t="str">
        <f t="shared" si="1"/>
        <v>MARCELO VILCHES</v>
      </c>
      <c r="G2532" s="70" t="s">
        <v>12678</v>
      </c>
      <c r="H2532" s="61"/>
      <c r="I2532" s="27"/>
      <c r="J2532" s="65"/>
      <c r="K2532" s="28"/>
    </row>
    <row r="2533" ht="22.5" customHeight="1">
      <c r="A2533" s="147">
        <v>46078.0</v>
      </c>
      <c r="B2533" s="15">
        <v>46079.0</v>
      </c>
      <c r="C2533" s="148">
        <v>42552.0</v>
      </c>
      <c r="D2533" s="153" t="s">
        <v>1675</v>
      </c>
      <c r="E2533" s="154" t="s">
        <v>12679</v>
      </c>
      <c r="F2533" s="112" t="str">
        <f t="shared" si="1"/>
        <v>JAVIER IGNACIO GALLARDO PACHECO</v>
      </c>
      <c r="G2533" s="70" t="s">
        <v>12680</v>
      </c>
      <c r="H2533" s="56" t="s">
        <v>44</v>
      </c>
      <c r="I2533" s="27"/>
      <c r="J2533" s="57" t="s">
        <v>17</v>
      </c>
      <c r="K2533" s="23" t="s">
        <v>15</v>
      </c>
    </row>
    <row r="2534" ht="22.5" customHeight="1">
      <c r="A2534" s="147">
        <v>46078.0</v>
      </c>
      <c r="B2534" s="15"/>
      <c r="C2534" s="148"/>
      <c r="D2534" s="153" t="s">
        <v>12681</v>
      </c>
      <c r="E2534" s="154" t="s">
        <v>12682</v>
      </c>
      <c r="F2534" s="112" t="str">
        <f t="shared" si="1"/>
        <v>CRISTHIANS LOBOS</v>
      </c>
      <c r="G2534" s="70" t="s">
        <v>12683</v>
      </c>
      <c r="H2534" s="61"/>
      <c r="I2534" s="27"/>
      <c r="J2534" s="65"/>
      <c r="K2534" s="28"/>
    </row>
    <row r="2535" ht="22.5" customHeight="1">
      <c r="A2535" s="147">
        <v>46078.0</v>
      </c>
      <c r="B2535" s="15">
        <v>46079.0</v>
      </c>
      <c r="C2535" s="148">
        <v>45139.0</v>
      </c>
      <c r="D2535" s="153" t="s">
        <v>2801</v>
      </c>
      <c r="E2535" s="154" t="s">
        <v>12684</v>
      </c>
      <c r="F2535" s="112" t="str">
        <f t="shared" si="1"/>
        <v>ALEJANDRO BERNAL</v>
      </c>
      <c r="G2535" s="70" t="s">
        <v>12685</v>
      </c>
      <c r="H2535" s="56" t="s">
        <v>44</v>
      </c>
      <c r="I2535" s="27"/>
      <c r="J2535" s="57" t="s">
        <v>17</v>
      </c>
      <c r="K2535" s="23" t="s">
        <v>15</v>
      </c>
    </row>
    <row r="2536" ht="22.5" customHeight="1">
      <c r="A2536" s="147">
        <v>46078.0</v>
      </c>
      <c r="B2536" s="15">
        <v>46079.0</v>
      </c>
      <c r="C2536" s="148">
        <v>43405.0</v>
      </c>
      <c r="D2536" s="153" t="s">
        <v>2641</v>
      </c>
      <c r="E2536" s="154" t="s">
        <v>880</v>
      </c>
      <c r="F2536" s="112" t="str">
        <f t="shared" si="1"/>
        <v>ANA FUENTES</v>
      </c>
      <c r="G2536" s="70" t="s">
        <v>4772</v>
      </c>
      <c r="H2536" s="56" t="s">
        <v>44</v>
      </c>
      <c r="I2536" s="27"/>
      <c r="J2536" s="57" t="s">
        <v>17</v>
      </c>
      <c r="K2536" s="23" t="s">
        <v>15</v>
      </c>
    </row>
    <row r="2537" ht="22.5" customHeight="1">
      <c r="A2537" s="147">
        <v>46078.0</v>
      </c>
      <c r="B2537" s="15"/>
      <c r="C2537" s="148"/>
      <c r="D2537" s="153" t="s">
        <v>1015</v>
      </c>
      <c r="E2537" s="154" t="s">
        <v>12686</v>
      </c>
      <c r="F2537" s="112" t="str">
        <f t="shared" si="1"/>
        <v>BRUNO OSORIO CAMPOS</v>
      </c>
      <c r="G2537" s="70" t="s">
        <v>12687</v>
      </c>
      <c r="H2537" s="61"/>
      <c r="I2537" s="27"/>
      <c r="J2537" s="65"/>
      <c r="K2537" s="28"/>
    </row>
    <row r="2538" ht="22.5" customHeight="1">
      <c r="A2538" s="147">
        <v>46078.0</v>
      </c>
      <c r="B2538" s="15"/>
      <c r="C2538" s="148"/>
      <c r="D2538" s="153" t="s">
        <v>2242</v>
      </c>
      <c r="E2538" s="154" t="s">
        <v>12688</v>
      </c>
      <c r="F2538" s="112" t="str">
        <f t="shared" si="1"/>
        <v>LORENA VUYLSTEKE</v>
      </c>
      <c r="G2538" s="70" t="s">
        <v>12689</v>
      </c>
      <c r="H2538" s="61"/>
      <c r="I2538" s="27"/>
      <c r="J2538" s="65"/>
      <c r="K2538" s="28"/>
    </row>
    <row r="2539" ht="22.5" customHeight="1">
      <c r="A2539" s="147">
        <v>46078.0</v>
      </c>
      <c r="B2539" s="15"/>
      <c r="C2539" s="151" t="s">
        <v>106</v>
      </c>
      <c r="D2539" s="153" t="s">
        <v>1500</v>
      </c>
      <c r="E2539" s="154" t="s">
        <v>569</v>
      </c>
      <c r="F2539" s="112" t="str">
        <f t="shared" si="1"/>
        <v>JAVIER AEDO</v>
      </c>
      <c r="G2539" s="70" t="s">
        <v>12690</v>
      </c>
      <c r="H2539" s="56" t="s">
        <v>44</v>
      </c>
      <c r="I2539" s="27"/>
      <c r="J2539" s="57" t="s">
        <v>21</v>
      </c>
      <c r="K2539" s="23" t="s">
        <v>15</v>
      </c>
    </row>
    <row r="2540" ht="22.5" customHeight="1">
      <c r="A2540" s="147">
        <v>46078.0</v>
      </c>
      <c r="B2540" s="15"/>
      <c r="C2540" s="151" t="s">
        <v>6443</v>
      </c>
      <c r="D2540" s="153" t="s">
        <v>3527</v>
      </c>
      <c r="E2540" s="154" t="s">
        <v>12691</v>
      </c>
      <c r="F2540" s="112" t="str">
        <f t="shared" si="1"/>
        <v>PEDRO ALEJANDRO PIZARRO MOSCOSO</v>
      </c>
      <c r="G2540" s="70" t="s">
        <v>12692</v>
      </c>
      <c r="H2540" s="56" t="s">
        <v>44</v>
      </c>
      <c r="I2540" s="27"/>
      <c r="J2540" s="57" t="s">
        <v>21</v>
      </c>
      <c r="K2540" s="23" t="s">
        <v>15</v>
      </c>
    </row>
    <row r="2541" ht="22.5" customHeight="1">
      <c r="A2541" s="147">
        <v>46078.0</v>
      </c>
      <c r="B2541" s="15"/>
      <c r="C2541" s="148"/>
      <c r="D2541" s="153" t="s">
        <v>1077</v>
      </c>
      <c r="E2541" s="154" t="s">
        <v>5442</v>
      </c>
      <c r="F2541" s="112" t="str">
        <f t="shared" si="1"/>
        <v>KATHERINE SANTIBAÑEZ</v>
      </c>
      <c r="G2541" s="70" t="s">
        <v>12693</v>
      </c>
      <c r="H2541" s="61"/>
      <c r="I2541" s="27"/>
      <c r="J2541" s="65"/>
      <c r="K2541" s="28"/>
    </row>
    <row r="2542" ht="22.5" customHeight="1">
      <c r="A2542" s="147">
        <v>46078.0</v>
      </c>
      <c r="B2542" s="15"/>
      <c r="C2542" s="148">
        <v>43497.0</v>
      </c>
      <c r="D2542" s="153" t="s">
        <v>474</v>
      </c>
      <c r="E2542" s="154" t="s">
        <v>859</v>
      </c>
      <c r="F2542" s="112" t="str">
        <f t="shared" si="1"/>
        <v>JAIME VALDIVIA</v>
      </c>
      <c r="G2542" s="70" t="s">
        <v>12694</v>
      </c>
      <c r="H2542" s="56" t="s">
        <v>44</v>
      </c>
      <c r="I2542" s="27"/>
      <c r="J2542" s="57" t="s">
        <v>17</v>
      </c>
      <c r="K2542" s="23" t="s">
        <v>15</v>
      </c>
    </row>
    <row r="2543" ht="22.5" customHeight="1">
      <c r="A2543" s="147">
        <v>46078.0</v>
      </c>
      <c r="B2543" s="15"/>
      <c r="C2543" s="148"/>
      <c r="D2543" s="153" t="s">
        <v>3335</v>
      </c>
      <c r="E2543" s="154" t="s">
        <v>7672</v>
      </c>
      <c r="F2543" s="112" t="str">
        <f t="shared" si="1"/>
        <v>NELSON SEPULVEDA</v>
      </c>
      <c r="G2543" s="70" t="s">
        <v>7673</v>
      </c>
      <c r="H2543" s="61"/>
      <c r="I2543" s="27"/>
      <c r="J2543" s="65"/>
      <c r="K2543" s="28"/>
    </row>
    <row r="2544" ht="22.5" customHeight="1">
      <c r="A2544" s="147">
        <v>46078.0</v>
      </c>
      <c r="B2544" s="15">
        <v>46079.0</v>
      </c>
      <c r="C2544" s="148">
        <v>43647.0</v>
      </c>
      <c r="D2544" s="153" t="s">
        <v>12695</v>
      </c>
      <c r="E2544" s="154" t="s">
        <v>12696</v>
      </c>
      <c r="F2544" s="112" t="str">
        <f t="shared" si="1"/>
        <v>JEAN CARLO ORDENES SANCHEZ</v>
      </c>
      <c r="G2544" s="70" t="s">
        <v>12697</v>
      </c>
      <c r="H2544" s="56" t="s">
        <v>44</v>
      </c>
      <c r="I2544" s="27"/>
      <c r="J2544" s="57" t="s">
        <v>17</v>
      </c>
      <c r="K2544" s="23" t="s">
        <v>15</v>
      </c>
    </row>
    <row r="2545" ht="22.5" customHeight="1">
      <c r="A2545" s="147">
        <v>46078.0</v>
      </c>
      <c r="B2545" s="15">
        <v>46079.0</v>
      </c>
      <c r="C2545" s="148">
        <v>43405.0</v>
      </c>
      <c r="D2545" s="153" t="s">
        <v>12698</v>
      </c>
      <c r="E2545" s="154" t="s">
        <v>12699</v>
      </c>
      <c r="F2545" s="112" t="str">
        <f t="shared" si="1"/>
        <v>PRISCILLA MAGADALENA JAURE CHILCUMPA</v>
      </c>
      <c r="G2545" s="70" t="s">
        <v>12700</v>
      </c>
      <c r="H2545" s="56" t="s">
        <v>44</v>
      </c>
      <c r="I2545" s="27"/>
      <c r="J2545" s="57" t="s">
        <v>17</v>
      </c>
      <c r="K2545" s="23" t="s">
        <v>15</v>
      </c>
    </row>
    <row r="2546" ht="22.5" customHeight="1">
      <c r="A2546" s="147">
        <v>46078.0</v>
      </c>
      <c r="B2546" s="15"/>
      <c r="C2546" s="148">
        <v>43344.0</v>
      </c>
      <c r="D2546" s="153" t="s">
        <v>12669</v>
      </c>
      <c r="E2546" s="154" t="s">
        <v>1409</v>
      </c>
      <c r="F2546" s="112" t="str">
        <f t="shared" si="1"/>
        <v>FABIÁN ARIAS</v>
      </c>
      <c r="G2546" s="70" t="s">
        <v>12701</v>
      </c>
      <c r="H2546" s="56" t="s">
        <v>44</v>
      </c>
      <c r="I2546" s="27"/>
      <c r="J2546" s="57" t="s">
        <v>17</v>
      </c>
      <c r="K2546" s="23" t="s">
        <v>22</v>
      </c>
    </row>
    <row r="2547" ht="22.5" customHeight="1">
      <c r="A2547" s="147">
        <v>46078.0</v>
      </c>
      <c r="B2547" s="15"/>
      <c r="C2547" s="148"/>
      <c r="D2547" s="153" t="s">
        <v>4142</v>
      </c>
      <c r="E2547" s="154" t="s">
        <v>12702</v>
      </c>
      <c r="F2547" s="112" t="str">
        <f t="shared" si="1"/>
        <v>ULISES COLLANTES CORDOVA</v>
      </c>
      <c r="G2547" s="70" t="s">
        <v>12703</v>
      </c>
      <c r="H2547" s="61"/>
      <c r="I2547" s="27"/>
      <c r="J2547" s="65"/>
      <c r="K2547" s="28"/>
    </row>
    <row r="2548" ht="22.5" customHeight="1">
      <c r="A2548" s="147">
        <v>46078.0</v>
      </c>
      <c r="B2548" s="15"/>
      <c r="C2548" s="148"/>
      <c r="D2548" s="153" t="s">
        <v>3449</v>
      </c>
      <c r="E2548" s="154" t="s">
        <v>6116</v>
      </c>
      <c r="F2548" s="112" t="str">
        <f t="shared" si="1"/>
        <v>ANTONELLA CAMPOS</v>
      </c>
      <c r="G2548" s="70" t="s">
        <v>12704</v>
      </c>
      <c r="H2548" s="61"/>
      <c r="I2548" s="27"/>
      <c r="J2548" s="65"/>
      <c r="K2548" s="28"/>
    </row>
    <row r="2549" ht="22.5" customHeight="1">
      <c r="A2549" s="147">
        <v>46078.0</v>
      </c>
      <c r="B2549" s="15"/>
      <c r="C2549" s="148"/>
      <c r="D2549" s="153" t="s">
        <v>1627</v>
      </c>
      <c r="E2549" s="154" t="s">
        <v>12705</v>
      </c>
      <c r="F2549" s="112" t="str">
        <f t="shared" si="1"/>
        <v>LUIS MAKRAY</v>
      </c>
      <c r="G2549" s="70" t="s">
        <v>12706</v>
      </c>
      <c r="H2549" s="61"/>
      <c r="I2549" s="27"/>
      <c r="J2549" s="65"/>
      <c r="K2549" s="28"/>
    </row>
    <row r="2550" ht="22.5" customHeight="1">
      <c r="A2550" s="147">
        <v>46078.0</v>
      </c>
      <c r="B2550" s="15"/>
      <c r="C2550" s="151" t="s">
        <v>1576</v>
      </c>
      <c r="D2550" s="153" t="s">
        <v>4389</v>
      </c>
      <c r="E2550" s="154" t="s">
        <v>12707</v>
      </c>
      <c r="F2550" s="112" t="str">
        <f t="shared" si="1"/>
        <v>JAVIER ROMERO FUENZALIDA</v>
      </c>
      <c r="G2550" s="70" t="s">
        <v>12708</v>
      </c>
      <c r="H2550" s="56" t="s">
        <v>44</v>
      </c>
      <c r="I2550" s="27"/>
      <c r="J2550" s="57" t="s">
        <v>21</v>
      </c>
      <c r="K2550" s="23" t="s">
        <v>15</v>
      </c>
    </row>
    <row r="2551" ht="22.5" customHeight="1">
      <c r="A2551" s="147">
        <v>46078.0</v>
      </c>
      <c r="B2551" s="15"/>
      <c r="C2551" s="148">
        <v>43800.0</v>
      </c>
      <c r="D2551" s="153" t="s">
        <v>6162</v>
      </c>
      <c r="E2551" s="154" t="s">
        <v>12709</v>
      </c>
      <c r="F2551" s="112" t="str">
        <f t="shared" si="1"/>
        <v>DAVID FRANCISCO BENAVIDES  BAEZA</v>
      </c>
      <c r="G2551" s="70" t="s">
        <v>6164</v>
      </c>
      <c r="H2551" s="56" t="s">
        <v>44</v>
      </c>
      <c r="I2551" s="27"/>
      <c r="J2551" s="57" t="s">
        <v>17</v>
      </c>
      <c r="K2551" s="23" t="s">
        <v>15</v>
      </c>
    </row>
    <row r="2552" ht="22.5" customHeight="1">
      <c r="A2552" s="147">
        <v>46078.0</v>
      </c>
      <c r="B2552" s="15"/>
      <c r="C2552" s="148"/>
      <c r="D2552" s="153" t="s">
        <v>12710</v>
      </c>
      <c r="E2552" s="154" t="s">
        <v>130</v>
      </c>
      <c r="F2552" s="112" t="str">
        <f t="shared" si="1"/>
        <v>PIA GONZALEZ</v>
      </c>
      <c r="G2552" s="70" t="s">
        <v>12711</v>
      </c>
      <c r="H2552" s="61"/>
      <c r="I2552" s="27"/>
      <c r="J2552" s="65"/>
      <c r="K2552" s="28"/>
    </row>
    <row r="2553" ht="22.5" customHeight="1">
      <c r="A2553" s="147">
        <v>46078.0</v>
      </c>
      <c r="B2553" s="15"/>
      <c r="C2553" s="148"/>
      <c r="D2553" s="153" t="s">
        <v>79</v>
      </c>
      <c r="E2553" s="154" t="s">
        <v>4327</v>
      </c>
      <c r="F2553" s="112" t="str">
        <f t="shared" si="1"/>
        <v>FERNANDO BUSTAMANTE</v>
      </c>
      <c r="G2553" s="70" t="s">
        <v>12712</v>
      </c>
      <c r="H2553" s="61"/>
      <c r="I2553" s="27"/>
      <c r="J2553" s="65"/>
      <c r="K2553" s="28"/>
    </row>
    <row r="2554" ht="22.5" customHeight="1">
      <c r="A2554" s="147">
        <v>46078.0</v>
      </c>
      <c r="B2554" s="15"/>
      <c r="C2554" s="148"/>
      <c r="D2554" s="153" t="s">
        <v>576</v>
      </c>
      <c r="E2554" s="154" t="s">
        <v>1208</v>
      </c>
      <c r="F2554" s="112" t="str">
        <f t="shared" si="1"/>
        <v>LUIS TORRES</v>
      </c>
      <c r="G2554" s="70" t="s">
        <v>6414</v>
      </c>
      <c r="H2554" s="61"/>
      <c r="I2554" s="27"/>
      <c r="J2554" s="65"/>
      <c r="K2554" s="28"/>
    </row>
    <row r="2555" ht="22.5" customHeight="1">
      <c r="A2555" s="147">
        <v>46078.0</v>
      </c>
      <c r="B2555" s="15"/>
      <c r="C2555" s="148"/>
      <c r="D2555" s="153" t="s">
        <v>876</v>
      </c>
      <c r="E2555" s="154" t="s">
        <v>12713</v>
      </c>
      <c r="F2555" s="112" t="str">
        <f t="shared" si="1"/>
        <v>LUIS PONCE</v>
      </c>
      <c r="G2555" s="70" t="s">
        <v>12714</v>
      </c>
      <c r="H2555" s="61"/>
      <c r="I2555" s="27"/>
      <c r="J2555" s="65"/>
      <c r="K2555" s="28"/>
    </row>
    <row r="2556" ht="22.5" customHeight="1">
      <c r="A2556" s="147">
        <v>46078.0</v>
      </c>
      <c r="B2556" s="15"/>
      <c r="C2556" s="151" t="s">
        <v>6443</v>
      </c>
      <c r="D2556" s="153" t="s">
        <v>12715</v>
      </c>
      <c r="E2556" s="154" t="s">
        <v>12716</v>
      </c>
      <c r="F2556" s="112" t="str">
        <f t="shared" si="1"/>
        <v>JONATHAN NICOLÁS ESPINOZA ALDEA</v>
      </c>
      <c r="G2556" s="70" t="s">
        <v>12717</v>
      </c>
      <c r="H2556" s="56" t="s">
        <v>44</v>
      </c>
      <c r="I2556" s="27"/>
      <c r="J2556" s="57" t="s">
        <v>21</v>
      </c>
      <c r="K2556" s="23" t="s">
        <v>15</v>
      </c>
    </row>
    <row r="2557" ht="22.5" customHeight="1">
      <c r="A2557" s="147">
        <v>46078.0</v>
      </c>
      <c r="B2557" s="15">
        <v>46079.0</v>
      </c>
      <c r="C2557" s="148">
        <v>44682.0</v>
      </c>
      <c r="D2557" s="153" t="s">
        <v>12718</v>
      </c>
      <c r="E2557" s="154" t="s">
        <v>12719</v>
      </c>
      <c r="F2557" s="112" t="str">
        <f t="shared" si="1"/>
        <v>DANILO ALEJANDRO HIDALGO ROJAS</v>
      </c>
      <c r="G2557" s="70" t="s">
        <v>12720</v>
      </c>
      <c r="H2557" s="56" t="s">
        <v>44</v>
      </c>
      <c r="I2557" s="27"/>
      <c r="J2557" s="57" t="s">
        <v>17</v>
      </c>
      <c r="K2557" s="23" t="s">
        <v>15</v>
      </c>
    </row>
    <row r="2558" ht="22.5" customHeight="1">
      <c r="A2558" s="147">
        <v>46078.0</v>
      </c>
      <c r="B2558" s="15"/>
      <c r="C2558" s="148"/>
      <c r="D2558" s="153" t="s">
        <v>964</v>
      </c>
      <c r="E2558" s="154" t="s">
        <v>2948</v>
      </c>
      <c r="F2558" s="112" t="str">
        <f t="shared" si="1"/>
        <v>FELIPE GUERRERO</v>
      </c>
      <c r="G2558" s="70" t="s">
        <v>12721</v>
      </c>
      <c r="H2558" s="61"/>
      <c r="I2558" s="27"/>
      <c r="J2558" s="65"/>
      <c r="K2558" s="28"/>
    </row>
    <row r="2559" ht="22.5" customHeight="1">
      <c r="A2559" s="147">
        <v>46078.0</v>
      </c>
      <c r="B2559" s="15"/>
      <c r="C2559" s="148"/>
      <c r="D2559" s="153" t="s">
        <v>262</v>
      </c>
      <c r="E2559" s="154" t="s">
        <v>7767</v>
      </c>
      <c r="F2559" s="112" t="str">
        <f t="shared" si="1"/>
        <v>FRANCISCO CORTEZ</v>
      </c>
      <c r="G2559" s="70" t="s">
        <v>12722</v>
      </c>
      <c r="H2559" s="61"/>
      <c r="I2559" s="27"/>
      <c r="J2559" s="65"/>
      <c r="K2559" s="28"/>
    </row>
    <row r="2560" ht="22.5" customHeight="1">
      <c r="A2560" s="147">
        <v>46078.0</v>
      </c>
      <c r="B2560" s="15"/>
      <c r="C2560" s="148"/>
      <c r="D2560" s="153" t="s">
        <v>12723</v>
      </c>
      <c r="E2560" s="154" t="s">
        <v>12724</v>
      </c>
      <c r="F2560" s="112" t="str">
        <f t="shared" si="1"/>
        <v>ALEXANDER ENRIQUE VEGA COLE</v>
      </c>
      <c r="G2560" s="70" t="s">
        <v>12725</v>
      </c>
      <c r="H2560" s="61"/>
      <c r="I2560" s="27"/>
      <c r="J2560" s="65"/>
      <c r="K2560" s="28"/>
    </row>
    <row r="2561" ht="22.5" customHeight="1">
      <c r="A2561" s="147">
        <v>46078.0</v>
      </c>
      <c r="B2561" s="15">
        <v>46079.0</v>
      </c>
      <c r="C2561" s="148">
        <v>43678.0</v>
      </c>
      <c r="D2561" s="153" t="s">
        <v>12726</v>
      </c>
      <c r="E2561" s="154" t="s">
        <v>3681</v>
      </c>
      <c r="F2561" s="112" t="str">
        <f t="shared" si="1"/>
        <v>XIOMARA DÍAZ</v>
      </c>
      <c r="G2561" s="70" t="s">
        <v>12727</v>
      </c>
      <c r="H2561" s="56" t="s">
        <v>44</v>
      </c>
      <c r="I2561" s="27"/>
      <c r="J2561" s="57" t="s">
        <v>17</v>
      </c>
      <c r="K2561" s="23" t="s">
        <v>15</v>
      </c>
    </row>
    <row r="2562" ht="22.5" customHeight="1">
      <c r="A2562" s="147">
        <v>46078.0</v>
      </c>
      <c r="B2562" s="15"/>
      <c r="C2562" s="148"/>
      <c r="D2562" s="153" t="s">
        <v>3472</v>
      </c>
      <c r="E2562" s="154" t="s">
        <v>12728</v>
      </c>
      <c r="F2562" s="112" t="str">
        <f t="shared" si="1"/>
        <v>CRISTIAN CABRALES</v>
      </c>
      <c r="G2562" s="70" t="s">
        <v>12729</v>
      </c>
      <c r="H2562" s="61"/>
      <c r="I2562" s="27"/>
      <c r="J2562" s="65"/>
      <c r="K2562" s="28"/>
    </row>
    <row r="2563" ht="22.5" customHeight="1">
      <c r="A2563" s="147">
        <v>46078.0</v>
      </c>
      <c r="B2563" s="15">
        <v>46080.0</v>
      </c>
      <c r="C2563" s="148">
        <v>45383.0</v>
      </c>
      <c r="D2563" s="153" t="s">
        <v>4746</v>
      </c>
      <c r="E2563" s="154" t="s">
        <v>71</v>
      </c>
      <c r="F2563" s="112" t="str">
        <f t="shared" si="1"/>
        <v>JESSICA CONTRERAS</v>
      </c>
      <c r="G2563" s="70" t="s">
        <v>12730</v>
      </c>
      <c r="H2563" s="56" t="s">
        <v>44</v>
      </c>
      <c r="I2563" s="27"/>
      <c r="J2563" s="57" t="s">
        <v>19</v>
      </c>
      <c r="K2563" s="23" t="s">
        <v>15</v>
      </c>
    </row>
    <row r="2564" ht="22.5" customHeight="1">
      <c r="A2564" s="147">
        <v>46078.0</v>
      </c>
      <c r="B2564" s="15">
        <v>46079.0</v>
      </c>
      <c r="C2564" s="148">
        <v>45352.0</v>
      </c>
      <c r="D2564" s="153" t="s">
        <v>12731</v>
      </c>
      <c r="E2564" s="154" t="s">
        <v>12732</v>
      </c>
      <c r="F2564" s="112" t="str">
        <f t="shared" si="1"/>
        <v>JORDAN NATALY ABARCA SÁNCHEZ</v>
      </c>
      <c r="G2564" s="70" t="s">
        <v>12733</v>
      </c>
      <c r="H2564" s="56" t="s">
        <v>44</v>
      </c>
      <c r="I2564" s="27"/>
      <c r="J2564" s="57" t="s">
        <v>17</v>
      </c>
      <c r="K2564" s="23" t="s">
        <v>15</v>
      </c>
    </row>
    <row r="2565" ht="22.5" customHeight="1">
      <c r="A2565" s="147">
        <v>46078.0</v>
      </c>
      <c r="B2565" s="15"/>
      <c r="C2565" s="151" t="s">
        <v>888</v>
      </c>
      <c r="D2565" s="153" t="s">
        <v>12734</v>
      </c>
      <c r="E2565" s="154" t="s">
        <v>12735</v>
      </c>
      <c r="F2565" s="112" t="str">
        <f t="shared" si="1"/>
        <v>BLANCA GUERRERO</v>
      </c>
      <c r="G2565" s="70" t="s">
        <v>12736</v>
      </c>
      <c r="H2565" s="56" t="s">
        <v>44</v>
      </c>
      <c r="I2565" s="27"/>
      <c r="J2565" s="57" t="s">
        <v>21</v>
      </c>
      <c r="K2565" s="23" t="s">
        <v>15</v>
      </c>
    </row>
    <row r="2566" ht="22.5" customHeight="1">
      <c r="A2566" s="147">
        <v>46078.0</v>
      </c>
      <c r="B2566" s="15"/>
      <c r="C2566" s="148"/>
      <c r="D2566" s="153" t="s">
        <v>513</v>
      </c>
      <c r="E2566" s="154" t="s">
        <v>12737</v>
      </c>
      <c r="F2566" s="112" t="str">
        <f t="shared" si="1"/>
        <v>RICARDO AVILA SAEZ</v>
      </c>
      <c r="G2566" s="70" t="s">
        <v>12738</v>
      </c>
      <c r="H2566" s="61"/>
      <c r="I2566" s="27"/>
      <c r="J2566" s="65"/>
      <c r="K2566" s="28"/>
    </row>
    <row r="2567" ht="22.5" customHeight="1">
      <c r="A2567" s="147">
        <v>46078.0</v>
      </c>
      <c r="B2567" s="15"/>
      <c r="C2567" s="151" t="s">
        <v>106</v>
      </c>
      <c r="D2567" s="153" t="s">
        <v>761</v>
      </c>
      <c r="E2567" s="154" t="s">
        <v>12739</v>
      </c>
      <c r="F2567" s="112" t="str">
        <f t="shared" si="1"/>
        <v>CARLOS MUÑOZ VALENZUELA</v>
      </c>
      <c r="G2567" s="70" t="s">
        <v>12740</v>
      </c>
      <c r="H2567" s="56" t="s">
        <v>44</v>
      </c>
      <c r="I2567" s="27"/>
      <c r="J2567" s="57" t="s">
        <v>21</v>
      </c>
      <c r="K2567" s="23" t="s">
        <v>15</v>
      </c>
    </row>
    <row r="2568" ht="22.5" customHeight="1">
      <c r="A2568" s="147">
        <v>46078.0</v>
      </c>
      <c r="B2568" s="15">
        <v>46080.0</v>
      </c>
      <c r="C2568" s="148">
        <v>44835.0</v>
      </c>
      <c r="D2568" s="153" t="s">
        <v>12741</v>
      </c>
      <c r="E2568" s="154" t="s">
        <v>12742</v>
      </c>
      <c r="F2568" s="112" t="str">
        <f t="shared" si="1"/>
        <v>STAVROS LUIS GALAN BERNAL</v>
      </c>
      <c r="G2568" s="70" t="s">
        <v>12743</v>
      </c>
      <c r="H2568" s="56" t="s">
        <v>44</v>
      </c>
      <c r="I2568" s="27"/>
      <c r="J2568" s="57" t="s">
        <v>19</v>
      </c>
      <c r="K2568" s="23" t="s">
        <v>15</v>
      </c>
    </row>
    <row r="2569" ht="22.5" customHeight="1">
      <c r="A2569" s="147">
        <v>46078.0</v>
      </c>
      <c r="B2569" s="15">
        <v>46079.0</v>
      </c>
      <c r="C2569" s="148">
        <v>45474.0</v>
      </c>
      <c r="D2569" s="153" t="s">
        <v>12744</v>
      </c>
      <c r="E2569" s="154" t="s">
        <v>12745</v>
      </c>
      <c r="F2569" s="112" t="str">
        <f t="shared" si="1"/>
        <v>BRYAN ANDRES HERNANDEZ PAREDES</v>
      </c>
      <c r="G2569" s="70" t="s">
        <v>12746</v>
      </c>
      <c r="H2569" s="56" t="s">
        <v>44</v>
      </c>
      <c r="I2569" s="27"/>
      <c r="J2569" s="57" t="s">
        <v>17</v>
      </c>
      <c r="K2569" s="23" t="s">
        <v>15</v>
      </c>
    </row>
    <row r="2570" ht="22.5" customHeight="1">
      <c r="A2570" s="147">
        <v>46078.0</v>
      </c>
      <c r="B2570" s="15">
        <v>46080.0</v>
      </c>
      <c r="C2570" s="148">
        <v>45505.0</v>
      </c>
      <c r="D2570" s="153" t="s">
        <v>12747</v>
      </c>
      <c r="E2570" s="154" t="s">
        <v>12748</v>
      </c>
      <c r="F2570" s="112" t="str">
        <f t="shared" si="1"/>
        <v>EDWIN ALEJANDRO ORELLANA LOPEZ</v>
      </c>
      <c r="G2570" s="70" t="s">
        <v>12749</v>
      </c>
      <c r="H2570" s="56" t="s">
        <v>44</v>
      </c>
      <c r="I2570" s="27"/>
      <c r="J2570" s="57" t="s">
        <v>19</v>
      </c>
      <c r="K2570" s="23" t="s">
        <v>15</v>
      </c>
    </row>
    <row r="2571" ht="22.5" customHeight="1">
      <c r="A2571" s="147">
        <v>46078.0</v>
      </c>
      <c r="B2571" s="15">
        <v>46079.0</v>
      </c>
      <c r="C2571" s="148">
        <v>45108.0</v>
      </c>
      <c r="D2571" s="153" t="s">
        <v>1012</v>
      </c>
      <c r="E2571" s="154" t="s">
        <v>12750</v>
      </c>
      <c r="F2571" s="112" t="str">
        <f t="shared" si="1"/>
        <v>MARCO ANTONIO ESPINOZA ITURRA</v>
      </c>
      <c r="G2571" s="70" t="s">
        <v>12751</v>
      </c>
      <c r="H2571" s="56" t="s">
        <v>44</v>
      </c>
      <c r="I2571" s="27"/>
      <c r="J2571" s="57" t="s">
        <v>17</v>
      </c>
      <c r="K2571" s="23" t="s">
        <v>15</v>
      </c>
    </row>
    <row r="2572" ht="22.5" customHeight="1">
      <c r="A2572" s="147">
        <v>46078.0</v>
      </c>
      <c r="B2572" s="15"/>
      <c r="C2572" s="151" t="s">
        <v>546</v>
      </c>
      <c r="D2572" s="153" t="s">
        <v>12752</v>
      </c>
      <c r="E2572" s="154" t="s">
        <v>12753</v>
      </c>
      <c r="F2572" s="112" t="str">
        <f t="shared" si="1"/>
        <v>FRANCISCA JAVIERA ROMERO ORTIZ</v>
      </c>
      <c r="G2572" s="70" t="s">
        <v>12754</v>
      </c>
      <c r="H2572" s="56" t="s">
        <v>44</v>
      </c>
      <c r="I2572" s="27"/>
      <c r="J2572" s="57" t="s">
        <v>21</v>
      </c>
      <c r="K2572" s="23" t="s">
        <v>15</v>
      </c>
    </row>
    <row r="2573" ht="22.5" customHeight="1">
      <c r="A2573" s="147">
        <v>46078.0</v>
      </c>
      <c r="B2573" s="15"/>
      <c r="C2573" s="148"/>
      <c r="D2573" s="153" t="s">
        <v>12755</v>
      </c>
      <c r="E2573" s="154" t="s">
        <v>12756</v>
      </c>
      <c r="F2573" s="112" t="str">
        <f t="shared" si="1"/>
        <v>JOSE LUÍS GALLARDO CORTES</v>
      </c>
      <c r="G2573" s="70" t="s">
        <v>12757</v>
      </c>
      <c r="H2573" s="56" t="s">
        <v>44</v>
      </c>
      <c r="I2573" s="27"/>
      <c r="J2573" s="57" t="s">
        <v>21</v>
      </c>
      <c r="K2573" s="23" t="s">
        <v>15</v>
      </c>
    </row>
    <row r="2574" ht="22.5" customHeight="1">
      <c r="A2574" s="147">
        <v>46078.0</v>
      </c>
      <c r="B2574" s="15">
        <v>46079.0</v>
      </c>
      <c r="C2574" s="148">
        <v>45139.0</v>
      </c>
      <c r="D2574" s="153" t="s">
        <v>12758</v>
      </c>
      <c r="E2574" s="154" t="s">
        <v>12759</v>
      </c>
      <c r="F2574" s="112" t="str">
        <f t="shared" si="1"/>
        <v>CLAUDIO JONATHAN BARRIENTOS GUTIERREZ</v>
      </c>
      <c r="G2574" s="70" t="s">
        <v>12760</v>
      </c>
      <c r="H2574" s="56" t="s">
        <v>44</v>
      </c>
      <c r="I2574" s="27"/>
      <c r="J2574" s="57" t="s">
        <v>17</v>
      </c>
      <c r="K2574" s="23" t="s">
        <v>15</v>
      </c>
    </row>
    <row r="2575" ht="22.5" customHeight="1">
      <c r="A2575" s="147">
        <v>46078.0</v>
      </c>
      <c r="B2575" s="15">
        <v>46079.0</v>
      </c>
      <c r="C2575" s="148">
        <v>44228.0</v>
      </c>
      <c r="D2575" s="153" t="s">
        <v>6214</v>
      </c>
      <c r="E2575" s="154" t="s">
        <v>12761</v>
      </c>
      <c r="F2575" s="112" t="str">
        <f t="shared" si="1"/>
        <v>MARIO ALBERTO SILVA PEREIRA</v>
      </c>
      <c r="G2575" s="70" t="s">
        <v>12762</v>
      </c>
      <c r="H2575" s="56" t="s">
        <v>44</v>
      </c>
      <c r="I2575" s="27"/>
      <c r="J2575" s="57" t="s">
        <v>17</v>
      </c>
      <c r="K2575" s="23" t="s">
        <v>15</v>
      </c>
    </row>
    <row r="2576" ht="22.5" customHeight="1">
      <c r="A2576" s="147">
        <v>46078.0</v>
      </c>
      <c r="B2576" s="15"/>
      <c r="C2576" s="148"/>
      <c r="D2576" s="153" t="s">
        <v>3751</v>
      </c>
      <c r="E2576" s="154" t="s">
        <v>12763</v>
      </c>
      <c r="F2576" s="112" t="str">
        <f t="shared" si="1"/>
        <v>DANIEL CAMPOS TOLOSA</v>
      </c>
      <c r="G2576" s="70" t="s">
        <v>12764</v>
      </c>
      <c r="H2576" s="61"/>
      <c r="I2576" s="27"/>
      <c r="J2576" s="65"/>
      <c r="K2576" s="28"/>
    </row>
    <row r="2577" ht="22.5" customHeight="1">
      <c r="A2577" s="147">
        <v>46079.0</v>
      </c>
      <c r="B2577" s="15"/>
      <c r="C2577" s="148"/>
      <c r="D2577" s="153" t="s">
        <v>12765</v>
      </c>
      <c r="E2577" s="154" t="s">
        <v>12766</v>
      </c>
      <c r="F2577" s="112" t="str">
        <f t="shared" si="1"/>
        <v>GABRIEL RICARDO CAIMALQUEN ZUBICUETA</v>
      </c>
      <c r="G2577" s="70" t="s">
        <v>12767</v>
      </c>
      <c r="H2577" s="56" t="s">
        <v>44</v>
      </c>
      <c r="I2577" s="27"/>
      <c r="J2577" s="57" t="s">
        <v>14</v>
      </c>
      <c r="K2577" s="28"/>
    </row>
    <row r="2578" ht="22.5" customHeight="1">
      <c r="A2578" s="147">
        <v>46079.0</v>
      </c>
      <c r="B2578" s="26"/>
      <c r="C2578" s="148"/>
      <c r="D2578" s="149" t="s">
        <v>526</v>
      </c>
      <c r="E2578" s="150" t="s">
        <v>12768</v>
      </c>
      <c r="F2578" s="112" t="str">
        <f t="shared" si="1"/>
        <v>CAMILA CORTÉS ESPINOZA</v>
      </c>
      <c r="G2578" s="59" t="s">
        <v>12769</v>
      </c>
      <c r="H2578" s="56" t="s">
        <v>44</v>
      </c>
      <c r="I2578" s="27"/>
      <c r="J2578" s="57" t="s">
        <v>14</v>
      </c>
      <c r="K2578" s="23" t="s">
        <v>15</v>
      </c>
    </row>
    <row r="2579" ht="22.5" customHeight="1">
      <c r="A2579" s="147">
        <v>46079.0</v>
      </c>
      <c r="B2579" s="26"/>
      <c r="C2579" s="148"/>
      <c r="D2579" s="149" t="s">
        <v>12770</v>
      </c>
      <c r="E2579" s="150" t="s">
        <v>12771</v>
      </c>
      <c r="F2579" s="112" t="str">
        <f t="shared" si="1"/>
        <v>GISELA YAÑEZ ACOSTA</v>
      </c>
      <c r="G2579" s="59" t="s">
        <v>12772</v>
      </c>
      <c r="H2579" s="61"/>
      <c r="I2579" s="27"/>
      <c r="J2579" s="65"/>
      <c r="K2579" s="28"/>
    </row>
    <row r="2580" ht="22.5" customHeight="1">
      <c r="A2580" s="147">
        <v>46079.0</v>
      </c>
      <c r="B2580" s="26"/>
      <c r="C2580" s="148"/>
      <c r="D2580" s="149" t="s">
        <v>12773</v>
      </c>
      <c r="E2580" s="150" t="s">
        <v>12774</v>
      </c>
      <c r="F2580" s="112" t="str">
        <f t="shared" si="1"/>
        <v>KAREN MABEL HUGUEÑO CABRERA</v>
      </c>
      <c r="G2580" s="59" t="s">
        <v>12775</v>
      </c>
      <c r="H2580" s="61"/>
      <c r="I2580" s="27"/>
      <c r="J2580" s="65"/>
      <c r="K2580" s="28"/>
    </row>
    <row r="2581" ht="22.5" customHeight="1">
      <c r="A2581" s="147">
        <v>46079.0</v>
      </c>
      <c r="B2581" s="15">
        <v>46080.0</v>
      </c>
      <c r="C2581" s="148">
        <v>45231.0</v>
      </c>
      <c r="D2581" s="149" t="s">
        <v>2690</v>
      </c>
      <c r="E2581" s="150" t="s">
        <v>3558</v>
      </c>
      <c r="F2581" s="112" t="str">
        <f t="shared" si="1"/>
        <v>GEORGINA PACHECO</v>
      </c>
      <c r="G2581" s="100" t="s">
        <v>12776</v>
      </c>
      <c r="H2581" s="56" t="s">
        <v>44</v>
      </c>
      <c r="I2581" s="27"/>
      <c r="J2581" s="57" t="s">
        <v>17</v>
      </c>
      <c r="K2581" s="23" t="s">
        <v>15</v>
      </c>
    </row>
    <row r="2582" ht="22.5" customHeight="1">
      <c r="A2582" s="147">
        <v>46079.0</v>
      </c>
      <c r="B2582" s="26"/>
      <c r="C2582" s="148"/>
      <c r="D2582" s="149" t="s">
        <v>12777</v>
      </c>
      <c r="E2582" s="150" t="s">
        <v>12778</v>
      </c>
      <c r="F2582" s="112" t="str">
        <f t="shared" si="1"/>
        <v>REINALDO ALEXIS FORNES VICUÑA</v>
      </c>
      <c r="G2582" s="59" t="s">
        <v>12779</v>
      </c>
      <c r="H2582" s="56" t="s">
        <v>44</v>
      </c>
      <c r="I2582" s="27"/>
      <c r="J2582" s="57" t="s">
        <v>14</v>
      </c>
      <c r="K2582" s="28"/>
    </row>
    <row r="2583" ht="22.5" customHeight="1">
      <c r="A2583" s="147">
        <v>46079.0</v>
      </c>
      <c r="B2583" s="26"/>
      <c r="C2583" s="148"/>
      <c r="D2583" s="149" t="s">
        <v>12780</v>
      </c>
      <c r="E2583" s="150" t="s">
        <v>12781</v>
      </c>
      <c r="F2583" s="112" t="str">
        <f t="shared" si="1"/>
        <v>ELÍAS SEGUNDO BRITO NÚÑEZ</v>
      </c>
      <c r="G2583" s="59" t="s">
        <v>12782</v>
      </c>
      <c r="H2583" s="61"/>
      <c r="I2583" s="27"/>
      <c r="J2583" s="65"/>
      <c r="K2583" s="28"/>
    </row>
    <row r="2584" ht="22.5" customHeight="1">
      <c r="A2584" s="147">
        <v>46079.0</v>
      </c>
      <c r="B2584" s="26"/>
      <c r="C2584" s="148"/>
      <c r="D2584" s="149" t="s">
        <v>12783</v>
      </c>
      <c r="E2584" s="150" t="s">
        <v>12784</v>
      </c>
      <c r="F2584" s="112" t="str">
        <f t="shared" si="1"/>
        <v>EDGARDO FRANCISCO SANCHEZ BASTIDAS</v>
      </c>
      <c r="G2584" s="59" t="s">
        <v>12785</v>
      </c>
      <c r="H2584" s="56" t="s">
        <v>44</v>
      </c>
      <c r="I2584" s="27"/>
      <c r="J2584" s="57" t="s">
        <v>14</v>
      </c>
      <c r="K2584" s="28"/>
    </row>
    <row r="2585" ht="22.5" customHeight="1">
      <c r="A2585" s="147">
        <v>46079.0</v>
      </c>
      <c r="B2585" s="26"/>
      <c r="C2585" s="148"/>
      <c r="D2585" s="149" t="s">
        <v>12786</v>
      </c>
      <c r="E2585" s="150" t="s">
        <v>12787</v>
      </c>
      <c r="F2585" s="112" t="str">
        <f t="shared" si="1"/>
        <v>GABRIELA MACARENA GOMEZ URRA</v>
      </c>
      <c r="G2585" s="59" t="s">
        <v>12788</v>
      </c>
      <c r="H2585" s="56" t="s">
        <v>44</v>
      </c>
      <c r="I2585" s="27"/>
      <c r="J2585" s="57" t="s">
        <v>14</v>
      </c>
      <c r="K2585" s="28"/>
    </row>
    <row r="2586" ht="22.5" customHeight="1">
      <c r="A2586" s="147">
        <v>46079.0</v>
      </c>
      <c r="B2586" s="26"/>
      <c r="C2586" s="148"/>
      <c r="D2586" s="149" t="s">
        <v>7636</v>
      </c>
      <c r="E2586" s="150" t="s">
        <v>12789</v>
      </c>
      <c r="F2586" s="112" t="str">
        <f t="shared" si="1"/>
        <v>SANDRA ZARATE</v>
      </c>
      <c r="G2586" s="59" t="s">
        <v>12790</v>
      </c>
      <c r="H2586" s="61"/>
      <c r="I2586" s="27"/>
      <c r="J2586" s="65"/>
      <c r="K2586" s="28"/>
    </row>
    <row r="2587" ht="22.5" customHeight="1">
      <c r="A2587" s="147">
        <v>46079.0</v>
      </c>
      <c r="B2587" s="26"/>
      <c r="C2587" s="148"/>
      <c r="D2587" s="149" t="s">
        <v>423</v>
      </c>
      <c r="E2587" s="150" t="s">
        <v>12791</v>
      </c>
      <c r="F2587" s="112" t="str">
        <f t="shared" si="1"/>
        <v>VALENTINA ADROVER</v>
      </c>
      <c r="G2587" s="59" t="s">
        <v>12792</v>
      </c>
      <c r="H2587" s="61"/>
      <c r="I2587" s="27"/>
      <c r="J2587" s="65"/>
      <c r="K2587" s="28"/>
    </row>
    <row r="2588" ht="22.5" customHeight="1">
      <c r="A2588" s="147">
        <v>46079.0</v>
      </c>
      <c r="B2588" s="26"/>
      <c r="C2588" s="148"/>
      <c r="D2588" s="149" t="s">
        <v>341</v>
      </c>
      <c r="E2588" s="150" t="s">
        <v>3851</v>
      </c>
      <c r="F2588" s="112" t="str">
        <f t="shared" si="1"/>
        <v>MIGUEL HERNANDEZ</v>
      </c>
      <c r="G2588" s="59" t="s">
        <v>12793</v>
      </c>
      <c r="H2588" s="61"/>
      <c r="I2588" s="27"/>
      <c r="J2588" s="65"/>
      <c r="K2588" s="28"/>
    </row>
    <row r="2589" ht="22.5" customHeight="1">
      <c r="A2589" s="147">
        <v>46079.0</v>
      </c>
      <c r="B2589" s="26"/>
      <c r="C2589" s="148"/>
      <c r="D2589" s="149" t="s">
        <v>11887</v>
      </c>
      <c r="E2589" s="150" t="s">
        <v>12794</v>
      </c>
      <c r="F2589" s="112" t="str">
        <f t="shared" si="1"/>
        <v>JUAN PABLO SOLAR CARVAJAL</v>
      </c>
      <c r="G2589" s="59" t="s">
        <v>12795</v>
      </c>
      <c r="H2589" s="61"/>
      <c r="I2589" s="27"/>
      <c r="J2589" s="65"/>
      <c r="K2589" s="28"/>
    </row>
    <row r="2590" ht="22.5" customHeight="1">
      <c r="A2590" s="147">
        <v>46079.0</v>
      </c>
      <c r="B2590" s="26"/>
      <c r="C2590" s="148"/>
      <c r="D2590" s="149" t="s">
        <v>12796</v>
      </c>
      <c r="E2590" s="150" t="s">
        <v>12797</v>
      </c>
      <c r="F2590" s="112" t="str">
        <f t="shared" si="1"/>
        <v>JUAN EDUARDO SOTO CONTRERAS</v>
      </c>
      <c r="G2590" s="59" t="s">
        <v>12798</v>
      </c>
      <c r="H2590" s="61"/>
      <c r="I2590" s="27"/>
      <c r="J2590" s="65"/>
      <c r="K2590" s="28"/>
    </row>
    <row r="2591" ht="22.5" customHeight="1">
      <c r="A2591" s="147">
        <v>46079.0</v>
      </c>
      <c r="B2591" s="15">
        <v>46083.0</v>
      </c>
      <c r="C2591" s="148">
        <v>45839.0</v>
      </c>
      <c r="D2591" s="149" t="s">
        <v>256</v>
      </c>
      <c r="E2591" s="150" t="s">
        <v>7899</v>
      </c>
      <c r="F2591" s="112" t="str">
        <f t="shared" si="1"/>
        <v>OSCAR AGUIRRE</v>
      </c>
      <c r="G2591" s="100" t="s">
        <v>12799</v>
      </c>
      <c r="H2591" s="56" t="s">
        <v>44</v>
      </c>
      <c r="I2591" s="27"/>
      <c r="J2591" s="57" t="s">
        <v>19</v>
      </c>
      <c r="K2591" s="23" t="s">
        <v>20</v>
      </c>
    </row>
    <row r="2592" ht="22.5" customHeight="1">
      <c r="A2592" s="147">
        <v>46079.0</v>
      </c>
      <c r="B2592" s="26"/>
      <c r="C2592" s="148"/>
      <c r="D2592" s="149" t="s">
        <v>12800</v>
      </c>
      <c r="E2592" s="150" t="s">
        <v>12801</v>
      </c>
      <c r="F2592" s="112" t="str">
        <f t="shared" si="1"/>
        <v>MARCOS ARTURO DEL PINO CARRASCO</v>
      </c>
      <c r="G2592" s="59" t="s">
        <v>12802</v>
      </c>
      <c r="H2592" s="56" t="s">
        <v>44</v>
      </c>
      <c r="I2592" s="27"/>
      <c r="J2592" s="57" t="s">
        <v>14</v>
      </c>
      <c r="K2592" s="23" t="s">
        <v>15</v>
      </c>
    </row>
    <row r="2593" ht="22.5" customHeight="1">
      <c r="A2593" s="147">
        <v>46079.0</v>
      </c>
      <c r="B2593" s="15">
        <v>46080.0</v>
      </c>
      <c r="C2593" s="148">
        <v>44713.0</v>
      </c>
      <c r="D2593" s="149" t="s">
        <v>2849</v>
      </c>
      <c r="E2593" s="150" t="s">
        <v>12803</v>
      </c>
      <c r="F2593" s="112" t="str">
        <f t="shared" si="1"/>
        <v>ALEXIS UGARTE MELLA</v>
      </c>
      <c r="G2593" s="59" t="s">
        <v>12804</v>
      </c>
      <c r="H2593" s="56" t="s">
        <v>44</v>
      </c>
      <c r="I2593" s="27"/>
      <c r="J2593" s="57" t="s">
        <v>17</v>
      </c>
      <c r="K2593" s="23" t="s">
        <v>15</v>
      </c>
    </row>
    <row r="2594" ht="22.5" customHeight="1">
      <c r="A2594" s="147">
        <v>46079.0</v>
      </c>
      <c r="B2594" s="26"/>
      <c r="C2594" s="148"/>
      <c r="D2594" s="149" t="s">
        <v>938</v>
      </c>
      <c r="E2594" s="150" t="s">
        <v>939</v>
      </c>
      <c r="F2594" s="112" t="str">
        <f t="shared" si="1"/>
        <v>NICOLE ALVARADO VIDAL</v>
      </c>
      <c r="G2594" s="59" t="s">
        <v>940</v>
      </c>
      <c r="H2594" s="61"/>
      <c r="I2594" s="27"/>
      <c r="J2594" s="65"/>
      <c r="K2594" s="28"/>
    </row>
    <row r="2595" ht="22.5" customHeight="1">
      <c r="A2595" s="147">
        <v>46079.0</v>
      </c>
      <c r="B2595" s="26"/>
      <c r="C2595" s="148"/>
      <c r="D2595" s="149" t="s">
        <v>12805</v>
      </c>
      <c r="E2595" s="150" t="s">
        <v>12806</v>
      </c>
      <c r="F2595" s="112" t="str">
        <f t="shared" si="1"/>
        <v>DENISSE PRISCILA TAMAYO MONTENEGRO</v>
      </c>
      <c r="G2595" s="59" t="s">
        <v>12807</v>
      </c>
      <c r="H2595" s="61"/>
      <c r="I2595" s="27"/>
      <c r="J2595" s="65"/>
      <c r="K2595" s="28"/>
    </row>
    <row r="2596" ht="22.5" customHeight="1">
      <c r="A2596" s="147">
        <v>46079.0</v>
      </c>
      <c r="B2596" s="15">
        <v>46080.0</v>
      </c>
      <c r="C2596" s="148">
        <v>45352.0</v>
      </c>
      <c r="D2596" s="149" t="s">
        <v>11151</v>
      </c>
      <c r="E2596" s="150" t="s">
        <v>11152</v>
      </c>
      <c r="F2596" s="112" t="str">
        <f t="shared" si="1"/>
        <v>RICARDO ENRIQUE ZAMORANO IBARRA</v>
      </c>
      <c r="G2596" s="59" t="s">
        <v>11153</v>
      </c>
      <c r="H2596" s="56" t="s">
        <v>44</v>
      </c>
      <c r="I2596" s="27"/>
      <c r="J2596" s="57" t="s">
        <v>17</v>
      </c>
      <c r="K2596" s="23" t="s">
        <v>15</v>
      </c>
    </row>
    <row r="2597" ht="22.5" customHeight="1">
      <c r="A2597" s="147">
        <v>46079.0</v>
      </c>
      <c r="B2597" s="26"/>
      <c r="C2597" s="148"/>
      <c r="D2597" s="149" t="s">
        <v>12808</v>
      </c>
      <c r="E2597" s="150" t="s">
        <v>12809</v>
      </c>
      <c r="F2597" s="112" t="str">
        <f t="shared" si="1"/>
        <v>FLORENCIA BELEN LEIVA PELLERANO</v>
      </c>
      <c r="G2597" s="59" t="s">
        <v>12810</v>
      </c>
      <c r="H2597" s="56" t="s">
        <v>44</v>
      </c>
      <c r="I2597" s="27"/>
      <c r="J2597" s="57" t="s">
        <v>14</v>
      </c>
      <c r="K2597" s="23" t="s">
        <v>15</v>
      </c>
    </row>
    <row r="2598" ht="22.5" customHeight="1">
      <c r="A2598" s="147">
        <v>46079.0</v>
      </c>
      <c r="B2598" s="26"/>
      <c r="C2598" s="148"/>
      <c r="D2598" s="149" t="s">
        <v>12811</v>
      </c>
      <c r="E2598" s="150" t="s">
        <v>12812</v>
      </c>
      <c r="F2598" s="112" t="str">
        <f t="shared" si="1"/>
        <v>LORENZA CORREA VARAS</v>
      </c>
      <c r="G2598" s="59" t="s">
        <v>12813</v>
      </c>
      <c r="H2598" s="56" t="s">
        <v>44</v>
      </c>
      <c r="I2598" s="27"/>
      <c r="J2598" s="57" t="s">
        <v>14</v>
      </c>
      <c r="K2598" s="28"/>
    </row>
    <row r="2599" ht="22.5" customHeight="1">
      <c r="A2599" s="147">
        <v>46079.0</v>
      </c>
      <c r="B2599" s="15">
        <v>46080.0</v>
      </c>
      <c r="C2599" s="148">
        <v>41030.0</v>
      </c>
      <c r="D2599" s="149" t="s">
        <v>12814</v>
      </c>
      <c r="E2599" s="150" t="s">
        <v>12815</v>
      </c>
      <c r="F2599" s="112" t="str">
        <f t="shared" si="1"/>
        <v>GUILLERMO HERNAN AROS CACERES</v>
      </c>
      <c r="G2599" s="100" t="s">
        <v>12816</v>
      </c>
      <c r="H2599" s="56" t="s">
        <v>44</v>
      </c>
      <c r="I2599" s="27"/>
      <c r="J2599" s="57" t="s">
        <v>17</v>
      </c>
      <c r="K2599" s="23" t="s">
        <v>15</v>
      </c>
    </row>
    <row r="2600" ht="22.5" customHeight="1">
      <c r="A2600" s="147">
        <v>46079.0</v>
      </c>
      <c r="B2600" s="26"/>
      <c r="C2600" s="148"/>
      <c r="D2600" s="149" t="s">
        <v>287</v>
      </c>
      <c r="E2600" s="150" t="s">
        <v>12817</v>
      </c>
      <c r="F2600" s="112" t="str">
        <f t="shared" si="1"/>
        <v>OSCAR MUGA</v>
      </c>
      <c r="G2600" s="59" t="s">
        <v>12818</v>
      </c>
      <c r="H2600" s="61"/>
      <c r="I2600" s="27"/>
      <c r="J2600" s="65"/>
      <c r="K2600" s="28"/>
    </row>
    <row r="2601" ht="22.5" customHeight="1">
      <c r="A2601" s="147">
        <v>46079.0</v>
      </c>
      <c r="B2601" s="15">
        <v>46080.0</v>
      </c>
      <c r="C2601" s="148">
        <v>43647.0</v>
      </c>
      <c r="D2601" s="149" t="s">
        <v>8510</v>
      </c>
      <c r="E2601" s="150" t="s">
        <v>6482</v>
      </c>
      <c r="F2601" s="112" t="str">
        <f t="shared" si="1"/>
        <v>FERNANDO OYARCE</v>
      </c>
      <c r="G2601" s="59" t="s">
        <v>12819</v>
      </c>
      <c r="H2601" s="56" t="s">
        <v>44</v>
      </c>
      <c r="I2601" s="27"/>
      <c r="J2601" s="57" t="s">
        <v>17</v>
      </c>
      <c r="K2601" s="23" t="s">
        <v>15</v>
      </c>
    </row>
    <row r="2602" ht="22.5" customHeight="1">
      <c r="A2602" s="147">
        <v>46079.0</v>
      </c>
      <c r="B2602" s="26"/>
      <c r="C2602" s="148"/>
      <c r="D2602" s="149" t="s">
        <v>262</v>
      </c>
      <c r="E2602" s="150" t="s">
        <v>3997</v>
      </c>
      <c r="F2602" s="112" t="str">
        <f t="shared" si="1"/>
        <v>FRANCISCO HERRERA</v>
      </c>
      <c r="G2602" s="59" t="s">
        <v>12820</v>
      </c>
      <c r="H2602" s="56" t="s">
        <v>44</v>
      </c>
      <c r="I2602" s="27"/>
      <c r="J2602" s="57" t="s">
        <v>14</v>
      </c>
      <c r="K2602" s="23" t="s">
        <v>15</v>
      </c>
    </row>
    <row r="2603" ht="22.5" customHeight="1">
      <c r="A2603" s="147">
        <v>46079.0</v>
      </c>
      <c r="B2603" s="15">
        <v>46083.0</v>
      </c>
      <c r="C2603" s="148">
        <v>45870.0</v>
      </c>
      <c r="D2603" s="149" t="s">
        <v>12821</v>
      </c>
      <c r="E2603" s="150" t="s">
        <v>12822</v>
      </c>
      <c r="F2603" s="112" t="str">
        <f t="shared" si="1"/>
        <v>GINO HERNAN CERPA QUIROZ</v>
      </c>
      <c r="G2603" s="59" t="s">
        <v>12823</v>
      </c>
      <c r="H2603" s="56" t="s">
        <v>44</v>
      </c>
      <c r="I2603" s="27"/>
      <c r="J2603" s="57" t="s">
        <v>19</v>
      </c>
      <c r="K2603" s="23" t="s">
        <v>30</v>
      </c>
    </row>
    <row r="2604" ht="22.5" customHeight="1">
      <c r="A2604" s="147">
        <v>46079.0</v>
      </c>
      <c r="B2604" s="26"/>
      <c r="C2604" s="148"/>
      <c r="D2604" s="149" t="s">
        <v>12824</v>
      </c>
      <c r="E2604" s="150" t="s">
        <v>12825</v>
      </c>
      <c r="F2604" s="112" t="str">
        <f t="shared" si="1"/>
        <v>VICTOR TEODORO ROMERO HUAMAN</v>
      </c>
      <c r="G2604" s="59" t="s">
        <v>12826</v>
      </c>
      <c r="H2604" s="56" t="s">
        <v>44</v>
      </c>
      <c r="I2604" s="27"/>
      <c r="J2604" s="57" t="s">
        <v>14</v>
      </c>
      <c r="K2604" s="28"/>
    </row>
    <row r="2605" ht="22.5" customHeight="1">
      <c r="A2605" s="147">
        <v>46079.0</v>
      </c>
      <c r="B2605" s="15">
        <v>46080.0</v>
      </c>
      <c r="C2605" s="148">
        <v>43647.0</v>
      </c>
      <c r="D2605" s="149" t="s">
        <v>8018</v>
      </c>
      <c r="E2605" s="150" t="s">
        <v>12827</v>
      </c>
      <c r="F2605" s="112" t="str">
        <f t="shared" si="1"/>
        <v>JUAN DANIEL NUÑEZ RIVEROS</v>
      </c>
      <c r="G2605" s="100" t="s">
        <v>12828</v>
      </c>
      <c r="H2605" s="56" t="s">
        <v>44</v>
      </c>
      <c r="I2605" s="27"/>
      <c r="J2605" s="57" t="s">
        <v>17</v>
      </c>
      <c r="K2605" s="23" t="s">
        <v>20</v>
      </c>
    </row>
    <row r="2606" ht="22.5" customHeight="1">
      <c r="A2606" s="147">
        <v>46079.0</v>
      </c>
      <c r="B2606" s="15">
        <v>46083.0</v>
      </c>
      <c r="C2606" s="148">
        <v>45200.0</v>
      </c>
      <c r="D2606" s="149" t="s">
        <v>5391</v>
      </c>
      <c r="E2606" s="150" t="s">
        <v>12829</v>
      </c>
      <c r="F2606" s="112" t="str">
        <f t="shared" si="1"/>
        <v>RAFAEL ARAYA</v>
      </c>
      <c r="G2606" s="59" t="s">
        <v>12830</v>
      </c>
      <c r="H2606" s="56" t="s">
        <v>44</v>
      </c>
      <c r="I2606" s="27"/>
      <c r="J2606" s="57" t="s">
        <v>19</v>
      </c>
      <c r="K2606" s="23" t="s">
        <v>15</v>
      </c>
    </row>
    <row r="2607" ht="22.5" customHeight="1">
      <c r="A2607" s="147">
        <v>46079.0</v>
      </c>
      <c r="B2607" s="26"/>
      <c r="C2607" s="148"/>
      <c r="D2607" s="149" t="s">
        <v>526</v>
      </c>
      <c r="E2607" s="150" t="s">
        <v>11956</v>
      </c>
      <c r="F2607" s="112" t="str">
        <f t="shared" si="1"/>
        <v>CAMILA GUEVARA</v>
      </c>
      <c r="G2607" s="59" t="s">
        <v>12831</v>
      </c>
      <c r="H2607" s="61"/>
      <c r="I2607" s="27"/>
      <c r="J2607" s="65"/>
      <c r="K2607" s="28"/>
    </row>
    <row r="2608" ht="22.5" customHeight="1">
      <c r="A2608" s="147">
        <v>46079.0</v>
      </c>
      <c r="B2608" s="26"/>
      <c r="C2608" s="148"/>
      <c r="D2608" s="149" t="s">
        <v>12832</v>
      </c>
      <c r="E2608" s="150" t="s">
        <v>12833</v>
      </c>
      <c r="F2608" s="112" t="str">
        <f t="shared" si="1"/>
        <v>DAMARIS DIAZ DÍAZ</v>
      </c>
      <c r="G2608" s="59" t="s">
        <v>12834</v>
      </c>
      <c r="H2608" s="56" t="s">
        <v>44</v>
      </c>
      <c r="I2608" s="27"/>
      <c r="J2608" s="57" t="s">
        <v>14</v>
      </c>
      <c r="K2608" s="28"/>
    </row>
    <row r="2609" ht="22.5" customHeight="1">
      <c r="A2609" s="147">
        <v>46079.0</v>
      </c>
      <c r="B2609" s="26"/>
      <c r="C2609" s="148"/>
      <c r="D2609" s="149" t="s">
        <v>12835</v>
      </c>
      <c r="E2609" s="150" t="s">
        <v>12836</v>
      </c>
      <c r="F2609" s="112" t="str">
        <f t="shared" si="1"/>
        <v>SEBASTIAN PATRICIO MUÑOZ LUKE</v>
      </c>
      <c r="G2609" s="59" t="s">
        <v>12837</v>
      </c>
      <c r="H2609" s="56" t="s">
        <v>44</v>
      </c>
      <c r="I2609" s="27"/>
      <c r="J2609" s="57" t="s">
        <v>14</v>
      </c>
      <c r="K2609" s="28"/>
    </row>
    <row r="2610" ht="22.5" customHeight="1">
      <c r="A2610" s="147">
        <v>46079.0</v>
      </c>
      <c r="B2610" s="26"/>
      <c r="C2610" s="148"/>
      <c r="D2610" s="149" t="s">
        <v>12838</v>
      </c>
      <c r="E2610" s="150" t="s">
        <v>12839</v>
      </c>
      <c r="F2610" s="112" t="str">
        <f t="shared" si="1"/>
        <v>ILIA CARI</v>
      </c>
      <c r="G2610" s="59" t="s">
        <v>12840</v>
      </c>
      <c r="H2610" s="56" t="s">
        <v>44</v>
      </c>
      <c r="I2610" s="27"/>
      <c r="J2610" s="57" t="s">
        <v>14</v>
      </c>
      <c r="K2610" s="23" t="s">
        <v>15</v>
      </c>
    </row>
    <row r="2611" ht="22.5" customHeight="1">
      <c r="A2611" s="147">
        <v>46079.0</v>
      </c>
      <c r="B2611" s="26"/>
      <c r="C2611" s="148"/>
      <c r="D2611" s="149" t="s">
        <v>12841</v>
      </c>
      <c r="E2611" s="150" t="s">
        <v>12842</v>
      </c>
      <c r="F2611" s="112" t="str">
        <f t="shared" si="1"/>
        <v>DANIELA DEL CARMEN LA ROSA ÁLVAREZ</v>
      </c>
      <c r="G2611" s="59" t="s">
        <v>12843</v>
      </c>
      <c r="H2611" s="56" t="s">
        <v>44</v>
      </c>
      <c r="I2611" s="27"/>
      <c r="J2611" s="57" t="s">
        <v>14</v>
      </c>
      <c r="K2611" s="28"/>
    </row>
    <row r="2612" ht="22.5" customHeight="1">
      <c r="A2612" s="147">
        <v>46079.0</v>
      </c>
      <c r="B2612" s="26"/>
      <c r="C2612" s="148"/>
      <c r="D2612" s="149" t="s">
        <v>12844</v>
      </c>
      <c r="E2612" s="150" t="s">
        <v>12845</v>
      </c>
      <c r="F2612" s="112" t="str">
        <f t="shared" si="1"/>
        <v>FELIPE ANDRÉS JIMÉNEZ PAIROA</v>
      </c>
      <c r="G2612" s="59" t="s">
        <v>12846</v>
      </c>
      <c r="H2612" s="61"/>
      <c r="I2612" s="27"/>
      <c r="J2612" s="65"/>
      <c r="K2612" s="28"/>
    </row>
    <row r="2613" ht="22.5" customHeight="1">
      <c r="A2613" s="147">
        <v>46079.0</v>
      </c>
      <c r="B2613" s="26"/>
      <c r="C2613" s="148"/>
      <c r="D2613" s="149" t="s">
        <v>370</v>
      </c>
      <c r="E2613" s="150" t="s">
        <v>740</v>
      </c>
      <c r="F2613" s="112" t="str">
        <f t="shared" si="1"/>
        <v>XIMENA RIVERA</v>
      </c>
      <c r="G2613" s="59" t="s">
        <v>12847</v>
      </c>
      <c r="H2613" s="61"/>
      <c r="I2613" s="27"/>
      <c r="J2613" s="65"/>
      <c r="K2613" s="28"/>
    </row>
    <row r="2614" ht="22.5" customHeight="1">
      <c r="A2614" s="147">
        <v>46079.0</v>
      </c>
      <c r="B2614" s="26"/>
      <c r="C2614" s="148"/>
      <c r="D2614" s="149" t="s">
        <v>774</v>
      </c>
      <c r="E2614" s="150" t="s">
        <v>4065</v>
      </c>
      <c r="F2614" s="112" t="str">
        <f t="shared" si="1"/>
        <v>IGNACIO DURÁN</v>
      </c>
      <c r="G2614" s="59" t="s">
        <v>12848</v>
      </c>
      <c r="H2614" s="61"/>
      <c r="I2614" s="27"/>
      <c r="J2614" s="65"/>
      <c r="K2614" s="28"/>
    </row>
    <row r="2615" ht="22.5" customHeight="1">
      <c r="A2615" s="147">
        <v>46079.0</v>
      </c>
      <c r="B2615" s="26"/>
      <c r="C2615" s="148"/>
      <c r="D2615" s="149" t="s">
        <v>376</v>
      </c>
      <c r="E2615" s="150" t="s">
        <v>367</v>
      </c>
      <c r="F2615" s="112" t="str">
        <f t="shared" si="1"/>
        <v>BYRON GONZÁLEZ</v>
      </c>
      <c r="G2615" s="59" t="s">
        <v>12849</v>
      </c>
      <c r="H2615" s="56" t="s">
        <v>44</v>
      </c>
      <c r="I2615" s="27"/>
      <c r="J2615" s="57" t="s">
        <v>14</v>
      </c>
      <c r="K2615" s="28"/>
    </row>
    <row r="2616" ht="22.5" customHeight="1">
      <c r="A2616" s="147">
        <v>46079.0</v>
      </c>
      <c r="B2616" s="26"/>
      <c r="C2616" s="148"/>
      <c r="D2616" s="149" t="s">
        <v>12850</v>
      </c>
      <c r="E2616" s="150" t="s">
        <v>12851</v>
      </c>
      <c r="F2616" s="112" t="str">
        <f t="shared" si="1"/>
        <v>BRAYAN CARCAMO</v>
      </c>
      <c r="G2616" s="59" t="s">
        <v>12852</v>
      </c>
      <c r="H2616" s="61"/>
      <c r="I2616" s="27"/>
      <c r="J2616" s="65"/>
      <c r="K2616" s="28"/>
    </row>
    <row r="2617" ht="22.5" customHeight="1">
      <c r="A2617" s="147">
        <v>46079.0</v>
      </c>
      <c r="B2617" s="26"/>
      <c r="C2617" s="148"/>
      <c r="D2617" s="149" t="s">
        <v>10496</v>
      </c>
      <c r="E2617" s="150" t="s">
        <v>12853</v>
      </c>
      <c r="F2617" s="112" t="str">
        <f t="shared" si="1"/>
        <v>JOSE LUIS VILLALON PAEZ</v>
      </c>
      <c r="G2617" s="59" t="s">
        <v>12854</v>
      </c>
      <c r="H2617" s="61"/>
      <c r="I2617" s="27"/>
      <c r="J2617" s="65"/>
      <c r="K2617" s="28"/>
    </row>
    <row r="2618" ht="22.5" customHeight="1">
      <c r="A2618" s="147">
        <v>46079.0</v>
      </c>
      <c r="B2618" s="26"/>
      <c r="C2618" s="148"/>
      <c r="D2618" s="149" t="s">
        <v>12855</v>
      </c>
      <c r="E2618" s="150" t="s">
        <v>12856</v>
      </c>
      <c r="F2618" s="112" t="str">
        <f t="shared" si="1"/>
        <v>VALERIA ANDREA LEON MARTINEZ</v>
      </c>
      <c r="G2618" s="59" t="s">
        <v>12857</v>
      </c>
      <c r="H2618" s="56" t="s">
        <v>44</v>
      </c>
      <c r="I2618" s="27"/>
      <c r="J2618" s="57" t="s">
        <v>14</v>
      </c>
      <c r="K2618" s="23" t="s">
        <v>15</v>
      </c>
    </row>
    <row r="2619" ht="22.5" customHeight="1">
      <c r="A2619" s="147">
        <v>46079.0</v>
      </c>
      <c r="B2619" s="26"/>
      <c r="C2619" s="148"/>
      <c r="D2619" s="149" t="s">
        <v>6289</v>
      </c>
      <c r="E2619" s="150" t="s">
        <v>12858</v>
      </c>
      <c r="F2619" s="112" t="str">
        <f t="shared" si="1"/>
        <v>VALENTINA GOZATEGUI YEVENES</v>
      </c>
      <c r="G2619" s="59" t="s">
        <v>12859</v>
      </c>
      <c r="H2619" s="61"/>
      <c r="I2619" s="27"/>
      <c r="J2619" s="65"/>
      <c r="K2619" s="28"/>
    </row>
    <row r="2620" ht="22.5" customHeight="1">
      <c r="A2620" s="147">
        <v>46079.0</v>
      </c>
      <c r="B2620" s="26"/>
      <c r="C2620" s="148"/>
      <c r="D2620" s="149" t="s">
        <v>12860</v>
      </c>
      <c r="E2620" s="150" t="s">
        <v>3843</v>
      </c>
      <c r="F2620" s="112" t="str">
        <f t="shared" si="1"/>
        <v>CLARIS ANDREA PROVOSTE VASQUEZ</v>
      </c>
      <c r="G2620" s="59" t="s">
        <v>12861</v>
      </c>
      <c r="H2620" s="56" t="s">
        <v>44</v>
      </c>
      <c r="I2620" s="27"/>
      <c r="J2620" s="57" t="s">
        <v>14</v>
      </c>
      <c r="K2620" s="23" t="s">
        <v>15</v>
      </c>
    </row>
    <row r="2621" ht="22.5" customHeight="1">
      <c r="A2621" s="147">
        <v>46079.0</v>
      </c>
      <c r="B2621" s="26"/>
      <c r="C2621" s="148"/>
      <c r="D2621" s="149" t="s">
        <v>12862</v>
      </c>
      <c r="E2621" s="150" t="s">
        <v>12863</v>
      </c>
      <c r="F2621" s="112" t="str">
        <f t="shared" si="1"/>
        <v>JAVIERA CONSTANZA ARAYA VICENCIO</v>
      </c>
      <c r="G2621" s="59" t="s">
        <v>12864</v>
      </c>
      <c r="H2621" s="56" t="s">
        <v>44</v>
      </c>
      <c r="I2621" s="27"/>
      <c r="J2621" s="57" t="s">
        <v>14</v>
      </c>
      <c r="K2621" s="23" t="s">
        <v>15</v>
      </c>
    </row>
    <row r="2622" ht="22.5" customHeight="1">
      <c r="A2622" s="147">
        <v>46079.0</v>
      </c>
      <c r="B2622" s="26"/>
      <c r="C2622" s="151" t="s">
        <v>1772</v>
      </c>
      <c r="D2622" s="149" t="s">
        <v>12865</v>
      </c>
      <c r="E2622" s="150" t="s">
        <v>12866</v>
      </c>
      <c r="F2622" s="112" t="str">
        <f t="shared" si="1"/>
        <v>CONSTANZA ANDREA CASTILLO BARRALES</v>
      </c>
      <c r="G2622" s="100" t="s">
        <v>12867</v>
      </c>
      <c r="H2622" s="56" t="s">
        <v>44</v>
      </c>
      <c r="I2622" s="27"/>
      <c r="J2622" s="57" t="s">
        <v>21</v>
      </c>
      <c r="K2622" s="23" t="s">
        <v>15</v>
      </c>
    </row>
    <row r="2623" ht="22.5" customHeight="1">
      <c r="A2623" s="147">
        <v>46079.0</v>
      </c>
      <c r="B2623" s="26"/>
      <c r="C2623" s="148"/>
      <c r="D2623" s="149" t="s">
        <v>1423</v>
      </c>
      <c r="E2623" s="150" t="s">
        <v>12868</v>
      </c>
      <c r="F2623" s="112" t="str">
        <f t="shared" si="1"/>
        <v>KEVIN MORENO ROMAN</v>
      </c>
      <c r="G2623" s="59" t="s">
        <v>12869</v>
      </c>
      <c r="H2623" s="56" t="s">
        <v>44</v>
      </c>
      <c r="I2623" s="27"/>
      <c r="J2623" s="57" t="s">
        <v>14</v>
      </c>
      <c r="K2623" s="28"/>
    </row>
    <row r="2624" ht="22.5" customHeight="1">
      <c r="A2624" s="147">
        <v>46079.0</v>
      </c>
      <c r="B2624" s="26"/>
      <c r="C2624" s="148"/>
      <c r="D2624" s="149" t="s">
        <v>12652</v>
      </c>
      <c r="E2624" s="150" t="s">
        <v>12870</v>
      </c>
      <c r="F2624" s="112" t="str">
        <f t="shared" si="1"/>
        <v>LUCIANO TOLEDO SEPULVEDA</v>
      </c>
      <c r="G2624" s="59" t="s">
        <v>12871</v>
      </c>
      <c r="H2624" s="56" t="s">
        <v>44</v>
      </c>
      <c r="I2624" s="27"/>
      <c r="J2624" s="57" t="s">
        <v>14</v>
      </c>
      <c r="K2624" s="23" t="s">
        <v>15</v>
      </c>
    </row>
    <row r="2625" ht="22.5" customHeight="1">
      <c r="A2625" s="147">
        <v>46079.0</v>
      </c>
      <c r="B2625" s="26"/>
      <c r="C2625" s="148"/>
      <c r="D2625" s="149" t="s">
        <v>12872</v>
      </c>
      <c r="E2625" s="150" t="s">
        <v>12873</v>
      </c>
      <c r="F2625" s="112" t="str">
        <f t="shared" si="1"/>
        <v>NICOLAS ESTEBAN OJEDA HENNIGS</v>
      </c>
      <c r="G2625" s="59" t="s">
        <v>12874</v>
      </c>
      <c r="H2625" s="56" t="s">
        <v>44</v>
      </c>
      <c r="I2625" s="27"/>
      <c r="J2625" s="57" t="s">
        <v>14</v>
      </c>
      <c r="K2625" s="28"/>
    </row>
    <row r="2626" ht="22.5" customHeight="1">
      <c r="A2626" s="147">
        <v>46079.0</v>
      </c>
      <c r="B2626" s="15">
        <v>46080.0</v>
      </c>
      <c r="C2626" s="148">
        <v>40087.0</v>
      </c>
      <c r="D2626" s="149" t="s">
        <v>7922</v>
      </c>
      <c r="E2626" s="150" t="s">
        <v>12875</v>
      </c>
      <c r="F2626" s="112" t="str">
        <f t="shared" si="1"/>
        <v>BARBARA ARACIBIA</v>
      </c>
      <c r="G2626" s="59" t="s">
        <v>12876</v>
      </c>
      <c r="H2626" s="56" t="s">
        <v>44</v>
      </c>
      <c r="I2626" s="27"/>
      <c r="J2626" s="57" t="s">
        <v>17</v>
      </c>
      <c r="K2626" s="23" t="s">
        <v>15</v>
      </c>
    </row>
    <row r="2627" ht="22.5" customHeight="1">
      <c r="A2627" s="147">
        <v>46079.0</v>
      </c>
      <c r="B2627" s="26"/>
      <c r="C2627" s="148"/>
      <c r="D2627" s="149" t="s">
        <v>1500</v>
      </c>
      <c r="E2627" s="150" t="s">
        <v>3851</v>
      </c>
      <c r="F2627" s="112" t="str">
        <f t="shared" si="1"/>
        <v>JAVIER HERNANDEZ</v>
      </c>
      <c r="G2627" s="59" t="s">
        <v>12877</v>
      </c>
      <c r="H2627" s="56" t="s">
        <v>44</v>
      </c>
      <c r="I2627" s="27"/>
      <c r="J2627" s="57" t="s">
        <v>14</v>
      </c>
      <c r="K2627" s="23" t="s">
        <v>15</v>
      </c>
    </row>
    <row r="2628" ht="22.5" customHeight="1">
      <c r="A2628" s="147">
        <v>46079.0</v>
      </c>
      <c r="B2628" s="26"/>
      <c r="C2628" s="148"/>
      <c r="D2628" s="149" t="s">
        <v>818</v>
      </c>
      <c r="E2628" s="150" t="s">
        <v>3350</v>
      </c>
      <c r="F2628" s="112" t="str">
        <f t="shared" si="1"/>
        <v>MIGUEL GONZALEZ</v>
      </c>
      <c r="G2628" s="59" t="s">
        <v>8830</v>
      </c>
      <c r="H2628" s="61"/>
      <c r="I2628" s="27"/>
      <c r="J2628" s="65"/>
      <c r="K2628" s="28"/>
    </row>
    <row r="2629" ht="22.5" customHeight="1">
      <c r="A2629" s="147">
        <v>46079.0</v>
      </c>
      <c r="B2629" s="26"/>
      <c r="C2629" s="148"/>
      <c r="D2629" s="149" t="s">
        <v>4131</v>
      </c>
      <c r="E2629" s="150" t="s">
        <v>12878</v>
      </c>
      <c r="F2629" s="112" t="str">
        <f t="shared" si="1"/>
        <v>NATALIA LATORRE</v>
      </c>
      <c r="G2629" s="59" t="s">
        <v>12879</v>
      </c>
      <c r="H2629" s="61"/>
      <c r="I2629" s="27"/>
      <c r="J2629" s="65"/>
      <c r="K2629" s="28"/>
    </row>
    <row r="2630" ht="22.5" customHeight="1">
      <c r="A2630" s="147">
        <v>46079.0</v>
      </c>
      <c r="B2630" s="26"/>
      <c r="C2630" s="148"/>
      <c r="D2630" s="149" t="s">
        <v>654</v>
      </c>
      <c r="E2630" s="150" t="s">
        <v>3028</v>
      </c>
      <c r="F2630" s="112" t="str">
        <f t="shared" si="1"/>
        <v>BARBARA VERA</v>
      </c>
      <c r="G2630" s="59" t="s">
        <v>12880</v>
      </c>
      <c r="H2630" s="61"/>
      <c r="I2630" s="27"/>
      <c r="J2630" s="65"/>
      <c r="K2630" s="28"/>
    </row>
    <row r="2631" ht="22.5" customHeight="1">
      <c r="A2631" s="147">
        <v>46079.0</v>
      </c>
      <c r="B2631" s="26"/>
      <c r="C2631" s="148"/>
      <c r="D2631" s="149" t="s">
        <v>12881</v>
      </c>
      <c r="E2631" s="150" t="s">
        <v>12882</v>
      </c>
      <c r="F2631" s="112" t="str">
        <f t="shared" si="1"/>
        <v>GENESIS BELEN ESCUDERO LAFIAN</v>
      </c>
      <c r="G2631" s="59" t="s">
        <v>12883</v>
      </c>
      <c r="H2631" s="56" t="s">
        <v>44</v>
      </c>
      <c r="I2631" s="27"/>
      <c r="J2631" s="57" t="s">
        <v>14</v>
      </c>
      <c r="K2631" s="28"/>
    </row>
    <row r="2632" ht="22.5" customHeight="1">
      <c r="A2632" s="147">
        <v>46079.0</v>
      </c>
      <c r="B2632" s="26"/>
      <c r="C2632" s="148"/>
      <c r="D2632" s="149" t="s">
        <v>281</v>
      </c>
      <c r="E2632" s="150" t="s">
        <v>12884</v>
      </c>
      <c r="F2632" s="112" t="str">
        <f t="shared" si="1"/>
        <v>ALEJANDRO GUERRICABEITIA</v>
      </c>
      <c r="G2632" s="59" t="s">
        <v>12885</v>
      </c>
      <c r="H2632" s="61"/>
      <c r="I2632" s="27"/>
      <c r="J2632" s="65"/>
      <c r="K2632" s="28"/>
    </row>
    <row r="2633" ht="22.5" customHeight="1">
      <c r="A2633" s="147">
        <v>46079.0</v>
      </c>
      <c r="B2633" s="26"/>
      <c r="C2633" s="148"/>
      <c r="D2633" s="149" t="s">
        <v>12886</v>
      </c>
      <c r="E2633" s="150" t="s">
        <v>4838</v>
      </c>
      <c r="F2633" s="112" t="str">
        <f t="shared" si="1"/>
        <v>TIARE BRIONES</v>
      </c>
      <c r="G2633" s="59" t="s">
        <v>12887</v>
      </c>
      <c r="H2633" s="61"/>
      <c r="I2633" s="27"/>
      <c r="J2633" s="65"/>
      <c r="K2633" s="28"/>
    </row>
    <row r="2634" ht="22.5" customHeight="1">
      <c r="A2634" s="147">
        <v>46079.0</v>
      </c>
      <c r="B2634" s="26"/>
      <c r="C2634" s="148"/>
      <c r="D2634" s="149" t="s">
        <v>12888</v>
      </c>
      <c r="E2634" s="150" t="s">
        <v>12889</v>
      </c>
      <c r="F2634" s="112" t="str">
        <f t="shared" si="1"/>
        <v>RONALDO CUBA</v>
      </c>
      <c r="G2634" s="59" t="s">
        <v>12890</v>
      </c>
      <c r="H2634" s="61"/>
      <c r="I2634" s="27"/>
      <c r="J2634" s="65"/>
      <c r="K2634" s="28"/>
    </row>
    <row r="2635" ht="22.5" customHeight="1">
      <c r="A2635" s="147">
        <v>46079.0</v>
      </c>
      <c r="B2635" s="26"/>
      <c r="C2635" s="148"/>
      <c r="D2635" s="149" t="s">
        <v>795</v>
      </c>
      <c r="E2635" s="150" t="s">
        <v>12891</v>
      </c>
      <c r="F2635" s="112" t="str">
        <f t="shared" si="1"/>
        <v>DANIELA RIERA</v>
      </c>
      <c r="G2635" s="59" t="s">
        <v>12892</v>
      </c>
      <c r="H2635" s="61"/>
      <c r="I2635" s="27"/>
      <c r="J2635" s="65"/>
      <c r="K2635" s="28"/>
    </row>
    <row r="2636" ht="22.5" customHeight="1">
      <c r="A2636" s="147">
        <v>46079.0</v>
      </c>
      <c r="B2636" s="26"/>
      <c r="C2636" s="148"/>
      <c r="D2636" s="149" t="s">
        <v>748</v>
      </c>
      <c r="E2636" s="150" t="s">
        <v>12893</v>
      </c>
      <c r="F2636" s="112" t="str">
        <f t="shared" si="1"/>
        <v>PAULA GALLARDO</v>
      </c>
      <c r="G2636" s="59" t="s">
        <v>12894</v>
      </c>
      <c r="H2636" s="56" t="s">
        <v>44</v>
      </c>
      <c r="I2636" s="27"/>
      <c r="J2636" s="57" t="s">
        <v>14</v>
      </c>
      <c r="K2636" s="28"/>
    </row>
    <row r="2637" ht="22.5" customHeight="1">
      <c r="A2637" s="147">
        <v>46079.0</v>
      </c>
      <c r="B2637" s="26"/>
      <c r="C2637" s="148"/>
      <c r="D2637" s="149" t="s">
        <v>3449</v>
      </c>
      <c r="E2637" s="150" t="s">
        <v>9747</v>
      </c>
      <c r="F2637" s="112" t="str">
        <f t="shared" si="1"/>
        <v>ANTONELLA NEGRETE</v>
      </c>
      <c r="G2637" s="59" t="s">
        <v>12895</v>
      </c>
      <c r="H2637" s="56" t="s">
        <v>44</v>
      </c>
      <c r="I2637" s="27"/>
      <c r="J2637" s="57" t="s">
        <v>14</v>
      </c>
      <c r="K2637" s="28"/>
    </row>
    <row r="2638" ht="22.5" customHeight="1">
      <c r="A2638" s="147">
        <v>46079.0</v>
      </c>
      <c r="B2638" s="26"/>
      <c r="C2638" s="148"/>
      <c r="D2638" s="149" t="s">
        <v>2825</v>
      </c>
      <c r="E2638" s="150" t="s">
        <v>104</v>
      </c>
      <c r="F2638" s="112" t="str">
        <f t="shared" si="1"/>
        <v>MARCELO PÉREZ</v>
      </c>
      <c r="G2638" s="59" t="s">
        <v>12896</v>
      </c>
      <c r="H2638" s="61"/>
      <c r="I2638" s="27"/>
      <c r="J2638" s="65"/>
      <c r="K2638" s="28"/>
    </row>
    <row r="2639" ht="22.5" customHeight="1">
      <c r="A2639" s="147">
        <v>46079.0</v>
      </c>
      <c r="B2639" s="15">
        <v>46080.0</v>
      </c>
      <c r="C2639" s="148">
        <v>45352.0</v>
      </c>
      <c r="D2639" s="149" t="s">
        <v>576</v>
      </c>
      <c r="E2639" s="150" t="s">
        <v>12897</v>
      </c>
      <c r="F2639" s="112" t="str">
        <f t="shared" si="1"/>
        <v>LUIS ZUÑIGA MONTENEGRO</v>
      </c>
      <c r="G2639" s="59" t="s">
        <v>12898</v>
      </c>
      <c r="H2639" s="56" t="s">
        <v>44</v>
      </c>
      <c r="I2639" s="27"/>
      <c r="J2639" s="57" t="s">
        <v>17</v>
      </c>
      <c r="K2639" s="23" t="s">
        <v>15</v>
      </c>
    </row>
    <row r="2640" ht="22.5" customHeight="1">
      <c r="A2640" s="147">
        <v>46079.0</v>
      </c>
      <c r="B2640" s="26"/>
      <c r="C2640" s="148"/>
      <c r="D2640" s="149" t="s">
        <v>9514</v>
      </c>
      <c r="E2640" s="150" t="s">
        <v>12899</v>
      </c>
      <c r="F2640" s="112" t="str">
        <f t="shared" si="1"/>
        <v>FRANCISCO CASANOVA</v>
      </c>
      <c r="G2640" s="59" t="s">
        <v>12900</v>
      </c>
      <c r="H2640" s="56" t="s">
        <v>44</v>
      </c>
      <c r="I2640" s="27"/>
      <c r="J2640" s="57" t="s">
        <v>14</v>
      </c>
      <c r="K2640" s="23" t="s">
        <v>15</v>
      </c>
    </row>
    <row r="2641" ht="22.5" customHeight="1">
      <c r="A2641" s="147">
        <v>46079.0</v>
      </c>
      <c r="B2641" s="26"/>
      <c r="C2641" s="148"/>
      <c r="D2641" s="149" t="s">
        <v>363</v>
      </c>
      <c r="E2641" s="150" t="s">
        <v>2976</v>
      </c>
      <c r="F2641" s="112" t="str">
        <f t="shared" si="1"/>
        <v>NICOLAS MATUS</v>
      </c>
      <c r="G2641" s="59" t="s">
        <v>12901</v>
      </c>
      <c r="H2641" s="56" t="s">
        <v>44</v>
      </c>
      <c r="I2641" s="27"/>
      <c r="J2641" s="57" t="s">
        <v>14</v>
      </c>
      <c r="K2641" s="23" t="s">
        <v>15</v>
      </c>
    </row>
    <row r="2642" ht="22.5" customHeight="1">
      <c r="A2642" s="147">
        <v>46079.0</v>
      </c>
      <c r="B2642" s="26"/>
      <c r="C2642" s="148"/>
      <c r="D2642" s="149" t="s">
        <v>12902</v>
      </c>
      <c r="E2642" s="150" t="s">
        <v>816</v>
      </c>
      <c r="F2642" s="112" t="str">
        <f t="shared" si="1"/>
        <v>VICENTE PATRICIO LEIVA</v>
      </c>
      <c r="G2642" s="59" t="s">
        <v>12903</v>
      </c>
      <c r="H2642" s="56" t="s">
        <v>44</v>
      </c>
      <c r="I2642" s="27"/>
      <c r="J2642" s="57" t="s">
        <v>14</v>
      </c>
      <c r="K2642" s="23" t="s">
        <v>15</v>
      </c>
    </row>
    <row r="2643" ht="22.5" customHeight="1">
      <c r="A2643" s="147">
        <v>46079.0</v>
      </c>
      <c r="B2643" s="26"/>
      <c r="C2643" s="148"/>
      <c r="D2643" s="149" t="s">
        <v>12904</v>
      </c>
      <c r="E2643" s="150" t="s">
        <v>12905</v>
      </c>
      <c r="F2643" s="112" t="str">
        <f t="shared" si="1"/>
        <v>KELVIN ROSAS</v>
      </c>
      <c r="G2643" s="59" t="s">
        <v>12906</v>
      </c>
      <c r="H2643" s="61"/>
      <c r="I2643" s="27"/>
      <c r="J2643" s="65"/>
      <c r="K2643" s="28"/>
    </row>
    <row r="2644" ht="22.5" customHeight="1">
      <c r="A2644" s="147">
        <v>46079.0</v>
      </c>
      <c r="B2644" s="26"/>
      <c r="C2644" s="148"/>
      <c r="D2644" s="149" t="s">
        <v>12907</v>
      </c>
      <c r="E2644" s="150" t="s">
        <v>12908</v>
      </c>
      <c r="F2644" s="112" t="str">
        <f t="shared" si="1"/>
        <v>BASTHIAN DELPINO</v>
      </c>
      <c r="G2644" s="59" t="s">
        <v>12909</v>
      </c>
      <c r="H2644" s="56" t="s">
        <v>44</v>
      </c>
      <c r="I2644" s="27"/>
      <c r="J2644" s="57" t="s">
        <v>14</v>
      </c>
      <c r="K2644" s="23" t="s">
        <v>15</v>
      </c>
    </row>
    <row r="2645" ht="22.5" customHeight="1">
      <c r="A2645" s="147">
        <v>46079.0</v>
      </c>
      <c r="B2645" s="26"/>
      <c r="C2645" s="148"/>
      <c r="D2645" s="149" t="s">
        <v>10486</v>
      </c>
      <c r="E2645" s="150" t="s">
        <v>6846</v>
      </c>
      <c r="F2645" s="112" t="str">
        <f t="shared" si="1"/>
        <v>BARBARA GUERRA</v>
      </c>
      <c r="G2645" s="59" t="s">
        <v>12910</v>
      </c>
      <c r="H2645" s="56" t="s">
        <v>44</v>
      </c>
      <c r="I2645" s="27"/>
      <c r="J2645" s="57" t="s">
        <v>14</v>
      </c>
      <c r="K2645" s="23" t="s">
        <v>15</v>
      </c>
    </row>
    <row r="2646" ht="22.5" customHeight="1">
      <c r="A2646" s="147">
        <v>46079.0</v>
      </c>
      <c r="B2646" s="26"/>
      <c r="C2646" s="148"/>
      <c r="D2646" s="149" t="s">
        <v>2849</v>
      </c>
      <c r="E2646" s="150" t="s">
        <v>367</v>
      </c>
      <c r="F2646" s="112" t="str">
        <f t="shared" si="1"/>
        <v>ALEXIS GONZÁLEZ</v>
      </c>
      <c r="G2646" s="59" t="s">
        <v>12911</v>
      </c>
      <c r="H2646" s="56" t="s">
        <v>44</v>
      </c>
      <c r="I2646" s="27"/>
      <c r="J2646" s="57" t="s">
        <v>14</v>
      </c>
      <c r="K2646" s="23" t="s">
        <v>15</v>
      </c>
    </row>
    <row r="2647" ht="22.5" customHeight="1">
      <c r="A2647" s="147">
        <v>46079.0</v>
      </c>
      <c r="B2647" s="26"/>
      <c r="C2647" s="148"/>
      <c r="D2647" s="149" t="s">
        <v>12912</v>
      </c>
      <c r="E2647" s="150" t="s">
        <v>2894</v>
      </c>
      <c r="F2647" s="112" t="str">
        <f t="shared" si="1"/>
        <v>MAURICIO ANDRES TRONCOSO</v>
      </c>
      <c r="G2647" s="59" t="s">
        <v>12913</v>
      </c>
      <c r="H2647" s="61"/>
      <c r="I2647" s="27"/>
      <c r="J2647" s="65"/>
      <c r="K2647" s="28"/>
    </row>
    <row r="2648" ht="22.5" customHeight="1">
      <c r="A2648" s="147">
        <v>46079.0</v>
      </c>
      <c r="B2648" s="26"/>
      <c r="C2648" s="148"/>
      <c r="D2648" s="149" t="s">
        <v>761</v>
      </c>
      <c r="E2648" s="150" t="s">
        <v>12914</v>
      </c>
      <c r="F2648" s="112" t="str">
        <f t="shared" si="1"/>
        <v>CARLOS MARAMBIO</v>
      </c>
      <c r="G2648" s="59" t="s">
        <v>12915</v>
      </c>
      <c r="H2648" s="61"/>
      <c r="I2648" s="27"/>
      <c r="J2648" s="65"/>
      <c r="K2648" s="28"/>
    </row>
    <row r="2649" ht="22.5" customHeight="1">
      <c r="A2649" s="147">
        <v>46079.0</v>
      </c>
      <c r="B2649" s="15">
        <v>46083.0</v>
      </c>
      <c r="C2649" s="148">
        <v>44621.0</v>
      </c>
      <c r="D2649" s="149" t="s">
        <v>1718</v>
      </c>
      <c r="E2649" s="150" t="s">
        <v>12916</v>
      </c>
      <c r="F2649" s="112" t="str">
        <f t="shared" si="1"/>
        <v>FRANCISCO JAVIER ROMAN OLIVARES</v>
      </c>
      <c r="G2649" s="59" t="s">
        <v>12917</v>
      </c>
      <c r="H2649" s="56" t="s">
        <v>44</v>
      </c>
      <c r="I2649" s="22" t="s">
        <v>16</v>
      </c>
      <c r="J2649" s="57" t="s">
        <v>19</v>
      </c>
      <c r="K2649" s="23" t="s">
        <v>15</v>
      </c>
    </row>
    <row r="2650" ht="22.5" customHeight="1">
      <c r="A2650" s="147">
        <v>46079.0</v>
      </c>
      <c r="B2650" s="26"/>
      <c r="C2650" s="151" t="s">
        <v>106</v>
      </c>
      <c r="D2650" s="149" t="s">
        <v>774</v>
      </c>
      <c r="E2650" s="150" t="s">
        <v>7777</v>
      </c>
      <c r="F2650" s="112" t="str">
        <f t="shared" si="1"/>
        <v>IGNACIO ARELLANO</v>
      </c>
      <c r="G2650" s="168" t="s">
        <v>12918</v>
      </c>
      <c r="H2650" s="56" t="s">
        <v>44</v>
      </c>
      <c r="I2650" s="22" t="s">
        <v>13</v>
      </c>
      <c r="J2650" s="57" t="s">
        <v>21</v>
      </c>
      <c r="K2650" s="23" t="s">
        <v>15</v>
      </c>
    </row>
    <row r="2651" ht="22.5" customHeight="1">
      <c r="A2651" s="147">
        <v>46079.0</v>
      </c>
      <c r="B2651" s="26"/>
      <c r="C2651" s="148"/>
      <c r="D2651" s="149" t="s">
        <v>12919</v>
      </c>
      <c r="E2651" s="150" t="s">
        <v>12920</v>
      </c>
      <c r="F2651" s="112" t="str">
        <f t="shared" si="1"/>
        <v>JOSÉ MANUEL VALLEJOS LLANOS</v>
      </c>
      <c r="G2651" s="59" t="s">
        <v>12921</v>
      </c>
      <c r="H2651" s="61"/>
      <c r="I2651" s="27"/>
      <c r="J2651" s="65"/>
      <c r="K2651" s="28"/>
    </row>
    <row r="2652" ht="22.5" customHeight="1">
      <c r="A2652" s="147">
        <v>46079.0</v>
      </c>
      <c r="B2652" s="26"/>
      <c r="C2652" s="151" t="s">
        <v>106</v>
      </c>
      <c r="D2652" s="149" t="s">
        <v>664</v>
      </c>
      <c r="E2652" s="150" t="s">
        <v>1847</v>
      </c>
      <c r="F2652" s="112" t="str">
        <f t="shared" si="1"/>
        <v>PAOLA PEÑA</v>
      </c>
      <c r="G2652" s="168" t="s">
        <v>12922</v>
      </c>
      <c r="H2652" s="56" t="s">
        <v>44</v>
      </c>
      <c r="I2652" s="27"/>
      <c r="J2652" s="57" t="s">
        <v>21</v>
      </c>
      <c r="K2652" s="23" t="s">
        <v>15</v>
      </c>
    </row>
    <row r="2653" ht="22.5" customHeight="1">
      <c r="A2653" s="147">
        <v>46079.0</v>
      </c>
      <c r="B2653" s="15">
        <v>46080.0</v>
      </c>
      <c r="C2653" s="148">
        <v>43862.0</v>
      </c>
      <c r="D2653" s="149" t="s">
        <v>12923</v>
      </c>
      <c r="E2653" s="150" t="s">
        <v>12924</v>
      </c>
      <c r="F2653" s="112" t="str">
        <f t="shared" si="1"/>
        <v>ELSA KATHERINE QUINTANA CHAVEZ</v>
      </c>
      <c r="G2653" s="59" t="s">
        <v>12925</v>
      </c>
      <c r="H2653" s="56" t="s">
        <v>44</v>
      </c>
      <c r="I2653" s="27"/>
      <c r="J2653" s="57" t="s">
        <v>17</v>
      </c>
      <c r="K2653" s="23" t="s">
        <v>15</v>
      </c>
    </row>
    <row r="2654" ht="22.5" customHeight="1">
      <c r="A2654" s="147">
        <v>46079.0</v>
      </c>
      <c r="B2654" s="15">
        <v>46080.0</v>
      </c>
      <c r="C2654" s="148">
        <v>44593.0</v>
      </c>
      <c r="D2654" s="149" t="s">
        <v>12926</v>
      </c>
      <c r="E2654" s="150" t="s">
        <v>12927</v>
      </c>
      <c r="F2654" s="112" t="str">
        <f t="shared" si="1"/>
        <v>EUSEBIO HEIMPEL RODRIGUEZ</v>
      </c>
      <c r="G2654" s="59" t="s">
        <v>12928</v>
      </c>
      <c r="H2654" s="56" t="s">
        <v>44</v>
      </c>
      <c r="I2654" s="27"/>
      <c r="J2654" s="57" t="s">
        <v>17</v>
      </c>
      <c r="K2654" s="23" t="s">
        <v>15</v>
      </c>
    </row>
    <row r="2655" ht="22.5" customHeight="1">
      <c r="A2655" s="147">
        <v>46079.0</v>
      </c>
      <c r="B2655" s="26"/>
      <c r="C2655" s="148"/>
      <c r="D2655" s="149" t="s">
        <v>147</v>
      </c>
      <c r="E2655" s="150" t="s">
        <v>12929</v>
      </c>
      <c r="F2655" s="112" t="str">
        <f t="shared" si="1"/>
        <v>CARLOS MORALES ALMARZA</v>
      </c>
      <c r="G2655" s="59" t="s">
        <v>12930</v>
      </c>
      <c r="H2655" s="61"/>
      <c r="I2655" s="27"/>
      <c r="J2655" s="65"/>
      <c r="K2655" s="28"/>
    </row>
    <row r="2656" ht="22.5" customHeight="1">
      <c r="A2656" s="147">
        <v>46079.0</v>
      </c>
      <c r="B2656" s="26"/>
      <c r="C2656" s="151" t="s">
        <v>106</v>
      </c>
      <c r="D2656" s="149" t="s">
        <v>229</v>
      </c>
      <c r="E2656" s="150" t="s">
        <v>12931</v>
      </c>
      <c r="F2656" s="112" t="str">
        <f t="shared" si="1"/>
        <v>KAREN CRESP</v>
      </c>
      <c r="G2656" s="168" t="s">
        <v>12932</v>
      </c>
      <c r="H2656" s="56" t="s">
        <v>44</v>
      </c>
      <c r="I2656" s="27"/>
      <c r="J2656" s="57" t="s">
        <v>21</v>
      </c>
      <c r="K2656" s="23" t="s">
        <v>15</v>
      </c>
    </row>
    <row r="2657" ht="22.5" customHeight="1">
      <c r="A2657" s="147">
        <v>46079.0</v>
      </c>
      <c r="B2657" s="26"/>
      <c r="C2657" s="148"/>
      <c r="D2657" s="149" t="s">
        <v>3232</v>
      </c>
      <c r="E2657" s="150" t="s">
        <v>12933</v>
      </c>
      <c r="F2657" s="112" t="str">
        <f t="shared" si="1"/>
        <v>LEONARDO ILLANES</v>
      </c>
      <c r="G2657" s="59" t="s">
        <v>12934</v>
      </c>
      <c r="H2657" s="61"/>
      <c r="I2657" s="27"/>
      <c r="J2657" s="65"/>
      <c r="K2657" s="28"/>
    </row>
    <row r="2658" ht="22.5" customHeight="1">
      <c r="A2658" s="147">
        <v>46079.0</v>
      </c>
      <c r="B2658" s="15">
        <v>46080.0</v>
      </c>
      <c r="C2658" s="148">
        <v>41791.0</v>
      </c>
      <c r="D2658" s="149" t="s">
        <v>12935</v>
      </c>
      <c r="E2658" s="150" t="s">
        <v>12936</v>
      </c>
      <c r="F2658" s="112" t="str">
        <f t="shared" si="1"/>
        <v>HILDA CABEZAS MEYER</v>
      </c>
      <c r="G2658" s="59" t="s">
        <v>12937</v>
      </c>
      <c r="H2658" s="56" t="s">
        <v>44</v>
      </c>
      <c r="I2658" s="27"/>
      <c r="J2658" s="57" t="s">
        <v>17</v>
      </c>
      <c r="K2658" s="23" t="s">
        <v>15</v>
      </c>
    </row>
    <row r="2659" ht="22.5" customHeight="1">
      <c r="A2659" s="147">
        <v>46079.0</v>
      </c>
      <c r="B2659" s="26"/>
      <c r="C2659" s="148"/>
      <c r="D2659" s="149" t="s">
        <v>12938</v>
      </c>
      <c r="E2659" s="150" t="s">
        <v>10044</v>
      </c>
      <c r="F2659" s="112" t="str">
        <f t="shared" si="1"/>
        <v>CINTHYA RUIZ</v>
      </c>
      <c r="G2659" s="59" t="s">
        <v>12939</v>
      </c>
      <c r="H2659" s="61"/>
      <c r="I2659" s="27"/>
      <c r="J2659" s="65"/>
      <c r="K2659" s="28"/>
    </row>
    <row r="2660" ht="22.5" customHeight="1">
      <c r="A2660" s="147">
        <v>46079.0</v>
      </c>
      <c r="B2660" s="26"/>
      <c r="C2660" s="148"/>
      <c r="D2660" s="149" t="s">
        <v>12940</v>
      </c>
      <c r="E2660" s="150" t="s">
        <v>12941</v>
      </c>
      <c r="F2660" s="112" t="str">
        <f t="shared" si="1"/>
        <v>MARILUZ JIMENEZ DIAZ</v>
      </c>
      <c r="G2660" s="59" t="s">
        <v>12942</v>
      </c>
      <c r="H2660" s="61"/>
      <c r="I2660" s="27"/>
      <c r="J2660" s="65"/>
      <c r="K2660" s="28"/>
    </row>
    <row r="2661" ht="22.5" customHeight="1">
      <c r="A2661" s="147">
        <v>46079.0</v>
      </c>
      <c r="B2661" s="26"/>
      <c r="C2661" s="151" t="s">
        <v>1536</v>
      </c>
      <c r="D2661" s="149" t="s">
        <v>1586</v>
      </c>
      <c r="E2661" s="150" t="s">
        <v>12943</v>
      </c>
      <c r="F2661" s="112" t="str">
        <f t="shared" si="1"/>
        <v>RODRIGO PEREZ</v>
      </c>
      <c r="G2661" s="168" t="s">
        <v>12944</v>
      </c>
      <c r="H2661" s="56" t="s">
        <v>44</v>
      </c>
      <c r="I2661" s="27"/>
      <c r="J2661" s="57" t="s">
        <v>21</v>
      </c>
      <c r="K2661" s="23" t="s">
        <v>15</v>
      </c>
    </row>
    <row r="2662" ht="22.5" customHeight="1">
      <c r="A2662" s="147">
        <v>46079.0</v>
      </c>
      <c r="B2662" s="15">
        <v>46080.0</v>
      </c>
      <c r="C2662" s="148">
        <v>43252.0</v>
      </c>
      <c r="D2662" s="149" t="s">
        <v>107</v>
      </c>
      <c r="E2662" s="150" t="s">
        <v>12945</v>
      </c>
      <c r="F2662" s="112" t="str">
        <f t="shared" si="1"/>
        <v>CLAUDIA OLMEDO</v>
      </c>
      <c r="G2662" s="59" t="s">
        <v>12946</v>
      </c>
      <c r="H2662" s="56" t="s">
        <v>44</v>
      </c>
      <c r="I2662" s="27"/>
      <c r="J2662" s="57" t="s">
        <v>17</v>
      </c>
      <c r="K2662" s="23" t="s">
        <v>15</v>
      </c>
    </row>
    <row r="2663" ht="22.5" customHeight="1">
      <c r="A2663" s="147">
        <v>46079.0</v>
      </c>
      <c r="B2663" s="15">
        <v>46080.0</v>
      </c>
      <c r="C2663" s="148">
        <v>44896.0</v>
      </c>
      <c r="D2663" s="149" t="s">
        <v>386</v>
      </c>
      <c r="E2663" s="150" t="s">
        <v>1727</v>
      </c>
      <c r="F2663" s="112" t="str">
        <f t="shared" si="1"/>
        <v>EVELYN FLORES</v>
      </c>
      <c r="G2663" s="59" t="s">
        <v>12947</v>
      </c>
      <c r="H2663" s="56" t="s">
        <v>44</v>
      </c>
      <c r="I2663" s="27"/>
      <c r="J2663" s="57" t="s">
        <v>17</v>
      </c>
      <c r="K2663" s="23" t="s">
        <v>15</v>
      </c>
    </row>
    <row r="2664" ht="22.5" customHeight="1">
      <c r="A2664" s="147">
        <v>46079.0</v>
      </c>
      <c r="B2664" s="26"/>
      <c r="C2664" s="148"/>
      <c r="D2664" s="149" t="s">
        <v>419</v>
      </c>
      <c r="E2664" s="150" t="s">
        <v>12948</v>
      </c>
      <c r="F2664" s="112" t="str">
        <f t="shared" si="1"/>
        <v>RODRIGO VELÁSQUEZ</v>
      </c>
      <c r="G2664" s="59" t="s">
        <v>12949</v>
      </c>
      <c r="H2664" s="61"/>
      <c r="I2664" s="27"/>
      <c r="J2664" s="65"/>
      <c r="K2664" s="28"/>
    </row>
    <row r="2665" ht="22.5" customHeight="1">
      <c r="A2665" s="147">
        <v>46079.0</v>
      </c>
      <c r="B2665" s="26"/>
      <c r="C2665" s="148"/>
      <c r="D2665" s="149" t="s">
        <v>12950</v>
      </c>
      <c r="E2665" s="150" t="s">
        <v>12951</v>
      </c>
      <c r="F2665" s="112" t="str">
        <f t="shared" si="1"/>
        <v>ERIC RICARDO CANDIA SANTIBAÑEZ</v>
      </c>
      <c r="G2665" s="59" t="s">
        <v>12952</v>
      </c>
      <c r="H2665" s="61"/>
      <c r="I2665" s="27"/>
      <c r="J2665" s="65"/>
      <c r="K2665" s="28"/>
    </row>
    <row r="2666" ht="22.5" customHeight="1">
      <c r="A2666" s="147">
        <v>46079.0</v>
      </c>
      <c r="B2666" s="26"/>
      <c r="C2666" s="148"/>
      <c r="D2666" s="149" t="s">
        <v>1974</v>
      </c>
      <c r="E2666" s="150" t="s">
        <v>12953</v>
      </c>
      <c r="F2666" s="112" t="str">
        <f t="shared" si="1"/>
        <v>ANTONIA MARÍN</v>
      </c>
      <c r="G2666" s="59" t="s">
        <v>12954</v>
      </c>
      <c r="H2666" s="61"/>
      <c r="I2666" s="27"/>
      <c r="J2666" s="65"/>
      <c r="K2666" s="28"/>
    </row>
    <row r="2667" ht="22.5" customHeight="1">
      <c r="A2667" s="147">
        <v>46079.0</v>
      </c>
      <c r="B2667" s="15">
        <v>46080.0</v>
      </c>
      <c r="C2667" s="148">
        <v>43191.0</v>
      </c>
      <c r="D2667" s="149" t="s">
        <v>12955</v>
      </c>
      <c r="E2667" s="150" t="s">
        <v>12956</v>
      </c>
      <c r="F2667" s="112" t="str">
        <f t="shared" si="1"/>
        <v>JOSE LUIS TORRES REBOLLEDO</v>
      </c>
      <c r="G2667" s="59" t="s">
        <v>12957</v>
      </c>
      <c r="H2667" s="56" t="s">
        <v>44</v>
      </c>
      <c r="I2667" s="27"/>
      <c r="J2667" s="57" t="s">
        <v>17</v>
      </c>
      <c r="K2667" s="23" t="s">
        <v>15</v>
      </c>
    </row>
    <row r="2668" ht="22.5" customHeight="1">
      <c r="A2668" s="147">
        <v>46079.0</v>
      </c>
      <c r="B2668" s="26"/>
      <c r="C2668" s="148"/>
      <c r="D2668" s="149" t="s">
        <v>2115</v>
      </c>
      <c r="E2668" s="150" t="s">
        <v>12958</v>
      </c>
      <c r="F2668" s="112" t="str">
        <f t="shared" si="1"/>
        <v>CARLA TAPIA OLIVARES</v>
      </c>
      <c r="G2668" s="59" t="s">
        <v>12959</v>
      </c>
      <c r="H2668" s="61"/>
      <c r="I2668" s="27"/>
      <c r="J2668" s="65"/>
      <c r="K2668" s="28"/>
    </row>
    <row r="2669" ht="22.5" customHeight="1">
      <c r="A2669" s="147">
        <v>46079.0</v>
      </c>
      <c r="B2669" s="15">
        <v>46083.0</v>
      </c>
      <c r="C2669" s="148">
        <v>45748.0</v>
      </c>
      <c r="D2669" s="149" t="s">
        <v>12960</v>
      </c>
      <c r="E2669" s="150" t="s">
        <v>371</v>
      </c>
      <c r="F2669" s="112" t="str">
        <f t="shared" si="1"/>
        <v>CRISTIAN LUIS BASCUÑAN</v>
      </c>
      <c r="G2669" s="59" t="s">
        <v>12961</v>
      </c>
      <c r="H2669" s="56" t="s">
        <v>44</v>
      </c>
      <c r="I2669" s="27"/>
      <c r="J2669" s="57" t="s">
        <v>19</v>
      </c>
      <c r="K2669" s="23" t="s">
        <v>15</v>
      </c>
    </row>
    <row r="2670" ht="22.5" customHeight="1">
      <c r="A2670" s="147">
        <v>46079.0</v>
      </c>
      <c r="B2670" s="26"/>
      <c r="C2670" s="151" t="s">
        <v>1858</v>
      </c>
      <c r="D2670" s="149" t="s">
        <v>709</v>
      </c>
      <c r="E2670" s="150" t="s">
        <v>12962</v>
      </c>
      <c r="F2670" s="112" t="str">
        <f t="shared" si="1"/>
        <v>VALENTINA GENTA</v>
      </c>
      <c r="G2670" s="168" t="s">
        <v>12963</v>
      </c>
      <c r="H2670" s="56" t="s">
        <v>44</v>
      </c>
      <c r="I2670" s="27"/>
      <c r="J2670" s="57" t="s">
        <v>21</v>
      </c>
      <c r="K2670" s="23" t="s">
        <v>15</v>
      </c>
    </row>
    <row r="2671" ht="22.5" customHeight="1">
      <c r="A2671" s="147">
        <v>46079.0</v>
      </c>
      <c r="B2671" s="15">
        <v>46080.0</v>
      </c>
      <c r="C2671" s="148">
        <v>44652.0</v>
      </c>
      <c r="D2671" s="149" t="s">
        <v>6725</v>
      </c>
      <c r="E2671" s="150" t="s">
        <v>12964</v>
      </c>
      <c r="F2671" s="112" t="str">
        <f t="shared" si="1"/>
        <v>JOSÉ CAMPOD</v>
      </c>
      <c r="G2671" s="59" t="s">
        <v>12965</v>
      </c>
      <c r="H2671" s="56" t="s">
        <v>44</v>
      </c>
      <c r="I2671" s="27"/>
      <c r="J2671" s="57" t="s">
        <v>17</v>
      </c>
      <c r="K2671" s="23" t="s">
        <v>15</v>
      </c>
    </row>
    <row r="2672" ht="22.5" customHeight="1">
      <c r="A2672" s="147">
        <v>46079.0</v>
      </c>
      <c r="B2672" s="15">
        <v>46080.0</v>
      </c>
      <c r="C2672" s="148">
        <v>45566.0</v>
      </c>
      <c r="D2672" s="149" t="s">
        <v>12966</v>
      </c>
      <c r="E2672" s="150" t="s">
        <v>12967</v>
      </c>
      <c r="F2672" s="112" t="str">
        <f t="shared" si="1"/>
        <v>FRANCISCO JOSE LOPES TORRES</v>
      </c>
      <c r="G2672" s="59" t="s">
        <v>12968</v>
      </c>
      <c r="H2672" s="56" t="s">
        <v>44</v>
      </c>
      <c r="I2672" s="27"/>
      <c r="J2672" s="57" t="s">
        <v>17</v>
      </c>
      <c r="K2672" s="23" t="s">
        <v>15</v>
      </c>
    </row>
    <row r="2673" ht="22.5" customHeight="1">
      <c r="A2673" s="147">
        <v>46079.0</v>
      </c>
      <c r="B2673" s="26"/>
      <c r="C2673" s="151" t="s">
        <v>122</v>
      </c>
      <c r="D2673" s="149" t="s">
        <v>12044</v>
      </c>
      <c r="E2673" s="150" t="s">
        <v>12969</v>
      </c>
      <c r="F2673" s="112" t="str">
        <f t="shared" si="1"/>
        <v>ISAAC VELIZ</v>
      </c>
      <c r="G2673" s="100" t="s">
        <v>12970</v>
      </c>
      <c r="H2673" s="56" t="s">
        <v>44</v>
      </c>
      <c r="I2673" s="27"/>
      <c r="J2673" s="57" t="s">
        <v>21</v>
      </c>
      <c r="K2673" s="23" t="s">
        <v>20</v>
      </c>
    </row>
    <row r="2674" ht="22.5" customHeight="1">
      <c r="A2674" s="147">
        <v>46079.0</v>
      </c>
      <c r="B2674" s="15">
        <v>46080.0</v>
      </c>
      <c r="C2674" s="148">
        <v>45444.0</v>
      </c>
      <c r="D2674" s="149" t="s">
        <v>12971</v>
      </c>
      <c r="E2674" s="150" t="s">
        <v>12972</v>
      </c>
      <c r="F2674" s="112" t="str">
        <f t="shared" si="1"/>
        <v>ALEXANDER JOSUA CUBILLOS NÚÑEZ</v>
      </c>
      <c r="G2674" s="59" t="s">
        <v>12973</v>
      </c>
      <c r="H2674" s="56" t="s">
        <v>44</v>
      </c>
      <c r="I2674" s="27"/>
      <c r="J2674" s="57" t="s">
        <v>17</v>
      </c>
      <c r="K2674" s="23" t="s">
        <v>15</v>
      </c>
    </row>
    <row r="2675" ht="22.5" customHeight="1">
      <c r="A2675" s="147">
        <v>46079.0</v>
      </c>
      <c r="B2675" s="15">
        <v>46080.0</v>
      </c>
      <c r="C2675" s="148">
        <v>41030.0</v>
      </c>
      <c r="D2675" s="149" t="s">
        <v>392</v>
      </c>
      <c r="E2675" s="150" t="s">
        <v>12974</v>
      </c>
      <c r="F2675" s="112" t="str">
        <f t="shared" si="1"/>
        <v>CYNTHIA ARANCIBIA ANDUNCE</v>
      </c>
      <c r="G2675" s="59" t="s">
        <v>12975</v>
      </c>
      <c r="H2675" s="56" t="s">
        <v>44</v>
      </c>
      <c r="I2675" s="27"/>
      <c r="J2675" s="57" t="s">
        <v>17</v>
      </c>
      <c r="K2675" s="23" t="s">
        <v>15</v>
      </c>
    </row>
    <row r="2676" ht="22.5" customHeight="1">
      <c r="A2676" s="147">
        <v>46079.0</v>
      </c>
      <c r="B2676" s="26"/>
      <c r="C2676" s="148"/>
      <c r="D2676" s="149" t="s">
        <v>1888</v>
      </c>
      <c r="E2676" s="150" t="s">
        <v>9011</v>
      </c>
      <c r="F2676" s="112" t="str">
        <f t="shared" si="1"/>
        <v>DAVID BOLBARAN</v>
      </c>
      <c r="G2676" s="59" t="s">
        <v>9012</v>
      </c>
      <c r="H2676" s="61"/>
      <c r="I2676" s="27"/>
      <c r="J2676" s="65"/>
      <c r="K2676" s="28"/>
    </row>
    <row r="2677" ht="22.5" customHeight="1">
      <c r="A2677" s="147">
        <v>46079.0</v>
      </c>
      <c r="B2677" s="26"/>
      <c r="C2677" s="148"/>
      <c r="D2677" s="149" t="s">
        <v>802</v>
      </c>
      <c r="E2677" s="150" t="s">
        <v>12976</v>
      </c>
      <c r="F2677" s="112" t="str">
        <f t="shared" si="1"/>
        <v>NATALIA VARGAS PEÑA</v>
      </c>
      <c r="G2677" s="59" t="s">
        <v>12977</v>
      </c>
      <c r="H2677" s="61"/>
      <c r="I2677" s="27"/>
      <c r="J2677" s="65"/>
      <c r="K2677" s="28"/>
    </row>
    <row r="2678" ht="22.5" customHeight="1">
      <c r="A2678" s="147">
        <v>46079.0</v>
      </c>
      <c r="B2678" s="26"/>
      <c r="C2678" s="148"/>
      <c r="D2678" s="149" t="s">
        <v>795</v>
      </c>
      <c r="E2678" s="150" t="s">
        <v>12978</v>
      </c>
      <c r="F2678" s="112" t="str">
        <f t="shared" si="1"/>
        <v>DANIELA CANESSA</v>
      </c>
      <c r="G2678" s="59" t="s">
        <v>12979</v>
      </c>
      <c r="H2678" s="61"/>
      <c r="I2678" s="27"/>
      <c r="J2678" s="65"/>
      <c r="K2678" s="28"/>
    </row>
    <row r="2679" ht="22.5" customHeight="1">
      <c r="A2679" s="147">
        <v>46079.0</v>
      </c>
      <c r="B2679" s="26"/>
      <c r="C2679" s="148"/>
      <c r="D2679" s="149" t="s">
        <v>481</v>
      </c>
      <c r="E2679" s="150" t="s">
        <v>274</v>
      </c>
      <c r="F2679" s="112" t="str">
        <f t="shared" si="1"/>
        <v>PATRICIO RODRIGUEZ</v>
      </c>
      <c r="G2679" s="59" t="s">
        <v>12980</v>
      </c>
      <c r="H2679" s="61"/>
      <c r="I2679" s="27"/>
      <c r="J2679" s="65"/>
      <c r="K2679" s="28"/>
    </row>
    <row r="2680" ht="22.5" customHeight="1">
      <c r="A2680" s="147">
        <v>46079.0</v>
      </c>
      <c r="B2680" s="26"/>
      <c r="C2680" s="148"/>
      <c r="D2680" s="149" t="s">
        <v>366</v>
      </c>
      <c r="E2680" s="150" t="s">
        <v>12981</v>
      </c>
      <c r="F2680" s="112" t="str">
        <f t="shared" si="1"/>
        <v>ELIZABETH MOSQUEIRA OLIVERA</v>
      </c>
      <c r="G2680" s="59" t="s">
        <v>12982</v>
      </c>
      <c r="H2680" s="61"/>
      <c r="I2680" s="27"/>
      <c r="J2680" s="65"/>
      <c r="K2680" s="28"/>
    </row>
    <row r="2681" ht="22.5" customHeight="1">
      <c r="A2681" s="147">
        <v>46079.0</v>
      </c>
      <c r="B2681" s="26"/>
      <c r="C2681" s="148"/>
      <c r="D2681" s="149" t="s">
        <v>745</v>
      </c>
      <c r="E2681" s="150" t="s">
        <v>12983</v>
      </c>
      <c r="F2681" s="112" t="str">
        <f t="shared" si="1"/>
        <v>ANTONIO VERA</v>
      </c>
      <c r="G2681" s="59" t="s">
        <v>12984</v>
      </c>
      <c r="H2681" s="61"/>
      <c r="I2681" s="27"/>
      <c r="J2681" s="65"/>
      <c r="K2681" s="28"/>
    </row>
    <row r="2682" ht="22.5" customHeight="1">
      <c r="A2682" s="147">
        <v>46079.0</v>
      </c>
      <c r="B2682" s="26"/>
      <c r="C2682" s="148"/>
      <c r="D2682" s="149" t="s">
        <v>2071</v>
      </c>
      <c r="E2682" s="150" t="s">
        <v>160</v>
      </c>
      <c r="F2682" s="112" t="str">
        <f t="shared" si="1"/>
        <v>FRANCO SAN MARTÍN</v>
      </c>
      <c r="G2682" s="59" t="s">
        <v>12985</v>
      </c>
      <c r="H2682" s="61"/>
      <c r="I2682" s="27"/>
      <c r="J2682" s="65"/>
      <c r="K2682" s="28"/>
    </row>
    <row r="2683" ht="22.5" customHeight="1">
      <c r="A2683" s="147">
        <v>46079.0</v>
      </c>
      <c r="B2683" s="15">
        <v>46080.0</v>
      </c>
      <c r="C2683" s="148">
        <v>45108.0</v>
      </c>
      <c r="D2683" s="149" t="s">
        <v>395</v>
      </c>
      <c r="E2683" s="150" t="s">
        <v>12986</v>
      </c>
      <c r="F2683" s="112" t="str">
        <f t="shared" si="1"/>
        <v>ALEJANDRA MANZO</v>
      </c>
      <c r="G2683" s="59" t="s">
        <v>12987</v>
      </c>
      <c r="H2683" s="56" t="s">
        <v>44</v>
      </c>
      <c r="I2683" s="27"/>
      <c r="J2683" s="57" t="s">
        <v>17</v>
      </c>
      <c r="K2683" s="23" t="s">
        <v>15</v>
      </c>
    </row>
    <row r="2684" ht="22.5" customHeight="1">
      <c r="A2684" s="147">
        <v>46079.0</v>
      </c>
      <c r="B2684" s="26"/>
      <c r="C2684" s="151" t="s">
        <v>106</v>
      </c>
      <c r="D2684" s="149" t="s">
        <v>12988</v>
      </c>
      <c r="E2684" s="150" t="s">
        <v>12989</v>
      </c>
      <c r="F2684" s="112" t="str">
        <f t="shared" si="1"/>
        <v>FLAVIO CABRERA FUENTES</v>
      </c>
      <c r="G2684" s="168" t="s">
        <v>12990</v>
      </c>
      <c r="H2684" s="56" t="s">
        <v>44</v>
      </c>
      <c r="I2684" s="27"/>
      <c r="J2684" s="57" t="s">
        <v>21</v>
      </c>
      <c r="K2684" s="23" t="s">
        <v>15</v>
      </c>
    </row>
    <row r="2685" ht="22.5" customHeight="1">
      <c r="A2685" s="147">
        <v>46079.0</v>
      </c>
      <c r="B2685" s="15">
        <v>46083.0</v>
      </c>
      <c r="C2685" s="148">
        <v>39142.0</v>
      </c>
      <c r="D2685" s="149" t="s">
        <v>67</v>
      </c>
      <c r="E2685" s="150" t="s">
        <v>4136</v>
      </c>
      <c r="F2685" s="112" t="str">
        <f t="shared" si="1"/>
        <v>CAROLINA VEGA</v>
      </c>
      <c r="G2685" s="59" t="s">
        <v>12991</v>
      </c>
      <c r="H2685" s="56" t="s">
        <v>44</v>
      </c>
      <c r="I2685" s="27"/>
      <c r="J2685" s="57" t="s">
        <v>19</v>
      </c>
      <c r="K2685" s="23" t="s">
        <v>15</v>
      </c>
    </row>
    <row r="2686" ht="22.5" customHeight="1">
      <c r="A2686" s="147">
        <v>46079.0</v>
      </c>
      <c r="B2686" s="26"/>
      <c r="C2686" s="148"/>
      <c r="D2686" s="149" t="s">
        <v>12992</v>
      </c>
      <c r="E2686" s="150" t="s">
        <v>5254</v>
      </c>
      <c r="F2686" s="112" t="str">
        <f t="shared" si="1"/>
        <v>ROSEMARY REYES</v>
      </c>
      <c r="G2686" s="59" t="s">
        <v>12993</v>
      </c>
      <c r="H2686" s="61"/>
      <c r="I2686" s="27"/>
      <c r="J2686" s="65"/>
      <c r="K2686" s="28"/>
    </row>
    <row r="2687" ht="22.5" customHeight="1">
      <c r="A2687" s="147">
        <v>46079.0</v>
      </c>
      <c r="B2687" s="15">
        <v>46080.0</v>
      </c>
      <c r="C2687" s="148">
        <v>45261.0</v>
      </c>
      <c r="D2687" s="149" t="s">
        <v>12994</v>
      </c>
      <c r="E2687" s="150" t="s">
        <v>12995</v>
      </c>
      <c r="F2687" s="112" t="str">
        <f t="shared" si="1"/>
        <v>JORGE IVAN CASTILLO MOLINA</v>
      </c>
      <c r="G2687" s="100" t="s">
        <v>12996</v>
      </c>
      <c r="H2687" s="56" t="s">
        <v>44</v>
      </c>
      <c r="I2687" s="27"/>
      <c r="J2687" s="57" t="s">
        <v>17</v>
      </c>
      <c r="K2687" s="23" t="s">
        <v>30</v>
      </c>
    </row>
    <row r="2688" ht="22.5" customHeight="1">
      <c r="A2688" s="147">
        <v>46079.0</v>
      </c>
      <c r="B2688" s="26"/>
      <c r="C2688" s="148"/>
      <c r="D2688" s="149" t="s">
        <v>12997</v>
      </c>
      <c r="E2688" s="150" t="s">
        <v>12998</v>
      </c>
      <c r="F2688" s="112" t="str">
        <f t="shared" si="1"/>
        <v>SAVKA URRUTIA</v>
      </c>
      <c r="G2688" s="59" t="s">
        <v>12999</v>
      </c>
      <c r="H2688" s="61"/>
      <c r="I2688" s="27"/>
      <c r="J2688" s="65"/>
      <c r="K2688" s="28"/>
    </row>
    <row r="2689" ht="22.5" customHeight="1">
      <c r="A2689" s="147">
        <v>46079.0</v>
      </c>
      <c r="B2689" s="26"/>
      <c r="C2689" s="148"/>
      <c r="D2689" s="149" t="s">
        <v>287</v>
      </c>
      <c r="E2689" s="150" t="s">
        <v>5442</v>
      </c>
      <c r="F2689" s="112" t="str">
        <f t="shared" si="1"/>
        <v>OSCAR SANTIBAÑEZ</v>
      </c>
      <c r="G2689" s="59" t="s">
        <v>13000</v>
      </c>
      <c r="H2689" s="61"/>
      <c r="I2689" s="27"/>
      <c r="J2689" s="65"/>
      <c r="K2689" s="28"/>
    </row>
    <row r="2690" ht="22.5" customHeight="1">
      <c r="A2690" s="147">
        <v>46079.0</v>
      </c>
      <c r="B2690" s="15">
        <v>46080.0</v>
      </c>
      <c r="C2690" s="148">
        <v>43374.0</v>
      </c>
      <c r="D2690" s="149" t="s">
        <v>532</v>
      </c>
      <c r="E2690" s="150" t="s">
        <v>13001</v>
      </c>
      <c r="F2690" s="112" t="str">
        <f t="shared" si="1"/>
        <v>MARIO OPAZO</v>
      </c>
      <c r="G2690" s="59" t="s">
        <v>13002</v>
      </c>
      <c r="H2690" s="56" t="s">
        <v>44</v>
      </c>
      <c r="I2690" s="27"/>
      <c r="J2690" s="57" t="s">
        <v>17</v>
      </c>
      <c r="K2690" s="23" t="s">
        <v>15</v>
      </c>
    </row>
    <row r="2691" ht="22.5" customHeight="1">
      <c r="A2691" s="147">
        <v>46079.0</v>
      </c>
      <c r="B2691" s="26"/>
      <c r="C2691" s="151" t="s">
        <v>1542</v>
      </c>
      <c r="D2691" s="149" t="s">
        <v>526</v>
      </c>
      <c r="E2691" s="150" t="s">
        <v>4765</v>
      </c>
      <c r="F2691" s="112" t="str">
        <f t="shared" si="1"/>
        <v>CAMILA CALDERON</v>
      </c>
      <c r="G2691" s="168" t="s">
        <v>13003</v>
      </c>
      <c r="H2691" s="56" t="s">
        <v>44</v>
      </c>
      <c r="I2691" s="27"/>
      <c r="J2691" s="57" t="s">
        <v>21</v>
      </c>
      <c r="K2691" s="23" t="s">
        <v>15</v>
      </c>
    </row>
    <row r="2692" ht="22.5" customHeight="1">
      <c r="A2692" s="147">
        <v>46079.0</v>
      </c>
      <c r="B2692" s="15">
        <v>46080.0</v>
      </c>
      <c r="C2692" s="148">
        <v>42948.0</v>
      </c>
      <c r="D2692" s="149" t="s">
        <v>1627</v>
      </c>
      <c r="E2692" s="150" t="s">
        <v>13004</v>
      </c>
      <c r="F2692" s="112" t="str">
        <f t="shared" si="1"/>
        <v>LUIS NUÑEZ RUZ</v>
      </c>
      <c r="G2692" s="59" t="s">
        <v>13005</v>
      </c>
      <c r="H2692" s="56" t="s">
        <v>44</v>
      </c>
      <c r="I2692" s="27"/>
      <c r="J2692" s="57" t="s">
        <v>17</v>
      </c>
      <c r="K2692" s="23" t="s">
        <v>15</v>
      </c>
    </row>
    <row r="2693" ht="22.5" customHeight="1">
      <c r="A2693" s="147">
        <v>46079.0</v>
      </c>
      <c r="B2693" s="26"/>
      <c r="C2693" s="151" t="s">
        <v>106</v>
      </c>
      <c r="D2693" s="149" t="s">
        <v>8971</v>
      </c>
      <c r="E2693" s="150" t="s">
        <v>13006</v>
      </c>
      <c r="F2693" s="112" t="str">
        <f t="shared" si="1"/>
        <v>JOSE MANUEL VEROIZA VILLA</v>
      </c>
      <c r="G2693" s="168" t="s">
        <v>13007</v>
      </c>
      <c r="H2693" s="56" t="s">
        <v>44</v>
      </c>
      <c r="I2693" s="27"/>
      <c r="J2693" s="57" t="s">
        <v>21</v>
      </c>
      <c r="K2693" s="23" t="s">
        <v>15</v>
      </c>
    </row>
    <row r="2694" ht="22.5" customHeight="1">
      <c r="A2694" s="147">
        <v>46079.0</v>
      </c>
      <c r="B2694" s="15">
        <v>46080.0</v>
      </c>
      <c r="C2694" s="148">
        <v>44501.0</v>
      </c>
      <c r="D2694" s="149" t="s">
        <v>4418</v>
      </c>
      <c r="E2694" s="150" t="s">
        <v>5665</v>
      </c>
      <c r="F2694" s="112" t="str">
        <f t="shared" si="1"/>
        <v>JESÚS GUTIERREZ</v>
      </c>
      <c r="G2694" s="59" t="s">
        <v>13008</v>
      </c>
      <c r="H2694" s="56" t="s">
        <v>44</v>
      </c>
      <c r="I2694" s="27"/>
      <c r="J2694" s="57" t="s">
        <v>17</v>
      </c>
      <c r="K2694" s="23" t="s">
        <v>15</v>
      </c>
    </row>
    <row r="2695" ht="22.5" customHeight="1">
      <c r="A2695" s="147">
        <v>46079.0</v>
      </c>
      <c r="B2695" s="26"/>
      <c r="C2695" s="148"/>
      <c r="D2695" s="149" t="s">
        <v>13009</v>
      </c>
      <c r="E2695" s="150" t="s">
        <v>13010</v>
      </c>
      <c r="F2695" s="112" t="str">
        <f t="shared" si="1"/>
        <v>MARCOS ENRIQUEZ TORRES ORTIZ</v>
      </c>
      <c r="G2695" s="59" t="s">
        <v>13011</v>
      </c>
      <c r="H2695" s="61"/>
      <c r="I2695" s="27"/>
      <c r="J2695" s="65"/>
      <c r="K2695" s="28"/>
    </row>
    <row r="2696" ht="22.5" customHeight="1">
      <c r="A2696" s="147">
        <v>46079.0</v>
      </c>
      <c r="B2696" s="15">
        <v>46080.0</v>
      </c>
      <c r="C2696" s="148">
        <v>44621.0</v>
      </c>
      <c r="D2696" s="149" t="s">
        <v>1077</v>
      </c>
      <c r="E2696" s="150" t="s">
        <v>13012</v>
      </c>
      <c r="F2696" s="112" t="str">
        <f t="shared" si="1"/>
        <v>KATHERINE TORREJÓN</v>
      </c>
      <c r="G2696" s="59" t="s">
        <v>13013</v>
      </c>
      <c r="H2696" s="56" t="s">
        <v>44</v>
      </c>
      <c r="I2696" s="27"/>
      <c r="J2696" s="57" t="s">
        <v>17</v>
      </c>
      <c r="K2696" s="23" t="s">
        <v>15</v>
      </c>
    </row>
    <row r="2697" ht="22.5" customHeight="1">
      <c r="A2697" s="147">
        <v>46079.0</v>
      </c>
      <c r="B2697" s="26"/>
      <c r="C2697" s="151" t="s">
        <v>106</v>
      </c>
      <c r="D2697" s="149" t="s">
        <v>147</v>
      </c>
      <c r="E2697" s="150" t="s">
        <v>13014</v>
      </c>
      <c r="F2697" s="112" t="str">
        <f t="shared" si="1"/>
        <v>CARLOS URRA</v>
      </c>
      <c r="G2697" s="168" t="s">
        <v>13015</v>
      </c>
      <c r="H2697" s="56" t="s">
        <v>44</v>
      </c>
      <c r="I2697" s="27"/>
      <c r="J2697" s="57" t="s">
        <v>21</v>
      </c>
      <c r="K2697" s="23" t="s">
        <v>15</v>
      </c>
    </row>
    <row r="2698" ht="22.5" customHeight="1">
      <c r="A2698" s="147">
        <v>46079.0</v>
      </c>
      <c r="B2698" s="26"/>
      <c r="C2698" s="148"/>
      <c r="D2698" s="149" t="s">
        <v>13016</v>
      </c>
      <c r="E2698" s="150" t="s">
        <v>13017</v>
      </c>
      <c r="F2698" s="112" t="str">
        <f t="shared" si="1"/>
        <v>KRISTER BONILLA</v>
      </c>
      <c r="G2698" s="59" t="s">
        <v>13018</v>
      </c>
      <c r="H2698" s="61"/>
      <c r="I2698" s="27"/>
      <c r="J2698" s="65"/>
      <c r="K2698" s="28"/>
    </row>
    <row r="2699" ht="22.5" customHeight="1">
      <c r="A2699" s="147">
        <v>46079.0</v>
      </c>
      <c r="B2699" s="26"/>
      <c r="C2699" s="148"/>
      <c r="D2699" s="149" t="s">
        <v>13019</v>
      </c>
      <c r="E2699" s="150" t="s">
        <v>13020</v>
      </c>
      <c r="F2699" s="112" t="str">
        <f t="shared" si="1"/>
        <v>DIEGO FERNANDO FARÍAS SOTO</v>
      </c>
      <c r="G2699" s="59" t="s">
        <v>13021</v>
      </c>
      <c r="H2699" s="61"/>
      <c r="I2699" s="27"/>
      <c r="J2699" s="65"/>
      <c r="K2699" s="28"/>
    </row>
    <row r="2700" ht="22.5" customHeight="1">
      <c r="A2700" s="147">
        <v>46079.0</v>
      </c>
      <c r="B2700" s="26"/>
      <c r="C2700" s="148"/>
      <c r="D2700" s="149" t="s">
        <v>10533</v>
      </c>
      <c r="E2700" s="150" t="s">
        <v>5827</v>
      </c>
      <c r="F2700" s="112" t="str">
        <f t="shared" si="1"/>
        <v>PRISCILLA MOLINA</v>
      </c>
      <c r="G2700" s="59" t="s">
        <v>13022</v>
      </c>
      <c r="H2700" s="61"/>
      <c r="I2700" s="27"/>
      <c r="J2700" s="65"/>
      <c r="K2700" s="28"/>
    </row>
    <row r="2701" ht="22.5" customHeight="1">
      <c r="A2701" s="147">
        <v>46079.0</v>
      </c>
      <c r="B2701" s="26"/>
      <c r="C2701" s="148"/>
      <c r="D2701" s="149" t="s">
        <v>262</v>
      </c>
      <c r="E2701" s="150" t="s">
        <v>11956</v>
      </c>
      <c r="F2701" s="112" t="str">
        <f t="shared" si="1"/>
        <v>FRANCISCO GUEVARA</v>
      </c>
      <c r="G2701" s="59" t="s">
        <v>13023</v>
      </c>
      <c r="H2701" s="61"/>
      <c r="I2701" s="27"/>
      <c r="J2701" s="65"/>
      <c r="K2701" s="28"/>
    </row>
    <row r="2702" ht="22.5" customHeight="1">
      <c r="A2702" s="147">
        <v>46079.0</v>
      </c>
      <c r="B2702" s="26"/>
      <c r="C2702" s="148"/>
      <c r="D2702" s="149" t="s">
        <v>304</v>
      </c>
      <c r="E2702" s="150" t="s">
        <v>13024</v>
      </c>
      <c r="F2702" s="112" t="str">
        <f t="shared" si="1"/>
        <v>DANIEL SILVA PRADENA</v>
      </c>
      <c r="G2702" s="59" t="s">
        <v>13025</v>
      </c>
      <c r="H2702" s="61"/>
      <c r="I2702" s="27"/>
      <c r="J2702" s="65"/>
      <c r="K2702" s="28"/>
    </row>
    <row r="2703" ht="22.5" customHeight="1">
      <c r="A2703" s="147">
        <v>46079.0</v>
      </c>
      <c r="B2703" s="15">
        <v>46080.0</v>
      </c>
      <c r="C2703" s="148">
        <v>43435.0</v>
      </c>
      <c r="D2703" s="149" t="s">
        <v>13026</v>
      </c>
      <c r="E2703" s="150" t="s">
        <v>2739</v>
      </c>
      <c r="F2703" s="112" t="str">
        <f t="shared" si="1"/>
        <v>MONICA ALEJANDRA CONTRERAS</v>
      </c>
      <c r="G2703" s="59" t="s">
        <v>13027</v>
      </c>
      <c r="H2703" s="56" t="s">
        <v>44</v>
      </c>
      <c r="I2703" s="27"/>
      <c r="J2703" s="57" t="s">
        <v>17</v>
      </c>
      <c r="K2703" s="23" t="s">
        <v>15</v>
      </c>
    </row>
    <row r="2704" ht="22.5" customHeight="1">
      <c r="A2704" s="147">
        <v>46079.0</v>
      </c>
      <c r="B2704" s="15">
        <v>46080.0</v>
      </c>
      <c r="C2704" s="148">
        <v>45444.0</v>
      </c>
      <c r="D2704" s="149" t="s">
        <v>13028</v>
      </c>
      <c r="E2704" s="150" t="s">
        <v>13029</v>
      </c>
      <c r="F2704" s="112" t="str">
        <f t="shared" si="1"/>
        <v>HERNAN ANTONIO BURGOS JAQUE</v>
      </c>
      <c r="G2704" s="59" t="s">
        <v>13030</v>
      </c>
      <c r="H2704" s="56" t="s">
        <v>44</v>
      </c>
      <c r="I2704" s="27"/>
      <c r="J2704" s="57" t="s">
        <v>17</v>
      </c>
      <c r="K2704" s="23" t="s">
        <v>15</v>
      </c>
    </row>
    <row r="2705" ht="22.5" customHeight="1">
      <c r="A2705" s="147">
        <v>46079.0</v>
      </c>
      <c r="B2705" s="15">
        <v>46080.0</v>
      </c>
      <c r="C2705" s="148">
        <v>44348.0</v>
      </c>
      <c r="D2705" s="149" t="s">
        <v>13031</v>
      </c>
      <c r="E2705" s="150" t="s">
        <v>13032</v>
      </c>
      <c r="F2705" s="112" t="str">
        <f t="shared" si="1"/>
        <v>DANILO ANDRES MAUREIRA LOPEZ</v>
      </c>
      <c r="G2705" s="59" t="s">
        <v>13033</v>
      </c>
      <c r="H2705" s="56" t="s">
        <v>44</v>
      </c>
      <c r="I2705" s="27"/>
      <c r="J2705" s="57" t="s">
        <v>17</v>
      </c>
      <c r="K2705" s="23" t="s">
        <v>15</v>
      </c>
    </row>
    <row r="2706" ht="22.5" customHeight="1">
      <c r="A2706" s="147">
        <v>46079.0</v>
      </c>
      <c r="B2706" s="15">
        <v>46080.0</v>
      </c>
      <c r="C2706" s="148">
        <v>45261.0</v>
      </c>
      <c r="D2706" s="149" t="s">
        <v>13034</v>
      </c>
      <c r="E2706" s="150" t="s">
        <v>13035</v>
      </c>
      <c r="F2706" s="112" t="str">
        <f t="shared" si="1"/>
        <v>NORMAN ESTEBAN JARA NAVARRO</v>
      </c>
      <c r="G2706" s="59" t="s">
        <v>13036</v>
      </c>
      <c r="H2706" s="56" t="s">
        <v>44</v>
      </c>
      <c r="I2706" s="27"/>
      <c r="J2706" s="57" t="s">
        <v>17</v>
      </c>
      <c r="K2706" s="23" t="s">
        <v>15</v>
      </c>
    </row>
    <row r="2707" ht="22.5" customHeight="1">
      <c r="A2707" s="147">
        <v>46079.0</v>
      </c>
      <c r="B2707" s="15">
        <v>46080.0</v>
      </c>
      <c r="C2707" s="148">
        <v>45597.0</v>
      </c>
      <c r="D2707" s="149" t="s">
        <v>13037</v>
      </c>
      <c r="E2707" s="150" t="s">
        <v>13038</v>
      </c>
      <c r="F2707" s="112" t="str">
        <f t="shared" si="1"/>
        <v>GUILLERMO RODRIGO BAHAMONDES SALINAS</v>
      </c>
      <c r="G2707" s="59" t="s">
        <v>13039</v>
      </c>
      <c r="H2707" s="56" t="s">
        <v>44</v>
      </c>
      <c r="I2707" s="27"/>
      <c r="J2707" s="57" t="s">
        <v>17</v>
      </c>
      <c r="K2707" s="23" t="s">
        <v>15</v>
      </c>
    </row>
    <row r="2708" ht="22.5" customHeight="1">
      <c r="A2708" s="147">
        <v>46079.0</v>
      </c>
      <c r="B2708" s="15">
        <v>46080.0</v>
      </c>
      <c r="C2708" s="148">
        <v>45839.0</v>
      </c>
      <c r="D2708" s="149" t="s">
        <v>13040</v>
      </c>
      <c r="E2708" s="150" t="s">
        <v>13041</v>
      </c>
      <c r="F2708" s="112" t="str">
        <f t="shared" si="1"/>
        <v>JHOAN GONZALO PEREZ GALAZ</v>
      </c>
      <c r="G2708" s="59" t="s">
        <v>13042</v>
      </c>
      <c r="H2708" s="56" t="s">
        <v>44</v>
      </c>
      <c r="I2708" s="27"/>
      <c r="J2708" s="57" t="s">
        <v>17</v>
      </c>
      <c r="K2708" s="23" t="s">
        <v>15</v>
      </c>
    </row>
    <row r="2709" ht="22.5" customHeight="1">
      <c r="A2709" s="147">
        <v>46079.0</v>
      </c>
      <c r="B2709" s="15">
        <v>46080.0</v>
      </c>
      <c r="C2709" s="148">
        <v>45778.0</v>
      </c>
      <c r="D2709" s="149" t="s">
        <v>13043</v>
      </c>
      <c r="E2709" s="150" t="s">
        <v>13044</v>
      </c>
      <c r="F2709" s="112" t="str">
        <f t="shared" si="1"/>
        <v>NICOLE ALEJANDRA CARVAJAL LIRA</v>
      </c>
      <c r="G2709" s="100" t="s">
        <v>13045</v>
      </c>
      <c r="H2709" s="56" t="s">
        <v>44</v>
      </c>
      <c r="I2709" s="27"/>
      <c r="J2709" s="57" t="s">
        <v>17</v>
      </c>
      <c r="K2709" s="23" t="s">
        <v>15</v>
      </c>
    </row>
    <row r="2710" ht="22.5" customHeight="1">
      <c r="A2710" s="147">
        <v>46079.0</v>
      </c>
      <c r="B2710" s="26"/>
      <c r="C2710" s="148"/>
      <c r="D2710" s="149" t="s">
        <v>395</v>
      </c>
      <c r="E2710" s="150" t="s">
        <v>13046</v>
      </c>
      <c r="F2710" s="112" t="str">
        <f t="shared" si="1"/>
        <v>ALEJANDRA CAMPOY QUEZADA</v>
      </c>
      <c r="G2710" s="59" t="s">
        <v>13047</v>
      </c>
      <c r="H2710" s="61"/>
      <c r="I2710" s="27"/>
      <c r="J2710" s="65"/>
      <c r="K2710" s="28"/>
    </row>
    <row r="2711" ht="22.5" customHeight="1">
      <c r="A2711" s="147">
        <v>46079.0</v>
      </c>
      <c r="B2711" s="26"/>
      <c r="C2711" s="148"/>
      <c r="D2711" s="149" t="s">
        <v>419</v>
      </c>
      <c r="E2711" s="150" t="s">
        <v>11491</v>
      </c>
      <c r="F2711" s="112" t="str">
        <f t="shared" si="1"/>
        <v>RODRIGO CORNEJO</v>
      </c>
      <c r="G2711" s="59" t="s">
        <v>13048</v>
      </c>
      <c r="H2711" s="61"/>
      <c r="I2711" s="27"/>
      <c r="J2711" s="65"/>
      <c r="K2711" s="28"/>
    </row>
    <row r="2712" ht="22.5" customHeight="1">
      <c r="A2712" s="147">
        <v>46079.0</v>
      </c>
      <c r="B2712" s="26"/>
      <c r="C2712" s="148"/>
      <c r="D2712" s="149" t="s">
        <v>13049</v>
      </c>
      <c r="E2712" s="150" t="s">
        <v>4471</v>
      </c>
      <c r="F2712" s="112" t="str">
        <f t="shared" si="1"/>
        <v>FROILAN GÓMEZ</v>
      </c>
      <c r="G2712" s="59" t="s">
        <v>13050</v>
      </c>
      <c r="H2712" s="61"/>
      <c r="I2712" s="27"/>
      <c r="J2712" s="65"/>
      <c r="K2712" s="28"/>
    </row>
    <row r="2713" ht="22.5" customHeight="1">
      <c r="A2713" s="147">
        <v>46079.0</v>
      </c>
      <c r="B2713" s="26"/>
      <c r="C2713" s="148"/>
      <c r="D2713" s="149" t="s">
        <v>1225</v>
      </c>
      <c r="E2713" s="150" t="s">
        <v>7821</v>
      </c>
      <c r="F2713" s="112" t="str">
        <f t="shared" si="1"/>
        <v>ENRIQUE YAÑEZ</v>
      </c>
      <c r="G2713" s="59" t="s">
        <v>13051</v>
      </c>
      <c r="H2713" s="61"/>
      <c r="I2713" s="27"/>
      <c r="J2713" s="65"/>
      <c r="K2713" s="28"/>
    </row>
    <row r="2714" ht="22.5" customHeight="1">
      <c r="A2714" s="147">
        <v>46079.0</v>
      </c>
      <c r="B2714" s="26"/>
      <c r="C2714" s="148"/>
      <c r="D2714" s="149" t="s">
        <v>13052</v>
      </c>
      <c r="E2714" s="150" t="s">
        <v>13053</v>
      </c>
      <c r="F2714" s="112" t="str">
        <f t="shared" si="1"/>
        <v>JUAN ANTONIO MARQUIS FUENTES</v>
      </c>
      <c r="G2714" s="59" t="s">
        <v>13054</v>
      </c>
      <c r="H2714" s="61"/>
      <c r="I2714" s="27"/>
      <c r="J2714" s="65"/>
      <c r="K2714" s="28"/>
    </row>
    <row r="2715" ht="22.5" customHeight="1">
      <c r="A2715" s="147">
        <v>46079.0</v>
      </c>
      <c r="B2715" s="26"/>
      <c r="C2715" s="148"/>
      <c r="D2715" s="149" t="s">
        <v>436</v>
      </c>
      <c r="E2715" s="150" t="s">
        <v>13055</v>
      </c>
      <c r="F2715" s="112" t="str">
        <f t="shared" si="1"/>
        <v>VIVIANA OLIVO</v>
      </c>
      <c r="G2715" s="59" t="s">
        <v>13056</v>
      </c>
      <c r="H2715" s="61"/>
      <c r="I2715" s="27"/>
      <c r="J2715" s="65"/>
      <c r="K2715" s="28"/>
    </row>
    <row r="2716" ht="22.5" customHeight="1">
      <c r="A2716" s="147">
        <v>46079.0</v>
      </c>
      <c r="B2716" s="26"/>
      <c r="C2716" s="148"/>
      <c r="D2716" s="149" t="s">
        <v>419</v>
      </c>
      <c r="E2716" s="150" t="s">
        <v>13057</v>
      </c>
      <c r="F2716" s="112" t="str">
        <f t="shared" si="1"/>
        <v>RODRIGO DUVAUCHELLE</v>
      </c>
      <c r="G2716" s="59" t="s">
        <v>13058</v>
      </c>
      <c r="H2716" s="61"/>
      <c r="I2716" s="27"/>
      <c r="J2716" s="65"/>
      <c r="K2716" s="28"/>
    </row>
    <row r="2717" ht="22.5" customHeight="1">
      <c r="A2717" s="147">
        <v>46080.0</v>
      </c>
      <c r="B2717" s="46"/>
      <c r="C2717" s="148">
        <v>45809.0</v>
      </c>
      <c r="D2717" s="153" t="s">
        <v>13059</v>
      </c>
      <c r="E2717" s="154" t="s">
        <v>13060</v>
      </c>
      <c r="F2717" s="112" t="str">
        <f t="shared" si="1"/>
        <v>MANUEL GILBERTO CRUZ TAPIA</v>
      </c>
      <c r="G2717" s="70" t="s">
        <v>13061</v>
      </c>
      <c r="H2717" s="56" t="s">
        <v>44</v>
      </c>
      <c r="I2717" s="27"/>
      <c r="J2717" s="57" t="s">
        <v>17</v>
      </c>
      <c r="K2717" s="23" t="s">
        <v>15</v>
      </c>
    </row>
    <row r="2718" ht="22.5" customHeight="1">
      <c r="A2718" s="147">
        <v>46080.0</v>
      </c>
      <c r="B2718" s="26"/>
      <c r="C2718" s="148"/>
      <c r="D2718" s="149" t="s">
        <v>13062</v>
      </c>
      <c r="E2718" s="150" t="s">
        <v>12039</v>
      </c>
      <c r="F2718" s="112" t="str">
        <f t="shared" si="1"/>
        <v>SUSAN CARREÑO</v>
      </c>
      <c r="G2718" s="59" t="s">
        <v>13063</v>
      </c>
      <c r="H2718" s="56" t="s">
        <v>44</v>
      </c>
      <c r="I2718" s="27"/>
      <c r="J2718" s="57" t="s">
        <v>14</v>
      </c>
      <c r="K2718" s="23" t="s">
        <v>15</v>
      </c>
    </row>
    <row r="2719" ht="22.5" customHeight="1">
      <c r="A2719" s="147">
        <v>46080.0</v>
      </c>
      <c r="B2719" s="26"/>
      <c r="C2719" s="148"/>
      <c r="D2719" s="149" t="s">
        <v>4259</v>
      </c>
      <c r="E2719" s="150" t="s">
        <v>211</v>
      </c>
      <c r="F2719" s="112" t="str">
        <f t="shared" si="1"/>
        <v>CRISTOPHER ROJAS</v>
      </c>
      <c r="G2719" s="59" t="s">
        <v>13064</v>
      </c>
      <c r="H2719" s="56" t="s">
        <v>44</v>
      </c>
      <c r="I2719" s="27"/>
      <c r="J2719" s="57" t="s">
        <v>14</v>
      </c>
      <c r="K2719" s="23" t="s">
        <v>15</v>
      </c>
    </row>
    <row r="2720" ht="22.5" customHeight="1">
      <c r="A2720" s="147">
        <v>46080.0</v>
      </c>
      <c r="B2720" s="26"/>
      <c r="C2720" s="148"/>
      <c r="D2720" s="149" t="s">
        <v>13065</v>
      </c>
      <c r="E2720" s="150" t="s">
        <v>13066</v>
      </c>
      <c r="F2720" s="112" t="str">
        <f t="shared" si="1"/>
        <v>ALANIS DANIELA GUAJARDO SALINAS</v>
      </c>
      <c r="G2720" s="59" t="s">
        <v>13067</v>
      </c>
      <c r="H2720" s="61"/>
      <c r="I2720" s="27"/>
      <c r="J2720" s="65"/>
      <c r="K2720" s="28"/>
    </row>
    <row r="2721" ht="22.5" customHeight="1">
      <c r="A2721" s="147">
        <v>46080.0</v>
      </c>
      <c r="B2721" s="26"/>
      <c r="C2721" s="148"/>
      <c r="D2721" s="149" t="s">
        <v>11095</v>
      </c>
      <c r="E2721" s="150" t="s">
        <v>13068</v>
      </c>
      <c r="F2721" s="112" t="str">
        <f t="shared" si="1"/>
        <v>DAMIÁN SARABIA VERA</v>
      </c>
      <c r="G2721" s="59" t="s">
        <v>13069</v>
      </c>
      <c r="H2721" s="56" t="s">
        <v>44</v>
      </c>
      <c r="I2721" s="27"/>
      <c r="J2721" s="57" t="s">
        <v>14</v>
      </c>
      <c r="K2721" s="28"/>
    </row>
    <row r="2722" ht="22.5" customHeight="1">
      <c r="A2722" s="147">
        <v>46080.0</v>
      </c>
      <c r="B2722" s="26"/>
      <c r="C2722" s="148"/>
      <c r="D2722" s="149" t="s">
        <v>225</v>
      </c>
      <c r="E2722" s="150" t="s">
        <v>1739</v>
      </c>
      <c r="F2722" s="112" t="str">
        <f t="shared" si="1"/>
        <v>NICOL OLIVARES</v>
      </c>
      <c r="G2722" s="59" t="s">
        <v>13070</v>
      </c>
      <c r="H2722" s="61"/>
      <c r="I2722" s="27"/>
      <c r="J2722" s="65"/>
      <c r="K2722" s="28"/>
    </row>
    <row r="2723" ht="22.5" customHeight="1">
      <c r="A2723" s="147">
        <v>46080.0</v>
      </c>
      <c r="B2723" s="26"/>
      <c r="C2723" s="148"/>
      <c r="D2723" s="149" t="s">
        <v>13071</v>
      </c>
      <c r="E2723" s="150" t="s">
        <v>5146</v>
      </c>
      <c r="F2723" s="112" t="str">
        <f t="shared" si="1"/>
        <v>JONATAN ROMERO</v>
      </c>
      <c r="G2723" s="59" t="s">
        <v>13072</v>
      </c>
      <c r="H2723" s="56" t="s">
        <v>44</v>
      </c>
      <c r="I2723" s="27"/>
      <c r="J2723" s="57" t="s">
        <v>14</v>
      </c>
      <c r="K2723" s="23" t="s">
        <v>15</v>
      </c>
    </row>
    <row r="2724" ht="22.5" customHeight="1">
      <c r="A2724" s="147">
        <v>46080.0</v>
      </c>
      <c r="B2724" s="26"/>
      <c r="C2724" s="148"/>
      <c r="D2724" s="149" t="s">
        <v>13073</v>
      </c>
      <c r="E2724" s="150" t="s">
        <v>601</v>
      </c>
      <c r="F2724" s="112" t="str">
        <f t="shared" si="1"/>
        <v>SABIK GALLARDO</v>
      </c>
      <c r="G2724" s="59" t="s">
        <v>13074</v>
      </c>
      <c r="H2724" s="61"/>
      <c r="I2724" s="27"/>
      <c r="J2724" s="65"/>
      <c r="K2724" s="28"/>
    </row>
    <row r="2725" ht="22.5" customHeight="1">
      <c r="A2725" s="147">
        <v>46080.0</v>
      </c>
      <c r="B2725" s="26"/>
      <c r="C2725" s="148"/>
      <c r="D2725" s="149" t="s">
        <v>13075</v>
      </c>
      <c r="E2725" s="150" t="s">
        <v>13076</v>
      </c>
      <c r="F2725" s="112" t="str">
        <f t="shared" si="1"/>
        <v>VANESSA KATALINA REZZIO AYALA</v>
      </c>
      <c r="G2725" s="59" t="s">
        <v>13077</v>
      </c>
      <c r="H2725" s="61"/>
      <c r="I2725" s="27"/>
      <c r="J2725" s="65"/>
      <c r="K2725" s="28"/>
    </row>
    <row r="2726" ht="22.5" customHeight="1">
      <c r="A2726" s="147">
        <v>46080.0</v>
      </c>
      <c r="B2726" s="26"/>
      <c r="C2726" s="148"/>
      <c r="D2726" s="149" t="s">
        <v>2071</v>
      </c>
      <c r="E2726" s="150" t="s">
        <v>13078</v>
      </c>
      <c r="F2726" s="112" t="str">
        <f t="shared" si="1"/>
        <v>FRANCO GNECCO</v>
      </c>
      <c r="G2726" s="59" t="s">
        <v>13079</v>
      </c>
      <c r="H2726" s="61"/>
      <c r="I2726" s="27"/>
      <c r="J2726" s="65"/>
      <c r="K2726" s="28"/>
    </row>
    <row r="2727" ht="22.5" customHeight="1">
      <c r="A2727" s="147">
        <v>46080.0</v>
      </c>
      <c r="B2727" s="26"/>
      <c r="C2727" s="148"/>
      <c r="D2727" s="149" t="s">
        <v>13080</v>
      </c>
      <c r="E2727" s="150" t="s">
        <v>4603</v>
      </c>
      <c r="F2727" s="112" t="str">
        <f t="shared" si="1"/>
        <v>BEATRIZ CAROLINA ARANCIBIA</v>
      </c>
      <c r="G2727" s="59" t="s">
        <v>13081</v>
      </c>
      <c r="H2727" s="61"/>
      <c r="I2727" s="27"/>
      <c r="J2727" s="65"/>
      <c r="K2727" s="28"/>
    </row>
    <row r="2728" ht="22.5" customHeight="1">
      <c r="A2728" s="147">
        <v>46080.0</v>
      </c>
      <c r="B2728" s="26"/>
      <c r="C2728" s="148"/>
      <c r="D2728" s="149" t="s">
        <v>13082</v>
      </c>
      <c r="E2728" s="150" t="s">
        <v>4603</v>
      </c>
      <c r="F2728" s="112" t="str">
        <f t="shared" si="1"/>
        <v>LYA ARANCIBIA</v>
      </c>
      <c r="G2728" s="59" t="s">
        <v>13083</v>
      </c>
      <c r="H2728" s="56" t="s">
        <v>44</v>
      </c>
      <c r="I2728" s="27"/>
      <c r="J2728" s="57" t="s">
        <v>14</v>
      </c>
      <c r="K2728" s="23" t="s">
        <v>15</v>
      </c>
    </row>
    <row r="2729" ht="22.5" customHeight="1">
      <c r="A2729" s="147">
        <v>46080.0</v>
      </c>
      <c r="B2729" s="26"/>
      <c r="C2729" s="148"/>
      <c r="D2729" s="149" t="s">
        <v>926</v>
      </c>
      <c r="E2729" s="150" t="s">
        <v>4970</v>
      </c>
      <c r="F2729" s="112" t="str">
        <f t="shared" si="1"/>
        <v>NINOSKA DIAZ</v>
      </c>
      <c r="G2729" s="59" t="s">
        <v>13084</v>
      </c>
      <c r="H2729" s="61"/>
      <c r="I2729" s="27"/>
      <c r="J2729" s="65"/>
      <c r="K2729" s="28"/>
    </row>
    <row r="2730" ht="22.5" customHeight="1">
      <c r="A2730" s="147">
        <v>46080.0</v>
      </c>
      <c r="B2730" s="26"/>
      <c r="C2730" s="148"/>
      <c r="D2730" s="149" t="s">
        <v>13085</v>
      </c>
      <c r="E2730" s="150" t="s">
        <v>8390</v>
      </c>
      <c r="F2730" s="112" t="str">
        <f t="shared" si="1"/>
        <v>JOHANN CÁRDENAS</v>
      </c>
      <c r="G2730" s="59" t="s">
        <v>13086</v>
      </c>
      <c r="H2730" s="56" t="s">
        <v>44</v>
      </c>
      <c r="I2730" s="27"/>
      <c r="J2730" s="57" t="s">
        <v>14</v>
      </c>
      <c r="K2730" s="28"/>
    </row>
    <row r="2731" ht="22.5" customHeight="1">
      <c r="A2731" s="147">
        <v>46080.0</v>
      </c>
      <c r="B2731" s="26"/>
      <c r="C2731" s="148"/>
      <c r="D2731" s="149" t="s">
        <v>13087</v>
      </c>
      <c r="E2731" s="150" t="s">
        <v>999</v>
      </c>
      <c r="F2731" s="112" t="str">
        <f t="shared" si="1"/>
        <v>ANGELICA CABRERA</v>
      </c>
      <c r="G2731" s="59" t="s">
        <v>13088</v>
      </c>
      <c r="H2731" s="61"/>
      <c r="I2731" s="27"/>
      <c r="J2731" s="65"/>
      <c r="K2731" s="28"/>
    </row>
    <row r="2732" ht="22.5" customHeight="1">
      <c r="A2732" s="147">
        <v>46080.0</v>
      </c>
      <c r="B2732" s="26"/>
      <c r="C2732" s="148"/>
      <c r="D2732" s="149" t="s">
        <v>3677</v>
      </c>
      <c r="E2732" s="150" t="s">
        <v>6604</v>
      </c>
      <c r="F2732" s="112" t="str">
        <f t="shared" si="1"/>
        <v>MARIELA ARANDA ZUÑIGA</v>
      </c>
      <c r="G2732" s="59" t="s">
        <v>6605</v>
      </c>
      <c r="H2732" s="61"/>
      <c r="I2732" s="27"/>
      <c r="J2732" s="65"/>
      <c r="K2732" s="28"/>
    </row>
    <row r="2733" ht="22.5" customHeight="1">
      <c r="A2733" s="147">
        <v>46080.0</v>
      </c>
      <c r="B2733" s="26"/>
      <c r="C2733" s="148"/>
      <c r="D2733" s="149" t="s">
        <v>13089</v>
      </c>
      <c r="E2733" s="150" t="s">
        <v>13090</v>
      </c>
      <c r="F2733" s="112" t="str">
        <f t="shared" si="1"/>
        <v>JUNIOR JOSE VERA ACOSTA</v>
      </c>
      <c r="G2733" s="59" t="s">
        <v>13091</v>
      </c>
      <c r="H2733" s="56" t="s">
        <v>44</v>
      </c>
      <c r="I2733" s="27"/>
      <c r="J2733" s="57" t="s">
        <v>14</v>
      </c>
      <c r="K2733" s="28"/>
    </row>
    <row r="2734" ht="22.5" customHeight="1">
      <c r="A2734" s="147">
        <v>46080.0</v>
      </c>
      <c r="B2734" s="26"/>
      <c r="C2734" s="148"/>
      <c r="D2734" s="149" t="s">
        <v>1298</v>
      </c>
      <c r="E2734" s="150" t="s">
        <v>13092</v>
      </c>
      <c r="F2734" s="112" t="str">
        <f t="shared" si="1"/>
        <v>ROBERTO ARCOS</v>
      </c>
      <c r="G2734" s="59" t="s">
        <v>13093</v>
      </c>
      <c r="H2734" s="61"/>
      <c r="I2734" s="27"/>
      <c r="J2734" s="65"/>
      <c r="K2734" s="28"/>
    </row>
    <row r="2735" ht="22.5" customHeight="1">
      <c r="A2735" s="147">
        <v>46080.0</v>
      </c>
      <c r="B2735" s="26"/>
      <c r="C2735" s="148"/>
      <c r="D2735" s="149" t="s">
        <v>1791</v>
      </c>
      <c r="E2735" s="150" t="s">
        <v>13094</v>
      </c>
      <c r="F2735" s="112" t="str">
        <f t="shared" si="1"/>
        <v>CHRISTIAN PEÑAILILLO</v>
      </c>
      <c r="G2735" s="59" t="s">
        <v>13095</v>
      </c>
      <c r="H2735" s="61"/>
      <c r="I2735" s="27"/>
      <c r="J2735" s="65"/>
      <c r="K2735" s="28"/>
    </row>
    <row r="2736" ht="22.5" customHeight="1">
      <c r="A2736" s="147">
        <v>46080.0</v>
      </c>
      <c r="B2736" s="15">
        <v>46083.0</v>
      </c>
      <c r="C2736" s="148">
        <v>45200.0</v>
      </c>
      <c r="D2736" s="149" t="s">
        <v>8989</v>
      </c>
      <c r="E2736" s="150" t="s">
        <v>2546</v>
      </c>
      <c r="F2736" s="112" t="str">
        <f t="shared" si="1"/>
        <v>RAUL SAEZ</v>
      </c>
      <c r="G2736" s="59" t="s">
        <v>4068</v>
      </c>
      <c r="H2736" s="56" t="s">
        <v>44</v>
      </c>
      <c r="I2736" s="27"/>
      <c r="J2736" s="57" t="s">
        <v>17</v>
      </c>
      <c r="K2736" s="23" t="s">
        <v>20</v>
      </c>
    </row>
    <row r="2737" ht="22.5" customHeight="1">
      <c r="A2737" s="147">
        <v>46080.0</v>
      </c>
      <c r="B2737" s="26"/>
      <c r="C2737" s="148"/>
      <c r="D2737" s="149" t="s">
        <v>13096</v>
      </c>
      <c r="E2737" s="150" t="s">
        <v>13097</v>
      </c>
      <c r="F2737" s="112" t="str">
        <f t="shared" si="1"/>
        <v>SAUL HUMBERTO HEVIA PONCE</v>
      </c>
      <c r="G2737" s="59" t="s">
        <v>13098</v>
      </c>
      <c r="H2737" s="56" t="s">
        <v>44</v>
      </c>
      <c r="I2737" s="27"/>
      <c r="J2737" s="57" t="s">
        <v>14</v>
      </c>
      <c r="K2737" s="28"/>
    </row>
    <row r="2738" ht="22.5" customHeight="1">
      <c r="A2738" s="147">
        <v>46080.0</v>
      </c>
      <c r="B2738" s="26"/>
      <c r="C2738" s="148"/>
      <c r="D2738" s="149" t="s">
        <v>2987</v>
      </c>
      <c r="E2738" s="150" t="s">
        <v>13099</v>
      </c>
      <c r="F2738" s="112" t="str">
        <f t="shared" si="1"/>
        <v>GONZALO REDONDO</v>
      </c>
      <c r="G2738" s="59" t="s">
        <v>13100</v>
      </c>
      <c r="H2738" s="61"/>
      <c r="I2738" s="27"/>
      <c r="J2738" s="65"/>
      <c r="K2738" s="28"/>
    </row>
    <row r="2739" ht="22.5" customHeight="1">
      <c r="A2739" s="147">
        <v>46080.0</v>
      </c>
      <c r="B2739" s="26"/>
      <c r="C2739" s="148"/>
      <c r="D2739" s="149" t="s">
        <v>13101</v>
      </c>
      <c r="E2739" s="150" t="s">
        <v>13102</v>
      </c>
      <c r="F2739" s="112" t="str">
        <f t="shared" si="1"/>
        <v>DANIEL JESUS PONCE SAAVEDRA</v>
      </c>
      <c r="G2739" s="59" t="s">
        <v>13103</v>
      </c>
      <c r="H2739" s="61"/>
      <c r="I2739" s="27"/>
      <c r="J2739" s="65"/>
      <c r="K2739" s="28"/>
    </row>
    <row r="2740" ht="22.5" customHeight="1">
      <c r="A2740" s="147">
        <v>46080.0</v>
      </c>
      <c r="B2740" s="26"/>
      <c r="C2740" s="148"/>
      <c r="D2740" s="149" t="s">
        <v>2644</v>
      </c>
      <c r="E2740" s="150" t="s">
        <v>437</v>
      </c>
      <c r="F2740" s="112" t="str">
        <f t="shared" si="1"/>
        <v>GABRIEL TOLEDO</v>
      </c>
      <c r="G2740" s="59" t="s">
        <v>13104</v>
      </c>
      <c r="H2740" s="61"/>
      <c r="I2740" s="27"/>
      <c r="J2740" s="65"/>
      <c r="K2740" s="28"/>
    </row>
    <row r="2741" ht="22.5" customHeight="1">
      <c r="A2741" s="147">
        <v>46080.0</v>
      </c>
      <c r="B2741" s="26"/>
      <c r="C2741" s="148"/>
      <c r="D2741" s="149" t="s">
        <v>304</v>
      </c>
      <c r="E2741" s="150" t="s">
        <v>472</v>
      </c>
      <c r="F2741" s="112" t="str">
        <f t="shared" si="1"/>
        <v>DANIEL MUÑOZ</v>
      </c>
      <c r="G2741" s="59"/>
      <c r="H2741" s="61"/>
      <c r="I2741" s="27"/>
      <c r="J2741" s="65"/>
      <c r="K2741" s="28"/>
    </row>
    <row r="2742" ht="22.5" customHeight="1">
      <c r="A2742" s="147">
        <v>46080.0</v>
      </c>
      <c r="B2742" s="26"/>
      <c r="C2742" s="148"/>
      <c r="D2742" s="149" t="s">
        <v>720</v>
      </c>
      <c r="E2742" s="150" t="s">
        <v>3997</v>
      </c>
      <c r="F2742" s="112" t="str">
        <f t="shared" si="1"/>
        <v>GLORIA HERRERA</v>
      </c>
      <c r="G2742" s="59" t="s">
        <v>13105</v>
      </c>
      <c r="H2742" s="61"/>
      <c r="I2742" s="27"/>
      <c r="J2742" s="65"/>
      <c r="K2742" s="28"/>
    </row>
    <row r="2743" ht="22.5" customHeight="1">
      <c r="A2743" s="147">
        <v>46080.0</v>
      </c>
      <c r="B2743" s="26"/>
      <c r="C2743" s="148"/>
      <c r="D2743" s="149" t="s">
        <v>123</v>
      </c>
      <c r="E2743" s="150" t="s">
        <v>2116</v>
      </c>
      <c r="F2743" s="112" t="str">
        <f t="shared" si="1"/>
        <v>ANGELO ORDENES</v>
      </c>
      <c r="G2743" s="59" t="s">
        <v>13106</v>
      </c>
      <c r="H2743" s="56" t="s">
        <v>44</v>
      </c>
      <c r="I2743" s="27"/>
      <c r="J2743" s="57" t="s">
        <v>14</v>
      </c>
      <c r="K2743" s="28"/>
    </row>
    <row r="2744" ht="22.5" customHeight="1">
      <c r="A2744" s="147">
        <v>46080.0</v>
      </c>
      <c r="B2744" s="26"/>
      <c r="C2744" s="148"/>
      <c r="D2744" s="149" t="s">
        <v>13107</v>
      </c>
      <c r="E2744" s="150" t="s">
        <v>13108</v>
      </c>
      <c r="F2744" s="112" t="str">
        <f t="shared" si="1"/>
        <v>JOSUÉ GABRIEL VALENZUELA BURGOS</v>
      </c>
      <c r="G2744" s="59" t="s">
        <v>13109</v>
      </c>
      <c r="H2744" s="56" t="s">
        <v>44</v>
      </c>
      <c r="I2744" s="27"/>
      <c r="J2744" s="57" t="s">
        <v>14</v>
      </c>
      <c r="K2744" s="23" t="s">
        <v>15</v>
      </c>
    </row>
    <row r="2745" ht="22.5" customHeight="1">
      <c r="A2745" s="147">
        <v>46080.0</v>
      </c>
      <c r="B2745" s="26"/>
      <c r="C2745" s="148"/>
      <c r="D2745" s="149" t="s">
        <v>12850</v>
      </c>
      <c r="E2745" s="150" t="s">
        <v>3356</v>
      </c>
      <c r="F2745" s="112" t="str">
        <f t="shared" si="1"/>
        <v>BRAYAN ALVAREZ</v>
      </c>
      <c r="G2745" s="59" t="s">
        <v>13110</v>
      </c>
      <c r="H2745" s="56" t="s">
        <v>44</v>
      </c>
      <c r="I2745" s="27"/>
      <c r="J2745" s="57" t="s">
        <v>14</v>
      </c>
      <c r="K2745" s="23" t="s">
        <v>15</v>
      </c>
    </row>
    <row r="2746" ht="22.5" customHeight="1">
      <c r="A2746" s="147">
        <v>46080.0</v>
      </c>
      <c r="B2746" s="26"/>
      <c r="C2746" s="148"/>
      <c r="D2746" s="149" t="s">
        <v>944</v>
      </c>
      <c r="E2746" s="150" t="s">
        <v>12346</v>
      </c>
      <c r="F2746" s="112" t="str">
        <f t="shared" si="1"/>
        <v>DIEGO GAJARDO</v>
      </c>
      <c r="G2746" s="59" t="s">
        <v>13111</v>
      </c>
      <c r="H2746" s="56" t="s">
        <v>44</v>
      </c>
      <c r="I2746" s="27"/>
      <c r="J2746" s="57" t="s">
        <v>14</v>
      </c>
      <c r="K2746" s="23" t="s">
        <v>15</v>
      </c>
    </row>
    <row r="2747" ht="22.5" customHeight="1">
      <c r="A2747" s="147">
        <v>46080.0</v>
      </c>
      <c r="B2747" s="15">
        <v>46083.0</v>
      </c>
      <c r="C2747" s="148">
        <v>42430.0</v>
      </c>
      <c r="D2747" s="149" t="s">
        <v>13112</v>
      </c>
      <c r="E2747" s="150" t="s">
        <v>13113</v>
      </c>
      <c r="F2747" s="112" t="str">
        <f t="shared" si="1"/>
        <v>DANIELA ALEJANDRA GUERRERO MUÑOZ</v>
      </c>
      <c r="G2747" s="59" t="s">
        <v>13114</v>
      </c>
      <c r="H2747" s="56" t="s">
        <v>44</v>
      </c>
      <c r="I2747" s="27"/>
      <c r="J2747" s="57" t="s">
        <v>17</v>
      </c>
      <c r="K2747" s="23" t="s">
        <v>15</v>
      </c>
    </row>
    <row r="2748" ht="22.5" customHeight="1">
      <c r="A2748" s="147">
        <v>46080.0</v>
      </c>
      <c r="B2748" s="26"/>
      <c r="C2748" s="148"/>
      <c r="D2748" s="149" t="s">
        <v>13115</v>
      </c>
      <c r="E2748" s="150" t="s">
        <v>13116</v>
      </c>
      <c r="F2748" s="112" t="str">
        <f t="shared" si="1"/>
        <v>DANIEL ALEJANDRO ORTIZ CABEZA</v>
      </c>
      <c r="G2748" s="59" t="s">
        <v>13117</v>
      </c>
      <c r="H2748" s="56" t="s">
        <v>44</v>
      </c>
      <c r="I2748" s="27"/>
      <c r="J2748" s="57" t="s">
        <v>14</v>
      </c>
      <c r="K2748" s="28"/>
    </row>
    <row r="2749" ht="22.5" customHeight="1">
      <c r="A2749" s="147">
        <v>46080.0</v>
      </c>
      <c r="B2749" s="26"/>
      <c r="C2749" s="148"/>
      <c r="D2749" s="149" t="s">
        <v>13118</v>
      </c>
      <c r="E2749" s="150" t="s">
        <v>13119</v>
      </c>
      <c r="F2749" s="112" t="str">
        <f t="shared" si="1"/>
        <v>ISABELLA VALENTINA MILESI GARCIA</v>
      </c>
      <c r="G2749" s="59" t="s">
        <v>13120</v>
      </c>
      <c r="H2749" s="56" t="s">
        <v>44</v>
      </c>
      <c r="I2749" s="27"/>
      <c r="J2749" s="57" t="s">
        <v>14</v>
      </c>
      <c r="K2749" s="23" t="s">
        <v>15</v>
      </c>
    </row>
    <row r="2750" ht="22.5" customHeight="1">
      <c r="A2750" s="147">
        <v>46080.0</v>
      </c>
      <c r="B2750" s="26"/>
      <c r="C2750" s="148"/>
      <c r="D2750" s="149" t="s">
        <v>13121</v>
      </c>
      <c r="E2750" s="150" t="s">
        <v>13122</v>
      </c>
      <c r="F2750" s="112" t="str">
        <f t="shared" si="1"/>
        <v>CONSTANZA MARIA ZAPATA OLIVARES</v>
      </c>
      <c r="G2750" s="59" t="s">
        <v>13123</v>
      </c>
      <c r="H2750" s="56" t="s">
        <v>44</v>
      </c>
      <c r="I2750" s="27"/>
      <c r="J2750" s="57" t="s">
        <v>14</v>
      </c>
      <c r="K2750" s="28"/>
    </row>
    <row r="2751" ht="22.5" customHeight="1">
      <c r="A2751" s="147">
        <v>46080.0</v>
      </c>
      <c r="B2751" s="26"/>
      <c r="C2751" s="148"/>
      <c r="D2751" s="149" t="s">
        <v>13124</v>
      </c>
      <c r="E2751" s="150" t="s">
        <v>13125</v>
      </c>
      <c r="F2751" s="112" t="str">
        <f t="shared" si="1"/>
        <v>JOSEFA ANDREA ARAVENA TEJADA</v>
      </c>
      <c r="G2751" s="59" t="s">
        <v>13126</v>
      </c>
      <c r="H2751" s="56" t="s">
        <v>44</v>
      </c>
      <c r="I2751" s="27"/>
      <c r="J2751" s="57" t="s">
        <v>14</v>
      </c>
      <c r="K2751" s="23" t="s">
        <v>15</v>
      </c>
    </row>
    <row r="2752" ht="22.5" customHeight="1">
      <c r="A2752" s="147">
        <v>46080.0</v>
      </c>
      <c r="B2752" s="26"/>
      <c r="C2752" s="148"/>
      <c r="D2752" s="149" t="s">
        <v>13127</v>
      </c>
      <c r="E2752" s="150" t="s">
        <v>13128</v>
      </c>
      <c r="F2752" s="112" t="str">
        <f t="shared" si="1"/>
        <v>CLAUDIA KARINA PIZARRO MONDACO</v>
      </c>
      <c r="G2752" s="59" t="s">
        <v>13129</v>
      </c>
      <c r="H2752" s="56" t="s">
        <v>44</v>
      </c>
      <c r="I2752" s="27"/>
      <c r="J2752" s="57" t="s">
        <v>14</v>
      </c>
      <c r="K2752" s="23" t="s">
        <v>15</v>
      </c>
    </row>
    <row r="2753" ht="22.5" customHeight="1">
      <c r="A2753" s="147">
        <v>46080.0</v>
      </c>
      <c r="B2753" s="15">
        <v>46083.0</v>
      </c>
      <c r="C2753" s="148">
        <v>43891.0</v>
      </c>
      <c r="D2753" s="149" t="s">
        <v>13130</v>
      </c>
      <c r="E2753" s="150" t="s">
        <v>13131</v>
      </c>
      <c r="F2753" s="112" t="str">
        <f t="shared" si="1"/>
        <v>MARCELA ISABEL SEGOVIA BARRIENTOS</v>
      </c>
      <c r="G2753" s="59" t="s">
        <v>13132</v>
      </c>
      <c r="H2753" s="56" t="s">
        <v>44</v>
      </c>
      <c r="I2753" s="27"/>
      <c r="J2753" s="57" t="s">
        <v>17</v>
      </c>
      <c r="K2753" s="23" t="s">
        <v>15</v>
      </c>
    </row>
    <row r="2754" ht="22.5" customHeight="1">
      <c r="A2754" s="147">
        <v>46080.0</v>
      </c>
      <c r="B2754" s="15">
        <v>46083.0</v>
      </c>
      <c r="C2754" s="148">
        <v>41730.0</v>
      </c>
      <c r="D2754" s="149" t="s">
        <v>8214</v>
      </c>
      <c r="E2754" s="150" t="s">
        <v>13133</v>
      </c>
      <c r="F2754" s="112" t="str">
        <f t="shared" si="1"/>
        <v>CARLOS ALBERTO LEON GALDAMEZ</v>
      </c>
      <c r="G2754" s="59" t="s">
        <v>13134</v>
      </c>
      <c r="H2754" s="56" t="s">
        <v>44</v>
      </c>
      <c r="I2754" s="27"/>
      <c r="J2754" s="57" t="s">
        <v>17</v>
      </c>
      <c r="K2754" s="23" t="s">
        <v>15</v>
      </c>
    </row>
    <row r="2755" ht="22.5" customHeight="1">
      <c r="A2755" s="147">
        <v>46080.0</v>
      </c>
      <c r="B2755" s="26"/>
      <c r="C2755" s="148"/>
      <c r="D2755" s="149" t="s">
        <v>13135</v>
      </c>
      <c r="E2755" s="150" t="s">
        <v>13136</v>
      </c>
      <c r="F2755" s="112" t="str">
        <f t="shared" si="1"/>
        <v>DANIEL BENJAMIN ORTIZ ABARZA</v>
      </c>
      <c r="G2755" s="59" t="s">
        <v>13137</v>
      </c>
      <c r="H2755" s="56" t="s">
        <v>44</v>
      </c>
      <c r="I2755" s="27"/>
      <c r="J2755" s="57" t="s">
        <v>14</v>
      </c>
      <c r="K2755" s="28"/>
    </row>
    <row r="2756" ht="22.5" customHeight="1">
      <c r="A2756" s="147">
        <v>46080.0</v>
      </c>
      <c r="B2756" s="26"/>
      <c r="C2756" s="148"/>
      <c r="D2756" s="149" t="s">
        <v>13138</v>
      </c>
      <c r="E2756" s="150" t="s">
        <v>13139</v>
      </c>
      <c r="F2756" s="112" t="str">
        <f t="shared" si="1"/>
        <v>GONZALO ANDRES AGUERO TAPIA</v>
      </c>
      <c r="G2756" s="59" t="s">
        <v>13140</v>
      </c>
      <c r="H2756" s="56" t="s">
        <v>44</v>
      </c>
      <c r="I2756" s="27"/>
      <c r="J2756" s="57" t="s">
        <v>14</v>
      </c>
      <c r="K2756" s="23" t="s">
        <v>15</v>
      </c>
    </row>
    <row r="2757" ht="22.5" customHeight="1">
      <c r="A2757" s="147">
        <v>46080.0</v>
      </c>
      <c r="B2757" s="15">
        <v>46083.0</v>
      </c>
      <c r="C2757" s="148">
        <v>45566.0</v>
      </c>
      <c r="D2757" s="149" t="s">
        <v>259</v>
      </c>
      <c r="E2757" s="150" t="s">
        <v>13141</v>
      </c>
      <c r="F2757" s="112" t="str">
        <f t="shared" si="1"/>
        <v>EUGENIO FIGUEROA ARAYA</v>
      </c>
      <c r="G2757" s="59" t="s">
        <v>13142</v>
      </c>
      <c r="H2757" s="56" t="s">
        <v>44</v>
      </c>
      <c r="I2757" s="27"/>
      <c r="J2757" s="57" t="s">
        <v>17</v>
      </c>
      <c r="K2757" s="23" t="s">
        <v>20</v>
      </c>
    </row>
    <row r="2758" ht="22.5" customHeight="1">
      <c r="A2758" s="147">
        <v>46080.0</v>
      </c>
      <c r="B2758" s="26"/>
      <c r="C2758" s="148"/>
      <c r="D2758" s="149" t="s">
        <v>13143</v>
      </c>
      <c r="E2758" s="150" t="s">
        <v>13144</v>
      </c>
      <c r="F2758" s="112" t="str">
        <f t="shared" si="1"/>
        <v>JONATHAN OMAR JEAN PIERRE REYES OLIVARES</v>
      </c>
      <c r="G2758" s="59" t="s">
        <v>13145</v>
      </c>
      <c r="H2758" s="61"/>
      <c r="I2758" s="27"/>
      <c r="J2758" s="65"/>
      <c r="K2758" s="28"/>
    </row>
    <row r="2759" ht="22.5" customHeight="1">
      <c r="A2759" s="147">
        <v>46080.0</v>
      </c>
      <c r="B2759" s="26"/>
      <c r="C2759" s="151" t="s">
        <v>10400</v>
      </c>
      <c r="D2759" s="149" t="s">
        <v>13146</v>
      </c>
      <c r="E2759" s="150" t="s">
        <v>13147</v>
      </c>
      <c r="F2759" s="112" t="str">
        <f t="shared" si="1"/>
        <v>LEONEL ORREGO NOLAN</v>
      </c>
      <c r="G2759" s="59" t="s">
        <v>13148</v>
      </c>
      <c r="H2759" s="56" t="s">
        <v>44</v>
      </c>
      <c r="I2759" s="27"/>
      <c r="J2759" s="57" t="s">
        <v>21</v>
      </c>
      <c r="K2759" s="23" t="s">
        <v>15</v>
      </c>
    </row>
    <row r="2760" ht="22.5" customHeight="1">
      <c r="A2760" s="147">
        <v>46080.0</v>
      </c>
      <c r="B2760" s="26"/>
      <c r="C2760" s="148"/>
      <c r="D2760" s="149" t="s">
        <v>344</v>
      </c>
      <c r="E2760" s="150" t="s">
        <v>13149</v>
      </c>
      <c r="F2760" s="112" t="str">
        <f t="shared" si="1"/>
        <v>ELIAS CARVAJAL ROMERO</v>
      </c>
      <c r="G2760" s="59" t="s">
        <v>13150</v>
      </c>
      <c r="H2760" s="56" t="s">
        <v>44</v>
      </c>
      <c r="I2760" s="27"/>
      <c r="J2760" s="57" t="s">
        <v>14</v>
      </c>
      <c r="K2760" s="28"/>
    </row>
    <row r="2761" ht="22.5" customHeight="1">
      <c r="A2761" s="147">
        <v>46080.0</v>
      </c>
      <c r="B2761" s="26"/>
      <c r="C2761" s="148"/>
      <c r="D2761" s="149" t="s">
        <v>67</v>
      </c>
      <c r="E2761" s="150" t="s">
        <v>7658</v>
      </c>
      <c r="F2761" s="112" t="str">
        <f t="shared" si="1"/>
        <v>CAROLINA GUERRA</v>
      </c>
      <c r="G2761" s="59" t="s">
        <v>13151</v>
      </c>
      <c r="H2761" s="56" t="s">
        <v>44</v>
      </c>
      <c r="I2761" s="27"/>
      <c r="J2761" s="57" t="s">
        <v>14</v>
      </c>
      <c r="K2761" s="28"/>
    </row>
    <row r="2762" ht="22.5" customHeight="1">
      <c r="A2762" s="147">
        <v>46080.0</v>
      </c>
      <c r="B2762" s="26"/>
      <c r="C2762" s="148"/>
      <c r="D2762" s="149" t="s">
        <v>13152</v>
      </c>
      <c r="E2762" s="150" t="s">
        <v>2334</v>
      </c>
      <c r="F2762" s="112" t="str">
        <f t="shared" si="1"/>
        <v>EMERSSON CASTILLO</v>
      </c>
      <c r="G2762" s="59" t="s">
        <v>13153</v>
      </c>
      <c r="H2762" s="61"/>
      <c r="I2762" s="27"/>
      <c r="J2762" s="65"/>
      <c r="K2762" s="28"/>
    </row>
    <row r="2763" ht="22.5" customHeight="1">
      <c r="A2763" s="147">
        <v>46080.0</v>
      </c>
      <c r="B2763" s="26"/>
      <c r="C2763" s="148"/>
      <c r="D2763" s="149" t="s">
        <v>13154</v>
      </c>
      <c r="E2763" s="150" t="s">
        <v>13155</v>
      </c>
      <c r="F2763" s="112" t="str">
        <f t="shared" si="1"/>
        <v>ELSA MONDACA</v>
      </c>
      <c r="G2763" s="59" t="s">
        <v>13156</v>
      </c>
      <c r="H2763" s="61"/>
      <c r="I2763" s="27"/>
      <c r="J2763" s="65"/>
      <c r="K2763" s="28"/>
    </row>
    <row r="2764" ht="22.5" customHeight="1">
      <c r="A2764" s="147">
        <v>46080.0</v>
      </c>
      <c r="B2764" s="26"/>
      <c r="C2764" s="148"/>
      <c r="D2764" s="149" t="s">
        <v>13157</v>
      </c>
      <c r="E2764" s="150" t="s">
        <v>13158</v>
      </c>
      <c r="F2764" s="112" t="str">
        <f t="shared" si="1"/>
        <v>SERGIO RICARDO AVILA PALMA</v>
      </c>
      <c r="G2764" s="59" t="s">
        <v>13159</v>
      </c>
      <c r="H2764" s="61"/>
      <c r="I2764" s="27"/>
      <c r="J2764" s="65"/>
      <c r="K2764" s="28"/>
    </row>
    <row r="2765" ht="22.5" customHeight="1">
      <c r="A2765" s="147">
        <v>46080.0</v>
      </c>
      <c r="B2765" s="26"/>
      <c r="C2765" s="148"/>
      <c r="D2765" s="149" t="s">
        <v>13160</v>
      </c>
      <c r="E2765" s="150" t="s">
        <v>8464</v>
      </c>
      <c r="F2765" s="112" t="str">
        <f t="shared" si="1"/>
        <v>IGNACIA VALENCIA</v>
      </c>
      <c r="G2765" s="59" t="s">
        <v>13161</v>
      </c>
      <c r="H2765" s="61"/>
      <c r="I2765" s="27"/>
      <c r="J2765" s="65"/>
      <c r="K2765" s="28"/>
    </row>
    <row r="2766" ht="22.5" customHeight="1">
      <c r="A2766" s="147">
        <v>46080.0</v>
      </c>
      <c r="B2766" s="26"/>
      <c r="C2766" s="148"/>
      <c r="D2766" s="149" t="s">
        <v>13162</v>
      </c>
      <c r="E2766" s="150" t="s">
        <v>13163</v>
      </c>
      <c r="F2766" s="112" t="str">
        <f t="shared" si="1"/>
        <v>JOAQUÍN PAVIZ</v>
      </c>
      <c r="G2766" s="59" t="s">
        <v>13164</v>
      </c>
      <c r="H2766" s="61"/>
      <c r="I2766" s="27"/>
      <c r="J2766" s="65"/>
      <c r="K2766" s="23" t="s">
        <v>15</v>
      </c>
    </row>
    <row r="2767" ht="22.5" customHeight="1">
      <c r="A2767" s="147">
        <v>46080.0</v>
      </c>
      <c r="B2767" s="26"/>
      <c r="C2767" s="148"/>
      <c r="D2767" s="149" t="s">
        <v>445</v>
      </c>
      <c r="E2767" s="150" t="s">
        <v>274</v>
      </c>
      <c r="F2767" s="112" t="str">
        <f t="shared" si="1"/>
        <v>MANUEL RODRIGUEZ</v>
      </c>
      <c r="G2767" s="59" t="s">
        <v>13165</v>
      </c>
      <c r="H2767" s="61"/>
      <c r="I2767" s="27"/>
      <c r="J2767" s="65"/>
      <c r="K2767" s="28"/>
    </row>
    <row r="2768" ht="22.5" customHeight="1">
      <c r="A2768" s="147">
        <v>46080.0</v>
      </c>
      <c r="B2768" s="26"/>
      <c r="C2768" s="148"/>
      <c r="D2768" s="149" t="s">
        <v>985</v>
      </c>
      <c r="E2768" s="150" t="s">
        <v>2334</v>
      </c>
      <c r="F2768" s="112" t="str">
        <f t="shared" si="1"/>
        <v>CONSTANZA CASTILLO</v>
      </c>
      <c r="G2768" s="59" t="s">
        <v>13166</v>
      </c>
      <c r="H2768" s="61"/>
      <c r="I2768" s="27"/>
      <c r="J2768" s="65"/>
      <c r="K2768" s="28"/>
    </row>
    <row r="2769" ht="22.5" customHeight="1">
      <c r="A2769" s="147">
        <v>46080.0</v>
      </c>
      <c r="B2769" s="26"/>
      <c r="C2769" s="148"/>
      <c r="D2769" s="149" t="s">
        <v>4131</v>
      </c>
      <c r="E2769" s="150" t="s">
        <v>13167</v>
      </c>
      <c r="F2769" s="112" t="str">
        <f t="shared" si="1"/>
        <v>NATALIA SAGREDO</v>
      </c>
      <c r="G2769" s="59" t="s">
        <v>13168</v>
      </c>
      <c r="H2769" s="61"/>
      <c r="I2769" s="27"/>
      <c r="J2769" s="65"/>
      <c r="K2769" s="28"/>
    </row>
    <row r="2770" ht="22.5" customHeight="1">
      <c r="A2770" s="147">
        <v>46080.0</v>
      </c>
      <c r="B2770" s="26"/>
      <c r="C2770" s="148"/>
      <c r="D2770" s="149" t="s">
        <v>13169</v>
      </c>
      <c r="E2770" s="150" t="s">
        <v>13170</v>
      </c>
      <c r="F2770" s="112" t="str">
        <f t="shared" si="1"/>
        <v>PAULA ELIZONDO ELIZONDO</v>
      </c>
      <c r="G2770" s="59" t="s">
        <v>13171</v>
      </c>
      <c r="H2770" s="61"/>
      <c r="I2770" s="27"/>
      <c r="J2770" s="65"/>
      <c r="K2770" s="28"/>
    </row>
    <row r="2771" ht="22.5" customHeight="1">
      <c r="A2771" s="147">
        <v>46080.0</v>
      </c>
      <c r="B2771" s="26"/>
      <c r="C2771" s="148"/>
      <c r="D2771" s="149" t="s">
        <v>487</v>
      </c>
      <c r="E2771" s="150" t="s">
        <v>1156</v>
      </c>
      <c r="F2771" s="112" t="str">
        <f t="shared" si="1"/>
        <v>FRANCISCA RAMIREZ</v>
      </c>
      <c r="G2771" s="59" t="s">
        <v>13172</v>
      </c>
      <c r="H2771" s="61"/>
      <c r="I2771" s="27"/>
      <c r="J2771" s="65"/>
      <c r="K2771" s="28"/>
    </row>
    <row r="2772" ht="22.5" customHeight="1">
      <c r="A2772" s="147">
        <v>46080.0</v>
      </c>
      <c r="B2772" s="26"/>
      <c r="C2772" s="148"/>
      <c r="D2772" s="149" t="s">
        <v>13173</v>
      </c>
      <c r="E2772" s="150" t="s">
        <v>7760</v>
      </c>
      <c r="F2772" s="112" t="str">
        <f t="shared" si="1"/>
        <v>ELIZABETH ANDREA TORRES VIDAL</v>
      </c>
      <c r="G2772" s="59" t="s">
        <v>13174</v>
      </c>
      <c r="H2772" s="56" t="s">
        <v>44</v>
      </c>
      <c r="I2772" s="27"/>
      <c r="J2772" s="57" t="s">
        <v>14</v>
      </c>
      <c r="K2772" s="23" t="s">
        <v>15</v>
      </c>
    </row>
    <row r="2773" ht="22.5" customHeight="1">
      <c r="A2773" s="147">
        <v>46080.0</v>
      </c>
      <c r="B2773" s="26"/>
      <c r="C2773" s="148">
        <v>44621.0</v>
      </c>
      <c r="D2773" s="149" t="s">
        <v>439</v>
      </c>
      <c r="E2773" s="150" t="s">
        <v>13175</v>
      </c>
      <c r="F2773" s="112" t="str">
        <f t="shared" si="1"/>
        <v>JUAN GATICA ORELLANA</v>
      </c>
      <c r="G2773" s="59" t="s">
        <v>13176</v>
      </c>
      <c r="H2773" s="56" t="s">
        <v>44</v>
      </c>
      <c r="I2773" s="27"/>
      <c r="J2773" s="57" t="s">
        <v>21</v>
      </c>
      <c r="K2773" s="23" t="s">
        <v>15</v>
      </c>
    </row>
    <row r="2774" ht="22.5" customHeight="1">
      <c r="A2774" s="147">
        <v>46080.0</v>
      </c>
      <c r="B2774" s="26"/>
      <c r="C2774" s="148"/>
      <c r="D2774" s="149" t="s">
        <v>1204</v>
      </c>
      <c r="E2774" s="150" t="s">
        <v>13177</v>
      </c>
      <c r="F2774" s="112" t="str">
        <f t="shared" si="1"/>
        <v>JULIO BASTIDAS</v>
      </c>
      <c r="G2774" s="59" t="s">
        <v>13178</v>
      </c>
      <c r="H2774" s="61"/>
      <c r="I2774" s="27"/>
      <c r="J2774" s="65"/>
      <c r="K2774" s="28"/>
    </row>
    <row r="2775" ht="22.5" customHeight="1">
      <c r="A2775" s="147">
        <v>46080.0</v>
      </c>
      <c r="B2775" s="26"/>
      <c r="C2775" s="148"/>
      <c r="D2775" s="149" t="s">
        <v>88</v>
      </c>
      <c r="E2775" s="150" t="s">
        <v>13179</v>
      </c>
      <c r="F2775" s="112" t="str">
        <f t="shared" si="1"/>
        <v>FABIAN ASTUDILLO GONZALEZ</v>
      </c>
      <c r="G2775" s="59" t="s">
        <v>13180</v>
      </c>
      <c r="H2775" s="61"/>
      <c r="I2775" s="27"/>
      <c r="J2775" s="65"/>
      <c r="K2775" s="28"/>
    </row>
    <row r="2776" ht="22.5" customHeight="1">
      <c r="A2776" s="147">
        <v>46080.0</v>
      </c>
      <c r="B2776" s="15">
        <v>46083.0</v>
      </c>
      <c r="C2776" s="148">
        <v>43525.0</v>
      </c>
      <c r="D2776" s="149" t="s">
        <v>2115</v>
      </c>
      <c r="E2776" s="150" t="s">
        <v>13181</v>
      </c>
      <c r="F2776" s="112" t="str">
        <f t="shared" si="1"/>
        <v>CARLA ADONIS</v>
      </c>
      <c r="G2776" s="59" t="s">
        <v>13182</v>
      </c>
      <c r="H2776" s="56" t="s">
        <v>44</v>
      </c>
      <c r="I2776" s="27"/>
      <c r="J2776" s="57" t="s">
        <v>17</v>
      </c>
      <c r="K2776" s="23" t="s">
        <v>15</v>
      </c>
    </row>
    <row r="2777" ht="22.5" customHeight="1">
      <c r="A2777" s="147">
        <v>46080.0</v>
      </c>
      <c r="B2777" s="15">
        <v>46083.0</v>
      </c>
      <c r="C2777" s="148">
        <v>45292.0</v>
      </c>
      <c r="D2777" s="149" t="s">
        <v>3902</v>
      </c>
      <c r="E2777" s="150" t="s">
        <v>4614</v>
      </c>
      <c r="F2777" s="112" t="str">
        <f t="shared" si="1"/>
        <v>NICOLÁS MARDONES</v>
      </c>
      <c r="G2777" s="59" t="s">
        <v>13183</v>
      </c>
      <c r="H2777" s="56" t="s">
        <v>44</v>
      </c>
      <c r="I2777" s="27"/>
      <c r="J2777" s="57" t="s">
        <v>17</v>
      </c>
      <c r="K2777" s="23" t="s">
        <v>15</v>
      </c>
    </row>
    <row r="2778" ht="22.5" customHeight="1">
      <c r="A2778" s="147">
        <v>46080.0</v>
      </c>
      <c r="B2778" s="26"/>
      <c r="C2778" s="148"/>
      <c r="D2778" s="149" t="s">
        <v>147</v>
      </c>
      <c r="E2778" s="150" t="s">
        <v>11477</v>
      </c>
      <c r="F2778" s="112" t="str">
        <f t="shared" si="1"/>
        <v>CARLOS MANCILLA</v>
      </c>
      <c r="G2778" s="59" t="s">
        <v>13184</v>
      </c>
      <c r="H2778" s="61"/>
      <c r="I2778" s="27"/>
      <c r="J2778" s="65"/>
      <c r="K2778" s="28"/>
    </row>
    <row r="2779" ht="22.5" customHeight="1">
      <c r="A2779" s="147">
        <v>46080.0</v>
      </c>
      <c r="B2779" s="15">
        <v>46083.0</v>
      </c>
      <c r="C2779" s="148">
        <v>45809.0</v>
      </c>
      <c r="D2779" s="149" t="s">
        <v>13185</v>
      </c>
      <c r="E2779" s="150" t="s">
        <v>5757</v>
      </c>
      <c r="F2779" s="112" t="str">
        <f t="shared" si="1"/>
        <v>EVARISTO DIAZ</v>
      </c>
      <c r="G2779" s="59" t="s">
        <v>13186</v>
      </c>
      <c r="H2779" s="56" t="s">
        <v>44</v>
      </c>
      <c r="I2779" s="27"/>
      <c r="J2779" s="57" t="s">
        <v>17</v>
      </c>
      <c r="K2779" s="23" t="s">
        <v>15</v>
      </c>
    </row>
    <row r="2780" ht="22.5" customHeight="1">
      <c r="A2780" s="147">
        <v>46080.0</v>
      </c>
      <c r="B2780" s="15">
        <v>46083.0</v>
      </c>
      <c r="C2780" s="148">
        <v>43586.0</v>
      </c>
      <c r="D2780" s="149" t="s">
        <v>13187</v>
      </c>
      <c r="E2780" s="150" t="s">
        <v>13188</v>
      </c>
      <c r="F2780" s="112" t="str">
        <f t="shared" si="1"/>
        <v>DORIS MILAGROS ARÁNGUIZ VEGA</v>
      </c>
      <c r="G2780" s="59" t="s">
        <v>13189</v>
      </c>
      <c r="H2780" s="56" t="s">
        <v>44</v>
      </c>
      <c r="I2780" s="27"/>
      <c r="J2780" s="57" t="s">
        <v>17</v>
      </c>
      <c r="K2780" s="23" t="s">
        <v>15</v>
      </c>
    </row>
    <row r="2781" ht="22.5" customHeight="1">
      <c r="A2781" s="147">
        <v>46080.0</v>
      </c>
      <c r="B2781" s="15">
        <v>46083.0</v>
      </c>
      <c r="C2781" s="148">
        <v>45231.0</v>
      </c>
      <c r="D2781" s="149" t="s">
        <v>13190</v>
      </c>
      <c r="E2781" s="150" t="s">
        <v>13191</v>
      </c>
      <c r="F2781" s="112" t="str">
        <f t="shared" si="1"/>
        <v>JAVIERA ANGELICA BRITO ROJAS</v>
      </c>
      <c r="G2781" s="59" t="s">
        <v>13192</v>
      </c>
      <c r="H2781" s="56" t="s">
        <v>44</v>
      </c>
      <c r="I2781" s="27"/>
      <c r="J2781" s="57" t="s">
        <v>17</v>
      </c>
      <c r="K2781" s="23" t="s">
        <v>15</v>
      </c>
    </row>
    <row r="2782" ht="22.5" customHeight="1">
      <c r="A2782" s="147">
        <v>46080.0</v>
      </c>
      <c r="B2782" s="15">
        <v>46083.0</v>
      </c>
      <c r="C2782" s="148">
        <v>43586.0</v>
      </c>
      <c r="D2782" s="149" t="s">
        <v>474</v>
      </c>
      <c r="E2782" s="150" t="s">
        <v>12467</v>
      </c>
      <c r="F2782" s="112" t="str">
        <f t="shared" si="1"/>
        <v>JAIME VICTORIANO</v>
      </c>
      <c r="G2782" s="59" t="s">
        <v>13193</v>
      </c>
      <c r="H2782" s="56" t="s">
        <v>44</v>
      </c>
      <c r="I2782" s="27"/>
      <c r="J2782" s="57" t="s">
        <v>17</v>
      </c>
      <c r="K2782" s="23" t="s">
        <v>15</v>
      </c>
    </row>
    <row r="2783" ht="22.5" customHeight="1">
      <c r="A2783" s="147">
        <v>46080.0</v>
      </c>
      <c r="B2783" s="15">
        <v>46083.0</v>
      </c>
      <c r="C2783" s="148">
        <v>45352.0</v>
      </c>
      <c r="D2783" s="149" t="s">
        <v>10496</v>
      </c>
      <c r="E2783" s="150" t="s">
        <v>13194</v>
      </c>
      <c r="F2783" s="112" t="str">
        <f t="shared" si="1"/>
        <v>JOSE LUIS ROBLES SALDAÑA</v>
      </c>
      <c r="G2783" s="59" t="s">
        <v>13195</v>
      </c>
      <c r="H2783" s="56" t="s">
        <v>44</v>
      </c>
      <c r="I2783" s="27"/>
      <c r="J2783" s="57" t="s">
        <v>17</v>
      </c>
      <c r="K2783" s="23" t="s">
        <v>20</v>
      </c>
    </row>
    <row r="2784" ht="22.5" customHeight="1">
      <c r="A2784" s="147">
        <v>46080.0</v>
      </c>
      <c r="B2784" s="15">
        <v>46083.0</v>
      </c>
      <c r="C2784" s="148">
        <v>43891.0</v>
      </c>
      <c r="D2784" s="149" t="s">
        <v>13196</v>
      </c>
      <c r="E2784" s="150" t="s">
        <v>13197</v>
      </c>
      <c r="F2784" s="112" t="str">
        <f t="shared" si="1"/>
        <v>MARIA ISABEL RIVERO ZUÑIGA</v>
      </c>
      <c r="G2784" s="59" t="s">
        <v>13198</v>
      </c>
      <c r="H2784" s="56" t="s">
        <v>44</v>
      </c>
      <c r="I2784" s="27"/>
      <c r="J2784" s="57" t="s">
        <v>17</v>
      </c>
      <c r="K2784" s="23" t="s">
        <v>15</v>
      </c>
    </row>
    <row r="2785" ht="22.5" customHeight="1">
      <c r="A2785" s="147">
        <v>46080.0</v>
      </c>
      <c r="B2785" s="26"/>
      <c r="C2785" s="148"/>
      <c r="D2785" s="149" t="s">
        <v>107</v>
      </c>
      <c r="E2785" s="150" t="s">
        <v>13199</v>
      </c>
      <c r="F2785" s="112" t="str">
        <f t="shared" si="1"/>
        <v>CLAUDIA MESIAS</v>
      </c>
      <c r="G2785" s="59" t="s">
        <v>13200</v>
      </c>
      <c r="H2785" s="61"/>
      <c r="I2785" s="27"/>
      <c r="J2785" s="65"/>
      <c r="K2785" s="28"/>
    </row>
    <row r="2786" ht="22.5" customHeight="1">
      <c r="A2786" s="147">
        <v>46080.0</v>
      </c>
      <c r="B2786" s="26"/>
      <c r="C2786" s="148"/>
      <c r="D2786" s="149" t="s">
        <v>2855</v>
      </c>
      <c r="E2786" s="150" t="s">
        <v>13201</v>
      </c>
      <c r="F2786" s="112" t="str">
        <f t="shared" si="1"/>
        <v>CLAUDIA ANDREA CATILAO PARADA</v>
      </c>
      <c r="G2786" s="59" t="s">
        <v>13202</v>
      </c>
      <c r="H2786" s="61"/>
      <c r="I2786" s="27"/>
      <c r="J2786" s="65"/>
      <c r="K2786" s="28"/>
    </row>
    <row r="2787" ht="22.5" customHeight="1">
      <c r="A2787" s="147">
        <v>46080.0</v>
      </c>
      <c r="B2787" s="15">
        <v>46083.0</v>
      </c>
      <c r="C2787" s="148">
        <v>45717.0</v>
      </c>
      <c r="D2787" s="149" t="s">
        <v>13203</v>
      </c>
      <c r="E2787" s="150" t="s">
        <v>5953</v>
      </c>
      <c r="F2787" s="112" t="str">
        <f t="shared" si="1"/>
        <v>MAXIMILIANO RAÚL APABLAZA</v>
      </c>
      <c r="G2787" s="59" t="s">
        <v>13204</v>
      </c>
      <c r="H2787" s="56" t="s">
        <v>44</v>
      </c>
      <c r="I2787" s="27"/>
      <c r="J2787" s="57" t="s">
        <v>17</v>
      </c>
      <c r="K2787" s="23" t="s">
        <v>15</v>
      </c>
    </row>
    <row r="2788" ht="22.5" customHeight="1">
      <c r="A2788" s="147">
        <v>46080.0</v>
      </c>
      <c r="B2788" s="15">
        <v>46083.0</v>
      </c>
      <c r="C2788" s="148">
        <v>44621.0</v>
      </c>
      <c r="D2788" s="149" t="s">
        <v>1001</v>
      </c>
      <c r="E2788" s="150" t="s">
        <v>13205</v>
      </c>
      <c r="F2788" s="112" t="str">
        <f t="shared" si="1"/>
        <v>SERGIO MARDONEZ</v>
      </c>
      <c r="G2788" s="59" t="s">
        <v>13206</v>
      </c>
      <c r="H2788" s="56" t="s">
        <v>44</v>
      </c>
      <c r="I2788" s="27"/>
      <c r="J2788" s="57" t="s">
        <v>17</v>
      </c>
      <c r="K2788" s="23" t="s">
        <v>15</v>
      </c>
    </row>
    <row r="2789" ht="22.5" customHeight="1">
      <c r="A2789" s="147">
        <v>46080.0</v>
      </c>
      <c r="B2789" s="15">
        <v>46083.0</v>
      </c>
      <c r="C2789" s="148">
        <v>45292.0</v>
      </c>
      <c r="D2789" s="149" t="s">
        <v>13207</v>
      </c>
      <c r="E2789" s="150" t="s">
        <v>13208</v>
      </c>
      <c r="F2789" s="112" t="str">
        <f t="shared" si="1"/>
        <v>EMILIO NICOLÁS HENRÍQUEZ BUSTOS</v>
      </c>
      <c r="G2789" s="59" t="s">
        <v>13209</v>
      </c>
      <c r="H2789" s="56" t="s">
        <v>44</v>
      </c>
      <c r="I2789" s="27"/>
      <c r="J2789" s="57" t="s">
        <v>17</v>
      </c>
      <c r="K2789" s="23" t="s">
        <v>15</v>
      </c>
    </row>
    <row r="2790" ht="22.5" customHeight="1">
      <c r="A2790" s="147">
        <v>46080.0</v>
      </c>
      <c r="B2790" s="15">
        <v>46083.0</v>
      </c>
      <c r="C2790" s="148">
        <v>43586.0</v>
      </c>
      <c r="D2790" s="149" t="s">
        <v>13210</v>
      </c>
      <c r="E2790" s="150" t="s">
        <v>1081</v>
      </c>
      <c r="F2790" s="112" t="str">
        <f t="shared" si="1"/>
        <v>KARINA MUÑOZ</v>
      </c>
      <c r="G2790" s="59" t="s">
        <v>13211</v>
      </c>
      <c r="H2790" s="56" t="s">
        <v>44</v>
      </c>
      <c r="I2790" s="27"/>
      <c r="J2790" s="57" t="s">
        <v>17</v>
      </c>
      <c r="K2790" s="23" t="s">
        <v>15</v>
      </c>
    </row>
    <row r="2791" ht="22.5" customHeight="1">
      <c r="A2791" s="147">
        <v>46080.0</v>
      </c>
      <c r="B2791" s="15">
        <v>46083.0</v>
      </c>
      <c r="C2791" s="148">
        <v>43435.0</v>
      </c>
      <c r="D2791" s="149" t="s">
        <v>748</v>
      </c>
      <c r="E2791" s="150" t="s">
        <v>13212</v>
      </c>
      <c r="F2791" s="112" t="str">
        <f t="shared" si="1"/>
        <v>PAULA FAUNDES</v>
      </c>
      <c r="G2791" s="59" t="s">
        <v>13213</v>
      </c>
      <c r="H2791" s="56" t="s">
        <v>44</v>
      </c>
      <c r="I2791" s="27"/>
      <c r="J2791" s="57" t="s">
        <v>17</v>
      </c>
      <c r="K2791" s="23" t="s">
        <v>15</v>
      </c>
    </row>
    <row r="2792" ht="22.5" customHeight="1">
      <c r="A2792" s="147">
        <v>46080.0</v>
      </c>
      <c r="B2792" s="26"/>
      <c r="C2792" s="148"/>
      <c r="D2792" s="149" t="s">
        <v>568</v>
      </c>
      <c r="E2792" s="150" t="s">
        <v>13214</v>
      </c>
      <c r="F2792" s="112" t="str">
        <f t="shared" si="1"/>
        <v>NELSON BUSTOS AGUILAR</v>
      </c>
      <c r="G2792" s="59" t="s">
        <v>13215</v>
      </c>
      <c r="H2792" s="61"/>
      <c r="I2792" s="27"/>
      <c r="J2792" s="65"/>
      <c r="K2792" s="28"/>
    </row>
    <row r="2793" ht="22.5" customHeight="1">
      <c r="A2793" s="147">
        <v>46080.0</v>
      </c>
      <c r="B2793" s="26"/>
      <c r="C2793" s="148"/>
      <c r="D2793" s="149" t="s">
        <v>626</v>
      </c>
      <c r="E2793" s="150" t="s">
        <v>13216</v>
      </c>
      <c r="F2793" s="112" t="str">
        <f t="shared" si="1"/>
        <v>CRISTIAN ROBESON</v>
      </c>
      <c r="G2793" s="59" t="s">
        <v>13217</v>
      </c>
      <c r="H2793" s="61"/>
      <c r="I2793" s="27"/>
      <c r="J2793" s="65"/>
      <c r="K2793" s="28"/>
    </row>
    <row r="2794" ht="22.5" customHeight="1">
      <c r="A2794" s="147">
        <v>46080.0</v>
      </c>
      <c r="B2794" s="15">
        <v>46083.0</v>
      </c>
      <c r="C2794" s="148">
        <v>43556.0</v>
      </c>
      <c r="D2794" s="149" t="s">
        <v>13218</v>
      </c>
      <c r="E2794" s="150" t="s">
        <v>13219</v>
      </c>
      <c r="F2794" s="112" t="str">
        <f t="shared" si="1"/>
        <v>HILDA QUIROZ GONZALEZ</v>
      </c>
      <c r="G2794" s="59" t="s">
        <v>13220</v>
      </c>
      <c r="H2794" s="56" t="s">
        <v>44</v>
      </c>
      <c r="I2794" s="27"/>
      <c r="J2794" s="57" t="s">
        <v>17</v>
      </c>
      <c r="K2794" s="23" t="s">
        <v>15</v>
      </c>
    </row>
    <row r="2795" ht="22.5" customHeight="1">
      <c r="A2795" s="147">
        <v>46080.0</v>
      </c>
      <c r="B2795" s="26"/>
      <c r="C2795" s="148"/>
      <c r="D2795" s="149" t="s">
        <v>13221</v>
      </c>
      <c r="E2795" s="150" t="s">
        <v>13222</v>
      </c>
      <c r="F2795" s="112" t="str">
        <f t="shared" si="1"/>
        <v>VICTOR FREDERICK AGUILERA MATURANA</v>
      </c>
      <c r="G2795" s="59" t="s">
        <v>13223</v>
      </c>
      <c r="H2795" s="61"/>
      <c r="I2795" s="27"/>
      <c r="J2795" s="65"/>
      <c r="K2795" s="28"/>
    </row>
    <row r="2796" ht="22.5" customHeight="1">
      <c r="A2796" s="147">
        <v>46080.0</v>
      </c>
      <c r="B2796" s="26"/>
      <c r="C2796" s="151" t="s">
        <v>794</v>
      </c>
      <c r="D2796" s="149" t="s">
        <v>13224</v>
      </c>
      <c r="E2796" s="150" t="s">
        <v>13225</v>
      </c>
      <c r="F2796" s="112" t="str">
        <f t="shared" si="1"/>
        <v>LUIS MANUEL RENDICH MENDOZA</v>
      </c>
      <c r="G2796" s="59" t="s">
        <v>13226</v>
      </c>
      <c r="H2796" s="56" t="s">
        <v>44</v>
      </c>
      <c r="I2796" s="27"/>
      <c r="J2796" s="57" t="s">
        <v>21</v>
      </c>
      <c r="K2796" s="23" t="s">
        <v>15</v>
      </c>
    </row>
    <row r="2797" ht="22.5" customHeight="1">
      <c r="A2797" s="147">
        <v>46080.0</v>
      </c>
      <c r="B2797" s="26"/>
      <c r="C2797" s="148"/>
      <c r="D2797" s="149" t="s">
        <v>13227</v>
      </c>
      <c r="E2797" s="150" t="s">
        <v>13228</v>
      </c>
      <c r="F2797" s="112" t="str">
        <f t="shared" si="1"/>
        <v>CLAUDIO ENRIQUE GUZMAN SOLIS</v>
      </c>
      <c r="G2797" s="59" t="s">
        <v>13229</v>
      </c>
      <c r="H2797" s="61"/>
      <c r="I2797" s="27"/>
      <c r="J2797" s="65"/>
      <c r="K2797" s="28"/>
    </row>
    <row r="2798" ht="22.5" customHeight="1">
      <c r="A2798" s="147">
        <v>46080.0</v>
      </c>
      <c r="B2798" s="15">
        <v>46084.0</v>
      </c>
      <c r="C2798" s="148">
        <v>45170.0</v>
      </c>
      <c r="D2798" s="149" t="s">
        <v>13230</v>
      </c>
      <c r="E2798" s="150" t="s">
        <v>4327</v>
      </c>
      <c r="F2798" s="112" t="str">
        <f t="shared" si="1"/>
        <v>JOAO BUSTAMANTE</v>
      </c>
      <c r="G2798" s="59" t="s">
        <v>13231</v>
      </c>
      <c r="H2798" s="56" t="s">
        <v>44</v>
      </c>
      <c r="I2798" s="27"/>
      <c r="J2798" s="57" t="s">
        <v>19</v>
      </c>
      <c r="K2798" s="23" t="s">
        <v>15</v>
      </c>
    </row>
    <row r="2799" ht="22.5" customHeight="1">
      <c r="A2799" s="147">
        <v>46080.0</v>
      </c>
      <c r="B2799" s="26"/>
      <c r="C2799" s="148"/>
      <c r="D2799" s="149" t="s">
        <v>370</v>
      </c>
      <c r="E2799" s="150" t="s">
        <v>3212</v>
      </c>
      <c r="F2799" s="112" t="str">
        <f t="shared" si="1"/>
        <v>XIMENA VIDAL</v>
      </c>
      <c r="G2799" s="59" t="s">
        <v>13232</v>
      </c>
      <c r="H2799" s="61"/>
      <c r="I2799" s="27"/>
      <c r="J2799" s="65"/>
      <c r="K2799" s="28"/>
    </row>
    <row r="2800" ht="22.5" customHeight="1">
      <c r="A2800" s="147">
        <v>46080.0</v>
      </c>
      <c r="B2800" s="15">
        <v>46083.0</v>
      </c>
      <c r="C2800" s="148">
        <v>43862.0</v>
      </c>
      <c r="D2800" s="149" t="s">
        <v>2722</v>
      </c>
      <c r="E2800" s="150" t="s">
        <v>13233</v>
      </c>
      <c r="F2800" s="112" t="str">
        <f t="shared" si="1"/>
        <v>ESTEFANI LUCERO</v>
      </c>
      <c r="G2800" s="59" t="s">
        <v>13234</v>
      </c>
      <c r="H2800" s="56" t="s">
        <v>44</v>
      </c>
      <c r="I2800" s="27"/>
      <c r="J2800" s="57" t="s">
        <v>17</v>
      </c>
      <c r="K2800" s="23" t="s">
        <v>15</v>
      </c>
    </row>
    <row r="2801" ht="22.5" customHeight="1">
      <c r="A2801" s="147">
        <v>46080.0</v>
      </c>
      <c r="B2801" s="15">
        <v>46083.0</v>
      </c>
      <c r="C2801" s="148">
        <v>45839.0</v>
      </c>
      <c r="D2801" s="149" t="s">
        <v>13235</v>
      </c>
      <c r="E2801" s="150" t="s">
        <v>13236</v>
      </c>
      <c r="F2801" s="112" t="str">
        <f t="shared" si="1"/>
        <v>LUIS ARTURO OLGUIN HURTADO</v>
      </c>
      <c r="G2801" s="59" t="s">
        <v>13237</v>
      </c>
      <c r="H2801" s="56" t="s">
        <v>44</v>
      </c>
      <c r="I2801" s="27"/>
      <c r="J2801" s="57" t="s">
        <v>17</v>
      </c>
      <c r="K2801" s="23" t="s">
        <v>15</v>
      </c>
    </row>
    <row r="2802" ht="22.5" customHeight="1">
      <c r="A2802" s="147">
        <v>46080.0</v>
      </c>
      <c r="B2802" s="26"/>
      <c r="C2802" s="151" t="s">
        <v>232</v>
      </c>
      <c r="D2802" s="149" t="s">
        <v>3232</v>
      </c>
      <c r="E2802" s="150" t="s">
        <v>3059</v>
      </c>
      <c r="F2802" s="112" t="str">
        <f t="shared" si="1"/>
        <v>LEONARDO PALMA</v>
      </c>
      <c r="G2802" s="59" t="s">
        <v>13238</v>
      </c>
      <c r="H2802" s="56" t="s">
        <v>44</v>
      </c>
      <c r="I2802" s="27"/>
      <c r="J2802" s="57" t="s">
        <v>21</v>
      </c>
      <c r="K2802" s="23" t="s">
        <v>15</v>
      </c>
    </row>
    <row r="2803" ht="22.5" customHeight="1">
      <c r="A2803" s="147">
        <v>46080.0</v>
      </c>
      <c r="B2803" s="26"/>
      <c r="C2803" s="148"/>
      <c r="D2803" s="149" t="s">
        <v>13239</v>
      </c>
      <c r="E2803" s="150" t="s">
        <v>13240</v>
      </c>
      <c r="F2803" s="112" t="str">
        <f t="shared" si="1"/>
        <v>ELENA ALARCON</v>
      </c>
      <c r="G2803" s="59" t="s">
        <v>13241</v>
      </c>
      <c r="H2803" s="61"/>
      <c r="I2803" s="27"/>
      <c r="J2803" s="65"/>
      <c r="K2803" s="28"/>
    </row>
    <row r="2804" ht="22.5" customHeight="1">
      <c r="A2804" s="147">
        <v>46080.0</v>
      </c>
      <c r="B2804" s="15">
        <v>46083.0</v>
      </c>
      <c r="C2804" s="148">
        <v>43891.0</v>
      </c>
      <c r="D2804" s="149" t="s">
        <v>1698</v>
      </c>
      <c r="E2804" s="150" t="s">
        <v>6656</v>
      </c>
      <c r="F2804" s="112" t="str">
        <f t="shared" si="1"/>
        <v>JUAN VARGAS</v>
      </c>
      <c r="G2804" s="59" t="s">
        <v>13242</v>
      </c>
      <c r="H2804" s="56" t="s">
        <v>44</v>
      </c>
      <c r="I2804" s="27"/>
      <c r="J2804" s="57" t="s">
        <v>17</v>
      </c>
      <c r="K2804" s="23" t="s">
        <v>15</v>
      </c>
    </row>
    <row r="2805" ht="22.5" customHeight="1">
      <c r="A2805" s="147">
        <v>46080.0</v>
      </c>
      <c r="B2805" s="26"/>
      <c r="C2805" s="151" t="s">
        <v>1678</v>
      </c>
      <c r="D2805" s="149" t="s">
        <v>13243</v>
      </c>
      <c r="E2805" s="150" t="s">
        <v>9210</v>
      </c>
      <c r="F2805" s="112" t="str">
        <f t="shared" si="1"/>
        <v>ALBERT DURAN</v>
      </c>
      <c r="G2805" s="59" t="s">
        <v>13244</v>
      </c>
      <c r="H2805" s="56" t="s">
        <v>44</v>
      </c>
      <c r="I2805" s="27"/>
      <c r="J2805" s="57" t="s">
        <v>21</v>
      </c>
      <c r="K2805" s="23" t="s">
        <v>15</v>
      </c>
    </row>
    <row r="2806" ht="22.5" customHeight="1">
      <c r="A2806" s="147">
        <v>46080.0</v>
      </c>
      <c r="B2806" s="26"/>
      <c r="C2806" s="151" t="s">
        <v>122</v>
      </c>
      <c r="D2806" s="149" t="s">
        <v>510</v>
      </c>
      <c r="E2806" s="150" t="s">
        <v>13245</v>
      </c>
      <c r="F2806" s="112" t="str">
        <f t="shared" si="1"/>
        <v>GONZALO PERMONTI</v>
      </c>
      <c r="G2806" s="59" t="s">
        <v>13246</v>
      </c>
      <c r="H2806" s="56" t="s">
        <v>44</v>
      </c>
      <c r="I2806" s="27"/>
      <c r="J2806" s="57" t="s">
        <v>21</v>
      </c>
      <c r="K2806" s="23" t="s">
        <v>15</v>
      </c>
    </row>
    <row r="2807" ht="22.5" customHeight="1">
      <c r="A2807" s="147">
        <v>46080.0</v>
      </c>
      <c r="B2807" s="26"/>
      <c r="C2807" s="148"/>
      <c r="D2807" s="149" t="s">
        <v>5154</v>
      </c>
      <c r="E2807" s="150" t="s">
        <v>13247</v>
      </c>
      <c r="F2807" s="112" t="str">
        <f t="shared" si="1"/>
        <v>EDUARDO JORGE TORRES MARTINEZ</v>
      </c>
      <c r="G2807" s="59" t="s">
        <v>13248</v>
      </c>
      <c r="H2807" s="61"/>
      <c r="I2807" s="27"/>
      <c r="J2807" s="65"/>
      <c r="K2807" s="28"/>
    </row>
    <row r="2808" ht="22.5" customHeight="1">
      <c r="A2808" s="147">
        <v>46080.0</v>
      </c>
      <c r="B2808" s="15">
        <v>46083.0</v>
      </c>
      <c r="C2808" s="148">
        <v>44166.0</v>
      </c>
      <c r="D2808" s="149" t="s">
        <v>13249</v>
      </c>
      <c r="E2808" s="150" t="s">
        <v>13250</v>
      </c>
      <c r="F2808" s="112" t="str">
        <f t="shared" si="1"/>
        <v>YUREMA ORMEÑO WEGENER</v>
      </c>
      <c r="G2808" s="59" t="s">
        <v>13251</v>
      </c>
      <c r="H2808" s="56" t="s">
        <v>44</v>
      </c>
      <c r="I2808" s="27"/>
      <c r="J2808" s="57" t="s">
        <v>17</v>
      </c>
      <c r="K2808" s="23" t="s">
        <v>15</v>
      </c>
    </row>
    <row r="2809" ht="22.5" customHeight="1">
      <c r="A2809" s="147">
        <v>46080.0</v>
      </c>
      <c r="B2809" s="26"/>
      <c r="C2809" s="148">
        <v>43374.0</v>
      </c>
      <c r="D2809" s="149" t="s">
        <v>13252</v>
      </c>
      <c r="E2809" s="150" t="s">
        <v>13253</v>
      </c>
      <c r="F2809" s="112" t="str">
        <f t="shared" si="1"/>
        <v>TRACY DÍAZ BUSTOS</v>
      </c>
      <c r="G2809" s="59" t="s">
        <v>13254</v>
      </c>
      <c r="H2809" s="56" t="s">
        <v>44</v>
      </c>
      <c r="I2809" s="27"/>
      <c r="J2809" s="57" t="s">
        <v>17</v>
      </c>
      <c r="K2809" s="23" t="s">
        <v>15</v>
      </c>
    </row>
    <row r="2810" ht="22.5" customHeight="1">
      <c r="A2810" s="147">
        <v>46080.0</v>
      </c>
      <c r="B2810" s="26"/>
      <c r="C2810" s="148"/>
      <c r="D2810" s="149" t="s">
        <v>147</v>
      </c>
      <c r="E2810" s="150" t="s">
        <v>1739</v>
      </c>
      <c r="F2810" s="112" t="str">
        <f t="shared" si="1"/>
        <v>CARLOS OLIVARES</v>
      </c>
      <c r="G2810" s="59" t="s">
        <v>13255</v>
      </c>
      <c r="H2810" s="61"/>
      <c r="I2810" s="27"/>
      <c r="J2810" s="65"/>
      <c r="K2810" s="28"/>
    </row>
    <row r="2811" ht="22.5" customHeight="1">
      <c r="A2811" s="147">
        <v>46080.0</v>
      </c>
      <c r="B2811" s="26"/>
      <c r="C2811" s="148"/>
      <c r="D2811" s="149" t="s">
        <v>2223</v>
      </c>
      <c r="E2811" s="150" t="s">
        <v>3165</v>
      </c>
      <c r="F2811" s="112" t="str">
        <f t="shared" si="1"/>
        <v>ANIBAL GARRIDO</v>
      </c>
      <c r="G2811" s="59" t="s">
        <v>13256</v>
      </c>
      <c r="H2811" s="61"/>
      <c r="I2811" s="27"/>
      <c r="J2811" s="65"/>
      <c r="K2811" s="28"/>
    </row>
    <row r="2812" ht="22.5" customHeight="1">
      <c r="A2812" s="147">
        <v>46080.0</v>
      </c>
      <c r="B2812" s="26"/>
      <c r="C2812" s="148"/>
      <c r="D2812" s="149" t="s">
        <v>13257</v>
      </c>
      <c r="E2812" s="150" t="s">
        <v>13258</v>
      </c>
      <c r="F2812" s="112" t="str">
        <f t="shared" si="1"/>
        <v>CHRISTIAN EDUARDO GUERRA QUINTEROS</v>
      </c>
      <c r="G2812" s="59" t="s">
        <v>13259</v>
      </c>
      <c r="H2812" s="61"/>
      <c r="I2812" s="27"/>
      <c r="J2812" s="65"/>
      <c r="K2812" s="28"/>
    </row>
    <row r="2813" ht="22.5" customHeight="1">
      <c r="A2813" s="147">
        <v>46080.0</v>
      </c>
      <c r="B2813" s="26"/>
      <c r="C2813" s="148"/>
      <c r="D2813" s="149" t="s">
        <v>13260</v>
      </c>
      <c r="E2813" s="150" t="s">
        <v>13261</v>
      </c>
      <c r="F2813" s="112" t="str">
        <f t="shared" si="1"/>
        <v>DANIEL MAURICIO CIRANO BRIONES</v>
      </c>
      <c r="G2813" s="59" t="s">
        <v>13262</v>
      </c>
      <c r="H2813" s="61"/>
      <c r="I2813" s="27"/>
      <c r="J2813" s="65"/>
      <c r="K2813" s="28"/>
    </row>
    <row r="2814" ht="22.5" customHeight="1">
      <c r="A2814" s="147">
        <v>46080.0</v>
      </c>
      <c r="B2814" s="15">
        <v>46092.0</v>
      </c>
      <c r="C2814" s="148">
        <v>45200.0</v>
      </c>
      <c r="D2814" s="149" t="s">
        <v>13263</v>
      </c>
      <c r="E2814" s="150" t="s">
        <v>13264</v>
      </c>
      <c r="F2814" s="112" t="str">
        <f t="shared" si="1"/>
        <v>PATRICIO  LEONEL SANCHEZ MONDACA</v>
      </c>
      <c r="G2814" s="59" t="s">
        <v>13265</v>
      </c>
      <c r="H2814" s="56" t="s">
        <v>603</v>
      </c>
      <c r="I2814" s="27"/>
      <c r="J2814" s="57" t="s">
        <v>17</v>
      </c>
      <c r="K2814" s="23" t="s">
        <v>15</v>
      </c>
    </row>
    <row r="2815" ht="22.5" customHeight="1">
      <c r="A2815" s="147">
        <v>46080.0</v>
      </c>
      <c r="B2815" s="15">
        <v>46083.0</v>
      </c>
      <c r="C2815" s="148">
        <v>43586.0</v>
      </c>
      <c r="D2815" s="149" t="s">
        <v>13266</v>
      </c>
      <c r="E2815" s="150" t="s">
        <v>13267</v>
      </c>
      <c r="F2815" s="112" t="str">
        <f t="shared" si="1"/>
        <v>GREDET CERDA BRITO</v>
      </c>
      <c r="G2815" s="59" t="s">
        <v>13268</v>
      </c>
      <c r="H2815" s="56" t="s">
        <v>44</v>
      </c>
      <c r="I2815" s="27"/>
      <c r="J2815" s="57" t="s">
        <v>17</v>
      </c>
      <c r="K2815" s="23" t="s">
        <v>15</v>
      </c>
    </row>
    <row r="2816" ht="22.5" customHeight="1">
      <c r="A2816" s="147">
        <v>46080.0</v>
      </c>
      <c r="B2816" s="15">
        <v>46084.0</v>
      </c>
      <c r="C2816" s="148">
        <v>43466.0</v>
      </c>
      <c r="D2816" s="149" t="s">
        <v>13269</v>
      </c>
      <c r="E2816" s="150" t="s">
        <v>13270</v>
      </c>
      <c r="F2816" s="112" t="str">
        <f t="shared" si="1"/>
        <v>MAURICIO ARMANDO PONCE SANTOS</v>
      </c>
      <c r="G2816" s="59" t="s">
        <v>13271</v>
      </c>
      <c r="H2816" s="56" t="s">
        <v>44</v>
      </c>
      <c r="I2816" s="27"/>
      <c r="J2816" s="57" t="s">
        <v>19</v>
      </c>
      <c r="K2816" s="23" t="s">
        <v>15</v>
      </c>
    </row>
    <row r="2817" ht="22.5" customHeight="1">
      <c r="A2817" s="147">
        <v>46080.0</v>
      </c>
      <c r="B2817" s="26"/>
      <c r="C2817" s="148"/>
      <c r="D2817" s="149" t="s">
        <v>876</v>
      </c>
      <c r="E2817" s="150" t="s">
        <v>13272</v>
      </c>
      <c r="F2817" s="112" t="str">
        <f t="shared" si="1"/>
        <v>LUIS ORDENES</v>
      </c>
      <c r="G2817" s="59" t="s">
        <v>13273</v>
      </c>
      <c r="H2817" s="61"/>
      <c r="I2817" s="27"/>
      <c r="J2817" s="65"/>
      <c r="K2817" s="28"/>
    </row>
    <row r="2818" ht="22.5" customHeight="1">
      <c r="A2818" s="147">
        <v>46080.0</v>
      </c>
      <c r="B2818" s="26"/>
      <c r="C2818" s="148"/>
      <c r="D2818" s="149" t="s">
        <v>1383</v>
      </c>
      <c r="E2818" s="150" t="s">
        <v>4212</v>
      </c>
      <c r="F2818" s="112" t="str">
        <f t="shared" si="1"/>
        <v>EDUARDO BUSTOS</v>
      </c>
      <c r="G2818" s="59" t="s">
        <v>13274</v>
      </c>
      <c r="H2818" s="61"/>
      <c r="I2818" s="27"/>
      <c r="J2818" s="65"/>
      <c r="K2818" s="28"/>
    </row>
    <row r="2819" ht="22.5" customHeight="1">
      <c r="A2819" s="147">
        <v>46080.0</v>
      </c>
      <c r="B2819" s="26"/>
      <c r="C2819" s="148"/>
      <c r="D2819" s="149" t="s">
        <v>3107</v>
      </c>
      <c r="E2819" s="150" t="s">
        <v>13275</v>
      </c>
      <c r="F2819" s="112" t="str">
        <f t="shared" si="1"/>
        <v>JOSÉ FERNANDO COURTIN SEPÚLVEDA</v>
      </c>
      <c r="G2819" s="59" t="s">
        <v>13276</v>
      </c>
      <c r="H2819" s="61"/>
      <c r="I2819" s="27"/>
      <c r="J2819" s="65"/>
      <c r="K2819" s="28"/>
    </row>
    <row r="2820" ht="22.5" customHeight="1">
      <c r="A2820" s="147">
        <v>46080.0</v>
      </c>
      <c r="B2820" s="26"/>
      <c r="C2820" s="148"/>
      <c r="D2820" s="149" t="s">
        <v>13277</v>
      </c>
      <c r="E2820" s="150" t="s">
        <v>1279</v>
      </c>
      <c r="F2820" s="112" t="str">
        <f t="shared" si="1"/>
        <v>DENNISE COVARRUBIAS</v>
      </c>
      <c r="G2820" s="59" t="s">
        <v>13278</v>
      </c>
      <c r="H2820" s="61"/>
      <c r="I2820" s="27"/>
      <c r="J2820" s="65"/>
      <c r="K2820" s="28"/>
    </row>
    <row r="2821" ht="22.5" customHeight="1">
      <c r="A2821" s="147">
        <v>46080.0</v>
      </c>
      <c r="B2821" s="26"/>
      <c r="C2821" s="148"/>
      <c r="D2821" s="149" t="s">
        <v>13279</v>
      </c>
      <c r="E2821" s="150" t="s">
        <v>13280</v>
      </c>
      <c r="F2821" s="112" t="str">
        <f t="shared" si="1"/>
        <v>ANDY AXEL OYARZUN JERIA</v>
      </c>
      <c r="G2821" s="59" t="s">
        <v>13281</v>
      </c>
      <c r="H2821" s="61"/>
      <c r="I2821" s="27"/>
      <c r="J2821" s="65"/>
      <c r="K2821" s="28"/>
    </row>
    <row r="2822" ht="22.5" customHeight="1">
      <c r="A2822" s="147">
        <v>46080.0</v>
      </c>
      <c r="B2822" s="15">
        <v>46083.0</v>
      </c>
      <c r="C2822" s="148">
        <v>43556.0</v>
      </c>
      <c r="D2822" s="149" t="s">
        <v>13282</v>
      </c>
      <c r="E2822" s="150" t="s">
        <v>13283</v>
      </c>
      <c r="F2822" s="112" t="str">
        <f t="shared" si="1"/>
        <v>LAPRIEL MAGNERE</v>
      </c>
      <c r="G2822" s="59" t="s">
        <v>13284</v>
      </c>
      <c r="H2822" s="56" t="s">
        <v>44</v>
      </c>
      <c r="I2822" s="27"/>
      <c r="J2822" s="57" t="s">
        <v>17</v>
      </c>
      <c r="K2822" s="23" t="s">
        <v>15</v>
      </c>
    </row>
    <row r="2823" ht="22.5" customHeight="1">
      <c r="A2823" s="147">
        <v>46080.0</v>
      </c>
      <c r="B2823" s="26"/>
      <c r="C2823" s="148"/>
      <c r="D2823" s="149" t="s">
        <v>13285</v>
      </c>
      <c r="E2823" s="150" t="s">
        <v>13286</v>
      </c>
      <c r="F2823" s="112" t="str">
        <f t="shared" si="1"/>
        <v>NATHALIE CHÁVEZ</v>
      </c>
      <c r="G2823" s="59" t="s">
        <v>13287</v>
      </c>
      <c r="H2823" s="61"/>
      <c r="I2823" s="27"/>
      <c r="J2823" s="65"/>
      <c r="K2823" s="28"/>
    </row>
    <row r="2824" ht="22.5" customHeight="1">
      <c r="A2824" s="147">
        <v>46080.0</v>
      </c>
      <c r="B2824" s="26"/>
      <c r="C2824" s="148"/>
      <c r="D2824" s="149" t="s">
        <v>13288</v>
      </c>
      <c r="E2824" s="150" t="s">
        <v>13289</v>
      </c>
      <c r="F2824" s="112" t="str">
        <f t="shared" si="1"/>
        <v>JAIRO AVILES</v>
      </c>
      <c r="G2824" s="59" t="s">
        <v>13290</v>
      </c>
      <c r="H2824" s="61"/>
      <c r="I2824" s="27"/>
      <c r="J2824" s="65"/>
      <c r="K2824" s="28"/>
    </row>
    <row r="2825" ht="22.5" customHeight="1">
      <c r="A2825" s="147">
        <v>46080.0</v>
      </c>
      <c r="B2825" s="26"/>
      <c r="C2825" s="148"/>
      <c r="D2825" s="149" t="s">
        <v>13291</v>
      </c>
      <c r="E2825" s="150" t="s">
        <v>13292</v>
      </c>
      <c r="F2825" s="112" t="str">
        <f t="shared" si="1"/>
        <v>JASSOARA HUERTA</v>
      </c>
      <c r="G2825" s="59" t="s">
        <v>13293</v>
      </c>
      <c r="H2825" s="61"/>
      <c r="I2825" s="27"/>
      <c r="J2825" s="65"/>
      <c r="K2825" s="28"/>
    </row>
    <row r="2826" ht="22.5" customHeight="1">
      <c r="A2826" s="147">
        <v>46080.0</v>
      </c>
      <c r="B2826" s="26"/>
      <c r="C2826" s="151" t="s">
        <v>106</v>
      </c>
      <c r="D2826" s="149" t="s">
        <v>526</v>
      </c>
      <c r="E2826" s="150" t="s">
        <v>1760</v>
      </c>
      <c r="F2826" s="112" t="str">
        <f t="shared" si="1"/>
        <v>CAMILA JORQUERA</v>
      </c>
      <c r="G2826" s="59" t="s">
        <v>13294</v>
      </c>
      <c r="H2826" s="56" t="s">
        <v>44</v>
      </c>
      <c r="I2826" s="27"/>
      <c r="J2826" s="57" t="s">
        <v>21</v>
      </c>
      <c r="K2826" s="23" t="s">
        <v>15</v>
      </c>
    </row>
    <row r="2827" ht="22.5" customHeight="1">
      <c r="A2827" s="147">
        <v>46080.0</v>
      </c>
      <c r="B2827" s="15">
        <v>46083.0</v>
      </c>
      <c r="C2827" s="148">
        <v>44682.0</v>
      </c>
      <c r="D2827" s="149" t="s">
        <v>13295</v>
      </c>
      <c r="E2827" s="150" t="s">
        <v>13296</v>
      </c>
      <c r="F2827" s="112" t="str">
        <f t="shared" si="1"/>
        <v>CAMILA PAZ ZAPATA ESPINOZA</v>
      </c>
      <c r="G2827" s="59" t="s">
        <v>13297</v>
      </c>
      <c r="H2827" s="56" t="s">
        <v>44</v>
      </c>
      <c r="I2827" s="27"/>
      <c r="J2827" s="57" t="s">
        <v>17</v>
      </c>
      <c r="K2827" s="23" t="s">
        <v>15</v>
      </c>
    </row>
    <row r="2828" ht="22.5" customHeight="1">
      <c r="A2828" s="147">
        <v>46080.0</v>
      </c>
      <c r="B2828" s="26"/>
      <c r="C2828" s="148"/>
      <c r="D2828" s="149" t="s">
        <v>474</v>
      </c>
      <c r="E2828" s="150" t="s">
        <v>130</v>
      </c>
      <c r="F2828" s="112" t="str">
        <f t="shared" si="1"/>
        <v>JAIME GONZALEZ</v>
      </c>
      <c r="G2828" s="59" t="s">
        <v>13298</v>
      </c>
      <c r="H2828" s="61"/>
      <c r="I2828" s="27"/>
      <c r="J2828" s="65"/>
      <c r="K2828" s="28"/>
    </row>
    <row r="2829" ht="22.5" customHeight="1">
      <c r="A2829" s="147">
        <v>46080.0</v>
      </c>
      <c r="B2829" s="15">
        <v>46083.0</v>
      </c>
      <c r="C2829" s="148">
        <v>43831.0</v>
      </c>
      <c r="D2829" s="149" t="s">
        <v>141</v>
      </c>
      <c r="E2829" s="150" t="s">
        <v>13299</v>
      </c>
      <c r="F2829" s="112" t="str">
        <f t="shared" si="1"/>
        <v>FELIPE LEIGHTON</v>
      </c>
      <c r="G2829" s="59" t="s">
        <v>13300</v>
      </c>
      <c r="H2829" s="56" t="s">
        <v>44</v>
      </c>
      <c r="I2829" s="22" t="s">
        <v>13</v>
      </c>
      <c r="J2829" s="57" t="s">
        <v>17</v>
      </c>
      <c r="K2829" s="23" t="s">
        <v>15</v>
      </c>
    </row>
    <row r="2830" ht="22.5" customHeight="1">
      <c r="A2830" s="147">
        <v>46080.0</v>
      </c>
      <c r="B2830" s="15">
        <v>46083.0</v>
      </c>
      <c r="C2830" s="148">
        <v>43891.0</v>
      </c>
      <c r="D2830" s="149" t="s">
        <v>13301</v>
      </c>
      <c r="E2830" s="150" t="s">
        <v>13302</v>
      </c>
      <c r="F2830" s="112" t="str">
        <f t="shared" si="1"/>
        <v>ZEUS BASTIAS</v>
      </c>
      <c r="G2830" s="59" t="s">
        <v>13303</v>
      </c>
      <c r="H2830" s="56" t="s">
        <v>44</v>
      </c>
      <c r="I2830" s="27"/>
      <c r="J2830" s="57" t="s">
        <v>17</v>
      </c>
      <c r="K2830" s="23" t="s">
        <v>15</v>
      </c>
    </row>
    <row r="2831" ht="22.5" customHeight="1">
      <c r="A2831" s="147">
        <v>46080.0</v>
      </c>
      <c r="B2831" s="26"/>
      <c r="C2831" s="151" t="s">
        <v>422</v>
      </c>
      <c r="D2831" s="149" t="s">
        <v>13304</v>
      </c>
      <c r="E2831" s="150" t="s">
        <v>13305</v>
      </c>
      <c r="F2831" s="112" t="str">
        <f t="shared" si="1"/>
        <v>EMILIO JOSE FLORES ALCOTA</v>
      </c>
      <c r="G2831" s="59" t="s">
        <v>13306</v>
      </c>
      <c r="H2831" s="56" t="s">
        <v>44</v>
      </c>
      <c r="I2831" s="27"/>
      <c r="J2831" s="57" t="s">
        <v>21</v>
      </c>
      <c r="K2831" s="23" t="s">
        <v>15</v>
      </c>
    </row>
    <row r="2832" ht="22.5" customHeight="1">
      <c r="A2832" s="147">
        <v>46080.0</v>
      </c>
      <c r="B2832" s="26"/>
      <c r="C2832" s="148"/>
      <c r="D2832" s="149" t="s">
        <v>304</v>
      </c>
      <c r="E2832" s="150" t="s">
        <v>1758</v>
      </c>
      <c r="F2832" s="112" t="str">
        <f t="shared" si="1"/>
        <v>DANIEL GARCIA</v>
      </c>
      <c r="G2832" s="59" t="s">
        <v>13307</v>
      </c>
      <c r="H2832" s="61"/>
      <c r="I2832" s="27"/>
      <c r="J2832" s="65"/>
      <c r="K2832" s="28"/>
    </row>
    <row r="2833" ht="22.5" customHeight="1">
      <c r="A2833" s="147">
        <v>46080.0</v>
      </c>
      <c r="B2833" s="26"/>
      <c r="C2833" s="151" t="s">
        <v>760</v>
      </c>
      <c r="D2833" s="149" t="s">
        <v>5338</v>
      </c>
      <c r="E2833" s="150" t="s">
        <v>991</v>
      </c>
      <c r="F2833" s="112" t="str">
        <f t="shared" si="1"/>
        <v>LILIAN CASTRO</v>
      </c>
      <c r="G2833" s="59" t="s">
        <v>13308</v>
      </c>
      <c r="H2833" s="56" t="s">
        <v>44</v>
      </c>
      <c r="I2833" s="27"/>
      <c r="J2833" s="57" t="s">
        <v>21</v>
      </c>
      <c r="K2833" s="23" t="s">
        <v>15</v>
      </c>
    </row>
    <row r="2834" ht="22.5" customHeight="1">
      <c r="A2834" s="147">
        <v>46080.0</v>
      </c>
      <c r="B2834" s="15">
        <v>46083.0</v>
      </c>
      <c r="C2834" s="148">
        <v>44986.0</v>
      </c>
      <c r="D2834" s="149" t="s">
        <v>1627</v>
      </c>
      <c r="E2834" s="150" t="s">
        <v>13309</v>
      </c>
      <c r="F2834" s="112" t="str">
        <f t="shared" si="1"/>
        <v>LUIS UBILLA FREDES</v>
      </c>
      <c r="G2834" s="59" t="s">
        <v>13310</v>
      </c>
      <c r="H2834" s="56" t="s">
        <v>44</v>
      </c>
      <c r="I2834" s="27"/>
      <c r="J2834" s="57" t="s">
        <v>17</v>
      </c>
      <c r="K2834" s="23" t="s">
        <v>15</v>
      </c>
    </row>
    <row r="2835" ht="22.5" customHeight="1">
      <c r="A2835" s="147">
        <v>46080.0</v>
      </c>
      <c r="B2835" s="26"/>
      <c r="C2835" s="148"/>
      <c r="D2835" s="149" t="s">
        <v>419</v>
      </c>
      <c r="E2835" s="150" t="s">
        <v>3851</v>
      </c>
      <c r="F2835" s="112" t="str">
        <f t="shared" si="1"/>
        <v>RODRIGO HERNANDEZ</v>
      </c>
      <c r="G2835" s="59" t="s">
        <v>13311</v>
      </c>
      <c r="H2835" s="61"/>
      <c r="I2835" s="27"/>
      <c r="J2835" s="65"/>
      <c r="K2835" s="28"/>
    </row>
    <row r="2836" ht="22.5" customHeight="1">
      <c r="A2836" s="147">
        <v>46080.0</v>
      </c>
      <c r="B2836" s="15">
        <v>46083.0</v>
      </c>
      <c r="C2836" s="148">
        <v>43647.0</v>
      </c>
      <c r="D2836" s="149" t="s">
        <v>576</v>
      </c>
      <c r="E2836" s="150" t="s">
        <v>2701</v>
      </c>
      <c r="F2836" s="112" t="str">
        <f t="shared" si="1"/>
        <v>LUIS CISTERNAS</v>
      </c>
      <c r="G2836" s="59" t="s">
        <v>13312</v>
      </c>
      <c r="H2836" s="56" t="s">
        <v>44</v>
      </c>
      <c r="I2836" s="27"/>
      <c r="J2836" s="57" t="s">
        <v>17</v>
      </c>
      <c r="K2836" s="23" t="s">
        <v>15</v>
      </c>
    </row>
    <row r="2837" ht="22.5" customHeight="1">
      <c r="A2837" s="147">
        <v>46080.0</v>
      </c>
      <c r="B2837" s="26"/>
      <c r="C2837" s="148"/>
      <c r="D2837" s="149" t="s">
        <v>3472</v>
      </c>
      <c r="E2837" s="150" t="s">
        <v>13313</v>
      </c>
      <c r="F2837" s="112" t="str">
        <f t="shared" si="1"/>
        <v>CRISTIAN GATICA</v>
      </c>
      <c r="G2837" s="59" t="s">
        <v>13314</v>
      </c>
      <c r="H2837" s="61"/>
      <c r="I2837" s="27"/>
      <c r="J2837" s="65"/>
      <c r="K2837" s="28"/>
    </row>
    <row r="2838" ht="22.5" customHeight="1">
      <c r="A2838" s="147">
        <v>46080.0</v>
      </c>
      <c r="B2838" s="26"/>
      <c r="C2838" s="148"/>
      <c r="D2838" s="149" t="s">
        <v>13315</v>
      </c>
      <c r="E2838" s="150" t="s">
        <v>1744</v>
      </c>
      <c r="F2838" s="112" t="str">
        <f t="shared" si="1"/>
        <v>MAUREEN CID</v>
      </c>
      <c r="G2838" s="59" t="s">
        <v>13316</v>
      </c>
      <c r="H2838" s="61"/>
      <c r="I2838" s="27"/>
      <c r="J2838" s="65"/>
      <c r="K2838" s="28"/>
    </row>
    <row r="2839" ht="22.5" customHeight="1">
      <c r="A2839" s="147">
        <v>46080.0</v>
      </c>
      <c r="B2839" s="26"/>
      <c r="C2839" s="148"/>
      <c r="D2839" s="149" t="s">
        <v>8346</v>
      </c>
      <c r="E2839" s="150" t="s">
        <v>13317</v>
      </c>
      <c r="F2839" s="112" t="str">
        <f t="shared" si="1"/>
        <v>JOHN GALINDO</v>
      </c>
      <c r="G2839" s="59" t="s">
        <v>13318</v>
      </c>
      <c r="H2839" s="61"/>
      <c r="I2839" s="27"/>
      <c r="J2839" s="65"/>
      <c r="K2839" s="28"/>
    </row>
    <row r="2840" ht="22.5" customHeight="1">
      <c r="A2840" s="147">
        <v>46080.0</v>
      </c>
      <c r="B2840" s="26"/>
      <c r="C2840" s="151" t="s">
        <v>106</v>
      </c>
      <c r="D2840" s="149" t="s">
        <v>2285</v>
      </c>
      <c r="E2840" s="150" t="s">
        <v>13319</v>
      </c>
      <c r="F2840" s="112" t="str">
        <f t="shared" si="1"/>
        <v>PEDRO ALMONACID</v>
      </c>
      <c r="G2840" s="59" t="s">
        <v>13320</v>
      </c>
      <c r="H2840" s="56" t="s">
        <v>44</v>
      </c>
      <c r="I2840" s="27"/>
      <c r="J2840" s="57" t="s">
        <v>21</v>
      </c>
      <c r="K2840" s="23" t="s">
        <v>15</v>
      </c>
    </row>
    <row r="2841" ht="22.5" customHeight="1">
      <c r="A2841" s="147">
        <v>46080.0</v>
      </c>
      <c r="B2841" s="26"/>
      <c r="C2841" s="148"/>
      <c r="D2841" s="149" t="s">
        <v>8338</v>
      </c>
      <c r="E2841" s="150" t="s">
        <v>160</v>
      </c>
      <c r="F2841" s="112" t="str">
        <f t="shared" si="1"/>
        <v>JOCELYN SAN MARTÍN</v>
      </c>
      <c r="G2841" s="59" t="s">
        <v>13321</v>
      </c>
      <c r="H2841" s="61"/>
      <c r="I2841" s="27"/>
      <c r="J2841" s="65"/>
      <c r="K2841" s="28"/>
    </row>
    <row r="2842" ht="22.5" customHeight="1">
      <c r="A2842" s="147">
        <v>46080.0</v>
      </c>
      <c r="B2842" s="26"/>
      <c r="C2842" s="151" t="s">
        <v>122</v>
      </c>
      <c r="D2842" s="149" t="s">
        <v>720</v>
      </c>
      <c r="E2842" s="150" t="s">
        <v>4065</v>
      </c>
      <c r="F2842" s="112" t="str">
        <f t="shared" si="1"/>
        <v>GLORIA DURÁN</v>
      </c>
      <c r="G2842" s="59" t="s">
        <v>13322</v>
      </c>
      <c r="H2842" s="56" t="s">
        <v>44</v>
      </c>
      <c r="I2842" s="27"/>
      <c r="J2842" s="57" t="s">
        <v>21</v>
      </c>
      <c r="K2842" s="23" t="s">
        <v>15</v>
      </c>
    </row>
    <row r="2843" ht="22.5" customHeight="1">
      <c r="A2843" s="147">
        <v>46080.0</v>
      </c>
      <c r="B2843" s="15">
        <v>46083.0</v>
      </c>
      <c r="C2843" s="148">
        <v>43344.0</v>
      </c>
      <c r="D2843" s="149" t="s">
        <v>2825</v>
      </c>
      <c r="E2843" s="150" t="s">
        <v>1007</v>
      </c>
      <c r="F2843" s="112" t="str">
        <f t="shared" si="1"/>
        <v>MARCELO ALVAREZ</v>
      </c>
      <c r="G2843" s="59" t="s">
        <v>13323</v>
      </c>
      <c r="H2843" s="56" t="s">
        <v>44</v>
      </c>
      <c r="I2843" s="27"/>
      <c r="J2843" s="57" t="s">
        <v>17</v>
      </c>
      <c r="K2843" s="23" t="s">
        <v>15</v>
      </c>
    </row>
    <row r="2844" ht="22.5" customHeight="1">
      <c r="A2844" s="147">
        <v>46080.0</v>
      </c>
      <c r="B2844" s="15">
        <v>46080.0</v>
      </c>
      <c r="C2844" s="148">
        <v>44682.0</v>
      </c>
      <c r="D2844" s="149" t="s">
        <v>13324</v>
      </c>
      <c r="E2844" s="150" t="s">
        <v>13325</v>
      </c>
      <c r="F2844" s="112" t="str">
        <f t="shared" si="1"/>
        <v>LUIS ANTONIO SALINAS NAVARRO</v>
      </c>
      <c r="G2844" s="59" t="s">
        <v>13326</v>
      </c>
      <c r="H2844" s="56" t="s">
        <v>44</v>
      </c>
      <c r="I2844" s="27"/>
      <c r="J2844" s="57" t="s">
        <v>17</v>
      </c>
      <c r="K2844" s="23" t="s">
        <v>15</v>
      </c>
    </row>
    <row r="2845" ht="22.5" customHeight="1">
      <c r="A2845" s="147">
        <v>46080.0</v>
      </c>
      <c r="B2845" s="15">
        <v>46083.0</v>
      </c>
      <c r="C2845" s="148">
        <v>45689.0</v>
      </c>
      <c r="D2845" s="149" t="s">
        <v>13327</v>
      </c>
      <c r="E2845" s="150" t="s">
        <v>13328</v>
      </c>
      <c r="F2845" s="112" t="str">
        <f t="shared" si="1"/>
        <v>HUMBERTO SEGUNDO FUENTES GAETE</v>
      </c>
      <c r="G2845" s="59" t="s">
        <v>13329</v>
      </c>
      <c r="H2845" s="56" t="s">
        <v>44</v>
      </c>
      <c r="I2845" s="27"/>
      <c r="J2845" s="57" t="s">
        <v>17</v>
      </c>
      <c r="K2845" s="23" t="s">
        <v>15</v>
      </c>
    </row>
    <row r="2846" ht="22.5" customHeight="1">
      <c r="A2846" s="147">
        <v>46080.0</v>
      </c>
      <c r="B2846" s="15">
        <v>46084.0</v>
      </c>
      <c r="C2846" s="148">
        <v>44774.0</v>
      </c>
      <c r="D2846" s="149" t="s">
        <v>9514</v>
      </c>
      <c r="E2846" s="150" t="s">
        <v>13330</v>
      </c>
      <c r="F2846" s="112" t="str">
        <f t="shared" si="1"/>
        <v>FRANCISCO BERRIOS HINOJOSA</v>
      </c>
      <c r="G2846" s="59" t="s">
        <v>13331</v>
      </c>
      <c r="H2846" s="56" t="s">
        <v>44</v>
      </c>
      <c r="I2846" s="27"/>
      <c r="J2846" s="57" t="s">
        <v>17</v>
      </c>
      <c r="K2846" s="23" t="s">
        <v>15</v>
      </c>
    </row>
    <row r="2847" ht="22.5" customHeight="1">
      <c r="A2847" s="147">
        <v>46080.0</v>
      </c>
      <c r="B2847" s="15"/>
      <c r="C2847" s="151" t="s">
        <v>13332</v>
      </c>
      <c r="D2847" s="149" t="s">
        <v>13333</v>
      </c>
      <c r="E2847" s="150" t="s">
        <v>13334</v>
      </c>
      <c r="F2847" s="112" t="str">
        <f t="shared" si="1"/>
        <v>MARCELO ANTONIO MELLA OSSES</v>
      </c>
      <c r="G2847" s="59" t="s">
        <v>4661</v>
      </c>
      <c r="H2847" s="56" t="s">
        <v>44</v>
      </c>
      <c r="I2847" s="27"/>
      <c r="J2847" s="57" t="s">
        <v>21</v>
      </c>
      <c r="K2847" s="23" t="s">
        <v>15</v>
      </c>
    </row>
    <row r="2848" ht="22.5" customHeight="1">
      <c r="A2848" s="147"/>
      <c r="B2848" s="15"/>
      <c r="C2848" s="148"/>
      <c r="D2848" s="153"/>
      <c r="E2848" s="154"/>
      <c r="F2848" s="112" t="str">
        <f t="shared" si="1"/>
        <v> </v>
      </c>
      <c r="G2848" s="70"/>
      <c r="H2848" s="61"/>
      <c r="I2848" s="27"/>
      <c r="J2848" s="65"/>
      <c r="K2848" s="28"/>
    </row>
    <row r="2849" ht="22.5" customHeight="1">
      <c r="A2849" s="147"/>
      <c r="B2849" s="26"/>
      <c r="C2849" s="148"/>
      <c r="D2849" s="149"/>
      <c r="E2849" s="150"/>
      <c r="F2849" s="112" t="str">
        <f t="shared" si="1"/>
        <v> </v>
      </c>
      <c r="G2849" s="59"/>
      <c r="H2849" s="61"/>
      <c r="I2849" s="27"/>
      <c r="J2849" s="65"/>
      <c r="K2849" s="28"/>
    </row>
  </sheetData>
  <customSheetViews>
    <customSheetView guid="{D93F0DBC-54D4-4192-BFFE-3FDD4B0769D2}" filter="1" showAutoFilter="1">
      <autoFilter ref="$A$2:$K$2849">
        <filterColumn colId="0">
          <filters blank="1">
            <filter val="27/2/2026"/>
          </filters>
        </filterColumn>
        <filterColumn colId="7">
          <filters>
            <filter val="SI, EN AV. ARGENTINA"/>
          </filters>
        </filterColumn>
        <filterColumn colId="9">
          <filters blank="1">
            <filter val="SUBIDA A CONASET"/>
            <filter val="CAMBIO DE DOMICILIO"/>
            <filter val="SUBIDA CON OFICIO"/>
            <filter val="CAMBIO DOM. SUBIDO A CONASET"/>
          </filters>
        </filterColumn>
        <sortState ref="A2:K2849">
          <sortCondition ref="A2:A2849"/>
          <sortCondition ref="J2:J2849"/>
        </sortState>
      </autoFilter>
      <extLst>
        <ext uri="GoogleSheetsCustomDataVersion1">
          <go:sheetsCustomData xmlns:go="http://customooxmlschemas.google.com/" filterViewId="1019111938"/>
        </ext>
      </extLst>
    </customSheetView>
    <customSheetView guid="{7CAA787B-94B5-4C00-AF65-E1910224AA2B}" filter="1" showAutoFilter="1">
      <autoFilter ref="$A$2:$K$2849">
        <filterColumn colId="1">
          <filters>
            <filter val="2/4"/>
          </filters>
        </filterColumn>
      </autoFilter>
      <extLst>
        <ext uri="GoogleSheetsCustomDataVersion1">
          <go:sheetsCustomData xmlns:go="http://customooxmlschemas.google.com/" filterViewId="1177831050"/>
        </ext>
      </extLst>
    </customSheetView>
    <customSheetView guid="{5D8934ED-3E40-4907-B674-3BCB79F9E233}" filter="1" showAutoFilter="1">
      <autoFilter ref="$A$2:$K$2849">
        <filterColumn colId="10">
          <filters blank="1">
            <filter val="PARA DENEGAR"/>
          </filters>
        </filterColumn>
        <filterColumn colId="9">
          <filters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359395101"/>
        </ext>
      </extLst>
    </customSheetView>
    <customSheetView guid="{7E7C38D9-4728-41EE-A062-3C83D0A72BFF}" filter="1" showAutoFilter="1">
      <autoFilter ref="$A$2:$K$2849">
        <filterColumn colId="10">
          <filters blank="1">
            <filter val="PARA DENEGAR"/>
            <filter val="S/SGL"/>
            <filter val="ESPERA EXÁMEN"/>
            <filter val="CLASE PENDIENTE"/>
          </filters>
        </filterColumn>
        <filterColumn colId="9">
          <filters>
            <filter val="CAMBIO DE DOMICILIO"/>
            <filter val="SUBIDA CON OFICIO"/>
          </filters>
        </filterColumn>
        <sortState ref="A2:K2849">
          <sortCondition ref="A2:A2849"/>
        </sortState>
      </autoFilter>
      <extLst>
        <ext uri="GoogleSheetsCustomDataVersion1">
          <go:sheetsCustomData xmlns:go="http://customooxmlschemas.google.com/" filterViewId="14405812"/>
        </ext>
      </extLst>
    </customSheetView>
    <customSheetView guid="{A0599D2C-B557-4C1F-AA0C-5567C529E358}" filter="1" showAutoFilter="1">
      <autoFilter ref="$A$2:$K$2849">
        <filterColumn colId="9">
          <filters>
            <filter val="CAMBIO DE DOMICILIO"/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306348644"/>
        </ext>
      </extLst>
    </customSheetView>
    <customSheetView guid="{6E12534E-3AA2-40AD-B17F-B0749D018BD1}" filter="1" showAutoFilter="1">
      <autoFilter ref="$A$2:$K$2849">
        <sortState ref="A2:K2849">
          <sortCondition ref="A2:A2849"/>
          <sortCondition ref="J2:J2849"/>
        </sortState>
      </autoFilter>
      <extLst>
        <ext uri="GoogleSheetsCustomDataVersion1">
          <go:sheetsCustomData xmlns:go="http://customooxmlschemas.google.com/" filterViewId="484797874"/>
        </ext>
      </extLst>
    </customSheetView>
    <customSheetView guid="{BD4E0ED5-092F-4FE0-9E31-118156BAF3B0}" filter="1" showAutoFilter="1">
      <autoFilter ref="$A$2:$K$2849"/>
      <extLst>
        <ext uri="GoogleSheetsCustomDataVersion1">
          <go:sheetsCustomData xmlns:go="http://customooxmlschemas.google.com/" filterViewId="749371259"/>
        </ext>
      </extLst>
    </customSheetView>
    <customSheetView guid="{61562E17-1938-4DAE-BA64-99A78C7EFA76}" filter="1" showAutoFilter="1">
      <autoFilter ref="$A$2:$K$2849">
        <filterColumn colId="9">
          <filters>
            <filter val="CAMBIO DE DOMICILIO"/>
            <filter val="SUBIDA CON OFICIO"/>
            <filter val="CAMBIO DOM. SUBIDO A CONASET"/>
          </filters>
        </filterColumn>
        <sortState ref="A2:K2849">
          <sortCondition ref="A2:A2849"/>
        </sortState>
      </autoFilter>
      <extLst>
        <ext uri="GoogleSheetsCustomDataVersion1">
          <go:sheetsCustomData xmlns:go="http://customooxmlschemas.google.com/" filterViewId="783171186"/>
        </ext>
      </extLst>
    </customSheetView>
    <customSheetView guid="{80769636-5ACC-41C8-8D48-B9FCA17F4F20}" filter="1" showAutoFilter="1">
      <autoFilter ref="$A$2:$K$2849">
        <filterColumn colId="0">
          <filters blank="1">
            <filter val="27/2/2026"/>
          </filters>
        </filterColumn>
      </autoFilter>
      <extLst>
        <ext uri="GoogleSheetsCustomDataVersion1">
          <go:sheetsCustomData xmlns:go="http://customooxmlschemas.google.com/" filterViewId="895305022"/>
        </ext>
      </extLst>
    </customSheetView>
  </customSheetViews>
  <mergeCells count="2">
    <mergeCell ref="F1:G1"/>
    <mergeCell ref="H1:I1"/>
  </mergeCells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6" priority="1">
      <formula>$H150="SUBIDA A CONASET"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7" priority="2">
      <formula>$H150="SUBIDA CON F8"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8" priority="3">
      <formula>$H150="CAMBIO DOM. SUBIDO A CONASET"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9" priority="4">
      <formula>$H150="SE ENCUENTRA EN ARCHIVOS"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0" priority="5">
      <formula>$H150="SE ENCUENTRA EN OF. 43"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1" priority="6">
      <formula>$H150="CAMBIO DE DOMICILIO SOLICITADO"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2" priority="7">
      <formula>$H150="CAMBIO DE DOMICILIO"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3" priority="8">
      <formula>$H150="NO EXISTE CARPETA"</formula>
    </cfRule>
  </conditionalFormatting>
  <conditionalFormatting sqref="A3:K2849">
    <cfRule type="expression" dxfId="5" priority="9">
      <formula>$J3="1° LICENCIA"</formula>
    </cfRule>
  </conditionalFormatting>
  <conditionalFormatting sqref="A3:K2849">
    <cfRule type="expression" dxfId="6" priority="10">
      <formula>$J3="SUBIDA A CONASET"</formula>
    </cfRule>
  </conditionalFormatting>
  <conditionalFormatting sqref="A3:K2849">
    <cfRule type="expression" dxfId="7" priority="11">
      <formula>$J3="SUBIDA CON F8"</formula>
    </cfRule>
  </conditionalFormatting>
  <conditionalFormatting sqref="A3:K2849">
    <cfRule type="expression" dxfId="8" priority="12">
      <formula>$J3="CAMBIO DOM. SUBIDO A CONASET"</formula>
    </cfRule>
  </conditionalFormatting>
  <conditionalFormatting sqref="A3:K2849">
    <cfRule type="expression" dxfId="9" priority="13">
      <formula>$J3="SE ENCUENTRA EN ARCHIVOS"</formula>
    </cfRule>
  </conditionalFormatting>
  <conditionalFormatting sqref="A3:K2849">
    <cfRule type="expression" dxfId="10" priority="14">
      <formula>$J3="SE ENCUENTRA EN OF.43"</formula>
    </cfRule>
  </conditionalFormatting>
  <conditionalFormatting sqref="A3:K2849">
    <cfRule type="expression" dxfId="11" priority="15">
      <formula>$J3="CAMBIO DE DOMICILIO SOLICITADO"</formula>
    </cfRule>
  </conditionalFormatting>
  <conditionalFormatting sqref="A3:K2849">
    <cfRule type="expression" dxfId="12" priority="16">
      <formula>$J3="CAMBIO DE DOMICILIO"</formula>
    </cfRule>
  </conditionalFormatting>
  <conditionalFormatting sqref="A3:K2849">
    <cfRule type="expression" dxfId="13" priority="17">
      <formula>$J3="NO EXISTE CARPETA"</formula>
    </cfRule>
  </conditionalFormatting>
  <conditionalFormatting sqref="A3">
    <cfRule type="expression" dxfId="11" priority="18">
      <formula>$J3="CAMBIO DE DOMICILIO SOLICITADO"</formula>
    </cfRule>
  </conditionalFormatting>
  <conditionalFormatting sqref="A3:K2849">
    <cfRule type="expression" dxfId="14" priority="19">
      <formula>$J3="CREAR OFICIO "</formula>
    </cfRule>
  </conditionalFormatting>
  <conditionalFormatting sqref="A3:K2849">
    <cfRule type="expression" dxfId="15" priority="20">
      <formula>$J3="SUBIDA CON OFICIO"</formula>
    </cfRule>
  </conditionalFormatting>
  <dataValidations>
    <dataValidation type="list" allowBlank="1" sqref="I3:I2849">
      <formula1>"ALERTADA,REVISAR"</formula1>
    </dataValidation>
    <dataValidation type="list" allowBlank="1" sqref="K3:K2849">
      <formula1>"OTORGADO,DENEGADO,ESPERA EXÁMEN,S/SGL,CLASE PENDIENTE "</formula1>
    </dataValidation>
    <dataValidation type="custom" allowBlank="1" showDropDown="1" sqref="A3:A2849 C3:C2849">
      <formula1>OR(NOT(ISERROR(DATEVALUE(A3))), AND(ISNUMBER(A3), LEFT(CELL("format", A3))="D"))</formula1>
    </dataValidation>
    <dataValidation type="list" allowBlank="1" sqref="H3:H2849">
      <formula1>"SI, EN AV. ARGENTINA,SI, EN PLACILLA"</formula1>
    </dataValidation>
    <dataValidation allowBlank="1" showDropDown="1" sqref="D3:D2849"/>
    <dataValidation type="list" allowBlank="1" sqref="J3:J2849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75"/>
    <col customWidth="1" min="3" max="3" width="25.88"/>
    <col customWidth="1" hidden="1" min="4" max="4" width="27.75"/>
    <col customWidth="1" hidden="1" min="5" max="5" width="20.88"/>
    <col customWidth="1" min="6" max="6" width="39.38"/>
    <col customWidth="1" min="7" max="7" width="14.25"/>
    <col customWidth="1" min="8" max="8" width="20.0"/>
    <col customWidth="1" min="9" max="9" width="17.25"/>
    <col customWidth="1" min="10" max="10" width="25.63"/>
    <col customWidth="1" min="11" max="11" width="22.63"/>
  </cols>
  <sheetData>
    <row r="1">
      <c r="A1" s="30"/>
      <c r="B1" s="1"/>
      <c r="C1" s="6"/>
      <c r="D1" s="31"/>
      <c r="E1" s="32"/>
      <c r="F1" s="33" t="s">
        <v>31</v>
      </c>
      <c r="G1" s="5"/>
      <c r="H1" s="7"/>
      <c r="I1" s="7"/>
      <c r="J1" s="119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69">
        <v>45992.0</v>
      </c>
      <c r="B3" s="46"/>
      <c r="C3" s="44">
        <v>43739.0</v>
      </c>
      <c r="D3" s="99" t="s">
        <v>13335</v>
      </c>
      <c r="E3" s="100" t="s">
        <v>13336</v>
      </c>
      <c r="F3" s="19" t="str">
        <f t="shared" ref="F3:F496" si="1">UPPER(D3&amp;" "&amp;E3)</f>
        <v>JONATAN EDUARDO ARANDA ALVARADO</v>
      </c>
      <c r="G3" s="100" t="s">
        <v>13337</v>
      </c>
      <c r="H3" s="56" t="s">
        <v>44</v>
      </c>
      <c r="I3" s="27"/>
      <c r="J3" s="57" t="s">
        <v>17</v>
      </c>
      <c r="K3" s="23" t="s">
        <v>15</v>
      </c>
    </row>
    <row r="4" ht="22.5" customHeight="1">
      <c r="A4" s="147">
        <v>46055.0</v>
      </c>
      <c r="B4" s="15">
        <v>46056.0</v>
      </c>
      <c r="C4" s="44">
        <v>43586.0</v>
      </c>
      <c r="D4" s="63" t="s">
        <v>5151</v>
      </c>
      <c r="E4" s="59" t="s">
        <v>13338</v>
      </c>
      <c r="F4" s="19" t="str">
        <f t="shared" si="1"/>
        <v>SEBASTIAN ANDRES BENITEZ BECERRA</v>
      </c>
      <c r="G4" s="59" t="s">
        <v>13339</v>
      </c>
      <c r="H4" s="56" t="s">
        <v>603</v>
      </c>
      <c r="I4" s="27"/>
      <c r="J4" s="57" t="s">
        <v>17</v>
      </c>
      <c r="K4" s="23" t="s">
        <v>15</v>
      </c>
    </row>
    <row r="5" ht="22.5" customHeight="1">
      <c r="A5" s="147">
        <v>46055.0</v>
      </c>
      <c r="B5" s="15">
        <v>46056.0</v>
      </c>
      <c r="C5" s="44">
        <v>44197.0</v>
      </c>
      <c r="D5" s="63" t="s">
        <v>1201</v>
      </c>
      <c r="E5" s="59" t="s">
        <v>7356</v>
      </c>
      <c r="F5" s="19" t="str">
        <f t="shared" si="1"/>
        <v>PAULINA MEDEL</v>
      </c>
      <c r="G5" s="59" t="s">
        <v>13340</v>
      </c>
      <c r="H5" s="56" t="s">
        <v>603</v>
      </c>
      <c r="I5" s="27"/>
      <c r="J5" s="57" t="s">
        <v>17</v>
      </c>
      <c r="K5" s="23" t="s">
        <v>15</v>
      </c>
    </row>
    <row r="6" ht="22.5" customHeight="1">
      <c r="A6" s="147">
        <v>46055.0</v>
      </c>
      <c r="B6" s="15">
        <v>46056.0</v>
      </c>
      <c r="C6" s="44">
        <v>44805.0</v>
      </c>
      <c r="D6" s="63" t="s">
        <v>13341</v>
      </c>
      <c r="E6" s="59" t="s">
        <v>13342</v>
      </c>
      <c r="F6" s="19" t="str">
        <f t="shared" si="1"/>
        <v>FRANCISCA PAOLA FLORES LEPEZ</v>
      </c>
      <c r="G6" s="59" t="s">
        <v>13343</v>
      </c>
      <c r="H6" s="56" t="s">
        <v>603</v>
      </c>
      <c r="I6" s="22" t="s">
        <v>13</v>
      </c>
      <c r="J6" s="57" t="s">
        <v>17</v>
      </c>
      <c r="K6" s="23"/>
    </row>
    <row r="7" ht="22.5" customHeight="1">
      <c r="A7" s="147">
        <v>46055.0</v>
      </c>
      <c r="B7" s="15">
        <v>46056.0</v>
      </c>
      <c r="C7" s="44">
        <v>45323.0</v>
      </c>
      <c r="D7" s="63" t="s">
        <v>13344</v>
      </c>
      <c r="E7" s="59" t="s">
        <v>13345</v>
      </c>
      <c r="F7" s="19" t="str">
        <f t="shared" si="1"/>
        <v>VERONICA REBECA ARANCIBIA JERIAS</v>
      </c>
      <c r="G7" s="59" t="s">
        <v>13346</v>
      </c>
      <c r="H7" s="56" t="s">
        <v>603</v>
      </c>
      <c r="I7" s="27"/>
      <c r="J7" s="57" t="s">
        <v>17</v>
      </c>
      <c r="K7" s="23" t="s">
        <v>15</v>
      </c>
    </row>
    <row r="8" ht="22.5" customHeight="1">
      <c r="A8" s="147">
        <v>46055.0</v>
      </c>
      <c r="B8" s="15">
        <v>46056.0</v>
      </c>
      <c r="C8" s="44">
        <v>42917.0</v>
      </c>
      <c r="D8" s="63" t="s">
        <v>2705</v>
      </c>
      <c r="E8" s="59" t="s">
        <v>13347</v>
      </c>
      <c r="F8" s="19" t="str">
        <f t="shared" si="1"/>
        <v>FRANCISCO JAVIER GALVEZ VALENZUELA</v>
      </c>
      <c r="G8" s="59" t="s">
        <v>13348</v>
      </c>
      <c r="H8" s="56" t="s">
        <v>603</v>
      </c>
      <c r="I8" s="27"/>
      <c r="J8" s="57" t="s">
        <v>17</v>
      </c>
      <c r="K8" s="23" t="s">
        <v>15</v>
      </c>
    </row>
    <row r="9" ht="22.5" customHeight="1">
      <c r="A9" s="147">
        <v>46055.0</v>
      </c>
      <c r="B9" s="15">
        <v>46056.0</v>
      </c>
      <c r="C9" s="44">
        <v>43556.0</v>
      </c>
      <c r="D9" s="63" t="s">
        <v>1080</v>
      </c>
      <c r="E9" s="59" t="s">
        <v>13349</v>
      </c>
      <c r="F9" s="19" t="str">
        <f t="shared" si="1"/>
        <v>PATRICIO PULGAR RAMIREZ</v>
      </c>
      <c r="G9" s="59" t="s">
        <v>13350</v>
      </c>
      <c r="H9" s="56" t="s">
        <v>603</v>
      </c>
      <c r="I9" s="27"/>
      <c r="J9" s="57" t="s">
        <v>17</v>
      </c>
      <c r="K9" s="23" t="s">
        <v>15</v>
      </c>
    </row>
    <row r="10" ht="22.5" customHeight="1">
      <c r="A10" s="147">
        <v>46055.0</v>
      </c>
      <c r="B10" s="15">
        <v>46056.0</v>
      </c>
      <c r="C10" s="44">
        <v>45383.0</v>
      </c>
      <c r="D10" s="63" t="s">
        <v>13351</v>
      </c>
      <c r="E10" s="59" t="s">
        <v>13352</v>
      </c>
      <c r="F10" s="19" t="str">
        <f t="shared" si="1"/>
        <v>ENRIQUE JOSE JORQUERA AVILES</v>
      </c>
      <c r="G10" s="59" t="s">
        <v>13353</v>
      </c>
      <c r="H10" s="56" t="s">
        <v>603</v>
      </c>
      <c r="I10" s="27"/>
      <c r="J10" s="57" t="s">
        <v>17</v>
      </c>
      <c r="K10" s="23" t="s">
        <v>15</v>
      </c>
    </row>
    <row r="11" ht="22.5" customHeight="1">
      <c r="A11" s="147">
        <v>46055.0</v>
      </c>
      <c r="B11" s="15">
        <v>46056.0</v>
      </c>
      <c r="C11" s="44">
        <v>43525.0</v>
      </c>
      <c r="D11" s="63" t="s">
        <v>13354</v>
      </c>
      <c r="E11" s="59" t="s">
        <v>13355</v>
      </c>
      <c r="F11" s="19" t="str">
        <f t="shared" si="1"/>
        <v>ALEXIS ERIC FUENTES COLLINET</v>
      </c>
      <c r="G11" s="59" t="s">
        <v>13356</v>
      </c>
      <c r="H11" s="56" t="s">
        <v>603</v>
      </c>
      <c r="I11" s="27"/>
      <c r="J11" s="57" t="s">
        <v>17</v>
      </c>
      <c r="K11" s="23" t="s">
        <v>15</v>
      </c>
    </row>
    <row r="12" ht="22.5" customHeight="1">
      <c r="A12" s="147">
        <v>46055.0</v>
      </c>
      <c r="B12" s="15">
        <v>46056.0</v>
      </c>
      <c r="C12" s="44">
        <v>43497.0</v>
      </c>
      <c r="D12" s="63" t="s">
        <v>13357</v>
      </c>
      <c r="E12" s="59" t="s">
        <v>13358</v>
      </c>
      <c r="F12" s="19" t="str">
        <f t="shared" si="1"/>
        <v>FRANCO ALEJANDRO RAMIREZ DONOSO</v>
      </c>
      <c r="G12" s="59" t="s">
        <v>13359</v>
      </c>
      <c r="H12" s="56" t="s">
        <v>603</v>
      </c>
      <c r="I12" s="27"/>
      <c r="J12" s="57" t="s">
        <v>17</v>
      </c>
      <c r="K12" s="23" t="s">
        <v>15</v>
      </c>
    </row>
    <row r="13" ht="22.5" customHeight="1">
      <c r="A13" s="147">
        <v>46055.0</v>
      </c>
      <c r="B13" s="15">
        <v>46056.0</v>
      </c>
      <c r="C13" s="44">
        <v>45689.0</v>
      </c>
      <c r="D13" s="63" t="s">
        <v>1001</v>
      </c>
      <c r="E13" s="59" t="s">
        <v>13360</v>
      </c>
      <c r="F13" s="19" t="str">
        <f t="shared" si="1"/>
        <v>SERGIO ALARCÓN PÉREZ</v>
      </c>
      <c r="G13" s="59" t="s">
        <v>13361</v>
      </c>
      <c r="H13" s="56" t="s">
        <v>603</v>
      </c>
      <c r="I13" s="27"/>
      <c r="J13" s="57" t="s">
        <v>17</v>
      </c>
      <c r="K13" s="23" t="s">
        <v>15</v>
      </c>
    </row>
    <row r="14" ht="22.5" customHeight="1">
      <c r="A14" s="147">
        <v>46055.0</v>
      </c>
      <c r="B14" s="15">
        <v>46056.0</v>
      </c>
      <c r="C14" s="44">
        <v>42887.0</v>
      </c>
      <c r="D14" s="63" t="s">
        <v>553</v>
      </c>
      <c r="E14" s="59" t="s">
        <v>13362</v>
      </c>
      <c r="F14" s="19" t="str">
        <f t="shared" si="1"/>
        <v>JONATHAN QUIROGA</v>
      </c>
      <c r="G14" s="59" t="s">
        <v>13363</v>
      </c>
      <c r="H14" s="56" t="s">
        <v>603</v>
      </c>
      <c r="I14" s="27"/>
      <c r="J14" s="57" t="s">
        <v>17</v>
      </c>
      <c r="K14" s="23" t="s">
        <v>15</v>
      </c>
    </row>
    <row r="15" ht="22.5" customHeight="1">
      <c r="A15" s="147">
        <v>46055.0</v>
      </c>
      <c r="B15" s="15">
        <v>46056.0</v>
      </c>
      <c r="C15" s="44">
        <v>42979.0</v>
      </c>
      <c r="D15" s="63" t="s">
        <v>2426</v>
      </c>
      <c r="E15" s="59" t="s">
        <v>13364</v>
      </c>
      <c r="F15" s="19" t="str">
        <f t="shared" si="1"/>
        <v>MAXIMILIANO GARCÍA ALIAGA</v>
      </c>
      <c r="G15" s="59" t="s">
        <v>13365</v>
      </c>
      <c r="H15" s="56" t="s">
        <v>603</v>
      </c>
      <c r="I15" s="27"/>
      <c r="J15" s="57" t="s">
        <v>17</v>
      </c>
      <c r="K15" s="23" t="s">
        <v>15</v>
      </c>
    </row>
    <row r="16" ht="22.5" customHeight="1">
      <c r="A16" s="147">
        <v>46055.0</v>
      </c>
      <c r="B16" s="15">
        <v>46056.0</v>
      </c>
      <c r="C16" s="44">
        <v>43709.0</v>
      </c>
      <c r="D16" s="63" t="s">
        <v>13366</v>
      </c>
      <c r="E16" s="59" t="s">
        <v>13367</v>
      </c>
      <c r="F16" s="19" t="str">
        <f t="shared" si="1"/>
        <v>MARCEL PATRICIO GONZALEZ RAMIREZ</v>
      </c>
      <c r="G16" s="59" t="s">
        <v>13368</v>
      </c>
      <c r="H16" s="56" t="s">
        <v>603</v>
      </c>
      <c r="I16" s="27"/>
      <c r="J16" s="57" t="s">
        <v>17</v>
      </c>
      <c r="K16" s="23" t="s">
        <v>15</v>
      </c>
    </row>
    <row r="17" ht="22.5" customHeight="1">
      <c r="A17" s="147">
        <v>46055.0</v>
      </c>
      <c r="B17" s="15">
        <v>46056.0</v>
      </c>
      <c r="C17" s="44">
        <v>43525.0</v>
      </c>
      <c r="D17" s="63" t="s">
        <v>4501</v>
      </c>
      <c r="E17" s="59" t="s">
        <v>13369</v>
      </c>
      <c r="F17" s="19" t="str">
        <f t="shared" si="1"/>
        <v>ERNESTO REYNA HUERTA</v>
      </c>
      <c r="G17" s="59" t="s">
        <v>13370</v>
      </c>
      <c r="H17" s="56" t="s">
        <v>603</v>
      </c>
      <c r="I17" s="27"/>
      <c r="J17" s="57" t="s">
        <v>17</v>
      </c>
      <c r="K17" s="23" t="s">
        <v>15</v>
      </c>
    </row>
    <row r="18" ht="22.5" customHeight="1">
      <c r="A18" s="147">
        <v>46055.0</v>
      </c>
      <c r="B18" s="15">
        <v>46056.0</v>
      </c>
      <c r="C18" s="44">
        <v>43709.0</v>
      </c>
      <c r="D18" s="63" t="s">
        <v>13371</v>
      </c>
      <c r="E18" s="59" t="s">
        <v>13372</v>
      </c>
      <c r="F18" s="19" t="str">
        <f t="shared" si="1"/>
        <v>LILIAN MAGALI JILES FUENZALIDA</v>
      </c>
      <c r="G18" s="59" t="s">
        <v>13373</v>
      </c>
      <c r="H18" s="56" t="s">
        <v>603</v>
      </c>
      <c r="I18" s="27"/>
      <c r="J18" s="57" t="s">
        <v>17</v>
      </c>
      <c r="K18" s="23" t="s">
        <v>15</v>
      </c>
    </row>
    <row r="19" ht="22.5" customHeight="1">
      <c r="A19" s="147">
        <v>46055.0</v>
      </c>
      <c r="B19" s="15">
        <v>46057.0</v>
      </c>
      <c r="C19" s="36">
        <v>45108.0</v>
      </c>
      <c r="D19" s="63" t="s">
        <v>11513</v>
      </c>
      <c r="E19" s="59" t="s">
        <v>13374</v>
      </c>
      <c r="F19" s="19" t="str">
        <f t="shared" si="1"/>
        <v>CRISTIAN ESTEBAN VENEGAS CORTEZ</v>
      </c>
      <c r="G19" s="59" t="s">
        <v>13375</v>
      </c>
      <c r="H19" s="56" t="s">
        <v>603</v>
      </c>
      <c r="I19" s="22" t="s">
        <v>16</v>
      </c>
      <c r="J19" s="57" t="s">
        <v>17</v>
      </c>
      <c r="K19" s="28"/>
    </row>
    <row r="20" ht="22.5" customHeight="1">
      <c r="A20" s="147">
        <v>46055.0</v>
      </c>
      <c r="B20" s="15"/>
      <c r="C20" s="36"/>
      <c r="D20" s="63" t="s">
        <v>147</v>
      </c>
      <c r="E20" s="59" t="s">
        <v>4322</v>
      </c>
      <c r="F20" s="19" t="str">
        <f t="shared" si="1"/>
        <v>CARLOS ZÚÑIGA</v>
      </c>
      <c r="G20" s="59" t="s">
        <v>13376</v>
      </c>
      <c r="H20" s="61"/>
      <c r="I20" s="27"/>
      <c r="J20" s="57"/>
      <c r="K20" s="28"/>
    </row>
    <row r="21" ht="22.5" customHeight="1">
      <c r="A21" s="147">
        <v>46055.0</v>
      </c>
      <c r="B21" s="26"/>
      <c r="C21" s="46" t="s">
        <v>6133</v>
      </c>
      <c r="D21" s="63" t="s">
        <v>761</v>
      </c>
      <c r="E21" s="59" t="s">
        <v>13372</v>
      </c>
      <c r="F21" s="19" t="str">
        <f t="shared" si="1"/>
        <v>CARLOS JILES FUENZALIDA</v>
      </c>
      <c r="G21" s="59" t="s">
        <v>13377</v>
      </c>
      <c r="H21" s="56" t="s">
        <v>603</v>
      </c>
      <c r="I21" s="27"/>
      <c r="J21" s="57" t="s">
        <v>21</v>
      </c>
      <c r="K21" s="23" t="s">
        <v>15</v>
      </c>
    </row>
    <row r="22" ht="22.5" customHeight="1">
      <c r="A22" s="147">
        <v>46055.0</v>
      </c>
      <c r="B22" s="15"/>
      <c r="C22" s="46" t="s">
        <v>106</v>
      </c>
      <c r="D22" s="63" t="s">
        <v>13378</v>
      </c>
      <c r="E22" s="59" t="s">
        <v>13379</v>
      </c>
      <c r="F22" s="19" t="str">
        <f t="shared" si="1"/>
        <v>VERONICA DEL CARMEN TAPIA CARVAJAL</v>
      </c>
      <c r="G22" s="59" t="s">
        <v>13380</v>
      </c>
      <c r="H22" s="56" t="s">
        <v>603</v>
      </c>
      <c r="I22" s="27"/>
      <c r="J22" s="57" t="s">
        <v>21</v>
      </c>
      <c r="K22" s="23" t="s">
        <v>15</v>
      </c>
    </row>
    <row r="23" ht="22.5" customHeight="1">
      <c r="A23" s="147">
        <v>46055.0</v>
      </c>
      <c r="B23" s="15"/>
      <c r="C23" s="46" t="s">
        <v>432</v>
      </c>
      <c r="D23" s="63" t="s">
        <v>13381</v>
      </c>
      <c r="E23" s="59" t="s">
        <v>13382</v>
      </c>
      <c r="F23" s="19" t="str">
        <f t="shared" si="1"/>
        <v>JOSE MARIO ORTIZ ROMAN</v>
      </c>
      <c r="G23" s="59" t="s">
        <v>13383</v>
      </c>
      <c r="H23" s="56" t="s">
        <v>603</v>
      </c>
      <c r="I23" s="27"/>
      <c r="J23" s="57" t="s">
        <v>21</v>
      </c>
      <c r="K23" s="23" t="s">
        <v>15</v>
      </c>
    </row>
    <row r="24" ht="22.5" customHeight="1">
      <c r="A24" s="147">
        <v>46055.0</v>
      </c>
      <c r="B24" s="15"/>
      <c r="C24" s="46" t="s">
        <v>106</v>
      </c>
      <c r="D24" s="63" t="s">
        <v>13384</v>
      </c>
      <c r="E24" s="59" t="s">
        <v>13385</v>
      </c>
      <c r="F24" s="19" t="str">
        <f t="shared" si="1"/>
        <v>EDGHAR ANDRE ASTUDILLO CORVERA</v>
      </c>
      <c r="G24" s="59" t="s">
        <v>13386</v>
      </c>
      <c r="H24" s="56" t="s">
        <v>603</v>
      </c>
      <c r="I24" s="27"/>
      <c r="J24" s="57" t="s">
        <v>21</v>
      </c>
      <c r="K24" s="23" t="s">
        <v>15</v>
      </c>
    </row>
    <row r="25" ht="22.5" customHeight="1">
      <c r="A25" s="147">
        <v>46055.0</v>
      </c>
      <c r="B25" s="15"/>
      <c r="C25" s="44"/>
      <c r="D25" s="63" t="s">
        <v>751</v>
      </c>
      <c r="E25" s="59" t="s">
        <v>13387</v>
      </c>
      <c r="F25" s="19" t="str">
        <f t="shared" si="1"/>
        <v>MANUEL CHAMORRO CAMPOS</v>
      </c>
      <c r="G25" s="59" t="s">
        <v>13388</v>
      </c>
      <c r="H25" s="61"/>
      <c r="I25" s="27"/>
      <c r="J25" s="65"/>
      <c r="K25" s="28"/>
    </row>
    <row r="26" ht="22.5" customHeight="1">
      <c r="A26" s="147">
        <v>46055.0</v>
      </c>
      <c r="B26" s="15"/>
      <c r="C26" s="44"/>
      <c r="D26" s="63" t="s">
        <v>13389</v>
      </c>
      <c r="E26" s="59" t="s">
        <v>13390</v>
      </c>
      <c r="F26" s="19" t="str">
        <f t="shared" si="1"/>
        <v>MANUEL WILFREDO ANDRADE DIAZ</v>
      </c>
      <c r="G26" s="59" t="s">
        <v>13391</v>
      </c>
      <c r="H26" s="61"/>
      <c r="I26" s="27"/>
      <c r="J26" s="65"/>
      <c r="K26" s="28"/>
    </row>
    <row r="27" ht="22.5" customHeight="1">
      <c r="A27" s="147">
        <v>46055.0</v>
      </c>
      <c r="B27" s="15"/>
      <c r="C27" s="44"/>
      <c r="D27" s="63" t="s">
        <v>13392</v>
      </c>
      <c r="E27" s="59" t="s">
        <v>13393</v>
      </c>
      <c r="F27" s="19" t="str">
        <f t="shared" si="1"/>
        <v>HECTOR MARCELO PINTO GALLEGUILLOS</v>
      </c>
      <c r="G27" s="59" t="s">
        <v>13394</v>
      </c>
      <c r="H27" s="61"/>
      <c r="I27" s="27"/>
      <c r="J27" s="65"/>
      <c r="K27" s="28"/>
    </row>
    <row r="28" ht="22.5" customHeight="1">
      <c r="A28" s="147">
        <v>46055.0</v>
      </c>
      <c r="B28" s="15"/>
      <c r="C28" s="44"/>
      <c r="D28" s="63" t="s">
        <v>13395</v>
      </c>
      <c r="E28" s="59" t="s">
        <v>13396</v>
      </c>
      <c r="F28" s="19" t="str">
        <f t="shared" si="1"/>
        <v>DIEGO ANDRES GONZALEZ JARA</v>
      </c>
      <c r="G28" s="59" t="s">
        <v>13397</v>
      </c>
      <c r="H28" s="61"/>
      <c r="I28" s="27"/>
      <c r="J28" s="65"/>
      <c r="K28" s="28"/>
    </row>
    <row r="29" ht="22.5" customHeight="1">
      <c r="A29" s="147">
        <v>46055.0</v>
      </c>
      <c r="B29" s="15"/>
      <c r="C29" s="44"/>
      <c r="D29" s="63" t="s">
        <v>13398</v>
      </c>
      <c r="E29" s="59" t="s">
        <v>13399</v>
      </c>
      <c r="F29" s="19" t="str">
        <f t="shared" si="1"/>
        <v>PATRICIA DE DIOS ULLOA RAMIREZ</v>
      </c>
      <c r="G29" s="59" t="s">
        <v>13400</v>
      </c>
      <c r="H29" s="61"/>
      <c r="I29" s="27"/>
      <c r="J29" s="65"/>
      <c r="K29" s="28"/>
    </row>
    <row r="30" ht="25.5" customHeight="1">
      <c r="A30" s="147">
        <v>46055.0</v>
      </c>
      <c r="B30" s="15">
        <v>46084.0</v>
      </c>
      <c r="C30" s="44"/>
      <c r="D30" s="63" t="s">
        <v>13401</v>
      </c>
      <c r="E30" s="59" t="s">
        <v>13402</v>
      </c>
      <c r="F30" s="19" t="str">
        <f t="shared" si="1"/>
        <v>KATIA POBLETE GONZALEZ</v>
      </c>
      <c r="G30" s="59" t="s">
        <v>13403</v>
      </c>
      <c r="H30" s="56" t="s">
        <v>603</v>
      </c>
      <c r="I30" s="27"/>
      <c r="J30" s="57" t="s">
        <v>17</v>
      </c>
      <c r="K30" s="23" t="s">
        <v>15</v>
      </c>
    </row>
    <row r="31" ht="22.5" customHeight="1">
      <c r="A31" s="147">
        <v>46055.0</v>
      </c>
      <c r="B31" s="15"/>
      <c r="C31" s="46" t="s">
        <v>106</v>
      </c>
      <c r="D31" s="63" t="s">
        <v>1116</v>
      </c>
      <c r="E31" s="59" t="s">
        <v>13404</v>
      </c>
      <c r="F31" s="19" t="str">
        <f t="shared" si="1"/>
        <v>PATRICIO ROMO ROMERO</v>
      </c>
      <c r="G31" s="59" t="s">
        <v>13405</v>
      </c>
      <c r="H31" s="56" t="s">
        <v>603</v>
      </c>
      <c r="I31" s="27"/>
      <c r="J31" s="57" t="s">
        <v>21</v>
      </c>
      <c r="K31" s="23" t="s">
        <v>15</v>
      </c>
    </row>
    <row r="32" ht="22.5" customHeight="1">
      <c r="A32" s="40">
        <v>46056.0</v>
      </c>
      <c r="B32" s="15">
        <v>46057.0</v>
      </c>
      <c r="C32" s="44">
        <v>45689.0</v>
      </c>
      <c r="D32" s="99" t="s">
        <v>1698</v>
      </c>
      <c r="E32" s="100" t="s">
        <v>12279</v>
      </c>
      <c r="F32" s="19" t="str">
        <f t="shared" si="1"/>
        <v>JUAN VEGA</v>
      </c>
      <c r="G32" s="100" t="s">
        <v>13406</v>
      </c>
      <c r="H32" s="56" t="s">
        <v>603</v>
      </c>
      <c r="I32" s="27"/>
      <c r="J32" s="57" t="s">
        <v>17</v>
      </c>
      <c r="K32" s="23" t="s">
        <v>15</v>
      </c>
    </row>
    <row r="33" ht="22.5" customHeight="1">
      <c r="A33" s="40">
        <v>46056.0</v>
      </c>
      <c r="B33" s="15">
        <v>46057.0</v>
      </c>
      <c r="C33" s="44">
        <v>44927.0</v>
      </c>
      <c r="D33" s="110" t="s">
        <v>13407</v>
      </c>
      <c r="E33" s="111" t="s">
        <v>13408</v>
      </c>
      <c r="F33" s="19" t="str">
        <f t="shared" si="1"/>
        <v>MANUEL JESUS PULGAR MUÑOZ</v>
      </c>
      <c r="G33" s="100" t="s">
        <v>13409</v>
      </c>
      <c r="H33" s="56" t="s">
        <v>603</v>
      </c>
      <c r="I33" s="27"/>
      <c r="J33" s="57" t="s">
        <v>17</v>
      </c>
      <c r="K33" s="23" t="s">
        <v>15</v>
      </c>
    </row>
    <row r="34" ht="22.5" customHeight="1">
      <c r="A34" s="40">
        <v>46056.0</v>
      </c>
      <c r="B34" s="15">
        <v>46057.0</v>
      </c>
      <c r="C34" s="44">
        <v>41671.0</v>
      </c>
      <c r="D34" s="99" t="s">
        <v>13410</v>
      </c>
      <c r="E34" s="100" t="s">
        <v>13411</v>
      </c>
      <c r="F34" s="19" t="str">
        <f t="shared" si="1"/>
        <v>JUAN VICTOR SANZANA PINTO</v>
      </c>
      <c r="G34" s="100" t="s">
        <v>13412</v>
      </c>
      <c r="H34" s="56" t="s">
        <v>603</v>
      </c>
      <c r="I34" s="27"/>
      <c r="J34" s="57" t="s">
        <v>17</v>
      </c>
      <c r="K34" s="23" t="s">
        <v>15</v>
      </c>
    </row>
    <row r="35" ht="22.5" customHeight="1">
      <c r="A35" s="40">
        <v>46056.0</v>
      </c>
      <c r="B35" s="15">
        <v>46057.0</v>
      </c>
      <c r="C35" s="44">
        <v>43497.0</v>
      </c>
      <c r="D35" s="99" t="s">
        <v>13413</v>
      </c>
      <c r="E35" s="100" t="s">
        <v>13414</v>
      </c>
      <c r="F35" s="19" t="str">
        <f t="shared" si="1"/>
        <v>ALEXIS ARIEL ALVAREZ LOPEZ</v>
      </c>
      <c r="G35" s="100" t="s">
        <v>13415</v>
      </c>
      <c r="H35" s="56" t="s">
        <v>603</v>
      </c>
      <c r="I35" s="27"/>
      <c r="J35" s="57" t="s">
        <v>17</v>
      </c>
      <c r="K35" s="23" t="s">
        <v>15</v>
      </c>
    </row>
    <row r="36" ht="22.5" customHeight="1">
      <c r="A36" s="40">
        <v>46056.0</v>
      </c>
      <c r="B36" s="15">
        <v>46057.0</v>
      </c>
      <c r="C36" s="44">
        <v>45323.0</v>
      </c>
      <c r="D36" s="99" t="s">
        <v>13416</v>
      </c>
      <c r="E36" s="100" t="s">
        <v>13417</v>
      </c>
      <c r="F36" s="19" t="str">
        <f t="shared" si="1"/>
        <v>JOCELYN MARJORIE MOLINA COVARRUBIAS</v>
      </c>
      <c r="G36" s="100" t="s">
        <v>13418</v>
      </c>
      <c r="H36" s="56" t="s">
        <v>603</v>
      </c>
      <c r="I36" s="27"/>
      <c r="J36" s="57" t="s">
        <v>17</v>
      </c>
      <c r="K36" s="23" t="s">
        <v>15</v>
      </c>
    </row>
    <row r="37" ht="22.5" customHeight="1">
      <c r="A37" s="40">
        <v>46056.0</v>
      </c>
      <c r="B37" s="15">
        <v>46057.0</v>
      </c>
      <c r="C37" s="44">
        <v>44562.0</v>
      </c>
      <c r="D37" s="99" t="s">
        <v>13419</v>
      </c>
      <c r="E37" s="100" t="s">
        <v>13420</v>
      </c>
      <c r="F37" s="19" t="str">
        <f t="shared" si="1"/>
        <v>FLORISA DEL CARMEN GUZMAN MONTOYA</v>
      </c>
      <c r="G37" s="100" t="s">
        <v>13421</v>
      </c>
      <c r="H37" s="56" t="s">
        <v>603</v>
      </c>
      <c r="I37" s="27"/>
      <c r="J37" s="57" t="s">
        <v>17</v>
      </c>
      <c r="K37" s="23" t="s">
        <v>15</v>
      </c>
    </row>
    <row r="38" ht="22.5" customHeight="1">
      <c r="A38" s="40">
        <v>46056.0</v>
      </c>
      <c r="B38" s="15">
        <v>46057.0</v>
      </c>
      <c r="C38" s="44">
        <v>44562.0</v>
      </c>
      <c r="D38" s="99" t="s">
        <v>2741</v>
      </c>
      <c r="E38" s="100" t="s">
        <v>13422</v>
      </c>
      <c r="F38" s="19" t="str">
        <f t="shared" si="1"/>
        <v>LUIS HUMBERTO ARRUE POBLETE</v>
      </c>
      <c r="G38" s="100" t="s">
        <v>13423</v>
      </c>
      <c r="H38" s="56" t="s">
        <v>603</v>
      </c>
      <c r="I38" s="27"/>
      <c r="J38" s="57" t="s">
        <v>17</v>
      </c>
      <c r="K38" s="23" t="s">
        <v>15</v>
      </c>
    </row>
    <row r="39" ht="22.5" customHeight="1">
      <c r="A39" s="40">
        <v>46056.0</v>
      </c>
      <c r="B39" s="15">
        <v>46057.0</v>
      </c>
      <c r="C39" s="44">
        <v>43497.0</v>
      </c>
      <c r="D39" s="99" t="s">
        <v>13424</v>
      </c>
      <c r="E39" s="100" t="s">
        <v>13425</v>
      </c>
      <c r="F39" s="19" t="str">
        <f t="shared" si="1"/>
        <v>RICARDO HERNAN CANIULAO ALCANTARA</v>
      </c>
      <c r="G39" s="100" t="s">
        <v>13426</v>
      </c>
      <c r="H39" s="56" t="s">
        <v>603</v>
      </c>
      <c r="I39" s="27"/>
      <c r="J39" s="57" t="s">
        <v>17</v>
      </c>
      <c r="K39" s="23" t="s">
        <v>15</v>
      </c>
    </row>
    <row r="40" ht="22.5" customHeight="1">
      <c r="A40" s="40">
        <v>46056.0</v>
      </c>
      <c r="B40" s="15">
        <v>46057.0</v>
      </c>
      <c r="C40" s="44">
        <v>45323.0</v>
      </c>
      <c r="D40" s="99" t="s">
        <v>13427</v>
      </c>
      <c r="E40" s="100" t="s">
        <v>13428</v>
      </c>
      <c r="F40" s="19" t="str">
        <f t="shared" si="1"/>
        <v>LEONARDO ENRIQUE ARENAS PEREZ</v>
      </c>
      <c r="G40" s="100" t="s">
        <v>13429</v>
      </c>
      <c r="H40" s="56" t="s">
        <v>603</v>
      </c>
      <c r="I40" s="27"/>
      <c r="J40" s="57" t="s">
        <v>17</v>
      </c>
      <c r="K40" s="23" t="s">
        <v>15</v>
      </c>
    </row>
    <row r="41" ht="22.5" customHeight="1">
      <c r="A41" s="40">
        <v>46056.0</v>
      </c>
      <c r="B41" s="15">
        <v>46057.0</v>
      </c>
      <c r="C41" s="44">
        <v>42064.0</v>
      </c>
      <c r="D41" s="99" t="s">
        <v>13430</v>
      </c>
      <c r="E41" s="100" t="s">
        <v>13431</v>
      </c>
      <c r="F41" s="19" t="str">
        <f t="shared" si="1"/>
        <v>CESAR ANTONIO HIDALGO ZARATE</v>
      </c>
      <c r="G41" s="100" t="s">
        <v>13432</v>
      </c>
      <c r="H41" s="56" t="s">
        <v>603</v>
      </c>
      <c r="I41" s="27"/>
      <c r="J41" s="57" t="s">
        <v>17</v>
      </c>
      <c r="K41" s="23" t="s">
        <v>15</v>
      </c>
    </row>
    <row r="42" ht="22.5" customHeight="1">
      <c r="A42" s="40">
        <v>46056.0</v>
      </c>
      <c r="B42" s="15">
        <v>46057.0</v>
      </c>
      <c r="C42" s="44">
        <v>43862.0</v>
      </c>
      <c r="D42" s="99" t="s">
        <v>13433</v>
      </c>
      <c r="E42" s="100" t="s">
        <v>13434</v>
      </c>
      <c r="F42" s="19" t="str">
        <f t="shared" si="1"/>
        <v>VALESKA HELEN FERNANDEZ ORDENES</v>
      </c>
      <c r="G42" s="100" t="s">
        <v>13435</v>
      </c>
      <c r="H42" s="56" t="s">
        <v>603</v>
      </c>
      <c r="I42" s="27"/>
      <c r="J42" s="57" t="s">
        <v>17</v>
      </c>
      <c r="K42" s="23" t="s">
        <v>15</v>
      </c>
    </row>
    <row r="43" ht="22.5" customHeight="1">
      <c r="A43" s="40">
        <v>46056.0</v>
      </c>
      <c r="B43" s="15">
        <v>46057.0</v>
      </c>
      <c r="C43" s="44">
        <v>45658.0</v>
      </c>
      <c r="D43" s="99" t="s">
        <v>852</v>
      </c>
      <c r="E43" s="100" t="s">
        <v>8372</v>
      </c>
      <c r="F43" s="19" t="str">
        <f t="shared" si="1"/>
        <v>CECILIA GOMEZ</v>
      </c>
      <c r="G43" s="100" t="s">
        <v>13436</v>
      </c>
      <c r="H43" s="56" t="s">
        <v>603</v>
      </c>
      <c r="I43" s="27"/>
      <c r="J43" s="57" t="s">
        <v>17</v>
      </c>
      <c r="K43" s="23" t="s">
        <v>15</v>
      </c>
    </row>
    <row r="44" ht="22.5" customHeight="1">
      <c r="A44" s="40">
        <v>46056.0</v>
      </c>
      <c r="B44" s="15">
        <v>46057.0</v>
      </c>
      <c r="C44" s="44">
        <v>45323.0</v>
      </c>
      <c r="D44" s="99" t="s">
        <v>13437</v>
      </c>
      <c r="E44" s="100" t="s">
        <v>13438</v>
      </c>
      <c r="F44" s="19" t="str">
        <f t="shared" si="1"/>
        <v>RIGOBERTO ENRIQUE BASTIAS MORENO</v>
      </c>
      <c r="G44" s="100" t="s">
        <v>13439</v>
      </c>
      <c r="H44" s="56" t="s">
        <v>603</v>
      </c>
      <c r="I44" s="27"/>
      <c r="J44" s="57" t="s">
        <v>17</v>
      </c>
      <c r="K44" s="23" t="s">
        <v>15</v>
      </c>
    </row>
    <row r="45" ht="22.5" customHeight="1">
      <c r="A45" s="40">
        <v>46056.0</v>
      </c>
      <c r="B45" s="15">
        <v>46057.0</v>
      </c>
      <c r="C45" s="44">
        <v>43525.0</v>
      </c>
      <c r="D45" s="99" t="s">
        <v>2248</v>
      </c>
      <c r="E45" s="100" t="s">
        <v>13440</v>
      </c>
      <c r="F45" s="19" t="str">
        <f t="shared" si="1"/>
        <v>JUAN ALEJANDRO COFRE SEGURA</v>
      </c>
      <c r="G45" s="100" t="s">
        <v>13441</v>
      </c>
      <c r="H45" s="56" t="s">
        <v>603</v>
      </c>
      <c r="I45" s="27"/>
      <c r="J45" s="57" t="s">
        <v>17</v>
      </c>
      <c r="K45" s="23" t="s">
        <v>15</v>
      </c>
    </row>
    <row r="46" ht="22.5" customHeight="1">
      <c r="A46" s="40">
        <v>46056.0</v>
      </c>
      <c r="B46" s="15">
        <v>46057.0</v>
      </c>
      <c r="C46" s="44">
        <v>45689.0</v>
      </c>
      <c r="D46" s="99" t="s">
        <v>4187</v>
      </c>
      <c r="E46" s="100" t="s">
        <v>13442</v>
      </c>
      <c r="F46" s="19" t="str">
        <f t="shared" si="1"/>
        <v>JUAN VEGA</v>
      </c>
      <c r="G46" s="100" t="s">
        <v>13406</v>
      </c>
      <c r="H46" s="56" t="s">
        <v>603</v>
      </c>
      <c r="I46" s="27"/>
      <c r="J46" s="57" t="s">
        <v>17</v>
      </c>
      <c r="K46" s="23" t="s">
        <v>15</v>
      </c>
    </row>
    <row r="47" ht="22.5" customHeight="1">
      <c r="A47" s="40">
        <v>46056.0</v>
      </c>
      <c r="B47" s="15">
        <v>46062.0</v>
      </c>
      <c r="C47" s="44">
        <v>45474.0</v>
      </c>
      <c r="D47" s="99" t="s">
        <v>13443</v>
      </c>
      <c r="E47" s="100" t="s">
        <v>13444</v>
      </c>
      <c r="F47" s="19" t="str">
        <f t="shared" si="1"/>
        <v>MARCIA JACQUELINE VEGA MORENO</v>
      </c>
      <c r="G47" s="100" t="s">
        <v>13445</v>
      </c>
      <c r="H47" s="56" t="s">
        <v>603</v>
      </c>
      <c r="I47" s="27"/>
      <c r="J47" s="57" t="s">
        <v>19</v>
      </c>
      <c r="K47" s="23" t="s">
        <v>15</v>
      </c>
    </row>
    <row r="48" ht="22.5" customHeight="1">
      <c r="A48" s="40">
        <v>46056.0</v>
      </c>
      <c r="B48" s="15">
        <v>46062.0</v>
      </c>
      <c r="C48" s="44">
        <v>43831.0</v>
      </c>
      <c r="D48" s="99" t="s">
        <v>5192</v>
      </c>
      <c r="E48" s="100" t="s">
        <v>13446</v>
      </c>
      <c r="F48" s="19" t="str">
        <f t="shared" si="1"/>
        <v>JUAN CARLOS SERRANO BARRA</v>
      </c>
      <c r="G48" s="100" t="s">
        <v>13447</v>
      </c>
      <c r="H48" s="56" t="s">
        <v>603</v>
      </c>
      <c r="I48" s="27"/>
      <c r="J48" s="57" t="s">
        <v>19</v>
      </c>
      <c r="K48" s="23" t="s">
        <v>15</v>
      </c>
    </row>
    <row r="49" ht="22.5" customHeight="1">
      <c r="A49" s="40">
        <v>46056.0</v>
      </c>
      <c r="B49" s="15">
        <v>46062.0</v>
      </c>
      <c r="C49" s="44">
        <v>43101.0</v>
      </c>
      <c r="D49" s="99" t="s">
        <v>13448</v>
      </c>
      <c r="E49" s="100" t="s">
        <v>13449</v>
      </c>
      <c r="F49" s="19" t="str">
        <f t="shared" si="1"/>
        <v>GLORIA DEL CARMEN ZAMORA PONS</v>
      </c>
      <c r="G49" s="100" t="s">
        <v>13450</v>
      </c>
      <c r="H49" s="56" t="s">
        <v>603</v>
      </c>
      <c r="I49" s="27"/>
      <c r="J49" s="57" t="s">
        <v>19</v>
      </c>
      <c r="K49" s="23" t="s">
        <v>15</v>
      </c>
    </row>
    <row r="50" ht="22.5" customHeight="1">
      <c r="A50" s="40">
        <v>46056.0</v>
      </c>
      <c r="B50" s="15">
        <v>46062.0</v>
      </c>
      <c r="C50" s="44">
        <v>44958.0</v>
      </c>
      <c r="D50" s="99" t="s">
        <v>13451</v>
      </c>
      <c r="E50" s="100" t="s">
        <v>13452</v>
      </c>
      <c r="F50" s="19" t="str">
        <f t="shared" si="1"/>
        <v>NICOLAS CONRRADO AGUIRRE BERNAL</v>
      </c>
      <c r="G50" s="100" t="s">
        <v>13453</v>
      </c>
      <c r="H50" s="56" t="s">
        <v>603</v>
      </c>
      <c r="I50" s="27"/>
      <c r="J50" s="57" t="s">
        <v>19</v>
      </c>
      <c r="K50" s="23" t="s">
        <v>15</v>
      </c>
    </row>
    <row r="51" ht="22.5" customHeight="1">
      <c r="A51" s="40">
        <v>46056.0</v>
      </c>
      <c r="B51" s="15">
        <v>46062.0</v>
      </c>
      <c r="C51" s="44">
        <v>43344.0</v>
      </c>
      <c r="D51" s="41" t="s">
        <v>13454</v>
      </c>
      <c r="E51" s="42" t="s">
        <v>13455</v>
      </c>
      <c r="F51" s="19" t="str">
        <f t="shared" si="1"/>
        <v>DIEGO ANDRES GONZALEZ JARA</v>
      </c>
      <c r="G51" s="43" t="s">
        <v>13397</v>
      </c>
      <c r="H51" s="56" t="s">
        <v>603</v>
      </c>
      <c r="I51" s="27"/>
      <c r="J51" s="57" t="s">
        <v>19</v>
      </c>
      <c r="K51" s="23" t="s">
        <v>15</v>
      </c>
    </row>
    <row r="52" ht="22.5" customHeight="1">
      <c r="A52" s="40">
        <v>46056.0</v>
      </c>
      <c r="B52" s="15"/>
      <c r="C52" s="46" t="s">
        <v>106</v>
      </c>
      <c r="D52" s="99" t="s">
        <v>1240</v>
      </c>
      <c r="E52" s="100" t="s">
        <v>13456</v>
      </c>
      <c r="F52" s="19" t="str">
        <f t="shared" si="1"/>
        <v>CATALINA ALVARADO ARENAS</v>
      </c>
      <c r="G52" s="100" t="s">
        <v>13457</v>
      </c>
      <c r="H52" s="56" t="s">
        <v>603</v>
      </c>
      <c r="I52" s="22" t="s">
        <v>16</v>
      </c>
      <c r="J52" s="57" t="s">
        <v>21</v>
      </c>
      <c r="K52" s="28"/>
    </row>
    <row r="53" ht="22.5" customHeight="1">
      <c r="A53" s="40">
        <v>46056.0</v>
      </c>
      <c r="B53" s="15"/>
      <c r="C53" s="46" t="s">
        <v>3718</v>
      </c>
      <c r="D53" s="99" t="s">
        <v>465</v>
      </c>
      <c r="E53" s="100" t="s">
        <v>13458</v>
      </c>
      <c r="F53" s="19" t="str">
        <f t="shared" si="1"/>
        <v>JOSE ANTONIO CORDOVA ZUÑIGA</v>
      </c>
      <c r="G53" s="100" t="s">
        <v>13459</v>
      </c>
      <c r="H53" s="56" t="s">
        <v>603</v>
      </c>
      <c r="I53" s="27"/>
      <c r="J53" s="57" t="s">
        <v>21</v>
      </c>
      <c r="K53" s="23" t="s">
        <v>15</v>
      </c>
    </row>
    <row r="54" ht="22.5" customHeight="1">
      <c r="A54" s="40">
        <v>46056.0</v>
      </c>
      <c r="B54" s="15"/>
      <c r="C54" s="46" t="s">
        <v>477</v>
      </c>
      <c r="D54" s="99" t="s">
        <v>13460</v>
      </c>
      <c r="E54" s="100" t="s">
        <v>13461</v>
      </c>
      <c r="F54" s="19" t="str">
        <f t="shared" si="1"/>
        <v>ZEEV COHEN MATTOS</v>
      </c>
      <c r="G54" s="100" t="s">
        <v>13462</v>
      </c>
      <c r="H54" s="56" t="s">
        <v>603</v>
      </c>
      <c r="I54" s="27"/>
      <c r="J54" s="57" t="s">
        <v>21</v>
      </c>
      <c r="K54" s="23" t="s">
        <v>15</v>
      </c>
    </row>
    <row r="55" ht="22.5" customHeight="1">
      <c r="A55" s="40">
        <v>46056.0</v>
      </c>
      <c r="B55" s="15"/>
      <c r="C55" s="44"/>
      <c r="D55" s="99" t="s">
        <v>3248</v>
      </c>
      <c r="E55" s="100" t="s">
        <v>13463</v>
      </c>
      <c r="F55" s="19" t="str">
        <f t="shared" si="1"/>
        <v>PABLO ANDRES SALINAS RIVERA</v>
      </c>
      <c r="G55" s="100" t="s">
        <v>13464</v>
      </c>
      <c r="H55" s="61"/>
      <c r="I55" s="27"/>
      <c r="J55" s="65"/>
      <c r="K55" s="28"/>
    </row>
    <row r="56" ht="22.5" customHeight="1">
      <c r="A56" s="40">
        <v>46056.0</v>
      </c>
      <c r="B56" s="15"/>
      <c r="C56" s="46" t="s">
        <v>432</v>
      </c>
      <c r="D56" s="99" t="s">
        <v>7863</v>
      </c>
      <c r="E56" s="100" t="s">
        <v>13465</v>
      </c>
      <c r="F56" s="19" t="str">
        <f t="shared" si="1"/>
        <v>JUAN ALBERTO CORREA FERRADA</v>
      </c>
      <c r="G56" s="100" t="s">
        <v>13466</v>
      </c>
      <c r="H56" s="56" t="s">
        <v>603</v>
      </c>
      <c r="I56" s="27"/>
      <c r="J56" s="57" t="s">
        <v>21</v>
      </c>
      <c r="K56" s="23" t="s">
        <v>15</v>
      </c>
    </row>
    <row r="57" ht="22.5" customHeight="1">
      <c r="A57" s="40">
        <v>46056.0</v>
      </c>
      <c r="B57" s="15"/>
      <c r="C57" s="44"/>
      <c r="D57" s="99" t="s">
        <v>1204</v>
      </c>
      <c r="E57" s="100" t="s">
        <v>13467</v>
      </c>
      <c r="F57" s="19" t="str">
        <f t="shared" si="1"/>
        <v>JULIO ROMERO DIAZ</v>
      </c>
      <c r="G57" s="100" t="s">
        <v>13468</v>
      </c>
      <c r="H57" s="61"/>
      <c r="I57" s="27"/>
      <c r="J57" s="65"/>
      <c r="K57" s="28"/>
    </row>
    <row r="58" ht="22.5" customHeight="1">
      <c r="A58" s="40">
        <v>46056.0</v>
      </c>
      <c r="B58" s="15"/>
      <c r="C58" s="46" t="s">
        <v>106</v>
      </c>
      <c r="D58" s="99" t="s">
        <v>13469</v>
      </c>
      <c r="E58" s="100" t="s">
        <v>13470</v>
      </c>
      <c r="F58" s="19" t="str">
        <f t="shared" si="1"/>
        <v>JEANNETTE LILIANA GUERRA ALVAREZ</v>
      </c>
      <c r="G58" s="100" t="s">
        <v>13471</v>
      </c>
      <c r="H58" s="56" t="s">
        <v>603</v>
      </c>
      <c r="I58" s="27"/>
      <c r="J58" s="57" t="s">
        <v>21</v>
      </c>
      <c r="K58" s="23" t="s">
        <v>15</v>
      </c>
    </row>
    <row r="59" ht="22.5" customHeight="1">
      <c r="A59" s="40">
        <v>46056.0</v>
      </c>
      <c r="B59" s="26"/>
      <c r="C59" s="46" t="s">
        <v>10539</v>
      </c>
      <c r="D59" s="99" t="s">
        <v>13472</v>
      </c>
      <c r="E59" s="100" t="s">
        <v>13473</v>
      </c>
      <c r="F59" s="19" t="str">
        <f t="shared" si="1"/>
        <v>RICARDO OMAR CAMPAÑA NAVARRO</v>
      </c>
      <c r="G59" s="100" t="s">
        <v>13474</v>
      </c>
      <c r="H59" s="56" t="s">
        <v>603</v>
      </c>
      <c r="I59" s="27"/>
      <c r="J59" s="57" t="s">
        <v>21</v>
      </c>
      <c r="K59" s="23" t="s">
        <v>15</v>
      </c>
    </row>
    <row r="60" ht="22.5" customHeight="1">
      <c r="A60" s="40">
        <v>46056.0</v>
      </c>
      <c r="B60" s="15"/>
      <c r="C60" s="46" t="s">
        <v>106</v>
      </c>
      <c r="D60" s="99" t="s">
        <v>1043</v>
      </c>
      <c r="E60" s="100" t="s">
        <v>13475</v>
      </c>
      <c r="F60" s="19" t="str">
        <f t="shared" si="1"/>
        <v>CLAUDIA ANDREA ARENAS PINTO</v>
      </c>
      <c r="G60" s="100" t="s">
        <v>13476</v>
      </c>
      <c r="H60" s="56" t="s">
        <v>603</v>
      </c>
      <c r="I60" s="27"/>
      <c r="J60" s="57" t="s">
        <v>21</v>
      </c>
      <c r="K60" s="23" t="s">
        <v>15</v>
      </c>
    </row>
    <row r="61" ht="22.5" customHeight="1">
      <c r="A61" s="40">
        <v>46056.0</v>
      </c>
      <c r="B61" s="26"/>
      <c r="C61" s="46" t="s">
        <v>122</v>
      </c>
      <c r="D61" s="99" t="s">
        <v>1204</v>
      </c>
      <c r="E61" s="100" t="s">
        <v>13477</v>
      </c>
      <c r="F61" s="19" t="str">
        <f t="shared" si="1"/>
        <v>JULIO OLIVOS LEHMANN</v>
      </c>
      <c r="G61" s="100" t="s">
        <v>13478</v>
      </c>
      <c r="H61" s="56" t="s">
        <v>603</v>
      </c>
      <c r="I61" s="27"/>
      <c r="J61" s="57" t="s">
        <v>21</v>
      </c>
      <c r="K61" s="23" t="s">
        <v>15</v>
      </c>
    </row>
    <row r="62" ht="22.5" customHeight="1">
      <c r="A62" s="40">
        <v>46056.0</v>
      </c>
      <c r="B62" s="15"/>
      <c r="C62" s="46" t="s">
        <v>228</v>
      </c>
      <c r="D62" s="41" t="s">
        <v>2563</v>
      </c>
      <c r="E62" s="42" t="s">
        <v>13479</v>
      </c>
      <c r="F62" s="19" t="str">
        <f t="shared" si="1"/>
        <v>RICARDO TORO LECARDOS</v>
      </c>
      <c r="G62" s="100" t="s">
        <v>13480</v>
      </c>
      <c r="H62" s="56" t="s">
        <v>603</v>
      </c>
      <c r="I62" s="27"/>
      <c r="J62" s="57" t="s">
        <v>21</v>
      </c>
      <c r="K62" s="23" t="s">
        <v>15</v>
      </c>
    </row>
    <row r="63" ht="22.5" customHeight="1">
      <c r="A63" s="40">
        <v>46056.0</v>
      </c>
      <c r="B63" s="15"/>
      <c r="C63" s="46" t="s">
        <v>106</v>
      </c>
      <c r="D63" s="170" t="s">
        <v>7604</v>
      </c>
      <c r="E63" s="171" t="s">
        <v>13481</v>
      </c>
      <c r="F63" s="112" t="str">
        <f t="shared" si="1"/>
        <v>ALDO FIGUEROA PAREDES</v>
      </c>
      <c r="G63" s="100" t="s">
        <v>7786</v>
      </c>
      <c r="H63" s="56" t="s">
        <v>603</v>
      </c>
      <c r="I63" s="22" t="s">
        <v>16</v>
      </c>
      <c r="J63" s="57" t="s">
        <v>21</v>
      </c>
      <c r="K63" s="28"/>
    </row>
    <row r="64" ht="22.5" customHeight="1">
      <c r="A64" s="147">
        <v>46056.0</v>
      </c>
      <c r="B64" s="46"/>
      <c r="C64" s="44">
        <v>43282.0</v>
      </c>
      <c r="D64" s="99" t="s">
        <v>13482</v>
      </c>
      <c r="E64" s="100" t="s">
        <v>11860</v>
      </c>
      <c r="F64" s="112" t="str">
        <f t="shared" si="1"/>
        <v>DESIREE ALICIA DE LAS MERCEDES FUENTES</v>
      </c>
      <c r="G64" s="100" t="s">
        <v>6562</v>
      </c>
      <c r="H64" s="56" t="s">
        <v>603</v>
      </c>
      <c r="I64" s="27"/>
      <c r="J64" s="57" t="s">
        <v>17</v>
      </c>
      <c r="K64" s="23" t="s">
        <v>15</v>
      </c>
    </row>
    <row r="65" ht="22.5" customHeight="1">
      <c r="A65" s="147">
        <v>46057.0</v>
      </c>
      <c r="B65" s="15">
        <v>46057.0</v>
      </c>
      <c r="C65" s="44">
        <v>45658.0</v>
      </c>
      <c r="D65" s="99" t="s">
        <v>13483</v>
      </c>
      <c r="E65" s="100" t="s">
        <v>13484</v>
      </c>
      <c r="F65" s="112" t="str">
        <f t="shared" si="1"/>
        <v>AGUSTIN MANUEL SEGOVIA NUÑEZ</v>
      </c>
      <c r="G65" s="100" t="s">
        <v>13485</v>
      </c>
      <c r="H65" s="56" t="s">
        <v>603</v>
      </c>
      <c r="I65" s="27"/>
      <c r="J65" s="57" t="s">
        <v>17</v>
      </c>
      <c r="K65" s="23" t="s">
        <v>15</v>
      </c>
    </row>
    <row r="66" ht="22.5" customHeight="1">
      <c r="A66" s="147">
        <v>46057.0</v>
      </c>
      <c r="B66" s="15">
        <v>46057.0</v>
      </c>
      <c r="C66" s="44">
        <v>45474.0</v>
      </c>
      <c r="D66" s="99" t="s">
        <v>13486</v>
      </c>
      <c r="E66" s="100" t="s">
        <v>13487</v>
      </c>
      <c r="F66" s="112" t="str">
        <f t="shared" si="1"/>
        <v>GIOVANNA ESTER LABARCA ALVAREZ</v>
      </c>
      <c r="G66" s="100" t="s">
        <v>13488</v>
      </c>
      <c r="H66" s="56" t="s">
        <v>603</v>
      </c>
      <c r="I66" s="27"/>
      <c r="J66" s="57" t="s">
        <v>17</v>
      </c>
      <c r="K66" s="23" t="s">
        <v>15</v>
      </c>
    </row>
    <row r="67" ht="22.5" customHeight="1">
      <c r="A67" s="147">
        <v>46057.0</v>
      </c>
      <c r="B67" s="15">
        <v>46057.0</v>
      </c>
      <c r="C67" s="44">
        <v>45139.0</v>
      </c>
      <c r="D67" s="99" t="s">
        <v>13489</v>
      </c>
      <c r="E67" s="100" t="s">
        <v>13490</v>
      </c>
      <c r="F67" s="112" t="str">
        <f t="shared" si="1"/>
        <v>SERGIO ANDRES NUÑEZ ESPINOZA</v>
      </c>
      <c r="G67" s="100" t="s">
        <v>13491</v>
      </c>
      <c r="H67" s="56" t="s">
        <v>603</v>
      </c>
      <c r="I67" s="27"/>
      <c r="J67" s="57" t="s">
        <v>17</v>
      </c>
      <c r="K67" s="23" t="s">
        <v>15</v>
      </c>
    </row>
    <row r="68" ht="22.5" customHeight="1">
      <c r="A68" s="147">
        <v>46057.0</v>
      </c>
      <c r="B68" s="15">
        <v>46057.0</v>
      </c>
      <c r="C68" s="44">
        <v>45352.0</v>
      </c>
      <c r="D68" s="99" t="s">
        <v>13492</v>
      </c>
      <c r="E68" s="100" t="s">
        <v>13493</v>
      </c>
      <c r="F68" s="112" t="str">
        <f t="shared" si="1"/>
        <v>SUSANA ANDREA ALTAMIRANO RIVERA</v>
      </c>
      <c r="G68" s="100" t="s">
        <v>13494</v>
      </c>
      <c r="H68" s="56" t="s">
        <v>603</v>
      </c>
      <c r="I68" s="27"/>
      <c r="J68" s="57" t="s">
        <v>17</v>
      </c>
      <c r="K68" s="23" t="s">
        <v>15</v>
      </c>
    </row>
    <row r="69" ht="22.5" customHeight="1">
      <c r="A69" s="147">
        <v>46057.0</v>
      </c>
      <c r="B69" s="15">
        <v>46057.0</v>
      </c>
      <c r="C69" s="44">
        <v>45323.0</v>
      </c>
      <c r="D69" s="99" t="s">
        <v>13495</v>
      </c>
      <c r="E69" s="100" t="s">
        <v>13496</v>
      </c>
      <c r="F69" s="112" t="str">
        <f t="shared" si="1"/>
        <v>DANIEL NORBERTO SALINAS MAUNA</v>
      </c>
      <c r="G69" s="100" t="s">
        <v>13497</v>
      </c>
      <c r="H69" s="56" t="s">
        <v>603</v>
      </c>
      <c r="I69" s="27"/>
      <c r="J69" s="57" t="s">
        <v>17</v>
      </c>
      <c r="K69" s="23" t="s">
        <v>15</v>
      </c>
    </row>
    <row r="70" ht="22.5" customHeight="1">
      <c r="A70" s="147">
        <v>46057.0</v>
      </c>
      <c r="B70" s="15">
        <v>46057.0</v>
      </c>
      <c r="C70" s="44">
        <v>45139.0</v>
      </c>
      <c r="D70" s="99" t="s">
        <v>13498</v>
      </c>
      <c r="E70" s="100" t="s">
        <v>13499</v>
      </c>
      <c r="F70" s="112" t="str">
        <f t="shared" si="1"/>
        <v>IVÁN SERGIO VUSKOVIC VILLANUEVA</v>
      </c>
      <c r="G70" s="100" t="s">
        <v>13500</v>
      </c>
      <c r="H70" s="61"/>
      <c r="I70" s="27"/>
      <c r="J70" s="57" t="s">
        <v>17</v>
      </c>
      <c r="K70" s="23" t="s">
        <v>22</v>
      </c>
    </row>
    <row r="71" ht="22.5" customHeight="1">
      <c r="A71" s="147">
        <v>46057.0</v>
      </c>
      <c r="B71" s="15">
        <v>46057.0</v>
      </c>
      <c r="C71" s="44">
        <v>45383.0</v>
      </c>
      <c r="D71" s="99" t="s">
        <v>8580</v>
      </c>
      <c r="E71" s="100" t="s">
        <v>13501</v>
      </c>
      <c r="F71" s="112" t="str">
        <f t="shared" si="1"/>
        <v>PABLO ALEJANDRO WAGHORN OLAVE</v>
      </c>
      <c r="G71" s="100" t="s">
        <v>13502</v>
      </c>
      <c r="H71" s="56" t="s">
        <v>603</v>
      </c>
      <c r="I71" s="27"/>
      <c r="J71" s="57" t="s">
        <v>17</v>
      </c>
      <c r="K71" s="23" t="s">
        <v>15</v>
      </c>
    </row>
    <row r="72" ht="22.5" customHeight="1">
      <c r="A72" s="147">
        <v>46057.0</v>
      </c>
      <c r="B72" s="15">
        <v>46057.0</v>
      </c>
      <c r="C72" s="44">
        <v>45139.0</v>
      </c>
      <c r="D72" s="99" t="s">
        <v>13503</v>
      </c>
      <c r="E72" s="100" t="s">
        <v>13504</v>
      </c>
      <c r="F72" s="112" t="str">
        <f t="shared" si="1"/>
        <v>KARLA IVETTE RAMOS MARQUEZ</v>
      </c>
      <c r="G72" s="100" t="s">
        <v>13505</v>
      </c>
      <c r="H72" s="56" t="s">
        <v>603</v>
      </c>
      <c r="I72" s="27"/>
      <c r="J72" s="57" t="s">
        <v>17</v>
      </c>
      <c r="K72" s="23" t="s">
        <v>15</v>
      </c>
    </row>
    <row r="73" ht="22.5" customHeight="1">
      <c r="A73" s="147">
        <v>46057.0</v>
      </c>
      <c r="B73" s="15">
        <v>46058.0</v>
      </c>
      <c r="C73" s="44">
        <v>44896.0</v>
      </c>
      <c r="D73" s="99" t="s">
        <v>13506</v>
      </c>
      <c r="E73" s="100" t="s">
        <v>13507</v>
      </c>
      <c r="F73" s="112" t="str">
        <f t="shared" si="1"/>
        <v>JOSE ALEJANDRO FREIRE SANHUEZA</v>
      </c>
      <c r="G73" s="100" t="s">
        <v>13508</v>
      </c>
      <c r="H73" s="56" t="s">
        <v>603</v>
      </c>
      <c r="I73" s="22" t="s">
        <v>13</v>
      </c>
      <c r="J73" s="57" t="s">
        <v>17</v>
      </c>
      <c r="K73" s="23" t="s">
        <v>15</v>
      </c>
    </row>
    <row r="74" ht="22.5" customHeight="1">
      <c r="A74" s="147">
        <v>46057.0</v>
      </c>
      <c r="B74" s="15">
        <v>46058.0</v>
      </c>
      <c r="C74" s="44">
        <v>43497.0</v>
      </c>
      <c r="D74" s="99" t="s">
        <v>13509</v>
      </c>
      <c r="E74" s="100" t="s">
        <v>13510</v>
      </c>
      <c r="F74" s="112" t="str">
        <f t="shared" si="1"/>
        <v>BORIS ALAIEN VIDAL JARA</v>
      </c>
      <c r="G74" s="100" t="s">
        <v>13511</v>
      </c>
      <c r="H74" s="56" t="s">
        <v>603</v>
      </c>
      <c r="I74" s="27"/>
      <c r="J74" s="57" t="s">
        <v>17</v>
      </c>
      <c r="K74" s="23" t="s">
        <v>15</v>
      </c>
    </row>
    <row r="75" ht="22.5" customHeight="1">
      <c r="A75" s="147">
        <v>46057.0</v>
      </c>
      <c r="B75" s="15">
        <v>46058.0</v>
      </c>
      <c r="C75" s="44">
        <v>42064.0</v>
      </c>
      <c r="D75" s="99" t="s">
        <v>13512</v>
      </c>
      <c r="E75" s="100" t="s">
        <v>13513</v>
      </c>
      <c r="F75" s="112" t="str">
        <f t="shared" si="1"/>
        <v>FERNANDO JAVIER ANACONA SEGURA</v>
      </c>
      <c r="G75" s="100" t="s">
        <v>13514</v>
      </c>
      <c r="H75" s="56" t="s">
        <v>603</v>
      </c>
      <c r="I75" s="27"/>
      <c r="J75" s="57" t="s">
        <v>17</v>
      </c>
      <c r="K75" s="23" t="s">
        <v>15</v>
      </c>
    </row>
    <row r="76" ht="22.5" customHeight="1">
      <c r="A76" s="147">
        <v>46057.0</v>
      </c>
      <c r="B76" s="15">
        <v>46058.0</v>
      </c>
      <c r="C76" s="44">
        <v>43556.0</v>
      </c>
      <c r="D76" s="99" t="s">
        <v>5200</v>
      </c>
      <c r="E76" s="100" t="s">
        <v>13515</v>
      </c>
      <c r="F76" s="112" t="str">
        <f t="shared" si="1"/>
        <v>MARCELO RODRIGO MELLADO SUAZO</v>
      </c>
      <c r="G76" s="100" t="s">
        <v>13516</v>
      </c>
      <c r="H76" s="56" t="s">
        <v>603</v>
      </c>
      <c r="I76" s="27"/>
      <c r="J76" s="57" t="s">
        <v>17</v>
      </c>
      <c r="K76" s="23" t="s">
        <v>15</v>
      </c>
    </row>
    <row r="77" ht="22.5" customHeight="1">
      <c r="A77" s="147">
        <v>46057.0</v>
      </c>
      <c r="B77" s="15">
        <v>46058.0</v>
      </c>
      <c r="C77" s="44">
        <v>43405.0</v>
      </c>
      <c r="D77" s="99" t="s">
        <v>2140</v>
      </c>
      <c r="E77" s="100" t="s">
        <v>13517</v>
      </c>
      <c r="F77" s="112" t="str">
        <f t="shared" si="1"/>
        <v>CLAUDIA ANDREA SABRA GUZMAN</v>
      </c>
      <c r="G77" s="100" t="s">
        <v>13518</v>
      </c>
      <c r="H77" s="61"/>
      <c r="I77" s="27"/>
      <c r="J77" s="57" t="s">
        <v>17</v>
      </c>
      <c r="K77" s="23" t="s">
        <v>22</v>
      </c>
    </row>
    <row r="78" ht="22.5" customHeight="1">
      <c r="A78" s="147">
        <v>46057.0</v>
      </c>
      <c r="B78" s="15">
        <v>46058.0</v>
      </c>
      <c r="C78" s="44">
        <v>43435.0</v>
      </c>
      <c r="D78" s="99" t="s">
        <v>13519</v>
      </c>
      <c r="E78" s="100" t="s">
        <v>13520</v>
      </c>
      <c r="F78" s="112" t="str">
        <f t="shared" si="1"/>
        <v>BAYRON ANDRES MARY SALDES</v>
      </c>
      <c r="G78" s="100" t="s">
        <v>13521</v>
      </c>
      <c r="H78" s="61"/>
      <c r="I78" s="27"/>
      <c r="J78" s="57" t="s">
        <v>17</v>
      </c>
      <c r="K78" s="23" t="s">
        <v>22</v>
      </c>
    </row>
    <row r="79" ht="22.5" customHeight="1">
      <c r="A79" s="147">
        <v>46057.0</v>
      </c>
      <c r="B79" s="15">
        <v>46058.0</v>
      </c>
      <c r="C79" s="44">
        <v>43831.0</v>
      </c>
      <c r="D79" s="99" t="s">
        <v>13522</v>
      </c>
      <c r="E79" s="100" t="s">
        <v>13523</v>
      </c>
      <c r="F79" s="112" t="str">
        <f t="shared" si="1"/>
        <v>GISSELA ALEJANDRA MANQUEZ ALBORNOZ</v>
      </c>
      <c r="G79" s="100" t="s">
        <v>13524</v>
      </c>
      <c r="H79" s="56" t="s">
        <v>603</v>
      </c>
      <c r="I79" s="27"/>
      <c r="J79" s="57" t="s">
        <v>17</v>
      </c>
      <c r="K79" s="23" t="s">
        <v>15</v>
      </c>
    </row>
    <row r="80" ht="22.5" customHeight="1">
      <c r="A80" s="147">
        <v>46057.0</v>
      </c>
      <c r="B80" s="15">
        <v>46058.0</v>
      </c>
      <c r="C80" s="44">
        <v>43556.0</v>
      </c>
      <c r="D80" s="99" t="s">
        <v>13525</v>
      </c>
      <c r="E80" s="100" t="s">
        <v>13526</v>
      </c>
      <c r="F80" s="112" t="str">
        <f t="shared" si="1"/>
        <v>HERNAN RODRIGO MEJIAS SALINAS</v>
      </c>
      <c r="G80" s="100" t="s">
        <v>13527</v>
      </c>
      <c r="H80" s="61"/>
      <c r="I80" s="27"/>
      <c r="J80" s="57" t="s">
        <v>17</v>
      </c>
      <c r="K80" s="23" t="s">
        <v>22</v>
      </c>
    </row>
    <row r="81" ht="22.5" customHeight="1">
      <c r="A81" s="147">
        <v>46057.0</v>
      </c>
      <c r="B81" s="15">
        <v>46058.0</v>
      </c>
      <c r="C81" s="44">
        <v>43556.0</v>
      </c>
      <c r="D81" s="99" t="s">
        <v>13528</v>
      </c>
      <c r="E81" s="100" t="s">
        <v>13529</v>
      </c>
      <c r="F81" s="112" t="str">
        <f t="shared" si="1"/>
        <v>CARLOS CESAR SILVA FARIÑA</v>
      </c>
      <c r="G81" s="100" t="s">
        <v>13530</v>
      </c>
      <c r="H81" s="56" t="s">
        <v>603</v>
      </c>
      <c r="I81" s="27"/>
      <c r="J81" s="57" t="s">
        <v>17</v>
      </c>
      <c r="K81" s="23" t="s">
        <v>15</v>
      </c>
    </row>
    <row r="82" ht="22.5" customHeight="1">
      <c r="A82" s="147">
        <v>46057.0</v>
      </c>
      <c r="B82" s="15">
        <v>46062.0</v>
      </c>
      <c r="C82" s="44">
        <v>45200.0</v>
      </c>
      <c r="D82" s="99" t="s">
        <v>13506</v>
      </c>
      <c r="E82" s="100" t="s">
        <v>13531</v>
      </c>
      <c r="F82" s="112" t="str">
        <f t="shared" si="1"/>
        <v>JOSE ALEJANDRO NAVARRO GONZALEZ</v>
      </c>
      <c r="G82" s="100" t="s">
        <v>13532</v>
      </c>
      <c r="H82" s="61"/>
      <c r="I82" s="27"/>
      <c r="J82" s="57" t="s">
        <v>19</v>
      </c>
      <c r="K82" s="23" t="s">
        <v>22</v>
      </c>
    </row>
    <row r="83" ht="22.5" customHeight="1">
      <c r="A83" s="147">
        <v>46057.0</v>
      </c>
      <c r="B83" s="15">
        <v>46062.0</v>
      </c>
      <c r="C83" s="44">
        <v>43221.0</v>
      </c>
      <c r="D83" s="99" t="s">
        <v>2852</v>
      </c>
      <c r="E83" s="100" t="s">
        <v>13533</v>
      </c>
      <c r="F83" s="112" t="str">
        <f t="shared" si="1"/>
        <v>MAURICIO ALEJANDRO ARAYA SALAZAR</v>
      </c>
      <c r="G83" s="100" t="s">
        <v>13534</v>
      </c>
      <c r="H83" s="56" t="s">
        <v>603</v>
      </c>
      <c r="I83" s="27"/>
      <c r="J83" s="57" t="s">
        <v>19</v>
      </c>
      <c r="K83" s="23" t="s">
        <v>15</v>
      </c>
    </row>
    <row r="84" ht="22.5" customHeight="1">
      <c r="A84" s="147">
        <v>46057.0</v>
      </c>
      <c r="B84" s="15">
        <v>46062.0</v>
      </c>
      <c r="C84" s="44">
        <v>39569.0</v>
      </c>
      <c r="D84" s="99" t="s">
        <v>13535</v>
      </c>
      <c r="E84" s="100" t="s">
        <v>13536</v>
      </c>
      <c r="F84" s="112" t="str">
        <f t="shared" si="1"/>
        <v>CRISTIAN ERNESTO FARIAS VARGAS</v>
      </c>
      <c r="G84" s="100" t="s">
        <v>13537</v>
      </c>
      <c r="H84" s="56" t="s">
        <v>603</v>
      </c>
      <c r="I84" s="27"/>
      <c r="J84" s="57" t="s">
        <v>19</v>
      </c>
      <c r="K84" s="23" t="s">
        <v>15</v>
      </c>
    </row>
    <row r="85" ht="22.5" customHeight="1">
      <c r="A85" s="147">
        <v>46057.0</v>
      </c>
      <c r="B85" s="15">
        <v>46062.0</v>
      </c>
      <c r="C85" s="44">
        <v>45170.0</v>
      </c>
      <c r="D85" s="99" t="s">
        <v>13538</v>
      </c>
      <c r="E85" s="100" t="s">
        <v>13539</v>
      </c>
      <c r="F85" s="112" t="str">
        <f t="shared" si="1"/>
        <v>CRISTIAN FRANCISCO GARRIDO OLGUIN</v>
      </c>
      <c r="G85" s="100" t="s">
        <v>13540</v>
      </c>
      <c r="H85" s="56" t="s">
        <v>603</v>
      </c>
      <c r="I85" s="27"/>
      <c r="J85" s="57" t="s">
        <v>19</v>
      </c>
      <c r="K85" s="23" t="s">
        <v>15</v>
      </c>
    </row>
    <row r="86" ht="22.5" customHeight="1">
      <c r="A86" s="147">
        <v>46057.0</v>
      </c>
      <c r="B86" s="15">
        <v>46062.0</v>
      </c>
      <c r="C86" s="44">
        <v>42005.0</v>
      </c>
      <c r="D86" s="99" t="s">
        <v>13541</v>
      </c>
      <c r="E86" s="100" t="s">
        <v>13542</v>
      </c>
      <c r="F86" s="112" t="str">
        <f t="shared" si="1"/>
        <v>MARIA EUGENIA GOMEZ MEZA</v>
      </c>
      <c r="G86" s="100" t="s">
        <v>13543</v>
      </c>
      <c r="H86" s="56" t="s">
        <v>603</v>
      </c>
      <c r="I86" s="27"/>
      <c r="J86" s="57" t="s">
        <v>19</v>
      </c>
      <c r="K86" s="23" t="s">
        <v>15</v>
      </c>
    </row>
    <row r="87" ht="22.5" customHeight="1">
      <c r="A87" s="147">
        <v>46057.0</v>
      </c>
      <c r="B87" s="15"/>
      <c r="C87" s="46" t="s">
        <v>13544</v>
      </c>
      <c r="D87" s="99" t="s">
        <v>13545</v>
      </c>
      <c r="E87" s="100" t="s">
        <v>13546</v>
      </c>
      <c r="F87" s="112" t="str">
        <f t="shared" si="1"/>
        <v>IVAN LUIS VERGARA PAGE</v>
      </c>
      <c r="G87" s="100" t="s">
        <v>13547</v>
      </c>
      <c r="H87" s="56" t="s">
        <v>603</v>
      </c>
      <c r="I87" s="27"/>
      <c r="J87" s="57" t="s">
        <v>21</v>
      </c>
      <c r="K87" s="23" t="s">
        <v>15</v>
      </c>
    </row>
    <row r="88" ht="22.5" customHeight="1">
      <c r="A88" s="147">
        <v>46057.0</v>
      </c>
      <c r="B88" s="26"/>
      <c r="C88" s="46" t="s">
        <v>13548</v>
      </c>
      <c r="D88" s="99" t="s">
        <v>748</v>
      </c>
      <c r="E88" s="100" t="s">
        <v>13549</v>
      </c>
      <c r="F88" s="112" t="str">
        <f t="shared" si="1"/>
        <v>PAULA LAMA LAGOS</v>
      </c>
      <c r="G88" s="100" t="s">
        <v>13550</v>
      </c>
      <c r="H88" s="56" t="s">
        <v>603</v>
      </c>
      <c r="I88" s="27"/>
      <c r="J88" s="57" t="s">
        <v>21</v>
      </c>
      <c r="K88" s="23" t="s">
        <v>15</v>
      </c>
    </row>
    <row r="89" ht="22.5" customHeight="1">
      <c r="A89" s="147">
        <v>46057.0</v>
      </c>
      <c r="B89" s="15"/>
      <c r="C89" s="46" t="s">
        <v>8739</v>
      </c>
      <c r="D89" s="99" t="s">
        <v>13551</v>
      </c>
      <c r="E89" s="100" t="s">
        <v>13552</v>
      </c>
      <c r="F89" s="112" t="str">
        <f t="shared" si="1"/>
        <v>ISABEL HERNANDEZ ARANDA</v>
      </c>
      <c r="G89" s="100" t="s">
        <v>13553</v>
      </c>
      <c r="H89" s="56" t="s">
        <v>603</v>
      </c>
      <c r="I89" s="27"/>
      <c r="J89" s="57" t="s">
        <v>21</v>
      </c>
      <c r="K89" s="23" t="s">
        <v>15</v>
      </c>
    </row>
    <row r="90" ht="22.5" customHeight="1">
      <c r="A90" s="147">
        <v>46057.0</v>
      </c>
      <c r="B90" s="26"/>
      <c r="C90" s="46" t="s">
        <v>1312</v>
      </c>
      <c r="D90" s="99" t="s">
        <v>13554</v>
      </c>
      <c r="E90" s="100" t="s">
        <v>13555</v>
      </c>
      <c r="F90" s="112" t="str">
        <f t="shared" si="1"/>
        <v>ERIKA ISABEL DEL PILAR CANO RODRIGUEZ</v>
      </c>
      <c r="G90" s="100" t="s">
        <v>13556</v>
      </c>
      <c r="H90" s="56" t="s">
        <v>603</v>
      </c>
      <c r="I90" s="27"/>
      <c r="J90" s="57" t="s">
        <v>21</v>
      </c>
      <c r="K90" s="23" t="s">
        <v>15</v>
      </c>
    </row>
    <row r="91" ht="22.5" customHeight="1">
      <c r="A91" s="147">
        <v>46058.0</v>
      </c>
      <c r="B91" s="15">
        <v>46058.0</v>
      </c>
      <c r="C91" s="44">
        <v>45689.0</v>
      </c>
      <c r="D91" s="99" t="s">
        <v>2705</v>
      </c>
      <c r="E91" s="100" t="s">
        <v>13557</v>
      </c>
      <c r="F91" s="112" t="str">
        <f t="shared" si="1"/>
        <v>FRANCISCO JAVIER BUSTOS DIAZ</v>
      </c>
      <c r="G91" s="100" t="s">
        <v>13558</v>
      </c>
      <c r="H91" s="56" t="s">
        <v>603</v>
      </c>
      <c r="I91" s="27"/>
      <c r="J91" s="57" t="s">
        <v>17</v>
      </c>
      <c r="K91" s="23" t="s">
        <v>15</v>
      </c>
    </row>
    <row r="92" ht="22.5" customHeight="1">
      <c r="A92" s="147">
        <v>46058.0</v>
      </c>
      <c r="B92" s="15">
        <v>46058.0</v>
      </c>
      <c r="C92" s="44">
        <v>45870.0</v>
      </c>
      <c r="D92" s="99" t="s">
        <v>13559</v>
      </c>
      <c r="E92" s="100" t="s">
        <v>13560</v>
      </c>
      <c r="F92" s="112" t="str">
        <f t="shared" si="1"/>
        <v>RUBEN ALEXEI RIVERA LACALLE</v>
      </c>
      <c r="G92" s="100" t="s">
        <v>13561</v>
      </c>
      <c r="H92" s="56" t="s">
        <v>603</v>
      </c>
      <c r="I92" s="27"/>
      <c r="J92" s="57" t="s">
        <v>17</v>
      </c>
      <c r="K92" s="23" t="s">
        <v>15</v>
      </c>
    </row>
    <row r="93" ht="22.5" customHeight="1">
      <c r="A93" s="147">
        <v>46058.0</v>
      </c>
      <c r="B93" s="15">
        <v>46058.0</v>
      </c>
      <c r="C93" s="44">
        <v>45261.0</v>
      </c>
      <c r="D93" s="99" t="s">
        <v>631</v>
      </c>
      <c r="E93" s="100" t="s">
        <v>13562</v>
      </c>
      <c r="F93" s="112" t="str">
        <f t="shared" si="1"/>
        <v>CARMEN GLORIA HERRERA DONOSO</v>
      </c>
      <c r="G93" s="100" t="s">
        <v>13563</v>
      </c>
      <c r="H93" s="56" t="s">
        <v>603</v>
      </c>
      <c r="I93" s="27"/>
      <c r="J93" s="57" t="s">
        <v>17</v>
      </c>
      <c r="K93" s="23" t="s">
        <v>15</v>
      </c>
    </row>
    <row r="94" ht="22.5" customHeight="1">
      <c r="A94" s="147">
        <v>46058.0</v>
      </c>
      <c r="B94" s="15">
        <v>46058.0</v>
      </c>
      <c r="C94" s="44">
        <v>45323.0</v>
      </c>
      <c r="D94" s="99" t="s">
        <v>13564</v>
      </c>
      <c r="E94" s="100" t="s">
        <v>13565</v>
      </c>
      <c r="F94" s="112" t="str">
        <f t="shared" si="1"/>
        <v>LUIS ALFONSO SUAREZNAVARRO</v>
      </c>
      <c r="G94" s="100" t="s">
        <v>13566</v>
      </c>
      <c r="H94" s="56" t="s">
        <v>603</v>
      </c>
      <c r="I94" s="27"/>
      <c r="J94" s="57" t="s">
        <v>17</v>
      </c>
      <c r="K94" s="23" t="s">
        <v>15</v>
      </c>
    </row>
    <row r="95" ht="22.5" customHeight="1">
      <c r="A95" s="147">
        <v>46058.0</v>
      </c>
      <c r="B95" s="15">
        <v>46058.0</v>
      </c>
      <c r="C95" s="44">
        <v>45261.0</v>
      </c>
      <c r="D95" s="99" t="s">
        <v>13567</v>
      </c>
      <c r="E95" s="100" t="s">
        <v>2159</v>
      </c>
      <c r="F95" s="112" t="str">
        <f t="shared" si="1"/>
        <v>LUISA ARAYA</v>
      </c>
      <c r="G95" s="100" t="s">
        <v>13568</v>
      </c>
      <c r="H95" s="56" t="s">
        <v>603</v>
      </c>
      <c r="I95" s="27"/>
      <c r="J95" s="57" t="s">
        <v>17</v>
      </c>
      <c r="K95" s="23" t="s">
        <v>15</v>
      </c>
    </row>
    <row r="96" ht="22.5" customHeight="1">
      <c r="A96" s="147">
        <v>46058.0</v>
      </c>
      <c r="B96" s="15">
        <v>46058.0</v>
      </c>
      <c r="C96" s="44">
        <v>45200.0</v>
      </c>
      <c r="D96" s="99" t="s">
        <v>6302</v>
      </c>
      <c r="E96" s="100" t="s">
        <v>13569</v>
      </c>
      <c r="F96" s="112" t="str">
        <f t="shared" si="1"/>
        <v>JOSE JAVIER ARAYA AVALOS</v>
      </c>
      <c r="G96" s="100" t="s">
        <v>13570</v>
      </c>
      <c r="H96" s="56" t="s">
        <v>603</v>
      </c>
      <c r="I96" s="27"/>
      <c r="J96" s="57" t="s">
        <v>17</v>
      </c>
      <c r="K96" s="23" t="s">
        <v>15</v>
      </c>
    </row>
    <row r="97" ht="22.5" customHeight="1">
      <c r="A97" s="147">
        <v>46058.0</v>
      </c>
      <c r="B97" s="15">
        <v>46058.0</v>
      </c>
      <c r="C97" s="44">
        <v>45108.0</v>
      </c>
      <c r="D97" s="99" t="s">
        <v>13571</v>
      </c>
      <c r="E97" s="100" t="s">
        <v>13572</v>
      </c>
      <c r="F97" s="112" t="str">
        <f t="shared" si="1"/>
        <v>DANILO JAVIER HERNANDEZ MELLA</v>
      </c>
      <c r="G97" s="100" t="s">
        <v>13573</v>
      </c>
      <c r="H97" s="56" t="s">
        <v>603</v>
      </c>
      <c r="I97" s="27"/>
      <c r="J97" s="57" t="s">
        <v>17</v>
      </c>
      <c r="K97" s="23" t="s">
        <v>15</v>
      </c>
    </row>
    <row r="98" ht="22.5" customHeight="1">
      <c r="A98" s="147">
        <v>46058.0</v>
      </c>
      <c r="B98" s="15">
        <v>46063.0</v>
      </c>
      <c r="C98" s="44">
        <v>44197.0</v>
      </c>
      <c r="D98" s="99" t="s">
        <v>13574</v>
      </c>
      <c r="E98" s="100" t="s">
        <v>13575</v>
      </c>
      <c r="F98" s="112" t="str">
        <f t="shared" si="1"/>
        <v>NESTOR ENRIQUE MUÑOZ CADIZ</v>
      </c>
      <c r="G98" s="100" t="s">
        <v>13576</v>
      </c>
      <c r="H98" s="56" t="s">
        <v>603</v>
      </c>
      <c r="I98" s="27"/>
      <c r="J98" s="57" t="s">
        <v>17</v>
      </c>
      <c r="K98" s="23" t="s">
        <v>15</v>
      </c>
    </row>
    <row r="99" ht="22.5" customHeight="1">
      <c r="A99" s="147">
        <v>46058.0</v>
      </c>
      <c r="B99" s="15">
        <v>46063.0</v>
      </c>
      <c r="C99" s="44">
        <v>43160.0</v>
      </c>
      <c r="D99" s="99" t="s">
        <v>13577</v>
      </c>
      <c r="E99" s="100" t="s">
        <v>13578</v>
      </c>
      <c r="F99" s="112" t="str">
        <f t="shared" si="1"/>
        <v>ANGELICA PAZ GODOY CACERES</v>
      </c>
      <c r="G99" s="100" t="s">
        <v>13579</v>
      </c>
      <c r="H99" s="56" t="s">
        <v>603</v>
      </c>
      <c r="I99" s="27"/>
      <c r="J99" s="57" t="s">
        <v>19</v>
      </c>
      <c r="K99" s="23" t="s">
        <v>15</v>
      </c>
    </row>
    <row r="100" ht="22.5" customHeight="1">
      <c r="A100" s="147">
        <v>46058.0</v>
      </c>
      <c r="B100" s="15">
        <v>46063.0</v>
      </c>
      <c r="C100" s="44">
        <v>44562.0</v>
      </c>
      <c r="D100" s="99" t="s">
        <v>13580</v>
      </c>
      <c r="E100" s="100" t="s">
        <v>13581</v>
      </c>
      <c r="F100" s="112" t="str">
        <f t="shared" si="1"/>
        <v>ANGELO FRANCISCO BRAGAZZI ROJAS</v>
      </c>
      <c r="G100" s="100" t="s">
        <v>13582</v>
      </c>
      <c r="H100" s="56" t="s">
        <v>603</v>
      </c>
      <c r="I100" s="27"/>
      <c r="J100" s="57" t="s">
        <v>17</v>
      </c>
      <c r="K100" s="23" t="s">
        <v>15</v>
      </c>
    </row>
    <row r="101" ht="22.5" customHeight="1">
      <c r="A101" s="147">
        <v>46058.0</v>
      </c>
      <c r="B101" s="15">
        <v>46063.0</v>
      </c>
      <c r="C101" s="44">
        <v>43525.0</v>
      </c>
      <c r="D101" s="99" t="s">
        <v>13583</v>
      </c>
      <c r="E101" s="100" t="s">
        <v>13584</v>
      </c>
      <c r="F101" s="112" t="str">
        <f t="shared" si="1"/>
        <v>PATRICIO ANDRES MORAGA MORAGA</v>
      </c>
      <c r="G101" s="100" t="s">
        <v>13585</v>
      </c>
      <c r="H101" s="56" t="s">
        <v>603</v>
      </c>
      <c r="I101" s="27"/>
      <c r="J101" s="57" t="s">
        <v>17</v>
      </c>
      <c r="K101" s="23" t="s">
        <v>15</v>
      </c>
    </row>
    <row r="102" ht="22.5" customHeight="1">
      <c r="A102" s="147">
        <v>46058.0</v>
      </c>
      <c r="B102" s="15">
        <v>46063.0</v>
      </c>
      <c r="C102" s="44">
        <v>42856.0</v>
      </c>
      <c r="D102" s="99" t="s">
        <v>2439</v>
      </c>
      <c r="E102" s="100" t="s">
        <v>13586</v>
      </c>
      <c r="F102" s="112" t="str">
        <f t="shared" si="1"/>
        <v>JUAN HUMBERTO NEIRA SALDIVIA</v>
      </c>
      <c r="G102" s="100" t="s">
        <v>13587</v>
      </c>
      <c r="H102" s="56" t="s">
        <v>603</v>
      </c>
      <c r="I102" s="27"/>
      <c r="J102" s="57" t="s">
        <v>17</v>
      </c>
      <c r="K102" s="23" t="s">
        <v>15</v>
      </c>
    </row>
    <row r="103" ht="22.5" customHeight="1">
      <c r="A103" s="147">
        <v>46058.0</v>
      </c>
      <c r="B103" s="15">
        <v>46063.0</v>
      </c>
      <c r="C103" s="44">
        <v>43221.0</v>
      </c>
      <c r="D103" s="99" t="s">
        <v>13588</v>
      </c>
      <c r="E103" s="100" t="s">
        <v>13589</v>
      </c>
      <c r="F103" s="112" t="str">
        <f t="shared" si="1"/>
        <v>FELIPE GONZALO OSORIO HERNANDEZ</v>
      </c>
      <c r="G103" s="100" t="s">
        <v>13590</v>
      </c>
      <c r="H103" s="56" t="s">
        <v>603</v>
      </c>
      <c r="I103" s="27"/>
      <c r="J103" s="57" t="s">
        <v>17</v>
      </c>
      <c r="K103" s="23" t="s">
        <v>15</v>
      </c>
    </row>
    <row r="104" ht="22.5" customHeight="1">
      <c r="A104" s="147">
        <v>46058.0</v>
      </c>
      <c r="B104" s="15">
        <v>46063.0</v>
      </c>
      <c r="C104" s="44">
        <v>43191.0</v>
      </c>
      <c r="D104" s="99" t="s">
        <v>13591</v>
      </c>
      <c r="E104" s="100" t="s">
        <v>13592</v>
      </c>
      <c r="F104" s="112" t="str">
        <f t="shared" si="1"/>
        <v>MARIA CRISTINA CALDERON OVALLE</v>
      </c>
      <c r="G104" s="100" t="s">
        <v>13593</v>
      </c>
      <c r="H104" s="56" t="s">
        <v>603</v>
      </c>
      <c r="I104" s="27"/>
      <c r="J104" s="57" t="s">
        <v>17</v>
      </c>
      <c r="K104" s="23" t="s">
        <v>15</v>
      </c>
    </row>
    <row r="105" ht="22.5" customHeight="1">
      <c r="A105" s="147">
        <v>46058.0</v>
      </c>
      <c r="B105" s="15">
        <v>46063.0</v>
      </c>
      <c r="C105" s="44">
        <v>43466.0</v>
      </c>
      <c r="D105" s="99" t="s">
        <v>13594</v>
      </c>
      <c r="E105" s="100" t="s">
        <v>13595</v>
      </c>
      <c r="F105" s="112" t="str">
        <f t="shared" si="1"/>
        <v>CINTYA ANDREA DURAN MUENA</v>
      </c>
      <c r="G105" s="100" t="s">
        <v>13596</v>
      </c>
      <c r="H105" s="61"/>
      <c r="I105" s="27"/>
      <c r="J105" s="57" t="s">
        <v>17</v>
      </c>
      <c r="K105" s="23" t="s">
        <v>22</v>
      </c>
    </row>
    <row r="106" ht="22.5" customHeight="1">
      <c r="A106" s="147">
        <v>46058.0</v>
      </c>
      <c r="B106" s="15">
        <v>46063.0</v>
      </c>
      <c r="C106" s="44">
        <v>43497.0</v>
      </c>
      <c r="D106" s="99" t="s">
        <v>13597</v>
      </c>
      <c r="E106" s="100" t="s">
        <v>13598</v>
      </c>
      <c r="F106" s="112" t="str">
        <f t="shared" si="1"/>
        <v>CLAUDIA JACQUELINE LEIVA AGUILERA</v>
      </c>
      <c r="G106" s="100" t="s">
        <v>13599</v>
      </c>
      <c r="H106" s="56" t="s">
        <v>603</v>
      </c>
      <c r="I106" s="27"/>
      <c r="J106" s="57" t="s">
        <v>17</v>
      </c>
      <c r="K106" s="23" t="s">
        <v>15</v>
      </c>
    </row>
    <row r="107" ht="22.5" customHeight="1">
      <c r="A107" s="147">
        <v>46058.0</v>
      </c>
      <c r="B107" s="15">
        <v>46063.0</v>
      </c>
      <c r="C107" s="44">
        <v>43556.0</v>
      </c>
      <c r="D107" s="99" t="s">
        <v>13600</v>
      </c>
      <c r="E107" s="100" t="s">
        <v>13601</v>
      </c>
      <c r="F107" s="112" t="str">
        <f t="shared" si="1"/>
        <v>MARIA ISABEL TRUJILLO GARRIDO</v>
      </c>
      <c r="G107" s="100" t="s">
        <v>13602</v>
      </c>
      <c r="H107" s="56" t="s">
        <v>603</v>
      </c>
      <c r="I107" s="27"/>
      <c r="J107" s="57" t="s">
        <v>17</v>
      </c>
      <c r="K107" s="23" t="s">
        <v>15</v>
      </c>
    </row>
    <row r="108" ht="22.5" customHeight="1">
      <c r="A108" s="147">
        <v>46058.0</v>
      </c>
      <c r="B108" s="15">
        <v>46063.0</v>
      </c>
      <c r="C108" s="44">
        <v>39539.0</v>
      </c>
      <c r="D108" s="99" t="s">
        <v>13603</v>
      </c>
      <c r="E108" s="100" t="s">
        <v>13604</v>
      </c>
      <c r="F108" s="112" t="str">
        <f t="shared" si="1"/>
        <v>MARIELA JOHANA MORAGA TAPIA</v>
      </c>
      <c r="G108" s="100" t="s">
        <v>13605</v>
      </c>
      <c r="H108" s="56" t="s">
        <v>603</v>
      </c>
      <c r="I108" s="27"/>
      <c r="J108" s="57" t="s">
        <v>19</v>
      </c>
      <c r="K108" s="23" t="s">
        <v>15</v>
      </c>
    </row>
    <row r="109" ht="22.5" customHeight="1">
      <c r="A109" s="147">
        <v>46058.0</v>
      </c>
      <c r="B109" s="15">
        <v>46063.0</v>
      </c>
      <c r="C109" s="44">
        <v>44927.0</v>
      </c>
      <c r="D109" s="99" t="s">
        <v>1592</v>
      </c>
      <c r="E109" s="100" t="s">
        <v>13606</v>
      </c>
      <c r="F109" s="112" t="str">
        <f t="shared" si="1"/>
        <v>JORGE ALEJANDRO INOSTROZA SEVERINO</v>
      </c>
      <c r="G109" s="100" t="s">
        <v>13607</v>
      </c>
      <c r="H109" s="56" t="s">
        <v>603</v>
      </c>
      <c r="I109" s="27"/>
      <c r="J109" s="57" t="s">
        <v>17</v>
      </c>
      <c r="K109" s="23" t="s">
        <v>15</v>
      </c>
    </row>
    <row r="110" ht="22.5" customHeight="1">
      <c r="A110" s="147">
        <v>46058.0</v>
      </c>
      <c r="B110" s="15">
        <v>46063.0</v>
      </c>
      <c r="C110" s="44">
        <v>42005.0</v>
      </c>
      <c r="D110" s="99" t="s">
        <v>13608</v>
      </c>
      <c r="E110" s="100" t="s">
        <v>13609</v>
      </c>
      <c r="F110" s="112" t="str">
        <f t="shared" si="1"/>
        <v>WALDO JIMMY LIBANO AUSPONT</v>
      </c>
      <c r="G110" s="100" t="s">
        <v>13610</v>
      </c>
      <c r="H110" s="56" t="s">
        <v>603</v>
      </c>
      <c r="I110" s="27"/>
      <c r="J110" s="57" t="s">
        <v>17</v>
      </c>
      <c r="K110" s="23" t="s">
        <v>15</v>
      </c>
    </row>
    <row r="111" ht="22.5" customHeight="1">
      <c r="A111" s="147">
        <v>46058.0</v>
      </c>
      <c r="B111" s="15">
        <v>46063.0</v>
      </c>
      <c r="C111" s="44">
        <v>43617.0</v>
      </c>
      <c r="D111" s="99" t="s">
        <v>13611</v>
      </c>
      <c r="E111" s="100" t="s">
        <v>13612</v>
      </c>
      <c r="F111" s="112" t="str">
        <f t="shared" si="1"/>
        <v>DANIEL IGNACIO POO VENEGAS</v>
      </c>
      <c r="G111" s="100" t="s">
        <v>13613</v>
      </c>
      <c r="H111" s="56" t="s">
        <v>603</v>
      </c>
      <c r="I111" s="27"/>
      <c r="J111" s="57" t="s">
        <v>17</v>
      </c>
      <c r="K111" s="23" t="s">
        <v>15</v>
      </c>
    </row>
    <row r="112" ht="22.5" customHeight="1">
      <c r="A112" s="147">
        <v>46058.0</v>
      </c>
      <c r="B112" s="15">
        <v>46063.0</v>
      </c>
      <c r="C112" s="44">
        <v>43862.0</v>
      </c>
      <c r="D112" s="99" t="s">
        <v>13614</v>
      </c>
      <c r="E112" s="100" t="s">
        <v>13615</v>
      </c>
      <c r="F112" s="112" t="str">
        <f t="shared" si="1"/>
        <v>HENRY ALEX HERRERA POZO</v>
      </c>
      <c r="G112" s="100" t="s">
        <v>13616</v>
      </c>
      <c r="H112" s="56" t="s">
        <v>603</v>
      </c>
      <c r="I112" s="27"/>
      <c r="J112" s="57" t="s">
        <v>17</v>
      </c>
      <c r="K112" s="23" t="s">
        <v>15</v>
      </c>
    </row>
    <row r="113" ht="22.5" customHeight="1">
      <c r="A113" s="147">
        <v>46058.0</v>
      </c>
      <c r="B113" s="15">
        <v>46063.0</v>
      </c>
      <c r="C113" s="44">
        <v>41640.0</v>
      </c>
      <c r="D113" s="99" t="s">
        <v>13617</v>
      </c>
      <c r="E113" s="100" t="s">
        <v>13618</v>
      </c>
      <c r="F113" s="112" t="str">
        <f t="shared" si="1"/>
        <v>ELIANA MABEL ARREDONDO CONCHA</v>
      </c>
      <c r="G113" s="100" t="s">
        <v>13619</v>
      </c>
      <c r="H113" s="56" t="s">
        <v>603</v>
      </c>
      <c r="I113" s="27"/>
      <c r="J113" s="57" t="s">
        <v>17</v>
      </c>
      <c r="K113" s="23" t="s">
        <v>15</v>
      </c>
    </row>
    <row r="114" ht="22.5" customHeight="1">
      <c r="A114" s="147">
        <v>46058.0</v>
      </c>
      <c r="B114" s="15">
        <v>46063.0</v>
      </c>
      <c r="C114" s="44">
        <v>42948.0</v>
      </c>
      <c r="D114" s="99" t="s">
        <v>13620</v>
      </c>
      <c r="E114" s="100" t="s">
        <v>13621</v>
      </c>
      <c r="F114" s="112" t="str">
        <f t="shared" si="1"/>
        <v>CONSTANZA IGNACIA SALAS MENDOZA</v>
      </c>
      <c r="G114" s="100" t="s">
        <v>13622</v>
      </c>
      <c r="H114" s="56" t="s">
        <v>603</v>
      </c>
      <c r="I114" s="27"/>
      <c r="J114" s="57" t="s">
        <v>17</v>
      </c>
      <c r="K114" s="23" t="s">
        <v>15</v>
      </c>
    </row>
    <row r="115" ht="22.5" customHeight="1">
      <c r="A115" s="147">
        <v>46058.0</v>
      </c>
      <c r="B115" s="15"/>
      <c r="C115" s="44"/>
      <c r="D115" s="99" t="s">
        <v>13623</v>
      </c>
      <c r="E115" s="100" t="s">
        <v>13624</v>
      </c>
      <c r="F115" s="112" t="str">
        <f t="shared" si="1"/>
        <v>VICTOR MAURICIO BASCUÑAN BASCUÑAN</v>
      </c>
      <c r="G115" s="100" t="s">
        <v>13625</v>
      </c>
      <c r="H115" s="61"/>
      <c r="I115" s="27"/>
      <c r="J115" s="65"/>
      <c r="K115" s="28"/>
    </row>
    <row r="116" ht="22.5" customHeight="1">
      <c r="A116" s="147">
        <v>46058.0</v>
      </c>
      <c r="B116" s="15"/>
      <c r="C116" s="46" t="s">
        <v>13626</v>
      </c>
      <c r="D116" s="99" t="s">
        <v>4085</v>
      </c>
      <c r="E116" s="100" t="s">
        <v>13627</v>
      </c>
      <c r="F116" s="112" t="str">
        <f t="shared" si="1"/>
        <v>IGNACIO GARAY MASSARDO</v>
      </c>
      <c r="G116" s="100" t="s">
        <v>13628</v>
      </c>
      <c r="H116" s="56" t="s">
        <v>603</v>
      </c>
      <c r="I116" s="27"/>
      <c r="J116" s="57" t="s">
        <v>21</v>
      </c>
      <c r="K116" s="23" t="s">
        <v>15</v>
      </c>
    </row>
    <row r="117" ht="22.5" customHeight="1">
      <c r="A117" s="147">
        <v>46058.0</v>
      </c>
      <c r="B117" s="15"/>
      <c r="C117" s="46" t="s">
        <v>106</v>
      </c>
      <c r="D117" s="99" t="s">
        <v>13629</v>
      </c>
      <c r="E117" s="100" t="s">
        <v>13630</v>
      </c>
      <c r="F117" s="112" t="str">
        <f t="shared" si="1"/>
        <v>CRISTIAN SEBASTIAN ALDEA PAREDES</v>
      </c>
      <c r="G117" s="100" t="s">
        <v>13631</v>
      </c>
      <c r="H117" s="56" t="s">
        <v>603</v>
      </c>
      <c r="I117" s="27"/>
      <c r="J117" s="57" t="s">
        <v>21</v>
      </c>
      <c r="K117" s="23" t="s">
        <v>15</v>
      </c>
    </row>
    <row r="118" ht="22.5" customHeight="1">
      <c r="A118" s="147">
        <v>46058.0</v>
      </c>
      <c r="B118" s="46"/>
      <c r="C118" s="46" t="s">
        <v>6133</v>
      </c>
      <c r="D118" s="99" t="s">
        <v>4767</v>
      </c>
      <c r="E118" s="100" t="s">
        <v>13632</v>
      </c>
      <c r="F118" s="112" t="str">
        <f t="shared" si="1"/>
        <v>NICOLAS VERA VALENCIA</v>
      </c>
      <c r="G118" s="100" t="s">
        <v>7170</v>
      </c>
      <c r="H118" s="61" t="s">
        <v>603</v>
      </c>
      <c r="I118" s="22" t="s">
        <v>16</v>
      </c>
      <c r="J118" s="57" t="s">
        <v>21</v>
      </c>
      <c r="K118" s="28"/>
    </row>
    <row r="119" ht="22.5" customHeight="1">
      <c r="A119" s="147">
        <v>46058.0</v>
      </c>
      <c r="B119" s="46"/>
      <c r="C119" s="44"/>
      <c r="D119" s="99" t="s">
        <v>4743</v>
      </c>
      <c r="E119" s="100" t="s">
        <v>13633</v>
      </c>
      <c r="F119" s="112" t="str">
        <f t="shared" si="1"/>
        <v>MATIAS GATICA CESPEDES</v>
      </c>
      <c r="G119" s="100" t="s">
        <v>13634</v>
      </c>
      <c r="H119" s="61" t="s">
        <v>603</v>
      </c>
      <c r="I119" s="27"/>
      <c r="J119" s="57" t="s">
        <v>17</v>
      </c>
      <c r="K119" s="23" t="s">
        <v>15</v>
      </c>
    </row>
    <row r="120" ht="22.5" customHeight="1">
      <c r="A120" s="147">
        <v>46059.0</v>
      </c>
      <c r="B120" s="15">
        <v>46059.0</v>
      </c>
      <c r="C120" s="44">
        <v>45717.0</v>
      </c>
      <c r="D120" s="99" t="s">
        <v>13635</v>
      </c>
      <c r="E120" s="100" t="s">
        <v>13636</v>
      </c>
      <c r="F120" s="112" t="str">
        <f t="shared" si="1"/>
        <v>GENOR ENRIQUEZ BENAVIDES AYALA</v>
      </c>
      <c r="G120" s="100" t="s">
        <v>13637</v>
      </c>
      <c r="H120" s="56" t="s">
        <v>603</v>
      </c>
      <c r="I120" s="27"/>
      <c r="J120" s="57" t="s">
        <v>17</v>
      </c>
      <c r="K120" s="23" t="s">
        <v>15</v>
      </c>
    </row>
    <row r="121" ht="22.5" customHeight="1">
      <c r="A121" s="147">
        <v>46059.0</v>
      </c>
      <c r="B121" s="15">
        <v>46059.0</v>
      </c>
      <c r="C121" s="44">
        <v>45323.0</v>
      </c>
      <c r="D121" s="99" t="s">
        <v>13638</v>
      </c>
      <c r="E121" s="100" t="s">
        <v>13639</v>
      </c>
      <c r="F121" s="112" t="str">
        <f t="shared" si="1"/>
        <v>MAXIMO TAPIA GALLARDO</v>
      </c>
      <c r="G121" s="100" t="s">
        <v>13640</v>
      </c>
      <c r="H121" s="56" t="s">
        <v>603</v>
      </c>
      <c r="I121" s="27"/>
      <c r="J121" s="57" t="s">
        <v>17</v>
      </c>
      <c r="K121" s="23" t="s">
        <v>15</v>
      </c>
    </row>
    <row r="122" ht="22.5" customHeight="1">
      <c r="A122" s="147">
        <v>46059.0</v>
      </c>
      <c r="B122" s="15">
        <v>46059.0</v>
      </c>
      <c r="C122" s="44">
        <v>45200.0</v>
      </c>
      <c r="D122" s="99" t="s">
        <v>13641</v>
      </c>
      <c r="E122" s="100" t="s">
        <v>13642</v>
      </c>
      <c r="F122" s="112" t="str">
        <f t="shared" si="1"/>
        <v>SILVIA GUADAPUPE GAJARDO SOZA</v>
      </c>
      <c r="G122" s="100" t="s">
        <v>13643</v>
      </c>
      <c r="H122" s="56" t="s">
        <v>603</v>
      </c>
      <c r="I122" s="27"/>
      <c r="J122" s="57" t="s">
        <v>17</v>
      </c>
      <c r="K122" s="23" t="s">
        <v>15</v>
      </c>
    </row>
    <row r="123" ht="22.5" customHeight="1">
      <c r="A123" s="147">
        <v>46059.0</v>
      </c>
      <c r="B123" s="15">
        <v>46059.0</v>
      </c>
      <c r="C123" s="44">
        <v>45383.0</v>
      </c>
      <c r="D123" s="99" t="s">
        <v>8100</v>
      </c>
      <c r="E123" s="100" t="s">
        <v>13644</v>
      </c>
      <c r="F123" s="112" t="str">
        <f t="shared" si="1"/>
        <v>ROLANDO PEREZ FERNANDEZ</v>
      </c>
      <c r="G123" s="100" t="s">
        <v>13645</v>
      </c>
      <c r="H123" s="56" t="s">
        <v>603</v>
      </c>
      <c r="I123" s="22" t="s">
        <v>16</v>
      </c>
      <c r="J123" s="57" t="s">
        <v>17</v>
      </c>
      <c r="K123" s="23" t="s">
        <v>15</v>
      </c>
    </row>
    <row r="124" ht="22.5" customHeight="1">
      <c r="A124" s="147">
        <v>46059.0</v>
      </c>
      <c r="B124" s="15">
        <v>46063.0</v>
      </c>
      <c r="C124" s="44">
        <v>44378.0</v>
      </c>
      <c r="D124" s="99" t="s">
        <v>1204</v>
      </c>
      <c r="E124" s="100" t="s">
        <v>13646</v>
      </c>
      <c r="F124" s="112" t="str">
        <f t="shared" si="1"/>
        <v>JULIO DEFRANCHI</v>
      </c>
      <c r="G124" s="100" t="s">
        <v>13647</v>
      </c>
      <c r="H124" s="56" t="s">
        <v>603</v>
      </c>
      <c r="I124" s="27"/>
      <c r="J124" s="57" t="s">
        <v>17</v>
      </c>
      <c r="K124" s="23" t="s">
        <v>15</v>
      </c>
    </row>
    <row r="125" ht="22.5" customHeight="1">
      <c r="A125" s="147">
        <v>46059.0</v>
      </c>
      <c r="B125" s="15">
        <v>46063.0</v>
      </c>
      <c r="C125" s="44">
        <v>43435.0</v>
      </c>
      <c r="D125" s="99" t="s">
        <v>748</v>
      </c>
      <c r="E125" s="100" t="s">
        <v>2340</v>
      </c>
      <c r="F125" s="112" t="str">
        <f t="shared" si="1"/>
        <v>PAULA QUINTANILLA</v>
      </c>
      <c r="G125" s="100" t="s">
        <v>13648</v>
      </c>
      <c r="H125" s="61"/>
      <c r="I125" s="27"/>
      <c r="J125" s="57" t="s">
        <v>17</v>
      </c>
      <c r="K125" s="23" t="s">
        <v>22</v>
      </c>
    </row>
    <row r="126" ht="22.5" customHeight="1">
      <c r="A126" s="147">
        <v>46059.0</v>
      </c>
      <c r="B126" s="15">
        <v>46063.0</v>
      </c>
      <c r="C126" s="44">
        <v>44105.0</v>
      </c>
      <c r="D126" s="99" t="s">
        <v>6489</v>
      </c>
      <c r="E126" s="100" t="s">
        <v>13649</v>
      </c>
      <c r="F126" s="112" t="str">
        <f t="shared" si="1"/>
        <v>ANA ZUÑIGA JARA</v>
      </c>
      <c r="G126" s="100" t="s">
        <v>13650</v>
      </c>
      <c r="H126" s="56" t="s">
        <v>603</v>
      </c>
      <c r="I126" s="27"/>
      <c r="J126" s="57" t="s">
        <v>17</v>
      </c>
      <c r="K126" s="23" t="s">
        <v>15</v>
      </c>
    </row>
    <row r="127" ht="22.5" customHeight="1">
      <c r="A127" s="147">
        <v>46059.0</v>
      </c>
      <c r="B127" s="15">
        <v>46063.0</v>
      </c>
      <c r="C127" s="44">
        <v>43466.0</v>
      </c>
      <c r="D127" s="99" t="s">
        <v>13651</v>
      </c>
      <c r="E127" s="100" t="s">
        <v>13652</v>
      </c>
      <c r="F127" s="112" t="str">
        <f t="shared" si="1"/>
        <v>GUILLERMO ERNESTO FONSECA DIAZ</v>
      </c>
      <c r="G127" s="100" t="s">
        <v>13653</v>
      </c>
      <c r="H127" s="56" t="s">
        <v>603</v>
      </c>
      <c r="I127" s="27"/>
      <c r="J127" s="57" t="s">
        <v>17</v>
      </c>
      <c r="K127" s="23" t="s">
        <v>15</v>
      </c>
    </row>
    <row r="128" ht="22.5" customHeight="1">
      <c r="A128" s="147">
        <v>46059.0</v>
      </c>
      <c r="B128" s="15">
        <v>46063.0</v>
      </c>
      <c r="C128" s="44">
        <v>43525.0</v>
      </c>
      <c r="D128" s="99" t="s">
        <v>13654</v>
      </c>
      <c r="E128" s="100" t="s">
        <v>13655</v>
      </c>
      <c r="F128" s="112" t="str">
        <f t="shared" si="1"/>
        <v>ELIZABETH DALILA SOTO TORRES</v>
      </c>
      <c r="G128" s="100" t="s">
        <v>13656</v>
      </c>
      <c r="H128" s="56" t="s">
        <v>603</v>
      </c>
      <c r="I128" s="22" t="s">
        <v>16</v>
      </c>
      <c r="J128" s="57" t="s">
        <v>17</v>
      </c>
      <c r="K128" s="23" t="s">
        <v>15</v>
      </c>
    </row>
    <row r="129" ht="22.5" customHeight="1">
      <c r="A129" s="147">
        <v>46059.0</v>
      </c>
      <c r="B129" s="15">
        <v>46063.0</v>
      </c>
      <c r="C129" s="44">
        <v>44805.0</v>
      </c>
      <c r="D129" s="99" t="s">
        <v>13657</v>
      </c>
      <c r="E129" s="100" t="s">
        <v>13658</v>
      </c>
      <c r="F129" s="112" t="str">
        <f t="shared" si="1"/>
        <v>SAMUEL DAVID ESPINOZA ALVAREZ</v>
      </c>
      <c r="G129" s="100" t="s">
        <v>13659</v>
      </c>
      <c r="H129" s="56" t="s">
        <v>603</v>
      </c>
      <c r="I129" s="27"/>
      <c r="J129" s="57" t="s">
        <v>17</v>
      </c>
      <c r="K129" s="23" t="s">
        <v>22</v>
      </c>
    </row>
    <row r="130" ht="22.5" customHeight="1">
      <c r="A130" s="147">
        <v>46059.0</v>
      </c>
      <c r="B130" s="15">
        <v>46063.0</v>
      </c>
      <c r="C130" s="44">
        <v>43282.0</v>
      </c>
      <c r="D130" s="99" t="s">
        <v>13660</v>
      </c>
      <c r="E130" s="100" t="s">
        <v>13661</v>
      </c>
      <c r="F130" s="112" t="str">
        <f t="shared" si="1"/>
        <v>MARIA ELENA MEZA DE LA PAZ</v>
      </c>
      <c r="G130" s="100" t="s">
        <v>13662</v>
      </c>
      <c r="H130" s="56" t="s">
        <v>603</v>
      </c>
      <c r="I130" s="27"/>
      <c r="J130" s="57" t="s">
        <v>17</v>
      </c>
      <c r="K130" s="23" t="s">
        <v>15</v>
      </c>
    </row>
    <row r="131" ht="22.5" customHeight="1">
      <c r="A131" s="147">
        <v>46059.0</v>
      </c>
      <c r="B131" s="15">
        <v>46063.0</v>
      </c>
      <c r="C131" s="44">
        <v>41365.0</v>
      </c>
      <c r="D131" s="99" t="s">
        <v>13663</v>
      </c>
      <c r="E131" s="100" t="s">
        <v>13664</v>
      </c>
      <c r="F131" s="112" t="str">
        <f t="shared" si="1"/>
        <v>PAULA MACARENA CISTERNAS VALLEJOS</v>
      </c>
      <c r="G131" s="100" t="s">
        <v>13665</v>
      </c>
      <c r="H131" s="56" t="s">
        <v>603</v>
      </c>
      <c r="I131" s="27"/>
      <c r="J131" s="57" t="s">
        <v>17</v>
      </c>
      <c r="K131" s="23" t="s">
        <v>15</v>
      </c>
    </row>
    <row r="132" ht="22.5" customHeight="1">
      <c r="A132" s="147">
        <v>46059.0</v>
      </c>
      <c r="B132" s="15">
        <v>46063.0</v>
      </c>
      <c r="C132" s="44">
        <v>43040.0</v>
      </c>
      <c r="D132" s="99" t="s">
        <v>419</v>
      </c>
      <c r="E132" s="100" t="s">
        <v>71</v>
      </c>
      <c r="F132" s="112" t="str">
        <f t="shared" si="1"/>
        <v>RODRIGO CONTRERAS</v>
      </c>
      <c r="G132" s="100" t="s">
        <v>13666</v>
      </c>
      <c r="H132" s="56" t="s">
        <v>603</v>
      </c>
      <c r="I132" s="27"/>
      <c r="J132" s="57" t="s">
        <v>17</v>
      </c>
      <c r="K132" s="23" t="s">
        <v>22</v>
      </c>
    </row>
    <row r="133" ht="22.5" customHeight="1">
      <c r="A133" s="147">
        <v>46059.0</v>
      </c>
      <c r="B133" s="15">
        <v>46063.0</v>
      </c>
      <c r="C133" s="44">
        <v>43070.0</v>
      </c>
      <c r="D133" s="99" t="s">
        <v>1225</v>
      </c>
      <c r="E133" s="100" t="s">
        <v>13667</v>
      </c>
      <c r="F133" s="112" t="str">
        <f t="shared" si="1"/>
        <v>ENRIQUE GARCÍA GARCÍA</v>
      </c>
      <c r="G133" s="100" t="s">
        <v>13668</v>
      </c>
      <c r="H133" s="56" t="s">
        <v>603</v>
      </c>
      <c r="I133" s="27"/>
      <c r="J133" s="57" t="s">
        <v>17</v>
      </c>
      <c r="K133" s="23" t="s">
        <v>15</v>
      </c>
    </row>
    <row r="134" ht="22.5" customHeight="1">
      <c r="A134" s="147">
        <v>46059.0</v>
      </c>
      <c r="B134" s="15">
        <v>46063.0</v>
      </c>
      <c r="C134" s="44">
        <v>43405.0</v>
      </c>
      <c r="D134" s="99" t="s">
        <v>13669</v>
      </c>
      <c r="E134" s="100" t="s">
        <v>13670</v>
      </c>
      <c r="F134" s="112" t="str">
        <f t="shared" si="1"/>
        <v>ROXANA SOLEDAD FERNANDEZ MENA</v>
      </c>
      <c r="G134" s="100" t="s">
        <v>13671</v>
      </c>
      <c r="H134" s="56" t="s">
        <v>603</v>
      </c>
      <c r="I134" s="27"/>
      <c r="J134" s="57" t="s">
        <v>17</v>
      </c>
      <c r="K134" s="23" t="s">
        <v>15</v>
      </c>
    </row>
    <row r="135" ht="22.5" customHeight="1">
      <c r="A135" s="147">
        <v>46059.0</v>
      </c>
      <c r="B135" s="15">
        <v>46063.0</v>
      </c>
      <c r="C135" s="44">
        <v>44317.0</v>
      </c>
      <c r="D135" s="99" t="s">
        <v>13672</v>
      </c>
      <c r="E135" s="100" t="s">
        <v>13673</v>
      </c>
      <c r="F135" s="112" t="str">
        <f t="shared" si="1"/>
        <v>RENE RIFFO ASTUDILLO</v>
      </c>
      <c r="G135" s="100" t="s">
        <v>13674</v>
      </c>
      <c r="H135" s="56" t="s">
        <v>603</v>
      </c>
      <c r="I135" s="27"/>
      <c r="J135" s="57" t="s">
        <v>17</v>
      </c>
      <c r="K135" s="23" t="s">
        <v>15</v>
      </c>
    </row>
    <row r="136" ht="22.5" customHeight="1">
      <c r="A136" s="147">
        <v>46059.0</v>
      </c>
      <c r="B136" s="15">
        <v>46063.0</v>
      </c>
      <c r="C136" s="44">
        <v>41091.0</v>
      </c>
      <c r="D136" s="99" t="s">
        <v>13675</v>
      </c>
      <c r="E136" s="100" t="s">
        <v>127</v>
      </c>
      <c r="F136" s="112" t="str">
        <f t="shared" si="1"/>
        <v>GABRIELA CASTILLO</v>
      </c>
      <c r="G136" s="100" t="s">
        <v>13676</v>
      </c>
      <c r="H136" s="56" t="s">
        <v>603</v>
      </c>
      <c r="I136" s="27"/>
      <c r="J136" s="57" t="s">
        <v>17</v>
      </c>
      <c r="K136" s="23" t="s">
        <v>15</v>
      </c>
    </row>
    <row r="137" ht="22.5" customHeight="1">
      <c r="A137" s="147">
        <v>46059.0</v>
      </c>
      <c r="B137" s="15">
        <v>46063.0</v>
      </c>
      <c r="C137" s="44">
        <v>43862.0</v>
      </c>
      <c r="D137" s="99" t="s">
        <v>13583</v>
      </c>
      <c r="E137" s="100" t="s">
        <v>13677</v>
      </c>
      <c r="F137" s="112" t="str">
        <f t="shared" si="1"/>
        <v>PATRICIO ANDRES TAPIA ROJAS</v>
      </c>
      <c r="G137" s="100" t="s">
        <v>13678</v>
      </c>
      <c r="H137" s="56" t="s">
        <v>603</v>
      </c>
      <c r="I137" s="27"/>
      <c r="J137" s="57" t="s">
        <v>17</v>
      </c>
      <c r="K137" s="23" t="s">
        <v>15</v>
      </c>
    </row>
    <row r="138" ht="22.5" customHeight="1">
      <c r="A138" s="147">
        <v>46059.0</v>
      </c>
      <c r="B138" s="15">
        <v>46063.0</v>
      </c>
      <c r="C138" s="44">
        <v>43497.0</v>
      </c>
      <c r="D138" s="99" t="s">
        <v>1632</v>
      </c>
      <c r="E138" s="100" t="s">
        <v>13679</v>
      </c>
      <c r="F138" s="112" t="str">
        <f t="shared" si="1"/>
        <v>JEAN PAUL DEBEUF RIVEROS</v>
      </c>
      <c r="G138" s="100" t="s">
        <v>13680</v>
      </c>
      <c r="H138" s="56" t="s">
        <v>603</v>
      </c>
      <c r="I138" s="27"/>
      <c r="J138" s="57" t="s">
        <v>17</v>
      </c>
      <c r="K138" s="23" t="s">
        <v>15</v>
      </c>
    </row>
    <row r="139" ht="22.5" customHeight="1">
      <c r="A139" s="147">
        <v>46059.0</v>
      </c>
      <c r="B139" s="15">
        <v>46063.0</v>
      </c>
      <c r="C139" s="44">
        <v>43709.0</v>
      </c>
      <c r="D139" s="99" t="s">
        <v>13681</v>
      </c>
      <c r="E139" s="100" t="s">
        <v>13682</v>
      </c>
      <c r="F139" s="112" t="str">
        <f t="shared" si="1"/>
        <v>NICOLAS IGNACIO BENITEZ BECERRA</v>
      </c>
      <c r="G139" s="100" t="s">
        <v>13683</v>
      </c>
      <c r="H139" s="56" t="s">
        <v>603</v>
      </c>
      <c r="I139" s="27"/>
      <c r="J139" s="57" t="s">
        <v>17</v>
      </c>
      <c r="K139" s="23" t="s">
        <v>15</v>
      </c>
    </row>
    <row r="140" ht="22.5" customHeight="1">
      <c r="A140" s="147">
        <v>46059.0</v>
      </c>
      <c r="B140" s="15">
        <v>46064.0</v>
      </c>
      <c r="C140" s="44">
        <v>43678.0</v>
      </c>
      <c r="D140" s="99" t="s">
        <v>13684</v>
      </c>
      <c r="E140" s="100" t="s">
        <v>13685</v>
      </c>
      <c r="F140" s="112" t="str">
        <f t="shared" si="1"/>
        <v>GUILIANO LAROSA</v>
      </c>
      <c r="G140" s="100" t="s">
        <v>13686</v>
      </c>
      <c r="H140" s="56" t="s">
        <v>603</v>
      </c>
      <c r="I140" s="27"/>
      <c r="J140" s="57" t="s">
        <v>19</v>
      </c>
      <c r="K140" s="23" t="s">
        <v>15</v>
      </c>
    </row>
    <row r="141" ht="22.5" customHeight="1">
      <c r="A141" s="147">
        <v>46059.0</v>
      </c>
      <c r="B141" s="46"/>
      <c r="C141" s="46" t="s">
        <v>122</v>
      </c>
      <c r="D141" s="99" t="s">
        <v>419</v>
      </c>
      <c r="E141" s="100" t="s">
        <v>8372</v>
      </c>
      <c r="F141" s="112" t="str">
        <f t="shared" si="1"/>
        <v>RODRIGO GOMEZ</v>
      </c>
      <c r="G141" s="100" t="s">
        <v>13687</v>
      </c>
      <c r="H141" s="56" t="s">
        <v>603</v>
      </c>
      <c r="I141" s="27"/>
      <c r="J141" s="57" t="s">
        <v>21</v>
      </c>
      <c r="K141" s="23" t="s">
        <v>15</v>
      </c>
    </row>
    <row r="142" ht="22.5" customHeight="1">
      <c r="A142" s="147">
        <v>46059.0</v>
      </c>
      <c r="B142" s="46"/>
      <c r="C142" s="46" t="s">
        <v>122</v>
      </c>
      <c r="D142" s="99" t="s">
        <v>13688</v>
      </c>
      <c r="E142" s="100" t="s">
        <v>13689</v>
      </c>
      <c r="F142" s="112" t="str">
        <f t="shared" si="1"/>
        <v>JESSICA FRANCISCA MOLINA CARRASCO</v>
      </c>
      <c r="G142" s="100" t="s">
        <v>13690</v>
      </c>
      <c r="H142" s="56" t="s">
        <v>603</v>
      </c>
      <c r="I142" s="27"/>
      <c r="J142" s="57" t="s">
        <v>21</v>
      </c>
      <c r="K142" s="23" t="s">
        <v>15</v>
      </c>
    </row>
    <row r="143" ht="22.5" customHeight="1">
      <c r="A143" s="147">
        <v>46059.0</v>
      </c>
      <c r="B143" s="46"/>
      <c r="C143" s="44"/>
      <c r="D143" s="99" t="s">
        <v>13691</v>
      </c>
      <c r="E143" s="100" t="s">
        <v>13692</v>
      </c>
      <c r="F143" s="112" t="str">
        <f t="shared" si="1"/>
        <v>CARLOS VIRGILIO LAGO REY</v>
      </c>
      <c r="G143" s="100" t="s">
        <v>13693</v>
      </c>
      <c r="H143" s="61"/>
      <c r="I143" s="27"/>
      <c r="J143" s="65"/>
      <c r="K143" s="28"/>
    </row>
    <row r="144" ht="22.5" customHeight="1">
      <c r="A144" s="147">
        <v>46059.0</v>
      </c>
      <c r="B144" s="46"/>
      <c r="C144" s="44">
        <v>43282.0</v>
      </c>
      <c r="D144" s="99" t="s">
        <v>13694</v>
      </c>
      <c r="E144" s="100" t="s">
        <v>13695</v>
      </c>
      <c r="F144" s="112" t="str">
        <f t="shared" si="1"/>
        <v>NICOLE GABRIELA ROLLINO HENRIQUEZ</v>
      </c>
      <c r="G144" s="100" t="s">
        <v>13696</v>
      </c>
      <c r="H144" s="56" t="s">
        <v>603</v>
      </c>
      <c r="I144" s="27"/>
      <c r="J144" s="57" t="s">
        <v>17</v>
      </c>
      <c r="K144" s="23" t="s">
        <v>15</v>
      </c>
    </row>
    <row r="145" ht="22.5" customHeight="1">
      <c r="A145" s="147">
        <v>46059.0</v>
      </c>
      <c r="B145" s="46"/>
      <c r="C145" s="44"/>
      <c r="D145" s="99" t="s">
        <v>7314</v>
      </c>
      <c r="E145" s="100" t="s">
        <v>13697</v>
      </c>
      <c r="F145" s="112" t="str">
        <f t="shared" si="1"/>
        <v>ANTONIO CANO PEÑA</v>
      </c>
      <c r="G145" s="100" t="s">
        <v>13698</v>
      </c>
      <c r="H145" s="61"/>
      <c r="I145" s="27"/>
      <c r="J145" s="65"/>
      <c r="K145" s="28"/>
    </row>
    <row r="146" ht="22.5" customHeight="1">
      <c r="A146" s="147">
        <v>46059.0</v>
      </c>
      <c r="B146" s="46"/>
      <c r="C146" s="44"/>
      <c r="D146" s="99" t="s">
        <v>9977</v>
      </c>
      <c r="E146" s="100" t="s">
        <v>13699</v>
      </c>
      <c r="F146" s="112" t="str">
        <f t="shared" si="1"/>
        <v>FELIPE ANDRES JERIA RUBIO</v>
      </c>
      <c r="G146" s="100" t="s">
        <v>13700</v>
      </c>
      <c r="H146" s="61"/>
      <c r="I146" s="27"/>
      <c r="J146" s="65"/>
      <c r="K146" s="28"/>
    </row>
    <row r="147" ht="22.5" customHeight="1">
      <c r="A147" s="147">
        <v>46059.0</v>
      </c>
      <c r="B147" s="46"/>
      <c r="C147" s="44">
        <v>43191.0</v>
      </c>
      <c r="D147" s="99" t="s">
        <v>13701</v>
      </c>
      <c r="E147" s="100" t="s">
        <v>13702</v>
      </c>
      <c r="F147" s="112" t="str">
        <f t="shared" si="1"/>
        <v>ERIK JULIO CORTES MAY</v>
      </c>
      <c r="G147" s="100" t="s">
        <v>13703</v>
      </c>
      <c r="H147" s="56" t="s">
        <v>603</v>
      </c>
      <c r="I147" s="27"/>
      <c r="J147" s="57" t="s">
        <v>17</v>
      </c>
      <c r="K147" s="23" t="s">
        <v>15</v>
      </c>
    </row>
    <row r="148" ht="22.5" customHeight="1">
      <c r="A148" s="147">
        <v>46059.0</v>
      </c>
      <c r="B148" s="46"/>
      <c r="C148" s="46" t="s">
        <v>228</v>
      </c>
      <c r="D148" s="99" t="s">
        <v>13704</v>
      </c>
      <c r="E148" s="100" t="s">
        <v>13705</v>
      </c>
      <c r="F148" s="112" t="str">
        <f t="shared" si="1"/>
        <v>JAVIER JESUS ESTAY REVECO</v>
      </c>
      <c r="G148" s="100" t="s">
        <v>13706</v>
      </c>
      <c r="H148" s="56" t="s">
        <v>603</v>
      </c>
      <c r="I148" s="27"/>
      <c r="J148" s="57" t="s">
        <v>21</v>
      </c>
      <c r="K148" s="23" t="s">
        <v>15</v>
      </c>
    </row>
    <row r="149" ht="22.5" customHeight="1">
      <c r="A149" s="147">
        <v>46059.0</v>
      </c>
      <c r="B149" s="46"/>
      <c r="C149" s="44"/>
      <c r="D149" s="99" t="s">
        <v>13707</v>
      </c>
      <c r="E149" s="100" t="s">
        <v>13708</v>
      </c>
      <c r="F149" s="112" t="str">
        <f t="shared" si="1"/>
        <v>LEANDRO ROMO PEREZ</v>
      </c>
      <c r="G149" s="100" t="s">
        <v>13709</v>
      </c>
      <c r="H149" s="61"/>
      <c r="I149" s="27"/>
      <c r="J149" s="65"/>
      <c r="K149" s="28"/>
    </row>
    <row r="150" ht="22.5" customHeight="1">
      <c r="A150" s="147">
        <v>46062.0</v>
      </c>
      <c r="B150" s="15">
        <v>46062.0</v>
      </c>
      <c r="C150" s="44">
        <v>45323.0</v>
      </c>
      <c r="D150" s="99" t="s">
        <v>439</v>
      </c>
      <c r="E150" s="100" t="s">
        <v>13710</v>
      </c>
      <c r="F150" s="112" t="str">
        <f t="shared" si="1"/>
        <v>JUAN OLAVE SOTO</v>
      </c>
      <c r="G150" s="100" t="s">
        <v>13711</v>
      </c>
      <c r="H150" s="56" t="s">
        <v>603</v>
      </c>
      <c r="I150" s="27"/>
      <c r="J150" s="57" t="s">
        <v>17</v>
      </c>
      <c r="K150" s="23" t="s">
        <v>15</v>
      </c>
    </row>
    <row r="151" ht="22.5" customHeight="1">
      <c r="A151" s="147">
        <v>46062.0</v>
      </c>
      <c r="B151" s="15">
        <v>46062.0</v>
      </c>
      <c r="C151" s="44">
        <v>45108.0</v>
      </c>
      <c r="D151" s="99" t="s">
        <v>13712</v>
      </c>
      <c r="E151" s="100" t="s">
        <v>13713</v>
      </c>
      <c r="F151" s="112" t="str">
        <f t="shared" si="1"/>
        <v>FELIPE OMAR ROMERO ITURRA</v>
      </c>
      <c r="G151" s="100" t="s">
        <v>13714</v>
      </c>
      <c r="H151" s="61"/>
      <c r="I151" s="27"/>
      <c r="J151" s="57" t="s">
        <v>17</v>
      </c>
      <c r="K151" s="23" t="s">
        <v>15</v>
      </c>
    </row>
    <row r="152" ht="22.5" customHeight="1">
      <c r="A152" s="147">
        <v>46062.0</v>
      </c>
      <c r="B152" s="15">
        <v>46062.0</v>
      </c>
      <c r="C152" s="44">
        <v>45261.0</v>
      </c>
      <c r="D152" s="99" t="s">
        <v>13715</v>
      </c>
      <c r="E152" s="100" t="s">
        <v>13716</v>
      </c>
      <c r="F152" s="112" t="str">
        <f t="shared" si="1"/>
        <v>RODOLFO QUEVEDO LEIVA</v>
      </c>
      <c r="G152" s="100" t="s">
        <v>13717</v>
      </c>
      <c r="H152" s="56" t="s">
        <v>603</v>
      </c>
      <c r="I152" s="27"/>
      <c r="J152" s="57" t="s">
        <v>17</v>
      </c>
      <c r="K152" s="23" t="s">
        <v>15</v>
      </c>
    </row>
    <row r="153" ht="22.5" customHeight="1">
      <c r="A153" s="147">
        <v>46062.0</v>
      </c>
      <c r="B153" s="15">
        <v>46062.0</v>
      </c>
      <c r="C153" s="44">
        <v>45292.0</v>
      </c>
      <c r="D153" s="99" t="s">
        <v>10327</v>
      </c>
      <c r="E153" s="100" t="s">
        <v>710</v>
      </c>
      <c r="F153" s="112" t="str">
        <f t="shared" si="1"/>
        <v>FABIOLA TORO</v>
      </c>
      <c r="G153" s="100" t="s">
        <v>13718</v>
      </c>
      <c r="H153" s="56" t="s">
        <v>603</v>
      </c>
      <c r="I153" s="27"/>
      <c r="J153" s="57" t="s">
        <v>17</v>
      </c>
      <c r="K153" s="23" t="s">
        <v>15</v>
      </c>
    </row>
    <row r="154" ht="22.5" customHeight="1">
      <c r="A154" s="147">
        <v>46062.0</v>
      </c>
      <c r="B154" s="15">
        <v>46062.0</v>
      </c>
      <c r="C154" s="44">
        <v>45352.0</v>
      </c>
      <c r="D154" s="99" t="s">
        <v>13719</v>
      </c>
      <c r="E154" s="100" t="s">
        <v>13720</v>
      </c>
      <c r="F154" s="112" t="str">
        <f t="shared" si="1"/>
        <v>RODOLFO ROBERTO LEIVA ACEVEDO</v>
      </c>
      <c r="G154" s="100" t="s">
        <v>13721</v>
      </c>
      <c r="H154" s="56" t="s">
        <v>603</v>
      </c>
      <c r="I154" s="56" t="s">
        <v>603</v>
      </c>
      <c r="J154" s="57" t="s">
        <v>17</v>
      </c>
      <c r="K154" s="23" t="s">
        <v>15</v>
      </c>
    </row>
    <row r="155" ht="22.5" customHeight="1">
      <c r="A155" s="147">
        <v>46062.0</v>
      </c>
      <c r="B155" s="15">
        <v>46063.0</v>
      </c>
      <c r="C155" s="44">
        <v>42583.0</v>
      </c>
      <c r="D155" s="99" t="s">
        <v>13722</v>
      </c>
      <c r="E155" s="100" t="s">
        <v>13723</v>
      </c>
      <c r="F155" s="112" t="str">
        <f t="shared" si="1"/>
        <v>ESTEBAN ADOLFO VEGA SANDOVAL</v>
      </c>
      <c r="G155" s="100" t="s">
        <v>13724</v>
      </c>
      <c r="H155" s="56" t="s">
        <v>603</v>
      </c>
      <c r="I155" s="27"/>
      <c r="J155" s="57" t="s">
        <v>17</v>
      </c>
      <c r="K155" s="23" t="s">
        <v>15</v>
      </c>
    </row>
    <row r="156" ht="22.5" customHeight="1">
      <c r="A156" s="147">
        <v>46062.0</v>
      </c>
      <c r="B156" s="15">
        <v>46063.0</v>
      </c>
      <c r="C156" s="44">
        <v>44927.0</v>
      </c>
      <c r="D156" s="99" t="s">
        <v>13725</v>
      </c>
      <c r="E156" s="100" t="s">
        <v>13726</v>
      </c>
      <c r="F156" s="112" t="str">
        <f t="shared" si="1"/>
        <v>VICTOR ENRIQUE SILVA ESCOBEDO</v>
      </c>
      <c r="G156" s="100" t="s">
        <v>13727</v>
      </c>
      <c r="H156" s="61"/>
      <c r="I156" s="27"/>
      <c r="J156" s="57" t="s">
        <v>17</v>
      </c>
      <c r="K156" s="23" t="s">
        <v>22</v>
      </c>
    </row>
    <row r="157" ht="22.5" customHeight="1">
      <c r="A157" s="147">
        <v>46062.0</v>
      </c>
      <c r="B157" s="15">
        <v>46063.0</v>
      </c>
      <c r="C157" s="44">
        <v>43739.0</v>
      </c>
      <c r="D157" s="99" t="s">
        <v>13728</v>
      </c>
      <c r="E157" s="100" t="s">
        <v>13729</v>
      </c>
      <c r="F157" s="112" t="str">
        <f t="shared" si="1"/>
        <v>SERGIO AQUILES VALDES CASTRO</v>
      </c>
      <c r="G157" s="100" t="s">
        <v>13730</v>
      </c>
      <c r="H157" s="61"/>
      <c r="I157" s="27"/>
      <c r="J157" s="57" t="s">
        <v>17</v>
      </c>
      <c r="K157" s="23" t="s">
        <v>15</v>
      </c>
    </row>
    <row r="158" ht="22.5" customHeight="1">
      <c r="A158" s="147">
        <v>46062.0</v>
      </c>
      <c r="B158" s="15">
        <v>46063.0</v>
      </c>
      <c r="C158" s="44">
        <v>42370.0</v>
      </c>
      <c r="D158" s="99" t="s">
        <v>13731</v>
      </c>
      <c r="E158" s="100" t="s">
        <v>13732</v>
      </c>
      <c r="F158" s="112" t="str">
        <f t="shared" si="1"/>
        <v>OSCAR BERMUDES ALARCON</v>
      </c>
      <c r="G158" s="100" t="s">
        <v>13733</v>
      </c>
      <c r="H158" s="56" t="s">
        <v>603</v>
      </c>
      <c r="I158" s="27"/>
      <c r="J158" s="57" t="s">
        <v>17</v>
      </c>
      <c r="K158" s="23" t="s">
        <v>15</v>
      </c>
    </row>
    <row r="159" ht="22.5" customHeight="1">
      <c r="A159" s="147">
        <v>46062.0</v>
      </c>
      <c r="B159" s="15">
        <v>46063.0</v>
      </c>
      <c r="C159" s="44">
        <v>43466.0</v>
      </c>
      <c r="D159" s="99" t="s">
        <v>2825</v>
      </c>
      <c r="E159" s="100" t="s">
        <v>5085</v>
      </c>
      <c r="F159" s="112" t="str">
        <f t="shared" si="1"/>
        <v>MARCELO ALBORNOZ</v>
      </c>
      <c r="G159" s="100" t="s">
        <v>13734</v>
      </c>
      <c r="H159" s="56" t="s">
        <v>603</v>
      </c>
      <c r="I159" s="27"/>
      <c r="J159" s="57" t="s">
        <v>17</v>
      </c>
      <c r="K159" s="23" t="s">
        <v>15</v>
      </c>
    </row>
    <row r="160" ht="22.5" customHeight="1">
      <c r="A160" s="147">
        <v>46062.0</v>
      </c>
      <c r="B160" s="15">
        <v>46063.0</v>
      </c>
      <c r="C160" s="44">
        <v>43525.0</v>
      </c>
      <c r="D160" s="99" t="s">
        <v>12108</v>
      </c>
      <c r="E160" s="100" t="s">
        <v>13735</v>
      </c>
      <c r="F160" s="112" t="str">
        <f t="shared" si="1"/>
        <v>MICHEL MONTERO ESPINOZA</v>
      </c>
      <c r="G160" s="100" t="s">
        <v>13736</v>
      </c>
      <c r="H160" s="56" t="s">
        <v>603</v>
      </c>
      <c r="I160" s="27"/>
      <c r="J160" s="57" t="s">
        <v>17</v>
      </c>
      <c r="K160" s="23" t="s">
        <v>15</v>
      </c>
    </row>
    <row r="161" ht="22.5" customHeight="1">
      <c r="A161" s="147">
        <v>46062.0</v>
      </c>
      <c r="B161" s="15">
        <v>46063.0</v>
      </c>
      <c r="C161" s="44">
        <v>43739.0</v>
      </c>
      <c r="D161" s="99" t="s">
        <v>13737</v>
      </c>
      <c r="E161" s="100" t="s">
        <v>5420</v>
      </c>
      <c r="F161" s="112" t="str">
        <f t="shared" si="1"/>
        <v>MICHELL CABRERA CORNEJO</v>
      </c>
      <c r="G161" s="100" t="s">
        <v>13738</v>
      </c>
      <c r="H161" s="56" t="s">
        <v>603</v>
      </c>
      <c r="I161" s="27"/>
      <c r="J161" s="57" t="s">
        <v>17</v>
      </c>
      <c r="K161" s="23" t="s">
        <v>15</v>
      </c>
    </row>
    <row r="162" ht="22.5" customHeight="1">
      <c r="A162" s="147">
        <v>46062.0</v>
      </c>
      <c r="B162" s="15">
        <v>46063.0</v>
      </c>
      <c r="C162" s="44">
        <v>41699.0</v>
      </c>
      <c r="D162" s="99" t="s">
        <v>757</v>
      </c>
      <c r="E162" s="100" t="s">
        <v>13739</v>
      </c>
      <c r="F162" s="112" t="str">
        <f t="shared" si="1"/>
        <v>FELIPE ANDRES ESPINOZA HENRIQUEZ</v>
      </c>
      <c r="G162" s="100" t="s">
        <v>13740</v>
      </c>
      <c r="H162" s="56" t="s">
        <v>603</v>
      </c>
      <c r="I162" s="27"/>
      <c r="J162" s="57" t="s">
        <v>17</v>
      </c>
      <c r="K162" s="23" t="s">
        <v>15</v>
      </c>
    </row>
    <row r="163" ht="22.5" customHeight="1">
      <c r="A163" s="147">
        <v>46062.0</v>
      </c>
      <c r="B163" s="15">
        <v>46063.0</v>
      </c>
      <c r="C163" s="44">
        <v>43831.0</v>
      </c>
      <c r="D163" s="99" t="s">
        <v>576</v>
      </c>
      <c r="E163" s="100" t="s">
        <v>3738</v>
      </c>
      <c r="F163" s="112" t="str">
        <f t="shared" si="1"/>
        <v>LUIS DONOSO</v>
      </c>
      <c r="G163" s="100" t="s">
        <v>13741</v>
      </c>
      <c r="H163" s="56" t="s">
        <v>603</v>
      </c>
      <c r="I163" s="27"/>
      <c r="J163" s="57" t="s">
        <v>17</v>
      </c>
      <c r="K163" s="23" t="s">
        <v>15</v>
      </c>
    </row>
    <row r="164" ht="22.5" customHeight="1">
      <c r="A164" s="147">
        <v>46062.0</v>
      </c>
      <c r="B164" s="15">
        <v>46063.0</v>
      </c>
      <c r="C164" s="44">
        <v>45047.0</v>
      </c>
      <c r="D164" s="99" t="s">
        <v>262</v>
      </c>
      <c r="E164" s="100" t="s">
        <v>13742</v>
      </c>
      <c r="F164" s="112" t="str">
        <f t="shared" si="1"/>
        <v>FRANCISCO ZUÑIGA BAHAMONDES</v>
      </c>
      <c r="G164" s="100" t="s">
        <v>13743</v>
      </c>
      <c r="H164" s="56" t="s">
        <v>603</v>
      </c>
      <c r="I164" s="27"/>
      <c r="J164" s="57" t="s">
        <v>17</v>
      </c>
      <c r="K164" s="23" t="s">
        <v>15</v>
      </c>
    </row>
    <row r="165" ht="22.5" customHeight="1">
      <c r="A165" s="147">
        <v>46062.0</v>
      </c>
      <c r="B165" s="15">
        <v>46063.0</v>
      </c>
      <c r="C165" s="44">
        <v>44682.0</v>
      </c>
      <c r="D165" s="99" t="s">
        <v>4767</v>
      </c>
      <c r="E165" s="100" t="s">
        <v>13744</v>
      </c>
      <c r="F165" s="112" t="str">
        <f t="shared" si="1"/>
        <v>NICOLAS LEON ZAMBRANO</v>
      </c>
      <c r="G165" s="100" t="s">
        <v>13745</v>
      </c>
      <c r="H165" s="61"/>
      <c r="I165" s="27"/>
      <c r="J165" s="57" t="s">
        <v>17</v>
      </c>
      <c r="K165" s="23" t="s">
        <v>22</v>
      </c>
    </row>
    <row r="166" ht="22.5" customHeight="1">
      <c r="A166" s="147">
        <v>46062.0</v>
      </c>
      <c r="B166" s="15">
        <v>46064.0</v>
      </c>
      <c r="C166" s="44">
        <v>43862.0</v>
      </c>
      <c r="D166" s="99" t="s">
        <v>13746</v>
      </c>
      <c r="E166" s="100" t="s">
        <v>13747</v>
      </c>
      <c r="F166" s="112" t="str">
        <f t="shared" si="1"/>
        <v>JOEL CRISTIAN PINEDA URZUA</v>
      </c>
      <c r="G166" s="100" t="s">
        <v>13748</v>
      </c>
      <c r="H166" s="56" t="s">
        <v>603</v>
      </c>
      <c r="I166" s="27"/>
      <c r="J166" s="57" t="s">
        <v>19</v>
      </c>
      <c r="K166" s="23" t="s">
        <v>15</v>
      </c>
    </row>
    <row r="167" ht="22.5" customHeight="1">
      <c r="A167" s="147">
        <v>46062.0</v>
      </c>
      <c r="B167" s="15">
        <v>46064.0</v>
      </c>
      <c r="C167" s="44">
        <v>45352.0</v>
      </c>
      <c r="D167" s="99" t="s">
        <v>10689</v>
      </c>
      <c r="E167" s="100" t="s">
        <v>13749</v>
      </c>
      <c r="F167" s="112" t="str">
        <f t="shared" si="1"/>
        <v>JOSE ANTONIO FISCHER TORO</v>
      </c>
      <c r="G167" s="100" t="s">
        <v>13750</v>
      </c>
      <c r="H167" s="56" t="s">
        <v>603</v>
      </c>
      <c r="I167" s="27"/>
      <c r="J167" s="57" t="s">
        <v>19</v>
      </c>
      <c r="K167" s="23" t="s">
        <v>15</v>
      </c>
    </row>
    <row r="168" ht="22.5" customHeight="1">
      <c r="A168" s="147">
        <v>46062.0</v>
      </c>
      <c r="B168" s="15">
        <v>46077.0</v>
      </c>
      <c r="C168" s="44">
        <v>43070.0</v>
      </c>
      <c r="D168" s="63" t="s">
        <v>13751</v>
      </c>
      <c r="E168" s="59" t="s">
        <v>13752</v>
      </c>
      <c r="F168" s="112" t="str">
        <f t="shared" si="1"/>
        <v>CAMILO ESTEBAN ARROS HIDALGO</v>
      </c>
      <c r="G168" s="59" t="s">
        <v>13753</v>
      </c>
      <c r="H168" s="56" t="s">
        <v>603</v>
      </c>
      <c r="I168" s="27"/>
      <c r="J168" s="57" t="s">
        <v>17</v>
      </c>
      <c r="K168" s="23" t="s">
        <v>15</v>
      </c>
    </row>
    <row r="169" ht="22.5" customHeight="1">
      <c r="A169" s="147">
        <v>46062.0</v>
      </c>
      <c r="B169" s="46"/>
      <c r="C169" s="44"/>
      <c r="D169" s="99" t="s">
        <v>1204</v>
      </c>
      <c r="E169" s="100" t="s">
        <v>13754</v>
      </c>
      <c r="F169" s="112" t="str">
        <f t="shared" si="1"/>
        <v>JULIO YUZ</v>
      </c>
      <c r="G169" s="100" t="s">
        <v>13755</v>
      </c>
      <c r="H169" s="61"/>
      <c r="I169" s="27"/>
      <c r="J169" s="65"/>
      <c r="K169" s="28"/>
    </row>
    <row r="170" ht="22.5" customHeight="1">
      <c r="A170" s="147">
        <v>46062.0</v>
      </c>
      <c r="B170" s="46"/>
      <c r="C170" s="46" t="s">
        <v>106</v>
      </c>
      <c r="D170" s="99" t="s">
        <v>13756</v>
      </c>
      <c r="E170" s="100" t="s">
        <v>13757</v>
      </c>
      <c r="F170" s="112" t="str">
        <f t="shared" si="1"/>
        <v>GERALD ANTONIO CRUZ MACAYA</v>
      </c>
      <c r="G170" s="100" t="s">
        <v>13758</v>
      </c>
      <c r="H170" s="56" t="s">
        <v>603</v>
      </c>
      <c r="I170" s="27"/>
      <c r="J170" s="57" t="s">
        <v>21</v>
      </c>
      <c r="K170" s="23" t="s">
        <v>15</v>
      </c>
    </row>
    <row r="171" ht="22.5" customHeight="1">
      <c r="A171" s="147">
        <v>46062.0</v>
      </c>
      <c r="B171" s="46"/>
      <c r="C171" s="44"/>
      <c r="D171" s="99" t="s">
        <v>13759</v>
      </c>
      <c r="E171" s="100" t="s">
        <v>13760</v>
      </c>
      <c r="F171" s="112" t="str">
        <f t="shared" si="1"/>
        <v>EYMILLIE VLADES VICENCIO</v>
      </c>
      <c r="G171" s="100" t="s">
        <v>13761</v>
      </c>
      <c r="H171" s="56" t="s">
        <v>603</v>
      </c>
      <c r="I171" s="27"/>
      <c r="J171" s="65"/>
      <c r="K171" s="28"/>
    </row>
    <row r="172" ht="22.5" customHeight="1">
      <c r="A172" s="147">
        <v>46062.0</v>
      </c>
      <c r="B172" s="46"/>
      <c r="C172" s="46" t="s">
        <v>9321</v>
      </c>
      <c r="D172" s="99" t="s">
        <v>13762</v>
      </c>
      <c r="E172" s="100" t="s">
        <v>13763</v>
      </c>
      <c r="F172" s="112" t="str">
        <f t="shared" si="1"/>
        <v>INGRID SCARLETT ROBERT CALISTO</v>
      </c>
      <c r="G172" s="100" t="s">
        <v>13764</v>
      </c>
      <c r="H172" s="56" t="s">
        <v>603</v>
      </c>
      <c r="I172" s="22" t="s">
        <v>16</v>
      </c>
      <c r="J172" s="57" t="s">
        <v>21</v>
      </c>
      <c r="K172" s="23" t="s">
        <v>15</v>
      </c>
    </row>
    <row r="173" ht="22.5" customHeight="1">
      <c r="A173" s="147">
        <v>46062.0</v>
      </c>
      <c r="B173" s="46"/>
      <c r="C173" s="46" t="s">
        <v>106</v>
      </c>
      <c r="D173" s="99" t="s">
        <v>48</v>
      </c>
      <c r="E173" s="100" t="s">
        <v>13765</v>
      </c>
      <c r="F173" s="112" t="str">
        <f t="shared" si="1"/>
        <v>PABLO GALLARDO CASTILLO</v>
      </c>
      <c r="G173" s="100" t="s">
        <v>13766</v>
      </c>
      <c r="H173" s="61"/>
      <c r="I173" s="27"/>
      <c r="J173" s="57" t="s">
        <v>21</v>
      </c>
      <c r="K173" s="23" t="s">
        <v>22</v>
      </c>
    </row>
    <row r="174" ht="22.5" customHeight="1">
      <c r="A174" s="147">
        <v>46062.0</v>
      </c>
      <c r="B174" s="46"/>
      <c r="C174" s="44">
        <v>45108.0</v>
      </c>
      <c r="D174" s="99" t="s">
        <v>13767</v>
      </c>
      <c r="E174" s="100" t="s">
        <v>13768</v>
      </c>
      <c r="F174" s="112" t="str">
        <f t="shared" si="1"/>
        <v>GERMAN HUMBERTO CASTILLO SOTO</v>
      </c>
      <c r="G174" s="100" t="s">
        <v>13769</v>
      </c>
      <c r="H174" s="56" t="s">
        <v>603</v>
      </c>
      <c r="I174" s="27"/>
      <c r="J174" s="57" t="s">
        <v>17</v>
      </c>
      <c r="K174" s="23" t="s">
        <v>15</v>
      </c>
    </row>
    <row r="175" ht="22.5" customHeight="1">
      <c r="A175" s="147">
        <v>46062.0</v>
      </c>
      <c r="B175" s="46"/>
      <c r="C175" s="44">
        <v>43831.0</v>
      </c>
      <c r="D175" s="99" t="s">
        <v>5232</v>
      </c>
      <c r="E175" s="100" t="s">
        <v>5233</v>
      </c>
      <c r="F175" s="112" t="str">
        <f t="shared" si="1"/>
        <v>DIEGO IGNACIO BRAVO MOYA</v>
      </c>
      <c r="G175" s="100" t="s">
        <v>5234</v>
      </c>
      <c r="H175" s="61"/>
      <c r="I175" s="27"/>
      <c r="J175" s="57" t="s">
        <v>17</v>
      </c>
      <c r="K175" s="23" t="s">
        <v>15</v>
      </c>
    </row>
    <row r="176" ht="22.5" customHeight="1">
      <c r="A176" s="147">
        <v>46062.0</v>
      </c>
      <c r="B176" s="46"/>
      <c r="C176" s="46" t="s">
        <v>106</v>
      </c>
      <c r="D176" s="99" t="s">
        <v>2096</v>
      </c>
      <c r="E176" s="100" t="s">
        <v>13770</v>
      </c>
      <c r="F176" s="112" t="str">
        <f t="shared" si="1"/>
        <v>CAMILO SILVA SEPULVEDA</v>
      </c>
      <c r="G176" s="100" t="s">
        <v>13771</v>
      </c>
      <c r="H176" s="56" t="s">
        <v>603</v>
      </c>
      <c r="I176" s="27"/>
      <c r="J176" s="57" t="s">
        <v>21</v>
      </c>
      <c r="K176" s="23" t="s">
        <v>15</v>
      </c>
    </row>
    <row r="177" ht="22.5" customHeight="1">
      <c r="A177" s="147">
        <v>46062.0</v>
      </c>
      <c r="B177" s="46"/>
      <c r="C177" s="46" t="s">
        <v>432</v>
      </c>
      <c r="D177" s="99" t="s">
        <v>4819</v>
      </c>
      <c r="E177" s="100" t="s">
        <v>4820</v>
      </c>
      <c r="F177" s="112" t="str">
        <f t="shared" si="1"/>
        <v>PAMELA EVELYN ROSAS DÁVALOS</v>
      </c>
      <c r="G177" s="100" t="s">
        <v>4821</v>
      </c>
      <c r="H177" s="56" t="s">
        <v>603</v>
      </c>
      <c r="I177" s="27"/>
      <c r="J177" s="57" t="s">
        <v>21</v>
      </c>
      <c r="K177" s="23" t="s">
        <v>15</v>
      </c>
    </row>
    <row r="178" ht="22.5" customHeight="1">
      <c r="A178" s="147">
        <v>46062.0</v>
      </c>
      <c r="B178" s="46"/>
      <c r="C178" s="44"/>
      <c r="D178" s="99" t="s">
        <v>13772</v>
      </c>
      <c r="E178" s="100" t="s">
        <v>13773</v>
      </c>
      <c r="F178" s="112" t="str">
        <f t="shared" si="1"/>
        <v>RODRIGO HERNAN COLLAO MUÑOZ</v>
      </c>
      <c r="G178" s="100" t="s">
        <v>13774</v>
      </c>
      <c r="H178" s="56" t="s">
        <v>603</v>
      </c>
      <c r="I178" s="27"/>
      <c r="J178" s="57" t="s">
        <v>21</v>
      </c>
      <c r="K178" s="23" t="s">
        <v>15</v>
      </c>
    </row>
    <row r="179" ht="22.5" customHeight="1">
      <c r="A179" s="147">
        <v>46062.0</v>
      </c>
      <c r="B179" s="46"/>
      <c r="C179" s="44"/>
      <c r="D179" s="99" t="s">
        <v>13775</v>
      </c>
      <c r="E179" s="100" t="s">
        <v>13776</v>
      </c>
      <c r="F179" s="112" t="str">
        <f t="shared" si="1"/>
        <v>DENIS MEDINA MEDINA ESPINOZA</v>
      </c>
      <c r="G179" s="100" t="s">
        <v>13777</v>
      </c>
      <c r="H179" s="61"/>
      <c r="I179" s="27"/>
      <c r="J179" s="65"/>
      <c r="K179" s="28"/>
    </row>
    <row r="180" ht="22.5" customHeight="1">
      <c r="A180" s="147">
        <v>46062.0</v>
      </c>
      <c r="B180" s="46"/>
      <c r="C180" s="44"/>
      <c r="D180" s="99" t="s">
        <v>13778</v>
      </c>
      <c r="E180" s="100" t="s">
        <v>13779</v>
      </c>
      <c r="F180" s="112" t="str">
        <f t="shared" si="1"/>
        <v>GONZALO EDUARDO PEÑARANDA MOREN</v>
      </c>
      <c r="G180" s="100" t="s">
        <v>13780</v>
      </c>
      <c r="H180" s="61"/>
      <c r="I180" s="27"/>
      <c r="J180" s="65"/>
      <c r="K180" s="28"/>
    </row>
    <row r="181" ht="22.5" customHeight="1">
      <c r="A181" s="147">
        <v>46063.0</v>
      </c>
      <c r="B181" s="15">
        <v>46064.0</v>
      </c>
      <c r="C181" s="44">
        <v>40664.0</v>
      </c>
      <c r="D181" s="99" t="s">
        <v>1988</v>
      </c>
      <c r="E181" s="100" t="s">
        <v>13781</v>
      </c>
      <c r="F181" s="112" t="str">
        <f t="shared" si="1"/>
        <v>JUAN PABLO DIAZ BAHAMONDES</v>
      </c>
      <c r="G181" s="100" t="s">
        <v>13782</v>
      </c>
      <c r="H181" s="56" t="s">
        <v>603</v>
      </c>
      <c r="I181" s="27"/>
      <c r="J181" s="57" t="s">
        <v>17</v>
      </c>
      <c r="K181" s="23" t="s">
        <v>15</v>
      </c>
    </row>
    <row r="182" ht="22.5" customHeight="1">
      <c r="A182" s="147">
        <v>46063.0</v>
      </c>
      <c r="B182" s="15">
        <v>46064.0</v>
      </c>
      <c r="C182" s="44">
        <v>43678.0</v>
      </c>
      <c r="D182" s="99" t="s">
        <v>13783</v>
      </c>
      <c r="E182" s="100" t="s">
        <v>13784</v>
      </c>
      <c r="F182" s="112" t="str">
        <f t="shared" si="1"/>
        <v>ELÍAS ANDRÉS PRADO ROJAS</v>
      </c>
      <c r="G182" s="100" t="s">
        <v>13785</v>
      </c>
      <c r="H182" s="56" t="s">
        <v>603</v>
      </c>
      <c r="I182" s="27"/>
      <c r="J182" s="57" t="s">
        <v>17</v>
      </c>
      <c r="K182" s="23" t="s">
        <v>15</v>
      </c>
    </row>
    <row r="183" ht="22.5" customHeight="1">
      <c r="A183" s="147">
        <v>46063.0</v>
      </c>
      <c r="B183" s="15">
        <v>46064.0</v>
      </c>
      <c r="C183" s="44">
        <v>40940.0</v>
      </c>
      <c r="D183" s="99" t="s">
        <v>395</v>
      </c>
      <c r="E183" s="100" t="s">
        <v>3643</v>
      </c>
      <c r="F183" s="112" t="str">
        <f t="shared" si="1"/>
        <v>ALEJANDRA CARDENAS</v>
      </c>
      <c r="G183" s="100" t="s">
        <v>13786</v>
      </c>
      <c r="H183" s="56" t="s">
        <v>603</v>
      </c>
      <c r="I183" s="27"/>
      <c r="J183" s="57" t="s">
        <v>17</v>
      </c>
      <c r="K183" s="23" t="s">
        <v>15</v>
      </c>
    </row>
    <row r="184" ht="22.5" customHeight="1">
      <c r="A184" s="147">
        <v>46063.0</v>
      </c>
      <c r="B184" s="15">
        <v>46064.0</v>
      </c>
      <c r="C184" s="44">
        <v>42948.0</v>
      </c>
      <c r="D184" s="99" t="s">
        <v>13787</v>
      </c>
      <c r="E184" s="100" t="s">
        <v>13788</v>
      </c>
      <c r="F184" s="112" t="str">
        <f t="shared" si="1"/>
        <v>GUADALUPE ALFONSINA GOMEZ GAJARDO</v>
      </c>
      <c r="G184" s="100" t="s">
        <v>13789</v>
      </c>
      <c r="H184" s="56" t="s">
        <v>603</v>
      </c>
      <c r="I184" s="27"/>
      <c r="J184" s="57" t="s">
        <v>17</v>
      </c>
      <c r="K184" s="23" t="s">
        <v>15</v>
      </c>
    </row>
    <row r="185" ht="22.5" customHeight="1">
      <c r="A185" s="147">
        <v>46063.0</v>
      </c>
      <c r="B185" s="15">
        <v>46064.0</v>
      </c>
      <c r="C185" s="44">
        <v>44136.0</v>
      </c>
      <c r="D185" s="99" t="s">
        <v>5509</v>
      </c>
      <c r="E185" s="100" t="s">
        <v>5510</v>
      </c>
      <c r="F185" s="112" t="str">
        <f t="shared" si="1"/>
        <v>RICARDO IGNACIO GOMEZ RAGGIO</v>
      </c>
      <c r="G185" s="100" t="s">
        <v>5511</v>
      </c>
      <c r="H185" s="56" t="s">
        <v>603</v>
      </c>
      <c r="I185" s="27"/>
      <c r="J185" s="57" t="s">
        <v>17</v>
      </c>
      <c r="K185" s="23" t="s">
        <v>15</v>
      </c>
    </row>
    <row r="186" ht="22.5" customHeight="1">
      <c r="A186" s="147">
        <v>46063.0</v>
      </c>
      <c r="B186" s="15">
        <v>46064.0</v>
      </c>
      <c r="C186" s="44">
        <v>42736.0</v>
      </c>
      <c r="D186" s="99" t="s">
        <v>13790</v>
      </c>
      <c r="E186" s="100" t="s">
        <v>13791</v>
      </c>
      <c r="F186" s="112" t="str">
        <f t="shared" si="1"/>
        <v>EXEQUIEL IVAN BINIMELIS JARA</v>
      </c>
      <c r="G186" s="100" t="s">
        <v>13792</v>
      </c>
      <c r="H186" s="56" t="s">
        <v>603</v>
      </c>
      <c r="I186" s="27"/>
      <c r="J186" s="57" t="s">
        <v>17</v>
      </c>
      <c r="K186" s="23" t="s">
        <v>15</v>
      </c>
    </row>
    <row r="187" ht="22.5" customHeight="1">
      <c r="A187" s="147">
        <v>46063.0</v>
      </c>
      <c r="B187" s="15">
        <v>46064.0</v>
      </c>
      <c r="C187" s="44">
        <v>44166.0</v>
      </c>
      <c r="D187" s="99" t="s">
        <v>1338</v>
      </c>
      <c r="E187" s="100" t="s">
        <v>13793</v>
      </c>
      <c r="F187" s="112" t="str">
        <f t="shared" si="1"/>
        <v>VICTOR ARENAS SILVA</v>
      </c>
      <c r="G187" s="100" t="s">
        <v>13794</v>
      </c>
      <c r="H187" s="56" t="s">
        <v>603</v>
      </c>
      <c r="I187" s="27"/>
      <c r="J187" s="57" t="s">
        <v>17</v>
      </c>
      <c r="K187" s="23" t="s">
        <v>22</v>
      </c>
    </row>
    <row r="188" ht="22.5" customHeight="1">
      <c r="A188" s="147">
        <v>46063.0</v>
      </c>
      <c r="B188" s="15">
        <v>46064.0</v>
      </c>
      <c r="C188" s="44">
        <v>43435.0</v>
      </c>
      <c r="D188" s="99" t="s">
        <v>13795</v>
      </c>
      <c r="E188" s="100" t="s">
        <v>13796</v>
      </c>
      <c r="F188" s="112" t="str">
        <f t="shared" si="1"/>
        <v>BLANCA DEL CARMEN QUEZADA MEDINA</v>
      </c>
      <c r="G188" s="100" t="s">
        <v>13797</v>
      </c>
      <c r="H188" s="56" t="s">
        <v>603</v>
      </c>
      <c r="I188" s="27"/>
      <c r="J188" s="57" t="s">
        <v>17</v>
      </c>
      <c r="K188" s="23" t="s">
        <v>15</v>
      </c>
    </row>
    <row r="189" ht="22.5" customHeight="1">
      <c r="A189" s="147">
        <v>46063.0</v>
      </c>
      <c r="B189" s="15">
        <v>46064.0</v>
      </c>
      <c r="C189" s="44">
        <v>45200.0</v>
      </c>
      <c r="D189" s="99" t="s">
        <v>795</v>
      </c>
      <c r="E189" s="100" t="s">
        <v>13798</v>
      </c>
      <c r="F189" s="112" t="str">
        <f t="shared" si="1"/>
        <v>DANIELA BADILLA FONSECA</v>
      </c>
      <c r="G189" s="100" t="s">
        <v>13799</v>
      </c>
      <c r="H189" s="56" t="s">
        <v>603</v>
      </c>
      <c r="I189" s="27"/>
      <c r="J189" s="57" t="s">
        <v>17</v>
      </c>
      <c r="K189" s="23" t="s">
        <v>15</v>
      </c>
    </row>
    <row r="190" ht="22.5" customHeight="1">
      <c r="A190" s="147">
        <v>46063.0</v>
      </c>
      <c r="B190" s="15">
        <v>46064.0</v>
      </c>
      <c r="C190" s="44">
        <v>45323.0</v>
      </c>
      <c r="D190" s="99" t="s">
        <v>576</v>
      </c>
      <c r="E190" s="100" t="s">
        <v>13800</v>
      </c>
      <c r="F190" s="112" t="str">
        <f t="shared" si="1"/>
        <v>LUIS SOTO AHUMADA</v>
      </c>
      <c r="G190" s="100" t="s">
        <v>13801</v>
      </c>
      <c r="H190" s="56" t="s">
        <v>603</v>
      </c>
      <c r="I190" s="27"/>
      <c r="J190" s="57" t="s">
        <v>17</v>
      </c>
      <c r="K190" s="23" t="s">
        <v>34</v>
      </c>
    </row>
    <row r="191" ht="22.5" customHeight="1">
      <c r="A191" s="147">
        <v>46063.0</v>
      </c>
      <c r="B191" s="15">
        <v>46064.0</v>
      </c>
      <c r="C191" s="44">
        <v>43132.0</v>
      </c>
      <c r="D191" s="99" t="s">
        <v>2693</v>
      </c>
      <c r="E191" s="100" t="s">
        <v>13802</v>
      </c>
      <c r="F191" s="112" t="str">
        <f t="shared" si="1"/>
        <v>JOSE MANUEL DONOSO GITUERREZ</v>
      </c>
      <c r="G191" s="100" t="s">
        <v>13803</v>
      </c>
      <c r="H191" s="56" t="s">
        <v>603</v>
      </c>
      <c r="I191" s="22" t="s">
        <v>13</v>
      </c>
      <c r="J191" s="57" t="s">
        <v>17</v>
      </c>
      <c r="K191" s="28"/>
    </row>
    <row r="192" ht="22.5" customHeight="1">
      <c r="A192" s="147">
        <v>46063.0</v>
      </c>
      <c r="B192" s="15">
        <v>46064.0</v>
      </c>
      <c r="C192" s="44">
        <v>45323.0</v>
      </c>
      <c r="D192" s="99" t="s">
        <v>79</v>
      </c>
      <c r="E192" s="100" t="s">
        <v>13804</v>
      </c>
      <c r="F192" s="112" t="str">
        <f t="shared" si="1"/>
        <v>FERNANDO IBAÑEZ CARCAMO</v>
      </c>
      <c r="G192" s="100" t="s">
        <v>13805</v>
      </c>
      <c r="H192" s="56" t="s">
        <v>603</v>
      </c>
      <c r="I192" s="27"/>
      <c r="J192" s="57" t="s">
        <v>17</v>
      </c>
      <c r="K192" s="23" t="s">
        <v>15</v>
      </c>
    </row>
    <row r="193" ht="22.5" customHeight="1">
      <c r="A193" s="147">
        <v>46063.0</v>
      </c>
      <c r="B193" s="15">
        <v>46064.0</v>
      </c>
      <c r="C193" s="44">
        <v>45139.0</v>
      </c>
      <c r="D193" s="99" t="s">
        <v>11076</v>
      </c>
      <c r="E193" s="100" t="s">
        <v>13078</v>
      </c>
      <c r="F193" s="112" t="str">
        <f t="shared" si="1"/>
        <v>ALDO GNECCO</v>
      </c>
      <c r="G193" s="100" t="s">
        <v>13806</v>
      </c>
      <c r="H193" s="56" t="s">
        <v>603</v>
      </c>
      <c r="I193" s="27"/>
      <c r="J193" s="57" t="s">
        <v>17</v>
      </c>
      <c r="K193" s="23" t="s">
        <v>15</v>
      </c>
    </row>
    <row r="194" ht="22.5" customHeight="1">
      <c r="A194" s="147">
        <v>46063.0</v>
      </c>
      <c r="B194" s="15">
        <v>46064.0</v>
      </c>
      <c r="C194" s="44">
        <v>43525.0</v>
      </c>
      <c r="D194" s="99" t="s">
        <v>513</v>
      </c>
      <c r="E194" s="100" t="s">
        <v>13807</v>
      </c>
      <c r="F194" s="112" t="str">
        <f t="shared" si="1"/>
        <v>RICARDO VALDES MEJIAS</v>
      </c>
      <c r="G194" s="100" t="s">
        <v>13808</v>
      </c>
      <c r="H194" s="56" t="s">
        <v>603</v>
      </c>
      <c r="I194" s="27"/>
      <c r="J194" s="57" t="s">
        <v>17</v>
      </c>
      <c r="K194" s="23" t="s">
        <v>15</v>
      </c>
    </row>
    <row r="195" ht="22.5" customHeight="1">
      <c r="A195" s="147">
        <v>46063.0</v>
      </c>
      <c r="B195" s="15">
        <v>46064.0</v>
      </c>
      <c r="C195" s="44">
        <v>44652.0</v>
      </c>
      <c r="D195" s="99" t="s">
        <v>119</v>
      </c>
      <c r="E195" s="100" t="s">
        <v>13809</v>
      </c>
      <c r="F195" s="112" t="str">
        <f t="shared" si="1"/>
        <v>PEDRO LOPEZ ALVARADO</v>
      </c>
      <c r="G195" s="100" t="s">
        <v>13810</v>
      </c>
      <c r="H195" s="56" t="s">
        <v>603</v>
      </c>
      <c r="I195" s="27"/>
      <c r="J195" s="57" t="s">
        <v>17</v>
      </c>
      <c r="K195" s="23" t="s">
        <v>15</v>
      </c>
    </row>
    <row r="196" ht="22.5" customHeight="1">
      <c r="A196" s="147">
        <v>46063.0</v>
      </c>
      <c r="B196" s="15">
        <v>46064.0</v>
      </c>
      <c r="C196" s="44">
        <v>45231.0</v>
      </c>
      <c r="D196" s="99" t="s">
        <v>262</v>
      </c>
      <c r="E196" s="100" t="s">
        <v>13811</v>
      </c>
      <c r="F196" s="112" t="str">
        <f t="shared" si="1"/>
        <v>FRANCISCO SEVERINO</v>
      </c>
      <c r="G196" s="100" t="s">
        <v>13812</v>
      </c>
      <c r="H196" s="56" t="s">
        <v>603</v>
      </c>
      <c r="I196" s="27"/>
      <c r="J196" s="57" t="s">
        <v>17</v>
      </c>
      <c r="K196" s="23" t="s">
        <v>15</v>
      </c>
    </row>
    <row r="197" ht="22.5" customHeight="1">
      <c r="A197" s="147">
        <v>46063.0</v>
      </c>
      <c r="B197" s="15">
        <v>46064.0</v>
      </c>
      <c r="C197" s="44">
        <v>43497.0</v>
      </c>
      <c r="D197" s="99" t="s">
        <v>13813</v>
      </c>
      <c r="E197" s="100" t="s">
        <v>13814</v>
      </c>
      <c r="F197" s="112" t="str">
        <f t="shared" si="1"/>
        <v>BRUNO DONATELLO RIQUELME FERNANDINI</v>
      </c>
      <c r="G197" s="100" t="s">
        <v>13815</v>
      </c>
      <c r="H197" s="56" t="s">
        <v>603</v>
      </c>
      <c r="I197" s="27"/>
      <c r="J197" s="57" t="s">
        <v>17</v>
      </c>
      <c r="K197" s="23" t="s">
        <v>15</v>
      </c>
    </row>
    <row r="198" ht="22.5" customHeight="1">
      <c r="A198" s="147">
        <v>46063.0</v>
      </c>
      <c r="B198" s="15">
        <v>46064.0</v>
      </c>
      <c r="C198" s="44">
        <v>42401.0</v>
      </c>
      <c r="D198" s="99" t="s">
        <v>13816</v>
      </c>
      <c r="E198" s="100" t="s">
        <v>13817</v>
      </c>
      <c r="F198" s="112" t="str">
        <f t="shared" si="1"/>
        <v>CLAUDIO IVAN SAAVEDRA LEIVA</v>
      </c>
      <c r="G198" s="100" t="s">
        <v>13818</v>
      </c>
      <c r="H198" s="56" t="s">
        <v>603</v>
      </c>
      <c r="I198" s="27"/>
      <c r="J198" s="57" t="s">
        <v>17</v>
      </c>
      <c r="K198" s="23" t="s">
        <v>15</v>
      </c>
    </row>
    <row r="199" ht="22.5" customHeight="1">
      <c r="A199" s="147">
        <v>46063.0</v>
      </c>
      <c r="B199" s="15">
        <v>46066.0</v>
      </c>
      <c r="C199" s="44">
        <v>45658.0</v>
      </c>
      <c r="D199" s="99" t="s">
        <v>13819</v>
      </c>
      <c r="E199" s="100" t="s">
        <v>13820</v>
      </c>
      <c r="F199" s="112" t="str">
        <f t="shared" si="1"/>
        <v>JAVIER ARMANDO BRAVO MARTINEZ</v>
      </c>
      <c r="G199" s="100" t="s">
        <v>13821</v>
      </c>
      <c r="H199" s="56" t="s">
        <v>603</v>
      </c>
      <c r="I199" s="27"/>
      <c r="J199" s="57" t="s">
        <v>19</v>
      </c>
      <c r="K199" s="23" t="s">
        <v>15</v>
      </c>
    </row>
    <row r="200" ht="22.5" customHeight="1">
      <c r="A200" s="147">
        <v>46063.0</v>
      </c>
      <c r="B200" s="46"/>
      <c r="C200" s="46" t="s">
        <v>432</v>
      </c>
      <c r="D200" s="99" t="s">
        <v>13822</v>
      </c>
      <c r="E200" s="100" t="s">
        <v>13823</v>
      </c>
      <c r="F200" s="112" t="str">
        <f t="shared" si="1"/>
        <v>ISIDORA ANTONIA VÁSQUEZ GONZÁLEZ</v>
      </c>
      <c r="G200" s="100" t="s">
        <v>13824</v>
      </c>
      <c r="H200" s="56" t="s">
        <v>603</v>
      </c>
      <c r="I200" s="27"/>
      <c r="J200" s="57" t="s">
        <v>21</v>
      </c>
      <c r="K200" s="23" t="s">
        <v>15</v>
      </c>
    </row>
    <row r="201" ht="22.5" customHeight="1">
      <c r="A201" s="147">
        <v>46063.0</v>
      </c>
      <c r="B201" s="46"/>
      <c r="C201" s="46" t="s">
        <v>122</v>
      </c>
      <c r="D201" s="99" t="s">
        <v>13825</v>
      </c>
      <c r="E201" s="100" t="s">
        <v>13826</v>
      </c>
      <c r="F201" s="112" t="str">
        <f t="shared" si="1"/>
        <v>ARSENIO CHAMORRO MOREIRA</v>
      </c>
      <c r="G201" s="100" t="s">
        <v>13827</v>
      </c>
      <c r="H201" s="56" t="s">
        <v>603</v>
      </c>
      <c r="I201" s="27"/>
      <c r="J201" s="57" t="s">
        <v>21</v>
      </c>
      <c r="K201" s="23" t="s">
        <v>15</v>
      </c>
    </row>
    <row r="202" ht="22.5" customHeight="1">
      <c r="A202" s="147">
        <v>46063.0</v>
      </c>
      <c r="B202" s="46"/>
      <c r="C202" s="44">
        <v>44866.0</v>
      </c>
      <c r="D202" s="99" t="s">
        <v>1698</v>
      </c>
      <c r="E202" s="100" t="s">
        <v>13828</v>
      </c>
      <c r="F202" s="112" t="str">
        <f t="shared" si="1"/>
        <v>JUAN ROMAN</v>
      </c>
      <c r="G202" s="100" t="s">
        <v>13829</v>
      </c>
      <c r="H202" s="56" t="s">
        <v>603</v>
      </c>
      <c r="I202" s="27"/>
      <c r="J202" s="57" t="s">
        <v>17</v>
      </c>
      <c r="K202" s="23" t="s">
        <v>15</v>
      </c>
    </row>
    <row r="203" ht="22.5" customHeight="1">
      <c r="A203" s="147">
        <v>46063.0</v>
      </c>
      <c r="B203" s="46"/>
      <c r="C203" s="44">
        <v>43344.0</v>
      </c>
      <c r="D203" s="99" t="s">
        <v>13830</v>
      </c>
      <c r="E203" s="100" t="s">
        <v>13831</v>
      </c>
      <c r="F203" s="112" t="str">
        <f t="shared" si="1"/>
        <v>MARIO RAMIRO MOLINA ASTUDILLO</v>
      </c>
      <c r="G203" s="100" t="s">
        <v>5967</v>
      </c>
      <c r="H203" s="56" t="s">
        <v>603</v>
      </c>
      <c r="I203" s="22" t="s">
        <v>16</v>
      </c>
      <c r="J203" s="57" t="s">
        <v>17</v>
      </c>
      <c r="K203" s="28"/>
    </row>
    <row r="204" ht="22.5" customHeight="1">
      <c r="A204" s="147">
        <v>46063.0</v>
      </c>
      <c r="B204" s="46"/>
      <c r="C204" s="46" t="s">
        <v>2490</v>
      </c>
      <c r="D204" s="99" t="s">
        <v>13832</v>
      </c>
      <c r="E204" s="100" t="s">
        <v>13833</v>
      </c>
      <c r="F204" s="112" t="str">
        <f t="shared" si="1"/>
        <v>INGRID JACQUELINE LARA OLSEN</v>
      </c>
      <c r="G204" s="100" t="s">
        <v>13834</v>
      </c>
      <c r="H204" s="56" t="s">
        <v>603</v>
      </c>
      <c r="I204" s="27"/>
      <c r="J204" s="57" t="s">
        <v>21</v>
      </c>
      <c r="K204" s="23" t="s">
        <v>15</v>
      </c>
    </row>
    <row r="205" ht="22.5" customHeight="1">
      <c r="A205" s="147">
        <v>46063.0</v>
      </c>
      <c r="B205" s="46"/>
      <c r="C205" s="46" t="s">
        <v>106</v>
      </c>
      <c r="D205" s="99" t="s">
        <v>13835</v>
      </c>
      <c r="E205" s="100" t="s">
        <v>13836</v>
      </c>
      <c r="F205" s="112" t="str">
        <f t="shared" si="1"/>
        <v>EMILIO BRUSCO KLAPP</v>
      </c>
      <c r="G205" s="100" t="s">
        <v>13837</v>
      </c>
      <c r="H205" s="56" t="s">
        <v>603</v>
      </c>
      <c r="I205" s="27"/>
      <c r="J205" s="57" t="s">
        <v>21</v>
      </c>
      <c r="K205" s="23" t="s">
        <v>15</v>
      </c>
    </row>
    <row r="206" ht="22.5" customHeight="1">
      <c r="A206" s="147">
        <v>46063.0</v>
      </c>
      <c r="B206" s="46"/>
      <c r="C206" s="44">
        <v>42887.0</v>
      </c>
      <c r="D206" s="99" t="s">
        <v>13838</v>
      </c>
      <c r="E206" s="100" t="s">
        <v>13839</v>
      </c>
      <c r="F206" s="112" t="str">
        <f t="shared" si="1"/>
        <v>JEAN PIERRE CESPEDES CESPEDES</v>
      </c>
      <c r="G206" s="100" t="s">
        <v>13840</v>
      </c>
      <c r="H206" s="56" t="s">
        <v>603</v>
      </c>
      <c r="I206" s="27"/>
      <c r="J206" s="57" t="s">
        <v>17</v>
      </c>
      <c r="K206" s="23" t="s">
        <v>15</v>
      </c>
    </row>
    <row r="207" ht="22.5" customHeight="1">
      <c r="A207" s="147">
        <v>46064.0</v>
      </c>
      <c r="B207" s="15">
        <v>46064.0</v>
      </c>
      <c r="C207" s="44">
        <v>45413.0</v>
      </c>
      <c r="D207" s="99" t="s">
        <v>2004</v>
      </c>
      <c r="E207" s="100" t="s">
        <v>13841</v>
      </c>
      <c r="F207" s="112" t="str">
        <f t="shared" si="1"/>
        <v>FREDDY LOPEZ PALACIOS</v>
      </c>
      <c r="G207" s="100" t="s">
        <v>13842</v>
      </c>
      <c r="H207" s="56" t="s">
        <v>603</v>
      </c>
      <c r="I207" s="27"/>
      <c r="J207" s="57" t="s">
        <v>17</v>
      </c>
      <c r="K207" s="23" t="s">
        <v>15</v>
      </c>
    </row>
    <row r="208" ht="22.5" customHeight="1">
      <c r="A208" s="147">
        <v>46064.0</v>
      </c>
      <c r="B208" s="15">
        <v>46064.0</v>
      </c>
      <c r="C208" s="44">
        <v>45323.0</v>
      </c>
      <c r="D208" s="99" t="s">
        <v>3434</v>
      </c>
      <c r="E208" s="100" t="s">
        <v>9458</v>
      </c>
      <c r="F208" s="112" t="str">
        <f t="shared" si="1"/>
        <v>INGRID CORDOVA</v>
      </c>
      <c r="G208" s="100" t="s">
        <v>13843</v>
      </c>
      <c r="H208" s="56" t="s">
        <v>603</v>
      </c>
      <c r="I208" s="27"/>
      <c r="J208" s="57" t="s">
        <v>17</v>
      </c>
      <c r="K208" s="23" t="s">
        <v>15</v>
      </c>
    </row>
    <row r="209" ht="22.5" customHeight="1">
      <c r="A209" s="147">
        <v>46064.0</v>
      </c>
      <c r="B209" s="15">
        <v>46064.0</v>
      </c>
      <c r="C209" s="44">
        <v>45474.0</v>
      </c>
      <c r="D209" s="99" t="s">
        <v>13844</v>
      </c>
      <c r="E209" s="100" t="s">
        <v>13845</v>
      </c>
      <c r="F209" s="112" t="str">
        <f t="shared" si="1"/>
        <v>RODNEY ESCUDERO RAMIREZ</v>
      </c>
      <c r="G209" s="100" t="s">
        <v>13846</v>
      </c>
      <c r="H209" s="56" t="s">
        <v>603</v>
      </c>
      <c r="I209" s="27"/>
      <c r="J209" s="57" t="s">
        <v>17</v>
      </c>
      <c r="K209" s="23" t="s">
        <v>15</v>
      </c>
    </row>
    <row r="210" ht="22.5" customHeight="1">
      <c r="A210" s="147">
        <v>46064.0</v>
      </c>
      <c r="B210" s="15">
        <v>46064.0</v>
      </c>
      <c r="C210" s="44">
        <v>45658.0</v>
      </c>
      <c r="D210" s="99" t="s">
        <v>600</v>
      </c>
      <c r="E210" s="100" t="s">
        <v>1421</v>
      </c>
      <c r="F210" s="112" t="str">
        <f t="shared" si="1"/>
        <v>VICTOR OJEDA</v>
      </c>
      <c r="G210" s="100" t="s">
        <v>13847</v>
      </c>
      <c r="H210" s="56" t="s">
        <v>603</v>
      </c>
      <c r="I210" s="27"/>
      <c r="J210" s="57" t="s">
        <v>17</v>
      </c>
      <c r="K210" s="23" t="s">
        <v>15</v>
      </c>
    </row>
    <row r="211" ht="22.5" customHeight="1">
      <c r="A211" s="147">
        <v>46064.0</v>
      </c>
      <c r="B211" s="15">
        <v>46065.0</v>
      </c>
      <c r="C211" s="44">
        <v>42917.0</v>
      </c>
      <c r="D211" s="99" t="s">
        <v>550</v>
      </c>
      <c r="E211" s="100" t="s">
        <v>8048</v>
      </c>
      <c r="F211" s="112" t="str">
        <f t="shared" si="1"/>
        <v>DANIEL ARANCIBIA</v>
      </c>
      <c r="G211" s="100" t="s">
        <v>13848</v>
      </c>
      <c r="H211" s="56" t="s">
        <v>603</v>
      </c>
      <c r="I211" s="27"/>
      <c r="J211" s="57" t="s">
        <v>17</v>
      </c>
      <c r="K211" s="23" t="s">
        <v>15</v>
      </c>
    </row>
    <row r="212" ht="22.5" customHeight="1">
      <c r="A212" s="147">
        <v>46064.0</v>
      </c>
      <c r="B212" s="15">
        <v>46065.0</v>
      </c>
      <c r="C212" s="44">
        <v>44652.0</v>
      </c>
      <c r="D212" s="99" t="s">
        <v>600</v>
      </c>
      <c r="E212" s="100" t="s">
        <v>71</v>
      </c>
      <c r="F212" s="112" t="str">
        <f t="shared" si="1"/>
        <v>VICTOR CONTRERAS</v>
      </c>
      <c r="G212" s="100" t="s">
        <v>7564</v>
      </c>
      <c r="H212" s="56" t="s">
        <v>603</v>
      </c>
      <c r="I212" s="27"/>
      <c r="J212" s="57" t="s">
        <v>17</v>
      </c>
      <c r="K212" s="23" t="s">
        <v>15</v>
      </c>
    </row>
    <row r="213" ht="22.5" customHeight="1">
      <c r="A213" s="147">
        <v>46064.0</v>
      </c>
      <c r="B213" s="15">
        <v>46065.0</v>
      </c>
      <c r="C213" s="44">
        <v>43374.0</v>
      </c>
      <c r="D213" s="99" t="s">
        <v>2825</v>
      </c>
      <c r="E213" s="100" t="s">
        <v>13849</v>
      </c>
      <c r="F213" s="112" t="str">
        <f t="shared" si="1"/>
        <v>MARCELO FLORES PEREZ</v>
      </c>
      <c r="G213" s="100" t="s">
        <v>13850</v>
      </c>
      <c r="H213" s="56" t="s">
        <v>603</v>
      </c>
      <c r="I213" s="27"/>
      <c r="J213" s="57" t="s">
        <v>17</v>
      </c>
      <c r="K213" s="23" t="s">
        <v>34</v>
      </c>
    </row>
    <row r="214" ht="22.5" customHeight="1">
      <c r="A214" s="147">
        <v>46064.0</v>
      </c>
      <c r="B214" s="15">
        <v>46065.0</v>
      </c>
      <c r="C214" s="44">
        <v>44805.0</v>
      </c>
      <c r="D214" s="99" t="s">
        <v>1383</v>
      </c>
      <c r="E214" s="100" t="s">
        <v>13851</v>
      </c>
      <c r="F214" s="112" t="str">
        <f t="shared" si="1"/>
        <v>EDUARDO FERNANDEZ W</v>
      </c>
      <c r="G214" s="100" t="s">
        <v>13852</v>
      </c>
      <c r="H214" s="61"/>
      <c r="I214" s="27"/>
      <c r="J214" s="57" t="s">
        <v>17</v>
      </c>
      <c r="K214" s="23" t="s">
        <v>22</v>
      </c>
    </row>
    <row r="215" ht="22.5" customHeight="1">
      <c r="A215" s="147">
        <v>46064.0</v>
      </c>
      <c r="B215" s="15">
        <v>46065.0</v>
      </c>
      <c r="C215" s="44">
        <v>44986.0</v>
      </c>
      <c r="D215" s="99" t="s">
        <v>5342</v>
      </c>
      <c r="E215" s="100" t="s">
        <v>13853</v>
      </c>
      <c r="F215" s="112" t="str">
        <f t="shared" si="1"/>
        <v>MARITZA CRISTI</v>
      </c>
      <c r="G215" s="100" t="s">
        <v>13854</v>
      </c>
      <c r="H215" s="56" t="s">
        <v>603</v>
      </c>
      <c r="I215" s="27"/>
      <c r="J215" s="57" t="s">
        <v>17</v>
      </c>
      <c r="K215" s="23" t="s">
        <v>15</v>
      </c>
    </row>
    <row r="216" ht="22.5" customHeight="1">
      <c r="A216" s="147">
        <v>46064.0</v>
      </c>
      <c r="B216" s="15">
        <v>46065.0</v>
      </c>
      <c r="C216" s="44">
        <v>43497.0</v>
      </c>
      <c r="D216" s="99" t="s">
        <v>600</v>
      </c>
      <c r="E216" s="100" t="s">
        <v>13855</v>
      </c>
      <c r="F216" s="112" t="str">
        <f t="shared" si="1"/>
        <v>VICTOR VEGA PASTEN</v>
      </c>
      <c r="G216" s="100" t="s">
        <v>13856</v>
      </c>
      <c r="H216" s="56" t="s">
        <v>603</v>
      </c>
      <c r="I216" s="27"/>
      <c r="J216" s="57" t="s">
        <v>17</v>
      </c>
      <c r="K216" s="23" t="s">
        <v>15</v>
      </c>
    </row>
    <row r="217" ht="22.5" customHeight="1">
      <c r="A217" s="147">
        <v>46064.0</v>
      </c>
      <c r="B217" s="15">
        <v>46065.0</v>
      </c>
      <c r="C217" s="44">
        <v>45047.0</v>
      </c>
      <c r="D217" s="99" t="s">
        <v>576</v>
      </c>
      <c r="E217" s="100" t="s">
        <v>13857</v>
      </c>
      <c r="F217" s="112" t="str">
        <f t="shared" si="1"/>
        <v>LUIS CAMPOS SUAREZ</v>
      </c>
      <c r="G217" s="100" t="s">
        <v>13858</v>
      </c>
      <c r="H217" s="56" t="s">
        <v>603</v>
      </c>
      <c r="I217" s="22" t="s">
        <v>16</v>
      </c>
      <c r="J217" s="57" t="s">
        <v>17</v>
      </c>
      <c r="K217" s="23" t="s">
        <v>15</v>
      </c>
    </row>
    <row r="218" ht="22.5" customHeight="1">
      <c r="A218" s="147">
        <v>46064.0</v>
      </c>
      <c r="B218" s="15">
        <v>46065.0</v>
      </c>
      <c r="C218" s="44">
        <v>44531.0</v>
      </c>
      <c r="D218" s="99" t="s">
        <v>8090</v>
      </c>
      <c r="E218" s="100" t="s">
        <v>13859</v>
      </c>
      <c r="F218" s="112" t="str">
        <f t="shared" si="1"/>
        <v>VIVIAN MICHEA SANCHEZ</v>
      </c>
      <c r="G218" s="100" t="s">
        <v>13860</v>
      </c>
      <c r="H218" s="56" t="s">
        <v>603</v>
      </c>
      <c r="I218" s="27"/>
      <c r="J218" s="57" t="s">
        <v>17</v>
      </c>
      <c r="K218" s="23" t="s">
        <v>15</v>
      </c>
    </row>
    <row r="219" ht="22.5" customHeight="1">
      <c r="A219" s="147">
        <v>46064.0</v>
      </c>
      <c r="B219" s="15">
        <v>46065.0</v>
      </c>
      <c r="C219" s="44">
        <v>42887.0</v>
      </c>
      <c r="D219" s="99" t="s">
        <v>1184</v>
      </c>
      <c r="E219" s="100" t="s">
        <v>2605</v>
      </c>
      <c r="F219" s="112" t="str">
        <f t="shared" si="1"/>
        <v>GUSTAVO NAVARRO</v>
      </c>
      <c r="G219" s="100" t="s">
        <v>13861</v>
      </c>
      <c r="H219" s="56" t="s">
        <v>603</v>
      </c>
      <c r="I219" s="27"/>
      <c r="J219" s="57" t="s">
        <v>17</v>
      </c>
      <c r="K219" s="23" t="s">
        <v>15</v>
      </c>
    </row>
    <row r="220" ht="22.5" customHeight="1">
      <c r="A220" s="147">
        <v>46064.0</v>
      </c>
      <c r="B220" s="15">
        <v>46065.0</v>
      </c>
      <c r="C220" s="44">
        <v>42583.0</v>
      </c>
      <c r="D220" s="99" t="s">
        <v>13862</v>
      </c>
      <c r="E220" s="100" t="s">
        <v>13863</v>
      </c>
      <c r="F220" s="112" t="str">
        <f t="shared" si="1"/>
        <v>GERMAN FOO</v>
      </c>
      <c r="G220" s="100" t="s">
        <v>13864</v>
      </c>
      <c r="H220" s="56" t="s">
        <v>603</v>
      </c>
      <c r="I220" s="27"/>
      <c r="J220" s="57" t="s">
        <v>17</v>
      </c>
      <c r="K220" s="23" t="s">
        <v>15</v>
      </c>
    </row>
    <row r="221" ht="22.5" customHeight="1">
      <c r="A221" s="147">
        <v>46064.0</v>
      </c>
      <c r="B221" s="15">
        <v>46065.0</v>
      </c>
      <c r="C221" s="44">
        <v>43009.0</v>
      </c>
      <c r="D221" s="99" t="s">
        <v>1338</v>
      </c>
      <c r="E221" s="100" t="s">
        <v>13865</v>
      </c>
      <c r="F221" s="112" t="str">
        <f t="shared" si="1"/>
        <v>VICTOR QUINTEROS ARAVENA</v>
      </c>
      <c r="G221" s="100" t="s">
        <v>13866</v>
      </c>
      <c r="H221" s="56" t="s">
        <v>603</v>
      </c>
      <c r="I221" s="27"/>
      <c r="J221" s="57" t="s">
        <v>17</v>
      </c>
      <c r="K221" s="23" t="s">
        <v>15</v>
      </c>
    </row>
    <row r="222" ht="22.5" customHeight="1">
      <c r="A222" s="147">
        <v>46064.0</v>
      </c>
      <c r="B222" s="15">
        <v>46066.0</v>
      </c>
      <c r="C222" s="44">
        <v>44136.0</v>
      </c>
      <c r="D222" s="99" t="s">
        <v>13731</v>
      </c>
      <c r="E222" s="100" t="s">
        <v>13867</v>
      </c>
      <c r="F222" s="112" t="str">
        <f t="shared" si="1"/>
        <v>OSCAR ESCALONA</v>
      </c>
      <c r="G222" s="100" t="s">
        <v>13868</v>
      </c>
      <c r="H222" s="56" t="s">
        <v>603</v>
      </c>
      <c r="I222" s="27"/>
      <c r="J222" s="57" t="s">
        <v>19</v>
      </c>
      <c r="K222" s="23" t="s">
        <v>15</v>
      </c>
    </row>
    <row r="223" ht="22.5" customHeight="1">
      <c r="A223" s="147">
        <v>46064.0</v>
      </c>
      <c r="B223" s="15">
        <v>46066.0</v>
      </c>
      <c r="C223" s="44">
        <v>43617.0</v>
      </c>
      <c r="D223" s="99" t="s">
        <v>3387</v>
      </c>
      <c r="E223" s="100" t="s">
        <v>13869</v>
      </c>
      <c r="F223" s="112" t="str">
        <f t="shared" si="1"/>
        <v>BELEN GOMEZ PEÑA</v>
      </c>
      <c r="G223" s="100" t="s">
        <v>13870</v>
      </c>
      <c r="H223" s="56" t="s">
        <v>603</v>
      </c>
      <c r="I223" s="27"/>
      <c r="J223" s="57" t="s">
        <v>19</v>
      </c>
      <c r="K223" s="23" t="s">
        <v>15</v>
      </c>
    </row>
    <row r="224" ht="22.5" customHeight="1">
      <c r="A224" s="147">
        <v>46064.0</v>
      </c>
      <c r="B224" s="15">
        <v>46072.0</v>
      </c>
      <c r="C224" s="44"/>
      <c r="D224" s="99" t="s">
        <v>13871</v>
      </c>
      <c r="E224" s="100" t="s">
        <v>13872</v>
      </c>
      <c r="F224" s="112" t="str">
        <f t="shared" si="1"/>
        <v>RAUL GASTON SEPULVEDA VILLALON</v>
      </c>
      <c r="G224" s="100" t="s">
        <v>13873</v>
      </c>
      <c r="H224" s="56" t="s">
        <v>603</v>
      </c>
      <c r="I224" s="27"/>
      <c r="J224" s="57" t="s">
        <v>19</v>
      </c>
      <c r="K224" s="23" t="s">
        <v>15</v>
      </c>
    </row>
    <row r="225" ht="22.5" customHeight="1">
      <c r="A225" s="147">
        <v>46064.0</v>
      </c>
      <c r="B225" s="46"/>
      <c r="C225" s="46" t="s">
        <v>122</v>
      </c>
      <c r="D225" s="99" t="s">
        <v>445</v>
      </c>
      <c r="E225" s="100" t="s">
        <v>13874</v>
      </c>
      <c r="F225" s="112" t="str">
        <f t="shared" si="1"/>
        <v>MANUEL ROMERO SANTIBAÑEZ</v>
      </c>
      <c r="G225" s="100" t="s">
        <v>13875</v>
      </c>
      <c r="H225" s="56" t="s">
        <v>603</v>
      </c>
      <c r="I225" s="27"/>
      <c r="J225" s="57" t="s">
        <v>21</v>
      </c>
      <c r="K225" s="23" t="s">
        <v>15</v>
      </c>
    </row>
    <row r="226" ht="22.5" customHeight="1">
      <c r="A226" s="147">
        <v>46064.0</v>
      </c>
      <c r="B226" s="46"/>
      <c r="C226" s="44"/>
      <c r="D226" s="99" t="s">
        <v>3219</v>
      </c>
      <c r="E226" s="100" t="s">
        <v>8260</v>
      </c>
      <c r="F226" s="112" t="str">
        <f t="shared" si="1"/>
        <v>BENJAMIN GUTIERREZ</v>
      </c>
      <c r="G226" s="100" t="s">
        <v>13876</v>
      </c>
      <c r="H226" s="56" t="s">
        <v>44</v>
      </c>
      <c r="I226" s="27"/>
      <c r="J226" s="65"/>
      <c r="K226" s="23" t="s">
        <v>15</v>
      </c>
    </row>
    <row r="227" ht="22.5" customHeight="1">
      <c r="A227" s="147">
        <v>46064.0</v>
      </c>
      <c r="B227" s="46"/>
      <c r="C227" s="44" t="s">
        <v>60</v>
      </c>
      <c r="D227" s="99" t="s">
        <v>4203</v>
      </c>
      <c r="E227" s="100" t="s">
        <v>13877</v>
      </c>
      <c r="F227" s="112" t="str">
        <f t="shared" si="1"/>
        <v>JACQUELINE ARANGUIZ CARVAJAL</v>
      </c>
      <c r="G227" s="100" t="s">
        <v>13878</v>
      </c>
      <c r="H227" s="56" t="s">
        <v>603</v>
      </c>
      <c r="I227" s="27"/>
      <c r="J227" s="57" t="s">
        <v>21</v>
      </c>
      <c r="K227" s="23" t="s">
        <v>15</v>
      </c>
    </row>
    <row r="228" ht="22.5" customHeight="1">
      <c r="A228" s="147">
        <v>46064.0</v>
      </c>
      <c r="B228" s="46"/>
      <c r="C228" s="44">
        <v>43132.0</v>
      </c>
      <c r="D228" s="99" t="s">
        <v>6845</v>
      </c>
      <c r="E228" s="100" t="s">
        <v>7891</v>
      </c>
      <c r="F228" s="112" t="str">
        <f t="shared" si="1"/>
        <v>FRANCISCO MORALES</v>
      </c>
      <c r="G228" s="100" t="s">
        <v>13879</v>
      </c>
      <c r="H228" s="56" t="s">
        <v>603</v>
      </c>
      <c r="I228" s="27"/>
      <c r="J228" s="57" t="s">
        <v>17</v>
      </c>
      <c r="K228" s="23" t="s">
        <v>15</v>
      </c>
    </row>
    <row r="229" ht="22.5" customHeight="1">
      <c r="A229" s="147">
        <v>46064.0</v>
      </c>
      <c r="B229" s="46"/>
      <c r="C229" s="44">
        <v>44927.0</v>
      </c>
      <c r="D229" s="99" t="s">
        <v>13880</v>
      </c>
      <c r="E229" s="100" t="s">
        <v>11339</v>
      </c>
      <c r="F229" s="112" t="str">
        <f t="shared" si="1"/>
        <v>EVELIN MARTÍNEZ</v>
      </c>
      <c r="G229" s="100" t="s">
        <v>13881</v>
      </c>
      <c r="H229" s="56" t="s">
        <v>603</v>
      </c>
      <c r="I229" s="27"/>
      <c r="J229" s="57" t="s">
        <v>17</v>
      </c>
      <c r="K229" s="23" t="s">
        <v>15</v>
      </c>
    </row>
    <row r="230" ht="22.5" customHeight="1">
      <c r="A230" s="147">
        <v>46064.0</v>
      </c>
      <c r="B230" s="46"/>
      <c r="C230" s="44">
        <v>42736.0</v>
      </c>
      <c r="D230" s="99" t="s">
        <v>9133</v>
      </c>
      <c r="E230" s="100" t="s">
        <v>13882</v>
      </c>
      <c r="F230" s="112" t="str">
        <f t="shared" si="1"/>
        <v>ANDRES VALDEBENITO</v>
      </c>
      <c r="G230" s="100" t="s">
        <v>13883</v>
      </c>
      <c r="H230" s="56" t="s">
        <v>603</v>
      </c>
      <c r="I230" s="27"/>
      <c r="J230" s="57" t="s">
        <v>17</v>
      </c>
      <c r="K230" s="23" t="s">
        <v>15</v>
      </c>
    </row>
    <row r="231" ht="22.5" customHeight="1">
      <c r="A231" s="147">
        <v>46064.0</v>
      </c>
      <c r="B231" s="46"/>
      <c r="C231" s="46" t="s">
        <v>232</v>
      </c>
      <c r="D231" s="99" t="s">
        <v>1232</v>
      </c>
      <c r="E231" s="100" t="s">
        <v>13884</v>
      </c>
      <c r="F231" s="112" t="str">
        <f t="shared" si="1"/>
        <v>CAMILA SERRANO</v>
      </c>
      <c r="G231" s="100" t="s">
        <v>13885</v>
      </c>
      <c r="H231" s="56" t="s">
        <v>603</v>
      </c>
      <c r="I231" s="27"/>
      <c r="J231" s="57" t="s">
        <v>21</v>
      </c>
      <c r="K231" s="23" t="s">
        <v>15</v>
      </c>
    </row>
    <row r="232" ht="22.5" customHeight="1">
      <c r="A232" s="147">
        <v>46065.0</v>
      </c>
      <c r="B232" s="15">
        <v>46066.0</v>
      </c>
      <c r="C232" s="44">
        <v>42401.0</v>
      </c>
      <c r="D232" s="99" t="s">
        <v>2563</v>
      </c>
      <c r="E232" s="100" t="s">
        <v>13886</v>
      </c>
      <c r="F232" s="112" t="str">
        <f t="shared" si="1"/>
        <v>RICARDO MARTINEZ</v>
      </c>
      <c r="G232" s="100" t="s">
        <v>13887</v>
      </c>
      <c r="H232" s="56" t="s">
        <v>603</v>
      </c>
      <c r="I232" s="27"/>
      <c r="J232" s="57" t="s">
        <v>17</v>
      </c>
      <c r="K232" s="23" t="s">
        <v>15</v>
      </c>
    </row>
    <row r="233" ht="22.5" customHeight="1">
      <c r="A233" s="147">
        <v>46065.0</v>
      </c>
      <c r="B233" s="15">
        <v>46066.0</v>
      </c>
      <c r="C233" s="44">
        <v>43862.0</v>
      </c>
      <c r="D233" s="99" t="s">
        <v>11932</v>
      </c>
      <c r="E233" s="100" t="s">
        <v>13888</v>
      </c>
      <c r="F233" s="112" t="str">
        <f t="shared" si="1"/>
        <v>ALICIA GARRIDO HENRIQUEZ</v>
      </c>
      <c r="G233" s="100" t="s">
        <v>13889</v>
      </c>
      <c r="H233" s="56" t="s">
        <v>603</v>
      </c>
      <c r="I233" s="27"/>
      <c r="J233" s="57" t="s">
        <v>17</v>
      </c>
      <c r="K233" s="23" t="s">
        <v>15</v>
      </c>
    </row>
    <row r="234" ht="22.5" customHeight="1">
      <c r="A234" s="147">
        <v>46065.0</v>
      </c>
      <c r="B234" s="15">
        <v>46066.0</v>
      </c>
      <c r="C234" s="44">
        <v>43497.0</v>
      </c>
      <c r="D234" s="99" t="s">
        <v>4738</v>
      </c>
      <c r="E234" s="100" t="s">
        <v>13890</v>
      </c>
      <c r="F234" s="112" t="str">
        <f t="shared" si="1"/>
        <v>ROBERT PAREDES ROMO</v>
      </c>
      <c r="G234" s="100" t="s">
        <v>13891</v>
      </c>
      <c r="H234" s="56" t="s">
        <v>603</v>
      </c>
      <c r="I234" s="27"/>
      <c r="J234" s="57" t="s">
        <v>17</v>
      </c>
      <c r="K234" s="23" t="s">
        <v>15</v>
      </c>
    </row>
    <row r="235" ht="22.5" customHeight="1">
      <c r="A235" s="147">
        <v>46065.0</v>
      </c>
      <c r="B235" s="15">
        <v>46066.0</v>
      </c>
      <c r="C235" s="44">
        <v>45261.0</v>
      </c>
      <c r="D235" s="99" t="s">
        <v>858</v>
      </c>
      <c r="E235" s="100" t="s">
        <v>13892</v>
      </c>
      <c r="F235" s="112" t="str">
        <f t="shared" si="1"/>
        <v>JOSE MORALES VEJAR</v>
      </c>
      <c r="G235" s="100" t="s">
        <v>13893</v>
      </c>
      <c r="H235" s="61"/>
      <c r="I235" s="27"/>
      <c r="J235" s="57" t="s">
        <v>17</v>
      </c>
      <c r="K235" s="23" t="s">
        <v>22</v>
      </c>
    </row>
    <row r="236" ht="22.5" customHeight="1">
      <c r="A236" s="147">
        <v>46065.0</v>
      </c>
      <c r="B236" s="15">
        <v>46066.0</v>
      </c>
      <c r="C236" s="44">
        <v>44927.0</v>
      </c>
      <c r="D236" s="99" t="s">
        <v>119</v>
      </c>
      <c r="E236" s="100" t="s">
        <v>13894</v>
      </c>
      <c r="F236" s="112" t="str">
        <f t="shared" si="1"/>
        <v>PEDRO FAÚNDES RETAMALES</v>
      </c>
      <c r="G236" s="100" t="s">
        <v>13895</v>
      </c>
      <c r="H236" s="56" t="s">
        <v>603</v>
      </c>
      <c r="I236" s="22" t="s">
        <v>16</v>
      </c>
      <c r="J236" s="57" t="s">
        <v>17</v>
      </c>
      <c r="K236" s="23" t="s">
        <v>15</v>
      </c>
    </row>
    <row r="237" ht="22.5" customHeight="1">
      <c r="A237" s="147">
        <v>46065.0</v>
      </c>
      <c r="B237" s="15">
        <v>46066.0</v>
      </c>
      <c r="C237" s="44">
        <v>43647.0</v>
      </c>
      <c r="D237" s="99" t="s">
        <v>1888</v>
      </c>
      <c r="E237" s="100" t="s">
        <v>3284</v>
      </c>
      <c r="F237" s="112" t="str">
        <f t="shared" si="1"/>
        <v>DAVID PAVEZ</v>
      </c>
      <c r="G237" s="100" t="s">
        <v>13896</v>
      </c>
      <c r="H237" s="56" t="s">
        <v>603</v>
      </c>
      <c r="I237" s="27"/>
      <c r="J237" s="57" t="s">
        <v>17</v>
      </c>
      <c r="K237" s="23" t="s">
        <v>15</v>
      </c>
    </row>
    <row r="238" ht="22.5" customHeight="1">
      <c r="A238" s="147">
        <v>46065.0</v>
      </c>
      <c r="B238" s="15">
        <v>46066.0</v>
      </c>
      <c r="C238" s="44">
        <v>41000.0</v>
      </c>
      <c r="D238" s="99" t="s">
        <v>147</v>
      </c>
      <c r="E238" s="100" t="s">
        <v>4843</v>
      </c>
      <c r="F238" s="112" t="str">
        <f t="shared" si="1"/>
        <v>CARLOS SMITH</v>
      </c>
      <c r="G238" s="100" t="s">
        <v>13897</v>
      </c>
      <c r="H238" s="56" t="s">
        <v>603</v>
      </c>
      <c r="I238" s="27"/>
      <c r="J238" s="57" t="s">
        <v>17</v>
      </c>
      <c r="K238" s="23" t="s">
        <v>15</v>
      </c>
    </row>
    <row r="239" ht="22.5" customHeight="1">
      <c r="A239" s="147">
        <v>46065.0</v>
      </c>
      <c r="B239" s="15">
        <v>46066.0</v>
      </c>
      <c r="C239" s="44">
        <v>45261.0</v>
      </c>
      <c r="D239" s="99" t="s">
        <v>13154</v>
      </c>
      <c r="E239" s="100" t="s">
        <v>13898</v>
      </c>
      <c r="F239" s="112" t="str">
        <f t="shared" si="1"/>
        <v>ELSA BINIMELIS JARA</v>
      </c>
      <c r="G239" s="100" t="s">
        <v>13899</v>
      </c>
      <c r="H239" s="56" t="s">
        <v>603</v>
      </c>
      <c r="I239" s="27"/>
      <c r="J239" s="57" t="s">
        <v>17</v>
      </c>
      <c r="K239" s="23" t="s">
        <v>15</v>
      </c>
    </row>
    <row r="240" ht="22.5" customHeight="1">
      <c r="A240" s="147">
        <v>46065.0</v>
      </c>
      <c r="B240" s="15">
        <v>46066.0</v>
      </c>
      <c r="C240" s="44">
        <v>42767.0</v>
      </c>
      <c r="D240" s="99" t="s">
        <v>8989</v>
      </c>
      <c r="E240" s="100" t="s">
        <v>13900</v>
      </c>
      <c r="F240" s="112" t="str">
        <f t="shared" si="1"/>
        <v>RAUL MEDINA JACQUE</v>
      </c>
      <c r="G240" s="100" t="s">
        <v>13901</v>
      </c>
      <c r="H240" s="56" t="s">
        <v>603</v>
      </c>
      <c r="I240" s="27"/>
      <c r="J240" s="57" t="s">
        <v>17</v>
      </c>
      <c r="K240" s="23" t="s">
        <v>15</v>
      </c>
    </row>
    <row r="241" ht="22.5" customHeight="1">
      <c r="A241" s="147">
        <v>46065.0</v>
      </c>
      <c r="B241" s="15">
        <v>46066.0</v>
      </c>
      <c r="C241" s="44">
        <v>43800.0</v>
      </c>
      <c r="D241" s="99" t="s">
        <v>262</v>
      </c>
      <c r="E241" s="100" t="s">
        <v>13902</v>
      </c>
      <c r="F241" s="112" t="str">
        <f t="shared" si="1"/>
        <v>FRANCISCO VALDEBENITO BAHAMONTES</v>
      </c>
      <c r="G241" s="100" t="s">
        <v>13903</v>
      </c>
      <c r="H241" s="56" t="s">
        <v>603</v>
      </c>
      <c r="I241" s="27"/>
      <c r="J241" s="57" t="s">
        <v>17</v>
      </c>
      <c r="K241" s="23" t="s">
        <v>15</v>
      </c>
    </row>
    <row r="242" ht="22.5" customHeight="1">
      <c r="A242" s="147">
        <v>46065.0</v>
      </c>
      <c r="B242" s="15">
        <v>46066.0</v>
      </c>
      <c r="C242" s="44">
        <v>42401.0</v>
      </c>
      <c r="D242" s="99" t="s">
        <v>13904</v>
      </c>
      <c r="E242" s="100" t="s">
        <v>13905</v>
      </c>
      <c r="F242" s="112" t="str">
        <f t="shared" si="1"/>
        <v>RAUL ANDRES REBOLLEDO ARCE</v>
      </c>
      <c r="G242" s="100" t="s">
        <v>13906</v>
      </c>
      <c r="H242" s="56" t="s">
        <v>603</v>
      </c>
      <c r="I242" s="27"/>
      <c r="J242" s="57" t="s">
        <v>17</v>
      </c>
      <c r="K242" s="23" t="s">
        <v>15</v>
      </c>
    </row>
    <row r="243" ht="22.5" customHeight="1">
      <c r="A243" s="147">
        <v>46065.0</v>
      </c>
      <c r="B243" s="15">
        <v>46066.0</v>
      </c>
      <c r="C243" s="44">
        <v>45323.0</v>
      </c>
      <c r="D243" s="99" t="s">
        <v>13907</v>
      </c>
      <c r="E243" s="100" t="s">
        <v>13908</v>
      </c>
      <c r="F243" s="112" t="str">
        <f t="shared" si="1"/>
        <v>SILVANA PATELLI LOPEZ</v>
      </c>
      <c r="G243" s="100" t="s">
        <v>13909</v>
      </c>
      <c r="H243" s="56" t="s">
        <v>603</v>
      </c>
      <c r="I243" s="27"/>
      <c r="J243" s="57" t="s">
        <v>17</v>
      </c>
      <c r="K243" s="23" t="s">
        <v>15</v>
      </c>
    </row>
    <row r="244" ht="22.5" customHeight="1">
      <c r="A244" s="147">
        <v>46065.0</v>
      </c>
      <c r="B244" s="15">
        <v>46066.0</v>
      </c>
      <c r="C244" s="44">
        <v>43497.0</v>
      </c>
      <c r="D244" s="99" t="s">
        <v>147</v>
      </c>
      <c r="E244" s="100" t="s">
        <v>13910</v>
      </c>
      <c r="F244" s="112" t="str">
        <f t="shared" si="1"/>
        <v>CARLOS CONTRERAS BREVIS</v>
      </c>
      <c r="G244" s="100" t="s">
        <v>13911</v>
      </c>
      <c r="H244" s="56" t="s">
        <v>603</v>
      </c>
      <c r="I244" s="27"/>
      <c r="J244" s="57" t="s">
        <v>17</v>
      </c>
      <c r="K244" s="23" t="s">
        <v>15</v>
      </c>
    </row>
    <row r="245" ht="22.5" customHeight="1">
      <c r="A245" s="147">
        <v>46065.0</v>
      </c>
      <c r="B245" s="15">
        <v>46066.0</v>
      </c>
      <c r="C245" s="44">
        <v>44562.0</v>
      </c>
      <c r="D245" s="99" t="s">
        <v>1794</v>
      </c>
      <c r="E245" s="100" t="s">
        <v>13912</v>
      </c>
      <c r="F245" s="112" t="str">
        <f t="shared" si="1"/>
        <v>MICHAEL GOMEZ SANTOS</v>
      </c>
      <c r="G245" s="100" t="s">
        <v>13913</v>
      </c>
      <c r="H245" s="56" t="s">
        <v>603</v>
      </c>
      <c r="I245" s="27"/>
      <c r="J245" s="57" t="s">
        <v>17</v>
      </c>
      <c r="K245" s="23" t="s">
        <v>15</v>
      </c>
    </row>
    <row r="246" ht="22.5" customHeight="1">
      <c r="A246" s="147">
        <v>46065.0</v>
      </c>
      <c r="B246" s="15">
        <v>46066.0</v>
      </c>
      <c r="C246" s="44">
        <v>44197.0</v>
      </c>
      <c r="D246" s="99" t="s">
        <v>2806</v>
      </c>
      <c r="E246" s="100" t="s">
        <v>13914</v>
      </c>
      <c r="F246" s="112" t="str">
        <f t="shared" si="1"/>
        <v>JOSE GONZALEZ VILLALOBOS</v>
      </c>
      <c r="G246" s="100" t="s">
        <v>13915</v>
      </c>
      <c r="H246" s="56" t="s">
        <v>603</v>
      </c>
      <c r="I246" s="27"/>
      <c r="J246" s="57" t="s">
        <v>17</v>
      </c>
      <c r="K246" s="23" t="s">
        <v>15</v>
      </c>
    </row>
    <row r="247" ht="22.5" customHeight="1">
      <c r="A247" s="147">
        <v>46065.0</v>
      </c>
      <c r="B247" s="15">
        <v>46066.0</v>
      </c>
      <c r="C247" s="44">
        <v>44228.0</v>
      </c>
      <c r="D247" s="99" t="s">
        <v>13916</v>
      </c>
      <c r="E247" s="100" t="s">
        <v>13917</v>
      </c>
      <c r="F247" s="112" t="str">
        <f t="shared" si="1"/>
        <v>FEDORA VERA VERA</v>
      </c>
      <c r="G247" s="100" t="s">
        <v>13918</v>
      </c>
      <c r="H247" s="56" t="s">
        <v>603</v>
      </c>
      <c r="I247" s="27"/>
      <c r="J247" s="57" t="s">
        <v>17</v>
      </c>
      <c r="K247" s="23" t="s">
        <v>15</v>
      </c>
    </row>
    <row r="248" ht="22.5" customHeight="1">
      <c r="A248" s="147">
        <v>46065.0</v>
      </c>
      <c r="B248" s="15">
        <v>46069.0</v>
      </c>
      <c r="C248" s="44">
        <v>43556.0</v>
      </c>
      <c r="D248" s="99" t="s">
        <v>13919</v>
      </c>
      <c r="E248" s="100" t="s">
        <v>13920</v>
      </c>
      <c r="F248" s="112" t="str">
        <f t="shared" si="1"/>
        <v>DANIELS CRAIG</v>
      </c>
      <c r="G248" s="100" t="s">
        <v>13921</v>
      </c>
      <c r="H248" s="56" t="s">
        <v>603</v>
      </c>
      <c r="I248" s="27"/>
      <c r="J248" s="57" t="s">
        <v>19</v>
      </c>
      <c r="K248" s="23" t="s">
        <v>15</v>
      </c>
    </row>
    <row r="249" ht="22.5" customHeight="1">
      <c r="A249" s="147">
        <v>46065.0</v>
      </c>
      <c r="B249" s="15">
        <v>46069.0</v>
      </c>
      <c r="C249" s="44">
        <v>45658.0</v>
      </c>
      <c r="D249" s="99" t="s">
        <v>1142</v>
      </c>
      <c r="E249" s="100" t="s">
        <v>13922</v>
      </c>
      <c r="F249" s="112" t="str">
        <f t="shared" si="1"/>
        <v>MARCO ANTONIO ARAYA SUCCO</v>
      </c>
      <c r="G249" s="100" t="s">
        <v>13923</v>
      </c>
      <c r="H249" s="56" t="s">
        <v>603</v>
      </c>
      <c r="I249" s="27"/>
      <c r="J249" s="57" t="s">
        <v>19</v>
      </c>
      <c r="K249" s="23" t="s">
        <v>15</v>
      </c>
    </row>
    <row r="250" ht="22.5" customHeight="1">
      <c r="A250" s="147">
        <v>46065.0</v>
      </c>
      <c r="B250" s="46"/>
      <c r="C250" s="44">
        <v>43009.0</v>
      </c>
      <c r="D250" s="99" t="s">
        <v>7262</v>
      </c>
      <c r="E250" s="100" t="s">
        <v>13924</v>
      </c>
      <c r="F250" s="112" t="str">
        <f t="shared" si="1"/>
        <v>MAURICIO ALEJANDRO PEÑALOZA HOLZ</v>
      </c>
      <c r="G250" s="100" t="s">
        <v>13925</v>
      </c>
      <c r="H250" s="56" t="s">
        <v>603</v>
      </c>
      <c r="I250" s="27"/>
      <c r="J250" s="57" t="s">
        <v>17</v>
      </c>
      <c r="K250" s="23" t="s">
        <v>15</v>
      </c>
    </row>
    <row r="251" ht="22.5" customHeight="1">
      <c r="A251" s="147">
        <v>46065.0</v>
      </c>
      <c r="B251" s="46"/>
      <c r="C251" s="44">
        <v>44743.0</v>
      </c>
      <c r="D251" s="99" t="s">
        <v>920</v>
      </c>
      <c r="E251" s="100" t="s">
        <v>4497</v>
      </c>
      <c r="F251" s="112" t="str">
        <f t="shared" si="1"/>
        <v>SEBASTIAN TOLOZA</v>
      </c>
      <c r="G251" s="100" t="s">
        <v>13926</v>
      </c>
      <c r="H251" s="56" t="s">
        <v>603</v>
      </c>
      <c r="I251" s="27"/>
      <c r="J251" s="57" t="s">
        <v>17</v>
      </c>
      <c r="K251" s="23" t="s">
        <v>15</v>
      </c>
    </row>
    <row r="252" ht="22.5" customHeight="1">
      <c r="A252" s="147">
        <v>46065.0</v>
      </c>
      <c r="B252" s="46"/>
      <c r="C252" s="46" t="s">
        <v>10262</v>
      </c>
      <c r="D252" s="99" t="s">
        <v>858</v>
      </c>
      <c r="E252" s="100" t="s">
        <v>13927</v>
      </c>
      <c r="F252" s="112" t="str">
        <f t="shared" si="1"/>
        <v>JOSE MIRANDA AGUIAR</v>
      </c>
      <c r="G252" s="100" t="s">
        <v>13928</v>
      </c>
      <c r="H252" s="56" t="s">
        <v>603</v>
      </c>
      <c r="I252" s="27"/>
      <c r="J252" s="57" t="s">
        <v>21</v>
      </c>
      <c r="K252" s="23" t="s">
        <v>15</v>
      </c>
    </row>
    <row r="253" ht="22.5" customHeight="1">
      <c r="A253" s="147">
        <v>46065.0</v>
      </c>
      <c r="B253" s="46"/>
      <c r="C253" s="44"/>
      <c r="D253" s="99" t="s">
        <v>709</v>
      </c>
      <c r="E253" s="100" t="s">
        <v>13929</v>
      </c>
      <c r="F253" s="112" t="str">
        <f t="shared" si="1"/>
        <v>VALENTINA ARREDONDO VELIZ</v>
      </c>
      <c r="G253" s="100" t="s">
        <v>13930</v>
      </c>
      <c r="H253" s="61"/>
      <c r="I253" s="27"/>
      <c r="J253" s="57" t="s">
        <v>17</v>
      </c>
      <c r="K253" s="23" t="s">
        <v>15</v>
      </c>
    </row>
    <row r="254" ht="22.5" customHeight="1">
      <c r="A254" s="147">
        <v>46065.0</v>
      </c>
      <c r="B254" s="46"/>
      <c r="C254" s="46" t="s">
        <v>106</v>
      </c>
      <c r="D254" s="99" t="s">
        <v>13931</v>
      </c>
      <c r="E254" s="100" t="s">
        <v>5035</v>
      </c>
      <c r="F254" s="112" t="str">
        <f t="shared" si="1"/>
        <v>LESLIE MARCHANT</v>
      </c>
      <c r="G254" s="100" t="s">
        <v>13932</v>
      </c>
      <c r="H254" s="56" t="s">
        <v>603</v>
      </c>
      <c r="I254" s="27"/>
      <c r="J254" s="57" t="s">
        <v>21</v>
      </c>
      <c r="K254" s="23" t="s">
        <v>15</v>
      </c>
    </row>
    <row r="255" ht="22.5" customHeight="1">
      <c r="A255" s="147">
        <v>46065.0</v>
      </c>
      <c r="B255" s="46"/>
      <c r="C255" s="44"/>
      <c r="D255" s="99" t="s">
        <v>287</v>
      </c>
      <c r="E255" s="100" t="s">
        <v>13933</v>
      </c>
      <c r="F255" s="112" t="str">
        <f t="shared" si="1"/>
        <v>OSCAR TORRES VILCHES</v>
      </c>
      <c r="G255" s="100" t="s">
        <v>9185</v>
      </c>
      <c r="H255" s="61"/>
      <c r="I255" s="27"/>
      <c r="J255" s="65"/>
      <c r="K255" s="28"/>
    </row>
    <row r="256" ht="22.5" customHeight="1">
      <c r="A256" s="147">
        <v>46065.0</v>
      </c>
      <c r="B256" s="46"/>
      <c r="C256" s="46" t="s">
        <v>546</v>
      </c>
      <c r="D256" s="99" t="s">
        <v>748</v>
      </c>
      <c r="E256" s="100" t="s">
        <v>13934</v>
      </c>
      <c r="F256" s="112" t="str">
        <f t="shared" si="1"/>
        <v>PAULA JORQUERA CUBILLOS</v>
      </c>
      <c r="G256" s="100" t="s">
        <v>13935</v>
      </c>
      <c r="H256" s="56" t="s">
        <v>603</v>
      </c>
      <c r="I256" s="27"/>
      <c r="J256" s="57" t="s">
        <v>21</v>
      </c>
      <c r="K256" s="23" t="s">
        <v>15</v>
      </c>
    </row>
    <row r="257" ht="22.5" customHeight="1">
      <c r="A257" s="147">
        <v>46066.0</v>
      </c>
      <c r="B257" s="15">
        <v>46058.0</v>
      </c>
      <c r="C257" s="44">
        <v>44593.0</v>
      </c>
      <c r="D257" s="99" t="s">
        <v>1638</v>
      </c>
      <c r="E257" s="100" t="s">
        <v>13936</v>
      </c>
      <c r="F257" s="112" t="str">
        <f t="shared" si="1"/>
        <v>JUAN RAMON AHUMADA TORO</v>
      </c>
      <c r="G257" s="100" t="s">
        <v>13937</v>
      </c>
      <c r="H257" s="56" t="s">
        <v>603</v>
      </c>
      <c r="I257" s="27"/>
      <c r="J257" s="57" t="s">
        <v>17</v>
      </c>
      <c r="K257" s="23" t="s">
        <v>15</v>
      </c>
    </row>
    <row r="258" ht="22.5" customHeight="1">
      <c r="A258" s="147">
        <v>46066.0</v>
      </c>
      <c r="B258" s="15">
        <v>46066.0</v>
      </c>
      <c r="C258" s="44">
        <v>45323.0</v>
      </c>
      <c r="D258" s="99" t="s">
        <v>147</v>
      </c>
      <c r="E258" s="100" t="s">
        <v>13938</v>
      </c>
      <c r="F258" s="112" t="str">
        <f t="shared" si="1"/>
        <v>CARLOS HENRIQUEZ ROLDAN</v>
      </c>
      <c r="G258" s="100" t="s">
        <v>13939</v>
      </c>
      <c r="H258" s="56" t="s">
        <v>603</v>
      </c>
      <c r="I258" s="27"/>
      <c r="J258" s="57" t="s">
        <v>17</v>
      </c>
      <c r="K258" s="23" t="s">
        <v>15</v>
      </c>
    </row>
    <row r="259" ht="22.5" customHeight="1">
      <c r="A259" s="147">
        <v>46066.0</v>
      </c>
      <c r="B259" s="15">
        <v>46069.0</v>
      </c>
      <c r="C259" s="44">
        <v>44197.0</v>
      </c>
      <c r="D259" s="99" t="s">
        <v>386</v>
      </c>
      <c r="E259" s="100" t="s">
        <v>13940</v>
      </c>
      <c r="F259" s="112" t="str">
        <f t="shared" si="1"/>
        <v>EVELYN FREIRE</v>
      </c>
      <c r="G259" s="100" t="s">
        <v>13941</v>
      </c>
      <c r="H259" s="56" t="s">
        <v>603</v>
      </c>
      <c r="I259" s="27"/>
      <c r="J259" s="57" t="s">
        <v>17</v>
      </c>
      <c r="K259" s="23" t="s">
        <v>15</v>
      </c>
    </row>
    <row r="260" ht="22.5" customHeight="1">
      <c r="A260" s="147">
        <v>46066.0</v>
      </c>
      <c r="B260" s="15">
        <v>46069.0</v>
      </c>
      <c r="C260" s="44">
        <v>42552.0</v>
      </c>
      <c r="D260" s="99" t="s">
        <v>13942</v>
      </c>
      <c r="E260" s="100" t="s">
        <v>5803</v>
      </c>
      <c r="F260" s="112" t="str">
        <f t="shared" si="1"/>
        <v>GIVANNI BURGOS</v>
      </c>
      <c r="G260" s="100" t="s">
        <v>13943</v>
      </c>
      <c r="H260" s="56" t="s">
        <v>603</v>
      </c>
      <c r="I260" s="27"/>
      <c r="J260" s="57" t="s">
        <v>17</v>
      </c>
      <c r="K260" s="23" t="s">
        <v>15</v>
      </c>
    </row>
    <row r="261" ht="22.5" customHeight="1">
      <c r="A261" s="147">
        <v>46066.0</v>
      </c>
      <c r="B261" s="15">
        <v>46069.0</v>
      </c>
      <c r="C261" s="44">
        <v>43040.0</v>
      </c>
      <c r="D261" s="99" t="s">
        <v>13944</v>
      </c>
      <c r="E261" s="100" t="s">
        <v>13945</v>
      </c>
      <c r="F261" s="112" t="str">
        <f t="shared" si="1"/>
        <v>ERIC BURG ROLDAN</v>
      </c>
      <c r="G261" s="100" t="s">
        <v>13946</v>
      </c>
      <c r="H261" s="56" t="s">
        <v>603</v>
      </c>
      <c r="I261" s="27"/>
      <c r="J261" s="57" t="s">
        <v>17</v>
      </c>
      <c r="K261" s="23" t="s">
        <v>22</v>
      </c>
    </row>
    <row r="262" ht="22.5" customHeight="1">
      <c r="A262" s="147">
        <v>46066.0</v>
      </c>
      <c r="B262" s="15">
        <v>46069.0</v>
      </c>
      <c r="C262" s="44">
        <v>42917.0</v>
      </c>
      <c r="D262" s="99" t="s">
        <v>556</v>
      </c>
      <c r="E262" s="100" t="s">
        <v>13947</v>
      </c>
      <c r="F262" s="112" t="str">
        <f t="shared" si="1"/>
        <v>ANDRES MELIS JIMENEZ</v>
      </c>
      <c r="G262" s="100" t="s">
        <v>13948</v>
      </c>
      <c r="H262" s="56" t="s">
        <v>603</v>
      </c>
      <c r="I262" s="27"/>
      <c r="J262" s="57" t="s">
        <v>17</v>
      </c>
      <c r="K262" s="23" t="s">
        <v>15</v>
      </c>
    </row>
    <row r="263" ht="22.5" customHeight="1">
      <c r="A263" s="147">
        <v>46066.0</v>
      </c>
      <c r="B263" s="15">
        <v>46069.0</v>
      </c>
      <c r="C263" s="44">
        <v>43862.0</v>
      </c>
      <c r="D263" s="99" t="s">
        <v>870</v>
      </c>
      <c r="E263" s="100" t="s">
        <v>5765</v>
      </c>
      <c r="F263" s="112" t="str">
        <f t="shared" si="1"/>
        <v>ENRIQUE FUENTEALBA</v>
      </c>
      <c r="G263" s="100" t="s">
        <v>7556</v>
      </c>
      <c r="H263" s="56" t="s">
        <v>603</v>
      </c>
      <c r="I263" s="27"/>
      <c r="J263" s="57" t="s">
        <v>17</v>
      </c>
      <c r="K263" s="23" t="s">
        <v>15</v>
      </c>
    </row>
    <row r="264" ht="22.5" customHeight="1">
      <c r="A264" s="147">
        <v>46066.0</v>
      </c>
      <c r="B264" s="15">
        <v>46069.0</v>
      </c>
      <c r="C264" s="44">
        <v>45658.0</v>
      </c>
      <c r="D264" s="99" t="s">
        <v>8792</v>
      </c>
      <c r="E264" s="100" t="s">
        <v>8793</v>
      </c>
      <c r="F264" s="112" t="str">
        <f t="shared" si="1"/>
        <v>PATRICIO AUGUSTO PEDREROS MERCADO</v>
      </c>
      <c r="G264" s="100" t="s">
        <v>8794</v>
      </c>
      <c r="H264" s="56" t="s">
        <v>603</v>
      </c>
      <c r="I264" s="27"/>
      <c r="J264" s="57" t="s">
        <v>19</v>
      </c>
      <c r="K264" s="23" t="s">
        <v>15</v>
      </c>
    </row>
    <row r="265" ht="22.5" customHeight="1">
      <c r="A265" s="147">
        <v>46066.0</v>
      </c>
      <c r="B265" s="15">
        <v>46069.0</v>
      </c>
      <c r="C265" s="44">
        <v>42856.0</v>
      </c>
      <c r="D265" s="99" t="s">
        <v>6983</v>
      </c>
      <c r="E265" s="100" t="s">
        <v>13949</v>
      </c>
      <c r="F265" s="112" t="str">
        <f t="shared" si="1"/>
        <v>CLAUDIO ANDRES BAEZ TEPPER</v>
      </c>
      <c r="G265" s="100" t="s">
        <v>13950</v>
      </c>
      <c r="H265" s="56" t="s">
        <v>603</v>
      </c>
      <c r="I265" s="27"/>
      <c r="J265" s="57" t="s">
        <v>17</v>
      </c>
      <c r="K265" s="23" t="s">
        <v>15</v>
      </c>
    </row>
    <row r="266" ht="22.5" customHeight="1">
      <c r="A266" s="147">
        <v>46066.0</v>
      </c>
      <c r="B266" s="15">
        <v>46069.0</v>
      </c>
      <c r="C266" s="44">
        <v>42309.0</v>
      </c>
      <c r="D266" s="99" t="s">
        <v>287</v>
      </c>
      <c r="E266" s="100" t="s">
        <v>1078</v>
      </c>
      <c r="F266" s="112" t="str">
        <f t="shared" si="1"/>
        <v>OSCAR RUBIO</v>
      </c>
      <c r="G266" s="100" t="s">
        <v>7902</v>
      </c>
      <c r="H266" s="56" t="s">
        <v>603</v>
      </c>
      <c r="I266" s="27"/>
      <c r="J266" s="57" t="s">
        <v>17</v>
      </c>
      <c r="K266" s="23" t="s">
        <v>15</v>
      </c>
    </row>
    <row r="267" ht="22.5" customHeight="1">
      <c r="A267" s="147">
        <v>46066.0</v>
      </c>
      <c r="B267" s="15">
        <v>46069.0</v>
      </c>
      <c r="C267" s="44">
        <v>43497.0</v>
      </c>
      <c r="D267" s="99" t="s">
        <v>1383</v>
      </c>
      <c r="E267" s="100" t="s">
        <v>4365</v>
      </c>
      <c r="F267" s="112" t="str">
        <f t="shared" si="1"/>
        <v>EDUARDO ALARCÓN</v>
      </c>
      <c r="G267" s="100" t="s">
        <v>13951</v>
      </c>
      <c r="H267" s="56" t="s">
        <v>603</v>
      </c>
      <c r="I267" s="27"/>
      <c r="J267" s="57" t="s">
        <v>17</v>
      </c>
      <c r="K267" s="23" t="s">
        <v>15</v>
      </c>
    </row>
    <row r="268" ht="22.5" customHeight="1">
      <c r="A268" s="147">
        <v>46066.0</v>
      </c>
      <c r="B268" s="15">
        <v>46069.0</v>
      </c>
      <c r="C268" s="44">
        <v>45170.0</v>
      </c>
      <c r="D268" s="99" t="s">
        <v>600</v>
      </c>
      <c r="E268" s="100" t="s">
        <v>13952</v>
      </c>
      <c r="F268" s="112" t="str">
        <f t="shared" si="1"/>
        <v>VICTOR FONSECA  MUÑOZ</v>
      </c>
      <c r="G268" s="100" t="s">
        <v>13953</v>
      </c>
      <c r="H268" s="56" t="s">
        <v>603</v>
      </c>
      <c r="I268" s="22" t="s">
        <v>16</v>
      </c>
      <c r="J268" s="57" t="s">
        <v>19</v>
      </c>
      <c r="K268" s="28"/>
    </row>
    <row r="269" ht="22.5" customHeight="1">
      <c r="A269" s="147">
        <v>46066.0</v>
      </c>
      <c r="B269" s="15">
        <v>46069.0</v>
      </c>
      <c r="C269" s="44">
        <v>45047.0</v>
      </c>
      <c r="D269" s="99" t="s">
        <v>13954</v>
      </c>
      <c r="E269" s="100" t="s">
        <v>13955</v>
      </c>
      <c r="F269" s="112" t="str">
        <f t="shared" si="1"/>
        <v>ESTER TARDONE</v>
      </c>
      <c r="G269" s="100" t="s">
        <v>13956</v>
      </c>
      <c r="H269" s="61"/>
      <c r="I269" s="27"/>
      <c r="J269" s="57" t="s">
        <v>17</v>
      </c>
      <c r="K269" s="23" t="s">
        <v>22</v>
      </c>
    </row>
    <row r="270" ht="22.5" customHeight="1">
      <c r="A270" s="147">
        <v>46066.0</v>
      </c>
      <c r="B270" s="46"/>
      <c r="C270" s="46" t="s">
        <v>14</v>
      </c>
      <c r="D270" s="99" t="s">
        <v>10063</v>
      </c>
      <c r="E270" s="100" t="s">
        <v>10064</v>
      </c>
      <c r="F270" s="112" t="str">
        <f t="shared" si="1"/>
        <v>ARLETTE ARISMENDI</v>
      </c>
      <c r="G270" s="100" t="s">
        <v>10065</v>
      </c>
      <c r="H270" s="56" t="s">
        <v>44</v>
      </c>
      <c r="I270" s="27"/>
      <c r="J270" s="65"/>
      <c r="K270" s="28"/>
    </row>
    <row r="271" ht="22.5" customHeight="1">
      <c r="A271" s="147">
        <v>46066.0</v>
      </c>
      <c r="B271" s="46"/>
      <c r="C271" s="44"/>
      <c r="D271" s="99" t="s">
        <v>6373</v>
      </c>
      <c r="E271" s="100" t="s">
        <v>6374</v>
      </c>
      <c r="F271" s="112" t="str">
        <f t="shared" si="1"/>
        <v>FABIAN CAMPOS FERNANDEZ</v>
      </c>
      <c r="G271" s="100" t="s">
        <v>6375</v>
      </c>
      <c r="H271" s="61"/>
      <c r="I271" s="27"/>
      <c r="J271" s="65"/>
      <c r="K271" s="28"/>
    </row>
    <row r="272" ht="22.5" customHeight="1">
      <c r="A272" s="147">
        <v>46066.0</v>
      </c>
      <c r="B272" s="46"/>
      <c r="C272" s="46" t="s">
        <v>232</v>
      </c>
      <c r="D272" s="99" t="s">
        <v>858</v>
      </c>
      <c r="E272" s="100" t="s">
        <v>13957</v>
      </c>
      <c r="F272" s="112" t="str">
        <f t="shared" si="1"/>
        <v>JOSE ARAYA URBINA</v>
      </c>
      <c r="G272" s="100" t="s">
        <v>13958</v>
      </c>
      <c r="H272" s="61"/>
      <c r="I272" s="27"/>
      <c r="J272" s="57" t="s">
        <v>21</v>
      </c>
      <c r="K272" s="23" t="s">
        <v>15</v>
      </c>
    </row>
    <row r="273" ht="22.5" customHeight="1">
      <c r="A273" s="147">
        <v>46066.0</v>
      </c>
      <c r="B273" s="46"/>
      <c r="C273" s="46" t="s">
        <v>4412</v>
      </c>
      <c r="D273" s="99" t="s">
        <v>858</v>
      </c>
      <c r="E273" s="100" t="s">
        <v>13959</v>
      </c>
      <c r="F273" s="112" t="str">
        <f t="shared" si="1"/>
        <v>JOSE LOPEZ ADASME</v>
      </c>
      <c r="G273" s="100" t="s">
        <v>13960</v>
      </c>
      <c r="H273" s="56" t="s">
        <v>603</v>
      </c>
      <c r="I273" s="27"/>
      <c r="J273" s="57" t="s">
        <v>21</v>
      </c>
      <c r="K273" s="23" t="s">
        <v>15</v>
      </c>
    </row>
    <row r="274" ht="22.5" customHeight="1">
      <c r="A274" s="147">
        <v>46069.0</v>
      </c>
      <c r="B274" s="15">
        <v>46069.0</v>
      </c>
      <c r="C274" s="44">
        <v>45352.0</v>
      </c>
      <c r="D274" s="99" t="s">
        <v>13961</v>
      </c>
      <c r="E274" s="100" t="s">
        <v>13962</v>
      </c>
      <c r="F274" s="112" t="str">
        <f t="shared" si="1"/>
        <v>ROBERTO ANTONIO MIRANDA TERREROS</v>
      </c>
      <c r="G274" s="100" t="s">
        <v>13963</v>
      </c>
      <c r="H274" s="56" t="s">
        <v>603</v>
      </c>
      <c r="I274" s="27"/>
      <c r="J274" s="57" t="s">
        <v>17</v>
      </c>
      <c r="K274" s="23" t="s">
        <v>15</v>
      </c>
    </row>
    <row r="275" ht="22.5" customHeight="1">
      <c r="A275" s="147">
        <v>46069.0</v>
      </c>
      <c r="B275" s="15">
        <v>46069.0</v>
      </c>
      <c r="C275" s="44">
        <v>45170.0</v>
      </c>
      <c r="D275" s="99" t="s">
        <v>13964</v>
      </c>
      <c r="E275" s="100" t="s">
        <v>13965</v>
      </c>
      <c r="F275" s="112" t="str">
        <f t="shared" si="1"/>
        <v>MARLEN ARMAND ARQUERO</v>
      </c>
      <c r="G275" s="100" t="s">
        <v>13966</v>
      </c>
      <c r="H275" s="61"/>
      <c r="I275" s="27"/>
      <c r="J275" s="57" t="s">
        <v>17</v>
      </c>
      <c r="K275" s="23" t="s">
        <v>15</v>
      </c>
    </row>
    <row r="276" ht="22.5" customHeight="1">
      <c r="A276" s="147">
        <v>46069.0</v>
      </c>
      <c r="B276" s="15">
        <v>46069.0</v>
      </c>
      <c r="C276" s="44">
        <v>45383.0</v>
      </c>
      <c r="D276" s="99" t="s">
        <v>13967</v>
      </c>
      <c r="E276" s="100" t="s">
        <v>13968</v>
      </c>
      <c r="F276" s="112" t="str">
        <f t="shared" si="1"/>
        <v>CARMEN KANAZAWA</v>
      </c>
      <c r="G276" s="100" t="s">
        <v>13969</v>
      </c>
      <c r="H276" s="56" t="s">
        <v>603</v>
      </c>
      <c r="I276" s="27"/>
      <c r="J276" s="57" t="s">
        <v>17</v>
      </c>
      <c r="K276" s="23" t="s">
        <v>15</v>
      </c>
    </row>
    <row r="277" ht="22.5" customHeight="1">
      <c r="A277" s="147">
        <v>46069.0</v>
      </c>
      <c r="B277" s="15">
        <v>46069.0</v>
      </c>
      <c r="C277" s="44">
        <v>45323.0</v>
      </c>
      <c r="D277" s="99" t="s">
        <v>419</v>
      </c>
      <c r="E277" s="100" t="s">
        <v>13970</v>
      </c>
      <c r="F277" s="112" t="str">
        <f t="shared" si="1"/>
        <v>RODRIGO CHÁVEZ DURAN</v>
      </c>
      <c r="G277" s="100" t="s">
        <v>13971</v>
      </c>
      <c r="H277" s="56" t="s">
        <v>603</v>
      </c>
      <c r="I277" s="27"/>
      <c r="J277" s="57" t="s">
        <v>17</v>
      </c>
      <c r="K277" s="23" t="s">
        <v>15</v>
      </c>
    </row>
    <row r="278" ht="22.5" customHeight="1">
      <c r="A278" s="147">
        <v>46069.0</v>
      </c>
      <c r="B278" s="15">
        <v>46069.0</v>
      </c>
      <c r="C278" s="44">
        <v>45170.0</v>
      </c>
      <c r="D278" s="99" t="s">
        <v>8680</v>
      </c>
      <c r="E278" s="100" t="s">
        <v>8681</v>
      </c>
      <c r="F278" s="112" t="str">
        <f t="shared" si="1"/>
        <v>LORENZO DEL REOSARIO PALMA PULGAR</v>
      </c>
      <c r="G278" s="100" t="s">
        <v>8682</v>
      </c>
      <c r="H278" s="56" t="s">
        <v>603</v>
      </c>
      <c r="I278" s="27"/>
      <c r="J278" s="57" t="s">
        <v>17</v>
      </c>
      <c r="K278" s="23" t="s">
        <v>15</v>
      </c>
    </row>
    <row r="279" ht="22.5" customHeight="1">
      <c r="A279" s="147">
        <v>46069.0</v>
      </c>
      <c r="B279" s="15">
        <v>46069.0</v>
      </c>
      <c r="C279" s="44">
        <v>45505.0</v>
      </c>
      <c r="D279" s="99" t="s">
        <v>332</v>
      </c>
      <c r="E279" s="100" t="s">
        <v>1223</v>
      </c>
      <c r="F279" s="112" t="str">
        <f t="shared" si="1"/>
        <v>CARLOS ESCOBAR</v>
      </c>
      <c r="G279" s="100" t="s">
        <v>13972</v>
      </c>
      <c r="H279" s="56" t="s">
        <v>603</v>
      </c>
      <c r="I279" s="27"/>
      <c r="J279" s="57" t="s">
        <v>17</v>
      </c>
      <c r="K279" s="23" t="s">
        <v>15</v>
      </c>
    </row>
    <row r="280" ht="22.5" customHeight="1">
      <c r="A280" s="147">
        <v>46069.0</v>
      </c>
      <c r="B280" s="15">
        <v>46070.0</v>
      </c>
      <c r="C280" s="44">
        <v>43862.0</v>
      </c>
      <c r="D280" s="99" t="s">
        <v>3159</v>
      </c>
      <c r="E280" s="100" t="s">
        <v>1762</v>
      </c>
      <c r="F280" s="112" t="str">
        <f t="shared" si="1"/>
        <v>GERMAN SOTO</v>
      </c>
      <c r="G280" s="100" t="s">
        <v>13973</v>
      </c>
      <c r="H280" s="56" t="s">
        <v>603</v>
      </c>
      <c r="I280" s="27"/>
      <c r="J280" s="57" t="s">
        <v>17</v>
      </c>
      <c r="K280" s="23" t="s">
        <v>15</v>
      </c>
    </row>
    <row r="281" ht="22.5" customHeight="1">
      <c r="A281" s="147">
        <v>46069.0</v>
      </c>
      <c r="B281" s="15">
        <v>46070.0</v>
      </c>
      <c r="C281" s="44">
        <v>43252.0</v>
      </c>
      <c r="D281" s="99" t="s">
        <v>419</v>
      </c>
      <c r="E281" s="100" t="s">
        <v>13974</v>
      </c>
      <c r="F281" s="112" t="str">
        <f t="shared" si="1"/>
        <v>RODRIGO FUENTES BOITANO</v>
      </c>
      <c r="G281" s="100" t="s">
        <v>13975</v>
      </c>
      <c r="H281" s="56" t="s">
        <v>603</v>
      </c>
      <c r="I281" s="27"/>
      <c r="J281" s="57" t="s">
        <v>17</v>
      </c>
      <c r="K281" s="23" t="s">
        <v>15</v>
      </c>
    </row>
    <row r="282" ht="22.5" customHeight="1">
      <c r="A282" s="147">
        <v>46069.0</v>
      </c>
      <c r="B282" s="15">
        <v>46070.0</v>
      </c>
      <c r="C282" s="44">
        <v>43466.0</v>
      </c>
      <c r="D282" s="99" t="s">
        <v>13976</v>
      </c>
      <c r="E282" s="100" t="s">
        <v>13977</v>
      </c>
      <c r="F282" s="112" t="str">
        <f t="shared" si="1"/>
        <v>RAFFAELLO LANATA</v>
      </c>
      <c r="G282" s="100" t="s">
        <v>13978</v>
      </c>
      <c r="H282" s="56" t="s">
        <v>603</v>
      </c>
      <c r="I282" s="27"/>
      <c r="J282" s="57" t="s">
        <v>17</v>
      </c>
      <c r="K282" s="23" t="s">
        <v>15</v>
      </c>
    </row>
    <row r="283" ht="22.5" customHeight="1">
      <c r="A283" s="147">
        <v>46069.0</v>
      </c>
      <c r="B283" s="15">
        <v>46070.0</v>
      </c>
      <c r="C283" s="44">
        <v>43466.0</v>
      </c>
      <c r="D283" s="99" t="s">
        <v>229</v>
      </c>
      <c r="E283" s="100" t="s">
        <v>13979</v>
      </c>
      <c r="F283" s="112" t="str">
        <f t="shared" si="1"/>
        <v>KAREN JERIA CÁRDENAS</v>
      </c>
      <c r="G283" s="100" t="s">
        <v>13980</v>
      </c>
      <c r="H283" s="56" t="s">
        <v>603</v>
      </c>
      <c r="I283" s="27"/>
      <c r="J283" s="57" t="s">
        <v>17</v>
      </c>
      <c r="K283" s="23" t="s">
        <v>15</v>
      </c>
    </row>
    <row r="284" ht="22.5" customHeight="1">
      <c r="A284" s="147">
        <v>46069.0</v>
      </c>
      <c r="B284" s="15">
        <v>46070.0</v>
      </c>
      <c r="C284" s="44">
        <v>43831.0</v>
      </c>
      <c r="D284" s="99" t="s">
        <v>439</v>
      </c>
      <c r="E284" s="100" t="s">
        <v>13981</v>
      </c>
      <c r="F284" s="112" t="str">
        <f t="shared" si="1"/>
        <v>JUAN GUAJARDO LLANOS</v>
      </c>
      <c r="G284" s="100" t="s">
        <v>13982</v>
      </c>
      <c r="H284" s="56" t="s">
        <v>603</v>
      </c>
      <c r="I284" s="27"/>
      <c r="J284" s="57" t="s">
        <v>17</v>
      </c>
      <c r="K284" s="23" t="s">
        <v>15</v>
      </c>
    </row>
    <row r="285" ht="22.5" customHeight="1">
      <c r="A285" s="147">
        <v>46069.0</v>
      </c>
      <c r="B285" s="15">
        <v>46070.0</v>
      </c>
      <c r="C285" s="44">
        <v>43313.0</v>
      </c>
      <c r="D285" s="99" t="s">
        <v>2644</v>
      </c>
      <c r="E285" s="100" t="s">
        <v>13983</v>
      </c>
      <c r="F285" s="112" t="str">
        <f t="shared" si="1"/>
        <v>GABRIEL SANTIS SERRANO</v>
      </c>
      <c r="G285" s="100" t="s">
        <v>13984</v>
      </c>
      <c r="H285" s="56" t="s">
        <v>603</v>
      </c>
      <c r="I285" s="27"/>
      <c r="J285" s="57" t="s">
        <v>17</v>
      </c>
      <c r="K285" s="23" t="s">
        <v>15</v>
      </c>
    </row>
    <row r="286" ht="22.5" customHeight="1">
      <c r="A286" s="147">
        <v>46069.0</v>
      </c>
      <c r="B286" s="15">
        <v>46070.0</v>
      </c>
      <c r="C286" s="44">
        <v>43405.0</v>
      </c>
      <c r="D286" s="99" t="s">
        <v>398</v>
      </c>
      <c r="E286" s="100" t="s">
        <v>13985</v>
      </c>
      <c r="F286" s="112" t="str">
        <f t="shared" si="1"/>
        <v>ROSA MUÑOZ AYALA</v>
      </c>
      <c r="G286" s="100" t="s">
        <v>13986</v>
      </c>
      <c r="H286" s="56" t="s">
        <v>603</v>
      </c>
      <c r="I286" s="27"/>
      <c r="J286" s="57" t="s">
        <v>17</v>
      </c>
      <c r="K286" s="23" t="s">
        <v>15</v>
      </c>
    </row>
    <row r="287" ht="22.5" customHeight="1">
      <c r="A287" s="147">
        <v>46069.0</v>
      </c>
      <c r="B287" s="15">
        <v>46070.0</v>
      </c>
      <c r="C287" s="44">
        <v>43891.0</v>
      </c>
      <c r="D287" s="99" t="s">
        <v>920</v>
      </c>
      <c r="E287" s="100" t="s">
        <v>13987</v>
      </c>
      <c r="F287" s="112" t="str">
        <f t="shared" si="1"/>
        <v>SEBASTIAN FOITZICK STONE</v>
      </c>
      <c r="G287" s="100" t="s">
        <v>13988</v>
      </c>
      <c r="H287" s="56" t="s">
        <v>603</v>
      </c>
      <c r="I287" s="27"/>
      <c r="J287" s="57" t="s">
        <v>17</v>
      </c>
      <c r="K287" s="23" t="s">
        <v>15</v>
      </c>
    </row>
    <row r="288" ht="22.5" customHeight="1">
      <c r="A288" s="147">
        <v>46069.0</v>
      </c>
      <c r="B288" s="15">
        <v>46070.0</v>
      </c>
      <c r="C288" s="44">
        <v>43525.0</v>
      </c>
      <c r="D288" s="99" t="s">
        <v>576</v>
      </c>
      <c r="E288" s="100" t="s">
        <v>13989</v>
      </c>
      <c r="F288" s="112" t="str">
        <f t="shared" si="1"/>
        <v>LUIS JARAMILLO NUÑEZ</v>
      </c>
      <c r="G288" s="100" t="s">
        <v>13990</v>
      </c>
      <c r="H288" s="56" t="s">
        <v>603</v>
      </c>
      <c r="I288" s="27"/>
      <c r="J288" s="57" t="s">
        <v>17</v>
      </c>
      <c r="K288" s="23" t="s">
        <v>15</v>
      </c>
    </row>
    <row r="289" ht="22.5" customHeight="1">
      <c r="A289" s="147">
        <v>46069.0</v>
      </c>
      <c r="B289" s="15">
        <v>46071.0</v>
      </c>
      <c r="C289" s="44">
        <v>45352.0</v>
      </c>
      <c r="D289" s="99" t="s">
        <v>2339</v>
      </c>
      <c r="E289" s="100" t="s">
        <v>1208</v>
      </c>
      <c r="F289" s="112" t="str">
        <f t="shared" si="1"/>
        <v>ANDREA TORRES</v>
      </c>
      <c r="G289" s="100" t="s">
        <v>13991</v>
      </c>
      <c r="H289" s="56" t="s">
        <v>603</v>
      </c>
      <c r="I289" s="27"/>
      <c r="J289" s="57" t="s">
        <v>19</v>
      </c>
      <c r="K289" s="23" t="s">
        <v>15</v>
      </c>
    </row>
    <row r="290" ht="22.5" customHeight="1">
      <c r="A290" s="147">
        <v>46069.0</v>
      </c>
      <c r="B290" s="15">
        <v>46071.0</v>
      </c>
      <c r="C290" s="44">
        <v>45566.0</v>
      </c>
      <c r="D290" s="99" t="s">
        <v>2073</v>
      </c>
      <c r="E290" s="100" t="s">
        <v>11692</v>
      </c>
      <c r="F290" s="112" t="str">
        <f t="shared" si="1"/>
        <v>CESAR HORMAZABAL</v>
      </c>
      <c r="G290" s="100" t="s">
        <v>13992</v>
      </c>
      <c r="H290" s="56" t="s">
        <v>603</v>
      </c>
      <c r="I290" s="27"/>
      <c r="J290" s="57" t="s">
        <v>19</v>
      </c>
      <c r="K290" s="23" t="s">
        <v>15</v>
      </c>
    </row>
    <row r="291" ht="22.5" customHeight="1">
      <c r="A291" s="147">
        <v>46069.0</v>
      </c>
      <c r="B291" s="15">
        <v>46071.0</v>
      </c>
      <c r="C291" s="44">
        <v>45047.0</v>
      </c>
      <c r="D291" s="99" t="s">
        <v>13993</v>
      </c>
      <c r="E291" s="100" t="s">
        <v>13994</v>
      </c>
      <c r="F291" s="112" t="str">
        <f t="shared" si="1"/>
        <v>MARIE BAUTERC</v>
      </c>
      <c r="G291" s="100" t="s">
        <v>13995</v>
      </c>
      <c r="H291" s="56" t="s">
        <v>603</v>
      </c>
      <c r="I291" s="27"/>
      <c r="J291" s="57" t="s">
        <v>19</v>
      </c>
      <c r="K291" s="23" t="s">
        <v>15</v>
      </c>
    </row>
    <row r="292" ht="22.5" customHeight="1">
      <c r="A292" s="147">
        <v>46069.0</v>
      </c>
      <c r="B292" s="46"/>
      <c r="C292" s="46" t="s">
        <v>13996</v>
      </c>
      <c r="D292" s="99" t="s">
        <v>439</v>
      </c>
      <c r="E292" s="100" t="s">
        <v>130</v>
      </c>
      <c r="F292" s="112" t="str">
        <f t="shared" si="1"/>
        <v>JUAN GONZALEZ</v>
      </c>
      <c r="G292" s="100" t="s">
        <v>13997</v>
      </c>
      <c r="H292" s="56" t="s">
        <v>603</v>
      </c>
      <c r="I292" s="27"/>
      <c r="J292" s="57" t="s">
        <v>21</v>
      </c>
      <c r="K292" s="23" t="s">
        <v>15</v>
      </c>
    </row>
    <row r="293" ht="22.5" customHeight="1">
      <c r="A293" s="147">
        <v>46069.0</v>
      </c>
      <c r="B293" s="46"/>
      <c r="C293" s="46" t="s">
        <v>106</v>
      </c>
      <c r="D293" s="99" t="s">
        <v>10327</v>
      </c>
      <c r="E293" s="100" t="s">
        <v>13998</v>
      </c>
      <c r="F293" s="112" t="str">
        <f t="shared" si="1"/>
        <v>FABIOLA MUÑOZ PONCE</v>
      </c>
      <c r="G293" s="100" t="s">
        <v>13999</v>
      </c>
      <c r="H293" s="56" t="s">
        <v>603</v>
      </c>
      <c r="I293" s="27"/>
      <c r="J293" s="57" t="s">
        <v>21</v>
      </c>
      <c r="K293" s="23" t="s">
        <v>15</v>
      </c>
    </row>
    <row r="294" ht="22.5" customHeight="1">
      <c r="A294" s="147">
        <v>46069.0</v>
      </c>
      <c r="B294" s="46"/>
      <c r="C294" s="46" t="s">
        <v>422</v>
      </c>
      <c r="D294" s="99" t="s">
        <v>12226</v>
      </c>
      <c r="E294" s="100" t="s">
        <v>14000</v>
      </c>
      <c r="F294" s="112" t="str">
        <f t="shared" si="1"/>
        <v>LUCIA URRA COLOMA</v>
      </c>
      <c r="G294" s="100" t="s">
        <v>14001</v>
      </c>
      <c r="H294" s="56" t="s">
        <v>603</v>
      </c>
      <c r="I294" s="27"/>
      <c r="J294" s="57" t="s">
        <v>21</v>
      </c>
      <c r="K294" s="23" t="s">
        <v>15</v>
      </c>
    </row>
    <row r="295" ht="22.5" customHeight="1">
      <c r="A295" s="147">
        <v>46069.0</v>
      </c>
      <c r="B295" s="46"/>
      <c r="C295" s="44">
        <v>44958.0</v>
      </c>
      <c r="D295" s="99" t="s">
        <v>11193</v>
      </c>
      <c r="E295" s="100" t="s">
        <v>14002</v>
      </c>
      <c r="F295" s="112" t="str">
        <f t="shared" si="1"/>
        <v>ALEJANDRO PATRICIO GARRIDO PEREZ</v>
      </c>
      <c r="G295" s="100" t="s">
        <v>14003</v>
      </c>
      <c r="H295" s="56" t="s">
        <v>603</v>
      </c>
      <c r="I295" s="27"/>
      <c r="J295" s="57" t="s">
        <v>17</v>
      </c>
      <c r="K295" s="23" t="s">
        <v>34</v>
      </c>
    </row>
    <row r="296" ht="22.5" customHeight="1">
      <c r="A296" s="147">
        <v>46069.0</v>
      </c>
      <c r="B296" s="46"/>
      <c r="C296" s="44"/>
      <c r="D296" s="99" t="s">
        <v>742</v>
      </c>
      <c r="E296" s="100" t="s">
        <v>14004</v>
      </c>
      <c r="F296" s="112" t="str">
        <f t="shared" si="1"/>
        <v>MARCO ANTONIO ARENAS GATICA</v>
      </c>
      <c r="G296" s="100" t="s">
        <v>14005</v>
      </c>
      <c r="H296" s="61"/>
      <c r="I296" s="27"/>
      <c r="J296" s="57" t="s">
        <v>19</v>
      </c>
      <c r="K296" s="23" t="s">
        <v>15</v>
      </c>
    </row>
    <row r="297" ht="22.5" customHeight="1">
      <c r="A297" s="147">
        <v>46070.0</v>
      </c>
      <c r="B297" s="15">
        <v>46070.0</v>
      </c>
      <c r="C297" s="44">
        <v>44593.0</v>
      </c>
      <c r="D297" s="99" t="s">
        <v>5105</v>
      </c>
      <c r="E297" s="100" t="s">
        <v>14006</v>
      </c>
      <c r="F297" s="112" t="str">
        <f t="shared" si="1"/>
        <v>CHRISTIAN ALFARO SILVA</v>
      </c>
      <c r="G297" s="100" t="s">
        <v>14007</v>
      </c>
      <c r="H297" s="56" t="s">
        <v>603</v>
      </c>
      <c r="I297" s="27"/>
      <c r="J297" s="57" t="s">
        <v>17</v>
      </c>
      <c r="K297" s="23" t="s">
        <v>15</v>
      </c>
    </row>
    <row r="298" ht="22.5" customHeight="1">
      <c r="A298" s="147">
        <v>46070.0</v>
      </c>
      <c r="B298" s="15">
        <v>46070.0</v>
      </c>
      <c r="C298" s="44">
        <v>43132.0</v>
      </c>
      <c r="D298" s="99" t="s">
        <v>14008</v>
      </c>
      <c r="E298" s="100" t="s">
        <v>14009</v>
      </c>
      <c r="F298" s="112" t="str">
        <f t="shared" si="1"/>
        <v>FEDERICO BOBADILLA LAZCANO</v>
      </c>
      <c r="G298" s="100" t="s">
        <v>14010</v>
      </c>
      <c r="H298" s="56" t="s">
        <v>603</v>
      </c>
      <c r="I298" s="27"/>
      <c r="J298" s="57" t="s">
        <v>17</v>
      </c>
      <c r="K298" s="23" t="s">
        <v>34</v>
      </c>
    </row>
    <row r="299" ht="22.5" customHeight="1">
      <c r="A299" s="147">
        <v>46070.0</v>
      </c>
      <c r="B299" s="15">
        <v>46070.0</v>
      </c>
      <c r="C299" s="44">
        <v>42461.0</v>
      </c>
      <c r="D299" s="99" t="s">
        <v>7098</v>
      </c>
      <c r="E299" s="100" t="s">
        <v>14011</v>
      </c>
      <c r="F299" s="112" t="str">
        <f t="shared" si="1"/>
        <v>JACQUELINE BUSTAMANTE</v>
      </c>
      <c r="G299" s="100" t="s">
        <v>14012</v>
      </c>
      <c r="H299" s="56" t="s">
        <v>603</v>
      </c>
      <c r="I299" s="27"/>
      <c r="J299" s="57" t="s">
        <v>17</v>
      </c>
      <c r="K299" s="23" t="s">
        <v>34</v>
      </c>
    </row>
    <row r="300" ht="22.5" customHeight="1">
      <c r="A300" s="147">
        <v>46070.0</v>
      </c>
      <c r="B300" s="15">
        <v>46070.0</v>
      </c>
      <c r="C300" s="44">
        <v>42036.0</v>
      </c>
      <c r="D300" s="99" t="s">
        <v>11824</v>
      </c>
      <c r="E300" s="100" t="s">
        <v>14013</v>
      </c>
      <c r="F300" s="112" t="str">
        <f t="shared" si="1"/>
        <v>HUGO EDUARDO BEAUMONT MORALES</v>
      </c>
      <c r="G300" s="100" t="s">
        <v>14014</v>
      </c>
      <c r="H300" s="61"/>
      <c r="I300" s="27"/>
      <c r="J300" s="57" t="s">
        <v>17</v>
      </c>
      <c r="K300" s="23" t="s">
        <v>22</v>
      </c>
    </row>
    <row r="301" ht="22.5" customHeight="1">
      <c r="A301" s="147">
        <v>46070.0</v>
      </c>
      <c r="B301" s="15">
        <v>46070.0</v>
      </c>
      <c r="C301" s="44">
        <v>43556.0</v>
      </c>
      <c r="D301" s="99" t="s">
        <v>14015</v>
      </c>
      <c r="E301" s="100" t="s">
        <v>14016</v>
      </c>
      <c r="F301" s="112" t="str">
        <f t="shared" si="1"/>
        <v>LUIS JORGE JARA CASTRO</v>
      </c>
      <c r="G301" s="100" t="s">
        <v>14017</v>
      </c>
      <c r="H301" s="61"/>
      <c r="I301" s="27"/>
      <c r="J301" s="57" t="s">
        <v>17</v>
      </c>
      <c r="K301" s="23" t="s">
        <v>15</v>
      </c>
    </row>
    <row r="302" ht="22.5" customHeight="1">
      <c r="A302" s="147">
        <v>46070.0</v>
      </c>
      <c r="B302" s="15">
        <v>46070.0</v>
      </c>
      <c r="C302" s="44">
        <v>43525.0</v>
      </c>
      <c r="D302" s="99" t="s">
        <v>14018</v>
      </c>
      <c r="E302" s="100" t="s">
        <v>14019</v>
      </c>
      <c r="F302" s="112" t="str">
        <f t="shared" si="1"/>
        <v>GILDA LEDESMA GONZALEZ</v>
      </c>
      <c r="G302" s="100" t="s">
        <v>14020</v>
      </c>
      <c r="H302" s="56" t="s">
        <v>603</v>
      </c>
      <c r="I302" s="27"/>
      <c r="J302" s="57" t="s">
        <v>17</v>
      </c>
      <c r="K302" s="23" t="s">
        <v>15</v>
      </c>
    </row>
    <row r="303" ht="22.5" customHeight="1">
      <c r="A303" s="147">
        <v>46070.0</v>
      </c>
      <c r="B303" s="15">
        <v>46070.0</v>
      </c>
      <c r="C303" s="44">
        <v>43497.0</v>
      </c>
      <c r="D303" s="99" t="s">
        <v>14021</v>
      </c>
      <c r="E303" s="100" t="s">
        <v>14022</v>
      </c>
      <c r="F303" s="112" t="str">
        <f t="shared" si="1"/>
        <v>YAACOV MELLIBOVSKY</v>
      </c>
      <c r="G303" s="100" t="s">
        <v>14023</v>
      </c>
      <c r="H303" s="56" t="s">
        <v>603</v>
      </c>
      <c r="I303" s="27"/>
      <c r="J303" s="57" t="s">
        <v>17</v>
      </c>
      <c r="K303" s="23" t="s">
        <v>15</v>
      </c>
    </row>
    <row r="304" ht="22.5" customHeight="1">
      <c r="A304" s="147">
        <v>46070.0</v>
      </c>
      <c r="B304" s="15">
        <v>46070.0</v>
      </c>
      <c r="C304" s="44">
        <v>45383.0</v>
      </c>
      <c r="D304" s="99" t="s">
        <v>363</v>
      </c>
      <c r="E304" s="100" t="s">
        <v>1409</v>
      </c>
      <c r="F304" s="112" t="str">
        <f t="shared" si="1"/>
        <v>NICOLAS ARIAS</v>
      </c>
      <c r="G304" s="100" t="s">
        <v>14024</v>
      </c>
      <c r="H304" s="56" t="s">
        <v>603</v>
      </c>
      <c r="I304" s="27"/>
      <c r="J304" s="57" t="s">
        <v>17</v>
      </c>
      <c r="K304" s="23" t="s">
        <v>15</v>
      </c>
    </row>
    <row r="305" ht="22.5" customHeight="1">
      <c r="A305" s="147">
        <v>46070.0</v>
      </c>
      <c r="B305" s="15">
        <v>46070.0</v>
      </c>
      <c r="C305" s="44">
        <v>42491.0</v>
      </c>
      <c r="D305" s="99" t="s">
        <v>2806</v>
      </c>
      <c r="E305" s="100" t="s">
        <v>14025</v>
      </c>
      <c r="F305" s="112" t="str">
        <f t="shared" si="1"/>
        <v>JOSE BASAEZ GARCIA</v>
      </c>
      <c r="G305" s="100" t="s">
        <v>14026</v>
      </c>
      <c r="H305" s="56" t="s">
        <v>603</v>
      </c>
      <c r="I305" s="27"/>
      <c r="J305" s="57" t="s">
        <v>17</v>
      </c>
      <c r="K305" s="23" t="s">
        <v>15</v>
      </c>
    </row>
    <row r="306" ht="22.5" customHeight="1">
      <c r="A306" s="147">
        <v>46070.0</v>
      </c>
      <c r="B306" s="15">
        <v>46070.0</v>
      </c>
      <c r="C306" s="44">
        <v>41699.0</v>
      </c>
      <c r="D306" s="99" t="s">
        <v>147</v>
      </c>
      <c r="E306" s="100" t="s">
        <v>14027</v>
      </c>
      <c r="F306" s="112" t="str">
        <f t="shared" si="1"/>
        <v>CARLOS SANCHEZ GALAZ</v>
      </c>
      <c r="G306" s="100" t="s">
        <v>14028</v>
      </c>
      <c r="H306" s="56" t="s">
        <v>603</v>
      </c>
      <c r="I306" s="27"/>
      <c r="J306" s="57" t="s">
        <v>17</v>
      </c>
      <c r="K306" s="23" t="s">
        <v>15</v>
      </c>
    </row>
    <row r="307" ht="22.5" customHeight="1">
      <c r="A307" s="147">
        <v>46070.0</v>
      </c>
      <c r="B307" s="15">
        <v>46070.0</v>
      </c>
      <c r="C307" s="44">
        <v>45383.0</v>
      </c>
      <c r="D307" s="99" t="s">
        <v>229</v>
      </c>
      <c r="E307" s="100" t="s">
        <v>14029</v>
      </c>
      <c r="F307" s="112" t="str">
        <f t="shared" si="1"/>
        <v>KAREN OLIVARES ACEVEDO</v>
      </c>
      <c r="G307" s="100" t="s">
        <v>14030</v>
      </c>
      <c r="H307" s="56" t="s">
        <v>603</v>
      </c>
      <c r="I307" s="27"/>
      <c r="J307" s="57" t="s">
        <v>17</v>
      </c>
      <c r="K307" s="23" t="s">
        <v>15</v>
      </c>
    </row>
    <row r="308" ht="22.5" customHeight="1">
      <c r="A308" s="147">
        <v>46070.0</v>
      </c>
      <c r="B308" s="15">
        <v>46070.0</v>
      </c>
      <c r="C308" s="44">
        <v>43497.0</v>
      </c>
      <c r="D308" s="99" t="s">
        <v>761</v>
      </c>
      <c r="E308" s="100" t="s">
        <v>14031</v>
      </c>
      <c r="F308" s="112" t="str">
        <f t="shared" si="1"/>
        <v>CARLOS RODRIGEZ</v>
      </c>
      <c r="G308" s="100" t="s">
        <v>14032</v>
      </c>
      <c r="H308" s="56" t="s">
        <v>603</v>
      </c>
      <c r="I308" s="27"/>
      <c r="J308" s="57" t="s">
        <v>17</v>
      </c>
      <c r="K308" s="23" t="s">
        <v>15</v>
      </c>
    </row>
    <row r="309" ht="22.5" customHeight="1">
      <c r="A309" s="147">
        <v>46070.0</v>
      </c>
      <c r="B309" s="15">
        <v>46070.0</v>
      </c>
      <c r="C309" s="44">
        <v>43313.0</v>
      </c>
      <c r="D309" s="99" t="s">
        <v>341</v>
      </c>
      <c r="E309" s="100" t="s">
        <v>710</v>
      </c>
      <c r="F309" s="112" t="str">
        <f t="shared" si="1"/>
        <v>MIGUEL TORO</v>
      </c>
      <c r="G309" s="100" t="s">
        <v>14033</v>
      </c>
      <c r="H309" s="56" t="s">
        <v>603</v>
      </c>
      <c r="I309" s="22" t="s">
        <v>16</v>
      </c>
      <c r="J309" s="57" t="s">
        <v>17</v>
      </c>
      <c r="K309" s="23" t="s">
        <v>15</v>
      </c>
    </row>
    <row r="310" ht="22.5" customHeight="1">
      <c r="A310" s="147">
        <v>46070.0</v>
      </c>
      <c r="B310" s="15">
        <v>46071.0</v>
      </c>
      <c r="C310" s="44">
        <v>43617.0</v>
      </c>
      <c r="D310" s="99" t="s">
        <v>14034</v>
      </c>
      <c r="E310" s="100" t="s">
        <v>10044</v>
      </c>
      <c r="F310" s="112" t="str">
        <f t="shared" si="1"/>
        <v>JANETT RUIZ</v>
      </c>
      <c r="G310" s="100" t="s">
        <v>14035</v>
      </c>
      <c r="H310" s="56" t="s">
        <v>603</v>
      </c>
      <c r="I310" s="27"/>
      <c r="J310" s="57" t="s">
        <v>19</v>
      </c>
      <c r="K310" s="23" t="s">
        <v>15</v>
      </c>
    </row>
    <row r="311" ht="22.5" customHeight="1">
      <c r="A311" s="147">
        <v>46070.0</v>
      </c>
      <c r="B311" s="15">
        <v>46071.0</v>
      </c>
      <c r="C311" s="44">
        <v>45352.0</v>
      </c>
      <c r="D311" s="99" t="s">
        <v>8626</v>
      </c>
      <c r="E311" s="100" t="s">
        <v>14036</v>
      </c>
      <c r="F311" s="112" t="str">
        <f t="shared" si="1"/>
        <v>JHON RUANO BELTRAN</v>
      </c>
      <c r="G311" s="100" t="s">
        <v>14037</v>
      </c>
      <c r="H311" s="56" t="s">
        <v>603</v>
      </c>
      <c r="I311" s="22" t="s">
        <v>16</v>
      </c>
      <c r="J311" s="57" t="s">
        <v>17</v>
      </c>
      <c r="K311" s="23" t="s">
        <v>15</v>
      </c>
    </row>
    <row r="312" ht="22.5" customHeight="1">
      <c r="A312" s="147">
        <v>46070.0</v>
      </c>
      <c r="B312" s="15">
        <v>46071.0</v>
      </c>
      <c r="C312" s="44">
        <v>43800.0</v>
      </c>
      <c r="D312" s="99" t="s">
        <v>1292</v>
      </c>
      <c r="E312" s="100" t="s">
        <v>14038</v>
      </c>
      <c r="F312" s="112" t="str">
        <f t="shared" si="1"/>
        <v>CRISTIAN CASTAÑEDA</v>
      </c>
      <c r="G312" s="100" t="s">
        <v>14039</v>
      </c>
      <c r="H312" s="56" t="s">
        <v>603</v>
      </c>
      <c r="I312" s="27"/>
      <c r="J312" s="57" t="s">
        <v>19</v>
      </c>
      <c r="K312" s="23" t="s">
        <v>15</v>
      </c>
    </row>
    <row r="313" ht="22.5" customHeight="1">
      <c r="A313" s="147">
        <v>46070.0</v>
      </c>
      <c r="B313" s="46"/>
      <c r="C313" s="46" t="s">
        <v>1231</v>
      </c>
      <c r="D313" s="99" t="s">
        <v>14040</v>
      </c>
      <c r="E313" s="100" t="s">
        <v>14041</v>
      </c>
      <c r="F313" s="112" t="str">
        <f t="shared" si="1"/>
        <v>OMAR DELGADO OYARZUN</v>
      </c>
      <c r="G313" s="100" t="s">
        <v>14042</v>
      </c>
      <c r="H313" s="56" t="s">
        <v>603</v>
      </c>
      <c r="I313" s="22" t="s">
        <v>16</v>
      </c>
      <c r="J313" s="57" t="s">
        <v>21</v>
      </c>
      <c r="K313" s="23" t="s">
        <v>15</v>
      </c>
    </row>
    <row r="314" ht="22.5" customHeight="1">
      <c r="A314" s="147">
        <v>46070.0</v>
      </c>
      <c r="B314" s="46"/>
      <c r="C314" s="46" t="s">
        <v>3298</v>
      </c>
      <c r="D314" s="99" t="s">
        <v>1822</v>
      </c>
      <c r="E314" s="100" t="s">
        <v>880</v>
      </c>
      <c r="F314" s="112" t="str">
        <f t="shared" si="1"/>
        <v>MIGUEL ANGEL FUENTES</v>
      </c>
      <c r="G314" s="100" t="s">
        <v>14043</v>
      </c>
      <c r="H314" s="56" t="s">
        <v>603</v>
      </c>
      <c r="I314" s="27"/>
      <c r="J314" s="57" t="s">
        <v>21</v>
      </c>
      <c r="K314" s="23" t="s">
        <v>15</v>
      </c>
    </row>
    <row r="315" ht="22.5" customHeight="1">
      <c r="A315" s="147">
        <v>46070.0</v>
      </c>
      <c r="B315" s="46"/>
      <c r="C315" s="46" t="s">
        <v>106</v>
      </c>
      <c r="D315" s="99" t="s">
        <v>287</v>
      </c>
      <c r="E315" s="100" t="s">
        <v>571</v>
      </c>
      <c r="F315" s="112" t="str">
        <f t="shared" si="1"/>
        <v>OSCAR SALAZAR</v>
      </c>
      <c r="G315" s="100" t="s">
        <v>9393</v>
      </c>
      <c r="H315" s="56" t="s">
        <v>603</v>
      </c>
      <c r="I315" s="27"/>
      <c r="J315" s="57" t="s">
        <v>21</v>
      </c>
      <c r="K315" s="23" t="s">
        <v>15</v>
      </c>
    </row>
    <row r="316" ht="22.5" customHeight="1">
      <c r="A316" s="147">
        <v>46070.0</v>
      </c>
      <c r="B316" s="46"/>
      <c r="C316" s="44">
        <v>43739.0</v>
      </c>
      <c r="D316" s="99" t="s">
        <v>14044</v>
      </c>
      <c r="E316" s="100" t="s">
        <v>14045</v>
      </c>
      <c r="F316" s="112" t="str">
        <f t="shared" si="1"/>
        <v>JOSE SANTOS GONZALEZ MORALES</v>
      </c>
      <c r="G316" s="100" t="s">
        <v>14046</v>
      </c>
      <c r="H316" s="56" t="s">
        <v>603</v>
      </c>
      <c r="I316" s="27"/>
      <c r="J316" s="57" t="s">
        <v>17</v>
      </c>
      <c r="K316" s="23" t="s">
        <v>34</v>
      </c>
    </row>
    <row r="317" ht="22.5" customHeight="1">
      <c r="A317" s="147">
        <v>46070.0</v>
      </c>
      <c r="B317" s="46"/>
      <c r="C317" s="46" t="s">
        <v>1529</v>
      </c>
      <c r="D317" s="99" t="s">
        <v>10165</v>
      </c>
      <c r="E317" s="100" t="s">
        <v>14047</v>
      </c>
      <c r="F317" s="112" t="str">
        <f t="shared" si="1"/>
        <v>XIMENA MELLADO MARTINEZ</v>
      </c>
      <c r="G317" s="100" t="s">
        <v>14048</v>
      </c>
      <c r="H317" s="56" t="s">
        <v>603</v>
      </c>
      <c r="I317" s="22" t="s">
        <v>16</v>
      </c>
      <c r="J317" s="57" t="s">
        <v>21</v>
      </c>
      <c r="K317" s="23" t="s">
        <v>15</v>
      </c>
    </row>
    <row r="318" ht="22.5" customHeight="1">
      <c r="A318" s="147">
        <v>46070.0</v>
      </c>
      <c r="B318" s="46"/>
      <c r="C318" s="46" t="s">
        <v>106</v>
      </c>
      <c r="D318" s="99" t="s">
        <v>287</v>
      </c>
      <c r="E318" s="100" t="s">
        <v>14049</v>
      </c>
      <c r="F318" s="112" t="str">
        <f t="shared" si="1"/>
        <v>OSCAR SILVA GARAY</v>
      </c>
      <c r="G318" s="100" t="s">
        <v>14050</v>
      </c>
      <c r="H318" s="56" t="s">
        <v>603</v>
      </c>
      <c r="I318" s="27"/>
      <c r="J318" s="57" t="s">
        <v>21</v>
      </c>
      <c r="K318" s="23" t="s">
        <v>15</v>
      </c>
    </row>
    <row r="319" ht="22.5" customHeight="1">
      <c r="A319" s="147">
        <v>46070.0</v>
      </c>
      <c r="B319" s="46"/>
      <c r="C319" s="46" t="s">
        <v>60</v>
      </c>
      <c r="D319" s="99" t="s">
        <v>14051</v>
      </c>
      <c r="E319" s="100" t="s">
        <v>14052</v>
      </c>
      <c r="F319" s="112" t="str">
        <f t="shared" si="1"/>
        <v>CELINDA FALCHETTI VILCHES</v>
      </c>
      <c r="G319" s="100" t="s">
        <v>14053</v>
      </c>
      <c r="H319" s="56" t="s">
        <v>603</v>
      </c>
      <c r="I319" s="27"/>
      <c r="J319" s="57" t="s">
        <v>21</v>
      </c>
      <c r="K319" s="23" t="s">
        <v>15</v>
      </c>
    </row>
    <row r="320" ht="22.5" customHeight="1">
      <c r="A320" s="147">
        <v>46070.0</v>
      </c>
      <c r="B320" s="46"/>
      <c r="C320" s="44"/>
      <c r="D320" s="99" t="s">
        <v>938</v>
      </c>
      <c r="E320" s="100" t="s">
        <v>14054</v>
      </c>
      <c r="F320" s="112" t="str">
        <f t="shared" si="1"/>
        <v>NICOLE WARNER CARRASCO</v>
      </c>
      <c r="G320" s="100" t="s">
        <v>14055</v>
      </c>
      <c r="H320" s="61"/>
      <c r="I320" s="27"/>
      <c r="J320" s="65"/>
      <c r="K320" s="28"/>
    </row>
    <row r="321" ht="22.5" customHeight="1">
      <c r="A321" s="147">
        <v>46070.0</v>
      </c>
      <c r="B321" s="46"/>
      <c r="C321" s="44">
        <v>41000.0</v>
      </c>
      <c r="D321" s="99" t="s">
        <v>14056</v>
      </c>
      <c r="E321" s="100" t="s">
        <v>14057</v>
      </c>
      <c r="F321" s="112" t="str">
        <f t="shared" si="1"/>
        <v>ALMENDRA ARRIAGADA PRADO</v>
      </c>
      <c r="G321" s="100" t="s">
        <v>14058</v>
      </c>
      <c r="H321" s="61"/>
      <c r="I321" s="27"/>
      <c r="J321" s="65"/>
      <c r="K321" s="28"/>
    </row>
    <row r="322" ht="22.5" customHeight="1">
      <c r="A322" s="147">
        <v>46070.0</v>
      </c>
      <c r="B322" s="46"/>
      <c r="C322" s="44"/>
      <c r="D322" s="99" t="s">
        <v>3905</v>
      </c>
      <c r="E322" s="100" t="s">
        <v>8847</v>
      </c>
      <c r="F322" s="112" t="str">
        <f t="shared" si="1"/>
        <v>SERGIO CARVAJAL</v>
      </c>
      <c r="G322" s="100" t="s">
        <v>14059</v>
      </c>
      <c r="H322" s="56" t="s">
        <v>603</v>
      </c>
      <c r="I322" s="27"/>
      <c r="J322" s="57" t="s">
        <v>17</v>
      </c>
      <c r="K322" s="23" t="s">
        <v>15</v>
      </c>
    </row>
    <row r="323" ht="22.5" customHeight="1">
      <c r="A323" s="147">
        <v>46071.0</v>
      </c>
      <c r="B323" s="15">
        <v>46071.0</v>
      </c>
      <c r="C323" s="44">
        <v>43586.0</v>
      </c>
      <c r="D323" s="99" t="s">
        <v>9735</v>
      </c>
      <c r="E323" s="100" t="s">
        <v>9736</v>
      </c>
      <c r="F323" s="112" t="str">
        <f t="shared" si="1"/>
        <v>GINA CARRANZA CISTERNAS</v>
      </c>
      <c r="G323" s="100" t="s">
        <v>9737</v>
      </c>
      <c r="H323" s="56" t="s">
        <v>603</v>
      </c>
      <c r="I323" s="27"/>
      <c r="J323" s="57" t="s">
        <v>17</v>
      </c>
      <c r="K323" s="23" t="s">
        <v>22</v>
      </c>
    </row>
    <row r="324" ht="22.5" customHeight="1">
      <c r="A324" s="147">
        <v>46071.0</v>
      </c>
      <c r="B324" s="15">
        <v>46071.0</v>
      </c>
      <c r="C324" s="44">
        <v>43891.0</v>
      </c>
      <c r="D324" s="99" t="s">
        <v>14060</v>
      </c>
      <c r="E324" s="100" t="s">
        <v>14061</v>
      </c>
      <c r="F324" s="112" t="str">
        <f t="shared" si="1"/>
        <v>NIVIA MARICOI</v>
      </c>
      <c r="G324" s="100" t="s">
        <v>14062</v>
      </c>
      <c r="H324" s="56" t="s">
        <v>603</v>
      </c>
      <c r="I324" s="27"/>
      <c r="J324" s="57" t="s">
        <v>17</v>
      </c>
      <c r="K324" s="23" t="s">
        <v>15</v>
      </c>
    </row>
    <row r="325" ht="22.5" customHeight="1">
      <c r="A325" s="147">
        <v>46071.0</v>
      </c>
      <c r="B325" s="15">
        <v>46071.0</v>
      </c>
      <c r="C325" s="44">
        <v>45717.0</v>
      </c>
      <c r="D325" s="99" t="s">
        <v>761</v>
      </c>
      <c r="E325" s="100" t="s">
        <v>14063</v>
      </c>
      <c r="F325" s="112" t="str">
        <f t="shared" si="1"/>
        <v>CARLOS RAMOS ARCE</v>
      </c>
      <c r="G325" s="100" t="s">
        <v>14064</v>
      </c>
      <c r="H325" s="56" t="s">
        <v>603</v>
      </c>
      <c r="I325" s="27"/>
      <c r="J325" s="57" t="s">
        <v>17</v>
      </c>
      <c r="K325" s="23" t="s">
        <v>15</v>
      </c>
    </row>
    <row r="326" ht="22.5" customHeight="1">
      <c r="A326" s="147">
        <v>46071.0</v>
      </c>
      <c r="B326" s="15">
        <v>46071.0</v>
      </c>
      <c r="C326" s="44">
        <v>43739.0</v>
      </c>
      <c r="D326" s="99" t="s">
        <v>14065</v>
      </c>
      <c r="E326" s="100" t="s">
        <v>14066</v>
      </c>
      <c r="F326" s="112" t="str">
        <f t="shared" si="1"/>
        <v>GABRIEL ULISES PEREZ HUENULEF</v>
      </c>
      <c r="G326" s="100" t="s">
        <v>14067</v>
      </c>
      <c r="H326" s="56" t="s">
        <v>603</v>
      </c>
      <c r="I326" s="27"/>
      <c r="J326" s="57" t="s">
        <v>17</v>
      </c>
      <c r="K326" s="23" t="s">
        <v>15</v>
      </c>
    </row>
    <row r="327" ht="22.5" customHeight="1">
      <c r="A327" s="147">
        <v>46071.0</v>
      </c>
      <c r="B327" s="15">
        <v>46071.0</v>
      </c>
      <c r="C327" s="44">
        <v>43647.0</v>
      </c>
      <c r="D327" s="99" t="s">
        <v>1431</v>
      </c>
      <c r="E327" s="100" t="s">
        <v>10355</v>
      </c>
      <c r="F327" s="112" t="str">
        <f t="shared" si="1"/>
        <v>CLAUDIO FARIAS</v>
      </c>
      <c r="G327" s="100" t="s">
        <v>14068</v>
      </c>
      <c r="H327" s="56" t="s">
        <v>603</v>
      </c>
      <c r="I327" s="27"/>
      <c r="J327" s="57" t="s">
        <v>17</v>
      </c>
      <c r="K327" s="23" t="s">
        <v>15</v>
      </c>
    </row>
    <row r="328" ht="22.5" customHeight="1">
      <c r="A328" s="147">
        <v>46071.0</v>
      </c>
      <c r="B328" s="15">
        <v>46071.0</v>
      </c>
      <c r="C328" s="44">
        <v>45261.0</v>
      </c>
      <c r="D328" s="99" t="s">
        <v>14069</v>
      </c>
      <c r="E328" s="100" t="s">
        <v>14070</v>
      </c>
      <c r="F328" s="112" t="str">
        <f t="shared" si="1"/>
        <v>CATALINA FERNANDA NAVARRETE RAMÍREZ</v>
      </c>
      <c r="G328" s="100" t="s">
        <v>14071</v>
      </c>
      <c r="H328" s="56" t="s">
        <v>603</v>
      </c>
      <c r="I328" s="27"/>
      <c r="J328" s="57" t="s">
        <v>17</v>
      </c>
      <c r="K328" s="23" t="s">
        <v>15</v>
      </c>
    </row>
    <row r="329" ht="22.5" customHeight="1">
      <c r="A329" s="147">
        <v>46071.0</v>
      </c>
      <c r="B329" s="15">
        <v>46071.0</v>
      </c>
      <c r="C329" s="44">
        <v>42005.0</v>
      </c>
      <c r="D329" s="99" t="s">
        <v>177</v>
      </c>
      <c r="E329" s="100" t="s">
        <v>14072</v>
      </c>
      <c r="F329" s="112" t="str">
        <f t="shared" si="1"/>
        <v>MARCO MONDACA FIGUEROA</v>
      </c>
      <c r="G329" s="100" t="s">
        <v>14073</v>
      </c>
      <c r="H329" s="56" t="s">
        <v>603</v>
      </c>
      <c r="I329" s="27"/>
      <c r="J329" s="57" t="s">
        <v>17</v>
      </c>
      <c r="K329" s="23" t="s">
        <v>15</v>
      </c>
    </row>
    <row r="330" ht="22.5" customHeight="1">
      <c r="A330" s="147">
        <v>46071.0</v>
      </c>
      <c r="B330" s="15">
        <v>46071.0</v>
      </c>
      <c r="C330" s="44">
        <v>42491.0</v>
      </c>
      <c r="D330" s="99" t="s">
        <v>67</v>
      </c>
      <c r="E330" s="100" t="s">
        <v>1722</v>
      </c>
      <c r="F330" s="112" t="str">
        <f t="shared" si="1"/>
        <v>CAROLINA VASQUEZ</v>
      </c>
      <c r="G330" s="100" t="s">
        <v>14074</v>
      </c>
      <c r="H330" s="56" t="s">
        <v>603</v>
      </c>
      <c r="I330" s="27"/>
      <c r="J330" s="57" t="s">
        <v>17</v>
      </c>
      <c r="K330" s="23" t="s">
        <v>15</v>
      </c>
    </row>
    <row r="331" ht="22.5" customHeight="1">
      <c r="A331" s="147">
        <v>46071.0</v>
      </c>
      <c r="B331" s="15">
        <v>46071.0</v>
      </c>
      <c r="C331" s="44">
        <v>43435.0</v>
      </c>
      <c r="D331" s="99" t="s">
        <v>14075</v>
      </c>
      <c r="E331" s="100" t="s">
        <v>124</v>
      </c>
      <c r="F331" s="112" t="str">
        <f t="shared" si="1"/>
        <v>POOL LOPEZ</v>
      </c>
      <c r="G331" s="100" t="s">
        <v>14076</v>
      </c>
      <c r="H331" s="56" t="s">
        <v>603</v>
      </c>
      <c r="I331" s="27"/>
      <c r="J331" s="57" t="s">
        <v>17</v>
      </c>
      <c r="K331" s="23" t="s">
        <v>22</v>
      </c>
    </row>
    <row r="332" ht="22.5" customHeight="1">
      <c r="A332" s="147">
        <v>46071.0</v>
      </c>
      <c r="B332" s="15">
        <v>46071.0</v>
      </c>
      <c r="C332" s="44">
        <v>43709.0</v>
      </c>
      <c r="D332" s="99" t="s">
        <v>2075</v>
      </c>
      <c r="E332" s="100" t="s">
        <v>14077</v>
      </c>
      <c r="F332" s="112" t="str">
        <f t="shared" si="1"/>
        <v>JAVIERA ROJAS VILLALON</v>
      </c>
      <c r="G332" s="100" t="s">
        <v>14078</v>
      </c>
      <c r="H332" s="56" t="s">
        <v>603</v>
      </c>
      <c r="I332" s="27"/>
      <c r="J332" s="57" t="s">
        <v>17</v>
      </c>
      <c r="K332" s="23" t="s">
        <v>15</v>
      </c>
    </row>
    <row r="333" ht="22.5" customHeight="1">
      <c r="A333" s="147">
        <v>46071.0</v>
      </c>
      <c r="B333" s="15">
        <v>46071.0</v>
      </c>
      <c r="C333" s="44">
        <v>43191.0</v>
      </c>
      <c r="D333" s="99" t="s">
        <v>7322</v>
      </c>
      <c r="E333" s="100" t="s">
        <v>2659</v>
      </c>
      <c r="F333" s="112" t="str">
        <f t="shared" si="1"/>
        <v>ELIZABETH BAHAMONDES</v>
      </c>
      <c r="G333" s="100" t="s">
        <v>14079</v>
      </c>
      <c r="H333" s="56" t="s">
        <v>603</v>
      </c>
      <c r="I333" s="27"/>
      <c r="J333" s="57" t="s">
        <v>17</v>
      </c>
      <c r="K333" s="23" t="s">
        <v>15</v>
      </c>
    </row>
    <row r="334" ht="22.5" customHeight="1">
      <c r="A334" s="147">
        <v>46071.0</v>
      </c>
      <c r="B334" s="15">
        <v>46073.0</v>
      </c>
      <c r="C334" s="44">
        <v>45839.0</v>
      </c>
      <c r="D334" s="99" t="s">
        <v>5105</v>
      </c>
      <c r="E334" s="100" t="s">
        <v>6481</v>
      </c>
      <c r="F334" s="112" t="str">
        <f t="shared" si="1"/>
        <v>CHRISTIAN HENRY</v>
      </c>
      <c r="G334" s="100" t="s">
        <v>14080</v>
      </c>
      <c r="H334" s="56" t="s">
        <v>603</v>
      </c>
      <c r="I334" s="27"/>
      <c r="J334" s="57" t="s">
        <v>19</v>
      </c>
      <c r="K334" s="23" t="s">
        <v>15</v>
      </c>
    </row>
    <row r="335" ht="22.5" customHeight="1">
      <c r="A335" s="147">
        <v>46071.0</v>
      </c>
      <c r="B335" s="15">
        <v>46073.0</v>
      </c>
      <c r="C335" s="44">
        <v>44652.0</v>
      </c>
      <c r="D335" s="99" t="s">
        <v>8822</v>
      </c>
      <c r="E335" s="100" t="s">
        <v>1002</v>
      </c>
      <c r="F335" s="112" t="str">
        <f t="shared" si="1"/>
        <v>PAULA ANDREA SÁNCHEZ</v>
      </c>
      <c r="G335" s="100" t="s">
        <v>14081</v>
      </c>
      <c r="H335" s="56" t="s">
        <v>603</v>
      </c>
      <c r="I335" s="27"/>
      <c r="J335" s="57" t="s">
        <v>19</v>
      </c>
      <c r="K335" s="23" t="s">
        <v>15</v>
      </c>
    </row>
    <row r="336" ht="22.5" customHeight="1">
      <c r="A336" s="147">
        <v>46071.0</v>
      </c>
      <c r="B336" s="15">
        <v>46073.0</v>
      </c>
      <c r="C336" s="44">
        <v>43586.0</v>
      </c>
      <c r="D336" s="99" t="s">
        <v>14082</v>
      </c>
      <c r="E336" s="100" t="s">
        <v>14083</v>
      </c>
      <c r="F336" s="112" t="str">
        <f t="shared" si="1"/>
        <v>EMILO TAPIA MALUENDA</v>
      </c>
      <c r="G336" s="100" t="s">
        <v>14084</v>
      </c>
      <c r="H336" s="56" t="s">
        <v>603</v>
      </c>
      <c r="I336" s="27"/>
      <c r="J336" s="57" t="s">
        <v>19</v>
      </c>
      <c r="K336" s="23" t="s">
        <v>15</v>
      </c>
    </row>
    <row r="337" ht="22.5" customHeight="1">
      <c r="A337" s="147">
        <v>46071.0</v>
      </c>
      <c r="B337" s="15">
        <v>46073.0</v>
      </c>
      <c r="C337" s="44">
        <v>45047.0</v>
      </c>
      <c r="D337" s="99" t="s">
        <v>14085</v>
      </c>
      <c r="E337" s="100" t="s">
        <v>14086</v>
      </c>
      <c r="F337" s="112" t="str">
        <f t="shared" si="1"/>
        <v>SERGIO RUBEN BUSTAMANTE VARGAS</v>
      </c>
      <c r="G337" s="100" t="s">
        <v>14087</v>
      </c>
      <c r="H337" s="56" t="s">
        <v>603</v>
      </c>
      <c r="I337" s="27"/>
      <c r="J337" s="57" t="s">
        <v>19</v>
      </c>
      <c r="K337" s="23" t="s">
        <v>34</v>
      </c>
    </row>
    <row r="338" ht="22.5" customHeight="1">
      <c r="A338" s="147">
        <v>46071.0</v>
      </c>
      <c r="B338" s="15"/>
      <c r="C338" s="46" t="s">
        <v>546</v>
      </c>
      <c r="D338" s="99" t="s">
        <v>14088</v>
      </c>
      <c r="E338" s="100" t="s">
        <v>14089</v>
      </c>
      <c r="F338" s="112" t="str">
        <f t="shared" si="1"/>
        <v>SARITA LUCIA DE HEBRON ARGOMEDO SANCHEZ</v>
      </c>
      <c r="G338" s="100" t="s">
        <v>14090</v>
      </c>
      <c r="H338" s="56" t="s">
        <v>603</v>
      </c>
      <c r="I338" s="27"/>
      <c r="J338" s="57" t="s">
        <v>21</v>
      </c>
      <c r="K338" s="23" t="s">
        <v>15</v>
      </c>
    </row>
    <row r="339" ht="22.5" customHeight="1">
      <c r="A339" s="147">
        <v>46071.0</v>
      </c>
      <c r="B339" s="15"/>
      <c r="C339" s="46" t="s">
        <v>106</v>
      </c>
      <c r="D339" s="99" t="s">
        <v>2285</v>
      </c>
      <c r="E339" s="100" t="s">
        <v>12351</v>
      </c>
      <c r="F339" s="112" t="str">
        <f t="shared" si="1"/>
        <v>PEDRO RUIZ</v>
      </c>
      <c r="G339" s="100" t="s">
        <v>14091</v>
      </c>
      <c r="H339" s="56" t="s">
        <v>603</v>
      </c>
      <c r="I339" s="27"/>
      <c r="J339" s="57" t="s">
        <v>21</v>
      </c>
      <c r="K339" s="23" t="s">
        <v>15</v>
      </c>
    </row>
    <row r="340" ht="22.5" customHeight="1">
      <c r="A340" s="147">
        <v>46071.0</v>
      </c>
      <c r="B340" s="15"/>
      <c r="C340" s="46" t="s">
        <v>60</v>
      </c>
      <c r="D340" s="99" t="s">
        <v>262</v>
      </c>
      <c r="E340" s="100" t="s">
        <v>14092</v>
      </c>
      <c r="F340" s="112" t="str">
        <f t="shared" si="1"/>
        <v>FRANCISCO APIOLAZA LARA</v>
      </c>
      <c r="G340" s="100" t="s">
        <v>14093</v>
      </c>
      <c r="H340" s="56" t="s">
        <v>603</v>
      </c>
      <c r="I340" s="27"/>
      <c r="J340" s="57" t="s">
        <v>21</v>
      </c>
      <c r="K340" s="23" t="s">
        <v>15</v>
      </c>
    </row>
    <row r="341" ht="22.5" customHeight="1">
      <c r="A341" s="147">
        <v>46071.0</v>
      </c>
      <c r="B341" s="46"/>
      <c r="C341" s="44">
        <v>39873.0</v>
      </c>
      <c r="D341" s="99" t="s">
        <v>14094</v>
      </c>
      <c r="E341" s="100" t="s">
        <v>14095</v>
      </c>
      <c r="F341" s="112" t="str">
        <f t="shared" si="1"/>
        <v>CRISTIAN PATRICIO GUTIERREZ ALTAMIRANO</v>
      </c>
      <c r="G341" s="100" t="s">
        <v>14096</v>
      </c>
      <c r="H341" s="56" t="s">
        <v>603</v>
      </c>
      <c r="I341" s="27"/>
      <c r="J341" s="57" t="s">
        <v>21</v>
      </c>
      <c r="K341" s="23" t="s">
        <v>15</v>
      </c>
    </row>
    <row r="342" ht="22.5" customHeight="1">
      <c r="A342" s="147">
        <v>46071.0</v>
      </c>
      <c r="B342" s="46"/>
      <c r="C342" s="44"/>
      <c r="D342" s="99" t="s">
        <v>14097</v>
      </c>
      <c r="E342" s="100" t="s">
        <v>14098</v>
      </c>
      <c r="F342" s="112" t="str">
        <f t="shared" si="1"/>
        <v>ROSA DE LAS MERCEDES ESCOBAR BAEZA</v>
      </c>
      <c r="G342" s="100" t="s">
        <v>14099</v>
      </c>
      <c r="H342" s="61"/>
      <c r="I342" s="27"/>
      <c r="J342" s="65"/>
      <c r="K342" s="28"/>
    </row>
    <row r="343" ht="22.5" customHeight="1">
      <c r="A343" s="147">
        <v>46071.0</v>
      </c>
      <c r="B343" s="15"/>
      <c r="C343" s="46" t="s">
        <v>1721</v>
      </c>
      <c r="D343" s="99" t="s">
        <v>8219</v>
      </c>
      <c r="E343" s="100" t="s">
        <v>14100</v>
      </c>
      <c r="F343" s="112" t="str">
        <f t="shared" si="1"/>
        <v>JONATHAN SALAS LOBO</v>
      </c>
      <c r="G343" s="100" t="s">
        <v>14101</v>
      </c>
      <c r="H343" s="56" t="s">
        <v>603</v>
      </c>
      <c r="I343" s="27"/>
      <c r="J343" s="57" t="s">
        <v>21</v>
      </c>
      <c r="K343" s="23" t="s">
        <v>15</v>
      </c>
    </row>
    <row r="344" ht="22.5" customHeight="1">
      <c r="A344" s="147">
        <v>46071.0</v>
      </c>
      <c r="B344" s="15"/>
      <c r="C344" s="44"/>
      <c r="D344" s="99" t="s">
        <v>8989</v>
      </c>
      <c r="E344" s="100" t="s">
        <v>14102</v>
      </c>
      <c r="F344" s="112" t="str">
        <f t="shared" si="1"/>
        <v>RAUL CUETO VERA</v>
      </c>
      <c r="G344" s="100" t="s">
        <v>14103</v>
      </c>
      <c r="H344" s="61"/>
      <c r="I344" s="27"/>
      <c r="J344" s="65"/>
      <c r="K344" s="28"/>
    </row>
    <row r="345" ht="22.5" customHeight="1">
      <c r="A345" s="147">
        <v>46071.0</v>
      </c>
      <c r="B345" s="15"/>
      <c r="C345" s="46" t="s">
        <v>14104</v>
      </c>
      <c r="D345" s="99" t="s">
        <v>14105</v>
      </c>
      <c r="E345" s="100" t="s">
        <v>14106</v>
      </c>
      <c r="F345" s="112" t="str">
        <f t="shared" si="1"/>
        <v>ALEN INOSTROZA ARAVENA</v>
      </c>
      <c r="G345" s="100" t="s">
        <v>14107</v>
      </c>
      <c r="H345" s="56" t="s">
        <v>603</v>
      </c>
      <c r="I345" s="27"/>
      <c r="J345" s="57" t="s">
        <v>21</v>
      </c>
      <c r="K345" s="23" t="s">
        <v>15</v>
      </c>
    </row>
    <row r="346" ht="22.5" customHeight="1">
      <c r="A346" s="147">
        <v>46071.0</v>
      </c>
      <c r="B346" s="46"/>
      <c r="C346" s="44">
        <v>45139.0</v>
      </c>
      <c r="D346" s="99" t="s">
        <v>14108</v>
      </c>
      <c r="E346" s="100" t="s">
        <v>14109</v>
      </c>
      <c r="F346" s="112" t="str">
        <f t="shared" si="1"/>
        <v>RICARDO LUIS UGALDE GONZALEZ</v>
      </c>
      <c r="G346" s="100" t="s">
        <v>14110</v>
      </c>
      <c r="H346" s="56" t="s">
        <v>603</v>
      </c>
      <c r="I346" s="27"/>
      <c r="J346" s="57" t="s">
        <v>17</v>
      </c>
      <c r="K346" s="23" t="s">
        <v>15</v>
      </c>
    </row>
    <row r="347" ht="22.5" customHeight="1">
      <c r="A347" s="147">
        <v>46071.0</v>
      </c>
      <c r="B347" s="46"/>
      <c r="C347" s="46" t="s">
        <v>122</v>
      </c>
      <c r="D347" s="99" t="s">
        <v>14111</v>
      </c>
      <c r="E347" s="100" t="s">
        <v>14066</v>
      </c>
      <c r="F347" s="112" t="str">
        <f t="shared" si="1"/>
        <v>YHONNY PEREZ HUENULEF</v>
      </c>
      <c r="G347" s="100" t="s">
        <v>14112</v>
      </c>
      <c r="H347" s="56" t="s">
        <v>603</v>
      </c>
      <c r="I347" s="27"/>
      <c r="J347" s="57" t="s">
        <v>21</v>
      </c>
      <c r="K347" s="23" t="s">
        <v>15</v>
      </c>
    </row>
    <row r="348" ht="22.5" customHeight="1">
      <c r="A348" s="147">
        <v>46072.0</v>
      </c>
      <c r="B348" s="15">
        <v>46072.0</v>
      </c>
      <c r="C348" s="44">
        <v>45017.0</v>
      </c>
      <c r="D348" s="99" t="s">
        <v>14113</v>
      </c>
      <c r="E348" s="100" t="s">
        <v>3259</v>
      </c>
      <c r="F348" s="112" t="str">
        <f t="shared" si="1"/>
        <v>GEORGE SILVA</v>
      </c>
      <c r="G348" s="100" t="s">
        <v>14114</v>
      </c>
      <c r="H348" s="56" t="s">
        <v>603</v>
      </c>
      <c r="I348" s="27"/>
      <c r="J348" s="57" t="s">
        <v>17</v>
      </c>
      <c r="K348" s="23" t="s">
        <v>15</v>
      </c>
    </row>
    <row r="349" ht="22.5" customHeight="1">
      <c r="A349" s="147">
        <v>46072.0</v>
      </c>
      <c r="B349" s="15">
        <v>46072.0</v>
      </c>
      <c r="C349" s="44">
        <v>45170.0</v>
      </c>
      <c r="D349" s="99" t="s">
        <v>971</v>
      </c>
      <c r="E349" s="100" t="s">
        <v>14115</v>
      </c>
      <c r="F349" s="112" t="str">
        <f t="shared" si="1"/>
        <v>ROBERTO CARCAMO</v>
      </c>
      <c r="G349" s="100" t="s">
        <v>14116</v>
      </c>
      <c r="H349" s="56" t="s">
        <v>603</v>
      </c>
      <c r="I349" s="27"/>
      <c r="J349" s="57" t="s">
        <v>17</v>
      </c>
      <c r="K349" s="23" t="s">
        <v>15</v>
      </c>
    </row>
    <row r="350" ht="22.5" customHeight="1">
      <c r="A350" s="147">
        <v>46072.0</v>
      </c>
      <c r="B350" s="15">
        <v>46072.0</v>
      </c>
      <c r="C350" s="44">
        <v>43466.0</v>
      </c>
      <c r="D350" s="99" t="s">
        <v>11059</v>
      </c>
      <c r="E350" s="100" t="s">
        <v>6682</v>
      </c>
      <c r="F350" s="112" t="str">
        <f t="shared" si="1"/>
        <v>ANGELA FORTUNATO VIVAR</v>
      </c>
      <c r="G350" s="100" t="s">
        <v>14117</v>
      </c>
      <c r="H350" s="56" t="s">
        <v>603</v>
      </c>
      <c r="I350" s="27"/>
      <c r="J350" s="57" t="s">
        <v>17</v>
      </c>
      <c r="K350" s="23" t="s">
        <v>15</v>
      </c>
    </row>
    <row r="351" ht="22.5" customHeight="1">
      <c r="A351" s="147">
        <v>46072.0</v>
      </c>
      <c r="B351" s="15">
        <v>46072.0</v>
      </c>
      <c r="C351" s="44">
        <v>44531.0</v>
      </c>
      <c r="D351" s="99" t="s">
        <v>2825</v>
      </c>
      <c r="E351" s="100" t="s">
        <v>14118</v>
      </c>
      <c r="F351" s="112" t="str">
        <f t="shared" si="1"/>
        <v>MARCELO CARDENAS BHAMONDES</v>
      </c>
      <c r="G351" s="100" t="s">
        <v>14119</v>
      </c>
      <c r="H351" s="56" t="s">
        <v>603</v>
      </c>
      <c r="I351" s="27"/>
      <c r="J351" s="57" t="s">
        <v>17</v>
      </c>
      <c r="K351" s="23" t="s">
        <v>15</v>
      </c>
    </row>
    <row r="352" ht="22.5" customHeight="1">
      <c r="A352" s="147">
        <v>46072.0</v>
      </c>
      <c r="B352" s="15">
        <v>46072.0</v>
      </c>
      <c r="C352" s="44">
        <v>45505.0</v>
      </c>
      <c r="D352" s="99" t="s">
        <v>1225</v>
      </c>
      <c r="E352" s="100" t="s">
        <v>14120</v>
      </c>
      <c r="F352" s="112" t="str">
        <f t="shared" si="1"/>
        <v>ENRIQUE CERNA PALOMINO</v>
      </c>
      <c r="G352" s="100" t="s">
        <v>14121</v>
      </c>
      <c r="H352" s="61"/>
      <c r="I352" s="27"/>
      <c r="J352" s="57" t="s">
        <v>17</v>
      </c>
      <c r="K352" s="23" t="s">
        <v>22</v>
      </c>
    </row>
    <row r="353" ht="22.5" customHeight="1">
      <c r="A353" s="147">
        <v>46072.0</v>
      </c>
      <c r="B353" s="15">
        <v>46072.0</v>
      </c>
      <c r="C353" s="44">
        <v>44378.0</v>
      </c>
      <c r="D353" s="99" t="s">
        <v>14122</v>
      </c>
      <c r="E353" s="100" t="s">
        <v>14123</v>
      </c>
      <c r="F353" s="112" t="str">
        <f t="shared" si="1"/>
        <v>MANUEL CLAUDIO GUAJARDO DROGUETT</v>
      </c>
      <c r="G353" s="100" t="s">
        <v>14124</v>
      </c>
      <c r="H353" s="56" t="s">
        <v>603</v>
      </c>
      <c r="I353" s="27"/>
      <c r="J353" s="57" t="s">
        <v>17</v>
      </c>
      <c r="K353" s="23" t="s">
        <v>15</v>
      </c>
    </row>
    <row r="354" ht="22.5" customHeight="1">
      <c r="A354" s="147">
        <v>46072.0</v>
      </c>
      <c r="B354" s="15">
        <v>46072.0</v>
      </c>
      <c r="C354" s="44">
        <v>45778.0</v>
      </c>
      <c r="D354" s="99" t="s">
        <v>481</v>
      </c>
      <c r="E354" s="100" t="s">
        <v>377</v>
      </c>
      <c r="F354" s="112" t="str">
        <f t="shared" si="1"/>
        <v>PATRICIO ALMONTE</v>
      </c>
      <c r="G354" s="100" t="s">
        <v>14125</v>
      </c>
      <c r="H354" s="56" t="s">
        <v>603</v>
      </c>
      <c r="I354" s="27"/>
      <c r="J354" s="57" t="s">
        <v>17</v>
      </c>
      <c r="K354" s="23" t="s">
        <v>15</v>
      </c>
    </row>
    <row r="355" ht="22.5" customHeight="1">
      <c r="A355" s="147">
        <v>46072.0</v>
      </c>
      <c r="B355" s="15">
        <v>46072.0</v>
      </c>
      <c r="C355" s="44">
        <v>44805.0</v>
      </c>
      <c r="D355" s="99" t="s">
        <v>341</v>
      </c>
      <c r="E355" s="100" t="s">
        <v>1002</v>
      </c>
      <c r="F355" s="112" t="str">
        <f t="shared" si="1"/>
        <v>MIGUEL SÁNCHEZ</v>
      </c>
      <c r="G355" s="100" t="s">
        <v>14126</v>
      </c>
      <c r="H355" s="56" t="s">
        <v>603</v>
      </c>
      <c r="I355" s="27"/>
      <c r="J355" s="57" t="s">
        <v>17</v>
      </c>
      <c r="K355" s="23" t="s">
        <v>15</v>
      </c>
    </row>
    <row r="356" ht="22.5" customHeight="1">
      <c r="A356" s="147">
        <v>46072.0</v>
      </c>
      <c r="B356" s="15">
        <v>46072.0</v>
      </c>
      <c r="C356" s="44">
        <v>43221.0</v>
      </c>
      <c r="D356" s="99" t="s">
        <v>4396</v>
      </c>
      <c r="E356" s="100" t="s">
        <v>8418</v>
      </c>
      <c r="F356" s="112" t="str">
        <f t="shared" si="1"/>
        <v>EUGENIA LAGOS</v>
      </c>
      <c r="G356" s="100" t="s">
        <v>14127</v>
      </c>
      <c r="H356" s="56" t="s">
        <v>603</v>
      </c>
      <c r="I356" s="27"/>
      <c r="J356" s="57" t="s">
        <v>17</v>
      </c>
      <c r="K356" s="23" t="s">
        <v>22</v>
      </c>
    </row>
    <row r="357" ht="22.5" customHeight="1">
      <c r="A357" s="147">
        <v>46072.0</v>
      </c>
      <c r="B357" s="15">
        <v>46072.0</v>
      </c>
      <c r="C357" s="44">
        <v>44593.0</v>
      </c>
      <c r="D357" s="99" t="s">
        <v>119</v>
      </c>
      <c r="E357" s="100" t="s">
        <v>14128</v>
      </c>
      <c r="F357" s="112" t="str">
        <f t="shared" si="1"/>
        <v>PEDRO SANHUEZA CIFUENTES</v>
      </c>
      <c r="G357" s="100" t="s">
        <v>14129</v>
      </c>
      <c r="H357" s="61"/>
      <c r="I357" s="27"/>
      <c r="J357" s="57" t="s">
        <v>17</v>
      </c>
      <c r="K357" s="23" t="s">
        <v>15</v>
      </c>
    </row>
    <row r="358" ht="22.5" customHeight="1">
      <c r="A358" s="147">
        <v>46072.0</v>
      </c>
      <c r="B358" s="15">
        <v>46072.0</v>
      </c>
      <c r="C358" s="44">
        <v>42552.0</v>
      </c>
      <c r="D358" s="99" t="s">
        <v>73</v>
      </c>
      <c r="E358" s="100" t="s">
        <v>14130</v>
      </c>
      <c r="F358" s="112" t="str">
        <f t="shared" si="1"/>
        <v>ESTEBAN LARA  MONTALVA</v>
      </c>
      <c r="G358" s="100" t="s">
        <v>14131</v>
      </c>
      <c r="H358" s="56" t="s">
        <v>603</v>
      </c>
      <c r="I358" s="27"/>
      <c r="J358" s="57" t="s">
        <v>17</v>
      </c>
      <c r="K358" s="23" t="s">
        <v>15</v>
      </c>
    </row>
    <row r="359" ht="22.5" customHeight="1">
      <c r="A359" s="147">
        <v>46072.0</v>
      </c>
      <c r="B359" s="15">
        <v>46073.0</v>
      </c>
      <c r="C359" s="44">
        <v>45292.0</v>
      </c>
      <c r="D359" s="99" t="s">
        <v>14132</v>
      </c>
      <c r="E359" s="100" t="s">
        <v>14133</v>
      </c>
      <c r="F359" s="112" t="str">
        <f t="shared" si="1"/>
        <v>PATRICIA PAOLA VALVERDE CIFUENTES</v>
      </c>
      <c r="G359" s="100" t="s">
        <v>14134</v>
      </c>
      <c r="H359" s="56" t="s">
        <v>603</v>
      </c>
      <c r="I359" s="27"/>
      <c r="J359" s="57" t="s">
        <v>19</v>
      </c>
      <c r="K359" s="23" t="s">
        <v>15</v>
      </c>
    </row>
    <row r="360" ht="22.5" customHeight="1">
      <c r="A360" s="147">
        <v>46072.0</v>
      </c>
      <c r="B360" s="15">
        <v>46073.0</v>
      </c>
      <c r="C360" s="44">
        <v>45078.0</v>
      </c>
      <c r="D360" s="99" t="s">
        <v>259</v>
      </c>
      <c r="E360" s="100" t="s">
        <v>14135</v>
      </c>
      <c r="F360" s="112" t="str">
        <f t="shared" si="1"/>
        <v>EUGENIO MATAMALA ROMERO</v>
      </c>
      <c r="G360" s="100" t="s">
        <v>14136</v>
      </c>
      <c r="H360" s="56" t="s">
        <v>603</v>
      </c>
      <c r="I360" s="27"/>
      <c r="J360" s="57" t="s">
        <v>19</v>
      </c>
      <c r="K360" s="23" t="s">
        <v>15</v>
      </c>
    </row>
    <row r="361" ht="22.5" customHeight="1">
      <c r="A361" s="147">
        <v>46072.0</v>
      </c>
      <c r="B361" s="15"/>
      <c r="C361" s="46" t="s">
        <v>10207</v>
      </c>
      <c r="D361" s="99" t="s">
        <v>2806</v>
      </c>
      <c r="E361" s="100" t="s">
        <v>14137</v>
      </c>
      <c r="F361" s="112" t="str">
        <f t="shared" si="1"/>
        <v>JOSE OLAVE ALVAREZ</v>
      </c>
      <c r="G361" s="100" t="s">
        <v>14138</v>
      </c>
      <c r="H361" s="56" t="s">
        <v>603</v>
      </c>
      <c r="I361" s="27"/>
      <c r="J361" s="57" t="s">
        <v>21</v>
      </c>
      <c r="K361" s="23" t="s">
        <v>15</v>
      </c>
    </row>
    <row r="362" ht="22.5" customHeight="1">
      <c r="A362" s="147">
        <v>46072.0</v>
      </c>
      <c r="B362" s="15"/>
      <c r="C362" s="44"/>
      <c r="D362" s="99" t="s">
        <v>5476</v>
      </c>
      <c r="E362" s="100" t="s">
        <v>3981</v>
      </c>
      <c r="F362" s="112" t="str">
        <f t="shared" si="1"/>
        <v>EDGAR HURTADO</v>
      </c>
      <c r="G362" s="100" t="s">
        <v>14139</v>
      </c>
      <c r="H362" s="56" t="s">
        <v>603</v>
      </c>
      <c r="I362" s="27"/>
      <c r="J362" s="65"/>
      <c r="K362" s="23" t="s">
        <v>15</v>
      </c>
    </row>
    <row r="363" ht="22.5" customHeight="1">
      <c r="A363" s="147">
        <v>46072.0</v>
      </c>
      <c r="B363" s="15"/>
      <c r="C363" s="44"/>
      <c r="D363" s="99" t="s">
        <v>107</v>
      </c>
      <c r="E363" s="100" t="s">
        <v>14140</v>
      </c>
      <c r="F363" s="112" t="str">
        <f t="shared" si="1"/>
        <v>CLAUDIA CAÑOLES GORE</v>
      </c>
      <c r="G363" s="100" t="s">
        <v>14141</v>
      </c>
      <c r="H363" s="56" t="s">
        <v>603</v>
      </c>
      <c r="I363" s="27"/>
      <c r="J363" s="65"/>
      <c r="K363" s="28"/>
    </row>
    <row r="364" ht="22.5" customHeight="1">
      <c r="A364" s="147">
        <v>46072.0</v>
      </c>
      <c r="B364" s="15"/>
      <c r="C364" s="46" t="s">
        <v>106</v>
      </c>
      <c r="D364" s="99" t="s">
        <v>1650</v>
      </c>
      <c r="E364" s="100" t="s">
        <v>14142</v>
      </c>
      <c r="F364" s="112" t="str">
        <f t="shared" si="1"/>
        <v>ENZO GALLEGUILLOS ALVAREZ</v>
      </c>
      <c r="G364" s="100" t="s">
        <v>14143</v>
      </c>
      <c r="H364" s="56" t="s">
        <v>603</v>
      </c>
      <c r="I364" s="27"/>
      <c r="J364" s="57" t="s">
        <v>21</v>
      </c>
      <c r="K364" s="23" t="s">
        <v>34</v>
      </c>
    </row>
    <row r="365" ht="22.5" customHeight="1">
      <c r="A365" s="147">
        <v>46072.0</v>
      </c>
      <c r="B365" s="15"/>
      <c r="C365" s="44"/>
      <c r="D365" s="99" t="s">
        <v>14144</v>
      </c>
      <c r="E365" s="100" t="s">
        <v>778</v>
      </c>
      <c r="F365" s="112" t="str">
        <f t="shared" si="1"/>
        <v>NORMA CERDA</v>
      </c>
      <c r="G365" s="100" t="s">
        <v>14145</v>
      </c>
      <c r="H365" s="56" t="s">
        <v>603</v>
      </c>
      <c r="I365" s="27"/>
      <c r="J365" s="65"/>
      <c r="K365" s="28"/>
    </row>
    <row r="366" ht="22.5" customHeight="1">
      <c r="A366" s="147">
        <v>46072.0</v>
      </c>
      <c r="B366" s="15"/>
      <c r="C366" s="46" t="s">
        <v>6788</v>
      </c>
      <c r="D366" s="99" t="s">
        <v>14146</v>
      </c>
      <c r="E366" s="100" t="s">
        <v>14147</v>
      </c>
      <c r="F366" s="112" t="str">
        <f t="shared" si="1"/>
        <v>MARCOS MANUEL CARRILLO SANCHEZ</v>
      </c>
      <c r="G366" s="100" t="s">
        <v>14148</v>
      </c>
      <c r="H366" s="56" t="s">
        <v>603</v>
      </c>
      <c r="I366" s="27"/>
      <c r="J366" s="57" t="s">
        <v>17</v>
      </c>
      <c r="K366" s="23" t="s">
        <v>15</v>
      </c>
    </row>
    <row r="367" ht="22.5" customHeight="1">
      <c r="A367" s="147">
        <v>46072.0</v>
      </c>
      <c r="B367" s="15"/>
      <c r="C367" s="44">
        <v>45292.0</v>
      </c>
      <c r="D367" s="99" t="s">
        <v>2814</v>
      </c>
      <c r="E367" s="100" t="s">
        <v>14149</v>
      </c>
      <c r="F367" s="112" t="str">
        <f t="shared" si="1"/>
        <v>CRISTOBAL VARGAS VARGAS</v>
      </c>
      <c r="G367" s="100" t="s">
        <v>14150</v>
      </c>
      <c r="H367" s="56" t="s">
        <v>603</v>
      </c>
      <c r="I367" s="27"/>
      <c r="J367" s="57" t="s">
        <v>21</v>
      </c>
      <c r="K367" s="23" t="s">
        <v>15</v>
      </c>
    </row>
    <row r="368" ht="22.5" customHeight="1">
      <c r="A368" s="147">
        <v>46072.0</v>
      </c>
      <c r="B368" s="15"/>
      <c r="C368" s="46" t="s">
        <v>1542</v>
      </c>
      <c r="D368" s="99" t="s">
        <v>944</v>
      </c>
      <c r="E368" s="100" t="s">
        <v>14151</v>
      </c>
      <c r="F368" s="112" t="str">
        <f t="shared" si="1"/>
        <v>DIEGO LABARRERA  HERNANDEZ</v>
      </c>
      <c r="G368" s="100" t="s">
        <v>14152</v>
      </c>
      <c r="H368" s="56" t="s">
        <v>603</v>
      </c>
      <c r="I368" s="27"/>
      <c r="J368" s="57" t="s">
        <v>21</v>
      </c>
      <c r="K368" s="23" t="s">
        <v>15</v>
      </c>
    </row>
    <row r="369" ht="22.5" customHeight="1">
      <c r="A369" s="147">
        <v>46072.0</v>
      </c>
      <c r="B369" s="15"/>
      <c r="C369" s="44"/>
      <c r="D369" s="99" t="s">
        <v>14153</v>
      </c>
      <c r="E369" s="100" t="s">
        <v>14154</v>
      </c>
      <c r="F369" s="112" t="str">
        <f t="shared" si="1"/>
        <v>DAISY MEDINA CISTERNAS</v>
      </c>
      <c r="G369" s="100" t="s">
        <v>14155</v>
      </c>
      <c r="H369" s="56" t="s">
        <v>44</v>
      </c>
      <c r="I369" s="27"/>
      <c r="J369" s="65"/>
      <c r="K369" s="28"/>
    </row>
    <row r="370" ht="22.5" customHeight="1">
      <c r="A370" s="147">
        <v>46072.0</v>
      </c>
      <c r="B370" s="15"/>
      <c r="C370" s="44">
        <v>45017.0</v>
      </c>
      <c r="D370" s="99" t="s">
        <v>7290</v>
      </c>
      <c r="E370" s="100" t="s">
        <v>12914</v>
      </c>
      <c r="F370" s="112" t="str">
        <f t="shared" si="1"/>
        <v>MAURICIO MARAMBIO</v>
      </c>
      <c r="G370" s="100" t="s">
        <v>14156</v>
      </c>
      <c r="H370" s="56" t="s">
        <v>603</v>
      </c>
      <c r="I370" s="27"/>
      <c r="J370" s="57" t="s">
        <v>17</v>
      </c>
      <c r="K370" s="23" t="s">
        <v>15</v>
      </c>
    </row>
    <row r="371" ht="22.5" customHeight="1">
      <c r="A371" s="147">
        <v>46072.0</v>
      </c>
      <c r="B371" s="46"/>
      <c r="C371" s="46" t="s">
        <v>106</v>
      </c>
      <c r="D371" s="99" t="s">
        <v>4746</v>
      </c>
      <c r="E371" s="100" t="s">
        <v>220</v>
      </c>
      <c r="F371" s="112" t="str">
        <f t="shared" si="1"/>
        <v>JESSICA SALINAS</v>
      </c>
      <c r="G371" s="100" t="s">
        <v>14157</v>
      </c>
      <c r="H371" s="56" t="s">
        <v>603</v>
      </c>
      <c r="I371" s="22" t="s">
        <v>16</v>
      </c>
      <c r="J371" s="57" t="s">
        <v>21</v>
      </c>
      <c r="K371" s="23" t="s">
        <v>15</v>
      </c>
    </row>
    <row r="372" ht="22.5" customHeight="1">
      <c r="A372" s="147">
        <v>46073.0</v>
      </c>
      <c r="B372" s="15">
        <v>46084.0</v>
      </c>
      <c r="C372" s="44"/>
      <c r="D372" s="99" t="s">
        <v>14158</v>
      </c>
      <c r="E372" s="100" t="s">
        <v>14159</v>
      </c>
      <c r="F372" s="112" t="str">
        <f t="shared" si="1"/>
        <v>JUAN JAVIER FERNANDEZ LOPEZ</v>
      </c>
      <c r="G372" s="100" t="s">
        <v>14160</v>
      </c>
      <c r="H372" s="56" t="s">
        <v>603</v>
      </c>
      <c r="I372" s="27"/>
      <c r="J372" s="57" t="s">
        <v>17</v>
      </c>
      <c r="K372" s="23" t="s">
        <v>15</v>
      </c>
    </row>
    <row r="373" ht="22.5" customHeight="1">
      <c r="A373" s="147">
        <v>46073.0</v>
      </c>
      <c r="B373" s="15">
        <v>46073.0</v>
      </c>
      <c r="C373" s="44">
        <v>43770.0</v>
      </c>
      <c r="D373" s="99" t="s">
        <v>2644</v>
      </c>
      <c r="E373" s="100" t="s">
        <v>710</v>
      </c>
      <c r="F373" s="112" t="str">
        <f t="shared" si="1"/>
        <v>GABRIEL TORO</v>
      </c>
      <c r="G373" s="100" t="s">
        <v>14161</v>
      </c>
      <c r="H373" s="56" t="s">
        <v>603</v>
      </c>
      <c r="I373" s="27"/>
      <c r="J373" s="57" t="s">
        <v>17</v>
      </c>
      <c r="K373" s="23" t="s">
        <v>15</v>
      </c>
    </row>
    <row r="374" ht="22.5" customHeight="1">
      <c r="A374" s="147">
        <v>46073.0</v>
      </c>
      <c r="B374" s="15">
        <v>46073.0</v>
      </c>
      <c r="C374" s="44">
        <v>45139.0</v>
      </c>
      <c r="D374" s="99" t="s">
        <v>14162</v>
      </c>
      <c r="E374" s="100" t="s">
        <v>14163</v>
      </c>
      <c r="F374" s="112" t="str">
        <f t="shared" si="1"/>
        <v>CARLOS ADRIÁN CISTERNAS PEÑA</v>
      </c>
      <c r="G374" s="100" t="s">
        <v>14164</v>
      </c>
      <c r="H374" s="56" t="s">
        <v>603</v>
      </c>
      <c r="I374" s="22" t="s">
        <v>16</v>
      </c>
      <c r="J374" s="57" t="s">
        <v>17</v>
      </c>
      <c r="K374" s="23" t="s">
        <v>15</v>
      </c>
    </row>
    <row r="375" ht="22.5" customHeight="1">
      <c r="A375" s="147">
        <v>46073.0</v>
      </c>
      <c r="B375" s="15">
        <v>46073.0</v>
      </c>
      <c r="C375" s="44">
        <v>44896.0</v>
      </c>
      <c r="D375" s="99" t="s">
        <v>1383</v>
      </c>
      <c r="E375" s="100" t="s">
        <v>14165</v>
      </c>
      <c r="F375" s="112" t="str">
        <f t="shared" si="1"/>
        <v>EDUARDO IBACETA ROMERO</v>
      </c>
      <c r="G375" s="100" t="s">
        <v>14166</v>
      </c>
      <c r="H375" s="56" t="s">
        <v>603</v>
      </c>
      <c r="I375" s="27"/>
      <c r="J375" s="57" t="s">
        <v>17</v>
      </c>
      <c r="K375" s="23" t="s">
        <v>15</v>
      </c>
    </row>
    <row r="376" ht="22.5" customHeight="1">
      <c r="A376" s="147">
        <v>46073.0</v>
      </c>
      <c r="B376" s="15">
        <v>46073.0</v>
      </c>
      <c r="C376" s="44">
        <v>45352.0</v>
      </c>
      <c r="D376" s="99" t="s">
        <v>14167</v>
      </c>
      <c r="E376" s="100" t="s">
        <v>14168</v>
      </c>
      <c r="F376" s="112" t="str">
        <f t="shared" si="1"/>
        <v>ADOLFO FERNANDO JARA TEJADA</v>
      </c>
      <c r="G376" s="100" t="s">
        <v>14169</v>
      </c>
      <c r="H376" s="56" t="s">
        <v>603</v>
      </c>
      <c r="I376" s="27"/>
      <c r="J376" s="57" t="s">
        <v>17</v>
      </c>
      <c r="K376" s="23" t="s">
        <v>15</v>
      </c>
    </row>
    <row r="377" ht="22.5" customHeight="1">
      <c r="A377" s="147">
        <v>46073.0</v>
      </c>
      <c r="B377" s="15">
        <v>46073.0</v>
      </c>
      <c r="C377" s="44">
        <v>44044.0</v>
      </c>
      <c r="D377" s="99" t="s">
        <v>8484</v>
      </c>
      <c r="E377" s="100" t="s">
        <v>8485</v>
      </c>
      <c r="F377" s="112" t="str">
        <f t="shared" si="1"/>
        <v>MARLA MONTES</v>
      </c>
      <c r="G377" s="100" t="s">
        <v>8486</v>
      </c>
      <c r="H377" s="61"/>
      <c r="I377" s="27"/>
      <c r="J377" s="57" t="s">
        <v>17</v>
      </c>
      <c r="K377" s="23" t="s">
        <v>15</v>
      </c>
    </row>
    <row r="378" ht="22.5" customHeight="1">
      <c r="A378" s="147">
        <v>46073.0</v>
      </c>
      <c r="B378" s="15">
        <v>46073.0</v>
      </c>
      <c r="C378" s="44">
        <v>42705.0</v>
      </c>
      <c r="D378" s="99" t="s">
        <v>10198</v>
      </c>
      <c r="E378" s="100" t="s">
        <v>10199</v>
      </c>
      <c r="F378" s="112" t="str">
        <f t="shared" si="1"/>
        <v>CARLOS ANTONIO GÓNGORA VILCHES</v>
      </c>
      <c r="G378" s="100" t="s">
        <v>10200</v>
      </c>
      <c r="H378" s="61"/>
      <c r="I378" s="27"/>
      <c r="J378" s="57" t="s">
        <v>17</v>
      </c>
      <c r="K378" s="23" t="s">
        <v>22</v>
      </c>
    </row>
    <row r="379" ht="22.5" customHeight="1">
      <c r="A379" s="147">
        <v>46073.0</v>
      </c>
      <c r="B379" s="15">
        <v>46073.0</v>
      </c>
      <c r="C379" s="44">
        <v>43497.0</v>
      </c>
      <c r="D379" s="99" t="s">
        <v>14170</v>
      </c>
      <c r="E379" s="100" t="s">
        <v>1156</v>
      </c>
      <c r="F379" s="112" t="str">
        <f t="shared" si="1"/>
        <v>CHRISTOPER RAMIREZ</v>
      </c>
      <c r="G379" s="100" t="s">
        <v>14171</v>
      </c>
      <c r="H379" s="56" t="s">
        <v>603</v>
      </c>
      <c r="I379" s="27"/>
      <c r="J379" s="57" t="s">
        <v>17</v>
      </c>
      <c r="K379" s="23" t="s">
        <v>15</v>
      </c>
    </row>
    <row r="380" ht="22.5" customHeight="1">
      <c r="A380" s="147">
        <v>46073.0</v>
      </c>
      <c r="B380" s="15">
        <v>46073.0</v>
      </c>
      <c r="C380" s="44">
        <v>43678.0</v>
      </c>
      <c r="D380" s="99" t="s">
        <v>119</v>
      </c>
      <c r="E380" s="100" t="s">
        <v>14172</v>
      </c>
      <c r="F380" s="112" t="str">
        <f t="shared" si="1"/>
        <v>PEDRO CANDIA DIAZ</v>
      </c>
      <c r="G380" s="100" t="s">
        <v>14173</v>
      </c>
      <c r="H380" s="56" t="s">
        <v>603</v>
      </c>
      <c r="I380" s="27"/>
      <c r="J380" s="57" t="s">
        <v>17</v>
      </c>
      <c r="K380" s="23" t="s">
        <v>15</v>
      </c>
    </row>
    <row r="381" ht="22.5" customHeight="1">
      <c r="A381" s="147">
        <v>46073.0</v>
      </c>
      <c r="B381" s="15">
        <v>46073.0</v>
      </c>
      <c r="C381" s="44">
        <v>43466.0</v>
      </c>
      <c r="D381" s="99" t="s">
        <v>1038</v>
      </c>
      <c r="E381" s="100" t="s">
        <v>14174</v>
      </c>
      <c r="F381" s="112" t="str">
        <f t="shared" si="1"/>
        <v>MAURICIO ORTIZ ARRIAZA</v>
      </c>
      <c r="G381" s="100" t="s">
        <v>14175</v>
      </c>
      <c r="H381" s="61"/>
      <c r="I381" s="27"/>
      <c r="J381" s="57" t="s">
        <v>17</v>
      </c>
      <c r="K381" s="23" t="s">
        <v>22</v>
      </c>
    </row>
    <row r="382" ht="22.5" customHeight="1">
      <c r="A382" s="147">
        <v>46073.0</v>
      </c>
      <c r="B382" s="15">
        <v>46076.0</v>
      </c>
      <c r="C382" s="44">
        <v>39203.0</v>
      </c>
      <c r="D382" s="99" t="s">
        <v>8750</v>
      </c>
      <c r="E382" s="100" t="s">
        <v>8751</v>
      </c>
      <c r="F382" s="112" t="str">
        <f t="shared" si="1"/>
        <v>JUAN LUIS CASTRO ROJAS</v>
      </c>
      <c r="G382" s="100" t="s">
        <v>8752</v>
      </c>
      <c r="H382" s="61"/>
      <c r="I382" s="27"/>
      <c r="J382" s="57" t="s">
        <v>19</v>
      </c>
      <c r="K382" s="23" t="s">
        <v>22</v>
      </c>
    </row>
    <row r="383" ht="22.5" customHeight="1">
      <c r="A383" s="147">
        <v>46073.0</v>
      </c>
      <c r="B383" s="46"/>
      <c r="C383" s="44"/>
      <c r="D383" s="99" t="s">
        <v>6725</v>
      </c>
      <c r="E383" s="100" t="s">
        <v>8876</v>
      </c>
      <c r="F383" s="112" t="str">
        <f t="shared" si="1"/>
        <v>JOSÉ SOTO MERY</v>
      </c>
      <c r="G383" s="100" t="s">
        <v>8877</v>
      </c>
      <c r="H383" s="61"/>
      <c r="I383" s="27"/>
      <c r="J383" s="65"/>
      <c r="K383" s="28"/>
    </row>
    <row r="384" ht="22.5" customHeight="1">
      <c r="A384" s="147">
        <v>46073.0</v>
      </c>
      <c r="B384" s="46"/>
      <c r="C384" s="46" t="s">
        <v>106</v>
      </c>
      <c r="D384" s="99" t="s">
        <v>14176</v>
      </c>
      <c r="E384" s="100" t="s">
        <v>14177</v>
      </c>
      <c r="F384" s="112" t="str">
        <f t="shared" si="1"/>
        <v>JUAN ANTONIO CORVALAN CONSTANTINO</v>
      </c>
      <c r="G384" s="100" t="s">
        <v>14178</v>
      </c>
      <c r="H384" s="56" t="s">
        <v>603</v>
      </c>
      <c r="I384" s="27"/>
      <c r="J384" s="57" t="s">
        <v>21</v>
      </c>
      <c r="K384" s="23" t="s">
        <v>15</v>
      </c>
    </row>
    <row r="385" ht="22.5" customHeight="1">
      <c r="A385" s="147">
        <v>46073.0</v>
      </c>
      <c r="B385" s="46"/>
      <c r="C385" s="44"/>
      <c r="D385" s="99" t="s">
        <v>14179</v>
      </c>
      <c r="E385" s="100" t="s">
        <v>14180</v>
      </c>
      <c r="F385" s="112" t="str">
        <f t="shared" si="1"/>
        <v>PABLO PATRICIO PEREZ TAPIA</v>
      </c>
      <c r="G385" s="100" t="s">
        <v>14181</v>
      </c>
      <c r="H385" s="56" t="s">
        <v>603</v>
      </c>
      <c r="I385" s="27"/>
      <c r="J385" s="57" t="s">
        <v>14182</v>
      </c>
      <c r="K385" s="23" t="s">
        <v>15</v>
      </c>
    </row>
    <row r="386" ht="22.5" customHeight="1">
      <c r="A386" s="147">
        <v>46073.0</v>
      </c>
      <c r="B386" s="46"/>
      <c r="C386" s="44"/>
      <c r="D386" s="99" t="s">
        <v>858</v>
      </c>
      <c r="E386" s="100" t="s">
        <v>14183</v>
      </c>
      <c r="F386" s="112" t="str">
        <f t="shared" si="1"/>
        <v>JOSE ESPINOZA PEREZ</v>
      </c>
      <c r="G386" s="100" t="s">
        <v>14184</v>
      </c>
      <c r="H386" s="56" t="s">
        <v>603</v>
      </c>
      <c r="I386" s="27"/>
      <c r="J386" s="57" t="s">
        <v>21</v>
      </c>
      <c r="K386" s="23" t="s">
        <v>15</v>
      </c>
    </row>
    <row r="387" ht="22.5" customHeight="1">
      <c r="A387" s="147">
        <v>46073.0</v>
      </c>
      <c r="B387" s="46"/>
      <c r="C387" s="44"/>
      <c r="D387" s="99" t="s">
        <v>1038</v>
      </c>
      <c r="E387" s="100" t="s">
        <v>14185</v>
      </c>
      <c r="F387" s="112" t="str">
        <f t="shared" si="1"/>
        <v>MAURICIO SUAZO ALVAREZ</v>
      </c>
      <c r="G387" s="100" t="s">
        <v>14186</v>
      </c>
      <c r="H387" s="61"/>
      <c r="I387" s="27"/>
      <c r="J387" s="65"/>
      <c r="K387" s="28"/>
    </row>
    <row r="388" ht="22.5" customHeight="1">
      <c r="A388" s="147">
        <v>46073.0</v>
      </c>
      <c r="B388" s="46"/>
      <c r="C388" s="44"/>
      <c r="D388" s="99" t="s">
        <v>2073</v>
      </c>
      <c r="E388" s="100" t="s">
        <v>14187</v>
      </c>
      <c r="F388" s="112" t="str">
        <f t="shared" si="1"/>
        <v>CESAR PASTEN ORTIZ</v>
      </c>
      <c r="G388" s="100" t="s">
        <v>14188</v>
      </c>
      <c r="H388" s="61"/>
      <c r="I388" s="27"/>
      <c r="J388" s="65"/>
      <c r="K388" s="28"/>
    </row>
    <row r="389" ht="22.5" customHeight="1">
      <c r="A389" s="147">
        <v>46076.0</v>
      </c>
      <c r="B389" s="15">
        <v>46069.0</v>
      </c>
      <c r="C389" s="44">
        <v>45413.0</v>
      </c>
      <c r="D389" s="99" t="s">
        <v>153</v>
      </c>
      <c r="E389" s="100" t="s">
        <v>14189</v>
      </c>
      <c r="F389" s="112" t="str">
        <f t="shared" si="1"/>
        <v>ALBERTO VASQUEZ URRUTIA</v>
      </c>
      <c r="G389" s="100" t="s">
        <v>14190</v>
      </c>
      <c r="H389" s="56" t="s">
        <v>603</v>
      </c>
      <c r="I389" s="27"/>
      <c r="J389" s="57" t="s">
        <v>19</v>
      </c>
      <c r="K389" s="23" t="s">
        <v>15</v>
      </c>
    </row>
    <row r="390" ht="22.5" customHeight="1">
      <c r="A390" s="147">
        <v>46076.0</v>
      </c>
      <c r="B390" s="15">
        <v>46076.0</v>
      </c>
      <c r="C390" s="44">
        <v>45597.0</v>
      </c>
      <c r="D390" s="99" t="s">
        <v>14191</v>
      </c>
      <c r="E390" s="100" t="s">
        <v>14192</v>
      </c>
      <c r="F390" s="112" t="str">
        <f t="shared" si="1"/>
        <v>FELIPE ANDRES PIZARRO FIGUEROA</v>
      </c>
      <c r="G390" s="100" t="s">
        <v>14193</v>
      </c>
      <c r="H390" s="56" t="s">
        <v>603</v>
      </c>
      <c r="I390" s="27"/>
      <c r="J390" s="57" t="s">
        <v>17</v>
      </c>
      <c r="K390" s="23" t="s">
        <v>22</v>
      </c>
    </row>
    <row r="391" ht="22.5" customHeight="1">
      <c r="A391" s="147">
        <v>46076.0</v>
      </c>
      <c r="B391" s="15">
        <v>46076.0</v>
      </c>
      <c r="C391" s="44">
        <v>43647.0</v>
      </c>
      <c r="D391" s="99" t="s">
        <v>6736</v>
      </c>
      <c r="E391" s="100" t="s">
        <v>6737</v>
      </c>
      <c r="F391" s="112" t="str">
        <f t="shared" si="1"/>
        <v>JAIME ANDRES FIGUEROA FUENTES</v>
      </c>
      <c r="G391" s="100" t="s">
        <v>6738</v>
      </c>
      <c r="H391" s="56" t="s">
        <v>603</v>
      </c>
      <c r="I391" s="27"/>
      <c r="J391" s="57" t="s">
        <v>17</v>
      </c>
      <c r="K391" s="23" t="s">
        <v>15</v>
      </c>
    </row>
    <row r="392" ht="22.5" customHeight="1">
      <c r="A392" s="147">
        <v>46076.0</v>
      </c>
      <c r="B392" s="15">
        <v>46076.0</v>
      </c>
      <c r="C392" s="44">
        <v>44986.0</v>
      </c>
      <c r="D392" s="99" t="s">
        <v>1483</v>
      </c>
      <c r="E392" s="100" t="s">
        <v>14194</v>
      </c>
      <c r="F392" s="112" t="str">
        <f t="shared" si="1"/>
        <v>HECTOR RAMIREZ GALVEZ</v>
      </c>
      <c r="G392" s="100" t="s">
        <v>14195</v>
      </c>
      <c r="H392" s="56" t="s">
        <v>603</v>
      </c>
      <c r="I392" s="27"/>
      <c r="J392" s="57" t="s">
        <v>17</v>
      </c>
      <c r="K392" s="23" t="s">
        <v>15</v>
      </c>
    </row>
    <row r="393" ht="22.5" customHeight="1">
      <c r="A393" s="147">
        <v>46076.0</v>
      </c>
      <c r="B393" s="15">
        <v>46076.0</v>
      </c>
      <c r="C393" s="44">
        <v>44013.0</v>
      </c>
      <c r="D393" s="99" t="s">
        <v>2825</v>
      </c>
      <c r="E393" s="100" t="s">
        <v>71</v>
      </c>
      <c r="F393" s="112" t="str">
        <f t="shared" si="1"/>
        <v>MARCELO CONTRERAS</v>
      </c>
      <c r="G393" s="100" t="s">
        <v>14196</v>
      </c>
      <c r="H393" s="56" t="s">
        <v>603</v>
      </c>
      <c r="I393" s="22" t="s">
        <v>16</v>
      </c>
      <c r="J393" s="57" t="s">
        <v>17</v>
      </c>
      <c r="K393" s="23" t="s">
        <v>15</v>
      </c>
    </row>
    <row r="394" ht="22.5" customHeight="1">
      <c r="A394" s="147">
        <v>46076.0</v>
      </c>
      <c r="B394" s="15">
        <v>46076.0</v>
      </c>
      <c r="C394" s="44">
        <v>43862.0</v>
      </c>
      <c r="D394" s="99" t="s">
        <v>14197</v>
      </c>
      <c r="E394" s="100" t="s">
        <v>14198</v>
      </c>
      <c r="F394" s="112" t="str">
        <f t="shared" si="1"/>
        <v>SERGIO EDUARDO POBLETE SILVA</v>
      </c>
      <c r="G394" s="100" t="s">
        <v>14199</v>
      </c>
      <c r="H394" s="56" t="s">
        <v>603</v>
      </c>
      <c r="I394" s="27"/>
      <c r="J394" s="57" t="s">
        <v>17</v>
      </c>
      <c r="K394" s="23" t="s">
        <v>15</v>
      </c>
    </row>
    <row r="395" ht="22.5" customHeight="1">
      <c r="A395" s="147">
        <v>46076.0</v>
      </c>
      <c r="B395" s="15">
        <v>46076.0</v>
      </c>
      <c r="C395" s="44">
        <v>43586.0</v>
      </c>
      <c r="D395" s="99" t="s">
        <v>14200</v>
      </c>
      <c r="E395" s="100" t="s">
        <v>14201</v>
      </c>
      <c r="F395" s="112" t="str">
        <f t="shared" si="1"/>
        <v>JORGE ALEJANDRO REYES VENEGAS</v>
      </c>
      <c r="G395" s="100" t="s">
        <v>14202</v>
      </c>
      <c r="H395" s="56" t="s">
        <v>603</v>
      </c>
      <c r="I395" s="27"/>
      <c r="J395" s="57" t="s">
        <v>17</v>
      </c>
      <c r="K395" s="23" t="s">
        <v>15</v>
      </c>
    </row>
    <row r="396" ht="22.5" customHeight="1">
      <c r="A396" s="147">
        <v>46076.0</v>
      </c>
      <c r="B396" s="15">
        <v>46076.0</v>
      </c>
      <c r="C396" s="44">
        <v>44593.0</v>
      </c>
      <c r="D396" s="99" t="s">
        <v>481</v>
      </c>
      <c r="E396" s="100" t="s">
        <v>14203</v>
      </c>
      <c r="F396" s="112" t="str">
        <f t="shared" si="1"/>
        <v>PATRICIO GONZALEZ NUÑEZ</v>
      </c>
      <c r="G396" s="100" t="s">
        <v>14204</v>
      </c>
      <c r="H396" s="56" t="s">
        <v>603</v>
      </c>
      <c r="I396" s="27"/>
      <c r="J396" s="57" t="s">
        <v>17</v>
      </c>
      <c r="K396" s="23" t="s">
        <v>15</v>
      </c>
    </row>
    <row r="397" ht="22.5" customHeight="1">
      <c r="A397" s="147">
        <v>46076.0</v>
      </c>
      <c r="B397" s="15">
        <v>46076.0</v>
      </c>
      <c r="C397" s="44">
        <v>43191.0</v>
      </c>
      <c r="D397" s="99" t="s">
        <v>14205</v>
      </c>
      <c r="E397" s="100" t="s">
        <v>14206</v>
      </c>
      <c r="F397" s="112" t="str">
        <f t="shared" si="1"/>
        <v>ROBERTO JAVIER MONTENEGRO COLIVORO</v>
      </c>
      <c r="G397" s="100" t="s">
        <v>14207</v>
      </c>
      <c r="H397" s="56" t="s">
        <v>603</v>
      </c>
      <c r="I397" s="27"/>
      <c r="J397" s="57" t="s">
        <v>17</v>
      </c>
      <c r="K397" s="23" t="s">
        <v>15</v>
      </c>
    </row>
    <row r="398" ht="22.5" customHeight="1">
      <c r="A398" s="147">
        <v>46076.0</v>
      </c>
      <c r="B398" s="15">
        <v>46076.0</v>
      </c>
      <c r="C398" s="44">
        <v>40544.0</v>
      </c>
      <c r="D398" s="99" t="s">
        <v>576</v>
      </c>
      <c r="E398" s="100" t="s">
        <v>14208</v>
      </c>
      <c r="F398" s="112" t="str">
        <f t="shared" si="1"/>
        <v>LUIS MEZA DIAZ</v>
      </c>
      <c r="G398" s="100" t="s">
        <v>14209</v>
      </c>
      <c r="H398" s="56" t="s">
        <v>603</v>
      </c>
      <c r="I398" s="27"/>
      <c r="J398" s="57" t="s">
        <v>17</v>
      </c>
      <c r="K398" s="23" t="s">
        <v>15</v>
      </c>
    </row>
    <row r="399" ht="22.5" customHeight="1">
      <c r="A399" s="147">
        <v>46076.0</v>
      </c>
      <c r="B399" s="15">
        <v>46076.0</v>
      </c>
      <c r="C399" s="44">
        <v>44866.0</v>
      </c>
      <c r="D399" s="99" t="s">
        <v>5878</v>
      </c>
      <c r="E399" s="100" t="s">
        <v>7519</v>
      </c>
      <c r="F399" s="112" t="str">
        <f t="shared" si="1"/>
        <v>JOSE LUIS MEZA LEIVA</v>
      </c>
      <c r="G399" s="100" t="s">
        <v>7520</v>
      </c>
      <c r="H399" s="61"/>
      <c r="I399" s="27"/>
      <c r="J399" s="57" t="s">
        <v>17</v>
      </c>
      <c r="K399" s="23" t="s">
        <v>15</v>
      </c>
    </row>
    <row r="400" ht="22.5" customHeight="1">
      <c r="A400" s="147">
        <v>46076.0</v>
      </c>
      <c r="B400" s="15">
        <v>46076.0</v>
      </c>
      <c r="C400" s="44">
        <v>45352.0</v>
      </c>
      <c r="D400" s="99" t="s">
        <v>14210</v>
      </c>
      <c r="E400" s="100" t="s">
        <v>14211</v>
      </c>
      <c r="F400" s="112" t="str">
        <f t="shared" si="1"/>
        <v>RUDOLFF BORQUEZ JUNEMANN</v>
      </c>
      <c r="G400" s="100" t="s">
        <v>14212</v>
      </c>
      <c r="H400" s="56" t="s">
        <v>603</v>
      </c>
      <c r="I400" s="27"/>
      <c r="J400" s="57" t="s">
        <v>17</v>
      </c>
      <c r="K400" s="23" t="s">
        <v>15</v>
      </c>
    </row>
    <row r="401" ht="22.5" customHeight="1">
      <c r="A401" s="147">
        <v>46076.0</v>
      </c>
      <c r="B401" s="15">
        <v>46076.0</v>
      </c>
      <c r="C401" s="44">
        <v>43132.0</v>
      </c>
      <c r="D401" s="99" t="s">
        <v>4650</v>
      </c>
      <c r="E401" s="100" t="s">
        <v>2226</v>
      </c>
      <c r="F401" s="112" t="str">
        <f t="shared" si="1"/>
        <v>RENATO JARA</v>
      </c>
      <c r="G401" s="100" t="s">
        <v>14213</v>
      </c>
      <c r="H401" s="61"/>
      <c r="I401" s="27"/>
      <c r="J401" s="57" t="s">
        <v>17</v>
      </c>
      <c r="K401" s="23" t="s">
        <v>22</v>
      </c>
    </row>
    <row r="402" ht="22.5" customHeight="1">
      <c r="A402" s="147">
        <v>46076.0</v>
      </c>
      <c r="B402" s="15">
        <v>46076.0</v>
      </c>
      <c r="C402" s="44">
        <v>43101.0</v>
      </c>
      <c r="D402" s="99" t="s">
        <v>14214</v>
      </c>
      <c r="E402" s="100" t="s">
        <v>14215</v>
      </c>
      <c r="F402" s="112" t="str">
        <f t="shared" si="1"/>
        <v>MICHELL ALEJANDRO DE LA FUENTE MORAN</v>
      </c>
      <c r="G402" s="100" t="s">
        <v>14216</v>
      </c>
      <c r="H402" s="61"/>
      <c r="I402" s="27"/>
      <c r="J402" s="57" t="s">
        <v>17</v>
      </c>
      <c r="K402" s="23" t="s">
        <v>22</v>
      </c>
    </row>
    <row r="403" ht="22.5" customHeight="1">
      <c r="A403" s="147">
        <v>46076.0</v>
      </c>
      <c r="B403" s="15">
        <v>46076.0</v>
      </c>
      <c r="C403" s="44">
        <v>44348.0</v>
      </c>
      <c r="D403" s="99" t="s">
        <v>14217</v>
      </c>
      <c r="E403" s="100" t="s">
        <v>14218</v>
      </c>
      <c r="F403" s="112" t="str">
        <f t="shared" si="1"/>
        <v>JAIME RENATO GONZALEZ MOSCOSO</v>
      </c>
      <c r="G403" s="100" t="s">
        <v>14219</v>
      </c>
      <c r="H403" s="56" t="s">
        <v>603</v>
      </c>
      <c r="I403" s="27"/>
      <c r="J403" s="57" t="s">
        <v>17</v>
      </c>
      <c r="K403" s="23" t="s">
        <v>15</v>
      </c>
    </row>
    <row r="404" ht="22.5" customHeight="1">
      <c r="A404" s="147">
        <v>46076.0</v>
      </c>
      <c r="B404" s="15">
        <v>46077.0</v>
      </c>
      <c r="C404" s="44">
        <v>44409.0</v>
      </c>
      <c r="D404" s="99" t="s">
        <v>129</v>
      </c>
      <c r="E404" s="100" t="s">
        <v>14220</v>
      </c>
      <c r="F404" s="112" t="str">
        <f t="shared" si="1"/>
        <v>JORGE TORRES ILLANES</v>
      </c>
      <c r="G404" s="100" t="s">
        <v>14221</v>
      </c>
      <c r="H404" s="56" t="s">
        <v>603</v>
      </c>
      <c r="I404" s="27"/>
      <c r="J404" s="57" t="s">
        <v>19</v>
      </c>
      <c r="K404" s="23" t="s">
        <v>15</v>
      </c>
    </row>
    <row r="405" ht="22.5" customHeight="1">
      <c r="A405" s="147">
        <v>46076.0</v>
      </c>
      <c r="B405" s="15">
        <v>46077.0</v>
      </c>
      <c r="C405" s="44">
        <v>43556.0</v>
      </c>
      <c r="D405" s="99" t="s">
        <v>14222</v>
      </c>
      <c r="E405" s="100" t="s">
        <v>14223</v>
      </c>
      <c r="F405" s="112" t="str">
        <f t="shared" si="1"/>
        <v>DAVIS BARRIENTOS MARIN</v>
      </c>
      <c r="G405" s="100" t="s">
        <v>14224</v>
      </c>
      <c r="H405" s="56" t="s">
        <v>603</v>
      </c>
      <c r="I405" s="22" t="s">
        <v>16</v>
      </c>
      <c r="J405" s="57" t="s">
        <v>19</v>
      </c>
      <c r="K405" s="23" t="s">
        <v>15</v>
      </c>
    </row>
    <row r="406" ht="22.5" customHeight="1">
      <c r="A406" s="147">
        <v>46076.0</v>
      </c>
      <c r="B406" s="15">
        <v>46077.0</v>
      </c>
      <c r="C406" s="44">
        <v>39234.0</v>
      </c>
      <c r="D406" s="99" t="s">
        <v>14225</v>
      </c>
      <c r="E406" s="100" t="s">
        <v>14226</v>
      </c>
      <c r="F406" s="112" t="str">
        <f t="shared" si="1"/>
        <v>HUGO ESCUDERO C</v>
      </c>
      <c r="G406" s="100" t="s">
        <v>14227</v>
      </c>
      <c r="H406" s="56" t="s">
        <v>44</v>
      </c>
      <c r="I406" s="27"/>
      <c r="J406" s="57" t="s">
        <v>19</v>
      </c>
      <c r="K406" s="23" t="s">
        <v>15</v>
      </c>
    </row>
    <row r="407" ht="22.5" customHeight="1">
      <c r="A407" s="147">
        <v>46076.0</v>
      </c>
      <c r="B407" s="15"/>
      <c r="C407" s="44"/>
      <c r="D407" s="99" t="s">
        <v>1500</v>
      </c>
      <c r="E407" s="100" t="s">
        <v>14228</v>
      </c>
      <c r="F407" s="112" t="str">
        <f t="shared" si="1"/>
        <v>JAVIER SAN MARTIN FAUNDEZ</v>
      </c>
      <c r="G407" s="100" t="s">
        <v>14229</v>
      </c>
      <c r="H407" s="56" t="s">
        <v>603</v>
      </c>
      <c r="I407" s="27"/>
      <c r="J407" s="57" t="s">
        <v>21</v>
      </c>
      <c r="K407" s="23" t="s">
        <v>15</v>
      </c>
    </row>
    <row r="408" ht="22.5" customHeight="1">
      <c r="A408" s="147">
        <v>46076.0</v>
      </c>
      <c r="B408" s="15"/>
      <c r="C408" s="44"/>
      <c r="D408" s="99" t="s">
        <v>926</v>
      </c>
      <c r="E408" s="100" t="s">
        <v>498</v>
      </c>
      <c r="F408" s="112" t="str">
        <f t="shared" si="1"/>
        <v>NINOSKA RAMÍREZ</v>
      </c>
      <c r="G408" s="100" t="s">
        <v>14230</v>
      </c>
      <c r="H408" s="61"/>
      <c r="I408" s="27"/>
      <c r="J408" s="65"/>
      <c r="K408" s="28"/>
    </row>
    <row r="409" ht="22.5" customHeight="1">
      <c r="A409" s="147">
        <v>46077.0</v>
      </c>
      <c r="B409" s="15">
        <v>46077.0</v>
      </c>
      <c r="C409" s="44">
        <v>43221.0</v>
      </c>
      <c r="D409" s="99" t="s">
        <v>1292</v>
      </c>
      <c r="E409" s="100" t="s">
        <v>14231</v>
      </c>
      <c r="F409" s="112" t="str">
        <f t="shared" si="1"/>
        <v>CRISTIAN ARRANDA VILCHES</v>
      </c>
      <c r="G409" s="100" t="s">
        <v>14232</v>
      </c>
      <c r="H409" s="56" t="s">
        <v>44</v>
      </c>
      <c r="I409" s="27"/>
      <c r="J409" s="57" t="s">
        <v>17</v>
      </c>
      <c r="K409" s="23" t="s">
        <v>15</v>
      </c>
    </row>
    <row r="410" ht="22.5" customHeight="1">
      <c r="A410" s="147">
        <v>46077.0</v>
      </c>
      <c r="B410" s="15">
        <v>46077.0</v>
      </c>
      <c r="C410" s="44">
        <v>43800.0</v>
      </c>
      <c r="D410" s="99" t="s">
        <v>398</v>
      </c>
      <c r="E410" s="100" t="s">
        <v>14233</v>
      </c>
      <c r="F410" s="112" t="str">
        <f t="shared" si="1"/>
        <v>ROSA DURAN JARA</v>
      </c>
      <c r="G410" s="100" t="s">
        <v>14234</v>
      </c>
      <c r="H410" s="56" t="s">
        <v>603</v>
      </c>
      <c r="I410" s="27"/>
      <c r="J410" s="57" t="s">
        <v>17</v>
      </c>
      <c r="K410" s="23" t="s">
        <v>15</v>
      </c>
    </row>
    <row r="411" ht="22.5" customHeight="1">
      <c r="A411" s="147">
        <v>46077.0</v>
      </c>
      <c r="B411" s="15">
        <v>46077.0</v>
      </c>
      <c r="C411" s="44">
        <v>42461.0</v>
      </c>
      <c r="D411" s="99" t="s">
        <v>3902</v>
      </c>
      <c r="E411" s="100" t="s">
        <v>220</v>
      </c>
      <c r="F411" s="112" t="str">
        <f t="shared" si="1"/>
        <v>NICOLÁS SALINAS</v>
      </c>
      <c r="G411" s="100" t="s">
        <v>14235</v>
      </c>
      <c r="H411" s="56" t="s">
        <v>603</v>
      </c>
      <c r="I411" s="22" t="s">
        <v>16</v>
      </c>
      <c r="J411" s="57" t="s">
        <v>17</v>
      </c>
      <c r="K411" s="28"/>
    </row>
    <row r="412" ht="22.5" customHeight="1">
      <c r="A412" s="147">
        <v>46077.0</v>
      </c>
      <c r="B412" s="15">
        <v>46077.0</v>
      </c>
      <c r="C412" s="44">
        <v>44866.0</v>
      </c>
      <c r="D412" s="99" t="s">
        <v>1201</v>
      </c>
      <c r="E412" s="100" t="s">
        <v>14236</v>
      </c>
      <c r="F412" s="112" t="str">
        <f t="shared" si="1"/>
        <v>PAULINA PINO ALVAREZ</v>
      </c>
      <c r="G412" s="100" t="s">
        <v>14237</v>
      </c>
      <c r="H412" s="56" t="s">
        <v>603</v>
      </c>
      <c r="I412" s="27"/>
      <c r="J412" s="57" t="s">
        <v>17</v>
      </c>
      <c r="K412" s="23" t="s">
        <v>15</v>
      </c>
    </row>
    <row r="413" ht="22.5" customHeight="1">
      <c r="A413" s="147">
        <v>46077.0</v>
      </c>
      <c r="B413" s="15">
        <v>46077.0</v>
      </c>
      <c r="C413" s="44">
        <v>43435.0</v>
      </c>
      <c r="D413" s="99" t="s">
        <v>4072</v>
      </c>
      <c r="E413" s="100" t="s">
        <v>14238</v>
      </c>
      <c r="F413" s="112" t="str">
        <f t="shared" si="1"/>
        <v>MIGUEL ANGEL ARANCIBIA POZO</v>
      </c>
      <c r="G413" s="100" t="s">
        <v>14239</v>
      </c>
      <c r="H413" s="56" t="s">
        <v>603</v>
      </c>
      <c r="I413" s="27"/>
      <c r="J413" s="57" t="s">
        <v>17</v>
      </c>
      <c r="K413" s="23" t="s">
        <v>15</v>
      </c>
    </row>
    <row r="414" ht="22.5" customHeight="1">
      <c r="A414" s="147">
        <v>46077.0</v>
      </c>
      <c r="B414" s="15">
        <v>46077.0</v>
      </c>
      <c r="C414" s="44">
        <v>43009.0</v>
      </c>
      <c r="D414" s="99" t="s">
        <v>14240</v>
      </c>
      <c r="E414" s="100" t="s">
        <v>14241</v>
      </c>
      <c r="F414" s="112" t="str">
        <f t="shared" si="1"/>
        <v>MOISES LAUTARO ANTILLANCA ESPINA</v>
      </c>
      <c r="G414" s="100" t="s">
        <v>14242</v>
      </c>
      <c r="H414" s="56" t="s">
        <v>603</v>
      </c>
      <c r="I414" s="27"/>
      <c r="J414" s="57" t="s">
        <v>17</v>
      </c>
      <c r="K414" s="23" t="s">
        <v>15</v>
      </c>
    </row>
    <row r="415" ht="22.5" customHeight="1">
      <c r="A415" s="147">
        <v>46077.0</v>
      </c>
      <c r="B415" s="15">
        <v>46077.0</v>
      </c>
      <c r="C415" s="44">
        <v>45292.0</v>
      </c>
      <c r="D415" s="99" t="s">
        <v>156</v>
      </c>
      <c r="E415" s="100" t="s">
        <v>14243</v>
      </c>
      <c r="F415" s="112" t="str">
        <f t="shared" si="1"/>
        <v>GUILLERMO MENESES  PIZARRO</v>
      </c>
      <c r="G415" s="100" t="s">
        <v>14244</v>
      </c>
      <c r="H415" s="56" t="s">
        <v>603</v>
      </c>
      <c r="I415" s="27"/>
      <c r="J415" s="57" t="s">
        <v>17</v>
      </c>
      <c r="K415" s="23" t="s">
        <v>15</v>
      </c>
    </row>
    <row r="416" ht="22.5" customHeight="1">
      <c r="A416" s="147">
        <v>46077.0</v>
      </c>
      <c r="B416" s="15">
        <v>46077.0</v>
      </c>
      <c r="C416" s="44">
        <v>43678.0</v>
      </c>
      <c r="D416" s="99" t="s">
        <v>281</v>
      </c>
      <c r="E416" s="100" t="s">
        <v>14245</v>
      </c>
      <c r="F416" s="112" t="str">
        <f t="shared" si="1"/>
        <v>ALEJANDRO JOFRE ARAVENA</v>
      </c>
      <c r="G416" s="100" t="s">
        <v>14246</v>
      </c>
      <c r="H416" s="61"/>
      <c r="I416" s="27"/>
      <c r="J416" s="57" t="s">
        <v>17</v>
      </c>
      <c r="K416" s="23" t="s">
        <v>22</v>
      </c>
    </row>
    <row r="417" ht="22.5" customHeight="1">
      <c r="A417" s="147">
        <v>46077.0</v>
      </c>
      <c r="B417" s="15">
        <v>46077.0</v>
      </c>
      <c r="C417" s="44">
        <v>45383.0</v>
      </c>
      <c r="D417" s="99" t="s">
        <v>14247</v>
      </c>
      <c r="E417" s="100" t="s">
        <v>14248</v>
      </c>
      <c r="F417" s="112" t="str">
        <f t="shared" si="1"/>
        <v>RUBEN MARCOS SAN MARTIN GOMEZ</v>
      </c>
      <c r="G417" s="100" t="s">
        <v>14249</v>
      </c>
      <c r="H417" s="56" t="s">
        <v>603</v>
      </c>
      <c r="I417" s="27"/>
      <c r="J417" s="57" t="s">
        <v>17</v>
      </c>
      <c r="K417" s="23" t="s">
        <v>15</v>
      </c>
    </row>
    <row r="418" ht="22.5" customHeight="1">
      <c r="A418" s="147">
        <v>46077.0</v>
      </c>
      <c r="B418" s="46"/>
      <c r="C418" s="44">
        <v>44228.0</v>
      </c>
      <c r="D418" s="99" t="s">
        <v>510</v>
      </c>
      <c r="E418" s="100" t="s">
        <v>14250</v>
      </c>
      <c r="F418" s="112" t="str">
        <f t="shared" si="1"/>
        <v>GONZALO SAAVEDRA VILLALOBOS</v>
      </c>
      <c r="G418" s="100" t="s">
        <v>14251</v>
      </c>
      <c r="H418" s="56" t="s">
        <v>603</v>
      </c>
      <c r="I418" s="22" t="s">
        <v>13</v>
      </c>
      <c r="J418" s="57" t="s">
        <v>17</v>
      </c>
      <c r="K418" s="23" t="s">
        <v>15</v>
      </c>
    </row>
    <row r="419" ht="22.5" customHeight="1">
      <c r="A419" s="147">
        <v>46077.0</v>
      </c>
      <c r="B419" s="46"/>
      <c r="C419" s="44"/>
      <c r="D419" s="99" t="s">
        <v>12652</v>
      </c>
      <c r="E419" s="100" t="s">
        <v>14252</v>
      </c>
      <c r="F419" s="112" t="str">
        <f t="shared" si="1"/>
        <v>LUCIANO BRAVO PEÑALOZA</v>
      </c>
      <c r="G419" s="100" t="s">
        <v>14253</v>
      </c>
      <c r="H419" s="61"/>
      <c r="I419" s="27"/>
      <c r="J419" s="65"/>
      <c r="K419" s="28"/>
    </row>
    <row r="420" ht="22.5" customHeight="1">
      <c r="A420" s="147">
        <v>46077.0</v>
      </c>
      <c r="B420" s="15">
        <v>46084.0</v>
      </c>
      <c r="C420" s="44"/>
      <c r="D420" s="99" t="s">
        <v>1136</v>
      </c>
      <c r="E420" s="100" t="s">
        <v>14254</v>
      </c>
      <c r="F420" s="112" t="str">
        <f t="shared" si="1"/>
        <v>CARLOS ANDRES CABRERA BRITO</v>
      </c>
      <c r="G420" s="100" t="s">
        <v>14255</v>
      </c>
      <c r="H420" s="56" t="s">
        <v>603</v>
      </c>
      <c r="I420" s="27"/>
      <c r="J420" s="57" t="s">
        <v>17</v>
      </c>
      <c r="K420" s="23" t="s">
        <v>15</v>
      </c>
    </row>
    <row r="421" ht="22.5" customHeight="1">
      <c r="A421" s="147">
        <v>46077.0</v>
      </c>
      <c r="B421" s="46"/>
      <c r="C421" s="46" t="s">
        <v>106</v>
      </c>
      <c r="D421" s="99" t="s">
        <v>14256</v>
      </c>
      <c r="E421" s="100" t="s">
        <v>14257</v>
      </c>
      <c r="F421" s="112" t="str">
        <f t="shared" si="1"/>
        <v>NIZA MAGAÑA JIMENEZ</v>
      </c>
      <c r="G421" s="100" t="s">
        <v>14258</v>
      </c>
      <c r="H421" s="56" t="s">
        <v>603</v>
      </c>
      <c r="I421" s="27"/>
      <c r="J421" s="57" t="s">
        <v>21</v>
      </c>
      <c r="K421" s="23" t="s">
        <v>15</v>
      </c>
    </row>
    <row r="422" ht="22.5" customHeight="1">
      <c r="A422" s="147">
        <v>46077.0</v>
      </c>
      <c r="B422" s="46"/>
      <c r="C422" s="46" t="s">
        <v>3298</v>
      </c>
      <c r="D422" s="99" t="s">
        <v>14259</v>
      </c>
      <c r="E422" s="100" t="s">
        <v>14260</v>
      </c>
      <c r="F422" s="112" t="str">
        <f t="shared" si="1"/>
        <v>MARISOL ALVAREZ DIAZ</v>
      </c>
      <c r="G422" s="100" t="s">
        <v>14261</v>
      </c>
      <c r="H422" s="56" t="s">
        <v>603</v>
      </c>
      <c r="I422" s="27"/>
      <c r="J422" s="57" t="s">
        <v>21</v>
      </c>
      <c r="K422" s="23" t="s">
        <v>15</v>
      </c>
    </row>
    <row r="423" ht="22.5" customHeight="1">
      <c r="A423" s="147">
        <v>46077.0</v>
      </c>
      <c r="B423" s="46"/>
      <c r="C423" s="46" t="s">
        <v>14262</v>
      </c>
      <c r="D423" s="99" t="s">
        <v>14263</v>
      </c>
      <c r="E423" s="100" t="s">
        <v>14264</v>
      </c>
      <c r="F423" s="112" t="str">
        <f t="shared" si="1"/>
        <v>HUGO ALEJANDRO BELLO MALDONADO</v>
      </c>
      <c r="G423" s="100" t="s">
        <v>14265</v>
      </c>
      <c r="H423" s="56" t="s">
        <v>603</v>
      </c>
      <c r="I423" s="27"/>
      <c r="J423" s="57" t="s">
        <v>21</v>
      </c>
      <c r="K423" s="23" t="s">
        <v>15</v>
      </c>
    </row>
    <row r="424" ht="22.5" customHeight="1">
      <c r="A424" s="147"/>
      <c r="B424" s="46"/>
      <c r="C424" s="44"/>
      <c r="D424" s="99"/>
      <c r="E424" s="100"/>
      <c r="F424" s="112" t="str">
        <f t="shared" si="1"/>
        <v> </v>
      </c>
      <c r="G424" s="100"/>
      <c r="H424" s="61"/>
      <c r="I424" s="27"/>
      <c r="J424" s="65"/>
      <c r="K424" s="28"/>
    </row>
    <row r="425" ht="22.5" customHeight="1">
      <c r="A425" s="147">
        <v>46077.0</v>
      </c>
      <c r="B425" s="46"/>
      <c r="C425" s="44"/>
      <c r="D425" s="99" t="s">
        <v>2763</v>
      </c>
      <c r="E425" s="100" t="s">
        <v>5953</v>
      </c>
      <c r="F425" s="112" t="str">
        <f t="shared" si="1"/>
        <v>MACARENA APABLAZA</v>
      </c>
      <c r="G425" s="100" t="s">
        <v>14266</v>
      </c>
      <c r="H425" s="61"/>
      <c r="I425" s="27"/>
      <c r="J425" s="65"/>
      <c r="K425" s="28"/>
    </row>
    <row r="426" ht="22.5" customHeight="1">
      <c r="A426" s="147">
        <v>46078.0</v>
      </c>
      <c r="B426" s="15">
        <v>46073.0</v>
      </c>
      <c r="C426" s="44">
        <v>43831.0</v>
      </c>
      <c r="D426" s="99" t="s">
        <v>1001</v>
      </c>
      <c r="E426" s="100" t="s">
        <v>14267</v>
      </c>
      <c r="F426" s="112" t="str">
        <f t="shared" si="1"/>
        <v>SERGIO NAVARRO RAMIREZ</v>
      </c>
      <c r="G426" s="100" t="s">
        <v>14268</v>
      </c>
      <c r="H426" s="56" t="s">
        <v>603</v>
      </c>
      <c r="I426" s="22" t="s">
        <v>16</v>
      </c>
      <c r="J426" s="57" t="s">
        <v>17</v>
      </c>
      <c r="K426" s="23" t="s">
        <v>15</v>
      </c>
    </row>
    <row r="427" ht="22.5" customHeight="1">
      <c r="A427" s="147">
        <v>46078.0</v>
      </c>
      <c r="B427" s="15">
        <v>46078.0</v>
      </c>
      <c r="C427" s="44">
        <v>43617.0</v>
      </c>
      <c r="D427" s="99" t="s">
        <v>14269</v>
      </c>
      <c r="E427" s="100" t="s">
        <v>14270</v>
      </c>
      <c r="F427" s="112" t="str">
        <f t="shared" si="1"/>
        <v>JOSE IGNACIO BAEZ RODRIGUEZ</v>
      </c>
      <c r="G427" s="100" t="s">
        <v>14271</v>
      </c>
      <c r="H427" s="61"/>
      <c r="I427" s="27"/>
      <c r="J427" s="57" t="s">
        <v>17</v>
      </c>
      <c r="K427" s="23" t="s">
        <v>15</v>
      </c>
    </row>
    <row r="428" ht="22.5" customHeight="1">
      <c r="A428" s="147">
        <v>46078.0</v>
      </c>
      <c r="B428" s="15">
        <v>46078.0</v>
      </c>
      <c r="C428" s="44">
        <v>44228.0</v>
      </c>
      <c r="D428" s="99" t="s">
        <v>14272</v>
      </c>
      <c r="E428" s="100" t="s">
        <v>14273</v>
      </c>
      <c r="F428" s="112" t="str">
        <f t="shared" si="1"/>
        <v>MARIBEL REZZIO DIAZ</v>
      </c>
      <c r="G428" s="100" t="s">
        <v>14274</v>
      </c>
      <c r="H428" s="56" t="s">
        <v>603</v>
      </c>
      <c r="I428" s="27"/>
      <c r="J428" s="57" t="s">
        <v>17</v>
      </c>
      <c r="K428" s="23" t="s">
        <v>15</v>
      </c>
    </row>
    <row r="429" ht="22.5" customHeight="1">
      <c r="A429" s="147">
        <v>46078.0</v>
      </c>
      <c r="B429" s="15">
        <v>46078.0</v>
      </c>
      <c r="C429" s="44">
        <v>43862.0</v>
      </c>
      <c r="D429" s="99" t="s">
        <v>147</v>
      </c>
      <c r="E429" s="100" t="s">
        <v>2815</v>
      </c>
      <c r="F429" s="112" t="str">
        <f t="shared" si="1"/>
        <v>CARLOS MIRANDA</v>
      </c>
      <c r="G429" s="100" t="s">
        <v>14275</v>
      </c>
      <c r="H429" s="56" t="s">
        <v>603</v>
      </c>
      <c r="I429" s="27"/>
      <c r="J429" s="57" t="s">
        <v>17</v>
      </c>
      <c r="K429" s="23" t="s">
        <v>15</v>
      </c>
    </row>
    <row r="430" ht="22.5" customHeight="1">
      <c r="A430" s="147">
        <v>46078.0</v>
      </c>
      <c r="B430" s="15">
        <v>46078.0</v>
      </c>
      <c r="C430" s="44">
        <v>44593.0</v>
      </c>
      <c r="D430" s="99" t="s">
        <v>14276</v>
      </c>
      <c r="E430" s="100" t="s">
        <v>14277</v>
      </c>
      <c r="F430" s="112" t="str">
        <f t="shared" si="1"/>
        <v>RAFAEL MARCELO VILLARROEL VEGA</v>
      </c>
      <c r="G430" s="100" t="s">
        <v>14278</v>
      </c>
      <c r="H430" s="56" t="s">
        <v>603</v>
      </c>
      <c r="I430" s="27"/>
      <c r="J430" s="57" t="s">
        <v>17</v>
      </c>
      <c r="K430" s="23" t="s">
        <v>15</v>
      </c>
    </row>
    <row r="431" ht="22.5" customHeight="1">
      <c r="A431" s="147">
        <v>46078.0</v>
      </c>
      <c r="B431" s="46"/>
      <c r="C431" s="46" t="s">
        <v>106</v>
      </c>
      <c r="D431" s="99" t="s">
        <v>445</v>
      </c>
      <c r="E431" s="100" t="s">
        <v>14279</v>
      </c>
      <c r="F431" s="112" t="str">
        <f t="shared" si="1"/>
        <v>MANUEL BUGUEÑO BARRAZA</v>
      </c>
      <c r="G431" s="100" t="s">
        <v>14280</v>
      </c>
      <c r="H431" s="56" t="s">
        <v>603</v>
      </c>
      <c r="I431" s="27"/>
      <c r="J431" s="57" t="s">
        <v>21</v>
      </c>
      <c r="K431" s="23" t="s">
        <v>15</v>
      </c>
    </row>
    <row r="432" ht="22.5" customHeight="1">
      <c r="A432" s="147">
        <v>46078.0</v>
      </c>
      <c r="B432" s="46"/>
      <c r="C432" s="46" t="s">
        <v>2687</v>
      </c>
      <c r="D432" s="99" t="s">
        <v>14281</v>
      </c>
      <c r="E432" s="100" t="s">
        <v>14282</v>
      </c>
      <c r="F432" s="112" t="str">
        <f t="shared" si="1"/>
        <v>RUBEN RODRIGO ARAYA MONTANE</v>
      </c>
      <c r="G432" s="100" t="s">
        <v>14283</v>
      </c>
      <c r="H432" s="56" t="s">
        <v>603</v>
      </c>
      <c r="I432" s="27"/>
      <c r="J432" s="57" t="s">
        <v>21</v>
      </c>
      <c r="K432" s="23" t="s">
        <v>15</v>
      </c>
    </row>
    <row r="433" ht="22.5" customHeight="1">
      <c r="A433" s="147">
        <v>46078.0</v>
      </c>
      <c r="B433" s="46"/>
      <c r="C433" s="46" t="s">
        <v>122</v>
      </c>
      <c r="D433" s="99" t="s">
        <v>14284</v>
      </c>
      <c r="E433" s="100" t="s">
        <v>14285</v>
      </c>
      <c r="F433" s="112" t="str">
        <f t="shared" si="1"/>
        <v>ROSETTA SILVANA BUJANDA RUFATT</v>
      </c>
      <c r="G433" s="100" t="s">
        <v>14286</v>
      </c>
      <c r="H433" s="56" t="s">
        <v>603</v>
      </c>
      <c r="I433" s="27"/>
      <c r="J433" s="57" t="s">
        <v>21</v>
      </c>
      <c r="K433" s="23" t="s">
        <v>15</v>
      </c>
    </row>
    <row r="434" ht="22.5" customHeight="1">
      <c r="A434" s="147">
        <v>46078.0</v>
      </c>
      <c r="B434" s="15">
        <v>46079.0</v>
      </c>
      <c r="C434" s="44">
        <v>45566.0</v>
      </c>
      <c r="D434" s="99" t="s">
        <v>600</v>
      </c>
      <c r="E434" s="100" t="s">
        <v>14287</v>
      </c>
      <c r="F434" s="112" t="str">
        <f t="shared" si="1"/>
        <v>VICTOR LEON GUTIERREZ</v>
      </c>
      <c r="G434" s="100" t="s">
        <v>14288</v>
      </c>
      <c r="H434" s="56" t="s">
        <v>603</v>
      </c>
      <c r="I434" s="27"/>
      <c r="J434" s="57" t="s">
        <v>19</v>
      </c>
      <c r="K434" s="23" t="s">
        <v>15</v>
      </c>
    </row>
    <row r="435" ht="22.5" customHeight="1">
      <c r="A435" s="147">
        <v>46078.0</v>
      </c>
      <c r="B435" s="15">
        <v>46076.0</v>
      </c>
      <c r="C435" s="44">
        <v>45597.0</v>
      </c>
      <c r="D435" s="99" t="s">
        <v>14191</v>
      </c>
      <c r="E435" s="100" t="s">
        <v>14192</v>
      </c>
      <c r="F435" s="112" t="str">
        <f t="shared" si="1"/>
        <v>FELIPE ANDRES PIZARRO FIGUEROA</v>
      </c>
      <c r="G435" s="100" t="s">
        <v>14193</v>
      </c>
      <c r="H435" s="56" t="s">
        <v>603</v>
      </c>
      <c r="I435" s="27"/>
      <c r="J435" s="57" t="s">
        <v>17</v>
      </c>
      <c r="K435" s="23" t="s">
        <v>15</v>
      </c>
    </row>
    <row r="436" ht="22.5" customHeight="1">
      <c r="A436" s="147">
        <v>46078.0</v>
      </c>
      <c r="B436" s="15">
        <v>46078.0</v>
      </c>
      <c r="C436" s="44">
        <v>45717.0</v>
      </c>
      <c r="D436" s="99" t="s">
        <v>751</v>
      </c>
      <c r="E436" s="100" t="s">
        <v>14289</v>
      </c>
      <c r="F436" s="112" t="str">
        <f t="shared" si="1"/>
        <v>MANUEL ALZAMORA</v>
      </c>
      <c r="G436" s="100" t="s">
        <v>14290</v>
      </c>
      <c r="H436" s="61"/>
      <c r="I436" s="27"/>
      <c r="J436" s="57" t="s">
        <v>17</v>
      </c>
      <c r="K436" s="23" t="s">
        <v>22</v>
      </c>
    </row>
    <row r="437" ht="22.5" customHeight="1">
      <c r="A437" s="147">
        <v>46078.0</v>
      </c>
      <c r="B437" s="46"/>
      <c r="C437" s="44">
        <v>43435.0</v>
      </c>
      <c r="D437" s="99" t="s">
        <v>1201</v>
      </c>
      <c r="E437" s="100" t="s">
        <v>1509</v>
      </c>
      <c r="F437" s="112" t="str">
        <f t="shared" si="1"/>
        <v>PAULINA CARRASCO</v>
      </c>
      <c r="G437" s="100" t="s">
        <v>14291</v>
      </c>
      <c r="H437" s="56" t="s">
        <v>603</v>
      </c>
      <c r="I437" s="27"/>
      <c r="J437" s="57" t="s">
        <v>17</v>
      </c>
      <c r="K437" s="23" t="s">
        <v>15</v>
      </c>
    </row>
    <row r="438" ht="22.5" customHeight="1">
      <c r="A438" s="147">
        <v>46078.0</v>
      </c>
      <c r="B438" s="15">
        <v>46078.0</v>
      </c>
      <c r="C438" s="44">
        <v>45139.0</v>
      </c>
      <c r="D438" s="99" t="s">
        <v>14292</v>
      </c>
      <c r="E438" s="100" t="s">
        <v>14293</v>
      </c>
      <c r="F438" s="112" t="str">
        <f t="shared" si="1"/>
        <v>GERVASIO ALVAREZ BUSTAMANTE</v>
      </c>
      <c r="G438" s="100" t="s">
        <v>14294</v>
      </c>
      <c r="H438" s="56" t="s">
        <v>603</v>
      </c>
      <c r="I438" s="27"/>
      <c r="J438" s="57" t="s">
        <v>17</v>
      </c>
      <c r="K438" s="23" t="s">
        <v>15</v>
      </c>
    </row>
    <row r="439" ht="22.5" customHeight="1">
      <c r="A439" s="147">
        <v>46078.0</v>
      </c>
      <c r="B439" s="15">
        <v>46079.0</v>
      </c>
      <c r="C439" s="44">
        <v>43831.0</v>
      </c>
      <c r="D439" s="99" t="s">
        <v>14295</v>
      </c>
      <c r="E439" s="100" t="s">
        <v>14296</v>
      </c>
      <c r="F439" s="112" t="str">
        <f t="shared" si="1"/>
        <v>MACARENA ANDREA CASTRO MANRIQUEZ</v>
      </c>
      <c r="G439" s="100" t="s">
        <v>14297</v>
      </c>
      <c r="H439" s="56" t="s">
        <v>603</v>
      </c>
      <c r="I439" s="27"/>
      <c r="J439" s="57" t="s">
        <v>19</v>
      </c>
      <c r="K439" s="23" t="s">
        <v>22</v>
      </c>
    </row>
    <row r="440" ht="22.5" customHeight="1">
      <c r="A440" s="147">
        <v>46078.0</v>
      </c>
      <c r="B440" s="15">
        <v>46078.0</v>
      </c>
      <c r="C440" s="44">
        <v>45566.0</v>
      </c>
      <c r="D440" s="99" t="s">
        <v>14298</v>
      </c>
      <c r="E440" s="100" t="s">
        <v>14299</v>
      </c>
      <c r="F440" s="112" t="str">
        <f t="shared" si="1"/>
        <v>JHON STEVEN GARCIA CORDOVA</v>
      </c>
      <c r="G440" s="100" t="s">
        <v>14300</v>
      </c>
      <c r="H440" s="56" t="s">
        <v>603</v>
      </c>
      <c r="I440" s="27"/>
      <c r="J440" s="57" t="s">
        <v>17</v>
      </c>
      <c r="K440" s="23" t="s">
        <v>22</v>
      </c>
    </row>
    <row r="441" ht="22.5" customHeight="1">
      <c r="A441" s="147">
        <v>46078.0</v>
      </c>
      <c r="B441" s="15">
        <v>46078.0</v>
      </c>
      <c r="C441" s="44">
        <v>44713.0</v>
      </c>
      <c r="D441" s="99" t="s">
        <v>8269</v>
      </c>
      <c r="E441" s="100" t="s">
        <v>14301</v>
      </c>
      <c r="F441" s="112" t="str">
        <f t="shared" si="1"/>
        <v>ALEJANDRO JAVIER DÍAZ GALLEGUILLOS</v>
      </c>
      <c r="G441" s="100" t="s">
        <v>14302</v>
      </c>
      <c r="H441" s="56" t="s">
        <v>603</v>
      </c>
      <c r="I441" s="27"/>
      <c r="J441" s="57" t="s">
        <v>17</v>
      </c>
      <c r="K441" s="23" t="s">
        <v>15</v>
      </c>
    </row>
    <row r="442" ht="22.5" customHeight="1">
      <c r="A442" s="147">
        <v>46078.0</v>
      </c>
      <c r="B442" s="15">
        <v>46078.0</v>
      </c>
      <c r="C442" s="44">
        <v>44531.0</v>
      </c>
      <c r="D442" s="99" t="s">
        <v>14303</v>
      </c>
      <c r="E442" s="100" t="s">
        <v>14304</v>
      </c>
      <c r="F442" s="112" t="str">
        <f t="shared" si="1"/>
        <v>PATRICIO MANUEL SOTO VARGAS</v>
      </c>
      <c r="G442" s="100" t="s">
        <v>14305</v>
      </c>
      <c r="H442" s="56" t="s">
        <v>603</v>
      </c>
      <c r="I442" s="27"/>
      <c r="J442" s="57" t="s">
        <v>17</v>
      </c>
      <c r="K442" s="23" t="s">
        <v>15</v>
      </c>
    </row>
    <row r="443" ht="22.5" customHeight="1">
      <c r="A443" s="147">
        <v>46078.0</v>
      </c>
      <c r="B443" s="15">
        <v>46078.0</v>
      </c>
      <c r="C443" s="44">
        <v>45717.0</v>
      </c>
      <c r="D443" s="99" t="s">
        <v>6059</v>
      </c>
      <c r="E443" s="100" t="s">
        <v>14306</v>
      </c>
      <c r="F443" s="112" t="str">
        <f t="shared" si="1"/>
        <v>ANA LUISA BASTIAS SALINAS</v>
      </c>
      <c r="G443" s="100" t="s">
        <v>14307</v>
      </c>
      <c r="H443" s="56" t="s">
        <v>603</v>
      </c>
      <c r="I443" s="27"/>
      <c r="J443" s="57" t="s">
        <v>17</v>
      </c>
      <c r="K443" s="23" t="s">
        <v>15</v>
      </c>
    </row>
    <row r="444" ht="22.5" customHeight="1">
      <c r="A444" s="147">
        <v>46078.0</v>
      </c>
      <c r="B444" s="15">
        <v>46078.0</v>
      </c>
      <c r="C444" s="44">
        <v>42339.0</v>
      </c>
      <c r="D444" s="99" t="s">
        <v>13506</v>
      </c>
      <c r="E444" s="100" t="s">
        <v>14308</v>
      </c>
      <c r="F444" s="112" t="str">
        <f t="shared" si="1"/>
        <v>JOSE ALEJANDRO HERNANDEZ ALVARADO</v>
      </c>
      <c r="G444" s="100" t="s">
        <v>14309</v>
      </c>
      <c r="H444" s="56" t="s">
        <v>603</v>
      </c>
      <c r="I444" s="27"/>
      <c r="J444" s="57" t="s">
        <v>17</v>
      </c>
      <c r="K444" s="23" t="s">
        <v>15</v>
      </c>
    </row>
    <row r="445" ht="22.5" customHeight="1">
      <c r="A445" s="147">
        <v>46078.0</v>
      </c>
      <c r="B445" s="46"/>
      <c r="C445" s="46" t="s">
        <v>407</v>
      </c>
      <c r="D445" s="99" t="s">
        <v>14310</v>
      </c>
      <c r="E445" s="100" t="s">
        <v>14311</v>
      </c>
      <c r="F445" s="112" t="str">
        <f t="shared" si="1"/>
        <v>SERGIO DAVID BRICEÑO ZAVALA</v>
      </c>
      <c r="G445" s="100" t="s">
        <v>14312</v>
      </c>
      <c r="H445" s="56" t="s">
        <v>603</v>
      </c>
      <c r="I445" s="27"/>
      <c r="J445" s="57" t="s">
        <v>21</v>
      </c>
      <c r="K445" s="23" t="s">
        <v>15</v>
      </c>
    </row>
    <row r="446" ht="22.5" customHeight="1">
      <c r="A446" s="147">
        <v>46078.0</v>
      </c>
      <c r="B446" s="15">
        <v>46078.0</v>
      </c>
      <c r="C446" s="44">
        <v>43525.0</v>
      </c>
      <c r="D446" s="99" t="s">
        <v>14313</v>
      </c>
      <c r="E446" s="100" t="s">
        <v>14314</v>
      </c>
      <c r="F446" s="112" t="str">
        <f t="shared" si="1"/>
        <v>MAURICIO EDUARDO BARAHONA VALDIVIA</v>
      </c>
      <c r="G446" s="100" t="s">
        <v>14315</v>
      </c>
      <c r="H446" s="56" t="s">
        <v>603</v>
      </c>
      <c r="I446" s="27"/>
      <c r="J446" s="57" t="s">
        <v>17</v>
      </c>
      <c r="K446" s="23" t="s">
        <v>15</v>
      </c>
    </row>
    <row r="447" ht="22.5" customHeight="1">
      <c r="A447" s="147">
        <v>46078.0</v>
      </c>
      <c r="B447" s="15">
        <v>46079.0</v>
      </c>
      <c r="C447" s="44">
        <v>45108.0</v>
      </c>
      <c r="D447" s="99" t="s">
        <v>1394</v>
      </c>
      <c r="E447" s="100" t="s">
        <v>3059</v>
      </c>
      <c r="F447" s="112" t="str">
        <f t="shared" si="1"/>
        <v>MATIAS PALMA</v>
      </c>
      <c r="G447" s="100" t="s">
        <v>14316</v>
      </c>
      <c r="H447" s="56" t="s">
        <v>603</v>
      </c>
      <c r="I447" s="27"/>
      <c r="J447" s="57" t="s">
        <v>19</v>
      </c>
      <c r="K447" s="23" t="s">
        <v>18</v>
      </c>
    </row>
    <row r="448" ht="22.5" customHeight="1">
      <c r="A448" s="147">
        <v>46078.0</v>
      </c>
      <c r="B448" s="46"/>
      <c r="C448" s="46" t="s">
        <v>1678</v>
      </c>
      <c r="D448" s="99" t="s">
        <v>14317</v>
      </c>
      <c r="E448" s="100" t="s">
        <v>14318</v>
      </c>
      <c r="F448" s="112" t="str">
        <f t="shared" si="1"/>
        <v>IVAN ALEJANDRO DUBOST RIVERA</v>
      </c>
      <c r="G448" s="100" t="s">
        <v>14319</v>
      </c>
      <c r="H448" s="61"/>
      <c r="I448" s="27"/>
      <c r="J448" s="57" t="s">
        <v>21</v>
      </c>
      <c r="K448" s="23" t="s">
        <v>15</v>
      </c>
    </row>
    <row r="449" ht="22.5" customHeight="1">
      <c r="A449" s="147">
        <v>46079.0</v>
      </c>
      <c r="B449" s="15">
        <v>46079.0</v>
      </c>
      <c r="C449" s="44">
        <v>44986.0</v>
      </c>
      <c r="D449" s="99" t="s">
        <v>14320</v>
      </c>
      <c r="E449" s="100" t="s">
        <v>14321</v>
      </c>
      <c r="F449" s="112" t="str">
        <f t="shared" si="1"/>
        <v>IVAN CHRISTIAN CALDERON GODOY</v>
      </c>
      <c r="G449" s="100" t="s">
        <v>14322</v>
      </c>
      <c r="H449" s="56" t="s">
        <v>603</v>
      </c>
      <c r="I449" s="27"/>
      <c r="J449" s="57" t="s">
        <v>17</v>
      </c>
      <c r="K449" s="23" t="s">
        <v>15</v>
      </c>
    </row>
    <row r="450" ht="22.5" customHeight="1">
      <c r="A450" s="147">
        <v>46079.0</v>
      </c>
      <c r="B450" s="15">
        <v>46079.0</v>
      </c>
      <c r="C450" s="44">
        <v>42461.0</v>
      </c>
      <c r="D450" s="99" t="s">
        <v>14323</v>
      </c>
      <c r="E450" s="100" t="s">
        <v>14324</v>
      </c>
      <c r="F450" s="112" t="str">
        <f t="shared" si="1"/>
        <v>IGNACIO ANDRES AHUMADA GONZALEZ</v>
      </c>
      <c r="G450" s="100" t="s">
        <v>14325</v>
      </c>
      <c r="H450" s="56" t="s">
        <v>603</v>
      </c>
      <c r="I450" s="27"/>
      <c r="J450" s="57" t="s">
        <v>17</v>
      </c>
      <c r="K450" s="23" t="s">
        <v>15</v>
      </c>
    </row>
    <row r="451" ht="22.5" customHeight="1">
      <c r="A451" s="147">
        <v>46079.0</v>
      </c>
      <c r="B451" s="46"/>
      <c r="C451" s="46" t="s">
        <v>6333</v>
      </c>
      <c r="D451" s="99" t="s">
        <v>14326</v>
      </c>
      <c r="E451" s="100" t="s">
        <v>14327</v>
      </c>
      <c r="F451" s="112" t="str">
        <f t="shared" si="1"/>
        <v>ROGER MARTINEZ ILABACA</v>
      </c>
      <c r="G451" s="100" t="s">
        <v>14328</v>
      </c>
      <c r="H451" s="56" t="s">
        <v>603</v>
      </c>
      <c r="I451" s="27"/>
      <c r="J451" s="57" t="s">
        <v>21</v>
      </c>
      <c r="K451" s="23" t="s">
        <v>15</v>
      </c>
    </row>
    <row r="452" ht="22.5" customHeight="1">
      <c r="A452" s="147">
        <v>46079.0</v>
      </c>
      <c r="B452" s="15">
        <v>46079.0</v>
      </c>
      <c r="C452" s="44">
        <v>44593.0</v>
      </c>
      <c r="D452" s="99" t="s">
        <v>6725</v>
      </c>
      <c r="E452" s="100" t="s">
        <v>10006</v>
      </c>
      <c r="F452" s="112" t="str">
        <f t="shared" si="1"/>
        <v>JOSÉ REY</v>
      </c>
      <c r="G452" s="100" t="s">
        <v>14329</v>
      </c>
      <c r="H452" s="56" t="s">
        <v>603</v>
      </c>
      <c r="I452" s="27"/>
      <c r="J452" s="57" t="s">
        <v>17</v>
      </c>
      <c r="K452" s="23" t="s">
        <v>15</v>
      </c>
    </row>
    <row r="453" ht="22.5" customHeight="1">
      <c r="A453" s="147">
        <v>46079.0</v>
      </c>
      <c r="B453" s="15">
        <v>46079.0</v>
      </c>
      <c r="C453" s="44">
        <v>43831.0</v>
      </c>
      <c r="D453" s="99" t="s">
        <v>14330</v>
      </c>
      <c r="E453" s="100" t="s">
        <v>14331</v>
      </c>
      <c r="F453" s="112" t="str">
        <f t="shared" si="1"/>
        <v>MARCELO HUMBERTO MUÑOZ VARGAS</v>
      </c>
      <c r="G453" s="100" t="s">
        <v>14332</v>
      </c>
      <c r="H453" s="56" t="s">
        <v>603</v>
      </c>
      <c r="I453" s="27"/>
      <c r="J453" s="57" t="s">
        <v>17</v>
      </c>
      <c r="K453" s="23" t="s">
        <v>15</v>
      </c>
    </row>
    <row r="454" ht="22.5" customHeight="1">
      <c r="A454" s="147">
        <v>46079.0</v>
      </c>
      <c r="B454" s="15">
        <v>46080.0</v>
      </c>
      <c r="C454" s="44">
        <v>45352.0</v>
      </c>
      <c r="D454" s="99" t="s">
        <v>14333</v>
      </c>
      <c r="E454" s="100" t="s">
        <v>14334</v>
      </c>
      <c r="F454" s="112" t="str">
        <f t="shared" si="1"/>
        <v>LENO PANELLI VILLALOBOS</v>
      </c>
      <c r="G454" s="100" t="s">
        <v>14335</v>
      </c>
      <c r="H454" s="61"/>
      <c r="I454" s="27"/>
      <c r="J454" s="57" t="s">
        <v>19</v>
      </c>
      <c r="K454" s="23" t="s">
        <v>22</v>
      </c>
    </row>
    <row r="455" ht="22.5" customHeight="1">
      <c r="A455" s="147">
        <v>46079.0</v>
      </c>
      <c r="B455" s="15">
        <v>46079.0</v>
      </c>
      <c r="C455" s="44">
        <v>42095.0</v>
      </c>
      <c r="D455" s="99" t="s">
        <v>14336</v>
      </c>
      <c r="E455" s="100" t="s">
        <v>14337</v>
      </c>
      <c r="F455" s="112" t="str">
        <f t="shared" si="1"/>
        <v>DAYANA LUTTGES  SAEZ</v>
      </c>
      <c r="G455" s="100" t="s">
        <v>14338</v>
      </c>
      <c r="H455" s="56" t="s">
        <v>603</v>
      </c>
      <c r="I455" s="27"/>
      <c r="J455" s="57" t="s">
        <v>17</v>
      </c>
      <c r="K455" s="23" t="s">
        <v>15</v>
      </c>
    </row>
    <row r="456" ht="22.5" customHeight="1">
      <c r="A456" s="147">
        <v>46079.0</v>
      </c>
      <c r="B456" s="15">
        <v>46079.0</v>
      </c>
      <c r="C456" s="44">
        <v>44378.0</v>
      </c>
      <c r="D456" s="99" t="s">
        <v>13835</v>
      </c>
      <c r="E456" s="100" t="s">
        <v>14339</v>
      </c>
      <c r="F456" s="112" t="str">
        <f t="shared" si="1"/>
        <v>EMILIO GATICA PARRA</v>
      </c>
      <c r="G456" s="100" t="s">
        <v>14340</v>
      </c>
      <c r="H456" s="56" t="s">
        <v>603</v>
      </c>
      <c r="I456" s="27"/>
      <c r="J456" s="57" t="s">
        <v>17</v>
      </c>
      <c r="K456" s="23" t="s">
        <v>15</v>
      </c>
    </row>
    <row r="457" ht="22.5" customHeight="1">
      <c r="A457" s="147">
        <v>46079.0</v>
      </c>
      <c r="B457" s="15">
        <v>46079.0</v>
      </c>
      <c r="C457" s="44">
        <v>45292.0</v>
      </c>
      <c r="D457" s="99" t="s">
        <v>14176</v>
      </c>
      <c r="E457" s="100" t="s">
        <v>14341</v>
      </c>
      <c r="F457" s="112" t="str">
        <f t="shared" si="1"/>
        <v>JUAN ANTONIO JOFRE URRA</v>
      </c>
      <c r="G457" s="100" t="s">
        <v>14342</v>
      </c>
      <c r="H457" s="56" t="s">
        <v>603</v>
      </c>
      <c r="I457" s="22" t="s">
        <v>16</v>
      </c>
      <c r="J457" s="57" t="s">
        <v>17</v>
      </c>
      <c r="K457" s="23" t="s">
        <v>15</v>
      </c>
    </row>
    <row r="458" ht="22.5" customHeight="1">
      <c r="A458" s="147">
        <v>46079.0</v>
      </c>
      <c r="B458" s="15">
        <v>46079.0</v>
      </c>
      <c r="C458" s="44">
        <v>45292.0</v>
      </c>
      <c r="D458" s="99" t="s">
        <v>4057</v>
      </c>
      <c r="E458" s="100" t="s">
        <v>14343</v>
      </c>
      <c r="F458" s="112" t="str">
        <f t="shared" si="1"/>
        <v>CAROLINA ANDREA SALAZAR VALENZUELA</v>
      </c>
      <c r="G458" s="100" t="s">
        <v>14344</v>
      </c>
      <c r="H458" s="56" t="s">
        <v>603</v>
      </c>
      <c r="I458" s="27"/>
      <c r="J458" s="57" t="s">
        <v>17</v>
      </c>
      <c r="K458" s="23" t="s">
        <v>15</v>
      </c>
    </row>
    <row r="459" ht="22.5" customHeight="1">
      <c r="A459" s="147">
        <v>46079.0</v>
      </c>
      <c r="B459" s="46"/>
      <c r="C459" s="46" t="s">
        <v>6788</v>
      </c>
      <c r="D459" s="99" t="s">
        <v>14345</v>
      </c>
      <c r="E459" s="100" t="s">
        <v>14346</v>
      </c>
      <c r="F459" s="112" t="str">
        <f t="shared" si="1"/>
        <v>ORLANDO TORRES LOYOLA</v>
      </c>
      <c r="G459" s="100" t="s">
        <v>14347</v>
      </c>
      <c r="H459" s="56" t="s">
        <v>603</v>
      </c>
      <c r="I459" s="27"/>
      <c r="J459" s="57" t="s">
        <v>21</v>
      </c>
      <c r="K459" s="23" t="s">
        <v>15</v>
      </c>
    </row>
    <row r="460" ht="22.5" customHeight="1">
      <c r="A460" s="147">
        <v>46079.0</v>
      </c>
      <c r="B460" s="15">
        <v>46080.0</v>
      </c>
      <c r="C460" s="44">
        <v>45778.0</v>
      </c>
      <c r="D460" s="99" t="s">
        <v>14348</v>
      </c>
      <c r="E460" s="100" t="s">
        <v>14349</v>
      </c>
      <c r="F460" s="112" t="str">
        <f t="shared" si="1"/>
        <v>PATRICIO ANDRES SOTO GAETE</v>
      </c>
      <c r="G460" s="100" t="s">
        <v>14350</v>
      </c>
      <c r="H460" s="56" t="s">
        <v>603</v>
      </c>
      <c r="I460" s="22" t="s">
        <v>16</v>
      </c>
      <c r="J460" s="57" t="s">
        <v>19</v>
      </c>
      <c r="K460" s="23" t="s">
        <v>15</v>
      </c>
    </row>
    <row r="461" ht="22.5" customHeight="1">
      <c r="A461" s="147">
        <v>46079.0</v>
      </c>
      <c r="B461" s="15">
        <v>46079.0</v>
      </c>
      <c r="C461" s="44">
        <v>43525.0</v>
      </c>
      <c r="D461" s="99" t="s">
        <v>14351</v>
      </c>
      <c r="E461" s="100" t="s">
        <v>14352</v>
      </c>
      <c r="F461" s="112" t="str">
        <f t="shared" si="1"/>
        <v>WALDO ENRIQUE ORELLANA PACHECO</v>
      </c>
      <c r="G461" s="100" t="s">
        <v>14353</v>
      </c>
      <c r="H461" s="56" t="s">
        <v>603</v>
      </c>
      <c r="I461" s="27"/>
      <c r="J461" s="57" t="s">
        <v>17</v>
      </c>
      <c r="K461" s="23" t="s">
        <v>15</v>
      </c>
    </row>
    <row r="462" ht="22.5" customHeight="1">
      <c r="A462" s="147">
        <v>46079.0</v>
      </c>
      <c r="B462" s="46"/>
      <c r="C462" s="46" t="s">
        <v>106</v>
      </c>
      <c r="D462" s="99" t="s">
        <v>5878</v>
      </c>
      <c r="E462" s="100" t="s">
        <v>14354</v>
      </c>
      <c r="F462" s="112" t="str">
        <f t="shared" si="1"/>
        <v>JOSE LUIS MENDEZ SEGURA</v>
      </c>
      <c r="G462" s="100" t="s">
        <v>14355</v>
      </c>
      <c r="H462" s="56" t="s">
        <v>603</v>
      </c>
      <c r="I462" s="27"/>
      <c r="J462" s="57" t="s">
        <v>21</v>
      </c>
      <c r="K462" s="23" t="s">
        <v>15</v>
      </c>
    </row>
    <row r="463" ht="22.5" customHeight="1">
      <c r="A463" s="147">
        <v>46079.0</v>
      </c>
      <c r="B463" s="15">
        <v>46079.0</v>
      </c>
      <c r="C463" s="44">
        <v>45170.0</v>
      </c>
      <c r="D463" s="99" t="s">
        <v>761</v>
      </c>
      <c r="E463" s="100" t="s">
        <v>14356</v>
      </c>
      <c r="F463" s="112" t="str">
        <f t="shared" si="1"/>
        <v>CARLOS MUÑOZ FIGUEROA</v>
      </c>
      <c r="G463" s="100" t="s">
        <v>14357</v>
      </c>
      <c r="H463" s="56" t="s">
        <v>603</v>
      </c>
      <c r="I463" s="27"/>
      <c r="J463" s="57" t="s">
        <v>17</v>
      </c>
      <c r="K463" s="23" t="s">
        <v>15</v>
      </c>
    </row>
    <row r="464" ht="22.5" customHeight="1">
      <c r="A464" s="147">
        <v>46079.0</v>
      </c>
      <c r="B464" s="15">
        <v>46079.0</v>
      </c>
      <c r="C464" s="44">
        <v>43586.0</v>
      </c>
      <c r="D464" s="99" t="s">
        <v>6259</v>
      </c>
      <c r="E464" s="100" t="s">
        <v>14358</v>
      </c>
      <c r="F464" s="112" t="str">
        <f t="shared" si="1"/>
        <v>PAULA CAMPOS PADILLA</v>
      </c>
      <c r="G464" s="100" t="s">
        <v>14359</v>
      </c>
      <c r="H464" s="56" t="s">
        <v>603</v>
      </c>
      <c r="I464" s="27"/>
      <c r="J464" s="57" t="s">
        <v>17</v>
      </c>
      <c r="K464" s="23" t="s">
        <v>15</v>
      </c>
    </row>
    <row r="465" ht="22.5" customHeight="1">
      <c r="A465" s="147">
        <v>46079.0</v>
      </c>
      <c r="B465" s="15">
        <v>46079.0</v>
      </c>
      <c r="C465" s="44">
        <v>43070.0</v>
      </c>
      <c r="D465" s="99" t="s">
        <v>14360</v>
      </c>
      <c r="E465" s="100" t="s">
        <v>14361</v>
      </c>
      <c r="F465" s="112" t="str">
        <f t="shared" si="1"/>
        <v>LUIS PATRICIO SUBIABRE  ELGUETA</v>
      </c>
      <c r="G465" s="100" t="s">
        <v>14362</v>
      </c>
      <c r="H465" s="56" t="s">
        <v>603</v>
      </c>
      <c r="I465" s="27"/>
      <c r="J465" s="57" t="s">
        <v>17</v>
      </c>
      <c r="K465" s="23" t="s">
        <v>15</v>
      </c>
    </row>
    <row r="466" ht="22.5" customHeight="1">
      <c r="A466" s="147">
        <v>46079.0</v>
      </c>
      <c r="B466" s="15">
        <v>46079.0</v>
      </c>
      <c r="C466" s="44">
        <v>43862.0</v>
      </c>
      <c r="D466" s="99" t="s">
        <v>2825</v>
      </c>
      <c r="E466" s="100" t="s">
        <v>9466</v>
      </c>
      <c r="F466" s="112" t="str">
        <f t="shared" si="1"/>
        <v>MARCELO MADRID LILLIO</v>
      </c>
      <c r="G466" s="100" t="s">
        <v>9467</v>
      </c>
      <c r="H466" s="56" t="s">
        <v>603</v>
      </c>
      <c r="I466" s="27"/>
      <c r="J466" s="57" t="s">
        <v>17</v>
      </c>
      <c r="K466" s="23" t="s">
        <v>15</v>
      </c>
    </row>
    <row r="467" ht="22.5" customHeight="1">
      <c r="A467" s="147">
        <v>46079.0</v>
      </c>
      <c r="B467" s="46"/>
      <c r="C467" s="46" t="s">
        <v>232</v>
      </c>
      <c r="D467" s="99" t="s">
        <v>1817</v>
      </c>
      <c r="E467" s="100" t="s">
        <v>1208</v>
      </c>
      <c r="F467" s="112" t="str">
        <f t="shared" si="1"/>
        <v>PATRICIA TORRES</v>
      </c>
      <c r="G467" s="100" t="s">
        <v>14363</v>
      </c>
      <c r="H467" s="56" t="s">
        <v>603</v>
      </c>
      <c r="I467" s="27"/>
      <c r="J467" s="57" t="s">
        <v>21</v>
      </c>
      <c r="K467" s="23" t="s">
        <v>15</v>
      </c>
    </row>
    <row r="468" ht="22.5" customHeight="1">
      <c r="A468" s="147">
        <v>46079.0</v>
      </c>
      <c r="B468" s="15">
        <v>46079.0</v>
      </c>
      <c r="C468" s="44">
        <v>45139.0</v>
      </c>
      <c r="D468" s="99" t="s">
        <v>5192</v>
      </c>
      <c r="E468" s="100" t="s">
        <v>8807</v>
      </c>
      <c r="F468" s="112" t="str">
        <f t="shared" si="1"/>
        <v>JUAN CARLOS VASQUEZ PEREIRA</v>
      </c>
      <c r="G468" s="100" t="s">
        <v>14364</v>
      </c>
      <c r="H468" s="56" t="s">
        <v>603</v>
      </c>
      <c r="I468" s="27"/>
      <c r="J468" s="57" t="s">
        <v>17</v>
      </c>
      <c r="K468" s="23" t="s">
        <v>15</v>
      </c>
    </row>
    <row r="469" ht="22.5" customHeight="1">
      <c r="A469" s="147">
        <v>46079.0</v>
      </c>
      <c r="B469" s="46"/>
      <c r="C469" s="46" t="s">
        <v>106</v>
      </c>
      <c r="D469" s="99" t="s">
        <v>3232</v>
      </c>
      <c r="E469" s="100" t="s">
        <v>14365</v>
      </c>
      <c r="F469" s="112" t="str">
        <f t="shared" si="1"/>
        <v>LEONARDO SEPULVEDA AMPUERO</v>
      </c>
      <c r="G469" s="100" t="s">
        <v>14366</v>
      </c>
      <c r="H469" s="56" t="s">
        <v>603</v>
      </c>
      <c r="I469" s="27"/>
      <c r="J469" s="57" t="s">
        <v>21</v>
      </c>
      <c r="K469" s="23" t="s">
        <v>15</v>
      </c>
    </row>
    <row r="470" ht="22.5" customHeight="1">
      <c r="A470" s="147">
        <v>46079.0</v>
      </c>
      <c r="B470" s="15">
        <v>46079.0</v>
      </c>
      <c r="C470" s="44">
        <v>43282.0</v>
      </c>
      <c r="D470" s="99" t="s">
        <v>14367</v>
      </c>
      <c r="E470" s="100" t="s">
        <v>14368</v>
      </c>
      <c r="F470" s="112" t="str">
        <f t="shared" si="1"/>
        <v>JOSE RICARDO BARRIOS HIDALGO</v>
      </c>
      <c r="G470" s="100" t="s">
        <v>14369</v>
      </c>
      <c r="H470" s="56" t="s">
        <v>603</v>
      </c>
      <c r="I470" s="27"/>
      <c r="J470" s="57" t="s">
        <v>17</v>
      </c>
      <c r="K470" s="23" t="s">
        <v>15</v>
      </c>
    </row>
    <row r="471" ht="22.5" customHeight="1">
      <c r="A471" s="147">
        <v>46079.0</v>
      </c>
      <c r="B471" s="46"/>
      <c r="C471" s="44"/>
      <c r="D471" s="99" t="s">
        <v>14370</v>
      </c>
      <c r="E471" s="100" t="s">
        <v>14371</v>
      </c>
      <c r="F471" s="112" t="str">
        <f t="shared" si="1"/>
        <v>NATALE ROMANO</v>
      </c>
      <c r="G471" s="100" t="s">
        <v>14372</v>
      </c>
      <c r="H471" s="61"/>
      <c r="I471" s="27"/>
      <c r="J471" s="65"/>
      <c r="K471" s="28"/>
    </row>
    <row r="472" ht="22.5" customHeight="1">
      <c r="A472" s="147">
        <v>46079.0</v>
      </c>
      <c r="B472" s="46"/>
      <c r="C472" s="46" t="s">
        <v>60</v>
      </c>
      <c r="D472" s="99" t="s">
        <v>14373</v>
      </c>
      <c r="E472" s="100" t="s">
        <v>14374</v>
      </c>
      <c r="F472" s="112" t="str">
        <f t="shared" si="1"/>
        <v>JOHANA ANDREA GOMEZ JARA</v>
      </c>
      <c r="G472" s="100" t="s">
        <v>14375</v>
      </c>
      <c r="H472" s="56" t="s">
        <v>603</v>
      </c>
      <c r="I472" s="27"/>
      <c r="J472" s="57" t="s">
        <v>21</v>
      </c>
      <c r="K472" s="23" t="s">
        <v>15</v>
      </c>
    </row>
    <row r="473" ht="22.5" customHeight="1">
      <c r="A473" s="147">
        <v>46079.0</v>
      </c>
      <c r="B473" s="46"/>
      <c r="C473" s="46" t="s">
        <v>106</v>
      </c>
      <c r="D473" s="99" t="s">
        <v>971</v>
      </c>
      <c r="E473" s="100" t="s">
        <v>14376</v>
      </c>
      <c r="F473" s="112" t="str">
        <f t="shared" si="1"/>
        <v>ROBERTO QUILES RUBIO</v>
      </c>
      <c r="G473" s="100" t="s">
        <v>14377</v>
      </c>
      <c r="H473" s="56" t="s">
        <v>603</v>
      </c>
      <c r="I473" s="27"/>
      <c r="J473" s="57" t="s">
        <v>21</v>
      </c>
      <c r="K473" s="23" t="s">
        <v>15</v>
      </c>
    </row>
    <row r="474" ht="22.5" customHeight="1">
      <c r="A474" s="147">
        <v>46079.0</v>
      </c>
      <c r="B474" s="46"/>
      <c r="C474" s="46" t="s">
        <v>106</v>
      </c>
      <c r="D474" s="99" t="s">
        <v>14378</v>
      </c>
      <c r="E474" s="100" t="s">
        <v>14379</v>
      </c>
      <c r="F474" s="112" t="str">
        <f t="shared" si="1"/>
        <v>ALEX CHRISTIAN TRAUB</v>
      </c>
      <c r="G474" s="100" t="s">
        <v>14380</v>
      </c>
      <c r="H474" s="61"/>
      <c r="I474" s="27"/>
      <c r="J474" s="57" t="s">
        <v>21</v>
      </c>
      <c r="K474" s="23" t="s">
        <v>15</v>
      </c>
    </row>
    <row r="475" ht="22.5" customHeight="1">
      <c r="A475" s="147">
        <v>46080.0</v>
      </c>
      <c r="B475" s="15">
        <v>46083.0</v>
      </c>
      <c r="C475" s="44">
        <v>45748.0</v>
      </c>
      <c r="D475" s="99" t="s">
        <v>7262</v>
      </c>
      <c r="E475" s="100" t="s">
        <v>14381</v>
      </c>
      <c r="F475" s="112" t="str">
        <f t="shared" si="1"/>
        <v>MAURICIO ALEJANDRO BERNAL LAMBRUSCHINI</v>
      </c>
      <c r="G475" s="100" t="s">
        <v>14382</v>
      </c>
      <c r="H475" s="56" t="s">
        <v>603</v>
      </c>
      <c r="I475" s="27"/>
      <c r="J475" s="57" t="s">
        <v>19</v>
      </c>
      <c r="K475" s="23" t="s">
        <v>15</v>
      </c>
    </row>
    <row r="476" ht="22.5" customHeight="1">
      <c r="A476" s="147">
        <v>46080.0</v>
      </c>
      <c r="B476" s="15">
        <v>46080.0</v>
      </c>
      <c r="C476" s="44">
        <v>45047.0</v>
      </c>
      <c r="D476" s="99" t="s">
        <v>5909</v>
      </c>
      <c r="E476" s="100" t="s">
        <v>14383</v>
      </c>
      <c r="F476" s="112" t="str">
        <f t="shared" si="1"/>
        <v>MARCO ESPINOSA GONZALEZ</v>
      </c>
      <c r="G476" s="100" t="s">
        <v>14384</v>
      </c>
      <c r="H476" s="56" t="s">
        <v>603</v>
      </c>
      <c r="I476" s="27"/>
      <c r="J476" s="57" t="s">
        <v>17</v>
      </c>
      <c r="K476" s="23" t="s">
        <v>34</v>
      </c>
    </row>
    <row r="477" ht="22.5" customHeight="1">
      <c r="A477" s="147">
        <v>46080.0</v>
      </c>
      <c r="B477" s="46"/>
      <c r="C477" s="46" t="s">
        <v>106</v>
      </c>
      <c r="D477" s="99" t="s">
        <v>147</v>
      </c>
      <c r="E477" s="100" t="s">
        <v>14385</v>
      </c>
      <c r="F477" s="112" t="str">
        <f t="shared" si="1"/>
        <v>CARLOS BORGES</v>
      </c>
      <c r="G477" s="100" t="s">
        <v>14386</v>
      </c>
      <c r="H477" s="56" t="s">
        <v>603</v>
      </c>
      <c r="I477" s="27"/>
      <c r="J477" s="57" t="s">
        <v>21</v>
      </c>
      <c r="K477" s="23" t="s">
        <v>15</v>
      </c>
    </row>
    <row r="478" ht="22.5" customHeight="1">
      <c r="A478" s="147">
        <v>46080.0</v>
      </c>
      <c r="B478" s="15">
        <v>46083.0</v>
      </c>
      <c r="C478" s="44">
        <v>45352.0</v>
      </c>
      <c r="D478" s="99" t="s">
        <v>445</v>
      </c>
      <c r="E478" s="100" t="s">
        <v>14387</v>
      </c>
      <c r="F478" s="112" t="str">
        <f t="shared" si="1"/>
        <v>MANUEL CORONADO</v>
      </c>
      <c r="G478" s="100" t="s">
        <v>14388</v>
      </c>
      <c r="H478" s="56" t="s">
        <v>603</v>
      </c>
      <c r="I478" s="27"/>
      <c r="J478" s="57" t="s">
        <v>19</v>
      </c>
      <c r="K478" s="23" t="s">
        <v>22</v>
      </c>
    </row>
    <row r="479" ht="22.5" customHeight="1">
      <c r="A479" s="147">
        <v>46080.0</v>
      </c>
      <c r="B479" s="15">
        <v>46080.0</v>
      </c>
      <c r="C479" s="44">
        <v>43282.0</v>
      </c>
      <c r="D479" s="99" t="s">
        <v>14389</v>
      </c>
      <c r="E479" s="100" t="s">
        <v>14390</v>
      </c>
      <c r="F479" s="112" t="str">
        <f t="shared" si="1"/>
        <v>MARIA ELISA ESCOBAR PEÑA</v>
      </c>
      <c r="G479" s="100" t="s">
        <v>14391</v>
      </c>
      <c r="H479" s="56" t="s">
        <v>603</v>
      </c>
      <c r="I479" s="27"/>
      <c r="J479" s="57" t="s">
        <v>17</v>
      </c>
      <c r="K479" s="23" t="s">
        <v>15</v>
      </c>
    </row>
    <row r="480" ht="22.5" customHeight="1">
      <c r="A480" s="147">
        <v>46080.0</v>
      </c>
      <c r="B480" s="15">
        <v>46080.0</v>
      </c>
      <c r="C480" s="44">
        <v>44621.0</v>
      </c>
      <c r="D480" s="99" t="s">
        <v>445</v>
      </c>
      <c r="E480" s="100" t="s">
        <v>2815</v>
      </c>
      <c r="F480" s="112" t="str">
        <f t="shared" si="1"/>
        <v>MANUEL MIRANDA</v>
      </c>
      <c r="G480" s="100" t="s">
        <v>14392</v>
      </c>
      <c r="H480" s="56" t="s">
        <v>603</v>
      </c>
      <c r="I480" s="27"/>
      <c r="J480" s="57" t="s">
        <v>17</v>
      </c>
      <c r="K480" s="23" t="s">
        <v>15</v>
      </c>
    </row>
    <row r="481" ht="22.5" customHeight="1">
      <c r="A481" s="147">
        <v>46080.0</v>
      </c>
      <c r="B481" s="46"/>
      <c r="C481" s="44">
        <v>43497.0</v>
      </c>
      <c r="D481" s="99" t="s">
        <v>1689</v>
      </c>
      <c r="E481" s="100" t="s">
        <v>14393</v>
      </c>
      <c r="F481" s="112" t="str">
        <f t="shared" si="1"/>
        <v>VALESKA NOTORIO</v>
      </c>
      <c r="G481" s="100" t="s">
        <v>14394</v>
      </c>
      <c r="H481" s="56" t="s">
        <v>603</v>
      </c>
      <c r="I481" s="27"/>
      <c r="J481" s="57" t="s">
        <v>17</v>
      </c>
      <c r="K481" s="23" t="s">
        <v>15</v>
      </c>
    </row>
    <row r="482" ht="22.5" customHeight="1">
      <c r="A482" s="147">
        <v>46080.0</v>
      </c>
      <c r="B482" s="15">
        <v>46080.0</v>
      </c>
      <c r="C482" s="44">
        <v>43556.0</v>
      </c>
      <c r="D482" s="99" t="s">
        <v>14395</v>
      </c>
      <c r="E482" s="100" t="s">
        <v>14396</v>
      </c>
      <c r="F482" s="112" t="str">
        <f t="shared" si="1"/>
        <v>STEPHANIE GIANINNA DE LA PAZ REYES</v>
      </c>
      <c r="G482" s="100" t="s">
        <v>14397</v>
      </c>
      <c r="H482" s="56" t="s">
        <v>603</v>
      </c>
      <c r="I482" s="27"/>
      <c r="J482" s="57" t="s">
        <v>17</v>
      </c>
      <c r="K482" s="23" t="s">
        <v>15</v>
      </c>
    </row>
    <row r="483" ht="22.5" customHeight="1">
      <c r="A483" s="147">
        <v>46080.0</v>
      </c>
      <c r="B483" s="15">
        <v>46080.0</v>
      </c>
      <c r="C483" s="44">
        <v>43862.0</v>
      </c>
      <c r="D483" s="99" t="s">
        <v>14398</v>
      </c>
      <c r="E483" s="100" t="s">
        <v>14399</v>
      </c>
      <c r="F483" s="112" t="str">
        <f t="shared" si="1"/>
        <v>PAULINA ANDREA LOBOS CANCINO</v>
      </c>
      <c r="G483" s="100" t="s">
        <v>14400</v>
      </c>
      <c r="H483" s="56" t="s">
        <v>603</v>
      </c>
      <c r="I483" s="27"/>
      <c r="J483" s="57" t="s">
        <v>17</v>
      </c>
      <c r="K483" s="23" t="s">
        <v>15</v>
      </c>
    </row>
    <row r="484" ht="22.5" customHeight="1">
      <c r="A484" s="147">
        <v>46080.0</v>
      </c>
      <c r="B484" s="15">
        <v>46083.0</v>
      </c>
      <c r="C484" s="44">
        <v>44378.0</v>
      </c>
      <c r="D484" s="99" t="s">
        <v>433</v>
      </c>
      <c r="E484" s="100" t="s">
        <v>14401</v>
      </c>
      <c r="F484" s="112" t="str">
        <f t="shared" si="1"/>
        <v>VICENTE VIVAS</v>
      </c>
      <c r="G484" s="100" t="s">
        <v>14402</v>
      </c>
      <c r="H484" s="56" t="s">
        <v>603</v>
      </c>
      <c r="I484" s="27"/>
      <c r="J484" s="57" t="s">
        <v>19</v>
      </c>
      <c r="K484" s="23" t="s">
        <v>15</v>
      </c>
    </row>
    <row r="485" ht="22.5" customHeight="1">
      <c r="A485" s="147">
        <v>46080.0</v>
      </c>
      <c r="B485" s="15">
        <v>46080.0</v>
      </c>
      <c r="C485" s="44">
        <v>43831.0</v>
      </c>
      <c r="D485" s="99" t="s">
        <v>5464</v>
      </c>
      <c r="E485" s="100" t="s">
        <v>3993</v>
      </c>
      <c r="F485" s="112" t="str">
        <f t="shared" si="1"/>
        <v>MARÍA LIDIA FUENZALIDA</v>
      </c>
      <c r="G485" s="100" t="s">
        <v>5465</v>
      </c>
      <c r="H485" s="56" t="s">
        <v>603</v>
      </c>
      <c r="I485" s="27"/>
      <c r="J485" s="57" t="s">
        <v>17</v>
      </c>
      <c r="K485" s="23" t="s">
        <v>15</v>
      </c>
    </row>
    <row r="486" ht="22.5" customHeight="1">
      <c r="A486" s="147">
        <v>46080.0</v>
      </c>
      <c r="B486" s="46"/>
      <c r="C486" s="44"/>
      <c r="D486" s="99" t="s">
        <v>12652</v>
      </c>
      <c r="E486" s="100" t="s">
        <v>12653</v>
      </c>
      <c r="F486" s="112" t="str">
        <f t="shared" si="1"/>
        <v>LUCIANO OLIVARES CEA</v>
      </c>
      <c r="G486" s="100" t="s">
        <v>12654</v>
      </c>
      <c r="H486" s="56" t="s">
        <v>603</v>
      </c>
      <c r="I486" s="27"/>
      <c r="J486" s="57" t="s">
        <v>21</v>
      </c>
      <c r="K486" s="23" t="s">
        <v>15</v>
      </c>
    </row>
    <row r="487" ht="22.5" customHeight="1">
      <c r="A487" s="147">
        <v>46080.0</v>
      </c>
      <c r="B487" s="46"/>
      <c r="C487" s="44">
        <v>43862.0</v>
      </c>
      <c r="D487" s="99" t="s">
        <v>14403</v>
      </c>
      <c r="E487" s="100" t="s">
        <v>14404</v>
      </c>
      <c r="F487" s="112" t="str">
        <f t="shared" si="1"/>
        <v>BRUNELLA MARIA MONCADA MONDACA</v>
      </c>
      <c r="G487" s="100" t="s">
        <v>14405</v>
      </c>
      <c r="H487" s="61"/>
      <c r="I487" s="27"/>
      <c r="J487" s="57" t="s">
        <v>17</v>
      </c>
      <c r="K487" s="23" t="s">
        <v>22</v>
      </c>
    </row>
    <row r="488" ht="22.5" customHeight="1">
      <c r="A488" s="147">
        <v>46080.0</v>
      </c>
      <c r="B488" s="15">
        <v>46080.0</v>
      </c>
      <c r="C488" s="44">
        <v>43739.0</v>
      </c>
      <c r="D488" s="99" t="s">
        <v>14406</v>
      </c>
      <c r="E488" s="100" t="s">
        <v>14407</v>
      </c>
      <c r="F488" s="112" t="str">
        <f t="shared" si="1"/>
        <v>MARITZA ALEJANDRA MORENO CHAPA</v>
      </c>
      <c r="G488" s="100" t="s">
        <v>14408</v>
      </c>
      <c r="H488" s="56" t="s">
        <v>603</v>
      </c>
      <c r="I488" s="27"/>
      <c r="J488" s="57" t="s">
        <v>17</v>
      </c>
      <c r="K488" s="23" t="s">
        <v>15</v>
      </c>
    </row>
    <row r="489" ht="22.5" customHeight="1">
      <c r="A489" s="147">
        <v>46080.0</v>
      </c>
      <c r="B489" s="15">
        <v>46080.0</v>
      </c>
      <c r="C489" s="44">
        <v>43556.0</v>
      </c>
      <c r="D489" s="99" t="s">
        <v>14409</v>
      </c>
      <c r="E489" s="100" t="s">
        <v>14410</v>
      </c>
      <c r="F489" s="112" t="str">
        <f t="shared" si="1"/>
        <v>ITALO LUIS VILLARROEL CAVERO</v>
      </c>
      <c r="G489" s="100" t="s">
        <v>14411</v>
      </c>
      <c r="H489" s="56" t="s">
        <v>603</v>
      </c>
      <c r="I489" s="22" t="s">
        <v>16</v>
      </c>
      <c r="J489" s="57" t="s">
        <v>17</v>
      </c>
      <c r="K489" s="23" t="s">
        <v>15</v>
      </c>
    </row>
    <row r="490" ht="22.5" customHeight="1">
      <c r="A490" s="147">
        <v>46080.0</v>
      </c>
      <c r="B490" s="15">
        <v>46083.0</v>
      </c>
      <c r="C490" s="44">
        <v>45383.0</v>
      </c>
      <c r="D490" s="99" t="s">
        <v>14412</v>
      </c>
      <c r="E490" s="100" t="s">
        <v>14413</v>
      </c>
      <c r="F490" s="112" t="str">
        <f t="shared" si="1"/>
        <v>ELEZEAR CORTES JEREZ</v>
      </c>
      <c r="G490" s="100" t="s">
        <v>14414</v>
      </c>
      <c r="H490" s="56" t="s">
        <v>603</v>
      </c>
      <c r="I490" s="27"/>
      <c r="J490" s="57" t="s">
        <v>19</v>
      </c>
      <c r="K490" s="23" t="s">
        <v>22</v>
      </c>
    </row>
    <row r="491" ht="22.5" customHeight="1">
      <c r="A491" s="147">
        <v>46080.0</v>
      </c>
      <c r="B491" s="15">
        <v>46080.0</v>
      </c>
      <c r="C491" s="44">
        <v>43586.0</v>
      </c>
      <c r="D491" s="99" t="s">
        <v>14415</v>
      </c>
      <c r="E491" s="100" t="s">
        <v>13800</v>
      </c>
      <c r="F491" s="112" t="str">
        <f t="shared" si="1"/>
        <v>RUBEN SOTO AHUMADA</v>
      </c>
      <c r="G491" s="100" t="s">
        <v>14416</v>
      </c>
      <c r="H491" s="56" t="s">
        <v>603</v>
      </c>
      <c r="I491" s="27"/>
      <c r="J491" s="57" t="s">
        <v>17</v>
      </c>
      <c r="K491" s="23" t="s">
        <v>15</v>
      </c>
    </row>
    <row r="492" ht="22.5" customHeight="1">
      <c r="A492" s="147">
        <v>46080.0</v>
      </c>
      <c r="B492" s="46"/>
      <c r="C492" s="46" t="s">
        <v>106</v>
      </c>
      <c r="D492" s="99" t="s">
        <v>14417</v>
      </c>
      <c r="E492" s="100" t="s">
        <v>14418</v>
      </c>
      <c r="F492" s="112" t="str">
        <f t="shared" si="1"/>
        <v>JONATHAN AUGUSTO ROJAS ALVAREZ</v>
      </c>
      <c r="G492" s="100" t="s">
        <v>14419</v>
      </c>
      <c r="H492" s="56" t="s">
        <v>603</v>
      </c>
      <c r="I492" s="27"/>
      <c r="J492" s="57" t="s">
        <v>21</v>
      </c>
      <c r="K492" s="23" t="s">
        <v>15</v>
      </c>
    </row>
    <row r="493" ht="22.5" customHeight="1">
      <c r="A493" s="147">
        <v>46080.0</v>
      </c>
      <c r="B493" s="46"/>
      <c r="C493" s="46" t="s">
        <v>2687</v>
      </c>
      <c r="D493" s="99" t="s">
        <v>14420</v>
      </c>
      <c r="E493" s="100" t="s">
        <v>14421</v>
      </c>
      <c r="F493" s="112" t="str">
        <f t="shared" si="1"/>
        <v>JAIME MARIO FLORES PINTO</v>
      </c>
      <c r="G493" s="100" t="s">
        <v>14422</v>
      </c>
      <c r="H493" s="61"/>
      <c r="I493" s="27"/>
      <c r="J493" s="57" t="s">
        <v>21</v>
      </c>
      <c r="K493" s="23" t="s">
        <v>22</v>
      </c>
    </row>
    <row r="494" ht="22.5" customHeight="1">
      <c r="A494" s="147">
        <v>46080.0</v>
      </c>
      <c r="B494" s="15">
        <v>46080.0</v>
      </c>
      <c r="C494" s="44">
        <v>44531.0</v>
      </c>
      <c r="D494" s="99" t="s">
        <v>1922</v>
      </c>
      <c r="E494" s="100" t="s">
        <v>14423</v>
      </c>
      <c r="F494" s="112" t="str">
        <f t="shared" si="1"/>
        <v>FRANCISCO ANDRES MUÑOZ ESTAY</v>
      </c>
      <c r="G494" s="100" t="s">
        <v>14424</v>
      </c>
      <c r="H494" s="56" t="s">
        <v>603</v>
      </c>
      <c r="I494" s="27"/>
      <c r="J494" s="57" t="s">
        <v>17</v>
      </c>
      <c r="K494" s="23" t="s">
        <v>15</v>
      </c>
    </row>
    <row r="495" ht="22.5" customHeight="1">
      <c r="A495" s="147">
        <v>46080.0</v>
      </c>
      <c r="B495" s="46"/>
      <c r="C495" s="44">
        <v>45047.0</v>
      </c>
      <c r="D495" s="99" t="s">
        <v>14425</v>
      </c>
      <c r="E495" s="100" t="s">
        <v>14426</v>
      </c>
      <c r="F495" s="112" t="str">
        <f t="shared" si="1"/>
        <v>FERNANDO OMAR OLIVARES OLIVARES</v>
      </c>
      <c r="G495" s="100" t="s">
        <v>14427</v>
      </c>
      <c r="H495" s="56" t="s">
        <v>603</v>
      </c>
      <c r="I495" s="27"/>
      <c r="J495" s="57" t="s">
        <v>17</v>
      </c>
      <c r="K495" s="23" t="s">
        <v>15</v>
      </c>
    </row>
    <row r="496" ht="22.5" customHeight="1">
      <c r="A496" s="147">
        <v>46080.0</v>
      </c>
      <c r="B496" s="46"/>
      <c r="C496" s="44"/>
      <c r="D496" s="99" t="s">
        <v>14428</v>
      </c>
      <c r="E496" s="100" t="s">
        <v>14429</v>
      </c>
      <c r="F496" s="112" t="str">
        <f t="shared" si="1"/>
        <v>DANIELA KARINA TRINIDAD ULLOA MENDEZ</v>
      </c>
      <c r="G496" s="100" t="s">
        <v>14430</v>
      </c>
      <c r="H496" s="56" t="s">
        <v>603</v>
      </c>
      <c r="I496" s="27"/>
      <c r="J496" s="57" t="s">
        <v>17</v>
      </c>
      <c r="K496" s="23" t="s">
        <v>15</v>
      </c>
    </row>
  </sheetData>
  <customSheetViews>
    <customSheetView guid="{233BE16A-3662-4E95-909F-81259BFA5C9B}" filter="1" showAutoFilter="1">
      <autoFilter ref="$A$2:$K$496">
        <filterColumn colId="10">
          <filters blank="1"/>
        </filterColumn>
        <filterColumn colId="8">
          <filters blank="1">
            <filter val="SI, EN PLACILLA"/>
          </filters>
        </filterColumn>
        <filterColumn colId="9">
          <filters>
            <filter val="SUBIDA A CONASET"/>
            <filter val="CANJE"/>
            <filter val="SUBIDA CON F8"/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151461908"/>
        </ext>
      </extLst>
    </customSheetView>
    <customSheetView guid="{803CD9C0-050A-445B-8DFD-4185E7D9E404}" filter="1" showAutoFilter="1">
      <autoFilter ref="$A$2:$K$496">
        <filterColumn colId="1">
          <filters>
            <filter val="3/3"/>
          </filters>
        </filterColumn>
        <sortState ref="A2:K496">
          <sortCondition ref="A2:A496"/>
        </sortState>
      </autoFilter>
      <extLst>
        <ext uri="GoogleSheetsCustomDataVersion1">
          <go:sheetsCustomData xmlns:go="http://customooxmlschemas.google.com/" filterViewId="1156645025"/>
        </ext>
      </extLst>
    </customSheetView>
    <customSheetView guid="{346551C6-5BBD-425E-9136-143E82F6ACB0}" filter="1" showAutoFilter="1">
      <autoFilter ref="$A$2:$K$496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507608733"/>
        </ext>
      </extLst>
    </customSheetView>
    <customSheetView guid="{A4CEDDCB-7FBB-4177-A6EC-CE25C7EDD598}" filter="1" showAutoFilter="1">
      <autoFilter ref="$A$2:$K$496">
        <filterColumn colId="0">
          <filters blank="1">
            <filter val="27/2/2026"/>
          </filters>
        </filterColumn>
        <filterColumn colId="7">
          <filters>
            <filter val="SI, EN PLACILLA"/>
            <filter val="SI, EN AV. ARGENTINA"/>
          </filters>
        </filterColumn>
      </autoFilter>
      <extLst>
        <ext uri="GoogleSheetsCustomDataVersion1">
          <go:sheetsCustomData xmlns:go="http://customooxmlschemas.google.com/" filterViewId="1694895151"/>
        </ext>
      </extLst>
    </customSheetView>
    <customSheetView guid="{0363C112-875E-426D-843A-591D7F8794D3}" filter="1" showAutoFilter="1">
      <autoFilter ref="$A$2:$K$496">
        <filterColumn colId="9">
          <filters/>
        </filterColumn>
      </autoFilter>
      <extLst>
        <ext uri="GoogleSheetsCustomDataVersion1">
          <go:sheetsCustomData xmlns:go="http://customooxmlschemas.google.com/" filterViewId="2136034244"/>
        </ext>
      </extLst>
    </customSheetView>
    <customSheetView guid="{DA1B8758-08F1-47C1-8E82-5586E671A85D}" filter="1" showAutoFilter="1">
      <autoFilter ref="$A$2:$K$496">
        <filterColumn colId="9">
          <filters>
            <filter val="SUBIDA A CONASET"/>
            <filter val="CANJE"/>
            <filter val="SUBIDA CON F8"/>
            <filter val="CAMBIO DOM. SUBIDO A CONASET"/>
          </filters>
        </filterColumn>
        <filterColumn colId="8">
          <filters blank="1">
            <filter val="SI, EN PLACILLA"/>
          </filters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2140450239"/>
        </ext>
      </extLst>
    </customSheetView>
    <customSheetView guid="{C7523C87-B5FC-4FD3-B2C0-C15B07D1DD60}" filter="1" showAutoFilter="1">
      <autoFilter ref="$A$2:$K$496"/>
      <extLst>
        <ext uri="GoogleSheetsCustomDataVersion1">
          <go:sheetsCustomData xmlns:go="http://customooxmlschemas.google.com/" filterViewId="241137750"/>
        </ext>
      </extLst>
    </customSheetView>
    <customSheetView guid="{9EB0D00A-A030-4210-8254-2BAD6BF4A268}" filter="1" showAutoFilter="1">
      <autoFilter ref="$A$2:$K$496">
        <sortState ref="A2:K496">
          <sortCondition ref="A2:A496"/>
          <sortCondition ref="J2:J496"/>
        </sortState>
      </autoFilter>
      <extLst>
        <ext uri="GoogleSheetsCustomDataVersion1">
          <go:sheetsCustomData xmlns:go="http://customooxmlschemas.google.com/" filterViewId="27262897"/>
        </ext>
      </extLst>
    </customSheetView>
    <customSheetView guid="{596B2303-0930-4D09-8655-C23CF238FBF9}" filter="1" showAutoFilter="1">
      <autoFilter ref="$A$2:$K$496"/>
      <extLst>
        <ext uri="GoogleSheetsCustomDataVersion1">
          <go:sheetsCustomData xmlns:go="http://customooxmlschemas.google.com/" filterViewId="712745638"/>
        </ext>
      </extLst>
    </customSheetView>
    <customSheetView guid="{2C8E5088-A172-477E-A5BC-15468FF3DCCE}" filter="1" showAutoFilter="1">
      <autoFilter ref="$A$2:$K$496">
        <filterColumn colId="0">
          <filters blank="1">
            <filter val="27/2/2026"/>
          </filters>
        </filterColumn>
      </autoFilter>
      <extLst>
        <ext uri="GoogleSheetsCustomDataVersion1">
          <go:sheetsCustomData xmlns:go="http://customooxmlschemas.google.com/" filterViewId="749196670"/>
        </ext>
      </extLst>
    </customSheetView>
  </customSheetViews>
  <mergeCells count="1">
    <mergeCell ref="F1:G1"/>
  </mergeCells>
  <conditionalFormatting sqref="H3:H496 I174">
    <cfRule type="expression" dxfId="5" priority="1">
      <formula>$J3="1° LICENCIA"</formula>
    </cfRule>
  </conditionalFormatting>
  <conditionalFormatting sqref="H3:H496 I174">
    <cfRule type="expression" dxfId="10" priority="2">
      <formula>$J3="SE ENCUENTRA EN OF.43"</formula>
    </cfRule>
  </conditionalFormatting>
  <conditionalFormatting sqref="H3:H496 I174">
    <cfRule type="expression" dxfId="14" priority="3">
      <formula>$J3="CREAR OFICIO "</formula>
    </cfRule>
  </conditionalFormatting>
  <conditionalFormatting sqref="G66:H496 I174">
    <cfRule type="expression" dxfId="5" priority="4">
      <formula>#REF!="1° LICENCIA"</formula>
    </cfRule>
  </conditionalFormatting>
  <conditionalFormatting sqref="G66:H496 I174">
    <cfRule type="expression" dxfId="6" priority="5">
      <formula>#REF!="SUBIDA A CONASET"</formula>
    </cfRule>
  </conditionalFormatting>
  <conditionalFormatting sqref="G66:H496 I174">
    <cfRule type="expression" dxfId="7" priority="6">
      <formula>#REF!="SUBIDA CON F8"</formula>
    </cfRule>
  </conditionalFormatting>
  <conditionalFormatting sqref="G66:H496 I174">
    <cfRule type="expression" dxfId="8" priority="7">
      <formula>#REF!="CAMBIO DOM. SUBIDO A CONASET"</formula>
    </cfRule>
  </conditionalFormatting>
  <conditionalFormatting sqref="G66:H496 I174">
    <cfRule type="expression" dxfId="9" priority="8">
      <formula>#REF!="SE ENCUENTRA EN ARCHIVOS"</formula>
    </cfRule>
  </conditionalFormatting>
  <conditionalFormatting sqref="G66:H496 I174">
    <cfRule type="expression" dxfId="10" priority="9">
      <formula>#REF!="SE ENCUENTRA EN OF.43"</formula>
    </cfRule>
  </conditionalFormatting>
  <conditionalFormatting sqref="G66:H496 I174">
    <cfRule type="expression" dxfId="11" priority="10">
      <formula>#REF!="CAMBIO DE DOMICILIO SOLICITADO"</formula>
    </cfRule>
  </conditionalFormatting>
  <conditionalFormatting sqref="G66:H496 I174">
    <cfRule type="expression" dxfId="12" priority="11">
      <formula>#REF!="CAMBIO DE DOMICILIO"</formula>
    </cfRule>
  </conditionalFormatting>
  <conditionalFormatting sqref="G66:H496 I174">
    <cfRule type="expression" dxfId="13" priority="12">
      <formula>#REF!="NO EXISTE CARPETA"</formula>
    </cfRule>
  </conditionalFormatting>
  <conditionalFormatting sqref="G66:H496 I174">
    <cfRule type="expression" dxfId="14" priority="13">
      <formula>#REF!="CREAR OFICIO "</formula>
    </cfRule>
  </conditionalFormatting>
  <conditionalFormatting sqref="A66:A496 D66:E496">
    <cfRule type="expression" dxfId="5" priority="14">
      <formula>#REF!="1° LICENCIA"</formula>
    </cfRule>
  </conditionalFormatting>
  <conditionalFormatting sqref="A66:A496 D66:E496">
    <cfRule type="expression" dxfId="6" priority="15">
      <formula>#REF!="SUBIDA A CONASET"</formula>
    </cfRule>
  </conditionalFormatting>
  <conditionalFormatting sqref="A66:A496 D66:E496">
    <cfRule type="expression" dxfId="7" priority="16">
      <formula>#REF!="SUBIDA CON F8"</formula>
    </cfRule>
  </conditionalFormatting>
  <conditionalFormatting sqref="A66:A496 D66:E496">
    <cfRule type="expression" dxfId="8" priority="17">
      <formula>#REF!="CAMBIO DOM. SUBIDO A CONASET"</formula>
    </cfRule>
  </conditionalFormatting>
  <conditionalFormatting sqref="A66:A496 D66:E496">
    <cfRule type="expression" dxfId="9" priority="18">
      <formula>#REF!="SE ENCUENTRA EN ARCHIVOS"</formula>
    </cfRule>
  </conditionalFormatting>
  <conditionalFormatting sqref="A66:A496 D66:E496">
    <cfRule type="expression" dxfId="10" priority="19">
      <formula>#REF!="SE ENCUENTRA EN OF.43"</formula>
    </cfRule>
  </conditionalFormatting>
  <conditionalFormatting sqref="A66:A496 D66:E496">
    <cfRule type="expression" dxfId="11" priority="20">
      <formula>#REF!="CAMBIO DE DOMICILIO SOLICITADO"</formula>
    </cfRule>
  </conditionalFormatting>
  <conditionalFormatting sqref="A66:A496 D66:E496">
    <cfRule type="expression" dxfId="12" priority="21">
      <formula>#REF!="CAMBIO DE DOMICILIO"</formula>
    </cfRule>
  </conditionalFormatting>
  <conditionalFormatting sqref="A66:A496 D66:E496">
    <cfRule type="expression" dxfId="13" priority="22">
      <formula>#REF!="NO EXISTE CARPETA"</formula>
    </cfRule>
  </conditionalFormatting>
  <conditionalFormatting sqref="A66:A496 D66:E496">
    <cfRule type="expression" dxfId="14" priority="23">
      <formula>#REF!="CREAR OFICIO "</formula>
    </cfRule>
  </conditionalFormatting>
  <conditionalFormatting sqref="A3:K496">
    <cfRule type="expression" dxfId="6" priority="24">
      <formula>$J3="SUBIDA A CONASET"</formula>
    </cfRule>
  </conditionalFormatting>
  <conditionalFormatting sqref="A3:K496">
    <cfRule type="expression" dxfId="7" priority="25">
      <formula>$J3="SUBIDA CON F8"</formula>
    </cfRule>
  </conditionalFormatting>
  <conditionalFormatting sqref="A3:K496">
    <cfRule type="expression" dxfId="8" priority="26">
      <formula>$J3="CAMBIO DOM. SUBIDO A CONASET"</formula>
    </cfRule>
  </conditionalFormatting>
  <conditionalFormatting sqref="A3:K496">
    <cfRule type="expression" dxfId="15" priority="27">
      <formula>$J3="SUBIDA CON OFICIO"</formula>
    </cfRule>
  </conditionalFormatting>
  <conditionalFormatting sqref="A3:K496">
    <cfRule type="expression" dxfId="9" priority="28">
      <formula>$J3="SE ENCUENTRA EN ARCHIVOS"</formula>
    </cfRule>
  </conditionalFormatting>
  <conditionalFormatting sqref="A3:K496">
    <cfRule type="expression" dxfId="10" priority="29">
      <formula>$J3="SE ENCUENTRA EN OF. 43"</formula>
    </cfRule>
  </conditionalFormatting>
  <conditionalFormatting sqref="A3:K496">
    <cfRule type="expression" dxfId="11" priority="30">
      <formula>$J3="CAMBIO DE DOMICILIO SOLICITADO"</formula>
    </cfRule>
  </conditionalFormatting>
  <conditionalFormatting sqref="A3:K496">
    <cfRule type="expression" dxfId="12" priority="31">
      <formula>$J3="CAMBIO DE DOMICILIO"</formula>
    </cfRule>
  </conditionalFormatting>
  <conditionalFormatting sqref="A3:K496">
    <cfRule type="expression" dxfId="13" priority="32">
      <formula>$J3="NO EXISTE CARPETA"</formula>
    </cfRule>
  </conditionalFormatting>
  <conditionalFormatting sqref="A3:K496">
    <cfRule type="expression" dxfId="17" priority="33">
      <formula>$J3="CREAR OFICIO"</formula>
    </cfRule>
  </conditionalFormatting>
  <dataValidations>
    <dataValidation type="list" allowBlank="1" sqref="I3:I496">
      <formula1>"ALERTADA,REVISAR"</formula1>
    </dataValidation>
    <dataValidation type="list" allowBlank="1" sqref="J3:J496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custom" allowBlank="1" showDropDown="1" sqref="A3:A496 C3:C496">
      <formula1>OR(NOT(ISERROR(DATEVALUE(A3))), AND(ISNUMBER(A3), LEFT(CELL("format", A3))="D"))</formula1>
    </dataValidation>
    <dataValidation type="list" allowBlank="1" sqref="H3:H496">
      <formula1>"SI, EN AV. ARGENTINA,SI, EN PLACILLA"</formula1>
    </dataValidation>
    <dataValidation allowBlank="1" showDropDown="1" sqref="D3:D496"/>
    <dataValidation type="list" allowBlank="1" sqref="K3:K496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75"/>
    <col customWidth="1" min="3" max="3" width="24.75"/>
    <col customWidth="1" hidden="1" min="4" max="4" width="27.38"/>
    <col customWidth="1" hidden="1" min="5" max="5" width="23.88"/>
    <col customWidth="1" min="6" max="6" width="41.88"/>
    <col customWidth="1" min="7" max="7" width="13.13"/>
    <col customWidth="1" min="8" max="8" width="21.0"/>
    <col customWidth="1" min="9" max="9" width="18.0"/>
    <col customWidth="1" min="10" max="10" width="29.75"/>
    <col customWidth="1" min="11" max="11" width="22.88"/>
  </cols>
  <sheetData>
    <row r="1">
      <c r="A1" s="172"/>
      <c r="B1" s="141"/>
      <c r="C1" s="142"/>
      <c r="D1" s="143"/>
      <c r="E1" s="3"/>
      <c r="F1" s="50" t="s">
        <v>0</v>
      </c>
      <c r="G1" s="51"/>
      <c r="H1" s="7"/>
      <c r="J1" s="144"/>
      <c r="K1" s="8"/>
    </row>
    <row r="2" ht="22.5" customHeight="1">
      <c r="A2" s="173" t="s">
        <v>1</v>
      </c>
      <c r="B2" s="145" t="s">
        <v>2</v>
      </c>
      <c r="C2" s="9" t="s">
        <v>7265</v>
      </c>
      <c r="D2" s="146" t="s">
        <v>4</v>
      </c>
      <c r="E2" s="146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47">
        <v>46083.0</v>
      </c>
      <c r="B3" s="15"/>
      <c r="C3" s="148"/>
      <c r="D3" s="149" t="s">
        <v>14431</v>
      </c>
      <c r="E3" s="150" t="s">
        <v>14432</v>
      </c>
      <c r="F3" s="112" t="str">
        <f t="shared" ref="F3:F3085" si="1">UPPER(D3&amp;" "&amp;E3)</f>
        <v>NICOLÁS IGNACIO QUIÑONES VARGAS</v>
      </c>
      <c r="G3" s="59" t="s">
        <v>14433</v>
      </c>
      <c r="H3" s="56" t="s">
        <v>44</v>
      </c>
      <c r="I3" s="27"/>
      <c r="J3" s="57" t="s">
        <v>14</v>
      </c>
      <c r="K3" s="28"/>
    </row>
    <row r="4" ht="22.5" customHeight="1">
      <c r="A4" s="147">
        <v>46083.0</v>
      </c>
      <c r="B4" s="15"/>
      <c r="C4" s="148"/>
      <c r="D4" s="149" t="s">
        <v>3751</v>
      </c>
      <c r="E4" s="150" t="s">
        <v>10882</v>
      </c>
      <c r="F4" s="112" t="str">
        <f t="shared" si="1"/>
        <v>DANIEL CACERES</v>
      </c>
      <c r="G4" s="59" t="s">
        <v>14434</v>
      </c>
      <c r="H4" s="56" t="s">
        <v>44</v>
      </c>
      <c r="I4" s="27"/>
      <c r="J4" s="57" t="s">
        <v>14</v>
      </c>
      <c r="K4" s="23" t="s">
        <v>15</v>
      </c>
    </row>
    <row r="5" ht="22.5" customHeight="1">
      <c r="A5" s="147">
        <v>46083.0</v>
      </c>
      <c r="B5" s="15"/>
      <c r="C5" s="148"/>
      <c r="D5" s="149" t="s">
        <v>9574</v>
      </c>
      <c r="E5" s="150" t="s">
        <v>4558</v>
      </c>
      <c r="F5" s="112" t="str">
        <f t="shared" si="1"/>
        <v>VALERIA BRITO</v>
      </c>
      <c r="G5" s="59" t="s">
        <v>14435</v>
      </c>
      <c r="H5" s="56" t="s">
        <v>44</v>
      </c>
      <c r="I5" s="27"/>
      <c r="J5" s="57" t="s">
        <v>14</v>
      </c>
      <c r="K5" s="23" t="s">
        <v>15</v>
      </c>
    </row>
    <row r="6" ht="22.5" customHeight="1">
      <c r="A6" s="147">
        <v>46083.0</v>
      </c>
      <c r="B6" s="15"/>
      <c r="C6" s="148"/>
      <c r="D6" s="149" t="s">
        <v>6051</v>
      </c>
      <c r="E6" s="150" t="s">
        <v>14436</v>
      </c>
      <c r="F6" s="112" t="str">
        <f t="shared" si="1"/>
        <v>CARLOS PATRICIO GONZÁLEZ CASTRO</v>
      </c>
      <c r="G6" s="59" t="s">
        <v>14437</v>
      </c>
      <c r="H6" s="56" t="s">
        <v>44</v>
      </c>
      <c r="I6" s="27"/>
      <c r="J6" s="57" t="s">
        <v>14</v>
      </c>
      <c r="K6" s="28"/>
    </row>
    <row r="7" ht="22.5" customHeight="1">
      <c r="A7" s="147">
        <v>46083.0</v>
      </c>
      <c r="B7" s="15"/>
      <c r="C7" s="148"/>
      <c r="D7" s="149" t="s">
        <v>14438</v>
      </c>
      <c r="E7" s="150" t="s">
        <v>14439</v>
      </c>
      <c r="F7" s="112" t="str">
        <f t="shared" si="1"/>
        <v>ROSSANA DE LOURDES DONOSO PACHECO</v>
      </c>
      <c r="G7" s="59" t="s">
        <v>14440</v>
      </c>
      <c r="H7" s="56" t="s">
        <v>44</v>
      </c>
      <c r="I7" s="27"/>
      <c r="J7" s="57" t="s">
        <v>14</v>
      </c>
      <c r="K7" s="28"/>
    </row>
    <row r="8" ht="22.5" customHeight="1">
      <c r="A8" s="147">
        <v>46083.0</v>
      </c>
      <c r="B8" s="15"/>
      <c r="C8" s="148"/>
      <c r="D8" s="149" t="s">
        <v>299</v>
      </c>
      <c r="E8" s="150" t="s">
        <v>220</v>
      </c>
      <c r="F8" s="112" t="str">
        <f t="shared" si="1"/>
        <v>SCARLETT SALINAS</v>
      </c>
      <c r="G8" s="59" t="s">
        <v>14441</v>
      </c>
      <c r="H8" s="56" t="s">
        <v>44</v>
      </c>
      <c r="I8" s="27"/>
      <c r="J8" s="57" t="s">
        <v>14</v>
      </c>
      <c r="K8" s="28"/>
    </row>
    <row r="9" ht="22.5" customHeight="1">
      <c r="A9" s="147">
        <v>46083.0</v>
      </c>
      <c r="B9" s="15"/>
      <c r="C9" s="148"/>
      <c r="D9" s="149" t="s">
        <v>14442</v>
      </c>
      <c r="E9" s="150" t="s">
        <v>14443</v>
      </c>
      <c r="F9" s="112" t="str">
        <f t="shared" si="1"/>
        <v>CRISTOPHER FRANKLIN LETELIER SOTO</v>
      </c>
      <c r="G9" s="59" t="s">
        <v>14444</v>
      </c>
      <c r="H9" s="56" t="s">
        <v>44</v>
      </c>
      <c r="I9" s="27"/>
      <c r="J9" s="57" t="s">
        <v>14</v>
      </c>
      <c r="K9" s="23" t="s">
        <v>15</v>
      </c>
    </row>
    <row r="10" ht="22.5" customHeight="1">
      <c r="A10" s="147">
        <v>46083.0</v>
      </c>
      <c r="B10" s="15"/>
      <c r="C10" s="148"/>
      <c r="D10" s="149" t="s">
        <v>2339</v>
      </c>
      <c r="E10" s="150" t="s">
        <v>11165</v>
      </c>
      <c r="F10" s="112" t="str">
        <f t="shared" si="1"/>
        <v>ANDREA CALDERÓN</v>
      </c>
      <c r="G10" s="59" t="s">
        <v>14445</v>
      </c>
      <c r="H10" s="56" t="s">
        <v>44</v>
      </c>
      <c r="I10" s="27"/>
      <c r="J10" s="57" t="s">
        <v>14</v>
      </c>
      <c r="K10" s="28"/>
    </row>
    <row r="11" ht="22.5" customHeight="1">
      <c r="A11" s="147">
        <v>46083.0</v>
      </c>
      <c r="B11" s="15"/>
      <c r="C11" s="148"/>
      <c r="D11" s="149" t="s">
        <v>14446</v>
      </c>
      <c r="E11" s="150" t="s">
        <v>2068</v>
      </c>
      <c r="F11" s="112" t="str">
        <f t="shared" si="1"/>
        <v>MATTIAS FERNÁNDEZ</v>
      </c>
      <c r="G11" s="59" t="s">
        <v>14447</v>
      </c>
      <c r="H11" s="56" t="s">
        <v>44</v>
      </c>
      <c r="I11" s="27"/>
      <c r="J11" s="57" t="s">
        <v>14</v>
      </c>
      <c r="K11" s="28"/>
    </row>
    <row r="12" ht="22.5" customHeight="1">
      <c r="A12" s="147">
        <v>46083.0</v>
      </c>
      <c r="B12" s="15"/>
      <c r="C12" s="148"/>
      <c r="D12" s="149" t="s">
        <v>4353</v>
      </c>
      <c r="E12" s="150" t="s">
        <v>14448</v>
      </c>
      <c r="F12" s="112" t="str">
        <f t="shared" si="1"/>
        <v>MATEO DEL RIO BUSTOS</v>
      </c>
      <c r="G12" s="59" t="s">
        <v>14449</v>
      </c>
      <c r="H12" s="56" t="s">
        <v>44</v>
      </c>
      <c r="I12" s="27"/>
      <c r="J12" s="57" t="s">
        <v>14</v>
      </c>
      <c r="K12" s="23" t="s">
        <v>15</v>
      </c>
    </row>
    <row r="13" ht="22.5" customHeight="1">
      <c r="A13" s="147">
        <v>46083.0</v>
      </c>
      <c r="B13" s="15"/>
      <c r="C13" s="151" t="s">
        <v>106</v>
      </c>
      <c r="D13" s="149" t="s">
        <v>964</v>
      </c>
      <c r="E13" s="150" t="s">
        <v>14450</v>
      </c>
      <c r="F13" s="112" t="str">
        <f t="shared" si="1"/>
        <v>FELIPE SALAS ESCOBAR</v>
      </c>
      <c r="G13" s="59" t="s">
        <v>14451</v>
      </c>
      <c r="H13" s="56" t="s">
        <v>44</v>
      </c>
      <c r="I13" s="27"/>
      <c r="J13" s="57" t="s">
        <v>21</v>
      </c>
      <c r="K13" s="23" t="s">
        <v>15</v>
      </c>
    </row>
    <row r="14" ht="22.5" customHeight="1">
      <c r="A14" s="147">
        <v>46083.0</v>
      </c>
      <c r="B14" s="15"/>
      <c r="C14" s="151" t="s">
        <v>3954</v>
      </c>
      <c r="D14" s="149" t="s">
        <v>262</v>
      </c>
      <c r="E14" s="150" t="s">
        <v>14452</v>
      </c>
      <c r="F14" s="112" t="str">
        <f t="shared" si="1"/>
        <v>FRANCISCO AGÜERO</v>
      </c>
      <c r="G14" s="59" t="s">
        <v>14453</v>
      </c>
      <c r="H14" s="56" t="s">
        <v>44</v>
      </c>
      <c r="I14" s="27"/>
      <c r="J14" s="57" t="s">
        <v>21</v>
      </c>
      <c r="K14" s="23" t="s">
        <v>15</v>
      </c>
    </row>
    <row r="15" ht="22.5" customHeight="1">
      <c r="A15" s="147">
        <v>46083.0</v>
      </c>
      <c r="B15" s="15"/>
      <c r="C15" s="151" t="s">
        <v>1231</v>
      </c>
      <c r="D15" s="149" t="s">
        <v>14454</v>
      </c>
      <c r="E15" s="150" t="s">
        <v>14455</v>
      </c>
      <c r="F15" s="112" t="str">
        <f t="shared" si="1"/>
        <v>ANA CAMILA PAZ HORTA RIFFO</v>
      </c>
      <c r="G15" s="59" t="s">
        <v>14456</v>
      </c>
      <c r="H15" s="56" t="s">
        <v>44</v>
      </c>
      <c r="I15" s="27"/>
      <c r="J15" s="57" t="s">
        <v>21</v>
      </c>
      <c r="K15" s="23" t="s">
        <v>15</v>
      </c>
    </row>
    <row r="16" ht="22.5" customHeight="1">
      <c r="A16" s="147">
        <v>46083.0</v>
      </c>
      <c r="B16" s="15"/>
      <c r="C16" s="151" t="s">
        <v>106</v>
      </c>
      <c r="D16" s="149" t="s">
        <v>14457</v>
      </c>
      <c r="E16" s="150" t="s">
        <v>14458</v>
      </c>
      <c r="F16" s="112" t="str">
        <f t="shared" si="1"/>
        <v>YOVANNY JONAZ QUIROZ LOPEZ</v>
      </c>
      <c r="G16" s="59" t="s">
        <v>14459</v>
      </c>
      <c r="H16" s="56" t="s">
        <v>44</v>
      </c>
      <c r="I16" s="27"/>
      <c r="J16" s="57" t="s">
        <v>21</v>
      </c>
      <c r="K16" s="23" t="s">
        <v>15</v>
      </c>
    </row>
    <row r="17" ht="22.5" customHeight="1">
      <c r="A17" s="147">
        <v>46083.0</v>
      </c>
      <c r="B17" s="15"/>
      <c r="C17" s="151" t="s">
        <v>122</v>
      </c>
      <c r="D17" s="149" t="s">
        <v>8137</v>
      </c>
      <c r="E17" s="150" t="s">
        <v>7658</v>
      </c>
      <c r="F17" s="112" t="str">
        <f t="shared" si="1"/>
        <v>GARY GUERRA</v>
      </c>
      <c r="G17" s="59" t="s">
        <v>14460</v>
      </c>
      <c r="H17" s="56" t="s">
        <v>44</v>
      </c>
      <c r="I17" s="27"/>
      <c r="J17" s="57" t="s">
        <v>21</v>
      </c>
      <c r="K17" s="23" t="s">
        <v>15</v>
      </c>
    </row>
    <row r="18" ht="22.5" customHeight="1">
      <c r="A18" s="147">
        <v>46083.0</v>
      </c>
      <c r="B18" s="46"/>
      <c r="C18" s="148">
        <v>45383.0</v>
      </c>
      <c r="D18" s="149" t="s">
        <v>11175</v>
      </c>
      <c r="E18" s="150" t="s">
        <v>14461</v>
      </c>
      <c r="F18" s="112" t="str">
        <f t="shared" si="1"/>
        <v>LAURA AGUILAR</v>
      </c>
      <c r="G18" s="59" t="s">
        <v>14462</v>
      </c>
      <c r="H18" s="56" t="s">
        <v>44</v>
      </c>
      <c r="I18" s="27"/>
      <c r="J18" s="57" t="s">
        <v>21</v>
      </c>
      <c r="K18" s="23" t="s">
        <v>15</v>
      </c>
    </row>
    <row r="19" ht="22.5" customHeight="1">
      <c r="A19" s="147">
        <v>46083.0</v>
      </c>
      <c r="B19" s="15"/>
      <c r="C19" s="151" t="s">
        <v>1231</v>
      </c>
      <c r="D19" s="149" t="s">
        <v>920</v>
      </c>
      <c r="E19" s="150" t="s">
        <v>11208</v>
      </c>
      <c r="F19" s="112" t="str">
        <f t="shared" si="1"/>
        <v>SEBASTIAN VALENCIA</v>
      </c>
      <c r="G19" s="59" t="s">
        <v>14463</v>
      </c>
      <c r="H19" s="56" t="s">
        <v>44</v>
      </c>
      <c r="I19" s="27"/>
      <c r="J19" s="57" t="s">
        <v>21</v>
      </c>
      <c r="K19" s="23" t="s">
        <v>15</v>
      </c>
    </row>
    <row r="20" ht="22.5" customHeight="1">
      <c r="A20" s="147">
        <v>46083.0</v>
      </c>
      <c r="B20" s="15"/>
      <c r="C20" s="151" t="s">
        <v>14464</v>
      </c>
      <c r="D20" s="149" t="s">
        <v>14465</v>
      </c>
      <c r="E20" s="150" t="s">
        <v>14466</v>
      </c>
      <c r="F20" s="112" t="str">
        <f t="shared" si="1"/>
        <v>REINALDO OSCAR MEDINA SILVA</v>
      </c>
      <c r="G20" s="59" t="s">
        <v>14467</v>
      </c>
      <c r="H20" s="56" t="s">
        <v>44</v>
      </c>
      <c r="I20" s="27"/>
      <c r="J20" s="57" t="s">
        <v>21</v>
      </c>
      <c r="K20" s="23" t="s">
        <v>15</v>
      </c>
    </row>
    <row r="21" ht="22.5" customHeight="1">
      <c r="A21" s="147">
        <v>46083.0</v>
      </c>
      <c r="B21" s="15"/>
      <c r="C21" s="151" t="s">
        <v>6788</v>
      </c>
      <c r="D21" s="149" t="s">
        <v>858</v>
      </c>
      <c r="E21" s="150" t="s">
        <v>14468</v>
      </c>
      <c r="F21" s="112" t="str">
        <f t="shared" si="1"/>
        <v>JOSE MARTINEZ RETAMAL</v>
      </c>
      <c r="G21" s="59" t="s">
        <v>14469</v>
      </c>
      <c r="H21" s="56" t="s">
        <v>44</v>
      </c>
      <c r="I21" s="27"/>
      <c r="J21" s="57" t="s">
        <v>21</v>
      </c>
      <c r="K21" s="23" t="s">
        <v>15</v>
      </c>
    </row>
    <row r="22" ht="22.5" customHeight="1">
      <c r="A22" s="147">
        <v>46083.0</v>
      </c>
      <c r="B22" s="15"/>
      <c r="C22" s="151" t="s">
        <v>14470</v>
      </c>
      <c r="D22" s="149" t="s">
        <v>14471</v>
      </c>
      <c r="E22" s="150" t="s">
        <v>14472</v>
      </c>
      <c r="F22" s="112" t="str">
        <f t="shared" si="1"/>
        <v>MÓNICA ALEJANDRA FUENTES MIRANDA</v>
      </c>
      <c r="G22" s="59" t="s">
        <v>14473</v>
      </c>
      <c r="H22" s="56" t="s">
        <v>44</v>
      </c>
      <c r="I22" s="27"/>
      <c r="J22" s="57" t="s">
        <v>21</v>
      </c>
      <c r="K22" s="23" t="s">
        <v>15</v>
      </c>
    </row>
    <row r="23" ht="22.5" customHeight="1">
      <c r="A23" s="147">
        <v>46083.0</v>
      </c>
      <c r="B23" s="15"/>
      <c r="C23" s="151" t="s">
        <v>106</v>
      </c>
      <c r="D23" s="149" t="s">
        <v>2075</v>
      </c>
      <c r="E23" s="150" t="s">
        <v>1847</v>
      </c>
      <c r="F23" s="112" t="str">
        <f t="shared" si="1"/>
        <v>JAVIERA PEÑA</v>
      </c>
      <c r="G23" s="59" t="s">
        <v>14474</v>
      </c>
      <c r="H23" s="56" t="s">
        <v>44</v>
      </c>
      <c r="I23" s="27"/>
      <c r="J23" s="57" t="s">
        <v>21</v>
      </c>
      <c r="K23" s="23" t="s">
        <v>15</v>
      </c>
    </row>
    <row r="24" ht="22.5" customHeight="1">
      <c r="A24" s="147">
        <v>46083.0</v>
      </c>
      <c r="B24" s="15"/>
      <c r="C24" s="151" t="s">
        <v>106</v>
      </c>
      <c r="D24" s="149" t="s">
        <v>14475</v>
      </c>
      <c r="E24" s="150" t="s">
        <v>14476</v>
      </c>
      <c r="F24" s="112" t="str">
        <f t="shared" si="1"/>
        <v>NICOL ANDREA BAEZA ARAYA</v>
      </c>
      <c r="G24" s="59" t="s">
        <v>14477</v>
      </c>
      <c r="H24" s="56" t="s">
        <v>44</v>
      </c>
      <c r="I24" s="27"/>
      <c r="J24" s="57" t="s">
        <v>21</v>
      </c>
      <c r="K24" s="23" t="s">
        <v>15</v>
      </c>
    </row>
    <row r="25" ht="22.5" customHeight="1">
      <c r="A25" s="147">
        <v>46083.0</v>
      </c>
      <c r="B25" s="15"/>
      <c r="C25" s="151" t="s">
        <v>14478</v>
      </c>
      <c r="D25" s="149" t="s">
        <v>14479</v>
      </c>
      <c r="E25" s="150" t="s">
        <v>14480</v>
      </c>
      <c r="F25" s="112" t="str">
        <f t="shared" si="1"/>
        <v>RODERICK ALEXANDER MATUTE FUNES</v>
      </c>
      <c r="G25" s="59" t="s">
        <v>14481</v>
      </c>
      <c r="H25" s="56" t="s">
        <v>44</v>
      </c>
      <c r="I25" s="27"/>
      <c r="J25" s="57" t="s">
        <v>21</v>
      </c>
      <c r="K25" s="23" t="s">
        <v>15</v>
      </c>
    </row>
    <row r="26" ht="22.5" customHeight="1">
      <c r="A26" s="147">
        <v>46083.0</v>
      </c>
      <c r="B26" s="15"/>
      <c r="C26" s="151" t="s">
        <v>432</v>
      </c>
      <c r="D26" s="149" t="s">
        <v>2115</v>
      </c>
      <c r="E26" s="150" t="s">
        <v>367</v>
      </c>
      <c r="F26" s="112" t="str">
        <f t="shared" si="1"/>
        <v>CARLA GONZÁLEZ</v>
      </c>
      <c r="G26" s="59" t="s">
        <v>14482</v>
      </c>
      <c r="H26" s="56" t="s">
        <v>44</v>
      </c>
      <c r="I26" s="27"/>
      <c r="J26" s="57" t="s">
        <v>21</v>
      </c>
      <c r="K26" s="23" t="s">
        <v>15</v>
      </c>
    </row>
    <row r="27" ht="22.5" customHeight="1">
      <c r="A27" s="147">
        <v>46083.0</v>
      </c>
      <c r="B27" s="15"/>
      <c r="C27" s="148">
        <v>45292.0</v>
      </c>
      <c r="D27" s="149" t="s">
        <v>14483</v>
      </c>
      <c r="E27" s="150" t="s">
        <v>14484</v>
      </c>
      <c r="F27" s="112" t="str">
        <f t="shared" si="1"/>
        <v>CRISTIAN DAMIAN JIMÉNEZ ROMERO</v>
      </c>
      <c r="G27" s="59" t="s">
        <v>14485</v>
      </c>
      <c r="H27" s="56" t="s">
        <v>44</v>
      </c>
      <c r="I27" s="27"/>
      <c r="J27" s="57" t="s">
        <v>17</v>
      </c>
      <c r="K27" s="23" t="s">
        <v>15</v>
      </c>
    </row>
    <row r="28" ht="22.5" customHeight="1">
      <c r="A28" s="147">
        <v>46083.0</v>
      </c>
      <c r="B28" s="15">
        <v>46084.0</v>
      </c>
      <c r="C28" s="148">
        <v>45231.0</v>
      </c>
      <c r="D28" s="149" t="s">
        <v>14486</v>
      </c>
      <c r="E28" s="150" t="s">
        <v>14487</v>
      </c>
      <c r="F28" s="112" t="str">
        <f t="shared" si="1"/>
        <v>PABLO ANDRES CHAVEZ GALLARDO</v>
      </c>
      <c r="G28" s="59" t="s">
        <v>14488</v>
      </c>
      <c r="H28" s="56" t="s">
        <v>44</v>
      </c>
      <c r="I28" s="27"/>
      <c r="J28" s="57" t="s">
        <v>17</v>
      </c>
      <c r="K28" s="23" t="s">
        <v>15</v>
      </c>
    </row>
    <row r="29" ht="22.5" customHeight="1">
      <c r="A29" s="147">
        <v>46083.0</v>
      </c>
      <c r="B29" s="15">
        <v>46084.0</v>
      </c>
      <c r="C29" s="148">
        <v>45352.0</v>
      </c>
      <c r="D29" s="149" t="s">
        <v>14489</v>
      </c>
      <c r="E29" s="150" t="s">
        <v>14490</v>
      </c>
      <c r="F29" s="112" t="str">
        <f t="shared" si="1"/>
        <v>JEAN CLAUDE SEGURA</v>
      </c>
      <c r="G29" s="59" t="s">
        <v>14491</v>
      </c>
      <c r="H29" s="56" t="s">
        <v>44</v>
      </c>
      <c r="I29" s="27"/>
      <c r="J29" s="57" t="s">
        <v>17</v>
      </c>
      <c r="K29" s="23" t="s">
        <v>15</v>
      </c>
    </row>
    <row r="30" ht="22.5" customHeight="1">
      <c r="A30" s="147">
        <v>46083.0</v>
      </c>
      <c r="B30" s="15">
        <v>46084.0</v>
      </c>
      <c r="C30" s="148">
        <v>45474.0</v>
      </c>
      <c r="D30" s="149" t="s">
        <v>67</v>
      </c>
      <c r="E30" s="150" t="s">
        <v>3558</v>
      </c>
      <c r="F30" s="112" t="str">
        <f t="shared" si="1"/>
        <v>CAROLINA PACHECO</v>
      </c>
      <c r="G30" s="59" t="s">
        <v>14492</v>
      </c>
      <c r="H30" s="56" t="s">
        <v>44</v>
      </c>
      <c r="I30" s="27"/>
      <c r="J30" s="57" t="s">
        <v>17</v>
      </c>
      <c r="K30" s="23" t="s">
        <v>15</v>
      </c>
    </row>
    <row r="31" ht="22.5" customHeight="1">
      <c r="A31" s="147">
        <v>46083.0</v>
      </c>
      <c r="B31" s="15">
        <v>46084.0</v>
      </c>
      <c r="C31" s="148">
        <v>45717.0</v>
      </c>
      <c r="D31" s="149" t="s">
        <v>14493</v>
      </c>
      <c r="E31" s="150" t="s">
        <v>14494</v>
      </c>
      <c r="F31" s="112" t="str">
        <f t="shared" si="1"/>
        <v>AQUILES MORALES NUÑEZ</v>
      </c>
      <c r="G31" s="59" t="s">
        <v>14495</v>
      </c>
      <c r="H31" s="56" t="s">
        <v>44</v>
      </c>
      <c r="I31" s="27"/>
      <c r="J31" s="57" t="s">
        <v>17</v>
      </c>
      <c r="K31" s="23" t="s">
        <v>15</v>
      </c>
    </row>
    <row r="32" ht="22.5" customHeight="1">
      <c r="A32" s="147">
        <v>46083.0</v>
      </c>
      <c r="B32" s="15">
        <v>46084.0</v>
      </c>
      <c r="C32" s="148">
        <v>45717.0</v>
      </c>
      <c r="D32" s="149" t="s">
        <v>481</v>
      </c>
      <c r="E32" s="150" t="s">
        <v>2104</v>
      </c>
      <c r="F32" s="112" t="str">
        <f t="shared" si="1"/>
        <v>PATRICIO VILLARROEL</v>
      </c>
      <c r="G32" s="59" t="s">
        <v>14496</v>
      </c>
      <c r="H32" s="56" t="s">
        <v>44</v>
      </c>
      <c r="I32" s="27"/>
      <c r="J32" s="57" t="s">
        <v>17</v>
      </c>
      <c r="K32" s="23" t="s">
        <v>15</v>
      </c>
    </row>
    <row r="33" ht="22.5" customHeight="1">
      <c r="A33" s="147">
        <v>46083.0</v>
      </c>
      <c r="B33" s="15">
        <v>46084.0</v>
      </c>
      <c r="C33" s="148">
        <v>44562.0</v>
      </c>
      <c r="D33" s="149" t="s">
        <v>14497</v>
      </c>
      <c r="E33" s="150" t="s">
        <v>6656</v>
      </c>
      <c r="F33" s="112" t="str">
        <f t="shared" si="1"/>
        <v>MARCOS VARGAS</v>
      </c>
      <c r="G33" s="59" t="s">
        <v>14498</v>
      </c>
      <c r="H33" s="56" t="s">
        <v>44</v>
      </c>
      <c r="I33" s="27"/>
      <c r="J33" s="57" t="s">
        <v>17</v>
      </c>
      <c r="K33" s="23" t="s">
        <v>15</v>
      </c>
    </row>
    <row r="34" ht="22.5" customHeight="1">
      <c r="A34" s="147">
        <v>46083.0</v>
      </c>
      <c r="B34" s="15">
        <v>46084.0</v>
      </c>
      <c r="C34" s="148">
        <v>44986.0</v>
      </c>
      <c r="D34" s="149" t="s">
        <v>1038</v>
      </c>
      <c r="E34" s="150" t="s">
        <v>14499</v>
      </c>
      <c r="F34" s="112" t="str">
        <f t="shared" si="1"/>
        <v>MAURICIO VILLAR</v>
      </c>
      <c r="G34" s="59" t="s">
        <v>14500</v>
      </c>
      <c r="H34" s="56" t="s">
        <v>44</v>
      </c>
      <c r="I34" s="27"/>
      <c r="J34" s="57" t="s">
        <v>17</v>
      </c>
      <c r="K34" s="23" t="s">
        <v>15</v>
      </c>
    </row>
    <row r="35" ht="22.5" customHeight="1">
      <c r="A35" s="147">
        <v>46083.0</v>
      </c>
      <c r="B35" s="15">
        <v>46084.0</v>
      </c>
      <c r="C35" s="148">
        <v>45352.0</v>
      </c>
      <c r="D35" s="149" t="s">
        <v>48</v>
      </c>
      <c r="E35" s="150" t="s">
        <v>220</v>
      </c>
      <c r="F35" s="112" t="str">
        <f t="shared" si="1"/>
        <v>PABLO SALINAS</v>
      </c>
      <c r="G35" s="59" t="s">
        <v>13464</v>
      </c>
      <c r="H35" s="56" t="s">
        <v>44</v>
      </c>
      <c r="I35" s="27"/>
      <c r="J35" s="57" t="s">
        <v>17</v>
      </c>
      <c r="K35" s="23" t="s">
        <v>15</v>
      </c>
    </row>
    <row r="36" ht="22.5" customHeight="1">
      <c r="A36" s="147">
        <v>46083.0</v>
      </c>
      <c r="B36" s="15">
        <v>46084.0</v>
      </c>
      <c r="C36" s="148">
        <v>45597.0</v>
      </c>
      <c r="D36" s="149" t="s">
        <v>4998</v>
      </c>
      <c r="E36" s="150" t="s">
        <v>14501</v>
      </c>
      <c r="F36" s="112" t="str">
        <f t="shared" si="1"/>
        <v>BETZABE MARIN ZAPATA</v>
      </c>
      <c r="G36" s="59" t="s">
        <v>14502</v>
      </c>
      <c r="H36" s="56" t="s">
        <v>44</v>
      </c>
      <c r="I36" s="27"/>
      <c r="J36" s="57" t="s">
        <v>17</v>
      </c>
      <c r="K36" s="23" t="s">
        <v>15</v>
      </c>
    </row>
    <row r="37" ht="22.5" customHeight="1">
      <c r="A37" s="147">
        <v>46083.0</v>
      </c>
      <c r="B37" s="15">
        <v>46084.0</v>
      </c>
      <c r="C37" s="148">
        <v>41944.0</v>
      </c>
      <c r="D37" s="149" t="s">
        <v>162</v>
      </c>
      <c r="E37" s="150" t="s">
        <v>14503</v>
      </c>
      <c r="F37" s="112" t="str">
        <f t="shared" si="1"/>
        <v>JUAN CARLOS AMAYA GUTIERREZ</v>
      </c>
      <c r="G37" s="59" t="s">
        <v>14504</v>
      </c>
      <c r="H37" s="56" t="s">
        <v>44</v>
      </c>
      <c r="I37" s="27"/>
      <c r="J37" s="57" t="s">
        <v>17</v>
      </c>
      <c r="K37" s="23" t="s">
        <v>15</v>
      </c>
    </row>
    <row r="38" ht="22.5" customHeight="1">
      <c r="A38" s="147">
        <v>46083.0</v>
      </c>
      <c r="B38" s="15">
        <v>46084.0</v>
      </c>
      <c r="C38" s="148">
        <v>41030.0</v>
      </c>
      <c r="D38" s="149" t="s">
        <v>5982</v>
      </c>
      <c r="E38" s="150" t="s">
        <v>4214</v>
      </c>
      <c r="F38" s="112" t="str">
        <f t="shared" si="1"/>
        <v>PAULO PULGAR</v>
      </c>
      <c r="G38" s="59" t="s">
        <v>14505</v>
      </c>
      <c r="H38" s="56" t="s">
        <v>44</v>
      </c>
      <c r="I38" s="27"/>
      <c r="J38" s="57" t="s">
        <v>17</v>
      </c>
      <c r="K38" s="23" t="s">
        <v>15</v>
      </c>
    </row>
    <row r="39" ht="22.5" customHeight="1">
      <c r="A39" s="147">
        <v>46083.0</v>
      </c>
      <c r="B39" s="15">
        <v>46084.0</v>
      </c>
      <c r="C39" s="148">
        <v>43374.0</v>
      </c>
      <c r="D39" s="149" t="s">
        <v>929</v>
      </c>
      <c r="E39" s="150" t="s">
        <v>14506</v>
      </c>
      <c r="F39" s="112" t="str">
        <f t="shared" si="1"/>
        <v>MARIANA CASTRO PADILLA</v>
      </c>
      <c r="G39" s="59" t="s">
        <v>14507</v>
      </c>
      <c r="H39" s="56" t="s">
        <v>44</v>
      </c>
      <c r="I39" s="27"/>
      <c r="J39" s="57" t="s">
        <v>17</v>
      </c>
      <c r="K39" s="23" t="s">
        <v>15</v>
      </c>
    </row>
    <row r="40" ht="22.5" customHeight="1">
      <c r="A40" s="147">
        <v>46083.0</v>
      </c>
      <c r="B40" s="15">
        <v>46084.0</v>
      </c>
      <c r="C40" s="148">
        <v>43617.0</v>
      </c>
      <c r="D40" s="149" t="s">
        <v>618</v>
      </c>
      <c r="E40" s="150" t="s">
        <v>271</v>
      </c>
      <c r="F40" s="112" t="str">
        <f t="shared" si="1"/>
        <v>GISELLE ROMÁN</v>
      </c>
      <c r="G40" s="59" t="s">
        <v>14508</v>
      </c>
      <c r="H40" s="56" t="s">
        <v>44</v>
      </c>
      <c r="I40" s="27"/>
      <c r="J40" s="57" t="s">
        <v>17</v>
      </c>
      <c r="K40" s="23" t="s">
        <v>15</v>
      </c>
    </row>
    <row r="41" ht="22.5" customHeight="1">
      <c r="A41" s="147">
        <v>46083.0</v>
      </c>
      <c r="B41" s="15">
        <v>46084.0</v>
      </c>
      <c r="C41" s="148">
        <v>43466.0</v>
      </c>
      <c r="D41" s="149" t="s">
        <v>964</v>
      </c>
      <c r="E41" s="150" t="s">
        <v>4420</v>
      </c>
      <c r="F41" s="112" t="str">
        <f t="shared" si="1"/>
        <v>FELIPE GUZMÁN</v>
      </c>
      <c r="G41" s="59" t="s">
        <v>14509</v>
      </c>
      <c r="H41" s="56" t="s">
        <v>44</v>
      </c>
      <c r="I41" s="27"/>
      <c r="J41" s="57" t="s">
        <v>17</v>
      </c>
      <c r="K41" s="23" t="s">
        <v>15</v>
      </c>
    </row>
    <row r="42" ht="22.5" customHeight="1">
      <c r="A42" s="147">
        <v>46083.0</v>
      </c>
      <c r="B42" s="15">
        <v>46084.0</v>
      </c>
      <c r="C42" s="148">
        <v>42552.0</v>
      </c>
      <c r="D42" s="149" t="s">
        <v>14510</v>
      </c>
      <c r="E42" s="150" t="s">
        <v>14511</v>
      </c>
      <c r="F42" s="112" t="str">
        <f t="shared" si="1"/>
        <v>MANUEL GONZALO NAVARRO PARADA</v>
      </c>
      <c r="G42" s="59" t="s">
        <v>14512</v>
      </c>
      <c r="H42" s="56" t="s">
        <v>44</v>
      </c>
      <c r="I42" s="27"/>
      <c r="J42" s="57" t="s">
        <v>17</v>
      </c>
      <c r="K42" s="23" t="s">
        <v>22</v>
      </c>
    </row>
    <row r="43" ht="22.5" customHeight="1">
      <c r="A43" s="147">
        <v>46083.0</v>
      </c>
      <c r="B43" s="15">
        <v>46084.0</v>
      </c>
      <c r="C43" s="148">
        <v>44228.0</v>
      </c>
      <c r="D43" s="149" t="s">
        <v>996</v>
      </c>
      <c r="E43" s="150" t="s">
        <v>12071</v>
      </c>
      <c r="F43" s="112" t="str">
        <f t="shared" si="1"/>
        <v>ALEJANDRO OLGUIN</v>
      </c>
      <c r="G43" s="59" t="s">
        <v>14513</v>
      </c>
      <c r="H43" s="56" t="s">
        <v>44</v>
      </c>
      <c r="I43" s="27"/>
      <c r="J43" s="57" t="s">
        <v>17</v>
      </c>
      <c r="K43" s="23" t="s">
        <v>15</v>
      </c>
    </row>
    <row r="44" ht="22.5" customHeight="1">
      <c r="A44" s="147">
        <v>46083.0</v>
      </c>
      <c r="B44" s="15">
        <v>46084.0</v>
      </c>
      <c r="C44" s="148">
        <v>45139.0</v>
      </c>
      <c r="D44" s="149" t="s">
        <v>14514</v>
      </c>
      <c r="E44" s="150" t="s">
        <v>1293</v>
      </c>
      <c r="F44" s="112" t="str">
        <f t="shared" si="1"/>
        <v>MARINUEL PEREZ</v>
      </c>
      <c r="G44" s="59" t="s">
        <v>14515</v>
      </c>
      <c r="H44" s="56" t="s">
        <v>44</v>
      </c>
      <c r="I44" s="27"/>
      <c r="J44" s="57" t="s">
        <v>17</v>
      </c>
      <c r="K44" s="23" t="s">
        <v>15</v>
      </c>
    </row>
    <row r="45" ht="22.5" customHeight="1">
      <c r="A45" s="147">
        <v>46083.0</v>
      </c>
      <c r="B45" s="15">
        <v>46084.0</v>
      </c>
      <c r="C45" s="148">
        <v>43556.0</v>
      </c>
      <c r="D45" s="149" t="s">
        <v>395</v>
      </c>
      <c r="E45" s="150" t="s">
        <v>2605</v>
      </c>
      <c r="F45" s="112" t="str">
        <f t="shared" si="1"/>
        <v>ALEJANDRA NAVARRO</v>
      </c>
      <c r="G45" s="59" t="s">
        <v>14516</v>
      </c>
      <c r="H45" s="56" t="s">
        <v>44</v>
      </c>
      <c r="I45" s="27"/>
      <c r="J45" s="57" t="s">
        <v>17</v>
      </c>
      <c r="K45" s="23" t="s">
        <v>15</v>
      </c>
    </row>
    <row r="46" ht="22.5" customHeight="1">
      <c r="A46" s="147">
        <v>46083.0</v>
      </c>
      <c r="B46" s="15">
        <v>46084.0</v>
      </c>
      <c r="C46" s="148">
        <v>43617.0</v>
      </c>
      <c r="D46" s="149" t="s">
        <v>14517</v>
      </c>
      <c r="E46" s="150" t="s">
        <v>14518</v>
      </c>
      <c r="F46" s="112" t="str">
        <f t="shared" si="1"/>
        <v>EDUARDO ALFREDO LEÓN HOFFMANN</v>
      </c>
      <c r="G46" s="59" t="s">
        <v>14519</v>
      </c>
      <c r="H46" s="56" t="s">
        <v>44</v>
      </c>
      <c r="I46" s="27"/>
      <c r="J46" s="57" t="s">
        <v>17</v>
      </c>
      <c r="K46" s="23" t="s">
        <v>15</v>
      </c>
    </row>
    <row r="47" ht="22.5" customHeight="1">
      <c r="A47" s="147">
        <v>46083.0</v>
      </c>
      <c r="B47" s="15">
        <v>46084.0</v>
      </c>
      <c r="C47" s="148">
        <v>43160.0</v>
      </c>
      <c r="D47" s="149" t="s">
        <v>436</v>
      </c>
      <c r="E47" s="150" t="s">
        <v>9363</v>
      </c>
      <c r="F47" s="112" t="str">
        <f t="shared" si="1"/>
        <v>VIVIANA VERGARA CUELLO</v>
      </c>
      <c r="G47" s="59" t="s">
        <v>9364</v>
      </c>
      <c r="H47" s="56" t="s">
        <v>44</v>
      </c>
      <c r="I47" s="27"/>
      <c r="J47" s="57" t="s">
        <v>17</v>
      </c>
      <c r="K47" s="23" t="s">
        <v>15</v>
      </c>
    </row>
    <row r="48" ht="22.5" customHeight="1">
      <c r="A48" s="147">
        <v>46083.0</v>
      </c>
      <c r="B48" s="15">
        <v>46084.0</v>
      </c>
      <c r="C48" s="148">
        <v>45658.0</v>
      </c>
      <c r="D48" s="149" t="s">
        <v>119</v>
      </c>
      <c r="E48" s="150" t="s">
        <v>2639</v>
      </c>
      <c r="F48" s="112" t="str">
        <f t="shared" si="1"/>
        <v>PEDRO GAMBOA</v>
      </c>
      <c r="G48" s="59" t="s">
        <v>14520</v>
      </c>
      <c r="H48" s="56" t="s">
        <v>44</v>
      </c>
      <c r="I48" s="27"/>
      <c r="J48" s="57" t="s">
        <v>17</v>
      </c>
      <c r="K48" s="23" t="s">
        <v>15</v>
      </c>
    </row>
    <row r="49" ht="22.5" customHeight="1">
      <c r="A49" s="147">
        <v>46083.0</v>
      </c>
      <c r="B49" s="15">
        <v>46084.0</v>
      </c>
      <c r="C49" s="148">
        <v>43132.0</v>
      </c>
      <c r="D49" s="149" t="s">
        <v>14521</v>
      </c>
      <c r="E49" s="150" t="s">
        <v>14522</v>
      </c>
      <c r="F49" s="112" t="str">
        <f t="shared" si="1"/>
        <v>MIGUEL ANDRÉS ARELLANO HERNANDEZ</v>
      </c>
      <c r="G49" s="59" t="s">
        <v>14523</v>
      </c>
      <c r="H49" s="56" t="s">
        <v>44</v>
      </c>
      <c r="I49" s="27"/>
      <c r="J49" s="57" t="s">
        <v>17</v>
      </c>
      <c r="K49" s="23" t="s">
        <v>15</v>
      </c>
    </row>
    <row r="50" ht="22.5" customHeight="1">
      <c r="A50" s="147">
        <v>46083.0</v>
      </c>
      <c r="B50" s="15">
        <v>46084.0</v>
      </c>
      <c r="C50" s="148">
        <v>45261.0</v>
      </c>
      <c r="D50" s="149" t="s">
        <v>664</v>
      </c>
      <c r="E50" s="150" t="s">
        <v>14524</v>
      </c>
      <c r="F50" s="112" t="str">
        <f t="shared" si="1"/>
        <v>PAOLA SALINAS MARTINEZ</v>
      </c>
      <c r="G50" s="59" t="s">
        <v>14525</v>
      </c>
      <c r="H50" s="56" t="s">
        <v>44</v>
      </c>
      <c r="I50" s="27"/>
      <c r="J50" s="57" t="s">
        <v>17</v>
      </c>
      <c r="K50" s="23" t="s">
        <v>15</v>
      </c>
    </row>
    <row r="51" ht="22.5" customHeight="1">
      <c r="A51" s="147">
        <v>46083.0</v>
      </c>
      <c r="B51" s="15">
        <v>46084.0</v>
      </c>
      <c r="C51" s="148">
        <v>45231.0</v>
      </c>
      <c r="D51" s="149" t="s">
        <v>14526</v>
      </c>
      <c r="E51" s="150" t="s">
        <v>14527</v>
      </c>
      <c r="F51" s="112" t="str">
        <f t="shared" si="1"/>
        <v>JUAN REINALDO CASTRO FERNANDOY</v>
      </c>
      <c r="G51" s="59" t="s">
        <v>14528</v>
      </c>
      <c r="H51" s="56" t="s">
        <v>44</v>
      </c>
      <c r="I51" s="27"/>
      <c r="J51" s="57" t="s">
        <v>17</v>
      </c>
      <c r="K51" s="23" t="s">
        <v>15</v>
      </c>
    </row>
    <row r="52" ht="22.5" customHeight="1">
      <c r="A52" s="147">
        <v>46083.0</v>
      </c>
      <c r="B52" s="15">
        <v>46084.0</v>
      </c>
      <c r="C52" s="148">
        <v>43525.0</v>
      </c>
      <c r="D52" s="149" t="s">
        <v>14529</v>
      </c>
      <c r="E52" s="150" t="s">
        <v>2232</v>
      </c>
      <c r="F52" s="112" t="str">
        <f t="shared" si="1"/>
        <v>JENNIFER MOLINA</v>
      </c>
      <c r="G52" s="59" t="s">
        <v>14530</v>
      </c>
      <c r="H52" s="56" t="s">
        <v>44</v>
      </c>
      <c r="I52" s="27"/>
      <c r="J52" s="57" t="s">
        <v>17</v>
      </c>
      <c r="K52" s="23" t="s">
        <v>15</v>
      </c>
    </row>
    <row r="53" ht="22.5" customHeight="1">
      <c r="A53" s="147">
        <v>46083.0</v>
      </c>
      <c r="B53" s="15">
        <v>46084.0</v>
      </c>
      <c r="C53" s="148">
        <v>44621.0</v>
      </c>
      <c r="D53" s="149" t="s">
        <v>14531</v>
      </c>
      <c r="E53" s="150" t="s">
        <v>14532</v>
      </c>
      <c r="F53" s="112" t="str">
        <f t="shared" si="1"/>
        <v>GONZALO MARCOS VALENZUELA LOPEZ</v>
      </c>
      <c r="G53" s="59" t="s">
        <v>14533</v>
      </c>
      <c r="H53" s="56" t="s">
        <v>44</v>
      </c>
      <c r="I53" s="27"/>
      <c r="J53" s="57" t="s">
        <v>17</v>
      </c>
      <c r="K53" s="23" t="s">
        <v>15</v>
      </c>
    </row>
    <row r="54" ht="22.5" customHeight="1">
      <c r="A54" s="147">
        <v>46083.0</v>
      </c>
      <c r="B54" s="15">
        <v>46084.0</v>
      </c>
      <c r="C54" s="148">
        <v>45200.0</v>
      </c>
      <c r="D54" s="149" t="s">
        <v>14534</v>
      </c>
      <c r="E54" s="150" t="s">
        <v>14535</v>
      </c>
      <c r="F54" s="112" t="str">
        <f t="shared" si="1"/>
        <v>HENRY ANTONIO VEAS MUÑOZ</v>
      </c>
      <c r="G54" s="59" t="s">
        <v>14536</v>
      </c>
      <c r="H54" s="56" t="s">
        <v>44</v>
      </c>
      <c r="I54" s="27"/>
      <c r="J54" s="57" t="s">
        <v>17</v>
      </c>
      <c r="K54" s="23" t="s">
        <v>15</v>
      </c>
    </row>
    <row r="55" ht="22.5" customHeight="1">
      <c r="A55" s="147">
        <v>46083.0</v>
      </c>
      <c r="B55" s="15">
        <v>46084.0</v>
      </c>
      <c r="C55" s="148">
        <v>45352.0</v>
      </c>
      <c r="D55" s="149" t="s">
        <v>14537</v>
      </c>
      <c r="E55" s="150" t="s">
        <v>14538</v>
      </c>
      <c r="F55" s="112" t="str">
        <f t="shared" si="1"/>
        <v>MIREYA DEL CARMEN GONZALEZ BOTELLO</v>
      </c>
      <c r="G55" s="59" t="s">
        <v>14539</v>
      </c>
      <c r="H55" s="56" t="s">
        <v>44</v>
      </c>
      <c r="I55" s="27"/>
      <c r="J55" s="57" t="s">
        <v>17</v>
      </c>
      <c r="K55" s="23" t="s">
        <v>15</v>
      </c>
    </row>
    <row r="56" ht="22.5" customHeight="1">
      <c r="A56" s="147">
        <v>46083.0</v>
      </c>
      <c r="B56" s="15">
        <v>46084.0</v>
      </c>
      <c r="C56" s="148">
        <v>45323.0</v>
      </c>
      <c r="D56" s="149" t="s">
        <v>14540</v>
      </c>
      <c r="E56" s="150" t="s">
        <v>14541</v>
      </c>
      <c r="F56" s="112" t="str">
        <f t="shared" si="1"/>
        <v>BENIGNO ARCE</v>
      </c>
      <c r="G56" s="59" t="s">
        <v>14542</v>
      </c>
      <c r="H56" s="56" t="s">
        <v>44</v>
      </c>
      <c r="I56" s="27"/>
      <c r="J56" s="57" t="s">
        <v>17</v>
      </c>
      <c r="K56" s="23" t="s">
        <v>15</v>
      </c>
    </row>
    <row r="57" ht="22.5" customHeight="1">
      <c r="A57" s="147">
        <v>46083.0</v>
      </c>
      <c r="B57" s="15">
        <v>46084.0</v>
      </c>
      <c r="C57" s="148">
        <v>45505.0</v>
      </c>
      <c r="D57" s="149" t="s">
        <v>6266</v>
      </c>
      <c r="E57" s="150" t="s">
        <v>14543</v>
      </c>
      <c r="F57" s="112" t="str">
        <f t="shared" si="1"/>
        <v>LILIANA AHUMADA ARACENA</v>
      </c>
      <c r="G57" s="59" t="s">
        <v>14544</v>
      </c>
      <c r="H57" s="56" t="s">
        <v>44</v>
      </c>
      <c r="I57" s="27"/>
      <c r="J57" s="57" t="s">
        <v>17</v>
      </c>
      <c r="K57" s="23" t="s">
        <v>15</v>
      </c>
    </row>
    <row r="58" ht="22.5" customHeight="1">
      <c r="A58" s="147">
        <v>46083.0</v>
      </c>
      <c r="B58" s="15">
        <v>46084.0</v>
      </c>
      <c r="C58" s="148">
        <v>43525.0</v>
      </c>
      <c r="D58" s="149" t="s">
        <v>2096</v>
      </c>
      <c r="E58" s="150" t="s">
        <v>14545</v>
      </c>
      <c r="F58" s="112" t="str">
        <f t="shared" si="1"/>
        <v>CAMILO MUNIZAGA</v>
      </c>
      <c r="G58" s="59" t="s">
        <v>14546</v>
      </c>
      <c r="H58" s="56" t="s">
        <v>44</v>
      </c>
      <c r="I58" s="27"/>
      <c r="J58" s="57" t="s">
        <v>17</v>
      </c>
      <c r="K58" s="23" t="s">
        <v>15</v>
      </c>
    </row>
    <row r="59" ht="22.5" customHeight="1">
      <c r="A59" s="147">
        <v>46083.0</v>
      </c>
      <c r="B59" s="15">
        <v>46084.0</v>
      </c>
      <c r="C59" s="148">
        <v>43556.0</v>
      </c>
      <c r="D59" s="149" t="s">
        <v>419</v>
      </c>
      <c r="E59" s="150" t="s">
        <v>14547</v>
      </c>
      <c r="F59" s="112" t="str">
        <f t="shared" si="1"/>
        <v>RODRIGO VERGARA TOLEDO</v>
      </c>
      <c r="G59" s="59" t="s">
        <v>14548</v>
      </c>
      <c r="H59" s="56" t="s">
        <v>44</v>
      </c>
      <c r="I59" s="27"/>
      <c r="J59" s="57" t="s">
        <v>17</v>
      </c>
      <c r="K59" s="23" t="s">
        <v>15</v>
      </c>
    </row>
    <row r="60" ht="22.5" customHeight="1">
      <c r="A60" s="147">
        <v>46083.0</v>
      </c>
      <c r="B60" s="15">
        <v>46084.0</v>
      </c>
      <c r="C60" s="148">
        <v>43862.0</v>
      </c>
      <c r="D60" s="149" t="s">
        <v>876</v>
      </c>
      <c r="E60" s="150" t="s">
        <v>13272</v>
      </c>
      <c r="F60" s="112" t="str">
        <f t="shared" si="1"/>
        <v>LUIS ORDENES</v>
      </c>
      <c r="G60" s="59" t="s">
        <v>13273</v>
      </c>
      <c r="H60" s="56" t="s">
        <v>44</v>
      </c>
      <c r="I60" s="27"/>
      <c r="J60" s="57" t="s">
        <v>17</v>
      </c>
      <c r="K60" s="23" t="s">
        <v>15</v>
      </c>
    </row>
    <row r="61" ht="22.5" customHeight="1">
      <c r="A61" s="147">
        <v>46083.0</v>
      </c>
      <c r="B61" s="15">
        <v>46084.0</v>
      </c>
      <c r="C61" s="148">
        <v>43556.0</v>
      </c>
      <c r="D61" s="149" t="s">
        <v>2763</v>
      </c>
      <c r="E61" s="150" t="s">
        <v>14549</v>
      </c>
      <c r="F61" s="112" t="str">
        <f t="shared" si="1"/>
        <v>MACARENA AZUA</v>
      </c>
      <c r="G61" s="59" t="s">
        <v>14550</v>
      </c>
      <c r="H61" s="56" t="s">
        <v>44</v>
      </c>
      <c r="I61" s="27"/>
      <c r="J61" s="57" t="s">
        <v>17</v>
      </c>
      <c r="K61" s="23" t="s">
        <v>15</v>
      </c>
    </row>
    <row r="62" ht="22.5" customHeight="1">
      <c r="A62" s="147">
        <v>46083.0</v>
      </c>
      <c r="B62" s="15">
        <v>46084.0</v>
      </c>
      <c r="C62" s="148">
        <v>45170.0</v>
      </c>
      <c r="D62" s="149" t="s">
        <v>876</v>
      </c>
      <c r="E62" s="150" t="s">
        <v>14551</v>
      </c>
      <c r="F62" s="112" t="str">
        <f t="shared" si="1"/>
        <v>LUIS ROJAS ERAZO</v>
      </c>
      <c r="G62" s="59" t="s">
        <v>14552</v>
      </c>
      <c r="H62" s="56" t="s">
        <v>44</v>
      </c>
      <c r="I62" s="27"/>
      <c r="J62" s="57" t="s">
        <v>17</v>
      </c>
      <c r="K62" s="23" t="s">
        <v>15</v>
      </c>
    </row>
    <row r="63" ht="22.5" customHeight="1">
      <c r="A63" s="147">
        <v>46083.0</v>
      </c>
      <c r="B63" s="15">
        <v>46084.0</v>
      </c>
      <c r="C63" s="148">
        <v>44896.0</v>
      </c>
      <c r="D63" s="149" t="s">
        <v>14553</v>
      </c>
      <c r="E63" s="150" t="s">
        <v>14554</v>
      </c>
      <c r="F63" s="112" t="str">
        <f t="shared" si="1"/>
        <v>JOSE CARLOS DELGADO AVENDAÑO</v>
      </c>
      <c r="G63" s="59" t="s">
        <v>14555</v>
      </c>
      <c r="H63" s="56" t="s">
        <v>44</v>
      </c>
      <c r="I63" s="27"/>
      <c r="J63" s="57" t="s">
        <v>17</v>
      </c>
      <c r="K63" s="23" t="s">
        <v>15</v>
      </c>
    </row>
    <row r="64" ht="22.5" customHeight="1">
      <c r="A64" s="147">
        <v>46083.0</v>
      </c>
      <c r="B64" s="15">
        <v>46084.0</v>
      </c>
      <c r="C64" s="148">
        <v>44228.0</v>
      </c>
      <c r="D64" s="149" t="s">
        <v>9023</v>
      </c>
      <c r="E64" s="150" t="s">
        <v>472</v>
      </c>
      <c r="F64" s="112" t="str">
        <f t="shared" si="1"/>
        <v>ADOLFO MUÑOZ</v>
      </c>
      <c r="G64" s="59" t="s">
        <v>14556</v>
      </c>
      <c r="H64" s="56" t="s">
        <v>44</v>
      </c>
      <c r="I64" s="22"/>
      <c r="J64" s="57" t="s">
        <v>17</v>
      </c>
      <c r="K64" s="23" t="s">
        <v>15</v>
      </c>
    </row>
    <row r="65" ht="22.5" customHeight="1">
      <c r="A65" s="147">
        <v>46083.0</v>
      </c>
      <c r="B65" s="15">
        <v>46084.0</v>
      </c>
      <c r="C65" s="148">
        <v>44562.0</v>
      </c>
      <c r="D65" s="149" t="s">
        <v>14557</v>
      </c>
      <c r="E65" s="150" t="s">
        <v>14558</v>
      </c>
      <c r="F65" s="112" t="str">
        <f t="shared" si="1"/>
        <v>ALBERTO NICOLAS SANTANA BRAVO</v>
      </c>
      <c r="G65" s="59" t="s">
        <v>14559</v>
      </c>
      <c r="H65" s="56" t="s">
        <v>44</v>
      </c>
      <c r="I65" s="27"/>
      <c r="J65" s="57" t="s">
        <v>17</v>
      </c>
      <c r="K65" s="23" t="s">
        <v>15</v>
      </c>
    </row>
    <row r="66" ht="22.5" customHeight="1">
      <c r="A66" s="147">
        <v>46083.0</v>
      </c>
      <c r="B66" s="15">
        <v>46084.0</v>
      </c>
      <c r="C66" s="148">
        <v>45261.0</v>
      </c>
      <c r="D66" s="149" t="s">
        <v>14560</v>
      </c>
      <c r="E66" s="150" t="s">
        <v>14561</v>
      </c>
      <c r="F66" s="112" t="str">
        <f t="shared" si="1"/>
        <v>AUGUSTO ALEX BASAEZ CONTRERAS</v>
      </c>
      <c r="G66" s="59" t="s">
        <v>14562</v>
      </c>
      <c r="H66" s="56" t="s">
        <v>44</v>
      </c>
      <c r="I66" s="27"/>
      <c r="J66" s="57" t="s">
        <v>17</v>
      </c>
      <c r="K66" s="23" t="s">
        <v>15</v>
      </c>
    </row>
    <row r="67" ht="22.5" customHeight="1">
      <c r="A67" s="147">
        <v>46083.0</v>
      </c>
      <c r="B67" s="15"/>
      <c r="C67" s="148">
        <v>44593.0</v>
      </c>
      <c r="D67" s="149" t="s">
        <v>968</v>
      </c>
      <c r="E67" s="150" t="s">
        <v>14563</v>
      </c>
      <c r="F67" s="112" t="str">
        <f t="shared" si="1"/>
        <v>SEBASTIAN JORQUERA MENA</v>
      </c>
      <c r="G67" s="59" t="s">
        <v>1616</v>
      </c>
      <c r="H67" s="56" t="s">
        <v>44</v>
      </c>
      <c r="I67" s="27"/>
      <c r="J67" s="57" t="s">
        <v>17</v>
      </c>
      <c r="K67" s="23" t="s">
        <v>15</v>
      </c>
    </row>
    <row r="68" ht="22.5" customHeight="1">
      <c r="A68" s="147">
        <v>46083.0</v>
      </c>
      <c r="B68" s="15">
        <v>46086.0</v>
      </c>
      <c r="C68" s="148">
        <v>45200.0</v>
      </c>
      <c r="D68" s="149" t="s">
        <v>876</v>
      </c>
      <c r="E68" s="150" t="s">
        <v>14564</v>
      </c>
      <c r="F68" s="112" t="str">
        <f t="shared" si="1"/>
        <v>LUIS HERRERA</v>
      </c>
      <c r="G68" s="59" t="s">
        <v>14565</v>
      </c>
      <c r="H68" s="56" t="s">
        <v>44</v>
      </c>
      <c r="I68" s="27"/>
      <c r="J68" s="57" t="s">
        <v>19</v>
      </c>
      <c r="K68" s="23" t="s">
        <v>15</v>
      </c>
    </row>
    <row r="69" ht="22.5" customHeight="1">
      <c r="A69" s="147">
        <v>46083.0</v>
      </c>
      <c r="B69" s="15">
        <v>46086.0</v>
      </c>
      <c r="C69" s="148">
        <v>41730.0</v>
      </c>
      <c r="D69" s="149" t="s">
        <v>107</v>
      </c>
      <c r="E69" s="150" t="s">
        <v>14566</v>
      </c>
      <c r="F69" s="112" t="str">
        <f t="shared" si="1"/>
        <v>CLAUDIA GARRIDO GONZÁLEZ</v>
      </c>
      <c r="G69" s="59" t="s">
        <v>14567</v>
      </c>
      <c r="H69" s="56" t="s">
        <v>44</v>
      </c>
      <c r="I69" s="27"/>
      <c r="J69" s="57" t="s">
        <v>19</v>
      </c>
      <c r="K69" s="23" t="s">
        <v>15</v>
      </c>
    </row>
    <row r="70" ht="22.5" customHeight="1">
      <c r="A70" s="147">
        <v>46083.0</v>
      </c>
      <c r="B70" s="15">
        <v>46086.0</v>
      </c>
      <c r="C70" s="148">
        <v>43132.0</v>
      </c>
      <c r="D70" s="149" t="s">
        <v>1240</v>
      </c>
      <c r="E70" s="150" t="s">
        <v>14568</v>
      </c>
      <c r="F70" s="112" t="str">
        <f t="shared" si="1"/>
        <v>CATALINA CARIS</v>
      </c>
      <c r="G70" s="59" t="s">
        <v>14569</v>
      </c>
      <c r="H70" s="56" t="s">
        <v>44</v>
      </c>
      <c r="I70" s="27"/>
      <c r="J70" s="57" t="s">
        <v>19</v>
      </c>
      <c r="K70" s="23" t="s">
        <v>15</v>
      </c>
    </row>
    <row r="71" ht="22.5" customHeight="1">
      <c r="A71" s="147">
        <v>46083.0</v>
      </c>
      <c r="B71" s="15">
        <v>46086.0</v>
      </c>
      <c r="C71" s="148">
        <v>43497.0</v>
      </c>
      <c r="D71" s="149" t="s">
        <v>1170</v>
      </c>
      <c r="E71" s="150" t="s">
        <v>14570</v>
      </c>
      <c r="F71" s="112" t="str">
        <f t="shared" si="1"/>
        <v>JEAN BILLIARD</v>
      </c>
      <c r="G71" s="59" t="s">
        <v>14571</v>
      </c>
      <c r="H71" s="56" t="s">
        <v>44</v>
      </c>
      <c r="I71" s="27"/>
      <c r="J71" s="57" t="s">
        <v>19</v>
      </c>
      <c r="K71" s="23" t="s">
        <v>15</v>
      </c>
    </row>
    <row r="72" ht="22.5" customHeight="1">
      <c r="A72" s="147">
        <v>46083.0</v>
      </c>
      <c r="B72" s="15">
        <v>46086.0</v>
      </c>
      <c r="C72" s="148">
        <v>42705.0</v>
      </c>
      <c r="D72" s="149" t="s">
        <v>79</v>
      </c>
      <c r="E72" s="150" t="s">
        <v>1467</v>
      </c>
      <c r="F72" s="112" t="str">
        <f t="shared" si="1"/>
        <v>FERNANDO ANDRES</v>
      </c>
      <c r="G72" s="59" t="s">
        <v>14572</v>
      </c>
      <c r="H72" s="56" t="s">
        <v>44</v>
      </c>
      <c r="I72" s="27"/>
      <c r="J72" s="57" t="s">
        <v>19</v>
      </c>
      <c r="K72" s="23" t="s">
        <v>15</v>
      </c>
    </row>
    <row r="73" ht="22.5" customHeight="1">
      <c r="A73" s="147">
        <v>46083.0</v>
      </c>
      <c r="B73" s="15">
        <v>46086.0</v>
      </c>
      <c r="C73" s="148">
        <v>45658.0</v>
      </c>
      <c r="D73" s="149" t="s">
        <v>777</v>
      </c>
      <c r="E73" s="150" t="s">
        <v>5978</v>
      </c>
      <c r="F73" s="112" t="str">
        <f t="shared" si="1"/>
        <v>MARTIN CARMONA</v>
      </c>
      <c r="G73" s="59" t="s">
        <v>14573</v>
      </c>
      <c r="H73" s="56" t="s">
        <v>44</v>
      </c>
      <c r="I73" s="27"/>
      <c r="J73" s="57" t="s">
        <v>19</v>
      </c>
      <c r="K73" s="23" t="s">
        <v>15</v>
      </c>
    </row>
    <row r="74" ht="22.5" customHeight="1">
      <c r="A74" s="147">
        <v>46083.0</v>
      </c>
      <c r="B74" s="15">
        <v>46086.0</v>
      </c>
      <c r="C74" s="148">
        <v>45261.0</v>
      </c>
      <c r="D74" s="149" t="s">
        <v>5857</v>
      </c>
      <c r="E74" s="150" t="s">
        <v>14574</v>
      </c>
      <c r="F74" s="112" t="str">
        <f t="shared" si="1"/>
        <v>LUIS ANTONIO HIDALGO LEIVA</v>
      </c>
      <c r="G74" s="59" t="s">
        <v>14575</v>
      </c>
      <c r="H74" s="56" t="s">
        <v>44</v>
      </c>
      <c r="I74" s="27"/>
      <c r="J74" s="57" t="s">
        <v>19</v>
      </c>
      <c r="K74" s="23" t="s">
        <v>15</v>
      </c>
    </row>
    <row r="75" ht="22.5" customHeight="1">
      <c r="A75" s="147">
        <v>46083.0</v>
      </c>
      <c r="B75" s="15"/>
      <c r="C75" s="148"/>
      <c r="D75" s="149" t="s">
        <v>14576</v>
      </c>
      <c r="E75" s="150" t="s">
        <v>14577</v>
      </c>
      <c r="F75" s="112" t="str">
        <f t="shared" si="1"/>
        <v>LISBETH ARAVENA FUENTES</v>
      </c>
      <c r="G75" s="59" t="s">
        <v>14578</v>
      </c>
      <c r="H75" s="61"/>
      <c r="I75" s="27"/>
      <c r="J75" s="65"/>
      <c r="K75" s="28"/>
    </row>
    <row r="76" ht="22.5" customHeight="1">
      <c r="A76" s="147">
        <v>46083.0</v>
      </c>
      <c r="B76" s="15"/>
      <c r="C76" s="148"/>
      <c r="D76" s="149" t="s">
        <v>10674</v>
      </c>
      <c r="E76" s="150" t="s">
        <v>472</v>
      </c>
      <c r="F76" s="112" t="str">
        <f t="shared" si="1"/>
        <v>LUCILA MUÑOZ</v>
      </c>
      <c r="G76" s="59" t="s">
        <v>14579</v>
      </c>
      <c r="H76" s="61"/>
      <c r="I76" s="27"/>
      <c r="J76" s="65"/>
      <c r="K76" s="28"/>
    </row>
    <row r="77" ht="22.5" customHeight="1">
      <c r="A77" s="147">
        <v>46083.0</v>
      </c>
      <c r="B77" s="15"/>
      <c r="C77" s="148"/>
      <c r="D77" s="149" t="s">
        <v>14580</v>
      </c>
      <c r="E77" s="150" t="s">
        <v>14581</v>
      </c>
      <c r="F77" s="112" t="str">
        <f t="shared" si="1"/>
        <v>KEVIN ARIEL RÍOS DURAN</v>
      </c>
      <c r="G77" s="59" t="s">
        <v>14582</v>
      </c>
      <c r="H77" s="61"/>
      <c r="I77" s="27"/>
      <c r="J77" s="65"/>
      <c r="K77" s="28"/>
    </row>
    <row r="78" ht="22.5" customHeight="1">
      <c r="A78" s="147">
        <v>46083.0</v>
      </c>
      <c r="B78" s="15"/>
      <c r="C78" s="148"/>
      <c r="D78" s="149" t="s">
        <v>14583</v>
      </c>
      <c r="E78" s="150" t="s">
        <v>130</v>
      </c>
      <c r="F78" s="112" t="str">
        <f t="shared" si="1"/>
        <v>HAROLD GONZALEZ</v>
      </c>
      <c r="G78" s="59" t="s">
        <v>14584</v>
      </c>
      <c r="H78" s="61"/>
      <c r="I78" s="27"/>
      <c r="J78" s="65"/>
      <c r="K78" s="28"/>
    </row>
    <row r="79" ht="22.5" customHeight="1">
      <c r="A79" s="147">
        <v>46083.0</v>
      </c>
      <c r="B79" s="15"/>
      <c r="C79" s="148"/>
      <c r="D79" s="149" t="s">
        <v>9601</v>
      </c>
      <c r="E79" s="150" t="s">
        <v>14585</v>
      </c>
      <c r="F79" s="112" t="str">
        <f t="shared" si="1"/>
        <v>FABIOLA CAMPOS BARRAZA</v>
      </c>
      <c r="G79" s="59" t="s">
        <v>14586</v>
      </c>
      <c r="H79" s="61"/>
      <c r="I79" s="27"/>
      <c r="J79" s="57"/>
      <c r="K79" s="28"/>
    </row>
    <row r="80" ht="22.5" customHeight="1">
      <c r="A80" s="147">
        <v>46083.0</v>
      </c>
      <c r="B80" s="15"/>
      <c r="C80" s="148"/>
      <c r="D80" s="149" t="s">
        <v>10176</v>
      </c>
      <c r="E80" s="150" t="s">
        <v>10783</v>
      </c>
      <c r="F80" s="112" t="str">
        <f t="shared" si="1"/>
        <v>CATALINA SEREY</v>
      </c>
      <c r="G80" s="59" t="s">
        <v>14587</v>
      </c>
      <c r="H80" s="61"/>
      <c r="I80" s="27"/>
      <c r="J80" s="65"/>
      <c r="K80" s="28"/>
    </row>
    <row r="81" ht="22.5" customHeight="1">
      <c r="A81" s="147">
        <v>46083.0</v>
      </c>
      <c r="B81" s="15"/>
      <c r="C81" s="148"/>
      <c r="D81" s="149" t="s">
        <v>964</v>
      </c>
      <c r="E81" s="150" t="s">
        <v>148</v>
      </c>
      <c r="F81" s="112" t="str">
        <f t="shared" si="1"/>
        <v>FELIPE MALDONADO</v>
      </c>
      <c r="G81" s="59" t="s">
        <v>14588</v>
      </c>
      <c r="H81" s="61"/>
      <c r="I81" s="27"/>
      <c r="J81" s="65"/>
      <c r="K81" s="28"/>
    </row>
    <row r="82" ht="22.5" customHeight="1">
      <c r="A82" s="147">
        <v>46083.0</v>
      </c>
      <c r="B82" s="15"/>
      <c r="C82" s="148"/>
      <c r="D82" s="149" t="s">
        <v>14589</v>
      </c>
      <c r="E82" s="150" t="s">
        <v>2171</v>
      </c>
      <c r="F82" s="112" t="str">
        <f t="shared" si="1"/>
        <v>MAITE SAAVEDRA</v>
      </c>
      <c r="G82" s="59" t="s">
        <v>14590</v>
      </c>
      <c r="H82" s="61"/>
      <c r="I82" s="27"/>
      <c r="J82" s="65"/>
      <c r="K82" s="23" t="s">
        <v>15</v>
      </c>
    </row>
    <row r="83" ht="22.5" customHeight="1">
      <c r="A83" s="147">
        <v>46083.0</v>
      </c>
      <c r="B83" s="15"/>
      <c r="C83" s="148"/>
      <c r="D83" s="149" t="s">
        <v>363</v>
      </c>
      <c r="E83" s="150" t="s">
        <v>371</v>
      </c>
      <c r="F83" s="112" t="str">
        <f t="shared" si="1"/>
        <v>NICOLAS BASCUÑAN</v>
      </c>
      <c r="G83" s="59" t="s">
        <v>14591</v>
      </c>
      <c r="H83" s="61"/>
      <c r="I83" s="27"/>
      <c r="J83" s="65"/>
      <c r="K83" s="28"/>
    </row>
    <row r="84" ht="22.5" customHeight="1">
      <c r="A84" s="147">
        <v>46083.0</v>
      </c>
      <c r="B84" s="15"/>
      <c r="C84" s="148"/>
      <c r="D84" s="149" t="s">
        <v>7338</v>
      </c>
      <c r="E84" s="150" t="s">
        <v>14592</v>
      </c>
      <c r="F84" s="112" t="str">
        <f t="shared" si="1"/>
        <v>ANTONIA FERNANDA ROCCA PARDO</v>
      </c>
      <c r="G84" s="59" t="s">
        <v>14593</v>
      </c>
      <c r="H84" s="61"/>
      <c r="I84" s="27"/>
      <c r="J84" s="65"/>
      <c r="K84" s="28"/>
    </row>
    <row r="85" ht="22.5" customHeight="1">
      <c r="A85" s="147">
        <v>46083.0</v>
      </c>
      <c r="B85" s="15"/>
      <c r="C85" s="148"/>
      <c r="D85" s="149" t="s">
        <v>14594</v>
      </c>
      <c r="E85" s="150" t="s">
        <v>533</v>
      </c>
      <c r="F85" s="112" t="str">
        <f t="shared" si="1"/>
        <v>ARODI ORELLANA</v>
      </c>
      <c r="G85" s="59" t="s">
        <v>14595</v>
      </c>
      <c r="H85" s="61"/>
      <c r="I85" s="27"/>
      <c r="J85" s="65"/>
      <c r="K85" s="28"/>
    </row>
    <row r="86" ht="22.5" customHeight="1">
      <c r="A86" s="147">
        <v>46083.0</v>
      </c>
      <c r="B86" s="15"/>
      <c r="C86" s="148"/>
      <c r="D86" s="149" t="s">
        <v>802</v>
      </c>
      <c r="E86" s="150" t="s">
        <v>1395</v>
      </c>
      <c r="F86" s="112" t="str">
        <f t="shared" si="1"/>
        <v>NATALIA OYARZO</v>
      </c>
      <c r="G86" s="59" t="s">
        <v>14596</v>
      </c>
      <c r="H86" s="61"/>
      <c r="I86" s="27"/>
      <c r="J86" s="65"/>
      <c r="K86" s="28"/>
    </row>
    <row r="87" ht="22.5" customHeight="1">
      <c r="A87" s="147">
        <v>46083.0</v>
      </c>
      <c r="B87" s="15"/>
      <c r="C87" s="148"/>
      <c r="D87" s="149" t="s">
        <v>14597</v>
      </c>
      <c r="E87" s="150" t="s">
        <v>14598</v>
      </c>
      <c r="F87" s="112" t="str">
        <f t="shared" si="1"/>
        <v>JOSEPH MELLA</v>
      </c>
      <c r="G87" s="59" t="s">
        <v>14599</v>
      </c>
      <c r="H87" s="61"/>
      <c r="I87" s="27"/>
      <c r="J87" s="65"/>
      <c r="K87" s="28"/>
    </row>
    <row r="88" ht="22.5" customHeight="1">
      <c r="A88" s="147">
        <v>46083.0</v>
      </c>
      <c r="B88" s="15"/>
      <c r="C88" s="148"/>
      <c r="D88" s="149" t="s">
        <v>290</v>
      </c>
      <c r="E88" s="150" t="s">
        <v>14600</v>
      </c>
      <c r="F88" s="112" t="str">
        <f t="shared" si="1"/>
        <v>IVONNE MATSUMOTO</v>
      </c>
      <c r="G88" s="59" t="s">
        <v>14601</v>
      </c>
      <c r="H88" s="61"/>
      <c r="I88" s="27"/>
      <c r="J88" s="65"/>
      <c r="K88" s="28"/>
    </row>
    <row r="89" ht="22.5" customHeight="1">
      <c r="A89" s="147">
        <v>46083.0</v>
      </c>
      <c r="B89" s="15"/>
      <c r="C89" s="148"/>
      <c r="D89" s="149" t="s">
        <v>14602</v>
      </c>
      <c r="E89" s="150" t="s">
        <v>14603</v>
      </c>
      <c r="F89" s="112" t="str">
        <f t="shared" si="1"/>
        <v>ELVIRA DE LOS SANTOS LETELIER SOTO</v>
      </c>
      <c r="G89" s="59" t="s">
        <v>14604</v>
      </c>
      <c r="H89" s="61"/>
      <c r="I89" s="27"/>
      <c r="J89" s="65"/>
      <c r="K89" s="28"/>
    </row>
    <row r="90" ht="22.5" customHeight="1">
      <c r="A90" s="147">
        <v>46083.0</v>
      </c>
      <c r="B90" s="15"/>
      <c r="C90" s="148"/>
      <c r="D90" s="149" t="s">
        <v>2644</v>
      </c>
      <c r="E90" s="150" t="s">
        <v>3555</v>
      </c>
      <c r="F90" s="112" t="str">
        <f t="shared" si="1"/>
        <v>GABRIEL BRAVO</v>
      </c>
      <c r="G90" s="59" t="s">
        <v>14605</v>
      </c>
      <c r="H90" s="61"/>
      <c r="I90" s="27"/>
      <c r="J90" s="65"/>
      <c r="K90" s="28"/>
    </row>
    <row r="91" ht="22.5" customHeight="1">
      <c r="A91" s="147">
        <v>46083.0</v>
      </c>
      <c r="B91" s="15"/>
      <c r="C91" s="148"/>
      <c r="D91" s="149" t="s">
        <v>14606</v>
      </c>
      <c r="E91" s="150" t="s">
        <v>14607</v>
      </c>
      <c r="F91" s="112" t="str">
        <f t="shared" si="1"/>
        <v>LUIS ISAAC ESPINOSA DIAZ</v>
      </c>
      <c r="G91" s="59" t="s">
        <v>14608</v>
      </c>
      <c r="H91" s="61"/>
      <c r="I91" s="27"/>
      <c r="J91" s="65"/>
      <c r="K91" s="28"/>
    </row>
    <row r="92" ht="22.5" customHeight="1">
      <c r="A92" s="147">
        <v>46083.0</v>
      </c>
      <c r="B92" s="15"/>
      <c r="C92" s="148"/>
      <c r="D92" s="149" t="s">
        <v>14609</v>
      </c>
      <c r="E92" s="150" t="s">
        <v>14610</v>
      </c>
      <c r="F92" s="112" t="str">
        <f t="shared" si="1"/>
        <v>DOMINIQUE LORENA ERICES ZAPATA</v>
      </c>
      <c r="G92" s="59" t="s">
        <v>14611</v>
      </c>
      <c r="H92" s="61"/>
      <c r="I92" s="27"/>
      <c r="J92" s="65"/>
      <c r="K92" s="28"/>
    </row>
    <row r="93" ht="22.5" customHeight="1">
      <c r="A93" s="147">
        <v>46083.0</v>
      </c>
      <c r="B93" s="15"/>
      <c r="C93" s="148"/>
      <c r="D93" s="149" t="s">
        <v>818</v>
      </c>
      <c r="E93" s="150" t="s">
        <v>14612</v>
      </c>
      <c r="F93" s="112" t="str">
        <f t="shared" si="1"/>
        <v>MIGUEL ARO</v>
      </c>
      <c r="G93" s="59" t="s">
        <v>14613</v>
      </c>
      <c r="H93" s="61"/>
      <c r="I93" s="27"/>
      <c r="J93" s="65"/>
      <c r="K93" s="28"/>
    </row>
    <row r="94" ht="22.5" customHeight="1">
      <c r="A94" s="147">
        <v>46083.0</v>
      </c>
      <c r="B94" s="15"/>
      <c r="C94" s="148"/>
      <c r="D94" s="149" t="s">
        <v>2062</v>
      </c>
      <c r="E94" s="150" t="s">
        <v>4307</v>
      </c>
      <c r="F94" s="112" t="str">
        <f t="shared" si="1"/>
        <v>CLAUDIO CASTRO</v>
      </c>
      <c r="G94" s="59" t="s">
        <v>14614</v>
      </c>
      <c r="H94" s="61"/>
      <c r="I94" s="27"/>
      <c r="J94" s="65"/>
      <c r="K94" s="28"/>
    </row>
    <row r="95" ht="22.5" customHeight="1">
      <c r="A95" s="147">
        <v>46083.0</v>
      </c>
      <c r="B95" s="15"/>
      <c r="C95" s="148"/>
      <c r="D95" s="149" t="s">
        <v>2071</v>
      </c>
      <c r="E95" s="150" t="s">
        <v>5027</v>
      </c>
      <c r="F95" s="112" t="str">
        <f t="shared" si="1"/>
        <v>FRANCO PIZARRO</v>
      </c>
      <c r="G95" s="59" t="s">
        <v>14615</v>
      </c>
      <c r="H95" s="61"/>
      <c r="I95" s="27"/>
      <c r="J95" s="65"/>
      <c r="K95" s="23" t="s">
        <v>15</v>
      </c>
    </row>
    <row r="96" ht="22.5" customHeight="1">
      <c r="A96" s="147">
        <v>46083.0</v>
      </c>
      <c r="B96" s="15"/>
      <c r="C96" s="148"/>
      <c r="D96" s="149" t="s">
        <v>386</v>
      </c>
      <c r="E96" s="150" t="s">
        <v>14616</v>
      </c>
      <c r="F96" s="112" t="str">
        <f t="shared" si="1"/>
        <v>EVELYN CERDA MORALES</v>
      </c>
      <c r="G96" s="59" t="s">
        <v>14617</v>
      </c>
      <c r="H96" s="61"/>
      <c r="I96" s="27"/>
      <c r="J96" s="65"/>
      <c r="K96" s="28"/>
    </row>
    <row r="97" ht="22.5" customHeight="1">
      <c r="A97" s="147">
        <v>46083.0</v>
      </c>
      <c r="B97" s="15"/>
      <c r="C97" s="148"/>
      <c r="D97" s="149" t="s">
        <v>14618</v>
      </c>
      <c r="E97" s="150" t="s">
        <v>14619</v>
      </c>
      <c r="F97" s="112" t="str">
        <f t="shared" si="1"/>
        <v>CONSTANSA RODRIGUEZ</v>
      </c>
      <c r="G97" s="59" t="s">
        <v>14620</v>
      </c>
      <c r="H97" s="61"/>
      <c r="I97" s="27"/>
      <c r="J97" s="65"/>
      <c r="K97" s="28"/>
    </row>
    <row r="98" ht="22.5" customHeight="1">
      <c r="A98" s="147">
        <v>46083.0</v>
      </c>
      <c r="B98" s="15"/>
      <c r="C98" s="148"/>
      <c r="D98" s="149" t="s">
        <v>971</v>
      </c>
      <c r="E98" s="150" t="s">
        <v>10044</v>
      </c>
      <c r="F98" s="112" t="str">
        <f t="shared" si="1"/>
        <v>ROBERTO RUIZ</v>
      </c>
      <c r="G98" s="59" t="s">
        <v>14621</v>
      </c>
      <c r="H98" s="61"/>
      <c r="I98" s="27"/>
      <c r="J98" s="65"/>
      <c r="K98" s="28"/>
    </row>
    <row r="99" ht="22.5" customHeight="1">
      <c r="A99" s="147">
        <v>46083.0</v>
      </c>
      <c r="B99" s="15"/>
      <c r="C99" s="148"/>
      <c r="D99" s="149" t="s">
        <v>14622</v>
      </c>
      <c r="E99" s="150" t="s">
        <v>14623</v>
      </c>
      <c r="F99" s="112" t="str">
        <f t="shared" si="1"/>
        <v>JONATHAN ANDRES APABLAZA HERRERA</v>
      </c>
      <c r="G99" s="59" t="s">
        <v>5954</v>
      </c>
      <c r="H99" s="61"/>
      <c r="I99" s="27"/>
      <c r="J99" s="65"/>
      <c r="K99" s="28"/>
    </row>
    <row r="100" ht="22.5" customHeight="1">
      <c r="A100" s="147">
        <v>46083.0</v>
      </c>
      <c r="B100" s="15"/>
      <c r="C100" s="148"/>
      <c r="D100" s="149" t="s">
        <v>177</v>
      </c>
      <c r="E100" s="150" t="s">
        <v>211</v>
      </c>
      <c r="F100" s="112" t="str">
        <f t="shared" si="1"/>
        <v>MARCO ROJAS</v>
      </c>
      <c r="G100" s="59" t="s">
        <v>5981</v>
      </c>
      <c r="H100" s="61"/>
      <c r="I100" s="27"/>
      <c r="J100" s="65"/>
      <c r="K100" s="28"/>
    </row>
    <row r="101" ht="22.5" customHeight="1">
      <c r="A101" s="147">
        <v>46083.0</v>
      </c>
      <c r="B101" s="15"/>
      <c r="C101" s="148"/>
      <c r="D101" s="149" t="s">
        <v>439</v>
      </c>
      <c r="E101" s="150" t="s">
        <v>472</v>
      </c>
      <c r="F101" s="112" t="str">
        <f t="shared" si="1"/>
        <v>JUAN MUÑOZ</v>
      </c>
      <c r="G101" s="59" t="s">
        <v>14624</v>
      </c>
      <c r="H101" s="61"/>
      <c r="I101" s="27"/>
      <c r="J101" s="65"/>
      <c r="K101" s="28"/>
    </row>
    <row r="102" ht="22.5" customHeight="1">
      <c r="A102" s="147">
        <v>46083.0</v>
      </c>
      <c r="B102" s="15"/>
      <c r="C102" s="148"/>
      <c r="D102" s="149" t="s">
        <v>79</v>
      </c>
      <c r="E102" s="150" t="s">
        <v>14625</v>
      </c>
      <c r="F102" s="112" t="str">
        <f t="shared" si="1"/>
        <v>FERNANDO CRESPO ARAYA</v>
      </c>
      <c r="G102" s="59" t="s">
        <v>14626</v>
      </c>
      <c r="H102" s="61"/>
      <c r="I102" s="27"/>
      <c r="J102" s="65"/>
      <c r="K102" s="28"/>
    </row>
    <row r="103" ht="22.5" customHeight="1">
      <c r="A103" s="147">
        <v>46083.0</v>
      </c>
      <c r="B103" s="15"/>
      <c r="C103" s="148"/>
      <c r="D103" s="149" t="s">
        <v>14627</v>
      </c>
      <c r="E103" s="150" t="s">
        <v>14628</v>
      </c>
      <c r="F103" s="112" t="str">
        <f t="shared" si="1"/>
        <v>CAROLINA ALEJANDRA SOLIS GONZALEZ</v>
      </c>
      <c r="G103" s="59" t="s">
        <v>14629</v>
      </c>
      <c r="H103" s="61"/>
      <c r="I103" s="27"/>
      <c r="J103" s="65"/>
      <c r="K103" s="28"/>
    </row>
    <row r="104" ht="22.5" customHeight="1">
      <c r="A104" s="147">
        <v>46083.0</v>
      </c>
      <c r="B104" s="15"/>
      <c r="C104" s="148"/>
      <c r="D104" s="149" t="s">
        <v>6206</v>
      </c>
      <c r="E104" s="150" t="s">
        <v>14630</v>
      </c>
      <c r="F104" s="112" t="str">
        <f t="shared" si="1"/>
        <v>YAMILA PUYO</v>
      </c>
      <c r="G104" s="59" t="s">
        <v>6208</v>
      </c>
      <c r="H104" s="61"/>
      <c r="I104" s="27"/>
      <c r="J104" s="65"/>
      <c r="K104" s="28"/>
    </row>
    <row r="105" ht="22.5" customHeight="1">
      <c r="A105" s="147">
        <v>46083.0</v>
      </c>
      <c r="B105" s="15"/>
      <c r="C105" s="148"/>
      <c r="D105" s="149" t="s">
        <v>487</v>
      </c>
      <c r="E105" s="150" t="s">
        <v>1739</v>
      </c>
      <c r="F105" s="112" t="str">
        <f t="shared" si="1"/>
        <v>FRANCISCA OLIVARES</v>
      </c>
      <c r="G105" s="59" t="s">
        <v>14631</v>
      </c>
      <c r="H105" s="61"/>
      <c r="I105" s="27"/>
      <c r="J105" s="65"/>
      <c r="K105" s="28"/>
    </row>
    <row r="106" ht="22.5" customHeight="1">
      <c r="A106" s="147">
        <v>46083.0</v>
      </c>
      <c r="B106" s="15"/>
      <c r="C106" s="148"/>
      <c r="D106" s="149" t="s">
        <v>14632</v>
      </c>
      <c r="E106" s="150" t="s">
        <v>14633</v>
      </c>
      <c r="F106" s="112" t="str">
        <f t="shared" si="1"/>
        <v>EDUARDO ANDRÉS MANOSALVA HENRÍQUEZ</v>
      </c>
      <c r="G106" s="59" t="s">
        <v>14634</v>
      </c>
      <c r="H106" s="61"/>
      <c r="I106" s="27"/>
      <c r="J106" s="65"/>
      <c r="K106" s="28"/>
    </row>
    <row r="107" ht="22.5" customHeight="1">
      <c r="A107" s="147">
        <v>46083.0</v>
      </c>
      <c r="B107" s="15"/>
      <c r="C107" s="148"/>
      <c r="D107" s="149" t="s">
        <v>5948</v>
      </c>
      <c r="E107" s="150" t="s">
        <v>5949</v>
      </c>
      <c r="F107" s="112" t="str">
        <f t="shared" si="1"/>
        <v>FREDY ARIEL MARTÍNEZ GUTIÉRREZ</v>
      </c>
      <c r="G107" s="59" t="s">
        <v>5950</v>
      </c>
      <c r="H107" s="61"/>
      <c r="I107" s="27"/>
      <c r="J107" s="65"/>
      <c r="K107" s="28"/>
    </row>
    <row r="108" ht="22.5" customHeight="1">
      <c r="A108" s="147">
        <v>46083.0</v>
      </c>
      <c r="B108" s="15"/>
      <c r="C108" s="148"/>
      <c r="D108" s="149" t="s">
        <v>14635</v>
      </c>
      <c r="E108" s="150" t="s">
        <v>14636</v>
      </c>
      <c r="F108" s="112" t="str">
        <f t="shared" si="1"/>
        <v>ENRIQUE HUMBERTO LOPEZ JORQUERA</v>
      </c>
      <c r="G108" s="59" t="s">
        <v>14637</v>
      </c>
      <c r="H108" s="61"/>
      <c r="I108" s="27"/>
      <c r="J108" s="65"/>
      <c r="K108" s="28"/>
    </row>
    <row r="109" ht="22.5" customHeight="1">
      <c r="A109" s="147">
        <v>46083.0</v>
      </c>
      <c r="B109" s="15"/>
      <c r="C109" s="148"/>
      <c r="D109" s="149" t="s">
        <v>11175</v>
      </c>
      <c r="E109" s="150" t="s">
        <v>14638</v>
      </c>
      <c r="F109" s="112" t="str">
        <f t="shared" si="1"/>
        <v>LAURA BARRÍA NAHUELHUAIQUE</v>
      </c>
      <c r="G109" s="59" t="s">
        <v>14639</v>
      </c>
      <c r="H109" s="61"/>
      <c r="I109" s="27"/>
      <c r="J109" s="65"/>
      <c r="K109" s="28"/>
    </row>
    <row r="110" ht="22.5" customHeight="1">
      <c r="A110" s="147">
        <v>46083.0</v>
      </c>
      <c r="B110" s="15"/>
      <c r="C110" s="148"/>
      <c r="D110" s="149" t="s">
        <v>360</v>
      </c>
      <c r="E110" s="150" t="s">
        <v>14640</v>
      </c>
      <c r="F110" s="112" t="str">
        <f t="shared" si="1"/>
        <v>JOSE SANTADER</v>
      </c>
      <c r="G110" s="59" t="s">
        <v>14641</v>
      </c>
      <c r="H110" s="61"/>
      <c r="I110" s="27"/>
      <c r="J110" s="65"/>
      <c r="K110" s="28"/>
    </row>
    <row r="111" ht="22.5" customHeight="1">
      <c r="A111" s="147">
        <v>46083.0</v>
      </c>
      <c r="B111" s="15"/>
      <c r="C111" s="148"/>
      <c r="D111" s="149" t="s">
        <v>14642</v>
      </c>
      <c r="E111" s="150" t="s">
        <v>9569</v>
      </c>
      <c r="F111" s="112" t="str">
        <f t="shared" si="1"/>
        <v>OLIVER RIOS</v>
      </c>
      <c r="G111" s="59" t="s">
        <v>14643</v>
      </c>
      <c r="H111" s="61"/>
      <c r="I111" s="27"/>
      <c r="J111" s="65"/>
      <c r="K111" s="28"/>
    </row>
    <row r="112" ht="22.5" customHeight="1">
      <c r="A112" s="147">
        <v>46083.0</v>
      </c>
      <c r="B112" s="15"/>
      <c r="C112" s="148"/>
      <c r="D112" s="149" t="s">
        <v>510</v>
      </c>
      <c r="E112" s="150" t="s">
        <v>4637</v>
      </c>
      <c r="F112" s="112" t="str">
        <f t="shared" si="1"/>
        <v>GONZALO MENDOZA</v>
      </c>
      <c r="G112" s="59" t="s">
        <v>5945</v>
      </c>
      <c r="H112" s="61"/>
      <c r="I112" s="27"/>
      <c r="J112" s="65"/>
      <c r="K112" s="28"/>
    </row>
    <row r="113" ht="22.5" customHeight="1">
      <c r="A113" s="147">
        <v>46083.0</v>
      </c>
      <c r="B113" s="15"/>
      <c r="C113" s="148"/>
      <c r="D113" s="149" t="s">
        <v>14644</v>
      </c>
      <c r="E113" s="150" t="s">
        <v>4497</v>
      </c>
      <c r="F113" s="112" t="str">
        <f t="shared" si="1"/>
        <v>KRISTHELL TOLOZA</v>
      </c>
      <c r="G113" s="59" t="s">
        <v>14645</v>
      </c>
      <c r="H113" s="61"/>
      <c r="I113" s="27"/>
      <c r="J113" s="65"/>
      <c r="K113" s="28"/>
    </row>
    <row r="114" ht="22.5" customHeight="1">
      <c r="A114" s="147">
        <v>46083.0</v>
      </c>
      <c r="B114" s="15"/>
      <c r="C114" s="148"/>
      <c r="D114" s="149" t="s">
        <v>13162</v>
      </c>
      <c r="E114" s="150" t="s">
        <v>472</v>
      </c>
      <c r="F114" s="112" t="str">
        <f t="shared" si="1"/>
        <v>JOAQUÍN MUÑOZ</v>
      </c>
      <c r="G114" s="59" t="s">
        <v>14646</v>
      </c>
      <c r="H114" s="61"/>
      <c r="I114" s="27"/>
      <c r="J114" s="65"/>
      <c r="K114" s="28"/>
    </row>
    <row r="115" ht="22.5" customHeight="1">
      <c r="A115" s="147">
        <v>46083.0</v>
      </c>
      <c r="B115" s="15"/>
      <c r="C115" s="148"/>
      <c r="D115" s="149" t="s">
        <v>439</v>
      </c>
      <c r="E115" s="150" t="s">
        <v>1243</v>
      </c>
      <c r="F115" s="112" t="str">
        <f t="shared" si="1"/>
        <v>JUAN PINTO</v>
      </c>
      <c r="G115" s="59" t="s">
        <v>14647</v>
      </c>
      <c r="H115" s="61"/>
      <c r="I115" s="27"/>
      <c r="J115" s="65"/>
      <c r="K115" s="28"/>
    </row>
    <row r="116" ht="22.5" customHeight="1">
      <c r="A116" s="147">
        <v>46083.0</v>
      </c>
      <c r="B116" s="15"/>
      <c r="C116" s="148"/>
      <c r="D116" s="149" t="s">
        <v>439</v>
      </c>
      <c r="E116" s="150" t="s">
        <v>1762</v>
      </c>
      <c r="F116" s="112" t="str">
        <f t="shared" si="1"/>
        <v>JUAN SOTO</v>
      </c>
      <c r="G116" s="59" t="s">
        <v>5955</v>
      </c>
      <c r="H116" s="61"/>
      <c r="I116" s="27"/>
      <c r="J116" s="65"/>
      <c r="K116" s="28"/>
    </row>
    <row r="117" ht="22.5" customHeight="1">
      <c r="A117" s="147">
        <v>46083.0</v>
      </c>
      <c r="B117" s="15"/>
      <c r="C117" s="148"/>
      <c r="D117" s="149" t="s">
        <v>600</v>
      </c>
      <c r="E117" s="150" t="s">
        <v>14648</v>
      </c>
      <c r="F117" s="112" t="str">
        <f t="shared" si="1"/>
        <v>VICTOR COS</v>
      </c>
      <c r="G117" s="59" t="s">
        <v>14649</v>
      </c>
      <c r="H117" s="61"/>
      <c r="I117" s="27"/>
      <c r="J117" s="65"/>
      <c r="K117" s="28"/>
    </row>
    <row r="118" ht="22.5" customHeight="1">
      <c r="A118" s="147">
        <v>46083.0</v>
      </c>
      <c r="B118" s="15"/>
      <c r="C118" s="148"/>
      <c r="D118" s="149" t="s">
        <v>14650</v>
      </c>
      <c r="E118" s="150" t="s">
        <v>14651</v>
      </c>
      <c r="F118" s="112" t="str">
        <f t="shared" si="1"/>
        <v>ALESSANDRO PIERO ANTONUCCI OYANEDEL</v>
      </c>
      <c r="G118" s="59" t="s">
        <v>14652</v>
      </c>
      <c r="H118" s="61"/>
      <c r="I118" s="27"/>
      <c r="J118" s="65"/>
      <c r="K118" s="28"/>
    </row>
    <row r="119" ht="22.5" customHeight="1">
      <c r="A119" s="147">
        <v>46083.0</v>
      </c>
      <c r="B119" s="15"/>
      <c r="C119" s="148"/>
      <c r="D119" s="149" t="s">
        <v>119</v>
      </c>
      <c r="E119" s="150" t="s">
        <v>14653</v>
      </c>
      <c r="F119" s="112" t="str">
        <f t="shared" si="1"/>
        <v>PEDRO ZAMORA REYES</v>
      </c>
      <c r="G119" s="59" t="s">
        <v>5996</v>
      </c>
      <c r="H119" s="61"/>
      <c r="I119" s="27"/>
      <c r="J119" s="65"/>
      <c r="K119" s="28"/>
    </row>
    <row r="120" ht="22.5" customHeight="1">
      <c r="A120" s="147">
        <v>46083.0</v>
      </c>
      <c r="B120" s="15"/>
      <c r="C120" s="148"/>
      <c r="D120" s="149" t="s">
        <v>14654</v>
      </c>
      <c r="E120" s="150" t="s">
        <v>274</v>
      </c>
      <c r="F120" s="112" t="str">
        <f t="shared" si="1"/>
        <v>MEDARDO RODRIGUEZ</v>
      </c>
      <c r="G120" s="59" t="s">
        <v>14655</v>
      </c>
      <c r="H120" s="61"/>
      <c r="I120" s="27"/>
      <c r="J120" s="65"/>
      <c r="K120" s="28"/>
    </row>
    <row r="121" ht="22.5" customHeight="1">
      <c r="A121" s="147">
        <v>46083.0</v>
      </c>
      <c r="B121" s="15"/>
      <c r="C121" s="148"/>
      <c r="D121" s="149" t="s">
        <v>1444</v>
      </c>
      <c r="E121" s="150" t="s">
        <v>14656</v>
      </c>
      <c r="F121" s="112" t="str">
        <f t="shared" si="1"/>
        <v>RAFAEL PACHECO PARADA</v>
      </c>
      <c r="G121" s="59" t="s">
        <v>5914</v>
      </c>
      <c r="H121" s="61"/>
      <c r="I121" s="27"/>
      <c r="J121" s="65"/>
      <c r="K121" s="28"/>
    </row>
    <row r="122" ht="22.5" customHeight="1">
      <c r="A122" s="147">
        <v>46083.0</v>
      </c>
      <c r="B122" s="15"/>
      <c r="C122" s="148"/>
      <c r="D122" s="149" t="s">
        <v>654</v>
      </c>
      <c r="E122" s="150" t="s">
        <v>11050</v>
      </c>
      <c r="F122" s="112" t="str">
        <f t="shared" si="1"/>
        <v>BARBARA ALARCON</v>
      </c>
      <c r="G122" s="59" t="s">
        <v>14657</v>
      </c>
      <c r="H122" s="61"/>
      <c r="I122" s="27"/>
      <c r="J122" s="65"/>
      <c r="K122" s="28"/>
    </row>
    <row r="123" ht="22.5" customHeight="1">
      <c r="A123" s="147">
        <v>46083.0</v>
      </c>
      <c r="B123" s="15"/>
      <c r="C123" s="148"/>
      <c r="D123" s="149" t="s">
        <v>14658</v>
      </c>
      <c r="E123" s="150" t="s">
        <v>5726</v>
      </c>
      <c r="F123" s="112" t="str">
        <f t="shared" si="1"/>
        <v>YORKA LEÓN</v>
      </c>
      <c r="G123" s="59" t="s">
        <v>14659</v>
      </c>
      <c r="H123" s="61"/>
      <c r="I123" s="27"/>
      <c r="J123" s="65"/>
      <c r="K123" s="28"/>
    </row>
    <row r="124" ht="22.5" customHeight="1">
      <c r="A124" s="147">
        <v>46083.0</v>
      </c>
      <c r="B124" s="15"/>
      <c r="C124" s="148"/>
      <c r="D124" s="149" t="s">
        <v>988</v>
      </c>
      <c r="E124" s="150" t="s">
        <v>14660</v>
      </c>
      <c r="F124" s="112" t="str">
        <f t="shared" si="1"/>
        <v>ORLANDO SAN MARTIN</v>
      </c>
      <c r="G124" s="59" t="s">
        <v>14661</v>
      </c>
      <c r="H124" s="61"/>
      <c r="I124" s="27"/>
      <c r="J124" s="65"/>
      <c r="K124" s="28"/>
    </row>
    <row r="125" ht="22.5" customHeight="1">
      <c r="A125" s="147">
        <v>46083.0</v>
      </c>
      <c r="B125" s="15"/>
      <c r="C125" s="148"/>
      <c r="D125" s="149" t="s">
        <v>14662</v>
      </c>
      <c r="E125" s="150" t="s">
        <v>14663</v>
      </c>
      <c r="F125" s="112" t="str">
        <f t="shared" si="1"/>
        <v>JOSE EDUARDO MEJIAS ORELLANA</v>
      </c>
      <c r="G125" s="59" t="s">
        <v>14664</v>
      </c>
      <c r="H125" s="61"/>
      <c r="I125" s="27"/>
      <c r="J125" s="65"/>
      <c r="K125" s="28"/>
    </row>
    <row r="126" ht="22.5" customHeight="1">
      <c r="A126" s="147">
        <v>46083.0</v>
      </c>
      <c r="B126" s="15"/>
      <c r="C126" s="148"/>
      <c r="D126" s="149" t="s">
        <v>532</v>
      </c>
      <c r="E126" s="150" t="s">
        <v>1727</v>
      </c>
      <c r="F126" s="112" t="str">
        <f t="shared" si="1"/>
        <v>MARIO FLORES</v>
      </c>
      <c r="G126" s="59" t="s">
        <v>5947</v>
      </c>
      <c r="H126" s="61"/>
      <c r="I126" s="27"/>
      <c r="J126" s="65"/>
      <c r="K126" s="28"/>
    </row>
    <row r="127" ht="22.5" customHeight="1">
      <c r="A127" s="147">
        <v>46083.0</v>
      </c>
      <c r="B127" s="15"/>
      <c r="C127" s="148"/>
      <c r="D127" s="149" t="s">
        <v>5919</v>
      </c>
      <c r="E127" s="150" t="s">
        <v>5920</v>
      </c>
      <c r="F127" s="112" t="str">
        <f t="shared" si="1"/>
        <v>MARCELA RIVEROS</v>
      </c>
      <c r="G127" s="59" t="s">
        <v>5921</v>
      </c>
      <c r="H127" s="61"/>
      <c r="I127" s="27"/>
      <c r="J127" s="65"/>
      <c r="K127" s="28"/>
    </row>
    <row r="128" ht="22.5" customHeight="1">
      <c r="A128" s="147">
        <v>46083.0</v>
      </c>
      <c r="B128" s="15"/>
      <c r="C128" s="148"/>
      <c r="D128" s="149" t="s">
        <v>14665</v>
      </c>
      <c r="E128" s="150" t="s">
        <v>14666</v>
      </c>
      <c r="F128" s="112" t="str">
        <f t="shared" si="1"/>
        <v>DHARLYN MARIA GENOVEVA LOBOS LOBOS</v>
      </c>
      <c r="G128" s="59" t="s">
        <v>14667</v>
      </c>
      <c r="H128" s="61"/>
      <c r="I128" s="27"/>
      <c r="J128" s="65"/>
      <c r="K128" s="28"/>
    </row>
    <row r="129" ht="22.5" customHeight="1">
      <c r="A129" s="147">
        <v>46083.0</v>
      </c>
      <c r="B129" s="15"/>
      <c r="C129" s="148"/>
      <c r="D129" s="149" t="s">
        <v>2187</v>
      </c>
      <c r="E129" s="150" t="s">
        <v>1421</v>
      </c>
      <c r="F129" s="112" t="str">
        <f t="shared" si="1"/>
        <v>PAMELA OJEDA</v>
      </c>
      <c r="G129" s="59" t="s">
        <v>14668</v>
      </c>
      <c r="H129" s="61"/>
      <c r="I129" s="27"/>
      <c r="J129" s="65"/>
      <c r="K129" s="28"/>
    </row>
    <row r="130" ht="22.5" customHeight="1">
      <c r="A130" s="147">
        <v>46083.0</v>
      </c>
      <c r="B130" s="15"/>
      <c r="C130" s="148"/>
      <c r="D130" s="149" t="s">
        <v>8226</v>
      </c>
      <c r="E130" s="150" t="s">
        <v>14669</v>
      </c>
      <c r="F130" s="112" t="str">
        <f t="shared" si="1"/>
        <v>ENRIQUE LANATA</v>
      </c>
      <c r="G130" s="59" t="s">
        <v>14670</v>
      </c>
      <c r="H130" s="61"/>
      <c r="I130" s="27"/>
      <c r="J130" s="65"/>
      <c r="K130" s="28"/>
    </row>
    <row r="131" ht="22.5" customHeight="1">
      <c r="A131" s="147">
        <v>46083.0</v>
      </c>
      <c r="B131" s="15"/>
      <c r="C131" s="148"/>
      <c r="D131" s="149" t="s">
        <v>11341</v>
      </c>
      <c r="E131" s="150" t="s">
        <v>14671</v>
      </c>
      <c r="F131" s="112" t="str">
        <f t="shared" si="1"/>
        <v>PATRICIO JAVIER ROMO MANDIOLA</v>
      </c>
      <c r="G131" s="59" t="s">
        <v>14672</v>
      </c>
      <c r="H131" s="61"/>
      <c r="I131" s="27"/>
      <c r="J131" s="65"/>
      <c r="K131" s="28"/>
    </row>
    <row r="132" ht="22.5" customHeight="1">
      <c r="A132" s="147">
        <v>46083.0</v>
      </c>
      <c r="B132" s="15"/>
      <c r="C132" s="148"/>
      <c r="D132" s="149" t="s">
        <v>802</v>
      </c>
      <c r="E132" s="150" t="s">
        <v>5907</v>
      </c>
      <c r="F132" s="112" t="str">
        <f t="shared" si="1"/>
        <v>NATALIA REYES SILVA</v>
      </c>
      <c r="G132" s="59" t="s">
        <v>5908</v>
      </c>
      <c r="H132" s="56"/>
      <c r="I132" s="27"/>
      <c r="J132" s="65"/>
      <c r="K132" s="28"/>
    </row>
    <row r="133" ht="22.5" customHeight="1">
      <c r="A133" s="147">
        <v>46083.0</v>
      </c>
      <c r="B133" s="15"/>
      <c r="C133" s="148"/>
      <c r="D133" s="149" t="s">
        <v>6819</v>
      </c>
      <c r="E133" s="150" t="s">
        <v>14673</v>
      </c>
      <c r="F133" s="112" t="str">
        <f t="shared" si="1"/>
        <v>HUMBERTO VERA CAJALES</v>
      </c>
      <c r="G133" s="59" t="s">
        <v>5929</v>
      </c>
      <c r="H133" s="61"/>
      <c r="I133" s="27"/>
      <c r="J133" s="65"/>
      <c r="K133" s="28"/>
    </row>
    <row r="134" ht="22.5" customHeight="1">
      <c r="A134" s="147">
        <v>46083.0</v>
      </c>
      <c r="B134" s="15"/>
      <c r="C134" s="148"/>
      <c r="D134" s="149" t="s">
        <v>1408</v>
      </c>
      <c r="E134" s="150" t="s">
        <v>49</v>
      </c>
      <c r="F134" s="112" t="str">
        <f t="shared" si="1"/>
        <v>DENISSE VERGARA</v>
      </c>
      <c r="G134" s="59" t="s">
        <v>6049</v>
      </c>
      <c r="H134" s="61"/>
      <c r="I134" s="27"/>
      <c r="J134" s="65"/>
      <c r="K134" s="28"/>
    </row>
    <row r="135" ht="22.5" customHeight="1">
      <c r="A135" s="147">
        <v>46083.0</v>
      </c>
      <c r="B135" s="15"/>
      <c r="C135" s="148"/>
      <c r="D135" s="149" t="s">
        <v>3700</v>
      </c>
      <c r="E135" s="150" t="s">
        <v>14674</v>
      </c>
      <c r="F135" s="112" t="str">
        <f t="shared" si="1"/>
        <v>MISAEL STEVENSON</v>
      </c>
      <c r="G135" s="59" t="s">
        <v>14675</v>
      </c>
      <c r="H135" s="61"/>
      <c r="I135" s="27"/>
      <c r="J135" s="65"/>
      <c r="K135" s="28"/>
    </row>
    <row r="136" ht="22.5" customHeight="1">
      <c r="A136" s="147">
        <v>46083.0</v>
      </c>
      <c r="B136" s="15"/>
      <c r="C136" s="148"/>
      <c r="D136" s="149" t="s">
        <v>1666</v>
      </c>
      <c r="E136" s="150" t="s">
        <v>1002</v>
      </c>
      <c r="F136" s="112" t="str">
        <f t="shared" si="1"/>
        <v>ALEXANDER SÁNCHEZ</v>
      </c>
      <c r="G136" s="59" t="s">
        <v>5911</v>
      </c>
      <c r="H136" s="61"/>
      <c r="I136" s="27"/>
      <c r="J136" s="65"/>
      <c r="K136" s="28"/>
    </row>
    <row r="137" ht="22.5" customHeight="1">
      <c r="A137" s="147">
        <v>46083.0</v>
      </c>
      <c r="B137" s="15"/>
      <c r="C137" s="148"/>
      <c r="D137" s="149" t="s">
        <v>6071</v>
      </c>
      <c r="E137" s="150" t="s">
        <v>14676</v>
      </c>
      <c r="F137" s="112" t="str">
        <f t="shared" si="1"/>
        <v>CARLA ARRIAGADA IBAÑEZ</v>
      </c>
      <c r="G137" s="59" t="s">
        <v>14677</v>
      </c>
      <c r="H137" s="61"/>
      <c r="I137" s="27"/>
      <c r="J137" s="65"/>
      <c r="K137" s="28"/>
    </row>
    <row r="138" ht="22.5" customHeight="1">
      <c r="A138" s="147">
        <v>46084.0</v>
      </c>
      <c r="B138" s="15"/>
      <c r="C138" s="148"/>
      <c r="D138" s="149" t="s">
        <v>14678</v>
      </c>
      <c r="E138" s="150" t="s">
        <v>859</v>
      </c>
      <c r="F138" s="112" t="str">
        <f t="shared" si="1"/>
        <v>GICELLA VALDIVIA</v>
      </c>
      <c r="G138" s="59" t="s">
        <v>14679</v>
      </c>
      <c r="H138" s="56" t="s">
        <v>44</v>
      </c>
      <c r="I138" s="27"/>
      <c r="J138" s="57" t="s">
        <v>14</v>
      </c>
      <c r="K138" s="28"/>
    </row>
    <row r="139" ht="22.5" customHeight="1">
      <c r="A139" s="147">
        <v>46084.0</v>
      </c>
      <c r="B139" s="15"/>
      <c r="C139" s="148"/>
      <c r="D139" s="149" t="s">
        <v>7468</v>
      </c>
      <c r="E139" s="150" t="s">
        <v>14680</v>
      </c>
      <c r="F139" s="112" t="str">
        <f t="shared" si="1"/>
        <v>DENNIS URQUIA</v>
      </c>
      <c r="G139" s="59" t="s">
        <v>14681</v>
      </c>
      <c r="H139" s="56" t="s">
        <v>44</v>
      </c>
      <c r="I139" s="27"/>
      <c r="J139" s="57" t="s">
        <v>14</v>
      </c>
      <c r="K139" s="28"/>
    </row>
    <row r="140" ht="22.5" customHeight="1">
      <c r="A140" s="147">
        <v>46084.0</v>
      </c>
      <c r="B140" s="15"/>
      <c r="C140" s="148"/>
      <c r="D140" s="149" t="s">
        <v>1946</v>
      </c>
      <c r="E140" s="150" t="s">
        <v>8212</v>
      </c>
      <c r="F140" s="112" t="str">
        <f t="shared" si="1"/>
        <v>DIEGO DONOSO</v>
      </c>
      <c r="G140" s="59" t="s">
        <v>14682</v>
      </c>
      <c r="H140" s="56" t="s">
        <v>44</v>
      </c>
      <c r="I140" s="27"/>
      <c r="J140" s="57" t="s">
        <v>14</v>
      </c>
      <c r="K140" s="23" t="s">
        <v>15</v>
      </c>
    </row>
    <row r="141" ht="22.5" customHeight="1">
      <c r="A141" s="147">
        <v>46084.0</v>
      </c>
      <c r="B141" s="15"/>
      <c r="C141" s="148"/>
      <c r="D141" s="149" t="s">
        <v>14683</v>
      </c>
      <c r="E141" s="150" t="s">
        <v>14684</v>
      </c>
      <c r="F141" s="112" t="str">
        <f t="shared" si="1"/>
        <v>MICHELLE AGUIAR</v>
      </c>
      <c r="G141" s="59" t="s">
        <v>14685</v>
      </c>
      <c r="H141" s="56" t="s">
        <v>44</v>
      </c>
      <c r="I141" s="27"/>
      <c r="J141" s="57" t="s">
        <v>14</v>
      </c>
      <c r="K141" s="23" t="s">
        <v>15</v>
      </c>
    </row>
    <row r="142" ht="22.5" customHeight="1">
      <c r="A142" s="147">
        <v>46084.0</v>
      </c>
      <c r="B142" s="15"/>
      <c r="C142" s="148"/>
      <c r="D142" s="149" t="s">
        <v>2426</v>
      </c>
      <c r="E142" s="150" t="s">
        <v>6482</v>
      </c>
      <c r="F142" s="112" t="str">
        <f t="shared" si="1"/>
        <v>MAXIMILIANO OYARCE</v>
      </c>
      <c r="G142" s="59" t="s">
        <v>14686</v>
      </c>
      <c r="H142" s="56" t="s">
        <v>44</v>
      </c>
      <c r="I142" s="27"/>
      <c r="J142" s="57" t="s">
        <v>14</v>
      </c>
      <c r="K142" s="28"/>
    </row>
    <row r="143" ht="22.5" customHeight="1">
      <c r="A143" s="147">
        <v>46084.0</v>
      </c>
      <c r="B143" s="15"/>
      <c r="C143" s="148"/>
      <c r="D143" s="149" t="s">
        <v>11654</v>
      </c>
      <c r="E143" s="150" t="s">
        <v>5275</v>
      </c>
      <c r="F143" s="112" t="str">
        <f t="shared" si="1"/>
        <v>MATIAS ORTIZ</v>
      </c>
      <c r="G143" s="59" t="s">
        <v>14687</v>
      </c>
      <c r="H143" s="56" t="s">
        <v>44</v>
      </c>
      <c r="I143" s="27"/>
      <c r="J143" s="57" t="s">
        <v>14</v>
      </c>
      <c r="K143" s="28"/>
    </row>
    <row r="144" ht="22.5" customHeight="1">
      <c r="A144" s="147">
        <v>46084.0</v>
      </c>
      <c r="B144" s="15"/>
      <c r="C144" s="148"/>
      <c r="D144" s="149" t="s">
        <v>11654</v>
      </c>
      <c r="E144" s="150" t="s">
        <v>6398</v>
      </c>
      <c r="F144" s="112" t="str">
        <f t="shared" si="1"/>
        <v>MATIAS VASQUEZ</v>
      </c>
      <c r="G144" s="59" t="s">
        <v>14688</v>
      </c>
      <c r="H144" s="56" t="s">
        <v>44</v>
      </c>
      <c r="I144" s="27"/>
      <c r="J144" s="57" t="s">
        <v>14</v>
      </c>
      <c r="K144" s="28"/>
    </row>
    <row r="145" ht="22.5" customHeight="1">
      <c r="A145" s="147">
        <v>46084.0</v>
      </c>
      <c r="B145" s="15"/>
      <c r="C145" s="148"/>
      <c r="D145" s="149" t="s">
        <v>795</v>
      </c>
      <c r="E145" s="150" t="s">
        <v>1727</v>
      </c>
      <c r="F145" s="112" t="str">
        <f t="shared" si="1"/>
        <v>DANIELA FLORES</v>
      </c>
      <c r="G145" s="59" t="s">
        <v>14689</v>
      </c>
      <c r="H145" s="56" t="s">
        <v>44</v>
      </c>
      <c r="I145" s="27"/>
      <c r="J145" s="57" t="s">
        <v>14</v>
      </c>
      <c r="K145" s="28"/>
    </row>
    <row r="146" ht="22.5" customHeight="1">
      <c r="A146" s="147">
        <v>46084.0</v>
      </c>
      <c r="B146" s="15"/>
      <c r="C146" s="148"/>
      <c r="D146" s="149" t="s">
        <v>10934</v>
      </c>
      <c r="E146" s="150" t="s">
        <v>14690</v>
      </c>
      <c r="F146" s="112" t="str">
        <f t="shared" si="1"/>
        <v>MARIA ANGELICA HIDALGO TAPIA</v>
      </c>
      <c r="G146" s="59" t="s">
        <v>14691</v>
      </c>
      <c r="H146" s="56" t="s">
        <v>44</v>
      </c>
      <c r="I146" s="27"/>
      <c r="J146" s="57" t="s">
        <v>14</v>
      </c>
      <c r="K146" s="28"/>
    </row>
    <row r="147" ht="22.5" customHeight="1">
      <c r="A147" s="147">
        <v>46084.0</v>
      </c>
      <c r="B147" s="15"/>
      <c r="C147" s="151" t="s">
        <v>122</v>
      </c>
      <c r="D147" s="149" t="s">
        <v>14692</v>
      </c>
      <c r="E147" s="150" t="s">
        <v>14693</v>
      </c>
      <c r="F147" s="112" t="str">
        <f t="shared" si="1"/>
        <v>CARLOS FERNANDO VERA RUBIO</v>
      </c>
      <c r="G147" s="59" t="s">
        <v>14694</v>
      </c>
      <c r="H147" s="56" t="s">
        <v>44</v>
      </c>
      <c r="I147" s="27"/>
      <c r="J147" s="57" t="s">
        <v>21</v>
      </c>
      <c r="K147" s="23" t="s">
        <v>15</v>
      </c>
    </row>
    <row r="148" ht="22.5" customHeight="1">
      <c r="A148" s="147">
        <v>46084.0</v>
      </c>
      <c r="B148" s="15"/>
      <c r="C148" s="151" t="s">
        <v>106</v>
      </c>
      <c r="D148" s="149" t="s">
        <v>14695</v>
      </c>
      <c r="E148" s="150" t="s">
        <v>14696</v>
      </c>
      <c r="F148" s="112" t="str">
        <f t="shared" si="1"/>
        <v>MARÍA ESTER VÁSQUEZ PERALTA</v>
      </c>
      <c r="G148" s="59" t="s">
        <v>14697</v>
      </c>
      <c r="H148" s="56" t="s">
        <v>44</v>
      </c>
      <c r="I148" s="27"/>
      <c r="J148" s="57" t="s">
        <v>21</v>
      </c>
      <c r="K148" s="23" t="s">
        <v>15</v>
      </c>
    </row>
    <row r="149" ht="22.5" customHeight="1">
      <c r="A149" s="147">
        <v>46084.0</v>
      </c>
      <c r="B149" s="15"/>
      <c r="C149" s="151" t="s">
        <v>106</v>
      </c>
      <c r="D149" s="149" t="s">
        <v>14698</v>
      </c>
      <c r="E149" s="150" t="s">
        <v>14699</v>
      </c>
      <c r="F149" s="112" t="str">
        <f t="shared" si="1"/>
        <v>SAMUEL CARBALLO</v>
      </c>
      <c r="G149" s="59" t="s">
        <v>14700</v>
      </c>
      <c r="H149" s="56" t="s">
        <v>44</v>
      </c>
      <c r="I149" s="22" t="s">
        <v>13</v>
      </c>
      <c r="J149" s="57" t="s">
        <v>21</v>
      </c>
      <c r="K149" s="23" t="s">
        <v>15</v>
      </c>
    </row>
    <row r="150" ht="22.5" customHeight="1">
      <c r="A150" s="147">
        <v>46084.0</v>
      </c>
      <c r="B150" s="15"/>
      <c r="C150" s="151" t="s">
        <v>106</v>
      </c>
      <c r="D150" s="149" t="s">
        <v>576</v>
      </c>
      <c r="E150" s="150" t="s">
        <v>14701</v>
      </c>
      <c r="F150" s="112" t="str">
        <f t="shared" si="1"/>
        <v>LUIS DIAZ JOFRE</v>
      </c>
      <c r="G150" s="59" t="s">
        <v>14702</v>
      </c>
      <c r="H150" s="56" t="s">
        <v>44</v>
      </c>
      <c r="I150" s="27"/>
      <c r="J150" s="57" t="s">
        <v>21</v>
      </c>
      <c r="K150" s="23" t="s">
        <v>20</v>
      </c>
    </row>
    <row r="151" ht="22.5" customHeight="1">
      <c r="A151" s="147">
        <v>46084.0</v>
      </c>
      <c r="B151" s="15"/>
      <c r="C151" s="148">
        <v>39630.0</v>
      </c>
      <c r="D151" s="149" t="s">
        <v>2849</v>
      </c>
      <c r="E151" s="150" t="s">
        <v>1002</v>
      </c>
      <c r="F151" s="112" t="str">
        <f t="shared" si="1"/>
        <v>ALEXIS SÁNCHEZ</v>
      </c>
      <c r="G151" s="59" t="s">
        <v>14703</v>
      </c>
      <c r="H151" s="56" t="s">
        <v>44</v>
      </c>
      <c r="I151" s="27"/>
      <c r="J151" s="57" t="s">
        <v>21</v>
      </c>
      <c r="K151" s="23" t="s">
        <v>15</v>
      </c>
    </row>
    <row r="152" ht="22.5" customHeight="1">
      <c r="A152" s="147">
        <v>46084.0</v>
      </c>
      <c r="B152" s="15"/>
      <c r="C152" s="151" t="s">
        <v>122</v>
      </c>
      <c r="D152" s="149" t="s">
        <v>1184</v>
      </c>
      <c r="E152" s="150" t="s">
        <v>5165</v>
      </c>
      <c r="F152" s="112" t="str">
        <f t="shared" si="1"/>
        <v>GUSTAVO MATAMALA</v>
      </c>
      <c r="G152" s="59" t="s">
        <v>5166</v>
      </c>
      <c r="H152" s="56" t="s">
        <v>44</v>
      </c>
      <c r="I152" s="27"/>
      <c r="J152" s="57" t="s">
        <v>21</v>
      </c>
      <c r="K152" s="23" t="s">
        <v>15</v>
      </c>
    </row>
    <row r="153" ht="22.5" customHeight="1">
      <c r="A153" s="147">
        <v>46084.0</v>
      </c>
      <c r="B153" s="15"/>
      <c r="C153" s="151" t="s">
        <v>232</v>
      </c>
      <c r="D153" s="149" t="s">
        <v>304</v>
      </c>
      <c r="E153" s="150" t="s">
        <v>5376</v>
      </c>
      <c r="F153" s="112" t="str">
        <f t="shared" si="1"/>
        <v>DANIEL TORDECILLA</v>
      </c>
      <c r="G153" s="59" t="s">
        <v>14704</v>
      </c>
      <c r="H153" s="56" t="s">
        <v>44</v>
      </c>
      <c r="I153" s="27"/>
      <c r="J153" s="57" t="s">
        <v>21</v>
      </c>
      <c r="K153" s="23" t="s">
        <v>15</v>
      </c>
    </row>
    <row r="154" ht="22.5" customHeight="1">
      <c r="A154" s="147">
        <v>46084.0</v>
      </c>
      <c r="B154" s="15"/>
      <c r="C154" s="151" t="s">
        <v>122</v>
      </c>
      <c r="D154" s="149" t="s">
        <v>6670</v>
      </c>
      <c r="E154" s="150" t="s">
        <v>14705</v>
      </c>
      <c r="F154" s="112" t="str">
        <f t="shared" si="1"/>
        <v>VERONICA WEDELES</v>
      </c>
      <c r="G154" s="59" t="s">
        <v>14706</v>
      </c>
      <c r="H154" s="56" t="s">
        <v>44</v>
      </c>
      <c r="I154" s="27"/>
      <c r="J154" s="57" t="s">
        <v>21</v>
      </c>
      <c r="K154" s="23" t="s">
        <v>15</v>
      </c>
    </row>
    <row r="155" ht="22.5" customHeight="1">
      <c r="A155" s="147">
        <v>46084.0</v>
      </c>
      <c r="B155" s="15"/>
      <c r="C155" s="151" t="s">
        <v>106</v>
      </c>
      <c r="D155" s="149" t="s">
        <v>2073</v>
      </c>
      <c r="E155" s="150" t="s">
        <v>4612</v>
      </c>
      <c r="F155" s="112" t="str">
        <f t="shared" si="1"/>
        <v>CESAR ACEVEDO</v>
      </c>
      <c r="G155" s="59" t="s">
        <v>14707</v>
      </c>
      <c r="H155" s="56" t="s">
        <v>44</v>
      </c>
      <c r="I155" s="22" t="s">
        <v>16</v>
      </c>
      <c r="J155" s="57" t="s">
        <v>21</v>
      </c>
      <c r="K155" s="23" t="s">
        <v>15</v>
      </c>
    </row>
    <row r="156" ht="22.5" customHeight="1">
      <c r="A156" s="147">
        <v>46084.0</v>
      </c>
      <c r="B156" s="15"/>
      <c r="C156" s="151" t="s">
        <v>122</v>
      </c>
      <c r="D156" s="149" t="s">
        <v>14708</v>
      </c>
      <c r="E156" s="150" t="s">
        <v>472</v>
      </c>
      <c r="F156" s="112" t="str">
        <f t="shared" si="1"/>
        <v>DARLING MUÑOZ</v>
      </c>
      <c r="G156" s="59" t="s">
        <v>14709</v>
      </c>
      <c r="H156" s="56" t="s">
        <v>44</v>
      </c>
      <c r="I156" s="27"/>
      <c r="J156" s="57" t="s">
        <v>21</v>
      </c>
      <c r="K156" s="23" t="s">
        <v>15</v>
      </c>
    </row>
    <row r="157" ht="22.5" customHeight="1">
      <c r="A157" s="147">
        <v>46084.0</v>
      </c>
      <c r="B157" s="15"/>
      <c r="C157" s="151" t="s">
        <v>14710</v>
      </c>
      <c r="D157" s="149" t="s">
        <v>14711</v>
      </c>
      <c r="E157" s="150" t="s">
        <v>14712</v>
      </c>
      <c r="F157" s="112" t="str">
        <f t="shared" si="1"/>
        <v>JAISON MORALES ARAVENA</v>
      </c>
      <c r="G157" s="59" t="s">
        <v>14713</v>
      </c>
      <c r="H157" s="56" t="s">
        <v>44</v>
      </c>
      <c r="I157" s="27"/>
      <c r="J157" s="57" t="s">
        <v>21</v>
      </c>
      <c r="K157" s="23" t="s">
        <v>15</v>
      </c>
    </row>
    <row r="158" ht="22.5" customHeight="1">
      <c r="A158" s="147">
        <v>46084.0</v>
      </c>
      <c r="B158" s="15"/>
      <c r="C158" s="151" t="s">
        <v>122</v>
      </c>
      <c r="D158" s="149" t="s">
        <v>1604</v>
      </c>
      <c r="E158" s="150" t="s">
        <v>14714</v>
      </c>
      <c r="F158" s="112" t="str">
        <f t="shared" si="1"/>
        <v>DANIELA OLGUÍN AGUAD</v>
      </c>
      <c r="G158" s="59" t="s">
        <v>14715</v>
      </c>
      <c r="H158" s="56" t="s">
        <v>44</v>
      </c>
      <c r="I158" s="27"/>
      <c r="J158" s="57" t="s">
        <v>21</v>
      </c>
      <c r="K158" s="23" t="s">
        <v>15</v>
      </c>
    </row>
    <row r="159" ht="22.5" customHeight="1">
      <c r="A159" s="147">
        <v>46084.0</v>
      </c>
      <c r="B159" s="15"/>
      <c r="C159" s="151" t="s">
        <v>106</v>
      </c>
      <c r="D159" s="149" t="s">
        <v>2644</v>
      </c>
      <c r="E159" s="150" t="s">
        <v>2665</v>
      </c>
      <c r="F159" s="112" t="str">
        <f t="shared" si="1"/>
        <v>GABRIEL VENEGAS</v>
      </c>
      <c r="G159" s="59" t="s">
        <v>14716</v>
      </c>
      <c r="H159" s="56" t="s">
        <v>44</v>
      </c>
      <c r="I159" s="27"/>
      <c r="J159" s="57" t="s">
        <v>21</v>
      </c>
      <c r="K159" s="23" t="s">
        <v>15</v>
      </c>
    </row>
    <row r="160" ht="22.5" customHeight="1">
      <c r="A160" s="147">
        <v>46084.0</v>
      </c>
      <c r="B160" s="15"/>
      <c r="C160" s="151" t="s">
        <v>546</v>
      </c>
      <c r="D160" s="149" t="s">
        <v>474</v>
      </c>
      <c r="E160" s="150" t="s">
        <v>14717</v>
      </c>
      <c r="F160" s="112" t="str">
        <f t="shared" si="1"/>
        <v>JAIME AILLON</v>
      </c>
      <c r="G160" s="59" t="s">
        <v>14718</v>
      </c>
      <c r="H160" s="56" t="s">
        <v>44</v>
      </c>
      <c r="I160" s="27"/>
      <c r="J160" s="57" t="s">
        <v>21</v>
      </c>
      <c r="K160" s="23" t="s">
        <v>15</v>
      </c>
    </row>
    <row r="161" ht="22.5" customHeight="1">
      <c r="A161" s="147">
        <v>46084.0</v>
      </c>
      <c r="B161" s="15"/>
      <c r="C161" s="151" t="s">
        <v>546</v>
      </c>
      <c r="D161" s="149" t="s">
        <v>487</v>
      </c>
      <c r="E161" s="150" t="s">
        <v>14719</v>
      </c>
      <c r="F161" s="112" t="str">
        <f t="shared" si="1"/>
        <v>FRANCISCA BENAVIDES</v>
      </c>
      <c r="G161" s="59" t="s">
        <v>14720</v>
      </c>
      <c r="H161" s="56" t="s">
        <v>44</v>
      </c>
      <c r="I161" s="27"/>
      <c r="J161" s="57" t="s">
        <v>21</v>
      </c>
      <c r="K161" s="23" t="s">
        <v>15</v>
      </c>
    </row>
    <row r="162" ht="22.5" customHeight="1">
      <c r="A162" s="147">
        <v>46084.0</v>
      </c>
      <c r="B162" s="15"/>
      <c r="C162" s="151" t="s">
        <v>422</v>
      </c>
      <c r="D162" s="149" t="s">
        <v>764</v>
      </c>
      <c r="E162" s="150" t="s">
        <v>14721</v>
      </c>
      <c r="F162" s="112" t="str">
        <f t="shared" si="1"/>
        <v>JULIO HERMOSILLA</v>
      </c>
      <c r="G162" s="59" t="s">
        <v>14722</v>
      </c>
      <c r="H162" s="56" t="s">
        <v>44</v>
      </c>
      <c r="I162" s="27"/>
      <c r="J162" s="57" t="s">
        <v>21</v>
      </c>
      <c r="K162" s="23" t="s">
        <v>15</v>
      </c>
    </row>
    <row r="163" ht="22.5" customHeight="1">
      <c r="A163" s="147">
        <v>46084.0</v>
      </c>
      <c r="B163" s="15"/>
      <c r="C163" s="151" t="s">
        <v>2017</v>
      </c>
      <c r="D163" s="149" t="s">
        <v>14723</v>
      </c>
      <c r="E163" s="150" t="s">
        <v>14724</v>
      </c>
      <c r="F163" s="112" t="str">
        <f t="shared" si="1"/>
        <v>JUAN MARCELO VEGA JEREZ</v>
      </c>
      <c r="G163" s="59" t="s">
        <v>14725</v>
      </c>
      <c r="H163" s="56" t="s">
        <v>44</v>
      </c>
      <c r="I163" s="27"/>
      <c r="J163" s="57" t="s">
        <v>21</v>
      </c>
      <c r="K163" s="23" t="s">
        <v>15</v>
      </c>
    </row>
    <row r="164" ht="22.5" customHeight="1">
      <c r="A164" s="147">
        <v>46084.0</v>
      </c>
      <c r="B164" s="15">
        <v>46085.0</v>
      </c>
      <c r="C164" s="148">
        <v>45383.0</v>
      </c>
      <c r="D164" s="149" t="s">
        <v>4396</v>
      </c>
      <c r="E164" s="150" t="s">
        <v>14726</v>
      </c>
      <c r="F164" s="112" t="str">
        <f t="shared" si="1"/>
        <v>EUGENIA TAPIA PAEZ</v>
      </c>
      <c r="G164" s="59" t="s">
        <v>14727</v>
      </c>
      <c r="H164" s="56" t="s">
        <v>44</v>
      </c>
      <c r="I164" s="27"/>
      <c r="J164" s="57" t="s">
        <v>17</v>
      </c>
      <c r="K164" s="23" t="s">
        <v>15</v>
      </c>
    </row>
    <row r="165" ht="22.5" customHeight="1">
      <c r="A165" s="147">
        <v>46084.0</v>
      </c>
      <c r="B165" s="15"/>
      <c r="C165" s="148">
        <v>42064.0</v>
      </c>
      <c r="D165" s="149" t="s">
        <v>3335</v>
      </c>
      <c r="E165" s="150" t="s">
        <v>14728</v>
      </c>
      <c r="F165" s="112" t="str">
        <f t="shared" si="1"/>
        <v>NELSON VERGARA VERA</v>
      </c>
      <c r="G165" s="59" t="s">
        <v>14729</v>
      </c>
      <c r="H165" s="56" t="s">
        <v>44</v>
      </c>
      <c r="I165" s="27"/>
      <c r="J165" s="57" t="s">
        <v>17</v>
      </c>
      <c r="K165" s="23" t="s">
        <v>15</v>
      </c>
    </row>
    <row r="166" ht="22.5" customHeight="1">
      <c r="A166" s="147">
        <v>46084.0</v>
      </c>
      <c r="B166" s="15">
        <v>46085.0</v>
      </c>
      <c r="C166" s="148">
        <v>44593.0</v>
      </c>
      <c r="D166" s="149" t="s">
        <v>287</v>
      </c>
      <c r="E166" s="150" t="s">
        <v>14730</v>
      </c>
      <c r="F166" s="112" t="str">
        <f t="shared" si="1"/>
        <v>OSCAR SAALVATIERRA BUSTAMANTE</v>
      </c>
      <c r="G166" s="59" t="s">
        <v>14731</v>
      </c>
      <c r="H166" s="56" t="s">
        <v>44</v>
      </c>
      <c r="I166" s="27"/>
      <c r="J166" s="57" t="s">
        <v>17</v>
      </c>
      <c r="K166" s="23" t="s">
        <v>20</v>
      </c>
    </row>
    <row r="167" ht="22.5" customHeight="1">
      <c r="A167" s="147">
        <v>46084.0</v>
      </c>
      <c r="B167" s="15">
        <v>46085.0</v>
      </c>
      <c r="C167" s="148">
        <v>45383.0</v>
      </c>
      <c r="D167" s="149" t="s">
        <v>14732</v>
      </c>
      <c r="E167" s="150" t="s">
        <v>14733</v>
      </c>
      <c r="F167" s="112" t="str">
        <f t="shared" si="1"/>
        <v>EDGARDO HILSIAS VALVERDE ARCOS</v>
      </c>
      <c r="G167" s="59" t="s">
        <v>14734</v>
      </c>
      <c r="H167" s="56" t="s">
        <v>44</v>
      </c>
      <c r="I167" s="27"/>
      <c r="J167" s="57" t="s">
        <v>17</v>
      </c>
      <c r="K167" s="23" t="s">
        <v>15</v>
      </c>
    </row>
    <row r="168" ht="22.5" customHeight="1">
      <c r="A168" s="147">
        <v>46084.0</v>
      </c>
      <c r="B168" s="15">
        <v>46085.0</v>
      </c>
      <c r="C168" s="148">
        <v>43191.0</v>
      </c>
      <c r="D168" s="149" t="s">
        <v>2806</v>
      </c>
      <c r="E168" s="150" t="s">
        <v>3474</v>
      </c>
      <c r="F168" s="112" t="str">
        <f t="shared" si="1"/>
        <v>JOSE PARRA</v>
      </c>
      <c r="G168" s="59" t="s">
        <v>14735</v>
      </c>
      <c r="H168" s="56" t="s">
        <v>44</v>
      </c>
      <c r="I168" s="27"/>
      <c r="J168" s="57" t="s">
        <v>17</v>
      </c>
      <c r="K168" s="23" t="s">
        <v>20</v>
      </c>
    </row>
    <row r="169" ht="22.5" customHeight="1">
      <c r="A169" s="147">
        <v>46084.0</v>
      </c>
      <c r="B169" s="15">
        <v>46085.0</v>
      </c>
      <c r="C169" s="148">
        <v>45352.0</v>
      </c>
      <c r="D169" s="149" t="s">
        <v>14736</v>
      </c>
      <c r="E169" s="150" t="s">
        <v>14737</v>
      </c>
      <c r="F169" s="112" t="str">
        <f t="shared" si="1"/>
        <v>MARJORIE CRISTINA ROJAS FERNANDEZ</v>
      </c>
      <c r="G169" s="59" t="s">
        <v>14738</v>
      </c>
      <c r="H169" s="56" t="s">
        <v>44</v>
      </c>
      <c r="I169" s="27"/>
      <c r="J169" s="57" t="s">
        <v>17</v>
      </c>
      <c r="K169" s="23" t="s">
        <v>15</v>
      </c>
    </row>
    <row r="170" ht="22.5" customHeight="1">
      <c r="A170" s="147">
        <v>46084.0</v>
      </c>
      <c r="B170" s="15">
        <v>46085.0</v>
      </c>
      <c r="C170" s="148">
        <v>45689.0</v>
      </c>
      <c r="D170" s="149" t="s">
        <v>14739</v>
      </c>
      <c r="E170" s="150" t="s">
        <v>14740</v>
      </c>
      <c r="F170" s="112" t="str">
        <f t="shared" si="1"/>
        <v>EMIGDIO ENRIQUE ARCILA QUERO</v>
      </c>
      <c r="G170" s="59" t="s">
        <v>14741</v>
      </c>
      <c r="H170" s="56" t="s">
        <v>44</v>
      </c>
      <c r="I170" s="27"/>
      <c r="J170" s="57" t="s">
        <v>17</v>
      </c>
      <c r="K170" s="23" t="s">
        <v>15</v>
      </c>
    </row>
    <row r="171" ht="22.5" customHeight="1">
      <c r="A171" s="147">
        <v>46084.0</v>
      </c>
      <c r="B171" s="15">
        <v>46085.0</v>
      </c>
      <c r="C171" s="148">
        <v>40664.0</v>
      </c>
      <c r="D171" s="149" t="s">
        <v>14742</v>
      </c>
      <c r="E171" s="150" t="s">
        <v>14743</v>
      </c>
      <c r="F171" s="112" t="str">
        <f t="shared" si="1"/>
        <v>ALEXANDRO SOTO OLIVAR</v>
      </c>
      <c r="G171" s="59" t="s">
        <v>14744</v>
      </c>
      <c r="H171" s="56" t="s">
        <v>44</v>
      </c>
      <c r="I171" s="27"/>
      <c r="J171" s="57" t="s">
        <v>17</v>
      </c>
      <c r="K171" s="23" t="s">
        <v>15</v>
      </c>
    </row>
    <row r="172" ht="22.5" customHeight="1">
      <c r="A172" s="147">
        <v>46084.0</v>
      </c>
      <c r="B172" s="15">
        <v>46085.0</v>
      </c>
      <c r="C172" s="148">
        <v>43252.0</v>
      </c>
      <c r="D172" s="149" t="s">
        <v>14745</v>
      </c>
      <c r="E172" s="150" t="s">
        <v>14746</v>
      </c>
      <c r="F172" s="112" t="str">
        <f t="shared" si="1"/>
        <v>MYLENA NAVARRETE OLIVARES</v>
      </c>
      <c r="G172" s="59" t="s">
        <v>14747</v>
      </c>
      <c r="H172" s="56" t="s">
        <v>44</v>
      </c>
      <c r="I172" s="27"/>
      <c r="J172" s="57" t="s">
        <v>17</v>
      </c>
      <c r="K172" s="23" t="s">
        <v>15</v>
      </c>
    </row>
    <row r="173" ht="22.5" customHeight="1">
      <c r="A173" s="147">
        <v>46084.0</v>
      </c>
      <c r="B173" s="15">
        <v>46085.0</v>
      </c>
      <c r="C173" s="148">
        <v>42339.0</v>
      </c>
      <c r="D173" s="149" t="s">
        <v>14748</v>
      </c>
      <c r="E173" s="150" t="s">
        <v>14749</v>
      </c>
      <c r="F173" s="112" t="str">
        <f t="shared" si="1"/>
        <v>JANET PATRICIA TORRES GONZALEZ</v>
      </c>
      <c r="G173" s="59" t="s">
        <v>14750</v>
      </c>
      <c r="H173" s="56" t="s">
        <v>44</v>
      </c>
      <c r="I173" s="27"/>
      <c r="J173" s="57" t="s">
        <v>17</v>
      </c>
      <c r="K173" s="23" t="s">
        <v>15</v>
      </c>
    </row>
    <row r="174" ht="22.5" customHeight="1">
      <c r="A174" s="147">
        <v>46084.0</v>
      </c>
      <c r="B174" s="15">
        <v>46094.0</v>
      </c>
      <c r="C174" s="148">
        <v>43831.0</v>
      </c>
      <c r="D174" s="149" t="s">
        <v>14751</v>
      </c>
      <c r="E174" s="150" t="s">
        <v>14752</v>
      </c>
      <c r="F174" s="112" t="str">
        <f t="shared" si="1"/>
        <v>LUIS FELIPE CORTES PEREZ</v>
      </c>
      <c r="G174" s="59" t="s">
        <v>14753</v>
      </c>
      <c r="H174" s="56" t="s">
        <v>44</v>
      </c>
      <c r="I174" s="27"/>
      <c r="J174" s="57" t="s">
        <v>17</v>
      </c>
      <c r="K174" s="23" t="s">
        <v>15</v>
      </c>
    </row>
    <row r="175" ht="22.5" customHeight="1">
      <c r="A175" s="147">
        <v>46084.0</v>
      </c>
      <c r="B175" s="15">
        <v>46085.0</v>
      </c>
      <c r="C175" s="148">
        <v>44774.0</v>
      </c>
      <c r="D175" s="149" t="s">
        <v>14754</v>
      </c>
      <c r="E175" s="150" t="s">
        <v>14755</v>
      </c>
      <c r="F175" s="112" t="str">
        <f t="shared" si="1"/>
        <v>ALDO ANDRES TORO VALLES</v>
      </c>
      <c r="G175" s="59" t="s">
        <v>14756</v>
      </c>
      <c r="H175" s="56" t="s">
        <v>44</v>
      </c>
      <c r="I175" s="27"/>
      <c r="J175" s="57" t="s">
        <v>17</v>
      </c>
      <c r="K175" s="23" t="s">
        <v>15</v>
      </c>
    </row>
    <row r="176" ht="22.5" customHeight="1">
      <c r="A176" s="147">
        <v>46084.0</v>
      </c>
      <c r="B176" s="15">
        <v>46085.0</v>
      </c>
      <c r="C176" s="148">
        <v>45748.0</v>
      </c>
      <c r="D176" s="149" t="s">
        <v>360</v>
      </c>
      <c r="E176" s="150" t="s">
        <v>14757</v>
      </c>
      <c r="F176" s="112" t="str">
        <f t="shared" si="1"/>
        <v>JOSE DIAZ ABARCA</v>
      </c>
      <c r="G176" s="59" t="s">
        <v>14758</v>
      </c>
      <c r="H176" s="56" t="s">
        <v>44</v>
      </c>
      <c r="I176" s="27"/>
      <c r="J176" s="57" t="s">
        <v>17</v>
      </c>
      <c r="K176" s="23" t="s">
        <v>20</v>
      </c>
    </row>
    <row r="177" ht="22.5" customHeight="1">
      <c r="A177" s="147">
        <v>46084.0</v>
      </c>
      <c r="B177" s="15">
        <v>46085.0</v>
      </c>
      <c r="C177" s="148">
        <v>43497.0</v>
      </c>
      <c r="D177" s="149" t="s">
        <v>7346</v>
      </c>
      <c r="E177" s="150" t="s">
        <v>7855</v>
      </c>
      <c r="F177" s="112" t="str">
        <f t="shared" si="1"/>
        <v>DAVID CARREÑO</v>
      </c>
      <c r="G177" s="59" t="s">
        <v>14759</v>
      </c>
      <c r="H177" s="56" t="s">
        <v>44</v>
      </c>
      <c r="I177" s="27"/>
      <c r="J177" s="57" t="s">
        <v>17</v>
      </c>
      <c r="K177" s="23" t="s">
        <v>15</v>
      </c>
    </row>
    <row r="178" ht="22.5" customHeight="1">
      <c r="A178" s="147">
        <v>46084.0</v>
      </c>
      <c r="B178" s="15">
        <v>46085.0</v>
      </c>
      <c r="C178" s="148">
        <v>45047.0</v>
      </c>
      <c r="D178" s="149" t="s">
        <v>88</v>
      </c>
      <c r="E178" s="150" t="s">
        <v>10432</v>
      </c>
      <c r="F178" s="112" t="str">
        <f t="shared" si="1"/>
        <v>FABIAN SALFATE</v>
      </c>
      <c r="G178" s="59" t="s">
        <v>14760</v>
      </c>
      <c r="H178" s="56" t="s">
        <v>44</v>
      </c>
      <c r="I178" s="27"/>
      <c r="J178" s="57" t="s">
        <v>17</v>
      </c>
      <c r="K178" s="23" t="s">
        <v>15</v>
      </c>
    </row>
    <row r="179" ht="22.5" customHeight="1">
      <c r="A179" s="147">
        <v>46084.0</v>
      </c>
      <c r="B179" s="15">
        <v>46085.0</v>
      </c>
      <c r="C179" s="148">
        <v>43374.0</v>
      </c>
      <c r="D179" s="149" t="s">
        <v>1431</v>
      </c>
      <c r="E179" s="150" t="s">
        <v>14761</v>
      </c>
      <c r="F179" s="112" t="str">
        <f t="shared" si="1"/>
        <v>CLAUDIO LEÓN ULLOA</v>
      </c>
      <c r="G179" s="59" t="s">
        <v>14762</v>
      </c>
      <c r="H179" s="56" t="s">
        <v>44</v>
      </c>
      <c r="I179" s="27"/>
      <c r="J179" s="57" t="s">
        <v>17</v>
      </c>
      <c r="K179" s="23" t="s">
        <v>15</v>
      </c>
    </row>
    <row r="180" ht="22.5" customHeight="1">
      <c r="A180" s="147">
        <v>46084.0</v>
      </c>
      <c r="B180" s="15">
        <v>46085.0</v>
      </c>
      <c r="C180" s="148">
        <v>45047.0</v>
      </c>
      <c r="D180" s="149" t="s">
        <v>14763</v>
      </c>
      <c r="E180" s="150" t="s">
        <v>14764</v>
      </c>
      <c r="F180" s="112" t="str">
        <f t="shared" si="1"/>
        <v>MARION EVELYNE MUÑOZ ULLOA</v>
      </c>
      <c r="G180" s="59" t="s">
        <v>14765</v>
      </c>
      <c r="H180" s="56" t="s">
        <v>44</v>
      </c>
      <c r="I180" s="22" t="s">
        <v>16</v>
      </c>
      <c r="J180" s="57" t="s">
        <v>17</v>
      </c>
      <c r="K180" s="23" t="s">
        <v>15</v>
      </c>
    </row>
    <row r="181" ht="22.5" customHeight="1">
      <c r="A181" s="147">
        <v>46084.0</v>
      </c>
      <c r="B181" s="15">
        <v>46085.0</v>
      </c>
      <c r="C181" s="148">
        <v>45170.0</v>
      </c>
      <c r="D181" s="149" t="s">
        <v>14766</v>
      </c>
      <c r="E181" s="150" t="s">
        <v>14767</v>
      </c>
      <c r="F181" s="112" t="str">
        <f t="shared" si="1"/>
        <v>JOSE MARCELINO TORO GOMEZ</v>
      </c>
      <c r="G181" s="59" t="s">
        <v>14768</v>
      </c>
      <c r="H181" s="56" t="s">
        <v>44</v>
      </c>
      <c r="I181" s="27"/>
      <c r="J181" s="57" t="s">
        <v>17</v>
      </c>
      <c r="K181" s="23" t="s">
        <v>15</v>
      </c>
    </row>
    <row r="182" ht="22.5" customHeight="1">
      <c r="A182" s="147">
        <v>46084.0</v>
      </c>
      <c r="B182" s="15">
        <v>46085.0</v>
      </c>
      <c r="C182" s="148">
        <v>43556.0</v>
      </c>
      <c r="D182" s="149" t="s">
        <v>1689</v>
      </c>
      <c r="E182" s="150" t="s">
        <v>4320</v>
      </c>
      <c r="F182" s="112" t="str">
        <f t="shared" si="1"/>
        <v>VALESKA ARREDONDO</v>
      </c>
      <c r="G182" s="59" t="s">
        <v>14769</v>
      </c>
      <c r="H182" s="56" t="s">
        <v>44</v>
      </c>
      <c r="I182" s="27"/>
      <c r="J182" s="57" t="s">
        <v>17</v>
      </c>
      <c r="K182" s="23" t="s">
        <v>15</v>
      </c>
    </row>
    <row r="183" ht="22.5" customHeight="1">
      <c r="A183" s="147">
        <v>46084.0</v>
      </c>
      <c r="B183" s="15">
        <v>46085.0</v>
      </c>
      <c r="C183" s="148">
        <v>45566.0</v>
      </c>
      <c r="D183" s="149" t="s">
        <v>14770</v>
      </c>
      <c r="E183" s="150" t="s">
        <v>14771</v>
      </c>
      <c r="F183" s="112" t="str">
        <f t="shared" si="1"/>
        <v>FERNANDA PAZ CASTILLO PACHECO</v>
      </c>
      <c r="G183" s="59" t="s">
        <v>14772</v>
      </c>
      <c r="H183" s="56" t="s">
        <v>44</v>
      </c>
      <c r="I183" s="27"/>
      <c r="J183" s="57" t="s">
        <v>17</v>
      </c>
      <c r="K183" s="23" t="s">
        <v>15</v>
      </c>
    </row>
    <row r="184" ht="22.5" customHeight="1">
      <c r="A184" s="147">
        <v>46084.0</v>
      </c>
      <c r="B184" s="15">
        <v>46085.0</v>
      </c>
      <c r="C184" s="148">
        <v>41487.0</v>
      </c>
      <c r="D184" s="149" t="s">
        <v>8338</v>
      </c>
      <c r="E184" s="150" t="s">
        <v>14773</v>
      </c>
      <c r="F184" s="112" t="str">
        <f t="shared" si="1"/>
        <v>JOCELYN OLIVARES LEIVA</v>
      </c>
      <c r="G184" s="59" t="s">
        <v>14774</v>
      </c>
      <c r="H184" s="56" t="s">
        <v>44</v>
      </c>
      <c r="I184" s="27"/>
      <c r="J184" s="57" t="s">
        <v>17</v>
      </c>
      <c r="K184" s="23" t="s">
        <v>15</v>
      </c>
    </row>
    <row r="185" ht="22.5" customHeight="1">
      <c r="A185" s="147">
        <v>46084.0</v>
      </c>
      <c r="B185" s="15">
        <v>46085.0</v>
      </c>
      <c r="C185" s="148">
        <v>44927.0</v>
      </c>
      <c r="D185" s="149" t="s">
        <v>3557</v>
      </c>
      <c r="E185" s="150" t="s">
        <v>627</v>
      </c>
      <c r="F185" s="112" t="str">
        <f t="shared" si="1"/>
        <v>BRANDON RIQUELME</v>
      </c>
      <c r="G185" s="59" t="s">
        <v>14775</v>
      </c>
      <c r="H185" s="56" t="s">
        <v>44</v>
      </c>
      <c r="I185" s="27"/>
      <c r="J185" s="57" t="s">
        <v>17</v>
      </c>
      <c r="K185" s="23" t="s">
        <v>15</v>
      </c>
    </row>
    <row r="186" ht="22.5" customHeight="1">
      <c r="A186" s="147">
        <v>46084.0</v>
      </c>
      <c r="B186" s="15">
        <v>46085.0</v>
      </c>
      <c r="C186" s="148">
        <v>43617.0</v>
      </c>
      <c r="D186" s="149" t="s">
        <v>413</v>
      </c>
      <c r="E186" s="150" t="s">
        <v>7813</v>
      </c>
      <c r="F186" s="112" t="str">
        <f t="shared" si="1"/>
        <v>PABLO ROJAS</v>
      </c>
      <c r="G186" s="59" t="s">
        <v>14776</v>
      </c>
      <c r="H186" s="56" t="s">
        <v>44</v>
      </c>
      <c r="I186" s="27"/>
      <c r="J186" s="57" t="s">
        <v>17</v>
      </c>
      <c r="K186" s="23" t="s">
        <v>15</v>
      </c>
    </row>
    <row r="187" ht="22.5" customHeight="1">
      <c r="A187" s="147">
        <v>46084.0</v>
      </c>
      <c r="B187" s="15">
        <v>46085.0</v>
      </c>
      <c r="C187" s="148">
        <v>45352.0</v>
      </c>
      <c r="D187" s="149" t="s">
        <v>576</v>
      </c>
      <c r="E187" s="150" t="s">
        <v>2068</v>
      </c>
      <c r="F187" s="112" t="str">
        <f t="shared" si="1"/>
        <v>LUIS FERNÁNDEZ</v>
      </c>
      <c r="G187" s="59" t="s">
        <v>14777</v>
      </c>
      <c r="H187" s="56" t="s">
        <v>44</v>
      </c>
      <c r="I187" s="27"/>
      <c r="J187" s="57" t="s">
        <v>17</v>
      </c>
      <c r="K187" s="23" t="s">
        <v>15</v>
      </c>
    </row>
    <row r="188" ht="22.5" customHeight="1">
      <c r="A188" s="147">
        <v>46084.0</v>
      </c>
      <c r="B188" s="15">
        <v>46085.0</v>
      </c>
      <c r="C188" s="148">
        <v>44682.0</v>
      </c>
      <c r="D188" s="149" t="s">
        <v>14778</v>
      </c>
      <c r="E188" s="150" t="s">
        <v>14779</v>
      </c>
      <c r="F188" s="112" t="str">
        <f t="shared" si="1"/>
        <v>RONAL SAN CRISTOBAL</v>
      </c>
      <c r="G188" s="59" t="s">
        <v>14780</v>
      </c>
      <c r="H188" s="56" t="s">
        <v>44</v>
      </c>
      <c r="I188" s="27"/>
      <c r="J188" s="57" t="s">
        <v>17</v>
      </c>
      <c r="K188" s="23" t="s">
        <v>15</v>
      </c>
    </row>
    <row r="189" ht="22.5" customHeight="1">
      <c r="A189" s="147">
        <v>46084.0</v>
      </c>
      <c r="B189" s="15">
        <v>46085.0</v>
      </c>
      <c r="C189" s="148">
        <v>43709.0</v>
      </c>
      <c r="D189" s="149" t="s">
        <v>14781</v>
      </c>
      <c r="E189" s="150" t="s">
        <v>14782</v>
      </c>
      <c r="F189" s="112" t="str">
        <f t="shared" si="1"/>
        <v>CHRISTIAN DAVID GUTIÉRREZ OJEDA</v>
      </c>
      <c r="G189" s="59" t="s">
        <v>14783</v>
      </c>
      <c r="H189" s="56" t="s">
        <v>44</v>
      </c>
      <c r="I189" s="27"/>
      <c r="J189" s="57" t="s">
        <v>17</v>
      </c>
      <c r="K189" s="23" t="s">
        <v>15</v>
      </c>
    </row>
    <row r="190" ht="22.5" customHeight="1">
      <c r="A190" s="147">
        <v>46084.0</v>
      </c>
      <c r="B190" s="15">
        <v>46085.0</v>
      </c>
      <c r="C190" s="148">
        <v>45261.0</v>
      </c>
      <c r="D190" s="149" t="s">
        <v>14784</v>
      </c>
      <c r="E190" s="150" t="s">
        <v>14785</v>
      </c>
      <c r="F190" s="112" t="str">
        <f t="shared" si="1"/>
        <v>MARCELO LEONARDO CAROCA VERA</v>
      </c>
      <c r="G190" s="59" t="s">
        <v>14786</v>
      </c>
      <c r="H190" s="56" t="s">
        <v>44</v>
      </c>
      <c r="I190" s="27"/>
      <c r="J190" s="57" t="s">
        <v>17</v>
      </c>
      <c r="K190" s="23" t="s">
        <v>15</v>
      </c>
    </row>
    <row r="191" ht="22.5" customHeight="1">
      <c r="A191" s="147">
        <v>46084.0</v>
      </c>
      <c r="B191" s="15">
        <v>46085.0</v>
      </c>
      <c r="C191" s="148">
        <v>43647.0</v>
      </c>
      <c r="D191" s="149" t="s">
        <v>14787</v>
      </c>
      <c r="E191" s="150" t="s">
        <v>14788</v>
      </c>
      <c r="F191" s="112" t="str">
        <f t="shared" si="1"/>
        <v>FRANCISCA IGNACIA HENRIQUEZ VERON</v>
      </c>
      <c r="G191" s="59" t="s">
        <v>14789</v>
      </c>
      <c r="H191" s="56" t="s">
        <v>44</v>
      </c>
      <c r="I191" s="27"/>
      <c r="J191" s="57" t="s">
        <v>17</v>
      </c>
      <c r="K191" s="23" t="s">
        <v>15</v>
      </c>
    </row>
    <row r="192" ht="22.5" customHeight="1">
      <c r="A192" s="147">
        <v>46084.0</v>
      </c>
      <c r="B192" s="15">
        <v>46085.0</v>
      </c>
      <c r="C192" s="148">
        <v>43405.0</v>
      </c>
      <c r="D192" s="149" t="s">
        <v>9571</v>
      </c>
      <c r="E192" s="150" t="s">
        <v>14790</v>
      </c>
      <c r="F192" s="112" t="str">
        <f t="shared" si="1"/>
        <v>MACARENA BARRIA</v>
      </c>
      <c r="G192" s="59" t="s">
        <v>14791</v>
      </c>
      <c r="H192" s="56" t="s">
        <v>44</v>
      </c>
      <c r="I192" s="27"/>
      <c r="J192" s="57" t="s">
        <v>17</v>
      </c>
      <c r="K192" s="23" t="s">
        <v>15</v>
      </c>
    </row>
    <row r="193" ht="22.5" customHeight="1">
      <c r="A193" s="147">
        <v>46084.0</v>
      </c>
      <c r="B193" s="15">
        <v>46085.0</v>
      </c>
      <c r="C193" s="148">
        <v>43709.0</v>
      </c>
      <c r="D193" s="149" t="s">
        <v>11220</v>
      </c>
      <c r="E193" s="150" t="s">
        <v>4212</v>
      </c>
      <c r="F193" s="112" t="str">
        <f t="shared" si="1"/>
        <v>MARCOS BUSTOS</v>
      </c>
      <c r="G193" s="59" t="s">
        <v>14792</v>
      </c>
      <c r="H193" s="56" t="s">
        <v>44</v>
      </c>
      <c r="I193" s="27"/>
      <c r="J193" s="57" t="s">
        <v>17</v>
      </c>
      <c r="K193" s="23" t="s">
        <v>15</v>
      </c>
    </row>
    <row r="194" ht="22.5" customHeight="1">
      <c r="A194" s="147">
        <v>46084.0</v>
      </c>
      <c r="B194" s="15">
        <v>46085.0</v>
      </c>
      <c r="C194" s="148">
        <v>42095.0</v>
      </c>
      <c r="D194" s="149" t="s">
        <v>14793</v>
      </c>
      <c r="E194" s="150" t="s">
        <v>14794</v>
      </c>
      <c r="F194" s="112" t="str">
        <f t="shared" si="1"/>
        <v>ANDREA VIVIANA VALLEJOS SALINAS</v>
      </c>
      <c r="G194" s="59" t="s">
        <v>14795</v>
      </c>
      <c r="H194" s="56" t="s">
        <v>44</v>
      </c>
      <c r="I194" s="27"/>
      <c r="J194" s="57" t="s">
        <v>17</v>
      </c>
      <c r="K194" s="23" t="s">
        <v>15</v>
      </c>
    </row>
    <row r="195" ht="22.5" customHeight="1">
      <c r="A195" s="147">
        <v>46084.0</v>
      </c>
      <c r="B195" s="15">
        <v>46085.0</v>
      </c>
      <c r="C195" s="148">
        <v>43709.0</v>
      </c>
      <c r="D195" s="149" t="s">
        <v>14796</v>
      </c>
      <c r="E195" s="150" t="s">
        <v>14797</v>
      </c>
      <c r="F195" s="112" t="str">
        <f t="shared" si="1"/>
        <v>MIGUEL ANTONIO RIVERA PEÑALOZA</v>
      </c>
      <c r="G195" s="59" t="s">
        <v>14798</v>
      </c>
      <c r="H195" s="56" t="s">
        <v>44</v>
      </c>
      <c r="I195" s="27"/>
      <c r="J195" s="57" t="s">
        <v>17</v>
      </c>
      <c r="K195" s="23" t="s">
        <v>15</v>
      </c>
    </row>
    <row r="196" ht="22.5" customHeight="1">
      <c r="A196" s="147">
        <v>46084.0</v>
      </c>
      <c r="B196" s="15">
        <v>46085.0</v>
      </c>
      <c r="C196" s="148">
        <v>44958.0</v>
      </c>
      <c r="D196" s="149" t="s">
        <v>487</v>
      </c>
      <c r="E196" s="150" t="s">
        <v>14799</v>
      </c>
      <c r="F196" s="112" t="str">
        <f t="shared" si="1"/>
        <v>FRANCISCA BALLADARES GÓMEZ</v>
      </c>
      <c r="G196" s="59" t="s">
        <v>14800</v>
      </c>
      <c r="H196" s="56" t="s">
        <v>44</v>
      </c>
      <c r="I196" s="27"/>
      <c r="J196" s="57" t="s">
        <v>17</v>
      </c>
      <c r="K196" s="23" t="s">
        <v>15</v>
      </c>
    </row>
    <row r="197" ht="22.5" customHeight="1">
      <c r="A197" s="147">
        <v>46084.0</v>
      </c>
      <c r="B197" s="15">
        <v>46085.0</v>
      </c>
      <c r="C197" s="148">
        <v>43770.0</v>
      </c>
      <c r="D197" s="149" t="s">
        <v>281</v>
      </c>
      <c r="E197" s="150" t="s">
        <v>8451</v>
      </c>
      <c r="F197" s="112" t="str">
        <f t="shared" si="1"/>
        <v>ALEJANDRO MENESES</v>
      </c>
      <c r="G197" s="59" t="s">
        <v>14801</v>
      </c>
      <c r="H197" s="56" t="s">
        <v>44</v>
      </c>
      <c r="I197" s="27"/>
      <c r="J197" s="57" t="s">
        <v>17</v>
      </c>
      <c r="K197" s="23" t="s">
        <v>15</v>
      </c>
    </row>
    <row r="198" ht="22.5" customHeight="1">
      <c r="A198" s="147">
        <v>46084.0</v>
      </c>
      <c r="B198" s="15">
        <v>46085.0</v>
      </c>
      <c r="C198" s="148">
        <v>43525.0</v>
      </c>
      <c r="D198" s="149" t="s">
        <v>9987</v>
      </c>
      <c r="E198" s="150" t="s">
        <v>14490</v>
      </c>
      <c r="F198" s="112" t="str">
        <f t="shared" si="1"/>
        <v>MAGALY SEGURA</v>
      </c>
      <c r="G198" s="59" t="s">
        <v>14802</v>
      </c>
      <c r="H198" s="56" t="s">
        <v>44</v>
      </c>
      <c r="I198" s="27"/>
      <c r="J198" s="57" t="s">
        <v>17</v>
      </c>
      <c r="K198" s="23" t="s">
        <v>15</v>
      </c>
    </row>
    <row r="199" ht="22.5" customHeight="1">
      <c r="A199" s="147">
        <v>46084.0</v>
      </c>
      <c r="B199" s="15">
        <v>46085.0</v>
      </c>
      <c r="C199" s="148">
        <v>43497.0</v>
      </c>
      <c r="D199" s="149" t="s">
        <v>14803</v>
      </c>
      <c r="E199" s="150" t="s">
        <v>14804</v>
      </c>
      <c r="F199" s="112" t="str">
        <f t="shared" si="1"/>
        <v>LUIS HERNÁN OSORIO VALENZUELA</v>
      </c>
      <c r="G199" s="59" t="s">
        <v>14805</v>
      </c>
      <c r="H199" s="56" t="s">
        <v>44</v>
      </c>
      <c r="I199" s="27"/>
      <c r="J199" s="57" t="s">
        <v>17</v>
      </c>
      <c r="K199" s="23" t="s">
        <v>15</v>
      </c>
    </row>
    <row r="200" ht="22.5" customHeight="1">
      <c r="A200" s="147">
        <v>46084.0</v>
      </c>
      <c r="B200" s="15">
        <v>46094.0</v>
      </c>
      <c r="C200" s="148">
        <v>44531.0</v>
      </c>
      <c r="D200" s="149" t="s">
        <v>14806</v>
      </c>
      <c r="E200" s="150" t="s">
        <v>14807</v>
      </c>
      <c r="F200" s="112" t="str">
        <f t="shared" si="1"/>
        <v>VICTOR SERGIO VERGARA LUCERO</v>
      </c>
      <c r="G200" s="59" t="s">
        <v>14808</v>
      </c>
      <c r="H200" s="56" t="s">
        <v>44</v>
      </c>
      <c r="I200" s="27"/>
      <c r="J200" s="57" t="s">
        <v>17</v>
      </c>
      <c r="K200" s="23" t="s">
        <v>15</v>
      </c>
    </row>
    <row r="201" ht="22.5" customHeight="1">
      <c r="A201" s="147">
        <v>46084.0</v>
      </c>
      <c r="B201" s="15">
        <v>46085.0</v>
      </c>
      <c r="C201" s="148">
        <v>45717.0</v>
      </c>
      <c r="D201" s="149" t="s">
        <v>14809</v>
      </c>
      <c r="E201" s="150" t="s">
        <v>14810</v>
      </c>
      <c r="F201" s="112" t="str">
        <f t="shared" si="1"/>
        <v>GERARDO MANUEL SANCHEZ GARCIA</v>
      </c>
      <c r="G201" s="59" t="s">
        <v>14811</v>
      </c>
      <c r="H201" s="56" t="s">
        <v>44</v>
      </c>
      <c r="I201" s="27"/>
      <c r="J201" s="57" t="s">
        <v>17</v>
      </c>
      <c r="K201" s="67" t="s">
        <v>15</v>
      </c>
    </row>
    <row r="202" ht="22.5" customHeight="1">
      <c r="A202" s="147">
        <v>46084.0</v>
      </c>
      <c r="B202" s="15">
        <v>46085.0</v>
      </c>
      <c r="C202" s="148">
        <v>45292.0</v>
      </c>
      <c r="D202" s="149" t="s">
        <v>14812</v>
      </c>
      <c r="E202" s="150" t="s">
        <v>14813</v>
      </c>
      <c r="F202" s="112" t="str">
        <f t="shared" si="1"/>
        <v>ROMINA GUTIERREZ MONTENEGRO</v>
      </c>
      <c r="G202" s="59" t="s">
        <v>14814</v>
      </c>
      <c r="H202" s="56" t="s">
        <v>44</v>
      </c>
      <c r="I202" s="27"/>
      <c r="J202" s="57" t="s">
        <v>17</v>
      </c>
      <c r="K202" s="23" t="s">
        <v>15</v>
      </c>
    </row>
    <row r="203" ht="22.5" customHeight="1">
      <c r="A203" s="147">
        <v>46084.0</v>
      </c>
      <c r="B203" s="15">
        <v>46085.0</v>
      </c>
      <c r="C203" s="148">
        <v>44440.0</v>
      </c>
      <c r="D203" s="149" t="s">
        <v>14815</v>
      </c>
      <c r="E203" s="150" t="s">
        <v>14816</v>
      </c>
      <c r="F203" s="112" t="str">
        <f t="shared" si="1"/>
        <v>CARMEN CLOTILDE PUIG ALLENDE</v>
      </c>
      <c r="G203" s="59" t="s">
        <v>14817</v>
      </c>
      <c r="H203" s="56" t="s">
        <v>44</v>
      </c>
      <c r="I203" s="27"/>
      <c r="J203" s="57" t="s">
        <v>17</v>
      </c>
      <c r="K203" s="23" t="s">
        <v>15</v>
      </c>
    </row>
    <row r="204" ht="22.5" customHeight="1">
      <c r="A204" s="147">
        <v>46084.0</v>
      </c>
      <c r="B204" s="15"/>
      <c r="C204" s="148">
        <v>45292.0</v>
      </c>
      <c r="D204" s="149" t="s">
        <v>14818</v>
      </c>
      <c r="E204" s="150" t="s">
        <v>14819</v>
      </c>
      <c r="F204" s="112" t="str">
        <f t="shared" si="1"/>
        <v>JORGE OSVALDO VIDAL CARDENAS</v>
      </c>
      <c r="G204" s="59" t="s">
        <v>14820</v>
      </c>
      <c r="H204" s="56" t="s">
        <v>44</v>
      </c>
      <c r="I204" s="27"/>
      <c r="J204" s="57" t="s">
        <v>17</v>
      </c>
      <c r="K204" s="23" t="s">
        <v>15</v>
      </c>
    </row>
    <row r="205" ht="22.5" customHeight="1">
      <c r="A205" s="147">
        <v>46084.0</v>
      </c>
      <c r="B205" s="15">
        <v>46086.0</v>
      </c>
      <c r="C205" s="148">
        <v>44621.0</v>
      </c>
      <c r="D205" s="149" t="s">
        <v>14821</v>
      </c>
      <c r="E205" s="150" t="s">
        <v>14822</v>
      </c>
      <c r="F205" s="112" t="str">
        <f t="shared" si="1"/>
        <v>LUIS ENRIQUE CASANOVA BAXMAN</v>
      </c>
      <c r="G205" s="59" t="s">
        <v>14823</v>
      </c>
      <c r="H205" s="56" t="s">
        <v>44</v>
      </c>
      <c r="I205" s="27"/>
      <c r="J205" s="57" t="s">
        <v>19</v>
      </c>
      <c r="K205" s="23" t="s">
        <v>15</v>
      </c>
    </row>
    <row r="206" ht="22.5" customHeight="1">
      <c r="A206" s="147">
        <v>46084.0</v>
      </c>
      <c r="B206" s="15">
        <v>46086.0</v>
      </c>
      <c r="C206" s="148">
        <v>43374.0</v>
      </c>
      <c r="D206" s="149" t="s">
        <v>7615</v>
      </c>
      <c r="E206" s="150" t="s">
        <v>14824</v>
      </c>
      <c r="F206" s="112" t="str">
        <f t="shared" si="1"/>
        <v>GUILLERMO BASCUÑAN</v>
      </c>
      <c r="G206" s="59" t="s">
        <v>14825</v>
      </c>
      <c r="H206" s="56" t="s">
        <v>44</v>
      </c>
      <c r="I206" s="27"/>
      <c r="J206" s="57" t="s">
        <v>19</v>
      </c>
      <c r="K206" s="23" t="s">
        <v>15</v>
      </c>
    </row>
    <row r="207" ht="22.5" customHeight="1">
      <c r="A207" s="147">
        <v>46084.0</v>
      </c>
      <c r="B207" s="15">
        <v>46086.0</v>
      </c>
      <c r="C207" s="148">
        <v>44986.0</v>
      </c>
      <c r="D207" s="149" t="s">
        <v>14826</v>
      </c>
      <c r="E207" s="150" t="s">
        <v>14827</v>
      </c>
      <c r="F207" s="112" t="str">
        <f t="shared" si="1"/>
        <v>LUIS HUMBERTO ROSAS GUERRA</v>
      </c>
      <c r="G207" s="59" t="s">
        <v>14828</v>
      </c>
      <c r="H207" s="56" t="s">
        <v>44</v>
      </c>
      <c r="I207" s="27"/>
      <c r="J207" s="57" t="s">
        <v>19</v>
      </c>
      <c r="K207" s="23" t="s">
        <v>15</v>
      </c>
    </row>
    <row r="208" ht="22.5" customHeight="1">
      <c r="A208" s="147">
        <v>46084.0</v>
      </c>
      <c r="B208" s="15"/>
      <c r="C208" s="148"/>
      <c r="D208" s="149" t="s">
        <v>14829</v>
      </c>
      <c r="E208" s="150" t="s">
        <v>14830</v>
      </c>
      <c r="F208" s="112" t="str">
        <f t="shared" si="1"/>
        <v>GUILLERMO ENRIQUE PIZARRO ALVAREZ</v>
      </c>
      <c r="G208" s="59" t="s">
        <v>14831</v>
      </c>
      <c r="H208" s="61"/>
      <c r="I208" s="27"/>
      <c r="J208" s="65"/>
      <c r="K208" s="28"/>
    </row>
    <row r="209" ht="22.5" customHeight="1">
      <c r="A209" s="147">
        <v>46084.0</v>
      </c>
      <c r="B209" s="15"/>
      <c r="C209" s="148"/>
      <c r="D209" s="149" t="s">
        <v>802</v>
      </c>
      <c r="E209" s="150" t="s">
        <v>14832</v>
      </c>
      <c r="F209" s="112" t="str">
        <f t="shared" si="1"/>
        <v>NATALIA DIOMEDI</v>
      </c>
      <c r="G209" s="59" t="s">
        <v>14833</v>
      </c>
      <c r="H209" s="61"/>
      <c r="I209" s="27"/>
      <c r="J209" s="65"/>
      <c r="K209" s="28"/>
    </row>
    <row r="210" ht="22.5" customHeight="1">
      <c r="A210" s="147">
        <v>46084.0</v>
      </c>
      <c r="B210" s="15"/>
      <c r="C210" s="148"/>
      <c r="D210" s="149" t="s">
        <v>363</v>
      </c>
      <c r="E210" s="150" t="s">
        <v>302</v>
      </c>
      <c r="F210" s="112" t="str">
        <f t="shared" si="1"/>
        <v>NICOLAS CORTES</v>
      </c>
      <c r="G210" s="59" t="s">
        <v>14834</v>
      </c>
      <c r="H210" s="61"/>
      <c r="I210" s="27"/>
      <c r="J210" s="65"/>
      <c r="K210" s="28"/>
    </row>
    <row r="211" ht="22.5" customHeight="1">
      <c r="A211" s="147">
        <v>46084.0</v>
      </c>
      <c r="B211" s="15"/>
      <c r="C211" s="148"/>
      <c r="D211" s="149" t="s">
        <v>14835</v>
      </c>
      <c r="E211" s="150" t="s">
        <v>7974</v>
      </c>
      <c r="F211" s="112" t="str">
        <f t="shared" si="1"/>
        <v>MARIANTU ROBLES</v>
      </c>
      <c r="G211" s="59" t="s">
        <v>14836</v>
      </c>
      <c r="H211" s="61"/>
      <c r="I211" s="27"/>
      <c r="J211" s="65"/>
      <c r="K211" s="28"/>
    </row>
    <row r="212" ht="22.5" customHeight="1">
      <c r="A212" s="147">
        <v>46084.0</v>
      </c>
      <c r="B212" s="15"/>
      <c r="C212" s="148"/>
      <c r="D212" s="149" t="s">
        <v>14837</v>
      </c>
      <c r="E212" s="150" t="s">
        <v>14838</v>
      </c>
      <c r="F212" s="112" t="str">
        <f t="shared" si="1"/>
        <v>CAMILO ENRIQUE BERNAL LEON</v>
      </c>
      <c r="G212" s="59" t="s">
        <v>14839</v>
      </c>
      <c r="H212" s="61"/>
      <c r="I212" s="27"/>
      <c r="J212" s="65"/>
      <c r="K212" s="28"/>
    </row>
    <row r="213" ht="22.5" customHeight="1">
      <c r="A213" s="147">
        <v>46084.0</v>
      </c>
      <c r="B213" s="15"/>
      <c r="C213" s="148"/>
      <c r="D213" s="149" t="s">
        <v>3198</v>
      </c>
      <c r="E213" s="150" t="s">
        <v>2207</v>
      </c>
      <c r="F213" s="112" t="str">
        <f t="shared" si="1"/>
        <v>ALVARO TAPIA</v>
      </c>
      <c r="G213" s="59" t="s">
        <v>14840</v>
      </c>
      <c r="H213" s="61"/>
      <c r="I213" s="27"/>
      <c r="J213" s="65"/>
      <c r="K213" s="28"/>
    </row>
    <row r="214" ht="22.5" customHeight="1">
      <c r="A214" s="147">
        <v>46084.0</v>
      </c>
      <c r="B214" s="15"/>
      <c r="C214" s="148"/>
      <c r="D214" s="149" t="s">
        <v>14841</v>
      </c>
      <c r="E214" s="150" t="s">
        <v>14842</v>
      </c>
      <c r="F214" s="112" t="str">
        <f t="shared" si="1"/>
        <v>BELKIS  NORELI SALAS VASQUEZ</v>
      </c>
      <c r="G214" s="59" t="s">
        <v>14843</v>
      </c>
      <c r="H214" s="61"/>
      <c r="I214" s="27"/>
      <c r="J214" s="65"/>
      <c r="K214" s="28"/>
    </row>
    <row r="215" ht="22.5" customHeight="1">
      <c r="A215" s="147">
        <v>46084.0</v>
      </c>
      <c r="B215" s="15"/>
      <c r="C215" s="148"/>
      <c r="D215" s="149" t="s">
        <v>14844</v>
      </c>
      <c r="E215" s="150" t="s">
        <v>14845</v>
      </c>
      <c r="F215" s="112" t="str">
        <f t="shared" si="1"/>
        <v>ADELA DE LAS MERCEDES GALLEGOS FARES</v>
      </c>
      <c r="G215" s="59" t="s">
        <v>14846</v>
      </c>
      <c r="H215" s="61"/>
      <c r="I215" s="27"/>
      <c r="J215" s="65"/>
      <c r="K215" s="28"/>
    </row>
    <row r="216" ht="22.5" customHeight="1">
      <c r="A216" s="147">
        <v>46084.0</v>
      </c>
      <c r="B216" s="15"/>
      <c r="C216" s="148"/>
      <c r="D216" s="149" t="s">
        <v>14847</v>
      </c>
      <c r="E216" s="150" t="s">
        <v>7813</v>
      </c>
      <c r="F216" s="112" t="str">
        <f t="shared" si="1"/>
        <v>JEREMIAS ROJAS</v>
      </c>
      <c r="G216" s="59" t="s">
        <v>14848</v>
      </c>
      <c r="H216" s="61"/>
      <c r="I216" s="27"/>
      <c r="J216" s="65"/>
      <c r="K216" s="28"/>
    </row>
    <row r="217" ht="22.5" customHeight="1">
      <c r="A217" s="147">
        <v>46084.0</v>
      </c>
      <c r="B217" s="15"/>
      <c r="C217" s="148"/>
      <c r="D217" s="149" t="s">
        <v>14849</v>
      </c>
      <c r="E217" s="150" t="s">
        <v>7658</v>
      </c>
      <c r="F217" s="112" t="str">
        <f t="shared" si="1"/>
        <v>ELENA GUERRA</v>
      </c>
      <c r="G217" s="59" t="s">
        <v>14850</v>
      </c>
      <c r="H217" s="61"/>
      <c r="I217" s="27"/>
      <c r="J217" s="65"/>
      <c r="K217" s="28"/>
    </row>
    <row r="218" ht="22.5" customHeight="1">
      <c r="A218" s="147">
        <v>46084.0</v>
      </c>
      <c r="B218" s="15"/>
      <c r="C218" s="148"/>
      <c r="D218" s="149" t="s">
        <v>14851</v>
      </c>
      <c r="E218" s="150" t="s">
        <v>14852</v>
      </c>
      <c r="F218" s="112" t="str">
        <f t="shared" si="1"/>
        <v>CARELYN LEIVA ROSAS</v>
      </c>
      <c r="G218" s="59" t="s">
        <v>14853</v>
      </c>
      <c r="H218" s="61"/>
      <c r="I218" s="27"/>
      <c r="J218" s="65"/>
      <c r="K218" s="28"/>
    </row>
    <row r="219" ht="22.5" customHeight="1">
      <c r="A219" s="147">
        <v>46084.0</v>
      </c>
      <c r="B219" s="15"/>
      <c r="C219" s="148"/>
      <c r="D219" s="149" t="s">
        <v>14854</v>
      </c>
      <c r="E219" s="150" t="s">
        <v>1199</v>
      </c>
      <c r="F219" s="112" t="str">
        <f t="shared" si="1"/>
        <v>MONZERRAT ESPINOZA</v>
      </c>
      <c r="G219" s="59" t="s">
        <v>14855</v>
      </c>
      <c r="H219" s="61"/>
      <c r="I219" s="27"/>
      <c r="J219" s="65"/>
      <c r="K219" s="28"/>
    </row>
    <row r="220" ht="22.5" customHeight="1">
      <c r="A220" s="147">
        <v>46084.0</v>
      </c>
      <c r="B220" s="15"/>
      <c r="C220" s="148"/>
      <c r="D220" s="149" t="s">
        <v>48</v>
      </c>
      <c r="E220" s="150" t="s">
        <v>5526</v>
      </c>
      <c r="F220" s="112" t="str">
        <f t="shared" si="1"/>
        <v>PABLO LLANOS</v>
      </c>
      <c r="G220" s="59" t="s">
        <v>14856</v>
      </c>
      <c r="H220" s="61"/>
      <c r="I220" s="27"/>
      <c r="J220" s="65"/>
      <c r="K220" s="28"/>
    </row>
    <row r="221" ht="22.5" customHeight="1">
      <c r="A221" s="147">
        <v>46084.0</v>
      </c>
      <c r="B221" s="15"/>
      <c r="C221" s="148"/>
      <c r="D221" s="149" t="s">
        <v>14857</v>
      </c>
      <c r="E221" s="150" t="s">
        <v>7767</v>
      </c>
      <c r="F221" s="112" t="str">
        <f t="shared" si="1"/>
        <v>JYMMY CORTEZ</v>
      </c>
      <c r="G221" s="59" t="s">
        <v>14858</v>
      </c>
      <c r="H221" s="61"/>
      <c r="I221" s="27"/>
      <c r="J221" s="65"/>
      <c r="K221" s="28"/>
    </row>
    <row r="222" ht="22.5" customHeight="1">
      <c r="A222" s="147">
        <v>46084.0</v>
      </c>
      <c r="B222" s="15"/>
      <c r="C222" s="148"/>
      <c r="D222" s="149" t="s">
        <v>8233</v>
      </c>
      <c r="E222" s="150" t="s">
        <v>260</v>
      </c>
      <c r="F222" s="112" t="str">
        <f t="shared" si="1"/>
        <v>NATALY REYES</v>
      </c>
      <c r="G222" s="59" t="s">
        <v>14859</v>
      </c>
      <c r="H222" s="61"/>
      <c r="I222" s="27"/>
      <c r="J222" s="65"/>
      <c r="K222" s="28"/>
    </row>
    <row r="223" ht="22.5" customHeight="1">
      <c r="A223" s="147">
        <v>46084.0</v>
      </c>
      <c r="B223" s="15"/>
      <c r="C223" s="148"/>
      <c r="D223" s="149" t="s">
        <v>14860</v>
      </c>
      <c r="E223" s="150" t="s">
        <v>14861</v>
      </c>
      <c r="F223" s="112" t="str">
        <f t="shared" si="1"/>
        <v>SASHA PACHECO MUÑOZ</v>
      </c>
      <c r="G223" s="59" t="s">
        <v>14862</v>
      </c>
      <c r="H223" s="61"/>
      <c r="I223" s="27"/>
      <c r="J223" s="65"/>
      <c r="K223" s="28"/>
    </row>
    <row r="224" ht="22.5" customHeight="1">
      <c r="A224" s="147">
        <v>46084.0</v>
      </c>
      <c r="B224" s="15"/>
      <c r="C224" s="148"/>
      <c r="D224" s="149" t="s">
        <v>2641</v>
      </c>
      <c r="E224" s="150" t="s">
        <v>2109</v>
      </c>
      <c r="F224" s="112" t="str">
        <f t="shared" si="1"/>
        <v>ANA SAZO</v>
      </c>
      <c r="G224" s="59" t="s">
        <v>14863</v>
      </c>
      <c r="H224" s="61"/>
      <c r="I224" s="27"/>
      <c r="J224" s="65"/>
      <c r="K224" s="28"/>
    </row>
    <row r="225" ht="22.5" customHeight="1">
      <c r="A225" s="147">
        <v>46084.0</v>
      </c>
      <c r="B225" s="15"/>
      <c r="C225" s="148"/>
      <c r="D225" s="149" t="s">
        <v>119</v>
      </c>
      <c r="E225" s="150" t="s">
        <v>8418</v>
      </c>
      <c r="F225" s="112" t="str">
        <f t="shared" si="1"/>
        <v>PEDRO LAGOS</v>
      </c>
      <c r="G225" s="59" t="s">
        <v>14864</v>
      </c>
      <c r="H225" s="61"/>
      <c r="I225" s="27"/>
      <c r="J225" s="65"/>
      <c r="K225" s="28"/>
    </row>
    <row r="226" ht="22.5" customHeight="1">
      <c r="A226" s="147">
        <v>46084.0</v>
      </c>
      <c r="B226" s="15"/>
      <c r="C226" s="148"/>
      <c r="D226" s="149" t="s">
        <v>600</v>
      </c>
      <c r="E226" s="150" t="s">
        <v>11208</v>
      </c>
      <c r="F226" s="112" t="str">
        <f t="shared" si="1"/>
        <v>VICTOR VALENCIA</v>
      </c>
      <c r="G226" s="59" t="s">
        <v>14865</v>
      </c>
      <c r="H226" s="61"/>
      <c r="I226" s="27"/>
      <c r="J226" s="65"/>
      <c r="K226" s="28"/>
    </row>
    <row r="227" ht="22.5" customHeight="1">
      <c r="A227" s="147">
        <v>46084.0</v>
      </c>
      <c r="B227" s="15"/>
      <c r="C227" s="148"/>
      <c r="D227" s="149" t="s">
        <v>14866</v>
      </c>
      <c r="E227" s="150" t="s">
        <v>14867</v>
      </c>
      <c r="F227" s="112" t="str">
        <f t="shared" si="1"/>
        <v>JIAO LUO</v>
      </c>
      <c r="G227" s="59" t="s">
        <v>14868</v>
      </c>
      <c r="H227" s="61"/>
      <c r="I227" s="27"/>
      <c r="J227" s="65"/>
      <c r="K227" s="28"/>
    </row>
    <row r="228" ht="22.5" customHeight="1">
      <c r="A228" s="147">
        <v>46084.0</v>
      </c>
      <c r="B228" s="15"/>
      <c r="C228" s="148"/>
      <c r="D228" s="149" t="s">
        <v>964</v>
      </c>
      <c r="E228" s="150" t="s">
        <v>6038</v>
      </c>
      <c r="F228" s="112" t="str">
        <f t="shared" si="1"/>
        <v>FELIPE BARRIOS BURNETT</v>
      </c>
      <c r="G228" s="59" t="s">
        <v>6039</v>
      </c>
      <c r="H228" s="61"/>
      <c r="I228" s="27"/>
      <c r="J228" s="65"/>
      <c r="K228" s="28"/>
    </row>
    <row r="229" ht="22.5" customHeight="1">
      <c r="A229" s="147">
        <v>46084.0</v>
      </c>
      <c r="B229" s="15"/>
      <c r="C229" s="148"/>
      <c r="D229" s="149" t="s">
        <v>419</v>
      </c>
      <c r="E229" s="150" t="s">
        <v>14869</v>
      </c>
      <c r="F229" s="112" t="str">
        <f t="shared" si="1"/>
        <v>RODRIGO MÁRQUEZ</v>
      </c>
      <c r="G229" s="59" t="s">
        <v>5903</v>
      </c>
      <c r="H229" s="61"/>
      <c r="I229" s="27"/>
      <c r="J229" s="65"/>
      <c r="K229" s="28"/>
    </row>
    <row r="230" ht="22.5" customHeight="1">
      <c r="A230" s="147">
        <v>46084.0</v>
      </c>
      <c r="B230" s="15"/>
      <c r="C230" s="148"/>
      <c r="D230" s="149" t="s">
        <v>510</v>
      </c>
      <c r="E230" s="150" t="s">
        <v>1007</v>
      </c>
      <c r="F230" s="112" t="str">
        <f t="shared" si="1"/>
        <v>GONZALO ALVAREZ</v>
      </c>
      <c r="G230" s="59" t="s">
        <v>14870</v>
      </c>
      <c r="H230" s="61"/>
      <c r="I230" s="27"/>
      <c r="J230" s="65"/>
      <c r="K230" s="28"/>
    </row>
    <row r="231" ht="22.5" customHeight="1">
      <c r="A231" s="147">
        <v>46084.0</v>
      </c>
      <c r="B231" s="15"/>
      <c r="C231" s="148"/>
      <c r="D231" s="149" t="s">
        <v>944</v>
      </c>
      <c r="E231" s="150" t="s">
        <v>2826</v>
      </c>
      <c r="F231" s="112" t="str">
        <f t="shared" si="1"/>
        <v>DIEGO SEGOVIA</v>
      </c>
      <c r="G231" s="59" t="s">
        <v>14871</v>
      </c>
      <c r="H231" s="61"/>
      <c r="I231" s="27"/>
      <c r="J231" s="65"/>
      <c r="K231" s="28"/>
    </row>
    <row r="232" ht="22.5" customHeight="1">
      <c r="A232" s="147">
        <v>46084.0</v>
      </c>
      <c r="B232" s="15"/>
      <c r="C232" s="148"/>
      <c r="D232" s="149" t="s">
        <v>1467</v>
      </c>
      <c r="E232" s="150" t="s">
        <v>3738</v>
      </c>
      <c r="F232" s="112" t="str">
        <f t="shared" si="1"/>
        <v>ANDRES DONOSO</v>
      </c>
      <c r="G232" s="59" t="s">
        <v>14872</v>
      </c>
      <c r="H232" s="61"/>
      <c r="I232" s="27"/>
      <c r="J232" s="65"/>
      <c r="K232" s="28"/>
    </row>
    <row r="233" ht="22.5" customHeight="1">
      <c r="A233" s="147">
        <v>46084.0</v>
      </c>
      <c r="B233" s="15"/>
      <c r="C233" s="148"/>
      <c r="D233" s="149" t="s">
        <v>2137</v>
      </c>
      <c r="E233" s="150" t="s">
        <v>5143</v>
      </c>
      <c r="F233" s="112" t="str">
        <f t="shared" si="1"/>
        <v>MARCELA CASTRO</v>
      </c>
      <c r="G233" s="59" t="s">
        <v>14873</v>
      </c>
      <c r="H233" s="61"/>
      <c r="I233" s="27"/>
      <c r="J233" s="65"/>
      <c r="K233" s="28"/>
    </row>
    <row r="234" ht="22.5" customHeight="1">
      <c r="A234" s="147">
        <v>46084.0</v>
      </c>
      <c r="B234" s="15"/>
      <c r="C234" s="148"/>
      <c r="D234" s="149" t="s">
        <v>439</v>
      </c>
      <c r="E234" s="150" t="s">
        <v>14874</v>
      </c>
      <c r="F234" s="112" t="str">
        <f t="shared" si="1"/>
        <v>JUAN ESPINOZA SILVA</v>
      </c>
      <c r="G234" s="59" t="s">
        <v>14875</v>
      </c>
      <c r="H234" s="61"/>
      <c r="I234" s="27"/>
      <c r="J234" s="65"/>
      <c r="K234" s="28"/>
    </row>
    <row r="235" ht="22.5" customHeight="1">
      <c r="A235" s="147">
        <v>46084.0</v>
      </c>
      <c r="B235" s="15"/>
      <c r="C235" s="148"/>
      <c r="D235" s="149" t="s">
        <v>5878</v>
      </c>
      <c r="E235" s="150" t="s">
        <v>14876</v>
      </c>
      <c r="F235" s="112" t="str">
        <f t="shared" si="1"/>
        <v>JOSE LUIS AGUILERA CESPEDES</v>
      </c>
      <c r="G235" s="59" t="s">
        <v>14877</v>
      </c>
      <c r="H235" s="61"/>
      <c r="I235" s="27"/>
      <c r="J235" s="65"/>
      <c r="K235" s="28"/>
    </row>
    <row r="236" ht="22.5" customHeight="1">
      <c r="A236" s="147">
        <v>46084.0</v>
      </c>
      <c r="B236" s="15"/>
      <c r="C236" s="148"/>
      <c r="D236" s="149" t="s">
        <v>3710</v>
      </c>
      <c r="E236" s="150" t="s">
        <v>9282</v>
      </c>
      <c r="F236" s="112" t="str">
        <f t="shared" si="1"/>
        <v>JONATHAN VALENZUELA</v>
      </c>
      <c r="G236" s="59" t="s">
        <v>5922</v>
      </c>
      <c r="H236" s="61"/>
      <c r="I236" s="27"/>
      <c r="J236" s="65"/>
      <c r="K236" s="28"/>
    </row>
    <row r="237" ht="22.5" customHeight="1">
      <c r="A237" s="147">
        <v>46084.0</v>
      </c>
      <c r="B237" s="15"/>
      <c r="C237" s="148"/>
      <c r="D237" s="149" t="s">
        <v>669</v>
      </c>
      <c r="E237" s="150" t="s">
        <v>2739</v>
      </c>
      <c r="F237" s="112" t="str">
        <f t="shared" si="1"/>
        <v>JORGE CONTRERAS</v>
      </c>
      <c r="G237" s="59" t="s">
        <v>14878</v>
      </c>
      <c r="H237" s="61"/>
      <c r="I237" s="27"/>
      <c r="J237" s="65"/>
      <c r="K237" s="28"/>
    </row>
    <row r="238" ht="22.5" customHeight="1">
      <c r="A238" s="147">
        <v>46084.0</v>
      </c>
      <c r="B238" s="15"/>
      <c r="C238" s="148"/>
      <c r="D238" s="149" t="s">
        <v>2563</v>
      </c>
      <c r="E238" s="150" t="s">
        <v>5917</v>
      </c>
      <c r="F238" s="112" t="str">
        <f t="shared" si="1"/>
        <v>RICARDO MUÑOZ ROMAN</v>
      </c>
      <c r="G238" s="59" t="s">
        <v>5918</v>
      </c>
      <c r="H238" s="61"/>
      <c r="I238" s="27"/>
      <c r="J238" s="65"/>
      <c r="K238" s="28"/>
    </row>
    <row r="239" ht="22.5" customHeight="1">
      <c r="A239" s="147">
        <v>46084.0</v>
      </c>
      <c r="B239" s="15"/>
      <c r="C239" s="148"/>
      <c r="D239" s="149" t="s">
        <v>5972</v>
      </c>
      <c r="E239" s="150" t="s">
        <v>14879</v>
      </c>
      <c r="F239" s="112" t="str">
        <f t="shared" si="1"/>
        <v>SIAMACK MORENO LOPEZ</v>
      </c>
      <c r="G239" s="59" t="s">
        <v>5973</v>
      </c>
      <c r="H239" s="61"/>
      <c r="I239" s="27"/>
      <c r="J239" s="65"/>
      <c r="K239" s="28"/>
    </row>
    <row r="240" ht="22.5" customHeight="1">
      <c r="A240" s="147">
        <v>46084.0</v>
      </c>
      <c r="B240" s="15"/>
      <c r="C240" s="148"/>
      <c r="D240" s="149" t="s">
        <v>103</v>
      </c>
      <c r="E240" s="150" t="s">
        <v>14880</v>
      </c>
      <c r="F240" s="112" t="str">
        <f t="shared" si="1"/>
        <v>ERIKA CANIGUANTE VERA</v>
      </c>
      <c r="G240" s="59" t="s">
        <v>14881</v>
      </c>
      <c r="H240" s="61"/>
      <c r="I240" s="27"/>
      <c r="J240" s="65"/>
      <c r="K240" s="28"/>
    </row>
    <row r="241" ht="22.5" customHeight="1">
      <c r="A241" s="147">
        <v>46084.0</v>
      </c>
      <c r="B241" s="15"/>
      <c r="C241" s="148"/>
      <c r="D241" s="149" t="s">
        <v>510</v>
      </c>
      <c r="E241" s="150" t="s">
        <v>211</v>
      </c>
      <c r="F241" s="112" t="str">
        <f t="shared" si="1"/>
        <v>GONZALO ROJAS</v>
      </c>
      <c r="G241" s="59" t="s">
        <v>5905</v>
      </c>
      <c r="H241" s="61"/>
      <c r="I241" s="27"/>
      <c r="J241" s="65"/>
      <c r="K241" s="28"/>
    </row>
    <row r="242" ht="22.5" customHeight="1">
      <c r="A242" s="147">
        <v>46084.0</v>
      </c>
      <c r="B242" s="15"/>
      <c r="C242" s="148"/>
      <c r="D242" s="149" t="s">
        <v>14882</v>
      </c>
      <c r="E242" s="150" t="s">
        <v>8372</v>
      </c>
      <c r="F242" s="112" t="str">
        <f t="shared" si="1"/>
        <v>NELSON PATRICIO GOMEZ</v>
      </c>
      <c r="G242" s="59" t="s">
        <v>14883</v>
      </c>
      <c r="H242" s="61"/>
      <c r="I242" s="27"/>
      <c r="J242" s="65"/>
      <c r="K242" s="28"/>
    </row>
    <row r="243" ht="22.5" customHeight="1">
      <c r="A243" s="147">
        <v>46084.0</v>
      </c>
      <c r="B243" s="15"/>
      <c r="C243" s="148"/>
      <c r="D243" s="149" t="s">
        <v>14884</v>
      </c>
      <c r="E243" s="150" t="s">
        <v>9282</v>
      </c>
      <c r="F243" s="112" t="str">
        <f t="shared" si="1"/>
        <v>DANIRLA VALENZUELA</v>
      </c>
      <c r="G243" s="59" t="s">
        <v>14885</v>
      </c>
      <c r="H243" s="61"/>
      <c r="I243" s="27"/>
      <c r="J243" s="65"/>
      <c r="K243" s="28"/>
    </row>
    <row r="244" ht="22.5" customHeight="1">
      <c r="A244" s="147">
        <v>46084.0</v>
      </c>
      <c r="B244" s="15"/>
      <c r="C244" s="148"/>
      <c r="D244" s="149" t="s">
        <v>3164</v>
      </c>
      <c r="E244" s="150" t="s">
        <v>14886</v>
      </c>
      <c r="F244" s="112" t="str">
        <f t="shared" si="1"/>
        <v>ROMINA MENARES ESPINOZA</v>
      </c>
      <c r="G244" s="59" t="s">
        <v>5974</v>
      </c>
      <c r="H244" s="61"/>
      <c r="I244" s="27"/>
      <c r="J244" s="65"/>
      <c r="K244" s="28"/>
    </row>
    <row r="245" ht="22.5" customHeight="1">
      <c r="A245" s="147">
        <v>46084.0</v>
      </c>
      <c r="B245" s="15"/>
      <c r="C245" s="148"/>
      <c r="D245" s="149" t="s">
        <v>481</v>
      </c>
      <c r="E245" s="150" t="s">
        <v>7320</v>
      </c>
      <c r="F245" s="112" t="str">
        <f t="shared" si="1"/>
        <v>PATRICIO OYANEDEL</v>
      </c>
      <c r="G245" s="59" t="s">
        <v>14887</v>
      </c>
      <c r="H245" s="61"/>
      <c r="I245" s="27"/>
      <c r="J245" s="65"/>
      <c r="K245" s="28"/>
    </row>
    <row r="246" ht="22.5" customHeight="1">
      <c r="A246" s="147">
        <v>46084.0</v>
      </c>
      <c r="B246" s="15"/>
      <c r="C246" s="148"/>
      <c r="D246" s="149" t="s">
        <v>2073</v>
      </c>
      <c r="E246" s="150" t="s">
        <v>571</v>
      </c>
      <c r="F246" s="112" t="str">
        <f t="shared" si="1"/>
        <v>CESAR SALAZAR</v>
      </c>
      <c r="G246" s="59" t="s">
        <v>14888</v>
      </c>
      <c r="H246" s="61"/>
      <c r="I246" s="27"/>
      <c r="J246" s="65"/>
      <c r="K246" s="28"/>
    </row>
    <row r="247" ht="22.5" customHeight="1">
      <c r="A247" s="147">
        <v>46084.0</v>
      </c>
      <c r="B247" s="15"/>
      <c r="C247" s="148"/>
      <c r="D247" s="149" t="s">
        <v>487</v>
      </c>
      <c r="E247" s="150" t="s">
        <v>3997</v>
      </c>
      <c r="F247" s="112" t="str">
        <f t="shared" si="1"/>
        <v>FRANCISCA HERRERA</v>
      </c>
      <c r="G247" s="59" t="s">
        <v>7224</v>
      </c>
      <c r="H247" s="61"/>
      <c r="I247" s="27"/>
      <c r="J247" s="65"/>
      <c r="K247" s="28"/>
    </row>
    <row r="248" ht="22.5" customHeight="1">
      <c r="A248" s="147">
        <v>46084.0</v>
      </c>
      <c r="B248" s="15"/>
      <c r="C248" s="148"/>
      <c r="D248" s="149" t="s">
        <v>1705</v>
      </c>
      <c r="E248" s="150" t="s">
        <v>5757</v>
      </c>
      <c r="F248" s="112" t="str">
        <f t="shared" si="1"/>
        <v>BENJAMIN DIAZ</v>
      </c>
      <c r="G248" s="59" t="s">
        <v>6050</v>
      </c>
      <c r="H248" s="61"/>
      <c r="I248" s="27"/>
      <c r="J248" s="65"/>
      <c r="K248" s="28"/>
    </row>
    <row r="249" ht="22.5" customHeight="1">
      <c r="A249" s="147">
        <v>46084.0</v>
      </c>
      <c r="B249" s="15"/>
      <c r="C249" s="148"/>
      <c r="D249" s="149" t="s">
        <v>2967</v>
      </c>
      <c r="E249" s="150" t="s">
        <v>14889</v>
      </c>
      <c r="F249" s="112" t="str">
        <f t="shared" si="1"/>
        <v>FERNANDO ROJO</v>
      </c>
      <c r="G249" s="59" t="s">
        <v>14890</v>
      </c>
      <c r="H249" s="61"/>
      <c r="I249" s="27"/>
      <c r="J249" s="65"/>
      <c r="K249" s="28"/>
    </row>
    <row r="250" ht="22.5" customHeight="1">
      <c r="A250" s="147">
        <v>46084.0</v>
      </c>
      <c r="B250" s="15"/>
      <c r="C250" s="148"/>
      <c r="D250" s="149" t="s">
        <v>5141</v>
      </c>
      <c r="E250" s="150" t="s">
        <v>5923</v>
      </c>
      <c r="F250" s="112" t="str">
        <f t="shared" si="1"/>
        <v>EMERSON SANTIS ACOSTA</v>
      </c>
      <c r="G250" s="59" t="s">
        <v>5924</v>
      </c>
      <c r="H250" s="61"/>
      <c r="I250" s="27"/>
      <c r="J250" s="65"/>
      <c r="K250" s="28"/>
    </row>
    <row r="251" ht="22.5" customHeight="1">
      <c r="A251" s="147">
        <v>46084.0</v>
      </c>
      <c r="B251" s="15"/>
      <c r="C251" s="148"/>
      <c r="D251" s="149" t="s">
        <v>147</v>
      </c>
      <c r="E251" s="150" t="s">
        <v>14891</v>
      </c>
      <c r="F251" s="112" t="str">
        <f t="shared" si="1"/>
        <v>CARLOS YAÑEZ TOLEDO</v>
      </c>
      <c r="G251" s="59" t="s">
        <v>5913</v>
      </c>
      <c r="H251" s="61"/>
      <c r="I251" s="27"/>
      <c r="J251" s="65"/>
      <c r="K251" s="28"/>
    </row>
    <row r="252" ht="22.5" customHeight="1">
      <c r="A252" s="147">
        <v>46084.0</v>
      </c>
      <c r="B252" s="15"/>
      <c r="C252" s="148"/>
      <c r="D252" s="149" t="s">
        <v>11175</v>
      </c>
      <c r="E252" s="150" t="s">
        <v>14892</v>
      </c>
      <c r="F252" s="112" t="str">
        <f t="shared" si="1"/>
        <v>LAURA MUÑOZ VILLEGAS</v>
      </c>
      <c r="G252" s="59" t="s">
        <v>14893</v>
      </c>
      <c r="H252" s="61"/>
      <c r="I252" s="27"/>
      <c r="J252" s="65"/>
      <c r="K252" s="28"/>
    </row>
    <row r="253" ht="22.5" customHeight="1">
      <c r="A253" s="147">
        <v>46084.0</v>
      </c>
      <c r="B253" s="15"/>
      <c r="C253" s="148"/>
      <c r="D253" s="149" t="s">
        <v>439</v>
      </c>
      <c r="E253" s="150" t="s">
        <v>5861</v>
      </c>
      <c r="F253" s="112" t="str">
        <f t="shared" si="1"/>
        <v>JUAN URIBE</v>
      </c>
      <c r="G253" s="59" t="s">
        <v>14894</v>
      </c>
      <c r="H253" s="61"/>
      <c r="I253" s="27"/>
      <c r="J253" s="65"/>
      <c r="K253" s="28"/>
    </row>
    <row r="254" ht="22.5" customHeight="1">
      <c r="A254" s="147">
        <v>46084.0</v>
      </c>
      <c r="B254" s="15"/>
      <c r="C254" s="148"/>
      <c r="D254" s="149" t="s">
        <v>1817</v>
      </c>
      <c r="E254" s="150" t="s">
        <v>3997</v>
      </c>
      <c r="F254" s="112" t="str">
        <f t="shared" si="1"/>
        <v>PATRICIA HERRERA</v>
      </c>
      <c r="G254" s="59" t="s">
        <v>14895</v>
      </c>
      <c r="H254" s="61"/>
      <c r="I254" s="27"/>
      <c r="J254" s="65"/>
      <c r="K254" s="28"/>
    </row>
    <row r="255" ht="22.5" customHeight="1">
      <c r="A255" s="147">
        <v>46084.0</v>
      </c>
      <c r="B255" s="15"/>
      <c r="C255" s="148"/>
      <c r="D255" s="149" t="s">
        <v>2523</v>
      </c>
      <c r="E255" s="150" t="s">
        <v>3350</v>
      </c>
      <c r="F255" s="112" t="str">
        <f t="shared" si="1"/>
        <v>BEATRIZ GONZALEZ</v>
      </c>
      <c r="G255" s="59" t="s">
        <v>14896</v>
      </c>
      <c r="H255" s="61"/>
      <c r="I255" s="27"/>
      <c r="J255" s="65"/>
      <c r="K255" s="28"/>
    </row>
    <row r="256" ht="24.75" customHeight="1">
      <c r="A256" s="147">
        <v>46084.0</v>
      </c>
      <c r="B256" s="15"/>
      <c r="C256" s="148"/>
      <c r="D256" s="149" t="s">
        <v>5735</v>
      </c>
      <c r="E256" s="150" t="s">
        <v>3686</v>
      </c>
      <c r="F256" s="112" t="str">
        <f t="shared" si="1"/>
        <v>DAVID CORREA</v>
      </c>
      <c r="G256" s="59" t="s">
        <v>5906</v>
      </c>
      <c r="H256" s="61"/>
      <c r="I256" s="27"/>
      <c r="J256" s="65"/>
      <c r="K256" s="88"/>
    </row>
    <row r="257" ht="22.5" customHeight="1">
      <c r="A257" s="147">
        <v>46084.0</v>
      </c>
      <c r="B257" s="15"/>
      <c r="C257" s="148"/>
      <c r="D257" s="149" t="s">
        <v>14897</v>
      </c>
      <c r="E257" s="150" t="s">
        <v>14898</v>
      </c>
      <c r="F257" s="112" t="str">
        <f t="shared" si="1"/>
        <v>ALEX EDUARDO SILVA OYARZO SILVA OYARZO</v>
      </c>
      <c r="G257" s="59" t="s">
        <v>14899</v>
      </c>
      <c r="H257" s="61"/>
      <c r="I257" s="27"/>
      <c r="J257" s="65"/>
      <c r="K257" s="28"/>
    </row>
    <row r="258" ht="22.5" customHeight="1">
      <c r="A258" s="147">
        <v>46084.0</v>
      </c>
      <c r="B258" s="15"/>
      <c r="C258" s="148"/>
      <c r="D258" s="149" t="s">
        <v>14900</v>
      </c>
      <c r="E258" s="150" t="s">
        <v>4603</v>
      </c>
      <c r="F258" s="112" t="str">
        <f t="shared" si="1"/>
        <v>BAYRON ARANCIBIA</v>
      </c>
      <c r="G258" s="59" t="s">
        <v>14901</v>
      </c>
      <c r="H258" s="61"/>
      <c r="I258" s="27"/>
      <c r="J258" s="65"/>
      <c r="K258" s="28"/>
    </row>
    <row r="259" ht="22.5" customHeight="1">
      <c r="A259" s="147">
        <v>46084.0</v>
      </c>
      <c r="B259" s="15"/>
      <c r="C259" s="148"/>
      <c r="D259" s="149" t="s">
        <v>7098</v>
      </c>
      <c r="E259" s="150" t="s">
        <v>14902</v>
      </c>
      <c r="F259" s="112" t="str">
        <f t="shared" si="1"/>
        <v>JACQUELINE RIVAS</v>
      </c>
      <c r="G259" s="59" t="s">
        <v>14903</v>
      </c>
      <c r="H259" s="61"/>
      <c r="I259" s="27"/>
      <c r="J259" s="65"/>
      <c r="K259" s="28"/>
    </row>
    <row r="260" ht="22.5" customHeight="1">
      <c r="A260" s="147">
        <v>46085.0</v>
      </c>
      <c r="B260" s="15"/>
      <c r="C260" s="148"/>
      <c r="D260" s="149" t="s">
        <v>626</v>
      </c>
      <c r="E260" s="150" t="s">
        <v>14904</v>
      </c>
      <c r="F260" s="112" t="str">
        <f t="shared" si="1"/>
        <v>CRISTIAN GONZÁLES</v>
      </c>
      <c r="G260" s="59" t="s">
        <v>14905</v>
      </c>
      <c r="H260" s="56" t="s">
        <v>44</v>
      </c>
      <c r="I260" s="27"/>
      <c r="J260" s="57" t="s">
        <v>14</v>
      </c>
      <c r="K260" s="23" t="s">
        <v>15</v>
      </c>
    </row>
    <row r="261" ht="22.5" customHeight="1">
      <c r="A261" s="147">
        <v>46085.0</v>
      </c>
      <c r="B261" s="15"/>
      <c r="C261" s="148"/>
      <c r="D261" s="149" t="s">
        <v>14906</v>
      </c>
      <c r="E261" s="150" t="s">
        <v>434</v>
      </c>
      <c r="F261" s="112" t="str">
        <f t="shared" si="1"/>
        <v>JOHANS CARVAJAL</v>
      </c>
      <c r="G261" s="59" t="s">
        <v>14907</v>
      </c>
      <c r="H261" s="56" t="s">
        <v>44</v>
      </c>
      <c r="I261" s="27"/>
      <c r="J261" s="57" t="s">
        <v>14</v>
      </c>
      <c r="K261" s="23" t="s">
        <v>15</v>
      </c>
    </row>
    <row r="262" ht="22.5" customHeight="1">
      <c r="A262" s="147">
        <v>46085.0</v>
      </c>
      <c r="B262" s="15"/>
      <c r="C262" s="148"/>
      <c r="D262" s="149" t="s">
        <v>129</v>
      </c>
      <c r="E262" s="150" t="s">
        <v>14908</v>
      </c>
      <c r="F262" s="112" t="str">
        <f t="shared" si="1"/>
        <v>JORGE CODELIA GONZALEZ</v>
      </c>
      <c r="G262" s="59" t="s">
        <v>14909</v>
      </c>
      <c r="H262" s="56" t="s">
        <v>44</v>
      </c>
      <c r="I262" s="27"/>
      <c r="J262" s="57" t="s">
        <v>14</v>
      </c>
      <c r="K262" s="28"/>
    </row>
    <row r="263" ht="22.5" customHeight="1">
      <c r="A263" s="147">
        <v>46085.0</v>
      </c>
      <c r="B263" s="15"/>
      <c r="C263" s="148"/>
      <c r="D263" s="149" t="s">
        <v>439</v>
      </c>
      <c r="E263" s="150" t="s">
        <v>14910</v>
      </c>
      <c r="F263" s="112" t="str">
        <f t="shared" si="1"/>
        <v>JUAN OGAZ</v>
      </c>
      <c r="G263" s="59" t="s">
        <v>14911</v>
      </c>
      <c r="H263" s="56" t="s">
        <v>44</v>
      </c>
      <c r="I263" s="27"/>
      <c r="J263" s="57" t="s">
        <v>14</v>
      </c>
      <c r="K263" s="23" t="s">
        <v>15</v>
      </c>
    </row>
    <row r="264" ht="22.5" customHeight="1">
      <c r="A264" s="147">
        <v>46085.0</v>
      </c>
      <c r="B264" s="15"/>
      <c r="C264" s="148"/>
      <c r="D264" s="149" t="s">
        <v>14912</v>
      </c>
      <c r="E264" s="150" t="s">
        <v>14913</v>
      </c>
      <c r="F264" s="112" t="str">
        <f t="shared" si="1"/>
        <v>VICENTE RODRIGO ZAMORA DIAZ</v>
      </c>
      <c r="G264" s="59" t="s">
        <v>14914</v>
      </c>
      <c r="H264" s="56" t="s">
        <v>44</v>
      </c>
      <c r="I264" s="27"/>
      <c r="J264" s="57" t="s">
        <v>14</v>
      </c>
      <c r="K264" s="23" t="s">
        <v>15</v>
      </c>
    </row>
    <row r="265" ht="22.5" customHeight="1">
      <c r="A265" s="147">
        <v>46085.0</v>
      </c>
      <c r="B265" s="15"/>
      <c r="C265" s="148"/>
      <c r="D265" s="149" t="s">
        <v>3371</v>
      </c>
      <c r="E265" s="150" t="s">
        <v>12893</v>
      </c>
      <c r="F265" s="112" t="str">
        <f t="shared" si="1"/>
        <v>SALVADOR GALLARDO</v>
      </c>
      <c r="G265" s="59" t="s">
        <v>14915</v>
      </c>
      <c r="H265" s="56" t="s">
        <v>44</v>
      </c>
      <c r="I265" s="27"/>
      <c r="J265" s="57" t="s">
        <v>14</v>
      </c>
      <c r="K265" s="23" t="s">
        <v>15</v>
      </c>
    </row>
    <row r="266" ht="22.5" customHeight="1">
      <c r="A266" s="147">
        <v>46085.0</v>
      </c>
      <c r="B266" s="15"/>
      <c r="C266" s="148"/>
      <c r="D266" s="149" t="s">
        <v>11290</v>
      </c>
      <c r="E266" s="150" t="s">
        <v>3997</v>
      </c>
      <c r="F266" s="112" t="str">
        <f t="shared" si="1"/>
        <v>KIMBERLY HERRERA</v>
      </c>
      <c r="G266" s="59" t="s">
        <v>14916</v>
      </c>
      <c r="H266" s="56" t="s">
        <v>44</v>
      </c>
      <c r="I266" s="27"/>
      <c r="J266" s="57" t="s">
        <v>14</v>
      </c>
      <c r="K266" s="28"/>
    </row>
    <row r="267" ht="22.5" customHeight="1">
      <c r="A267" s="147">
        <v>46085.0</v>
      </c>
      <c r="B267" s="15"/>
      <c r="C267" s="148"/>
      <c r="D267" s="149" t="s">
        <v>1292</v>
      </c>
      <c r="E267" s="150" t="s">
        <v>14917</v>
      </c>
      <c r="F267" s="112" t="str">
        <f t="shared" si="1"/>
        <v>CRISTIAN DROGUETT CANTO</v>
      </c>
      <c r="G267" s="59" t="s">
        <v>14918</v>
      </c>
      <c r="H267" s="56" t="s">
        <v>44</v>
      </c>
      <c r="I267" s="27"/>
      <c r="J267" s="57" t="s">
        <v>14</v>
      </c>
      <c r="K267" s="28"/>
    </row>
    <row r="268" ht="22.5" customHeight="1">
      <c r="A268" s="147">
        <v>46085.0</v>
      </c>
      <c r="B268" s="15"/>
      <c r="C268" s="148"/>
      <c r="D268" s="149" t="s">
        <v>1240</v>
      </c>
      <c r="E268" s="150" t="s">
        <v>1226</v>
      </c>
      <c r="F268" s="112" t="str">
        <f t="shared" si="1"/>
        <v>CATALINA PINO</v>
      </c>
      <c r="G268" s="59" t="s">
        <v>14919</v>
      </c>
      <c r="H268" s="56" t="s">
        <v>44</v>
      </c>
      <c r="I268" s="27"/>
      <c r="J268" s="57" t="s">
        <v>14</v>
      </c>
      <c r="K268" s="28"/>
    </row>
    <row r="269" ht="22.5" customHeight="1">
      <c r="A269" s="147">
        <v>46085.0</v>
      </c>
      <c r="B269" s="15"/>
      <c r="C269" s="148"/>
      <c r="D269" s="149" t="s">
        <v>858</v>
      </c>
      <c r="E269" s="150" t="s">
        <v>14920</v>
      </c>
      <c r="F269" s="112" t="str">
        <f t="shared" si="1"/>
        <v>JOSE CASANOVA</v>
      </c>
      <c r="G269" s="59" t="s">
        <v>14921</v>
      </c>
      <c r="H269" s="56" t="s">
        <v>44</v>
      </c>
      <c r="I269" s="27"/>
      <c r="J269" s="57" t="s">
        <v>14</v>
      </c>
      <c r="K269" s="23" t="s">
        <v>15</v>
      </c>
    </row>
    <row r="270" ht="22.5" customHeight="1">
      <c r="A270" s="147">
        <v>46085.0</v>
      </c>
      <c r="B270" s="15"/>
      <c r="C270" s="148"/>
      <c r="D270" s="149" t="s">
        <v>4746</v>
      </c>
      <c r="E270" s="150" t="s">
        <v>339</v>
      </c>
      <c r="F270" s="112" t="str">
        <f t="shared" si="1"/>
        <v>JESSICA SANDOVAL</v>
      </c>
      <c r="G270" s="59" t="s">
        <v>14922</v>
      </c>
      <c r="H270" s="56" t="s">
        <v>44</v>
      </c>
      <c r="I270" s="27"/>
      <c r="J270" s="57" t="s">
        <v>14</v>
      </c>
      <c r="K270" s="23" t="s">
        <v>15</v>
      </c>
    </row>
    <row r="271" ht="22.5" customHeight="1">
      <c r="A271" s="147">
        <v>46085.0</v>
      </c>
      <c r="B271" s="15"/>
      <c r="C271" s="148"/>
      <c r="D271" s="149" t="s">
        <v>14923</v>
      </c>
      <c r="E271" s="150" t="s">
        <v>14924</v>
      </c>
      <c r="F271" s="112" t="str">
        <f t="shared" si="1"/>
        <v>EMILIO VASQUEZ</v>
      </c>
      <c r="G271" s="59" t="s">
        <v>14925</v>
      </c>
      <c r="H271" s="56" t="s">
        <v>44</v>
      </c>
      <c r="I271" s="27"/>
      <c r="J271" s="57" t="s">
        <v>14</v>
      </c>
      <c r="K271" s="23" t="s">
        <v>15</v>
      </c>
    </row>
    <row r="272" ht="22.5" customHeight="1">
      <c r="A272" s="147">
        <v>46085.0</v>
      </c>
      <c r="B272" s="15"/>
      <c r="C272" s="148"/>
      <c r="D272" s="149" t="s">
        <v>14926</v>
      </c>
      <c r="E272" s="150" t="s">
        <v>14927</v>
      </c>
      <c r="F272" s="112" t="str">
        <f t="shared" si="1"/>
        <v>SCARLETTE GUENUMAN</v>
      </c>
      <c r="G272" s="59" t="s">
        <v>14928</v>
      </c>
      <c r="H272" s="56" t="s">
        <v>44</v>
      </c>
      <c r="I272" s="27"/>
      <c r="J272" s="57" t="s">
        <v>14</v>
      </c>
      <c r="K272" s="23" t="s">
        <v>15</v>
      </c>
    </row>
    <row r="273" ht="22.5" customHeight="1">
      <c r="A273" s="147">
        <v>46085.0</v>
      </c>
      <c r="B273" s="15"/>
      <c r="C273" s="148"/>
      <c r="D273" s="149" t="s">
        <v>14929</v>
      </c>
      <c r="E273" s="150" t="s">
        <v>14930</v>
      </c>
      <c r="F273" s="112" t="str">
        <f t="shared" si="1"/>
        <v>MAIKOL GARAY</v>
      </c>
      <c r="G273" s="59" t="s">
        <v>14931</v>
      </c>
      <c r="H273" s="56" t="s">
        <v>44</v>
      </c>
      <c r="I273" s="27"/>
      <c r="J273" s="57" t="s">
        <v>14</v>
      </c>
      <c r="K273" s="23" t="s">
        <v>15</v>
      </c>
    </row>
    <row r="274" ht="22.5" customHeight="1">
      <c r="A274" s="147">
        <v>46085.0</v>
      </c>
      <c r="B274" s="15"/>
      <c r="C274" s="148"/>
      <c r="D274" s="149" t="s">
        <v>1988</v>
      </c>
      <c r="E274" s="150" t="s">
        <v>14598</v>
      </c>
      <c r="F274" s="112" t="str">
        <f t="shared" si="1"/>
        <v>JUAN PABLO MELLA</v>
      </c>
      <c r="G274" s="59" t="s">
        <v>14932</v>
      </c>
      <c r="H274" s="56" t="s">
        <v>44</v>
      </c>
      <c r="I274" s="27"/>
      <c r="J274" s="57" t="s">
        <v>14</v>
      </c>
      <c r="K274" s="23" t="s">
        <v>15</v>
      </c>
    </row>
    <row r="275" ht="22.5" customHeight="1">
      <c r="A275" s="147">
        <v>46085.0</v>
      </c>
      <c r="B275" s="15"/>
      <c r="C275" s="148"/>
      <c r="D275" s="149" t="s">
        <v>14933</v>
      </c>
      <c r="E275" s="150" t="s">
        <v>14934</v>
      </c>
      <c r="F275" s="112" t="str">
        <f t="shared" si="1"/>
        <v>GIULIANA ROMANDINI</v>
      </c>
      <c r="G275" s="59" t="s">
        <v>14935</v>
      </c>
      <c r="H275" s="56" t="s">
        <v>44</v>
      </c>
      <c r="I275" s="27"/>
      <c r="J275" s="57" t="s">
        <v>14</v>
      </c>
      <c r="K275" s="23" t="s">
        <v>15</v>
      </c>
    </row>
    <row r="276" ht="22.5" customHeight="1">
      <c r="A276" s="147">
        <v>46085.0</v>
      </c>
      <c r="B276" s="15"/>
      <c r="C276" s="148"/>
      <c r="D276" s="149" t="s">
        <v>573</v>
      </c>
      <c r="E276" s="150" t="s">
        <v>784</v>
      </c>
      <c r="F276" s="112" t="str">
        <f t="shared" si="1"/>
        <v>CAREN LOPEZ</v>
      </c>
      <c r="G276" s="59" t="s">
        <v>575</v>
      </c>
      <c r="H276" s="56" t="s">
        <v>44</v>
      </c>
      <c r="I276" s="27"/>
      <c r="J276" s="57" t="s">
        <v>14</v>
      </c>
      <c r="K276" s="23" t="s">
        <v>15</v>
      </c>
    </row>
    <row r="277" ht="22.5" customHeight="1">
      <c r="A277" s="147">
        <v>46085.0</v>
      </c>
      <c r="B277" s="15"/>
      <c r="C277" s="148"/>
      <c r="D277" s="149" t="s">
        <v>12710</v>
      </c>
      <c r="E277" s="150" t="s">
        <v>14936</v>
      </c>
      <c r="F277" s="112" t="str">
        <f t="shared" si="1"/>
        <v>PIA MUHLEMBROCK</v>
      </c>
      <c r="G277" s="59" t="s">
        <v>14937</v>
      </c>
      <c r="H277" s="56" t="s">
        <v>44</v>
      </c>
      <c r="I277" s="27"/>
      <c r="J277" s="57" t="s">
        <v>14</v>
      </c>
      <c r="K277" s="23" t="s">
        <v>15</v>
      </c>
    </row>
    <row r="278" ht="22.5" customHeight="1">
      <c r="A278" s="147">
        <v>46085.0</v>
      </c>
      <c r="B278" s="15"/>
      <c r="C278" s="148"/>
      <c r="D278" s="149" t="s">
        <v>2096</v>
      </c>
      <c r="E278" s="150" t="s">
        <v>4410</v>
      </c>
      <c r="F278" s="112" t="str">
        <f t="shared" si="1"/>
        <v>CAMILO AGUIRRE</v>
      </c>
      <c r="G278" s="59" t="s">
        <v>14938</v>
      </c>
      <c r="H278" s="56" t="s">
        <v>44</v>
      </c>
      <c r="I278" s="27"/>
      <c r="J278" s="57" t="s">
        <v>14</v>
      </c>
      <c r="K278" s="23" t="s">
        <v>15</v>
      </c>
    </row>
    <row r="279" ht="22.5" customHeight="1">
      <c r="A279" s="147">
        <v>46085.0</v>
      </c>
      <c r="B279" s="15"/>
      <c r="C279" s="148"/>
      <c r="D279" s="149" t="s">
        <v>14939</v>
      </c>
      <c r="E279" s="150" t="s">
        <v>14940</v>
      </c>
      <c r="F279" s="112" t="str">
        <f t="shared" si="1"/>
        <v>AUGUSTINA DRAGO</v>
      </c>
      <c r="G279" s="59" t="s">
        <v>14941</v>
      </c>
      <c r="H279" s="56" t="s">
        <v>44</v>
      </c>
      <c r="I279" s="27"/>
      <c r="J279" s="57" t="s">
        <v>14</v>
      </c>
      <c r="K279" s="23" t="s">
        <v>15</v>
      </c>
    </row>
    <row r="280" ht="22.5" customHeight="1">
      <c r="A280" s="147">
        <v>46085.0</v>
      </c>
      <c r="B280" s="15"/>
      <c r="C280" s="148"/>
      <c r="D280" s="149" t="s">
        <v>3902</v>
      </c>
      <c r="E280" s="150" t="s">
        <v>517</v>
      </c>
      <c r="F280" s="112" t="str">
        <f t="shared" si="1"/>
        <v>NICOLÁS FIGUEROA</v>
      </c>
      <c r="G280" s="59" t="s">
        <v>14942</v>
      </c>
      <c r="H280" s="56" t="s">
        <v>44</v>
      </c>
      <c r="I280" s="27"/>
      <c r="J280" s="57" t="s">
        <v>14</v>
      </c>
      <c r="K280" s="23" t="s">
        <v>15</v>
      </c>
    </row>
    <row r="281" ht="22.5" customHeight="1">
      <c r="A281" s="147">
        <v>46085.0</v>
      </c>
      <c r="B281" s="15"/>
      <c r="C281" s="148"/>
      <c r="D281" s="149" t="s">
        <v>14943</v>
      </c>
      <c r="E281" s="150" t="s">
        <v>14944</v>
      </c>
      <c r="F281" s="112" t="str">
        <f t="shared" si="1"/>
        <v>YANIRA BELEN ROJAS NUÑEZ</v>
      </c>
      <c r="G281" s="59" t="s">
        <v>14945</v>
      </c>
      <c r="H281" s="56" t="s">
        <v>44</v>
      </c>
      <c r="I281" s="27"/>
      <c r="J281" s="57" t="s">
        <v>14</v>
      </c>
      <c r="K281" s="28"/>
    </row>
    <row r="282" ht="22.5" customHeight="1">
      <c r="A282" s="147">
        <v>46085.0</v>
      </c>
      <c r="B282" s="15"/>
      <c r="C282" s="148"/>
      <c r="D282" s="149" t="s">
        <v>14946</v>
      </c>
      <c r="E282" s="150" t="s">
        <v>14947</v>
      </c>
      <c r="F282" s="112" t="str">
        <f t="shared" si="1"/>
        <v>ALANYS BELEN GODOY CAMPUSANO</v>
      </c>
      <c r="G282" s="59" t="s">
        <v>14948</v>
      </c>
      <c r="H282" s="56" t="s">
        <v>44</v>
      </c>
      <c r="I282" s="27"/>
      <c r="J282" s="57" t="s">
        <v>14</v>
      </c>
      <c r="K282" s="23" t="s">
        <v>15</v>
      </c>
    </row>
    <row r="283" ht="22.5" customHeight="1">
      <c r="A283" s="147">
        <v>46085.0</v>
      </c>
      <c r="B283" s="15"/>
      <c r="C283" s="151" t="s">
        <v>228</v>
      </c>
      <c r="D283" s="149" t="s">
        <v>13162</v>
      </c>
      <c r="E283" s="150" t="s">
        <v>2546</v>
      </c>
      <c r="F283" s="112" t="str">
        <f t="shared" si="1"/>
        <v>JOAQUÍN SAEZ</v>
      </c>
      <c r="G283" s="59" t="s">
        <v>14949</v>
      </c>
      <c r="H283" s="56" t="s">
        <v>44</v>
      </c>
      <c r="I283" s="27"/>
      <c r="J283" s="57" t="s">
        <v>21</v>
      </c>
      <c r="K283" s="23" t="s">
        <v>15</v>
      </c>
    </row>
    <row r="284" ht="22.5" customHeight="1">
      <c r="A284" s="147">
        <v>46085.0</v>
      </c>
      <c r="B284" s="15"/>
      <c r="C284" s="151" t="s">
        <v>106</v>
      </c>
      <c r="D284" s="149" t="s">
        <v>14950</v>
      </c>
      <c r="E284" s="150" t="s">
        <v>130</v>
      </c>
      <c r="F284" s="112" t="str">
        <f t="shared" si="1"/>
        <v>JAEL GONZALEZ</v>
      </c>
      <c r="G284" s="59" t="s">
        <v>14951</v>
      </c>
      <c r="H284" s="56" t="s">
        <v>44</v>
      </c>
      <c r="I284" s="27"/>
      <c r="J284" s="57" t="s">
        <v>21</v>
      </c>
      <c r="K284" s="23" t="s">
        <v>15</v>
      </c>
    </row>
    <row r="285" ht="22.5" customHeight="1">
      <c r="A285" s="147">
        <v>46085.0</v>
      </c>
      <c r="B285" s="15"/>
      <c r="C285" s="151" t="s">
        <v>106</v>
      </c>
      <c r="D285" s="149" t="s">
        <v>14952</v>
      </c>
      <c r="E285" s="150" t="s">
        <v>14953</v>
      </c>
      <c r="F285" s="112" t="str">
        <f t="shared" si="1"/>
        <v>DANIEL GONZALO RODRÍGUEZ TABORGA</v>
      </c>
      <c r="G285" s="59" t="s">
        <v>14954</v>
      </c>
      <c r="H285" s="56" t="s">
        <v>44</v>
      </c>
      <c r="I285" s="27"/>
      <c r="J285" s="57" t="s">
        <v>21</v>
      </c>
      <c r="K285" s="23" t="s">
        <v>20</v>
      </c>
    </row>
    <row r="286" ht="22.5" customHeight="1">
      <c r="A286" s="147">
        <v>46085.0</v>
      </c>
      <c r="B286" s="15"/>
      <c r="C286" s="148"/>
      <c r="D286" s="149" t="s">
        <v>944</v>
      </c>
      <c r="E286" s="150" t="s">
        <v>4351</v>
      </c>
      <c r="F286" s="112" t="str">
        <f t="shared" si="1"/>
        <v>DIEGO AHUMADA</v>
      </c>
      <c r="G286" s="59" t="s">
        <v>14955</v>
      </c>
      <c r="H286" s="56" t="s">
        <v>44</v>
      </c>
      <c r="I286" s="27"/>
      <c r="J286" s="57" t="s">
        <v>21</v>
      </c>
      <c r="K286" s="23" t="s">
        <v>15</v>
      </c>
    </row>
    <row r="287" ht="22.5" customHeight="1">
      <c r="A287" s="147">
        <v>46085.0</v>
      </c>
      <c r="B287" s="15"/>
      <c r="C287" s="151" t="s">
        <v>760</v>
      </c>
      <c r="D287" s="149" t="s">
        <v>48</v>
      </c>
      <c r="E287" s="150" t="s">
        <v>14956</v>
      </c>
      <c r="F287" s="112" t="str">
        <f t="shared" si="1"/>
        <v>PABLO JORQUERA ROCO</v>
      </c>
      <c r="G287" s="59" t="s">
        <v>14957</v>
      </c>
      <c r="H287" s="56" t="s">
        <v>44</v>
      </c>
      <c r="I287" s="27"/>
      <c r="J287" s="57" t="s">
        <v>21</v>
      </c>
      <c r="K287" s="23" t="s">
        <v>15</v>
      </c>
    </row>
    <row r="288" ht="22.5" customHeight="1">
      <c r="A288" s="147">
        <v>46085.0</v>
      </c>
      <c r="B288" s="15"/>
      <c r="C288" s="151" t="s">
        <v>106</v>
      </c>
      <c r="D288" s="149" t="s">
        <v>14958</v>
      </c>
      <c r="E288" s="150" t="s">
        <v>14959</v>
      </c>
      <c r="F288" s="112" t="str">
        <f t="shared" si="1"/>
        <v>FABRITZIO ARANEDA</v>
      </c>
      <c r="G288" s="59" t="s">
        <v>14960</v>
      </c>
      <c r="H288" s="56" t="s">
        <v>44</v>
      </c>
      <c r="I288" s="27"/>
      <c r="J288" s="57" t="s">
        <v>21</v>
      </c>
      <c r="K288" s="23" t="s">
        <v>15</v>
      </c>
    </row>
    <row r="289" ht="22.5" customHeight="1">
      <c r="A289" s="147">
        <v>46085.0</v>
      </c>
      <c r="B289" s="15"/>
      <c r="C289" s="151" t="s">
        <v>1678</v>
      </c>
      <c r="D289" s="149" t="s">
        <v>9127</v>
      </c>
      <c r="E289" s="150" t="s">
        <v>14961</v>
      </c>
      <c r="F289" s="112" t="str">
        <f t="shared" si="1"/>
        <v>SARA VILLANUEVA SUAREZ</v>
      </c>
      <c r="G289" s="59" t="s">
        <v>14962</v>
      </c>
      <c r="H289" s="56" t="s">
        <v>44</v>
      </c>
      <c r="I289" s="27"/>
      <c r="J289" s="57" t="s">
        <v>21</v>
      </c>
      <c r="K289" s="23" t="s">
        <v>15</v>
      </c>
    </row>
    <row r="290" ht="22.5" customHeight="1">
      <c r="A290" s="147">
        <v>46085.0</v>
      </c>
      <c r="B290" s="15"/>
      <c r="C290" s="151" t="s">
        <v>106</v>
      </c>
      <c r="D290" s="149" t="s">
        <v>858</v>
      </c>
      <c r="E290" s="150" t="s">
        <v>1758</v>
      </c>
      <c r="F290" s="112" t="str">
        <f t="shared" si="1"/>
        <v>JOSE GARCIA</v>
      </c>
      <c r="G290" s="59" t="s">
        <v>14963</v>
      </c>
      <c r="H290" s="56" t="s">
        <v>44</v>
      </c>
      <c r="I290" s="27"/>
      <c r="J290" s="57" t="s">
        <v>21</v>
      </c>
      <c r="K290" s="23" t="s">
        <v>22</v>
      </c>
    </row>
    <row r="291" ht="22.5" customHeight="1">
      <c r="A291" s="147">
        <v>46085.0</v>
      </c>
      <c r="B291" s="15"/>
      <c r="C291" s="151" t="s">
        <v>2738</v>
      </c>
      <c r="D291" s="149" t="s">
        <v>14964</v>
      </c>
      <c r="E291" s="150" t="s">
        <v>14965</v>
      </c>
      <c r="F291" s="112" t="str">
        <f t="shared" si="1"/>
        <v>ROSARIO COX</v>
      </c>
      <c r="G291" s="59" t="s">
        <v>14966</v>
      </c>
      <c r="H291" s="56" t="s">
        <v>44</v>
      </c>
      <c r="I291" s="27"/>
      <c r="J291" s="57" t="s">
        <v>21</v>
      </c>
      <c r="K291" s="23" t="s">
        <v>15</v>
      </c>
    </row>
    <row r="292" ht="22.5" customHeight="1">
      <c r="A292" s="147">
        <v>46085.0</v>
      </c>
      <c r="B292" s="15"/>
      <c r="C292" s="151" t="s">
        <v>11553</v>
      </c>
      <c r="D292" s="149" t="s">
        <v>14967</v>
      </c>
      <c r="E292" s="150" t="s">
        <v>14968</v>
      </c>
      <c r="F292" s="112" t="str">
        <f t="shared" si="1"/>
        <v>NICOLAS IGNACIO CANTERO</v>
      </c>
      <c r="G292" s="59" t="s">
        <v>14969</v>
      </c>
      <c r="H292" s="56" t="s">
        <v>44</v>
      </c>
      <c r="I292" s="27"/>
      <c r="J292" s="57" t="s">
        <v>21</v>
      </c>
      <c r="K292" s="23" t="s">
        <v>15</v>
      </c>
    </row>
    <row r="293" ht="22.5" customHeight="1">
      <c r="A293" s="147">
        <v>46085.0</v>
      </c>
      <c r="B293" s="15"/>
      <c r="C293" s="151" t="s">
        <v>122</v>
      </c>
      <c r="D293" s="149" t="s">
        <v>1164</v>
      </c>
      <c r="E293" s="150" t="s">
        <v>10044</v>
      </c>
      <c r="F293" s="112" t="str">
        <f t="shared" si="1"/>
        <v>ALEXANDRA RUIZ</v>
      </c>
      <c r="G293" s="59" t="s">
        <v>14970</v>
      </c>
      <c r="H293" s="56" t="s">
        <v>44</v>
      </c>
      <c r="I293" s="27"/>
      <c r="J293" s="57" t="s">
        <v>21</v>
      </c>
      <c r="K293" s="23" t="s">
        <v>15</v>
      </c>
    </row>
    <row r="294" ht="22.5" customHeight="1">
      <c r="A294" s="147">
        <v>46085.0</v>
      </c>
      <c r="B294" s="15"/>
      <c r="C294" s="151" t="s">
        <v>1529</v>
      </c>
      <c r="D294" s="149" t="s">
        <v>3232</v>
      </c>
      <c r="E294" s="150" t="s">
        <v>14971</v>
      </c>
      <c r="F294" s="112" t="str">
        <f t="shared" si="1"/>
        <v>LEONARDO QUINTEROS</v>
      </c>
      <c r="G294" s="59" t="s">
        <v>14972</v>
      </c>
      <c r="H294" s="56" t="s">
        <v>44</v>
      </c>
      <c r="I294" s="27"/>
      <c r="J294" s="57" t="s">
        <v>21</v>
      </c>
      <c r="K294" s="23" t="s">
        <v>15</v>
      </c>
    </row>
    <row r="295" ht="22.5" customHeight="1">
      <c r="A295" s="147">
        <v>46085.0</v>
      </c>
      <c r="B295" s="15"/>
      <c r="C295" s="151" t="s">
        <v>10855</v>
      </c>
      <c r="D295" s="149" t="s">
        <v>14973</v>
      </c>
      <c r="E295" s="150" t="s">
        <v>14974</v>
      </c>
      <c r="F295" s="112" t="str">
        <f t="shared" si="1"/>
        <v>JOSELYN PAULA LLANCA PONCE</v>
      </c>
      <c r="G295" s="59" t="s">
        <v>14975</v>
      </c>
      <c r="H295" s="56" t="s">
        <v>44</v>
      </c>
      <c r="I295" s="27"/>
      <c r="J295" s="57" t="s">
        <v>21</v>
      </c>
      <c r="K295" s="23" t="s">
        <v>15</v>
      </c>
    </row>
    <row r="296" ht="22.5" customHeight="1">
      <c r="A296" s="147">
        <v>46085.0</v>
      </c>
      <c r="B296" s="15"/>
      <c r="C296" s="148"/>
      <c r="D296" s="149" t="s">
        <v>6080</v>
      </c>
      <c r="E296" s="150" t="s">
        <v>14976</v>
      </c>
      <c r="F296" s="112" t="str">
        <f t="shared" si="1"/>
        <v>FRANCISCO JAVIER VILLARROEL SOTO</v>
      </c>
      <c r="G296" s="59" t="s">
        <v>14977</v>
      </c>
      <c r="H296" s="56" t="s">
        <v>44</v>
      </c>
      <c r="I296" s="27"/>
      <c r="J296" s="57" t="s">
        <v>21</v>
      </c>
      <c r="K296" s="23" t="s">
        <v>15</v>
      </c>
    </row>
    <row r="297" ht="22.5" customHeight="1">
      <c r="A297" s="147">
        <v>46085.0</v>
      </c>
      <c r="B297" s="15"/>
      <c r="C297" s="151" t="s">
        <v>1231</v>
      </c>
      <c r="D297" s="149" t="s">
        <v>14978</v>
      </c>
      <c r="E297" s="150" t="s">
        <v>4823</v>
      </c>
      <c r="F297" s="112" t="str">
        <f t="shared" si="1"/>
        <v>ROMINA JUANA BELEN ABARCA</v>
      </c>
      <c r="G297" s="59" t="s">
        <v>14979</v>
      </c>
      <c r="H297" s="56" t="s">
        <v>44</v>
      </c>
      <c r="I297" s="27"/>
      <c r="J297" s="57" t="s">
        <v>21</v>
      </c>
      <c r="K297" s="23" t="s">
        <v>15</v>
      </c>
    </row>
    <row r="298" ht="22.5" customHeight="1">
      <c r="A298" s="147">
        <v>46085.0</v>
      </c>
      <c r="B298" s="46"/>
      <c r="C298" s="151" t="s">
        <v>1994</v>
      </c>
      <c r="D298" s="149" t="s">
        <v>7209</v>
      </c>
      <c r="E298" s="150" t="s">
        <v>13342</v>
      </c>
      <c r="F298" s="112" t="str">
        <f t="shared" si="1"/>
        <v>HERNAN FLORES LEPEZ</v>
      </c>
      <c r="G298" s="59" t="s">
        <v>14980</v>
      </c>
      <c r="H298" s="56" t="s">
        <v>44</v>
      </c>
      <c r="I298" s="27"/>
      <c r="J298" s="57" t="s">
        <v>21</v>
      </c>
      <c r="K298" s="23" t="s">
        <v>15</v>
      </c>
    </row>
    <row r="299" ht="22.5" customHeight="1">
      <c r="A299" s="147">
        <v>46085.0</v>
      </c>
      <c r="B299" s="15"/>
      <c r="C299" s="151" t="s">
        <v>2485</v>
      </c>
      <c r="D299" s="149" t="s">
        <v>14981</v>
      </c>
      <c r="E299" s="150" t="s">
        <v>14982</v>
      </c>
      <c r="F299" s="112" t="str">
        <f t="shared" si="1"/>
        <v>ADEODATO CORNEJO</v>
      </c>
      <c r="G299" s="59" t="s">
        <v>14983</v>
      </c>
      <c r="H299" s="56" t="s">
        <v>44</v>
      </c>
      <c r="I299" s="27"/>
      <c r="J299" s="57" t="s">
        <v>21</v>
      </c>
      <c r="K299" s="23" t="s">
        <v>15</v>
      </c>
    </row>
    <row r="300" ht="22.5" customHeight="1">
      <c r="A300" s="147">
        <v>46085.0</v>
      </c>
      <c r="B300" s="15">
        <v>46085.0</v>
      </c>
      <c r="C300" s="148">
        <v>44896.0</v>
      </c>
      <c r="D300" s="149" t="s">
        <v>14984</v>
      </c>
      <c r="E300" s="150" t="s">
        <v>14985</v>
      </c>
      <c r="F300" s="112" t="str">
        <f t="shared" si="1"/>
        <v>CLAUDIO ANTONIO GALLARDO CARRASCO</v>
      </c>
      <c r="G300" s="59" t="s">
        <v>14986</v>
      </c>
      <c r="H300" s="56" t="s">
        <v>44</v>
      </c>
      <c r="I300" s="27"/>
      <c r="J300" s="57" t="s">
        <v>17</v>
      </c>
      <c r="K300" s="23" t="s">
        <v>15</v>
      </c>
    </row>
    <row r="301" ht="22.5" customHeight="1">
      <c r="A301" s="147">
        <v>46085.0</v>
      </c>
      <c r="B301" s="15"/>
      <c r="C301" s="148">
        <v>45658.0</v>
      </c>
      <c r="D301" s="149" t="s">
        <v>156</v>
      </c>
      <c r="E301" s="150" t="s">
        <v>14987</v>
      </c>
      <c r="F301" s="112" t="str">
        <f t="shared" si="1"/>
        <v>GUILLERMO ARAYA VIANCOS</v>
      </c>
      <c r="G301" s="59" t="s">
        <v>14988</v>
      </c>
      <c r="H301" s="56" t="s">
        <v>44</v>
      </c>
      <c r="I301" s="27"/>
      <c r="J301" s="57" t="s">
        <v>17</v>
      </c>
      <c r="K301" s="23" t="s">
        <v>15</v>
      </c>
    </row>
    <row r="302" ht="22.5" customHeight="1">
      <c r="A302" s="147">
        <v>46085.0</v>
      </c>
      <c r="B302" s="15">
        <v>46087.0</v>
      </c>
      <c r="C302" s="148">
        <v>45261.0</v>
      </c>
      <c r="D302" s="149" t="s">
        <v>156</v>
      </c>
      <c r="E302" s="150" t="s">
        <v>14989</v>
      </c>
      <c r="F302" s="112" t="str">
        <f t="shared" si="1"/>
        <v>GUILLERMO VILLA CASTRO</v>
      </c>
      <c r="G302" s="59" t="s">
        <v>14990</v>
      </c>
      <c r="H302" s="56" t="s">
        <v>44</v>
      </c>
      <c r="I302" s="27"/>
      <c r="J302" s="57" t="s">
        <v>17</v>
      </c>
      <c r="K302" s="23" t="s">
        <v>15</v>
      </c>
    </row>
    <row r="303" ht="22.5" customHeight="1">
      <c r="A303" s="147">
        <v>46085.0</v>
      </c>
      <c r="B303" s="15">
        <v>46086.0</v>
      </c>
      <c r="C303" s="148">
        <v>44652.0</v>
      </c>
      <c r="D303" s="149" t="s">
        <v>14991</v>
      </c>
      <c r="E303" s="150" t="s">
        <v>14992</v>
      </c>
      <c r="F303" s="112" t="str">
        <f t="shared" si="1"/>
        <v>DAVID  MIGUEL SANCHEZ TORRES</v>
      </c>
      <c r="G303" s="59" t="s">
        <v>14993</v>
      </c>
      <c r="H303" s="56" t="s">
        <v>44</v>
      </c>
      <c r="I303" s="27"/>
      <c r="J303" s="57" t="s">
        <v>17</v>
      </c>
      <c r="K303" s="23" t="s">
        <v>15</v>
      </c>
    </row>
    <row r="304" ht="22.5" customHeight="1">
      <c r="A304" s="147">
        <v>46085.0</v>
      </c>
      <c r="B304" s="15">
        <v>46086.0</v>
      </c>
      <c r="C304" s="148">
        <v>42736.0</v>
      </c>
      <c r="D304" s="149" t="s">
        <v>14994</v>
      </c>
      <c r="E304" s="150" t="s">
        <v>14995</v>
      </c>
      <c r="F304" s="112" t="str">
        <f t="shared" si="1"/>
        <v>AILYN JANSSON</v>
      </c>
      <c r="G304" s="59" t="s">
        <v>14996</v>
      </c>
      <c r="H304" s="56" t="s">
        <v>44</v>
      </c>
      <c r="I304" s="27"/>
      <c r="J304" s="57" t="s">
        <v>17</v>
      </c>
      <c r="K304" s="23" t="s">
        <v>15</v>
      </c>
    </row>
    <row r="305" ht="22.5" customHeight="1">
      <c r="A305" s="147">
        <v>46085.0</v>
      </c>
      <c r="B305" s="15">
        <v>46086.0</v>
      </c>
      <c r="C305" s="148">
        <v>43739.0</v>
      </c>
      <c r="D305" s="149" t="s">
        <v>14997</v>
      </c>
      <c r="E305" s="150" t="s">
        <v>14998</v>
      </c>
      <c r="F305" s="112" t="str">
        <f t="shared" si="1"/>
        <v>JACQUELINE CAMPUSANO NEIRA CAMPUSANO NEIRA</v>
      </c>
      <c r="G305" s="59" t="s">
        <v>14999</v>
      </c>
      <c r="H305" s="56" t="s">
        <v>44</v>
      </c>
      <c r="I305" s="27"/>
      <c r="J305" s="57" t="s">
        <v>17</v>
      </c>
      <c r="K305" s="23" t="s">
        <v>15</v>
      </c>
    </row>
    <row r="306" ht="22.5" customHeight="1">
      <c r="A306" s="147">
        <v>46085.0</v>
      </c>
      <c r="B306" s="15">
        <v>46086.0</v>
      </c>
      <c r="C306" s="148">
        <v>39845.0</v>
      </c>
      <c r="D306" s="149" t="s">
        <v>439</v>
      </c>
      <c r="E306" s="150" t="s">
        <v>745</v>
      </c>
      <c r="F306" s="112" t="str">
        <f t="shared" si="1"/>
        <v>JUAN ANTONIO</v>
      </c>
      <c r="G306" s="59" t="s">
        <v>15000</v>
      </c>
      <c r="H306" s="56" t="s">
        <v>44</v>
      </c>
      <c r="I306" s="27"/>
      <c r="J306" s="57" t="s">
        <v>17</v>
      </c>
      <c r="K306" s="23" t="s">
        <v>15</v>
      </c>
    </row>
    <row r="307" ht="22.5" customHeight="1">
      <c r="A307" s="147">
        <v>46085.0</v>
      </c>
      <c r="B307" s="15">
        <v>46086.0</v>
      </c>
      <c r="C307" s="148">
        <v>43405.0</v>
      </c>
      <c r="D307" s="149" t="s">
        <v>15001</v>
      </c>
      <c r="E307" s="150" t="s">
        <v>15002</v>
      </c>
      <c r="F307" s="112" t="str">
        <f t="shared" si="1"/>
        <v>CESAR MATURANA ARIAS</v>
      </c>
      <c r="G307" s="59" t="s">
        <v>15003</v>
      </c>
      <c r="H307" s="56" t="s">
        <v>44</v>
      </c>
      <c r="I307" s="27"/>
      <c r="J307" s="57" t="s">
        <v>17</v>
      </c>
      <c r="K307" s="23" t="s">
        <v>15</v>
      </c>
    </row>
    <row r="308" ht="22.5" customHeight="1">
      <c r="A308" s="147">
        <v>46085.0</v>
      </c>
      <c r="B308" s="15">
        <v>46086.0</v>
      </c>
      <c r="C308" s="148">
        <v>45078.0</v>
      </c>
      <c r="D308" s="149" t="s">
        <v>15004</v>
      </c>
      <c r="E308" s="150" t="s">
        <v>7049</v>
      </c>
      <c r="F308" s="112" t="str">
        <f t="shared" si="1"/>
        <v>PEDRO ANTONIO ESCUDERO</v>
      </c>
      <c r="G308" s="59" t="s">
        <v>15005</v>
      </c>
      <c r="H308" s="56" t="s">
        <v>44</v>
      </c>
      <c r="I308" s="27"/>
      <c r="J308" s="57" t="s">
        <v>17</v>
      </c>
      <c r="K308" s="23" t="s">
        <v>15</v>
      </c>
    </row>
    <row r="309" ht="22.5" customHeight="1">
      <c r="A309" s="147">
        <v>46085.0</v>
      </c>
      <c r="B309" s="15">
        <v>46086.0</v>
      </c>
      <c r="C309" s="148">
        <v>43862.0</v>
      </c>
      <c r="D309" s="149" t="s">
        <v>370</v>
      </c>
      <c r="E309" s="150" t="s">
        <v>15006</v>
      </c>
      <c r="F309" s="112" t="str">
        <f t="shared" si="1"/>
        <v>XIMENA ORELLANA GONZALEZ</v>
      </c>
      <c r="G309" s="59" t="s">
        <v>15007</v>
      </c>
      <c r="H309" s="56" t="s">
        <v>44</v>
      </c>
      <c r="I309" s="27"/>
      <c r="J309" s="57" t="s">
        <v>17</v>
      </c>
      <c r="K309" s="23" t="s">
        <v>15</v>
      </c>
    </row>
    <row r="310" ht="22.5" customHeight="1">
      <c r="A310" s="147">
        <v>46085.0</v>
      </c>
      <c r="B310" s="15">
        <v>46087.0</v>
      </c>
      <c r="C310" s="148">
        <v>45231.0</v>
      </c>
      <c r="D310" s="149" t="s">
        <v>1698</v>
      </c>
      <c r="E310" s="150" t="s">
        <v>260</v>
      </c>
      <c r="F310" s="112" t="str">
        <f t="shared" si="1"/>
        <v>JUAN REYES</v>
      </c>
      <c r="G310" s="59" t="s">
        <v>15008</v>
      </c>
      <c r="H310" s="56" t="s">
        <v>44</v>
      </c>
      <c r="I310" s="27"/>
      <c r="J310" s="57" t="s">
        <v>17</v>
      </c>
      <c r="K310" s="23" t="s">
        <v>15</v>
      </c>
    </row>
    <row r="311" ht="22.5" customHeight="1">
      <c r="A311" s="147">
        <v>46085.0</v>
      </c>
      <c r="B311" s="15">
        <v>46087.0</v>
      </c>
      <c r="C311" s="148">
        <v>45139.0</v>
      </c>
      <c r="D311" s="149" t="s">
        <v>4767</v>
      </c>
      <c r="E311" s="150" t="s">
        <v>7926</v>
      </c>
      <c r="F311" s="112" t="str">
        <f t="shared" si="1"/>
        <v>NICOLAS MUÑOZ</v>
      </c>
      <c r="G311" s="59" t="s">
        <v>15009</v>
      </c>
      <c r="H311" s="56" t="s">
        <v>44</v>
      </c>
      <c r="I311" s="27"/>
      <c r="J311" s="57" t="s">
        <v>17</v>
      </c>
      <c r="K311" s="23" t="s">
        <v>15</v>
      </c>
    </row>
    <row r="312" ht="22.5" customHeight="1">
      <c r="A312" s="147">
        <v>46085.0</v>
      </c>
      <c r="B312" s="15">
        <v>46087.0</v>
      </c>
      <c r="C312" s="148">
        <v>45261.0</v>
      </c>
      <c r="D312" s="149" t="s">
        <v>15010</v>
      </c>
      <c r="E312" s="150" t="s">
        <v>6430</v>
      </c>
      <c r="F312" s="112" t="str">
        <f t="shared" si="1"/>
        <v>TERESA CABRERA</v>
      </c>
      <c r="G312" s="59" t="s">
        <v>15011</v>
      </c>
      <c r="H312" s="56" t="s">
        <v>44</v>
      </c>
      <c r="I312" s="27"/>
      <c r="J312" s="57" t="s">
        <v>17</v>
      </c>
      <c r="K312" s="23" t="s">
        <v>15</v>
      </c>
    </row>
    <row r="313" ht="22.5" customHeight="1">
      <c r="A313" s="147">
        <v>46085.0</v>
      </c>
      <c r="B313" s="15">
        <v>46087.0</v>
      </c>
      <c r="C313" s="148">
        <v>45352.0</v>
      </c>
      <c r="D313" s="149" t="s">
        <v>15012</v>
      </c>
      <c r="E313" s="150" t="s">
        <v>15013</v>
      </c>
      <c r="F313" s="112" t="str">
        <f t="shared" si="1"/>
        <v>ELEODORO GUILLERMO MALGUE SENECAL</v>
      </c>
      <c r="G313" s="59" t="s">
        <v>15014</v>
      </c>
      <c r="H313" s="56" t="s">
        <v>44</v>
      </c>
      <c r="I313" s="27"/>
      <c r="J313" s="57" t="s">
        <v>17</v>
      </c>
      <c r="K313" s="23" t="s">
        <v>15</v>
      </c>
    </row>
    <row r="314" ht="22.5" customHeight="1">
      <c r="A314" s="147">
        <v>46085.0</v>
      </c>
      <c r="B314" s="15">
        <v>46087.0</v>
      </c>
      <c r="C314" s="148">
        <v>45778.0</v>
      </c>
      <c r="D314" s="149" t="s">
        <v>15015</v>
      </c>
      <c r="E314" s="150" t="s">
        <v>15016</v>
      </c>
      <c r="F314" s="112" t="str">
        <f t="shared" si="1"/>
        <v>ANDRÉS REINALDO ANDRESEN ROMERO</v>
      </c>
      <c r="G314" s="59" t="s">
        <v>15017</v>
      </c>
      <c r="H314" s="56" t="s">
        <v>44</v>
      </c>
      <c r="I314" s="27"/>
      <c r="J314" s="57" t="s">
        <v>17</v>
      </c>
      <c r="K314" s="23" t="s">
        <v>15</v>
      </c>
    </row>
    <row r="315" ht="22.5" customHeight="1">
      <c r="A315" s="147">
        <v>46085.0</v>
      </c>
      <c r="B315" s="15">
        <v>46086.0</v>
      </c>
      <c r="C315" s="148">
        <v>43525.0</v>
      </c>
      <c r="D315" s="149" t="s">
        <v>262</v>
      </c>
      <c r="E315" s="150" t="s">
        <v>15018</v>
      </c>
      <c r="F315" s="112" t="str">
        <f t="shared" si="1"/>
        <v>FRANCISCO CUBAS</v>
      </c>
      <c r="G315" s="59" t="s">
        <v>15019</v>
      </c>
      <c r="H315" s="56" t="s">
        <v>44</v>
      </c>
      <c r="I315" s="27"/>
      <c r="J315" s="57" t="s">
        <v>17</v>
      </c>
      <c r="K315" s="23" t="s">
        <v>15</v>
      </c>
    </row>
    <row r="316" ht="22.5" customHeight="1">
      <c r="A316" s="147">
        <v>46085.0</v>
      </c>
      <c r="B316" s="15">
        <v>46086.0</v>
      </c>
      <c r="C316" s="148">
        <v>44501.0</v>
      </c>
      <c r="D316" s="149" t="s">
        <v>6563</v>
      </c>
      <c r="E316" s="150" t="s">
        <v>15020</v>
      </c>
      <c r="F316" s="112" t="str">
        <f t="shared" si="1"/>
        <v>MAURICIO ROJAS YAÑEZ</v>
      </c>
      <c r="G316" s="59" t="s">
        <v>15021</v>
      </c>
      <c r="H316" s="56" t="s">
        <v>44</v>
      </c>
      <c r="I316" s="27"/>
      <c r="J316" s="57" t="s">
        <v>17</v>
      </c>
      <c r="K316" s="23" t="s">
        <v>15</v>
      </c>
    </row>
    <row r="317" ht="22.5" customHeight="1">
      <c r="A317" s="147">
        <v>46085.0</v>
      </c>
      <c r="B317" s="15">
        <v>46086.0</v>
      </c>
      <c r="C317" s="148">
        <v>43466.0</v>
      </c>
      <c r="D317" s="149" t="s">
        <v>15022</v>
      </c>
      <c r="E317" s="150" t="s">
        <v>15023</v>
      </c>
      <c r="F317" s="112" t="str">
        <f t="shared" si="1"/>
        <v>SILVIA SUSANA GARRIDO ALMONACID</v>
      </c>
      <c r="G317" s="59" t="s">
        <v>15024</v>
      </c>
      <c r="H317" s="56" t="s">
        <v>44</v>
      </c>
      <c r="I317" s="27"/>
      <c r="J317" s="57" t="s">
        <v>17</v>
      </c>
      <c r="K317" s="23" t="s">
        <v>15</v>
      </c>
    </row>
    <row r="318" ht="22.5" customHeight="1">
      <c r="A318" s="147">
        <v>46085.0</v>
      </c>
      <c r="B318" s="15">
        <v>46087.0</v>
      </c>
      <c r="C318" s="148">
        <v>45383.0</v>
      </c>
      <c r="D318" s="149" t="s">
        <v>15025</v>
      </c>
      <c r="E318" s="150" t="s">
        <v>15026</v>
      </c>
      <c r="F318" s="112" t="str">
        <f t="shared" si="1"/>
        <v>MARINA GABRIELA GRABIVKER</v>
      </c>
      <c r="G318" s="59" t="s">
        <v>15027</v>
      </c>
      <c r="H318" s="56" t="s">
        <v>44</v>
      </c>
      <c r="I318" s="27"/>
      <c r="J318" s="57" t="s">
        <v>17</v>
      </c>
      <c r="K318" s="23" t="s">
        <v>15</v>
      </c>
    </row>
    <row r="319" ht="22.5" customHeight="1">
      <c r="A319" s="147">
        <v>46085.0</v>
      </c>
      <c r="B319" s="15">
        <v>46086.0</v>
      </c>
      <c r="C319" s="148">
        <v>43435.0</v>
      </c>
      <c r="D319" s="149" t="s">
        <v>15028</v>
      </c>
      <c r="E319" s="150" t="s">
        <v>15029</v>
      </c>
      <c r="F319" s="112" t="str">
        <f t="shared" si="1"/>
        <v>ISABEL DE LAS MERCEDES DELGADO LOBOS</v>
      </c>
      <c r="G319" s="59" t="s">
        <v>15030</v>
      </c>
      <c r="H319" s="56" t="s">
        <v>44</v>
      </c>
      <c r="I319" s="27"/>
      <c r="J319" s="57" t="s">
        <v>17</v>
      </c>
      <c r="K319" s="23" t="s">
        <v>15</v>
      </c>
    </row>
    <row r="320" ht="22.5" customHeight="1">
      <c r="A320" s="147">
        <v>46085.0</v>
      </c>
      <c r="B320" s="15">
        <v>46086.0</v>
      </c>
      <c r="C320" s="148">
        <v>44986.0</v>
      </c>
      <c r="D320" s="149" t="s">
        <v>10321</v>
      </c>
      <c r="E320" s="150" t="s">
        <v>15031</v>
      </c>
      <c r="F320" s="112" t="str">
        <f t="shared" si="1"/>
        <v>MARCELO BLASER</v>
      </c>
      <c r="G320" s="59" t="s">
        <v>15032</v>
      </c>
      <c r="H320" s="56" t="s">
        <v>44</v>
      </c>
      <c r="I320" s="27"/>
      <c r="J320" s="57" t="s">
        <v>17</v>
      </c>
      <c r="K320" s="23" t="s">
        <v>15</v>
      </c>
    </row>
    <row r="321" ht="22.5" customHeight="1">
      <c r="A321" s="147">
        <v>46085.0</v>
      </c>
      <c r="B321" s="15">
        <v>46086.0</v>
      </c>
      <c r="C321" s="148">
        <v>44986.0</v>
      </c>
      <c r="D321" s="149" t="s">
        <v>15033</v>
      </c>
      <c r="E321" s="150" t="s">
        <v>15034</v>
      </c>
      <c r="F321" s="112" t="str">
        <f t="shared" si="1"/>
        <v>ITALO FERRETTO</v>
      </c>
      <c r="G321" s="59" t="s">
        <v>15035</v>
      </c>
      <c r="H321" s="56" t="s">
        <v>44</v>
      </c>
      <c r="I321" s="27"/>
      <c r="J321" s="57" t="s">
        <v>17</v>
      </c>
      <c r="K321" s="23" t="s">
        <v>15</v>
      </c>
    </row>
    <row r="322" ht="22.5" customHeight="1">
      <c r="A322" s="147">
        <v>46085.0</v>
      </c>
      <c r="B322" s="15">
        <v>46086.0</v>
      </c>
      <c r="C322" s="148">
        <v>43556.0</v>
      </c>
      <c r="D322" s="149" t="s">
        <v>576</v>
      </c>
      <c r="E322" s="150" t="s">
        <v>15036</v>
      </c>
      <c r="F322" s="112" t="str">
        <f t="shared" si="1"/>
        <v>LUIS VILLALOBOS ZAPATA</v>
      </c>
      <c r="G322" s="59" t="s">
        <v>15037</v>
      </c>
      <c r="H322" s="56" t="s">
        <v>44</v>
      </c>
      <c r="I322" s="27"/>
      <c r="J322" s="57" t="s">
        <v>17</v>
      </c>
      <c r="K322" s="23" t="s">
        <v>15</v>
      </c>
    </row>
    <row r="323" ht="22.5" customHeight="1">
      <c r="A323" s="147">
        <v>46085.0</v>
      </c>
      <c r="B323" s="15">
        <v>46086.0</v>
      </c>
      <c r="C323" s="148">
        <v>43160.0</v>
      </c>
      <c r="D323" s="149" t="s">
        <v>1794</v>
      </c>
      <c r="E323" s="150" t="s">
        <v>15038</v>
      </c>
      <c r="F323" s="112" t="str">
        <f t="shared" si="1"/>
        <v>MICHAEL AYANDOKUN</v>
      </c>
      <c r="G323" s="59" t="s">
        <v>15039</v>
      </c>
      <c r="H323" s="56" t="s">
        <v>44</v>
      </c>
      <c r="I323" s="27"/>
      <c r="J323" s="57" t="s">
        <v>17</v>
      </c>
      <c r="K323" s="23" t="s">
        <v>15</v>
      </c>
    </row>
    <row r="324" ht="22.5" customHeight="1">
      <c r="A324" s="147">
        <v>46085.0</v>
      </c>
      <c r="B324" s="15">
        <v>46087.0</v>
      </c>
      <c r="C324" s="148">
        <v>45352.0</v>
      </c>
      <c r="D324" s="149" t="s">
        <v>341</v>
      </c>
      <c r="E324" s="150" t="s">
        <v>1760</v>
      </c>
      <c r="F324" s="112" t="str">
        <f t="shared" si="1"/>
        <v>MIGUEL JORQUERA</v>
      </c>
      <c r="G324" s="59" t="s">
        <v>15040</v>
      </c>
      <c r="H324" s="56" t="s">
        <v>44</v>
      </c>
      <c r="I324" s="27"/>
      <c r="J324" s="57" t="s">
        <v>17</v>
      </c>
      <c r="K324" s="23" t="s">
        <v>15</v>
      </c>
    </row>
    <row r="325" ht="22.5" customHeight="1">
      <c r="A325" s="147">
        <v>46085.0</v>
      </c>
      <c r="B325" s="15">
        <v>46087.0</v>
      </c>
      <c r="C325" s="148">
        <v>45809.0</v>
      </c>
      <c r="D325" s="149" t="s">
        <v>15041</v>
      </c>
      <c r="E325" s="150" t="s">
        <v>15042</v>
      </c>
      <c r="F325" s="112" t="str">
        <f t="shared" si="1"/>
        <v>ANTONIO TORREJON DONOSO</v>
      </c>
      <c r="G325" s="59" t="s">
        <v>15043</v>
      </c>
      <c r="H325" s="56" t="s">
        <v>44</v>
      </c>
      <c r="I325" s="27"/>
      <c r="J325" s="57" t="s">
        <v>17</v>
      </c>
      <c r="K325" s="23" t="s">
        <v>15</v>
      </c>
    </row>
    <row r="326" ht="22.5" customHeight="1">
      <c r="A326" s="147">
        <v>46085.0</v>
      </c>
      <c r="B326" s="15">
        <v>46086.0</v>
      </c>
      <c r="C326" s="148">
        <v>43891.0</v>
      </c>
      <c r="D326" s="149" t="s">
        <v>15044</v>
      </c>
      <c r="E326" s="150" t="s">
        <v>74</v>
      </c>
      <c r="F326" s="112" t="str">
        <f t="shared" si="1"/>
        <v>NURY PILAR GONZALEZ</v>
      </c>
      <c r="G326" s="59" t="s">
        <v>15045</v>
      </c>
      <c r="H326" s="56" t="s">
        <v>44</v>
      </c>
      <c r="I326" s="27"/>
      <c r="J326" s="57" t="s">
        <v>17</v>
      </c>
      <c r="K326" s="23" t="s">
        <v>15</v>
      </c>
    </row>
    <row r="327" ht="22.5" customHeight="1">
      <c r="A327" s="147">
        <v>46085.0</v>
      </c>
      <c r="B327" s="15">
        <v>46087.0</v>
      </c>
      <c r="C327" s="148">
        <v>45627.0</v>
      </c>
      <c r="D327" s="149" t="s">
        <v>4082</v>
      </c>
      <c r="E327" s="150" t="s">
        <v>15046</v>
      </c>
      <c r="F327" s="112" t="str">
        <f t="shared" si="1"/>
        <v>ADRIANA OLIVARES</v>
      </c>
      <c r="G327" s="59" t="s">
        <v>15047</v>
      </c>
      <c r="H327" s="56" t="s">
        <v>44</v>
      </c>
      <c r="I327" s="27"/>
      <c r="J327" s="57" t="s">
        <v>17</v>
      </c>
      <c r="K327" s="23" t="s">
        <v>15</v>
      </c>
    </row>
    <row r="328" ht="22.5" customHeight="1">
      <c r="A328" s="147">
        <v>46085.0</v>
      </c>
      <c r="B328" s="15">
        <v>46086.0</v>
      </c>
      <c r="C328" s="148">
        <v>43800.0</v>
      </c>
      <c r="D328" s="149" t="s">
        <v>6373</v>
      </c>
      <c r="E328" s="150" t="s">
        <v>12183</v>
      </c>
      <c r="F328" s="112" t="str">
        <f t="shared" si="1"/>
        <v>FABIAN CARCAMO</v>
      </c>
      <c r="G328" s="59" t="s">
        <v>15048</v>
      </c>
      <c r="H328" s="56" t="s">
        <v>44</v>
      </c>
      <c r="I328" s="27"/>
      <c r="J328" s="57" t="s">
        <v>17</v>
      </c>
      <c r="K328" s="23" t="s">
        <v>15</v>
      </c>
    </row>
    <row r="329" ht="22.5" customHeight="1">
      <c r="A329" s="147">
        <v>46085.0</v>
      </c>
      <c r="B329" s="15">
        <v>46086.0</v>
      </c>
      <c r="C329" s="148">
        <v>44805.0</v>
      </c>
      <c r="D329" s="149" t="s">
        <v>4187</v>
      </c>
      <c r="E329" s="150" t="s">
        <v>15049</v>
      </c>
      <c r="F329" s="112" t="str">
        <f t="shared" si="1"/>
        <v>JUAN GODOY ROMERO</v>
      </c>
      <c r="G329" s="59" t="s">
        <v>15050</v>
      </c>
      <c r="H329" s="56" t="s">
        <v>44</v>
      </c>
      <c r="I329" s="27"/>
      <c r="J329" s="57" t="s">
        <v>17</v>
      </c>
      <c r="K329" s="23" t="s">
        <v>15</v>
      </c>
    </row>
    <row r="330" ht="22.5" customHeight="1">
      <c r="A330" s="147">
        <v>46085.0</v>
      </c>
      <c r="B330" s="15"/>
      <c r="C330" s="148"/>
      <c r="D330" s="149" t="s">
        <v>15051</v>
      </c>
      <c r="E330" s="150" t="s">
        <v>15052</v>
      </c>
      <c r="F330" s="112" t="str">
        <f t="shared" si="1"/>
        <v>VALENTÍN ARAVENA TAPIA</v>
      </c>
      <c r="G330" s="59" t="s">
        <v>15053</v>
      </c>
      <c r="H330" s="61"/>
      <c r="I330" s="27"/>
      <c r="J330" s="65"/>
      <c r="K330" s="28"/>
    </row>
    <row r="331" ht="22.5" customHeight="1">
      <c r="A331" s="147">
        <v>46085.0</v>
      </c>
      <c r="B331" s="15"/>
      <c r="C331" s="148"/>
      <c r="D331" s="149" t="s">
        <v>15054</v>
      </c>
      <c r="E331" s="150" t="s">
        <v>15055</v>
      </c>
      <c r="F331" s="112" t="str">
        <f t="shared" si="1"/>
        <v>YAZMIN CÁCERES ITURRIAGA</v>
      </c>
      <c r="G331" s="59" t="s">
        <v>15056</v>
      </c>
      <c r="H331" s="61"/>
      <c r="I331" s="27"/>
      <c r="J331" s="65"/>
      <c r="K331" s="28"/>
    </row>
    <row r="332" ht="22.5" customHeight="1">
      <c r="A332" s="147">
        <v>46085.0</v>
      </c>
      <c r="B332" s="15"/>
      <c r="C332" s="148"/>
      <c r="D332" s="149" t="s">
        <v>2027</v>
      </c>
      <c r="E332" s="150" t="s">
        <v>1703</v>
      </c>
      <c r="F332" s="112" t="str">
        <f t="shared" si="1"/>
        <v>BRAYAN LEON</v>
      </c>
      <c r="G332" s="59" t="s">
        <v>15057</v>
      </c>
      <c r="H332" s="61"/>
      <c r="I332" s="27"/>
      <c r="J332" s="65"/>
      <c r="K332" s="28"/>
    </row>
    <row r="333" ht="22.5" customHeight="1">
      <c r="A333" s="147">
        <v>46085.0</v>
      </c>
      <c r="B333" s="15"/>
      <c r="C333" s="148"/>
      <c r="D333" s="149" t="s">
        <v>4265</v>
      </c>
      <c r="E333" s="150" t="s">
        <v>230</v>
      </c>
      <c r="F333" s="112" t="str">
        <f t="shared" si="1"/>
        <v>MAKARENA TELLO</v>
      </c>
      <c r="G333" s="59" t="s">
        <v>15058</v>
      </c>
      <c r="H333" s="61"/>
      <c r="I333" s="27"/>
      <c r="J333" s="65"/>
      <c r="K333" s="28"/>
    </row>
    <row r="334" ht="22.5" customHeight="1">
      <c r="A334" s="147">
        <v>46085.0</v>
      </c>
      <c r="B334" s="15"/>
      <c r="C334" s="148"/>
      <c r="D334" s="149" t="s">
        <v>15059</v>
      </c>
      <c r="E334" s="150" t="s">
        <v>15060</v>
      </c>
      <c r="F334" s="112" t="str">
        <f t="shared" si="1"/>
        <v>DUDELYN ANTENOR</v>
      </c>
      <c r="G334" s="59" t="s">
        <v>15061</v>
      </c>
      <c r="H334" s="61"/>
      <c r="I334" s="27"/>
      <c r="J334" s="65"/>
      <c r="K334" s="28"/>
    </row>
    <row r="335" ht="22.5" customHeight="1">
      <c r="A335" s="147">
        <v>46085.0</v>
      </c>
      <c r="B335" s="15"/>
      <c r="C335" s="148"/>
      <c r="D335" s="149" t="s">
        <v>1394</v>
      </c>
      <c r="E335" s="150" t="s">
        <v>4212</v>
      </c>
      <c r="F335" s="112" t="str">
        <f t="shared" si="1"/>
        <v>MATIAS BUSTOS</v>
      </c>
      <c r="G335" s="59" t="s">
        <v>15062</v>
      </c>
      <c r="H335" s="61"/>
      <c r="I335" s="27"/>
      <c r="J335" s="65"/>
      <c r="K335" s="28"/>
    </row>
    <row r="336" ht="22.5" customHeight="1">
      <c r="A336" s="147">
        <v>46085.0</v>
      </c>
      <c r="B336" s="15"/>
      <c r="C336" s="148"/>
      <c r="D336" s="149" t="s">
        <v>15063</v>
      </c>
      <c r="E336" s="150" t="s">
        <v>15064</v>
      </c>
      <c r="F336" s="112" t="str">
        <f t="shared" si="1"/>
        <v>ROMINA FERNANDA ARAYA LÓPEZ</v>
      </c>
      <c r="G336" s="59" t="s">
        <v>15065</v>
      </c>
      <c r="H336" s="61"/>
      <c r="I336" s="27"/>
      <c r="J336" s="65"/>
      <c r="K336" s="28"/>
    </row>
    <row r="337" ht="22.5" customHeight="1">
      <c r="A337" s="147">
        <v>46085.0</v>
      </c>
      <c r="B337" s="15"/>
      <c r="C337" s="148"/>
      <c r="D337" s="149" t="s">
        <v>14200</v>
      </c>
      <c r="E337" s="150" t="s">
        <v>15066</v>
      </c>
      <c r="F337" s="112" t="str">
        <f t="shared" si="1"/>
        <v>JORGE ALEJANDRO BRUNA CAROCCA</v>
      </c>
      <c r="G337" s="59" t="s">
        <v>15067</v>
      </c>
      <c r="H337" s="61"/>
      <c r="I337" s="27"/>
      <c r="J337" s="65"/>
      <c r="K337" s="28"/>
    </row>
    <row r="338" ht="22.5" customHeight="1">
      <c r="A338" s="147">
        <v>46085.0</v>
      </c>
      <c r="B338" s="15"/>
      <c r="C338" s="148"/>
      <c r="D338" s="149" t="s">
        <v>12615</v>
      </c>
      <c r="E338" s="150" t="s">
        <v>15068</v>
      </c>
      <c r="F338" s="112" t="str">
        <f t="shared" si="1"/>
        <v>RUTH ARIAS</v>
      </c>
      <c r="G338" s="59" t="s">
        <v>15069</v>
      </c>
      <c r="H338" s="61"/>
      <c r="I338" s="27"/>
      <c r="J338" s="65"/>
      <c r="K338" s="28"/>
    </row>
    <row r="339" ht="22.5" customHeight="1">
      <c r="A339" s="147">
        <v>46085.0</v>
      </c>
      <c r="B339" s="15"/>
      <c r="C339" s="148"/>
      <c r="D339" s="149" t="s">
        <v>11710</v>
      </c>
      <c r="E339" s="150" t="s">
        <v>7925</v>
      </c>
      <c r="F339" s="112" t="str">
        <f t="shared" si="1"/>
        <v>DANILO JIMENEZ</v>
      </c>
      <c r="G339" s="59" t="s">
        <v>15070</v>
      </c>
      <c r="H339" s="61"/>
      <c r="I339" s="27"/>
      <c r="J339" s="65"/>
      <c r="K339" s="28"/>
    </row>
    <row r="340" ht="22.5" customHeight="1">
      <c r="A340" s="147">
        <v>46085.0</v>
      </c>
      <c r="B340" s="15"/>
      <c r="C340" s="148"/>
      <c r="D340" s="149" t="s">
        <v>15071</v>
      </c>
      <c r="E340" s="150" t="s">
        <v>15072</v>
      </c>
      <c r="F340" s="112" t="str">
        <f t="shared" si="1"/>
        <v>FREDERIC PRESMITTA</v>
      </c>
      <c r="G340" s="59" t="s">
        <v>15073</v>
      </c>
      <c r="H340" s="61"/>
      <c r="I340" s="27"/>
      <c r="J340" s="65"/>
      <c r="K340" s="28"/>
    </row>
    <row r="341" ht="22.5" customHeight="1">
      <c r="A341" s="147">
        <v>46085.0</v>
      </c>
      <c r="B341" s="15"/>
      <c r="C341" s="148"/>
      <c r="D341" s="149" t="s">
        <v>15074</v>
      </c>
      <c r="E341" s="150" t="s">
        <v>3555</v>
      </c>
      <c r="F341" s="112" t="str">
        <f t="shared" si="1"/>
        <v>MÁXIMO BRAVO</v>
      </c>
      <c r="G341" s="59" t="s">
        <v>15075</v>
      </c>
      <c r="H341" s="61"/>
      <c r="I341" s="27"/>
      <c r="J341" s="65"/>
      <c r="K341" s="28"/>
    </row>
    <row r="342" ht="22.5" customHeight="1">
      <c r="A342" s="147">
        <v>46085.0</v>
      </c>
      <c r="B342" s="15"/>
      <c r="C342" s="148"/>
      <c r="D342" s="149" t="s">
        <v>15076</v>
      </c>
      <c r="E342" s="150" t="s">
        <v>15077</v>
      </c>
      <c r="F342" s="112" t="str">
        <f t="shared" si="1"/>
        <v>CAMILA TAMARA RIQUELME RUBIO</v>
      </c>
      <c r="G342" s="59" t="s">
        <v>15078</v>
      </c>
      <c r="H342" s="61"/>
      <c r="I342" s="27"/>
      <c r="J342" s="65"/>
      <c r="K342" s="28"/>
    </row>
    <row r="343" ht="22.5" customHeight="1">
      <c r="A343" s="147">
        <v>46085.0</v>
      </c>
      <c r="B343" s="15">
        <v>46168.0</v>
      </c>
      <c r="C343" s="148">
        <v>45383.0</v>
      </c>
      <c r="D343" s="149" t="s">
        <v>15079</v>
      </c>
      <c r="E343" s="150" t="s">
        <v>15080</v>
      </c>
      <c r="F343" s="112" t="str">
        <f t="shared" si="1"/>
        <v>DINO MARCEL ABARCA ARANCIBIA</v>
      </c>
      <c r="G343" s="59" t="s">
        <v>15081</v>
      </c>
      <c r="H343" s="56" t="s">
        <v>44</v>
      </c>
      <c r="I343" s="27"/>
      <c r="J343" s="57" t="s">
        <v>17</v>
      </c>
      <c r="K343" s="23" t="s">
        <v>15</v>
      </c>
    </row>
    <row r="344" ht="22.5" customHeight="1">
      <c r="A344" s="147">
        <v>46085.0</v>
      </c>
      <c r="B344" s="15"/>
      <c r="C344" s="148"/>
      <c r="D344" s="149" t="s">
        <v>953</v>
      </c>
      <c r="E344" s="150" t="s">
        <v>15082</v>
      </c>
      <c r="F344" s="112" t="str">
        <f t="shared" si="1"/>
        <v>MARIA CUEVAS</v>
      </c>
      <c r="G344" s="59" t="s">
        <v>15083</v>
      </c>
      <c r="H344" s="61"/>
      <c r="I344" s="27"/>
      <c r="J344" s="65"/>
      <c r="K344" s="28"/>
    </row>
    <row r="345" ht="22.5" customHeight="1">
      <c r="A345" s="147">
        <v>46085.0</v>
      </c>
      <c r="B345" s="15"/>
      <c r="C345" s="148"/>
      <c r="D345" s="149" t="s">
        <v>15084</v>
      </c>
      <c r="E345" s="150" t="s">
        <v>15085</v>
      </c>
      <c r="F345" s="112" t="str">
        <f t="shared" si="1"/>
        <v>GEAN CARLOS JOSÉ CHINGUEL ALVARADO</v>
      </c>
      <c r="G345" s="59" t="s">
        <v>15086</v>
      </c>
      <c r="H345" s="61"/>
      <c r="I345" s="27"/>
      <c r="J345" s="65"/>
      <c r="K345" s="28"/>
    </row>
    <row r="346" ht="22.5" customHeight="1">
      <c r="A346" s="147">
        <v>46085.0</v>
      </c>
      <c r="B346" s="15"/>
      <c r="C346" s="148"/>
      <c r="D346" s="149" t="s">
        <v>2899</v>
      </c>
      <c r="E346" s="150" t="s">
        <v>15087</v>
      </c>
      <c r="F346" s="112" t="str">
        <f t="shared" si="1"/>
        <v>VERÓNICA MAYA</v>
      </c>
      <c r="G346" s="59" t="s">
        <v>15088</v>
      </c>
      <c r="H346" s="61"/>
      <c r="I346" s="27"/>
      <c r="J346" s="65"/>
      <c r="K346" s="28"/>
    </row>
    <row r="347" ht="22.5" customHeight="1">
      <c r="A347" s="147">
        <v>46085.0</v>
      </c>
      <c r="B347" s="15"/>
      <c r="C347" s="148"/>
      <c r="D347" s="149" t="s">
        <v>15089</v>
      </c>
      <c r="E347" s="150" t="s">
        <v>15090</v>
      </c>
      <c r="F347" s="112" t="str">
        <f t="shared" si="1"/>
        <v>SCARLETTH ANDREA DONOSO MORENO</v>
      </c>
      <c r="G347" s="59" t="s">
        <v>15091</v>
      </c>
      <c r="H347" s="61"/>
      <c r="I347" s="27"/>
      <c r="J347" s="65"/>
      <c r="K347" s="28"/>
    </row>
    <row r="348" ht="22.5" customHeight="1">
      <c r="A348" s="147">
        <v>46085.0</v>
      </c>
      <c r="B348" s="15"/>
      <c r="C348" s="148"/>
      <c r="D348" s="149" t="s">
        <v>15092</v>
      </c>
      <c r="E348" s="150" t="s">
        <v>1051</v>
      </c>
      <c r="F348" s="112" t="str">
        <f t="shared" si="1"/>
        <v>JUANA MORENO</v>
      </c>
      <c r="G348" s="59" t="s">
        <v>15093</v>
      </c>
      <c r="H348" s="61"/>
      <c r="I348" s="27"/>
      <c r="J348" s="65"/>
      <c r="K348" s="28"/>
    </row>
    <row r="349" ht="22.5" customHeight="1">
      <c r="A349" s="147">
        <v>46085.0</v>
      </c>
      <c r="B349" s="15"/>
      <c r="C349" s="148"/>
      <c r="D349" s="149" t="s">
        <v>4508</v>
      </c>
      <c r="E349" s="150" t="s">
        <v>15094</v>
      </c>
      <c r="F349" s="112" t="str">
        <f t="shared" si="1"/>
        <v>CRISTOBAL FRUGONE</v>
      </c>
      <c r="G349" s="59" t="s">
        <v>15095</v>
      </c>
      <c r="H349" s="61"/>
      <c r="I349" s="27"/>
      <c r="J349" s="65"/>
      <c r="K349" s="28"/>
    </row>
    <row r="350" ht="22.5" customHeight="1">
      <c r="A350" s="147">
        <v>46085.0</v>
      </c>
      <c r="B350" s="15"/>
      <c r="C350" s="148"/>
      <c r="D350" s="149" t="s">
        <v>15096</v>
      </c>
      <c r="E350" s="150" t="s">
        <v>15097</v>
      </c>
      <c r="F350" s="112" t="str">
        <f t="shared" si="1"/>
        <v>VICENTE JAVIER ROGEL IBACETA</v>
      </c>
      <c r="G350" s="59" t="s">
        <v>15098</v>
      </c>
      <c r="H350" s="61"/>
      <c r="I350" s="27"/>
      <c r="J350" s="65"/>
      <c r="K350" s="28"/>
    </row>
    <row r="351" ht="22.5" customHeight="1">
      <c r="A351" s="147">
        <v>46085.0</v>
      </c>
      <c r="B351" s="15"/>
      <c r="C351" s="148"/>
      <c r="D351" s="149" t="s">
        <v>15099</v>
      </c>
      <c r="E351" s="150" t="s">
        <v>472</v>
      </c>
      <c r="F351" s="112" t="str">
        <f t="shared" si="1"/>
        <v>CARHERINE MUÑOZ</v>
      </c>
      <c r="G351" s="59" t="s">
        <v>15100</v>
      </c>
      <c r="H351" s="61"/>
      <c r="I351" s="27"/>
      <c r="J351" s="65"/>
      <c r="K351" s="28"/>
    </row>
    <row r="352" ht="22.5" customHeight="1">
      <c r="A352" s="147">
        <v>46085.0</v>
      </c>
      <c r="B352" s="15"/>
      <c r="C352" s="148"/>
      <c r="D352" s="149" t="s">
        <v>964</v>
      </c>
      <c r="E352" s="150" t="s">
        <v>15101</v>
      </c>
      <c r="F352" s="112" t="str">
        <f t="shared" si="1"/>
        <v>FELIPE NAVARRO MARCHANT</v>
      </c>
      <c r="G352" s="59" t="s">
        <v>15102</v>
      </c>
      <c r="H352" s="61"/>
      <c r="I352" s="27"/>
      <c r="J352" s="65"/>
      <c r="K352" s="28"/>
    </row>
    <row r="353" ht="22.5" customHeight="1">
      <c r="A353" s="147">
        <v>46085.0</v>
      </c>
      <c r="B353" s="15"/>
      <c r="C353" s="148"/>
      <c r="D353" s="149" t="s">
        <v>15103</v>
      </c>
      <c r="E353" s="150" t="s">
        <v>3997</v>
      </c>
      <c r="F353" s="112" t="str">
        <f t="shared" si="1"/>
        <v>NADIN HERRERA</v>
      </c>
      <c r="G353" s="59" t="s">
        <v>2379</v>
      </c>
      <c r="H353" s="61"/>
      <c r="I353" s="27"/>
      <c r="J353" s="65"/>
      <c r="K353" s="28"/>
    </row>
    <row r="354" ht="22.5" customHeight="1">
      <c r="A354" s="147">
        <v>46085.0</v>
      </c>
      <c r="B354" s="15"/>
      <c r="C354" s="148"/>
      <c r="D354" s="149" t="s">
        <v>168</v>
      </c>
      <c r="E354" s="150" t="s">
        <v>6045</v>
      </c>
      <c r="F354" s="112" t="str">
        <f t="shared" si="1"/>
        <v>TAMARA REINOSO</v>
      </c>
      <c r="G354" s="59" t="s">
        <v>6046</v>
      </c>
      <c r="H354" s="61"/>
      <c r="I354" s="27"/>
      <c r="J354" s="65"/>
      <c r="K354" s="28"/>
    </row>
    <row r="355" ht="22.5" customHeight="1">
      <c r="A355" s="147">
        <v>46085.0</v>
      </c>
      <c r="B355" s="15"/>
      <c r="C355" s="148"/>
      <c r="D355" s="149" t="s">
        <v>1067</v>
      </c>
      <c r="E355" s="150" t="s">
        <v>15104</v>
      </c>
      <c r="F355" s="112" t="str">
        <f t="shared" si="1"/>
        <v>LEYLA RABANALES</v>
      </c>
      <c r="G355" s="59" t="s">
        <v>15105</v>
      </c>
      <c r="H355" s="61"/>
      <c r="I355" s="27"/>
      <c r="J355" s="65"/>
      <c r="K355" s="28"/>
    </row>
    <row r="356" ht="22.5" customHeight="1">
      <c r="A356" s="147">
        <v>46085.0</v>
      </c>
      <c r="B356" s="15"/>
      <c r="C356" s="148"/>
      <c r="D356" s="149" t="s">
        <v>1423</v>
      </c>
      <c r="E356" s="150" t="s">
        <v>15106</v>
      </c>
      <c r="F356" s="112" t="str">
        <f t="shared" si="1"/>
        <v>KEVIN ESPINOZA RAMIREZ</v>
      </c>
      <c r="G356" s="59" t="s">
        <v>15107</v>
      </c>
      <c r="H356" s="61"/>
      <c r="I356" s="27"/>
      <c r="J356" s="65"/>
      <c r="K356" s="28"/>
    </row>
    <row r="357" ht="22.5" customHeight="1">
      <c r="A357" s="147">
        <v>46085.0</v>
      </c>
      <c r="B357" s="15"/>
      <c r="C357" s="148"/>
      <c r="D357" s="149" t="s">
        <v>9431</v>
      </c>
      <c r="E357" s="150" t="s">
        <v>5757</v>
      </c>
      <c r="F357" s="112" t="str">
        <f t="shared" si="1"/>
        <v>PAULA DIAZ</v>
      </c>
      <c r="G357" s="59" t="s">
        <v>15108</v>
      </c>
      <c r="H357" s="61"/>
      <c r="I357" s="27"/>
      <c r="J357" s="65"/>
      <c r="K357" s="28"/>
    </row>
    <row r="358" ht="22.5" customHeight="1">
      <c r="A358" s="147">
        <v>46085.0</v>
      </c>
      <c r="B358" s="15"/>
      <c r="C358" s="148"/>
      <c r="D358" s="149" t="s">
        <v>7823</v>
      </c>
      <c r="E358" s="150" t="s">
        <v>2068</v>
      </c>
      <c r="F358" s="112" t="str">
        <f t="shared" si="1"/>
        <v>GOMAR FERNÁNDEZ</v>
      </c>
      <c r="G358" s="59" t="s">
        <v>7824</v>
      </c>
      <c r="H358" s="61"/>
      <c r="I358" s="27"/>
      <c r="J358" s="65"/>
      <c r="K358" s="28"/>
    </row>
    <row r="359" ht="22.5" customHeight="1">
      <c r="A359" s="147">
        <v>46085.0</v>
      </c>
      <c r="B359" s="15"/>
      <c r="C359" s="148"/>
      <c r="D359" s="149" t="s">
        <v>6878</v>
      </c>
      <c r="E359" s="150" t="s">
        <v>15109</v>
      </c>
      <c r="F359" s="112" t="str">
        <f t="shared" si="1"/>
        <v>CAROL CAROL LOPEZ</v>
      </c>
      <c r="G359" s="59" t="s">
        <v>15110</v>
      </c>
      <c r="H359" s="61"/>
      <c r="I359" s="27"/>
      <c r="J359" s="65"/>
      <c r="K359" s="28"/>
    </row>
    <row r="360" ht="22.5" customHeight="1">
      <c r="A360" s="147">
        <v>46085.0</v>
      </c>
      <c r="B360" s="15"/>
      <c r="C360" s="148"/>
      <c r="D360" s="149" t="s">
        <v>2285</v>
      </c>
      <c r="E360" s="150" t="s">
        <v>9340</v>
      </c>
      <c r="F360" s="112" t="str">
        <f t="shared" si="1"/>
        <v>PEDRO SANTANA</v>
      </c>
      <c r="G360" s="59" t="s">
        <v>9341</v>
      </c>
      <c r="H360" s="61"/>
      <c r="I360" s="27"/>
      <c r="J360" s="65"/>
      <c r="K360" s="28"/>
    </row>
    <row r="361" ht="22.5" customHeight="1">
      <c r="A361" s="147">
        <v>46085.0</v>
      </c>
      <c r="B361" s="15"/>
      <c r="C361" s="148"/>
      <c r="D361" s="149" t="s">
        <v>2062</v>
      </c>
      <c r="E361" s="150" t="s">
        <v>15111</v>
      </c>
      <c r="F361" s="112" t="str">
        <f t="shared" si="1"/>
        <v>CLAUDIO JELVEZ</v>
      </c>
      <c r="G361" s="59" t="s">
        <v>15112</v>
      </c>
      <c r="H361" s="61"/>
      <c r="I361" s="27"/>
      <c r="J361" s="65"/>
      <c r="K361" s="28"/>
    </row>
    <row r="362" ht="22.5" customHeight="1">
      <c r="A362" s="147">
        <v>46085.0</v>
      </c>
      <c r="B362" s="15"/>
      <c r="C362" s="148"/>
      <c r="D362" s="149" t="s">
        <v>5968</v>
      </c>
      <c r="E362" s="150" t="s">
        <v>1243</v>
      </c>
      <c r="F362" s="112" t="str">
        <f t="shared" si="1"/>
        <v>ISABEL PINTO</v>
      </c>
      <c r="G362" s="59" t="s">
        <v>5969</v>
      </c>
      <c r="H362" s="61"/>
      <c r="I362" s="27"/>
      <c r="J362" s="65"/>
      <c r="K362" s="28"/>
    </row>
    <row r="363" ht="22.5" customHeight="1">
      <c r="A363" s="147">
        <v>46085.0</v>
      </c>
      <c r="B363" s="15"/>
      <c r="C363" s="148"/>
      <c r="D363" s="149" t="s">
        <v>15113</v>
      </c>
      <c r="E363" s="150" t="s">
        <v>15114</v>
      </c>
      <c r="F363" s="112" t="str">
        <f t="shared" si="1"/>
        <v>CRISTHIAN JESÚS GONZÁLEZ VALDÉS</v>
      </c>
      <c r="G363" s="59" t="s">
        <v>5916</v>
      </c>
      <c r="H363" s="61"/>
      <c r="I363" s="27"/>
      <c r="J363" s="65"/>
      <c r="K363" s="28"/>
    </row>
    <row r="364" ht="22.5" customHeight="1">
      <c r="A364" s="147">
        <v>46085.0</v>
      </c>
      <c r="B364" s="15"/>
      <c r="C364" s="148"/>
      <c r="D364" s="149" t="s">
        <v>876</v>
      </c>
      <c r="E364" s="150" t="s">
        <v>15115</v>
      </c>
      <c r="F364" s="112" t="str">
        <f t="shared" si="1"/>
        <v>LUIS GAUCHE VIVANCO</v>
      </c>
      <c r="G364" s="59" t="s">
        <v>15116</v>
      </c>
      <c r="H364" s="61"/>
      <c r="I364" s="27"/>
      <c r="J364" s="65"/>
      <c r="K364" s="28"/>
    </row>
    <row r="365" ht="22.5" customHeight="1">
      <c r="A365" s="147">
        <v>46085.0</v>
      </c>
      <c r="B365" s="15"/>
      <c r="C365" s="148"/>
      <c r="D365" s="149" t="s">
        <v>2062</v>
      </c>
      <c r="E365" s="150" t="s">
        <v>15117</v>
      </c>
      <c r="F365" s="112" t="str">
        <f t="shared" si="1"/>
        <v>CLAUDIO GAJARDO SOTO</v>
      </c>
      <c r="G365" s="59" t="s">
        <v>15118</v>
      </c>
      <c r="H365" s="61"/>
      <c r="I365" s="27"/>
      <c r="J365" s="65"/>
      <c r="K365" s="28"/>
    </row>
    <row r="366" ht="22.5" customHeight="1">
      <c r="A366" s="147">
        <v>46085.0</v>
      </c>
      <c r="B366" s="15"/>
      <c r="C366" s="148"/>
      <c r="D366" s="149" t="s">
        <v>4508</v>
      </c>
      <c r="E366" s="150" t="s">
        <v>6656</v>
      </c>
      <c r="F366" s="112" t="str">
        <f t="shared" si="1"/>
        <v>CRISTOBAL VARGAS</v>
      </c>
      <c r="G366" s="59" t="s">
        <v>15119</v>
      </c>
      <c r="H366" s="61"/>
      <c r="I366" s="27"/>
      <c r="J366" s="65"/>
      <c r="K366" s="28"/>
    </row>
    <row r="367" ht="22.5" customHeight="1">
      <c r="A367" s="147">
        <v>46085.0</v>
      </c>
      <c r="B367" s="15"/>
      <c r="C367" s="148"/>
      <c r="D367" s="149" t="s">
        <v>2403</v>
      </c>
      <c r="E367" s="150" t="s">
        <v>2404</v>
      </c>
      <c r="F367" s="112" t="str">
        <f t="shared" si="1"/>
        <v>HARRLO MATURANA</v>
      </c>
      <c r="G367" s="59" t="s">
        <v>2405</v>
      </c>
      <c r="H367" s="61"/>
      <c r="I367" s="27"/>
      <c r="J367" s="65"/>
      <c r="K367" s="28"/>
    </row>
    <row r="368" ht="22.5" customHeight="1">
      <c r="A368" s="147">
        <v>46085.0</v>
      </c>
      <c r="B368" s="15"/>
      <c r="C368" s="148"/>
      <c r="D368" s="149" t="s">
        <v>15120</v>
      </c>
      <c r="E368" s="150" t="s">
        <v>1687</v>
      </c>
      <c r="F368" s="112" t="str">
        <f t="shared" si="1"/>
        <v>SLEITER URIEL VELIZ</v>
      </c>
      <c r="G368" s="59" t="s">
        <v>15121</v>
      </c>
      <c r="H368" s="61"/>
      <c r="I368" s="27"/>
      <c r="J368" s="65"/>
      <c r="K368" s="23" t="s">
        <v>15</v>
      </c>
    </row>
    <row r="369" ht="22.5" customHeight="1">
      <c r="A369" s="147">
        <v>46085.0</v>
      </c>
      <c r="B369" s="15"/>
      <c r="C369" s="148"/>
      <c r="D369" s="149" t="s">
        <v>5982</v>
      </c>
      <c r="E369" s="150" t="s">
        <v>1989</v>
      </c>
      <c r="F369" s="112" t="str">
        <f t="shared" si="1"/>
        <v>PAULO MORALES</v>
      </c>
      <c r="G369" s="59" t="s">
        <v>5983</v>
      </c>
      <c r="H369" s="61"/>
      <c r="I369" s="27"/>
      <c r="J369" s="65"/>
      <c r="K369" s="28"/>
    </row>
    <row r="370" ht="22.5" customHeight="1">
      <c r="A370" s="147">
        <v>46085.0</v>
      </c>
      <c r="B370" s="15"/>
      <c r="C370" s="148"/>
      <c r="D370" s="149" t="s">
        <v>147</v>
      </c>
      <c r="E370" s="150" t="s">
        <v>15122</v>
      </c>
      <c r="F370" s="112" t="str">
        <f t="shared" si="1"/>
        <v>CARLOS MARIN</v>
      </c>
      <c r="G370" s="59" t="s">
        <v>5902</v>
      </c>
      <c r="H370" s="61"/>
      <c r="I370" s="27"/>
      <c r="J370" s="65"/>
      <c r="K370" s="28"/>
    </row>
    <row r="371" ht="22.5" customHeight="1">
      <c r="A371" s="147">
        <v>46085.0</v>
      </c>
      <c r="B371" s="15"/>
      <c r="C371" s="148"/>
      <c r="D371" s="149" t="s">
        <v>419</v>
      </c>
      <c r="E371" s="150" t="s">
        <v>517</v>
      </c>
      <c r="F371" s="112" t="str">
        <f t="shared" si="1"/>
        <v>RODRIGO FIGUEROA</v>
      </c>
      <c r="G371" s="59" t="s">
        <v>15123</v>
      </c>
      <c r="H371" s="61"/>
      <c r="I371" s="27"/>
      <c r="J371" s="65"/>
      <c r="K371" s="28"/>
    </row>
    <row r="372" ht="22.5" customHeight="1">
      <c r="A372" s="147">
        <v>46085.0</v>
      </c>
      <c r="B372" s="15"/>
      <c r="C372" s="148"/>
      <c r="D372" s="149" t="s">
        <v>156</v>
      </c>
      <c r="E372" s="150" t="s">
        <v>15124</v>
      </c>
      <c r="F372" s="112" t="str">
        <f t="shared" si="1"/>
        <v>GUILLERMO ELGUETA</v>
      </c>
      <c r="G372" s="59" t="s">
        <v>15125</v>
      </c>
      <c r="H372" s="61"/>
      <c r="I372" s="27"/>
      <c r="J372" s="65"/>
      <c r="K372" s="28"/>
    </row>
    <row r="373" ht="22.5" customHeight="1">
      <c r="A373" s="147">
        <v>46085.0</v>
      </c>
      <c r="B373" s="15"/>
      <c r="C373" s="148"/>
      <c r="D373" s="149" t="s">
        <v>6181</v>
      </c>
      <c r="E373" s="150" t="s">
        <v>4351</v>
      </c>
      <c r="F373" s="112" t="str">
        <f t="shared" si="1"/>
        <v>ISMAEL AHUMADA</v>
      </c>
      <c r="G373" s="59" t="s">
        <v>6101</v>
      </c>
      <c r="H373" s="61"/>
      <c r="I373" s="27"/>
      <c r="J373" s="65"/>
      <c r="K373" s="28"/>
    </row>
    <row r="374" ht="22.5" customHeight="1">
      <c r="A374" s="147">
        <v>46085.0</v>
      </c>
      <c r="B374" s="15"/>
      <c r="C374" s="148"/>
      <c r="D374" s="149" t="s">
        <v>876</v>
      </c>
      <c r="E374" s="150" t="s">
        <v>15126</v>
      </c>
      <c r="F374" s="112" t="str">
        <f t="shared" si="1"/>
        <v>LUIS VALDIVIA MARTINEZ</v>
      </c>
      <c r="G374" s="59" t="s">
        <v>15127</v>
      </c>
      <c r="H374" s="61"/>
      <c r="I374" s="27"/>
      <c r="J374" s="65"/>
      <c r="K374" s="28"/>
    </row>
    <row r="375" ht="22.5" customHeight="1">
      <c r="A375" s="147">
        <v>46085.0</v>
      </c>
      <c r="B375" s="15"/>
      <c r="C375" s="148"/>
      <c r="D375" s="149" t="s">
        <v>15128</v>
      </c>
      <c r="E375" s="150" t="s">
        <v>15129</v>
      </c>
      <c r="F375" s="112" t="str">
        <f t="shared" si="1"/>
        <v>LEANDRO EDDER RAMIREZ PERRETTI</v>
      </c>
      <c r="G375" s="59" t="s">
        <v>15130</v>
      </c>
      <c r="H375" s="61"/>
      <c r="I375" s="27"/>
      <c r="J375" s="65"/>
      <c r="K375" s="28"/>
    </row>
    <row r="376" ht="22.5" customHeight="1">
      <c r="A376" s="147">
        <v>46085.0</v>
      </c>
      <c r="B376" s="15"/>
      <c r="C376" s="148"/>
      <c r="D376" s="149" t="s">
        <v>6926</v>
      </c>
      <c r="E376" s="150" t="s">
        <v>3356</v>
      </c>
      <c r="F376" s="112" t="str">
        <f t="shared" si="1"/>
        <v>SERGIO ALVAREZ</v>
      </c>
      <c r="G376" s="59" t="s">
        <v>15131</v>
      </c>
      <c r="H376" s="61"/>
      <c r="I376" s="27"/>
      <c r="J376" s="65"/>
      <c r="K376" s="28"/>
    </row>
    <row r="377" ht="22.5" customHeight="1">
      <c r="A377" s="147">
        <v>46085.0</v>
      </c>
      <c r="B377" s="15"/>
      <c r="C377" s="148"/>
      <c r="D377" s="149" t="s">
        <v>129</v>
      </c>
      <c r="E377" s="150" t="s">
        <v>15132</v>
      </c>
      <c r="F377" s="112" t="str">
        <f t="shared" si="1"/>
        <v>JORGE CHICAHUAL</v>
      </c>
      <c r="G377" s="59" t="s">
        <v>15133</v>
      </c>
      <c r="H377" s="61"/>
      <c r="I377" s="27"/>
      <c r="J377" s="65"/>
      <c r="K377" s="28"/>
    </row>
    <row r="378" ht="22.5" customHeight="1">
      <c r="A378" s="147">
        <v>46085.0</v>
      </c>
      <c r="B378" s="15"/>
      <c r="C378" s="148"/>
      <c r="D378" s="149" t="s">
        <v>15134</v>
      </c>
      <c r="E378" s="150" t="s">
        <v>15135</v>
      </c>
      <c r="F378" s="112" t="str">
        <f t="shared" si="1"/>
        <v>PEDRO ABRAHAM MUÑOZ OSORIO</v>
      </c>
      <c r="G378" s="59" t="s">
        <v>5952</v>
      </c>
      <c r="H378" s="61"/>
      <c r="I378" s="27"/>
      <c r="J378" s="65"/>
      <c r="K378" s="28"/>
    </row>
    <row r="379" ht="22.5" customHeight="1">
      <c r="A379" s="147">
        <v>46085.0</v>
      </c>
      <c r="B379" s="15"/>
      <c r="C379" s="148"/>
      <c r="D379" s="149" t="s">
        <v>10612</v>
      </c>
      <c r="E379" s="150" t="s">
        <v>13342</v>
      </c>
      <c r="F379" s="112" t="str">
        <f t="shared" si="1"/>
        <v>JORGE ANDRES FLORES LEPEZ</v>
      </c>
      <c r="G379" s="59" t="s">
        <v>5984</v>
      </c>
      <c r="H379" s="61"/>
      <c r="I379" s="27"/>
      <c r="J379" s="65"/>
      <c r="K379" s="28"/>
    </row>
    <row r="380" ht="22.5" customHeight="1">
      <c r="A380" s="147">
        <v>46085.0</v>
      </c>
      <c r="B380" s="15"/>
      <c r="C380" s="148"/>
      <c r="D380" s="149" t="s">
        <v>15136</v>
      </c>
      <c r="E380" s="150" t="s">
        <v>880</v>
      </c>
      <c r="F380" s="112" t="str">
        <f t="shared" si="1"/>
        <v>NELDA FUENTES</v>
      </c>
      <c r="G380" s="59" t="s">
        <v>6076</v>
      </c>
      <c r="H380" s="61"/>
      <c r="I380" s="27"/>
      <c r="J380" s="65"/>
      <c r="K380" s="28"/>
    </row>
    <row r="381" ht="22.5" customHeight="1">
      <c r="A381" s="147">
        <v>46085.0</v>
      </c>
      <c r="B381" s="15"/>
      <c r="C381" s="148"/>
      <c r="D381" s="149" t="s">
        <v>15137</v>
      </c>
      <c r="E381" s="150" t="s">
        <v>11258</v>
      </c>
      <c r="F381" s="112" t="str">
        <f t="shared" si="1"/>
        <v>NADIA BUSTOS</v>
      </c>
      <c r="G381" s="59" t="s">
        <v>15138</v>
      </c>
      <c r="H381" s="61"/>
      <c r="I381" s="27"/>
      <c r="J381" s="65"/>
      <c r="K381" s="28"/>
    </row>
    <row r="382" ht="22.5" customHeight="1">
      <c r="A382" s="147">
        <v>46085.0</v>
      </c>
      <c r="B382" s="15"/>
      <c r="C382" s="148"/>
      <c r="D382" s="149" t="s">
        <v>626</v>
      </c>
      <c r="E382" s="150" t="s">
        <v>972</v>
      </c>
      <c r="F382" s="112" t="str">
        <f t="shared" si="1"/>
        <v>CRISTIAN VALENZUELA</v>
      </c>
      <c r="G382" s="59" t="s">
        <v>6040</v>
      </c>
      <c r="H382" s="61"/>
      <c r="I382" s="27"/>
      <c r="J382" s="65"/>
      <c r="K382" s="28"/>
    </row>
    <row r="383" ht="22.5" customHeight="1">
      <c r="A383" s="147">
        <v>46085.0</v>
      </c>
      <c r="B383" s="15"/>
      <c r="C383" s="148"/>
      <c r="D383" s="149" t="s">
        <v>15139</v>
      </c>
      <c r="E383" s="150" t="s">
        <v>4709</v>
      </c>
      <c r="F383" s="112" t="str">
        <f t="shared" si="1"/>
        <v>ONDINA ROMAN</v>
      </c>
      <c r="G383" s="59" t="s">
        <v>15140</v>
      </c>
      <c r="H383" s="61"/>
      <c r="I383" s="27"/>
      <c r="J383" s="65"/>
      <c r="K383" s="28"/>
    </row>
    <row r="384" ht="22.5" customHeight="1">
      <c r="A384" s="147">
        <v>46085.0</v>
      </c>
      <c r="B384" s="15"/>
      <c r="C384" s="148"/>
      <c r="D384" s="149" t="s">
        <v>1029</v>
      </c>
      <c r="E384" s="150" t="s">
        <v>3113</v>
      </c>
      <c r="F384" s="112" t="str">
        <f t="shared" si="1"/>
        <v>CRISTÓBAL VARGAS</v>
      </c>
      <c r="G384" s="59" t="s">
        <v>15141</v>
      </c>
      <c r="H384" s="61"/>
      <c r="I384" s="27"/>
      <c r="J384" s="65"/>
      <c r="K384" s="28"/>
    </row>
    <row r="385" ht="22.5" customHeight="1">
      <c r="A385" s="147">
        <v>46085.0</v>
      </c>
      <c r="B385" s="15"/>
      <c r="C385" s="148"/>
      <c r="D385" s="149" t="s">
        <v>15142</v>
      </c>
      <c r="E385" s="150" t="s">
        <v>15143</v>
      </c>
      <c r="F385" s="112" t="str">
        <f t="shared" si="1"/>
        <v>JOCELYN CAMPOS</v>
      </c>
      <c r="G385" s="59" t="s">
        <v>15144</v>
      </c>
      <c r="H385" s="61"/>
      <c r="I385" s="27"/>
      <c r="J385" s="65"/>
      <c r="K385" s="28"/>
    </row>
    <row r="386" ht="22.5" customHeight="1">
      <c r="A386" s="147">
        <v>46085.0</v>
      </c>
      <c r="B386" s="15"/>
      <c r="C386" s="148"/>
      <c r="D386" s="149" t="s">
        <v>15145</v>
      </c>
      <c r="E386" s="150" t="s">
        <v>9381</v>
      </c>
      <c r="F386" s="112" t="str">
        <f t="shared" si="1"/>
        <v>MARISEL MARTINEZ</v>
      </c>
      <c r="G386" s="59" t="s">
        <v>15146</v>
      </c>
      <c r="H386" s="61"/>
      <c r="I386" s="27"/>
      <c r="J386" s="65"/>
      <c r="K386" s="28"/>
    </row>
    <row r="387" ht="22.5" customHeight="1">
      <c r="A387" s="147">
        <v>46085.0</v>
      </c>
      <c r="B387" s="15"/>
      <c r="C387" s="148"/>
      <c r="D387" s="149" t="s">
        <v>6368</v>
      </c>
      <c r="E387" s="150" t="s">
        <v>6369</v>
      </c>
      <c r="F387" s="112" t="str">
        <f t="shared" si="1"/>
        <v>LIZIETH RIVEROS ALVAREZ</v>
      </c>
      <c r="G387" s="59" t="s">
        <v>6370</v>
      </c>
      <c r="H387" s="61"/>
      <c r="I387" s="27"/>
      <c r="J387" s="65"/>
      <c r="K387" s="28"/>
    </row>
    <row r="388" ht="22.5" customHeight="1">
      <c r="A388" s="147">
        <v>46085.0</v>
      </c>
      <c r="B388" s="15"/>
      <c r="C388" s="148"/>
      <c r="D388" s="149" t="s">
        <v>3902</v>
      </c>
      <c r="E388" s="150" t="s">
        <v>6240</v>
      </c>
      <c r="F388" s="112" t="str">
        <f t="shared" si="1"/>
        <v>NICOLÁS SEPÚLVEDA</v>
      </c>
      <c r="G388" s="59" t="s">
        <v>6241</v>
      </c>
      <c r="H388" s="61"/>
      <c r="I388" s="27"/>
      <c r="J388" s="65"/>
      <c r="K388" s="28"/>
    </row>
    <row r="389" ht="22.5" customHeight="1">
      <c r="A389" s="147">
        <v>46085.0</v>
      </c>
      <c r="B389" s="15"/>
      <c r="C389" s="148"/>
      <c r="D389" s="149" t="s">
        <v>1592</v>
      </c>
      <c r="E389" s="150" t="s">
        <v>15147</v>
      </c>
      <c r="F389" s="112" t="str">
        <f t="shared" si="1"/>
        <v>JORGE ALEJANDRO PACHECO YOVANOVICH</v>
      </c>
      <c r="G389" s="59" t="s">
        <v>1594</v>
      </c>
      <c r="H389" s="61"/>
      <c r="I389" s="27"/>
      <c r="J389" s="65"/>
      <c r="K389" s="28"/>
    </row>
    <row r="390" ht="22.5" customHeight="1">
      <c r="A390" s="147">
        <v>46085.0</v>
      </c>
      <c r="B390" s="15"/>
      <c r="C390" s="148"/>
      <c r="D390" s="149" t="s">
        <v>10529</v>
      </c>
      <c r="E390" s="150" t="s">
        <v>15148</v>
      </c>
      <c r="F390" s="112" t="str">
        <f t="shared" si="1"/>
        <v>ROBERTO ANDRÉS VERGARA FERNÁNDEZ</v>
      </c>
      <c r="G390" s="59" t="s">
        <v>15149</v>
      </c>
      <c r="H390" s="61"/>
      <c r="I390" s="27"/>
      <c r="J390" s="65"/>
      <c r="K390" s="28"/>
    </row>
    <row r="391" ht="22.5" customHeight="1">
      <c r="A391" s="147">
        <v>46085.0</v>
      </c>
      <c r="B391" s="15"/>
      <c r="C391" s="148"/>
      <c r="D391" s="149" t="s">
        <v>720</v>
      </c>
      <c r="E391" s="150" t="s">
        <v>15150</v>
      </c>
      <c r="F391" s="112" t="str">
        <f t="shared" si="1"/>
        <v>GLORIA CASAS</v>
      </c>
      <c r="G391" s="59" t="s">
        <v>15151</v>
      </c>
      <c r="H391" s="61"/>
      <c r="I391" s="27"/>
      <c r="J391" s="65"/>
      <c r="K391" s="28"/>
    </row>
    <row r="392" ht="22.5" customHeight="1">
      <c r="A392" s="147">
        <v>46085.0</v>
      </c>
      <c r="B392" s="15"/>
      <c r="C392" s="148"/>
      <c r="D392" s="149" t="s">
        <v>15152</v>
      </c>
      <c r="E392" s="150" t="s">
        <v>15153</v>
      </c>
      <c r="F392" s="112" t="str">
        <f t="shared" si="1"/>
        <v>DANITZA ANDREA STAROSELCIC STAROSELCIC</v>
      </c>
      <c r="G392" s="59" t="s">
        <v>15154</v>
      </c>
      <c r="H392" s="61"/>
      <c r="I392" s="27"/>
      <c r="J392" s="65"/>
      <c r="K392" s="28"/>
    </row>
    <row r="393" ht="22.5" customHeight="1">
      <c r="A393" s="147">
        <v>46085.0</v>
      </c>
      <c r="B393" s="15"/>
      <c r="C393" s="148"/>
      <c r="D393" s="149" t="s">
        <v>15041</v>
      </c>
      <c r="E393" s="150" t="s">
        <v>15155</v>
      </c>
      <c r="F393" s="112" t="str">
        <f t="shared" si="1"/>
        <v>ANTONIO CAMARA GONZALEZ</v>
      </c>
      <c r="G393" s="59" t="s">
        <v>15156</v>
      </c>
      <c r="H393" s="61"/>
      <c r="I393" s="27"/>
      <c r="J393" s="65"/>
      <c r="K393" s="28"/>
    </row>
    <row r="394" ht="22.5" customHeight="1">
      <c r="A394" s="147">
        <v>46085.0</v>
      </c>
      <c r="B394" s="15"/>
      <c r="C394" s="148"/>
      <c r="D394" s="149" t="s">
        <v>6585</v>
      </c>
      <c r="E394" s="150" t="s">
        <v>15157</v>
      </c>
      <c r="F394" s="112" t="str">
        <f t="shared" si="1"/>
        <v>JOSE MIGUEL SOTO MUÑOZ</v>
      </c>
      <c r="G394" s="59" t="s">
        <v>15158</v>
      </c>
      <c r="H394" s="61"/>
      <c r="I394" s="27"/>
      <c r="J394" s="65"/>
      <c r="K394" s="28"/>
    </row>
    <row r="395" ht="22.5" customHeight="1">
      <c r="A395" s="147">
        <v>46085.0</v>
      </c>
      <c r="B395" s="15"/>
      <c r="C395" s="148"/>
      <c r="D395" s="149" t="s">
        <v>15159</v>
      </c>
      <c r="E395" s="150" t="s">
        <v>15160</v>
      </c>
      <c r="F395" s="112" t="str">
        <f t="shared" si="1"/>
        <v>JUAN EDUARDO ARROYO MUÑOZ</v>
      </c>
      <c r="G395" s="59" t="s">
        <v>15161</v>
      </c>
      <c r="H395" s="61"/>
      <c r="I395" s="27"/>
      <c r="J395" s="65"/>
      <c r="K395" s="28"/>
    </row>
    <row r="396" ht="22.5" customHeight="1">
      <c r="A396" s="147">
        <v>46086.0</v>
      </c>
      <c r="B396" s="15"/>
      <c r="C396" s="148"/>
      <c r="D396" s="149" t="s">
        <v>15162</v>
      </c>
      <c r="E396" s="150" t="s">
        <v>15163</v>
      </c>
      <c r="F396" s="112" t="str">
        <f t="shared" si="1"/>
        <v>VANIA ANAÍS SANTILLANA MATURANA</v>
      </c>
      <c r="G396" s="59" t="s">
        <v>15164</v>
      </c>
      <c r="H396" s="56" t="s">
        <v>44</v>
      </c>
      <c r="I396" s="27"/>
      <c r="J396" s="57" t="s">
        <v>14</v>
      </c>
      <c r="K396" s="28"/>
    </row>
    <row r="397" ht="22.5" customHeight="1">
      <c r="A397" s="147">
        <v>46086.0</v>
      </c>
      <c r="B397" s="15"/>
      <c r="C397" s="148"/>
      <c r="D397" s="149" t="s">
        <v>15165</v>
      </c>
      <c r="E397" s="150" t="s">
        <v>15166</v>
      </c>
      <c r="F397" s="112" t="str">
        <f t="shared" si="1"/>
        <v>NICOLÁS JAVIER DURÁN SÁNCHEZ</v>
      </c>
      <c r="G397" s="59" t="s">
        <v>15167</v>
      </c>
      <c r="H397" s="56" t="s">
        <v>44</v>
      </c>
      <c r="I397" s="27"/>
      <c r="J397" s="57" t="s">
        <v>14</v>
      </c>
      <c r="K397" s="23" t="s">
        <v>15</v>
      </c>
    </row>
    <row r="398" ht="22.5" customHeight="1">
      <c r="A398" s="147">
        <v>46086.0</v>
      </c>
      <c r="B398" s="15"/>
      <c r="C398" s="148"/>
      <c r="D398" s="149" t="s">
        <v>532</v>
      </c>
      <c r="E398" s="150" t="s">
        <v>1030</v>
      </c>
      <c r="F398" s="112" t="str">
        <f t="shared" si="1"/>
        <v>MARIO MELLADO</v>
      </c>
      <c r="G398" s="59" t="s">
        <v>15168</v>
      </c>
      <c r="H398" s="56" t="s">
        <v>44</v>
      </c>
      <c r="I398" s="27"/>
      <c r="J398" s="57" t="s">
        <v>14</v>
      </c>
      <c r="K398" s="28"/>
    </row>
    <row r="399" ht="22.5" customHeight="1">
      <c r="A399" s="147">
        <v>46086.0</v>
      </c>
      <c r="B399" s="15"/>
      <c r="C399" s="148"/>
      <c r="D399" s="149" t="s">
        <v>3392</v>
      </c>
      <c r="E399" s="150" t="s">
        <v>15169</v>
      </c>
      <c r="F399" s="112" t="str">
        <f t="shared" si="1"/>
        <v>ROXANA BECERRA ASTUDILLO</v>
      </c>
      <c r="G399" s="59" t="s">
        <v>15170</v>
      </c>
      <c r="H399" s="56" t="s">
        <v>44</v>
      </c>
      <c r="I399" s="27"/>
      <c r="J399" s="57" t="s">
        <v>14</v>
      </c>
      <c r="K399" s="28"/>
    </row>
    <row r="400" ht="22.5" customHeight="1">
      <c r="A400" s="147">
        <v>46086.0</v>
      </c>
      <c r="B400" s="15"/>
      <c r="C400" s="148"/>
      <c r="D400" s="149" t="s">
        <v>15171</v>
      </c>
      <c r="E400" s="150" t="s">
        <v>15172</v>
      </c>
      <c r="F400" s="112" t="str">
        <f t="shared" si="1"/>
        <v>JUAN RICARDO CARVAJAL YAÑEZ</v>
      </c>
      <c r="G400" s="59" t="s">
        <v>15173</v>
      </c>
      <c r="H400" s="56" t="s">
        <v>44</v>
      </c>
      <c r="I400" s="27"/>
      <c r="J400" s="57" t="s">
        <v>14</v>
      </c>
      <c r="K400" s="23" t="s">
        <v>15</v>
      </c>
    </row>
    <row r="401" ht="22.5" customHeight="1">
      <c r="A401" s="147">
        <v>46086.0</v>
      </c>
      <c r="B401" s="15"/>
      <c r="C401" s="148"/>
      <c r="D401" s="149" t="s">
        <v>15174</v>
      </c>
      <c r="E401" s="150" t="s">
        <v>576</v>
      </c>
      <c r="F401" s="112" t="str">
        <f t="shared" si="1"/>
        <v>SOPHIA LUIS</v>
      </c>
      <c r="G401" s="59" t="s">
        <v>15175</v>
      </c>
      <c r="H401" s="56" t="s">
        <v>44</v>
      </c>
      <c r="I401" s="27"/>
      <c r="J401" s="57" t="s">
        <v>14</v>
      </c>
      <c r="K401" s="23" t="s">
        <v>15</v>
      </c>
    </row>
    <row r="402" ht="22.5" customHeight="1">
      <c r="A402" s="147">
        <v>46086.0</v>
      </c>
      <c r="B402" s="15"/>
      <c r="C402" s="148"/>
      <c r="D402" s="149" t="s">
        <v>5514</v>
      </c>
      <c r="E402" s="150" t="s">
        <v>98</v>
      </c>
      <c r="F402" s="112" t="str">
        <f t="shared" si="1"/>
        <v>NICOLAS FLORES</v>
      </c>
      <c r="G402" s="59" t="s">
        <v>15176</v>
      </c>
      <c r="H402" s="56" t="s">
        <v>44</v>
      </c>
      <c r="I402" s="27"/>
      <c r="J402" s="57" t="s">
        <v>14</v>
      </c>
      <c r="K402" s="28"/>
    </row>
    <row r="403" ht="22.5" customHeight="1">
      <c r="A403" s="147">
        <v>46086.0</v>
      </c>
      <c r="B403" s="15"/>
      <c r="C403" s="148"/>
      <c r="D403" s="149" t="s">
        <v>14597</v>
      </c>
      <c r="E403" s="150" t="s">
        <v>2404</v>
      </c>
      <c r="F403" s="112" t="str">
        <f t="shared" si="1"/>
        <v>JOSEPH MATURANA</v>
      </c>
      <c r="G403" s="59" t="s">
        <v>15177</v>
      </c>
      <c r="H403" s="56" t="s">
        <v>44</v>
      </c>
      <c r="I403" s="27"/>
      <c r="J403" s="57" t="s">
        <v>14</v>
      </c>
      <c r="K403" s="28"/>
    </row>
    <row r="404" ht="22.5" customHeight="1">
      <c r="A404" s="147">
        <v>46086.0</v>
      </c>
      <c r="B404" s="15"/>
      <c r="C404" s="148"/>
      <c r="D404" s="149" t="s">
        <v>626</v>
      </c>
      <c r="E404" s="150" t="s">
        <v>15178</v>
      </c>
      <c r="F404" s="112" t="str">
        <f t="shared" si="1"/>
        <v>CRISTIAN ALEGRIA</v>
      </c>
      <c r="G404" s="59" t="s">
        <v>15179</v>
      </c>
      <c r="H404" s="56" t="s">
        <v>44</v>
      </c>
      <c r="I404" s="27"/>
      <c r="J404" s="57" t="s">
        <v>14</v>
      </c>
      <c r="K404" s="23" t="s">
        <v>15</v>
      </c>
    </row>
    <row r="405" ht="22.5" customHeight="1">
      <c r="A405" s="147">
        <v>46086.0</v>
      </c>
      <c r="B405" s="15"/>
      <c r="C405" s="148"/>
      <c r="D405" s="149" t="s">
        <v>67</v>
      </c>
      <c r="E405" s="150" t="s">
        <v>15180</v>
      </c>
      <c r="F405" s="112" t="str">
        <f t="shared" si="1"/>
        <v>CAROLINA MONTECINO</v>
      </c>
      <c r="G405" s="59" t="s">
        <v>15181</v>
      </c>
      <c r="H405" s="56" t="s">
        <v>44</v>
      </c>
      <c r="I405" s="27"/>
      <c r="J405" s="57" t="s">
        <v>14</v>
      </c>
      <c r="K405" s="23" t="s">
        <v>15</v>
      </c>
    </row>
    <row r="406" ht="22.5" customHeight="1">
      <c r="A406" s="147">
        <v>46086.0</v>
      </c>
      <c r="B406" s="15"/>
      <c r="C406" s="148"/>
      <c r="D406" s="149" t="s">
        <v>15182</v>
      </c>
      <c r="E406" s="150" t="s">
        <v>15183</v>
      </c>
      <c r="F406" s="112" t="str">
        <f t="shared" si="1"/>
        <v>ULYSSES BARRETO</v>
      </c>
      <c r="G406" s="59" t="s">
        <v>15184</v>
      </c>
      <c r="H406" s="56" t="s">
        <v>44</v>
      </c>
      <c r="I406" s="27"/>
      <c r="J406" s="57" t="s">
        <v>14</v>
      </c>
      <c r="K406" s="23" t="s">
        <v>15</v>
      </c>
    </row>
    <row r="407" ht="22.5" customHeight="1">
      <c r="A407" s="147">
        <v>46086.0</v>
      </c>
      <c r="B407" s="15"/>
      <c r="C407" s="148"/>
      <c r="D407" s="149" t="s">
        <v>5397</v>
      </c>
      <c r="E407" s="150" t="s">
        <v>15185</v>
      </c>
      <c r="F407" s="112" t="str">
        <f t="shared" si="1"/>
        <v>KATHERINE ÁLVAREZ BRITO</v>
      </c>
      <c r="G407" s="59" t="s">
        <v>15186</v>
      </c>
      <c r="H407" s="56" t="s">
        <v>44</v>
      </c>
      <c r="I407" s="27"/>
      <c r="J407" s="57" t="s">
        <v>14</v>
      </c>
      <c r="K407" s="23" t="s">
        <v>15</v>
      </c>
    </row>
    <row r="408" ht="22.5" customHeight="1">
      <c r="A408" s="147">
        <v>46086.0</v>
      </c>
      <c r="B408" s="15"/>
      <c r="C408" s="148"/>
      <c r="D408" s="149" t="s">
        <v>15187</v>
      </c>
      <c r="E408" s="150" t="s">
        <v>15188</v>
      </c>
      <c r="F408" s="112" t="str">
        <f t="shared" si="1"/>
        <v>WILMER PUERTA</v>
      </c>
      <c r="G408" s="59" t="s">
        <v>15189</v>
      </c>
      <c r="H408" s="56" t="s">
        <v>44</v>
      </c>
      <c r="I408" s="27"/>
      <c r="J408" s="57" t="s">
        <v>14</v>
      </c>
      <c r="K408" s="23" t="s">
        <v>15</v>
      </c>
    </row>
    <row r="409" ht="22.5" customHeight="1">
      <c r="A409" s="147">
        <v>46086.0</v>
      </c>
      <c r="B409" s="15"/>
      <c r="C409" s="148"/>
      <c r="D409" s="149" t="s">
        <v>2071</v>
      </c>
      <c r="E409" s="150" t="s">
        <v>15190</v>
      </c>
      <c r="F409" s="112" t="str">
        <f t="shared" si="1"/>
        <v>FRANCO INVERNIZZI</v>
      </c>
      <c r="G409" s="59" t="s">
        <v>15191</v>
      </c>
      <c r="H409" s="56" t="s">
        <v>44</v>
      </c>
      <c r="I409" s="27"/>
      <c r="J409" s="57" t="s">
        <v>14</v>
      </c>
      <c r="K409" s="28"/>
    </row>
    <row r="410" ht="22.5" customHeight="1">
      <c r="A410" s="147">
        <v>46086.0</v>
      </c>
      <c r="B410" s="15"/>
      <c r="C410" s="148"/>
      <c r="D410" s="149" t="s">
        <v>14431</v>
      </c>
      <c r="E410" s="150" t="s">
        <v>15192</v>
      </c>
      <c r="F410" s="112" t="str">
        <f t="shared" si="1"/>
        <v>NICOLÁS IGNACIO GAMBOA CORDERO</v>
      </c>
      <c r="G410" s="59" t="s">
        <v>15193</v>
      </c>
      <c r="H410" s="56" t="s">
        <v>44</v>
      </c>
      <c r="I410" s="27"/>
      <c r="J410" s="57" t="s">
        <v>14</v>
      </c>
      <c r="K410" s="23" t="s">
        <v>15</v>
      </c>
    </row>
    <row r="411" ht="22.5" customHeight="1">
      <c r="A411" s="147">
        <v>46086.0</v>
      </c>
      <c r="B411" s="15"/>
      <c r="C411" s="148"/>
      <c r="D411" s="149" t="s">
        <v>12669</v>
      </c>
      <c r="E411" s="150" t="s">
        <v>15194</v>
      </c>
      <c r="F411" s="112" t="str">
        <f t="shared" si="1"/>
        <v>FABIÁN CARVAJAL GUZMAN</v>
      </c>
      <c r="G411" s="59" t="s">
        <v>15195</v>
      </c>
      <c r="H411" s="56" t="s">
        <v>44</v>
      </c>
      <c r="I411" s="27"/>
      <c r="J411" s="57" t="s">
        <v>14</v>
      </c>
      <c r="K411" s="23" t="s">
        <v>15</v>
      </c>
    </row>
    <row r="412" ht="22.5" customHeight="1">
      <c r="A412" s="147">
        <v>46086.0</v>
      </c>
      <c r="B412" s="15"/>
      <c r="C412" s="148"/>
      <c r="D412" s="149" t="s">
        <v>5375</v>
      </c>
      <c r="E412" s="150" t="s">
        <v>3510</v>
      </c>
      <c r="F412" s="112" t="str">
        <f t="shared" si="1"/>
        <v>ABIGAIL CARO</v>
      </c>
      <c r="G412" s="59" t="s">
        <v>15196</v>
      </c>
      <c r="H412" s="56" t="s">
        <v>44</v>
      </c>
      <c r="I412" s="27"/>
      <c r="J412" s="57" t="s">
        <v>14</v>
      </c>
      <c r="K412" s="28"/>
    </row>
    <row r="413" ht="22.5" customHeight="1">
      <c r="A413" s="147">
        <v>46086.0</v>
      </c>
      <c r="B413" s="15"/>
      <c r="C413" s="148"/>
      <c r="D413" s="149" t="s">
        <v>2455</v>
      </c>
      <c r="E413" s="150" t="s">
        <v>15197</v>
      </c>
      <c r="F413" s="112" t="str">
        <f t="shared" si="1"/>
        <v>CINTHYA GOMEZ GERMAN</v>
      </c>
      <c r="G413" s="59" t="s">
        <v>15198</v>
      </c>
      <c r="H413" s="56" t="s">
        <v>44</v>
      </c>
      <c r="I413" s="27"/>
      <c r="J413" s="57" t="s">
        <v>14</v>
      </c>
      <c r="K413" s="23" t="s">
        <v>15</v>
      </c>
    </row>
    <row r="414" ht="22.5" customHeight="1">
      <c r="A414" s="147">
        <v>46086.0</v>
      </c>
      <c r="B414" s="46"/>
      <c r="C414" s="148"/>
      <c r="D414" s="149" t="s">
        <v>439</v>
      </c>
      <c r="E414" s="150" t="s">
        <v>274</v>
      </c>
      <c r="F414" s="112" t="str">
        <f t="shared" si="1"/>
        <v>JUAN RODRIGUEZ</v>
      </c>
      <c r="G414" s="59" t="s">
        <v>15199</v>
      </c>
      <c r="H414" s="56" t="s">
        <v>44</v>
      </c>
      <c r="I414" s="27"/>
      <c r="J414" s="57" t="s">
        <v>14</v>
      </c>
      <c r="K414" s="23" t="s">
        <v>15</v>
      </c>
    </row>
    <row r="415" ht="22.5" customHeight="1">
      <c r="A415" s="147">
        <v>46086.0</v>
      </c>
      <c r="B415" s="15"/>
      <c r="C415" s="148"/>
      <c r="D415" s="149" t="s">
        <v>287</v>
      </c>
      <c r="E415" s="150" t="s">
        <v>8451</v>
      </c>
      <c r="F415" s="112" t="str">
        <f t="shared" si="1"/>
        <v>OSCAR MENESES</v>
      </c>
      <c r="G415" s="59" t="s">
        <v>15200</v>
      </c>
      <c r="H415" s="56" t="s">
        <v>44</v>
      </c>
      <c r="I415" s="27"/>
      <c r="J415" s="57" t="s">
        <v>14</v>
      </c>
      <c r="K415" s="23" t="s">
        <v>15</v>
      </c>
    </row>
    <row r="416" ht="22.5" customHeight="1">
      <c r="A416" s="147">
        <v>46086.0</v>
      </c>
      <c r="B416" s="15"/>
      <c r="C416" s="148"/>
      <c r="D416" s="149" t="s">
        <v>11639</v>
      </c>
      <c r="E416" s="150" t="s">
        <v>4970</v>
      </c>
      <c r="F416" s="112" t="str">
        <f t="shared" si="1"/>
        <v>THIARE DIAZ</v>
      </c>
      <c r="G416" s="59" t="s">
        <v>15201</v>
      </c>
      <c r="H416" s="56" t="s">
        <v>44</v>
      </c>
      <c r="I416" s="27"/>
      <c r="J416" s="57" t="s">
        <v>14</v>
      </c>
      <c r="K416" s="23" t="s">
        <v>15</v>
      </c>
    </row>
    <row r="417" ht="22.5" customHeight="1">
      <c r="A417" s="147">
        <v>46086.0</v>
      </c>
      <c r="B417" s="15"/>
      <c r="C417" s="148"/>
      <c r="D417" s="149" t="s">
        <v>12466</v>
      </c>
      <c r="E417" s="150" t="s">
        <v>15202</v>
      </c>
      <c r="F417" s="112" t="str">
        <f t="shared" si="1"/>
        <v>RENATA LASTRA</v>
      </c>
      <c r="G417" s="59" t="s">
        <v>15203</v>
      </c>
      <c r="H417" s="56" t="s">
        <v>44</v>
      </c>
      <c r="I417" s="27"/>
      <c r="J417" s="57" t="s">
        <v>14</v>
      </c>
      <c r="K417" s="28"/>
    </row>
    <row r="418" ht="22.5" customHeight="1">
      <c r="A418" s="147">
        <v>46086.0</v>
      </c>
      <c r="B418" s="15"/>
      <c r="C418" s="148"/>
      <c r="D418" s="149" t="s">
        <v>556</v>
      </c>
      <c r="E418" s="150" t="s">
        <v>15204</v>
      </c>
      <c r="F418" s="112" t="str">
        <f t="shared" si="1"/>
        <v>ANDRES OSORIO GONZALEZ</v>
      </c>
      <c r="G418" s="59" t="s">
        <v>15205</v>
      </c>
      <c r="H418" s="56" t="s">
        <v>44</v>
      </c>
      <c r="I418" s="27"/>
      <c r="J418" s="57" t="s">
        <v>14</v>
      </c>
      <c r="K418" s="28"/>
    </row>
    <row r="419" ht="22.5" customHeight="1">
      <c r="A419" s="147">
        <v>46086.0</v>
      </c>
      <c r="B419" s="15"/>
      <c r="C419" s="148"/>
      <c r="D419" s="149" t="s">
        <v>745</v>
      </c>
      <c r="E419" s="150" t="s">
        <v>15206</v>
      </c>
      <c r="F419" s="112" t="str">
        <f t="shared" si="1"/>
        <v>ANTONIO VINA</v>
      </c>
      <c r="G419" s="59" t="s">
        <v>15207</v>
      </c>
      <c r="H419" s="56" t="s">
        <v>44</v>
      </c>
      <c r="I419" s="27"/>
      <c r="J419" s="57" t="s">
        <v>14</v>
      </c>
      <c r="K419" s="23" t="s">
        <v>15</v>
      </c>
    </row>
    <row r="420" ht="22.5" customHeight="1">
      <c r="A420" s="147">
        <v>46086.0</v>
      </c>
      <c r="B420" s="15"/>
      <c r="C420" s="148"/>
      <c r="D420" s="149" t="s">
        <v>419</v>
      </c>
      <c r="E420" s="150" t="s">
        <v>11732</v>
      </c>
      <c r="F420" s="112" t="str">
        <f t="shared" si="1"/>
        <v>RODRIGO HENRIQUEZ</v>
      </c>
      <c r="G420" s="59" t="s">
        <v>15208</v>
      </c>
      <c r="H420" s="56" t="s">
        <v>44</v>
      </c>
      <c r="I420" s="27"/>
      <c r="J420" s="57" t="s">
        <v>14</v>
      </c>
      <c r="K420" s="23" t="s">
        <v>15</v>
      </c>
    </row>
    <row r="421" ht="22.5" customHeight="1">
      <c r="A421" s="147">
        <v>46086.0</v>
      </c>
      <c r="B421" s="15"/>
      <c r="C421" s="148"/>
      <c r="D421" s="149" t="s">
        <v>6929</v>
      </c>
      <c r="E421" s="150" t="s">
        <v>15209</v>
      </c>
      <c r="F421" s="112" t="str">
        <f t="shared" si="1"/>
        <v>MARIA JOSE MEZA GUERRERO</v>
      </c>
      <c r="G421" s="59" t="s">
        <v>15210</v>
      </c>
      <c r="H421" s="56" t="s">
        <v>44</v>
      </c>
      <c r="I421" s="27"/>
      <c r="J421" s="57" t="s">
        <v>14</v>
      </c>
      <c r="K421" s="23" t="s">
        <v>15</v>
      </c>
    </row>
    <row r="422" ht="22.5" customHeight="1">
      <c r="A422" s="147">
        <v>46086.0</v>
      </c>
      <c r="B422" s="15"/>
      <c r="C422" s="148"/>
      <c r="D422" s="149" t="s">
        <v>1184</v>
      </c>
      <c r="E422" s="150" t="s">
        <v>3259</v>
      </c>
      <c r="F422" s="112" t="str">
        <f t="shared" si="1"/>
        <v>GUSTAVO SILVA</v>
      </c>
      <c r="G422" s="59" t="s">
        <v>15211</v>
      </c>
      <c r="H422" s="56" t="s">
        <v>44</v>
      </c>
      <c r="I422" s="27"/>
      <c r="J422" s="57" t="s">
        <v>14</v>
      </c>
      <c r="K422" s="23" t="s">
        <v>15</v>
      </c>
    </row>
    <row r="423" ht="22.5" customHeight="1">
      <c r="A423" s="147">
        <v>46086.0</v>
      </c>
      <c r="B423" s="15"/>
      <c r="C423" s="148"/>
      <c r="D423" s="149" t="s">
        <v>15212</v>
      </c>
      <c r="E423" s="150" t="s">
        <v>15213</v>
      </c>
      <c r="F423" s="112" t="str">
        <f t="shared" si="1"/>
        <v>MATÍAS JESÚS NAVARRO ALLEN</v>
      </c>
      <c r="G423" s="59" t="s">
        <v>15214</v>
      </c>
      <c r="H423" s="56" t="s">
        <v>44</v>
      </c>
      <c r="I423" s="27"/>
      <c r="J423" s="57" t="s">
        <v>14</v>
      </c>
      <c r="K423" s="28"/>
    </row>
    <row r="424" ht="22.5" customHeight="1">
      <c r="A424" s="147">
        <v>46086.0</v>
      </c>
      <c r="B424" s="15"/>
      <c r="C424" s="148"/>
      <c r="D424" s="149" t="s">
        <v>858</v>
      </c>
      <c r="E424" s="150" t="s">
        <v>15215</v>
      </c>
      <c r="F424" s="112" t="str">
        <f t="shared" si="1"/>
        <v>JOSE ANDRÉS</v>
      </c>
      <c r="G424" s="59" t="s">
        <v>15216</v>
      </c>
      <c r="H424" s="56" t="s">
        <v>44</v>
      </c>
      <c r="I424" s="27"/>
      <c r="J424" s="57" t="s">
        <v>14</v>
      </c>
      <c r="K424" s="28"/>
    </row>
    <row r="425" ht="22.5" customHeight="1">
      <c r="A425" s="147">
        <v>46086.0</v>
      </c>
      <c r="B425" s="15"/>
      <c r="C425" s="148"/>
      <c r="D425" s="149" t="s">
        <v>15217</v>
      </c>
      <c r="E425" s="150" t="s">
        <v>3997</v>
      </c>
      <c r="F425" s="112" t="str">
        <f t="shared" si="1"/>
        <v>GIOVANNA HERRERA</v>
      </c>
      <c r="G425" s="59" t="s">
        <v>15218</v>
      </c>
      <c r="H425" s="56" t="s">
        <v>44</v>
      </c>
      <c r="I425" s="27"/>
      <c r="J425" s="57" t="s">
        <v>14</v>
      </c>
      <c r="K425" s="23" t="s">
        <v>15</v>
      </c>
    </row>
    <row r="426" ht="22.5" customHeight="1">
      <c r="A426" s="147">
        <v>46086.0</v>
      </c>
      <c r="B426" s="15"/>
      <c r="C426" s="148"/>
      <c r="D426" s="149" t="s">
        <v>15219</v>
      </c>
      <c r="E426" s="150" t="s">
        <v>554</v>
      </c>
      <c r="F426" s="112" t="str">
        <f t="shared" si="1"/>
        <v>GIANELLA VEAS</v>
      </c>
      <c r="G426" s="59" t="s">
        <v>15220</v>
      </c>
      <c r="H426" s="56" t="s">
        <v>44</v>
      </c>
      <c r="I426" s="27"/>
      <c r="J426" s="57" t="s">
        <v>14</v>
      </c>
      <c r="K426" s="23" t="s">
        <v>15</v>
      </c>
    </row>
    <row r="427" ht="22.5" customHeight="1">
      <c r="A427" s="147">
        <v>46086.0</v>
      </c>
      <c r="B427" s="15"/>
      <c r="C427" s="151" t="s">
        <v>228</v>
      </c>
      <c r="D427" s="149" t="s">
        <v>15221</v>
      </c>
      <c r="E427" s="150" t="s">
        <v>15222</v>
      </c>
      <c r="F427" s="112" t="str">
        <f t="shared" si="1"/>
        <v>ORFILIO OLIVARES SALAS</v>
      </c>
      <c r="G427" s="59" t="s">
        <v>15223</v>
      </c>
      <c r="H427" s="56" t="s">
        <v>44</v>
      </c>
      <c r="I427" s="27"/>
      <c r="J427" s="57" t="s">
        <v>21</v>
      </c>
      <c r="K427" s="23" t="s">
        <v>15</v>
      </c>
    </row>
    <row r="428" ht="22.5" customHeight="1">
      <c r="A428" s="147">
        <v>46086.0</v>
      </c>
      <c r="B428" s="15"/>
      <c r="C428" s="151" t="s">
        <v>106</v>
      </c>
      <c r="D428" s="149" t="s">
        <v>363</v>
      </c>
      <c r="E428" s="150" t="s">
        <v>1421</v>
      </c>
      <c r="F428" s="112" t="str">
        <f t="shared" si="1"/>
        <v>NICOLAS OJEDA</v>
      </c>
      <c r="G428" s="59" t="s">
        <v>15224</v>
      </c>
      <c r="H428" s="56" t="s">
        <v>44</v>
      </c>
      <c r="I428" s="27"/>
      <c r="J428" s="57" t="s">
        <v>21</v>
      </c>
      <c r="K428" s="23" t="s">
        <v>15</v>
      </c>
    </row>
    <row r="429" ht="22.5" customHeight="1">
      <c r="A429" s="147">
        <v>46086.0</v>
      </c>
      <c r="B429" s="15"/>
      <c r="C429" s="151" t="s">
        <v>1529</v>
      </c>
      <c r="D429" s="149" t="s">
        <v>7947</v>
      </c>
      <c r="E429" s="150" t="s">
        <v>367</v>
      </c>
      <c r="F429" s="112" t="str">
        <f t="shared" si="1"/>
        <v>BÁRBARA GONZÁLEZ</v>
      </c>
      <c r="G429" s="59" t="s">
        <v>15225</v>
      </c>
      <c r="H429" s="56" t="s">
        <v>44</v>
      </c>
      <c r="I429" s="27"/>
      <c r="J429" s="57" t="s">
        <v>21</v>
      </c>
      <c r="K429" s="23" t="s">
        <v>15</v>
      </c>
    </row>
    <row r="430" ht="22.5" customHeight="1">
      <c r="A430" s="147">
        <v>46086.0</v>
      </c>
      <c r="B430" s="46"/>
      <c r="C430" s="148"/>
      <c r="D430" s="149" t="s">
        <v>15226</v>
      </c>
      <c r="E430" s="150" t="s">
        <v>15227</v>
      </c>
      <c r="F430" s="112" t="str">
        <f t="shared" si="1"/>
        <v>KEVIN CARLOS HERNÁNDEZ MARDONEZ</v>
      </c>
      <c r="G430" s="59" t="s">
        <v>15228</v>
      </c>
      <c r="H430" s="56" t="s">
        <v>44</v>
      </c>
      <c r="I430" s="27"/>
      <c r="J430" s="57" t="s">
        <v>21</v>
      </c>
      <c r="K430" s="23" t="s">
        <v>15</v>
      </c>
    </row>
    <row r="431" ht="22.5" customHeight="1">
      <c r="A431" s="147">
        <v>46086.0</v>
      </c>
      <c r="B431" s="15"/>
      <c r="C431" s="151" t="s">
        <v>122</v>
      </c>
      <c r="D431" s="149" t="s">
        <v>1817</v>
      </c>
      <c r="E431" s="150" t="s">
        <v>15229</v>
      </c>
      <c r="F431" s="112" t="str">
        <f t="shared" si="1"/>
        <v>PATRICIA JIMENEZ ZUBICUETA</v>
      </c>
      <c r="G431" s="59" t="s">
        <v>15230</v>
      </c>
      <c r="H431" s="56" t="s">
        <v>44</v>
      </c>
      <c r="I431" s="27"/>
      <c r="J431" s="57" t="s">
        <v>21</v>
      </c>
      <c r="K431" s="23" t="s">
        <v>15</v>
      </c>
    </row>
    <row r="432" ht="22.5" customHeight="1">
      <c r="A432" s="147">
        <v>46086.0</v>
      </c>
      <c r="B432" s="15"/>
      <c r="C432" s="151" t="s">
        <v>122</v>
      </c>
      <c r="D432" s="149" t="s">
        <v>3677</v>
      </c>
      <c r="E432" s="150" t="s">
        <v>8388</v>
      </c>
      <c r="F432" s="112" t="str">
        <f t="shared" si="1"/>
        <v>MARIELA JIMÉNEZ</v>
      </c>
      <c r="G432" s="59" t="s">
        <v>15231</v>
      </c>
      <c r="H432" s="56" t="s">
        <v>44</v>
      </c>
      <c r="I432" s="27"/>
      <c r="J432" s="57" t="s">
        <v>21</v>
      </c>
      <c r="K432" s="23" t="s">
        <v>15</v>
      </c>
    </row>
    <row r="433" ht="22.5" customHeight="1">
      <c r="A433" s="147">
        <v>46086.0</v>
      </c>
      <c r="B433" s="15"/>
      <c r="C433" s="151" t="s">
        <v>2738</v>
      </c>
      <c r="D433" s="149" t="s">
        <v>15232</v>
      </c>
      <c r="E433" s="150" t="s">
        <v>15233</v>
      </c>
      <c r="F433" s="112" t="str">
        <f t="shared" si="1"/>
        <v>MARIA SOLEDAD CUEVAS BERNALES</v>
      </c>
      <c r="G433" s="59" t="s">
        <v>15234</v>
      </c>
      <c r="H433" s="56" t="s">
        <v>44</v>
      </c>
      <c r="I433" s="27"/>
      <c r="J433" s="57" t="s">
        <v>21</v>
      </c>
      <c r="K433" s="23" t="s">
        <v>15</v>
      </c>
    </row>
    <row r="434" ht="22.5" customHeight="1">
      <c r="A434" s="147">
        <v>46086.0</v>
      </c>
      <c r="B434" s="15"/>
      <c r="C434" s="151" t="s">
        <v>6788</v>
      </c>
      <c r="D434" s="149" t="s">
        <v>938</v>
      </c>
      <c r="E434" s="150" t="s">
        <v>498</v>
      </c>
      <c r="F434" s="112" t="str">
        <f t="shared" si="1"/>
        <v>NICOLE RAMÍREZ</v>
      </c>
      <c r="G434" s="59" t="s">
        <v>15235</v>
      </c>
      <c r="H434" s="56" t="s">
        <v>44</v>
      </c>
      <c r="I434" s="27"/>
      <c r="J434" s="57" t="s">
        <v>21</v>
      </c>
      <c r="K434" s="23" t="s">
        <v>15</v>
      </c>
    </row>
    <row r="435" ht="22.5" customHeight="1">
      <c r="A435" s="147">
        <v>46086.0</v>
      </c>
      <c r="B435" s="15"/>
      <c r="C435" s="151" t="s">
        <v>593</v>
      </c>
      <c r="D435" s="149" t="s">
        <v>3392</v>
      </c>
      <c r="E435" s="150" t="s">
        <v>472</v>
      </c>
      <c r="F435" s="112" t="str">
        <f t="shared" si="1"/>
        <v>ROXANA MUÑOZ</v>
      </c>
      <c r="G435" s="59" t="s">
        <v>15236</v>
      </c>
      <c r="H435" s="56" t="s">
        <v>44</v>
      </c>
      <c r="I435" s="27"/>
      <c r="J435" s="57" t="s">
        <v>21</v>
      </c>
      <c r="K435" s="23" t="s">
        <v>15</v>
      </c>
    </row>
    <row r="436" ht="22.5" customHeight="1">
      <c r="A436" s="147">
        <v>46086.0</v>
      </c>
      <c r="B436" s="15"/>
      <c r="C436" s="151" t="s">
        <v>106</v>
      </c>
      <c r="D436" s="149" t="s">
        <v>15237</v>
      </c>
      <c r="E436" s="150" t="s">
        <v>4018</v>
      </c>
      <c r="F436" s="112" t="str">
        <f t="shared" si="1"/>
        <v>ALIRIO CRUZ</v>
      </c>
      <c r="G436" s="59" t="s">
        <v>15238</v>
      </c>
      <c r="H436" s="56" t="s">
        <v>44</v>
      </c>
      <c r="I436" s="27"/>
      <c r="J436" s="57" t="s">
        <v>21</v>
      </c>
      <c r="K436" s="23" t="s">
        <v>15</v>
      </c>
    </row>
    <row r="437" ht="22.5" customHeight="1">
      <c r="A437" s="147">
        <v>46086.0</v>
      </c>
      <c r="B437" s="15">
        <v>46086.0</v>
      </c>
      <c r="C437" s="148">
        <v>43862.0</v>
      </c>
      <c r="D437" s="149" t="s">
        <v>15239</v>
      </c>
      <c r="E437" s="150" t="s">
        <v>15240</v>
      </c>
      <c r="F437" s="112" t="str">
        <f t="shared" si="1"/>
        <v>RAUL ALEJANDRO QUINTUPURAI VALDERRAMA</v>
      </c>
      <c r="G437" s="59" t="s">
        <v>15241</v>
      </c>
      <c r="H437" s="61" t="s">
        <v>44</v>
      </c>
      <c r="I437" s="27"/>
      <c r="J437" s="57" t="s">
        <v>17</v>
      </c>
      <c r="K437" s="23" t="s">
        <v>15</v>
      </c>
    </row>
    <row r="438" ht="22.5" customHeight="1">
      <c r="A438" s="147">
        <v>46086.0</v>
      </c>
      <c r="B438" s="15">
        <v>46087.0</v>
      </c>
      <c r="C438" s="148">
        <v>44256.0</v>
      </c>
      <c r="D438" s="149" t="s">
        <v>1586</v>
      </c>
      <c r="E438" s="150" t="s">
        <v>15242</v>
      </c>
      <c r="F438" s="112" t="str">
        <f t="shared" si="1"/>
        <v>RODRIGO GALLARDO ASTUDILLO</v>
      </c>
      <c r="G438" s="59" t="s">
        <v>15243</v>
      </c>
      <c r="H438" s="56" t="s">
        <v>44</v>
      </c>
      <c r="I438" s="27"/>
      <c r="J438" s="57" t="s">
        <v>17</v>
      </c>
      <c r="K438" s="23" t="s">
        <v>15</v>
      </c>
    </row>
    <row r="439" ht="22.5" customHeight="1">
      <c r="A439" s="147">
        <v>46086.0</v>
      </c>
      <c r="B439" s="15">
        <v>46087.0</v>
      </c>
      <c r="C439" s="148">
        <v>44927.0</v>
      </c>
      <c r="D439" s="149" t="s">
        <v>1204</v>
      </c>
      <c r="E439" s="150" t="s">
        <v>15244</v>
      </c>
      <c r="F439" s="112" t="str">
        <f t="shared" si="1"/>
        <v>JULIO JIMENEZ MALDONADO</v>
      </c>
      <c r="G439" s="59" t="s">
        <v>15245</v>
      </c>
      <c r="H439" s="56" t="s">
        <v>44</v>
      </c>
      <c r="I439" s="27"/>
      <c r="J439" s="57" t="s">
        <v>17</v>
      </c>
      <c r="K439" s="23" t="s">
        <v>15</v>
      </c>
    </row>
    <row r="440" ht="22.5" customHeight="1">
      <c r="A440" s="147">
        <v>46086.0</v>
      </c>
      <c r="B440" s="15">
        <v>46087.0</v>
      </c>
      <c r="C440" s="148">
        <v>45689.0</v>
      </c>
      <c r="D440" s="149" t="s">
        <v>876</v>
      </c>
      <c r="E440" s="150" t="s">
        <v>6398</v>
      </c>
      <c r="F440" s="112" t="str">
        <f t="shared" si="1"/>
        <v>LUIS VASQUEZ</v>
      </c>
      <c r="G440" s="59" t="s">
        <v>15246</v>
      </c>
      <c r="H440" s="56" t="s">
        <v>44</v>
      </c>
      <c r="I440" s="27"/>
      <c r="J440" s="57" t="s">
        <v>17</v>
      </c>
      <c r="K440" s="23" t="s">
        <v>15</v>
      </c>
    </row>
    <row r="441" ht="22.5" customHeight="1">
      <c r="A441" s="147">
        <v>46086.0</v>
      </c>
      <c r="B441" s="15">
        <v>46087.0</v>
      </c>
      <c r="C441" s="148">
        <v>44593.0</v>
      </c>
      <c r="D441" s="149" t="s">
        <v>3745</v>
      </c>
      <c r="E441" s="150" t="s">
        <v>15247</v>
      </c>
      <c r="F441" s="112" t="str">
        <f t="shared" si="1"/>
        <v>MANUEL ALFARO CARDENAS</v>
      </c>
      <c r="G441" s="59" t="s">
        <v>15248</v>
      </c>
      <c r="H441" s="56" t="s">
        <v>44</v>
      </c>
      <c r="I441" s="27"/>
      <c r="J441" s="57" t="s">
        <v>17</v>
      </c>
      <c r="K441" s="23" t="s">
        <v>15</v>
      </c>
    </row>
    <row r="442" ht="22.5" customHeight="1">
      <c r="A442" s="147">
        <v>46086.0</v>
      </c>
      <c r="B442" s="15">
        <v>46087.0</v>
      </c>
      <c r="C442" s="148">
        <v>45108.0</v>
      </c>
      <c r="D442" s="149" t="s">
        <v>344</v>
      </c>
      <c r="E442" s="150" t="s">
        <v>1749</v>
      </c>
      <c r="F442" s="112" t="str">
        <f t="shared" si="1"/>
        <v>ELIAS AGUAYO</v>
      </c>
      <c r="G442" s="59" t="s">
        <v>15249</v>
      </c>
      <c r="H442" s="56" t="s">
        <v>44</v>
      </c>
      <c r="I442" s="27"/>
      <c r="J442" s="57" t="s">
        <v>17</v>
      </c>
      <c r="K442" s="23" t="s">
        <v>15</v>
      </c>
    </row>
    <row r="443" ht="22.5" customHeight="1">
      <c r="A443" s="147">
        <v>46086.0</v>
      </c>
      <c r="B443" s="15">
        <v>46087.0</v>
      </c>
      <c r="C443" s="148">
        <v>43466.0</v>
      </c>
      <c r="D443" s="149" t="s">
        <v>82</v>
      </c>
      <c r="E443" s="150" t="s">
        <v>9560</v>
      </c>
      <c r="F443" s="112" t="str">
        <f t="shared" si="1"/>
        <v>SEBASTIÁN CADIZ</v>
      </c>
      <c r="G443" s="59" t="s">
        <v>15250</v>
      </c>
      <c r="H443" s="56" t="s">
        <v>44</v>
      </c>
      <c r="I443" s="27"/>
      <c r="J443" s="57" t="s">
        <v>17</v>
      </c>
      <c r="K443" s="23" t="s">
        <v>15</v>
      </c>
    </row>
    <row r="444" ht="22.5" customHeight="1">
      <c r="A444" s="147">
        <v>46086.0</v>
      </c>
      <c r="B444" s="15">
        <v>46087.0</v>
      </c>
      <c r="C444" s="148">
        <v>45352.0</v>
      </c>
      <c r="D444" s="149" t="s">
        <v>15251</v>
      </c>
      <c r="E444" s="150" t="s">
        <v>15252</v>
      </c>
      <c r="F444" s="112" t="str">
        <f t="shared" si="1"/>
        <v>DAVID ARTURO TEJADA MARTINEZ</v>
      </c>
      <c r="G444" s="59" t="s">
        <v>15253</v>
      </c>
      <c r="H444" s="56" t="s">
        <v>44</v>
      </c>
      <c r="I444" s="27"/>
      <c r="J444" s="57" t="s">
        <v>17</v>
      </c>
      <c r="K444" s="23" t="s">
        <v>15</v>
      </c>
    </row>
    <row r="445" ht="22.5" customHeight="1">
      <c r="A445" s="147">
        <v>46086.0</v>
      </c>
      <c r="B445" s="15">
        <v>46087.0</v>
      </c>
      <c r="C445" s="148">
        <v>43862.0</v>
      </c>
      <c r="D445" s="149" t="s">
        <v>445</v>
      </c>
      <c r="E445" s="150" t="s">
        <v>15254</v>
      </c>
      <c r="F445" s="112" t="str">
        <f t="shared" si="1"/>
        <v>MANUEL FARIAS BRAVO</v>
      </c>
      <c r="G445" s="59" t="s">
        <v>15255</v>
      </c>
      <c r="H445" s="56" t="s">
        <v>44</v>
      </c>
      <c r="I445" s="27"/>
      <c r="J445" s="57" t="s">
        <v>17</v>
      </c>
      <c r="K445" s="23" t="s">
        <v>15</v>
      </c>
    </row>
    <row r="446" ht="22.5" customHeight="1">
      <c r="A446" s="147">
        <v>46086.0</v>
      </c>
      <c r="B446" s="15">
        <v>46087.0</v>
      </c>
      <c r="C446" s="148">
        <v>43525.0</v>
      </c>
      <c r="D446" s="149" t="s">
        <v>107</v>
      </c>
      <c r="E446" s="150" t="s">
        <v>15256</v>
      </c>
      <c r="F446" s="112" t="str">
        <f t="shared" si="1"/>
        <v>CLAUDIA SALAZAR BRAVO</v>
      </c>
      <c r="G446" s="59" t="s">
        <v>15257</v>
      </c>
      <c r="H446" s="56" t="s">
        <v>44</v>
      </c>
      <c r="I446" s="27"/>
      <c r="J446" s="57" t="s">
        <v>17</v>
      </c>
      <c r="K446" s="23" t="s">
        <v>15</v>
      </c>
    </row>
    <row r="447" ht="22.5" customHeight="1">
      <c r="A447" s="147">
        <v>46086.0</v>
      </c>
      <c r="B447" s="15">
        <v>46087.0</v>
      </c>
      <c r="C447" s="148">
        <v>45352.0</v>
      </c>
      <c r="D447" s="149" t="s">
        <v>1888</v>
      </c>
      <c r="E447" s="150" t="s">
        <v>5639</v>
      </c>
      <c r="F447" s="112" t="str">
        <f t="shared" si="1"/>
        <v>DAVID SAN MARTIN</v>
      </c>
      <c r="G447" s="59" t="s">
        <v>15258</v>
      </c>
      <c r="H447" s="56" t="s">
        <v>44</v>
      </c>
      <c r="I447" s="27"/>
      <c r="J447" s="57" t="s">
        <v>17</v>
      </c>
      <c r="K447" s="23" t="s">
        <v>15</v>
      </c>
    </row>
    <row r="448" ht="22.5" customHeight="1">
      <c r="A448" s="147">
        <v>46086.0</v>
      </c>
      <c r="B448" s="15">
        <v>46087.0</v>
      </c>
      <c r="C448" s="148">
        <v>41395.0</v>
      </c>
      <c r="D448" s="149" t="s">
        <v>944</v>
      </c>
      <c r="E448" s="150" t="s">
        <v>15259</v>
      </c>
      <c r="F448" s="112" t="str">
        <f t="shared" si="1"/>
        <v>DIEGO RUZ PAGLIETTINI</v>
      </c>
      <c r="G448" s="59" t="s">
        <v>15260</v>
      </c>
      <c r="H448" s="56" t="s">
        <v>44</v>
      </c>
      <c r="I448" s="27"/>
      <c r="J448" s="57" t="s">
        <v>17</v>
      </c>
      <c r="K448" s="23" t="s">
        <v>15</v>
      </c>
    </row>
    <row r="449" ht="22.5" customHeight="1">
      <c r="A449" s="147">
        <v>46086.0</v>
      </c>
      <c r="B449" s="15">
        <v>46087.0</v>
      </c>
      <c r="C449" s="148">
        <v>43891.0</v>
      </c>
      <c r="D449" s="149" t="s">
        <v>256</v>
      </c>
      <c r="E449" s="150" t="s">
        <v>98</v>
      </c>
      <c r="F449" s="112" t="str">
        <f t="shared" si="1"/>
        <v>OSCAR FLORES</v>
      </c>
      <c r="G449" s="59" t="s">
        <v>15261</v>
      </c>
      <c r="H449" s="56" t="s">
        <v>44</v>
      </c>
      <c r="I449" s="27"/>
      <c r="J449" s="57" t="s">
        <v>17</v>
      </c>
      <c r="K449" s="23" t="s">
        <v>15</v>
      </c>
    </row>
    <row r="450" ht="22.5" customHeight="1">
      <c r="A450" s="147">
        <v>46086.0</v>
      </c>
      <c r="B450" s="15">
        <v>46087.0</v>
      </c>
      <c r="C450" s="148">
        <v>45323.0</v>
      </c>
      <c r="D450" s="149" t="s">
        <v>2004</v>
      </c>
      <c r="E450" s="150" t="s">
        <v>2334</v>
      </c>
      <c r="F450" s="112" t="str">
        <f t="shared" si="1"/>
        <v>FREDDY CASTILLO</v>
      </c>
      <c r="G450" s="59" t="s">
        <v>15262</v>
      </c>
      <c r="H450" s="56" t="s">
        <v>44</v>
      </c>
      <c r="I450" s="27"/>
      <c r="J450" s="57" t="s">
        <v>17</v>
      </c>
      <c r="K450" s="23" t="s">
        <v>15</v>
      </c>
    </row>
    <row r="451" ht="22.5" customHeight="1">
      <c r="A451" s="147">
        <v>46086.0</v>
      </c>
      <c r="B451" s="15">
        <v>46087.0</v>
      </c>
      <c r="C451" s="148">
        <v>45323.0</v>
      </c>
      <c r="D451" s="149" t="s">
        <v>15263</v>
      </c>
      <c r="E451" s="150" t="s">
        <v>15264</v>
      </c>
      <c r="F451" s="112" t="str">
        <f t="shared" si="1"/>
        <v>JESSICA AGUILA</v>
      </c>
      <c r="G451" s="59" t="s">
        <v>15265</v>
      </c>
      <c r="H451" s="56" t="s">
        <v>44</v>
      </c>
      <c r="I451" s="27"/>
      <c r="J451" s="57" t="s">
        <v>17</v>
      </c>
      <c r="K451" s="23" t="s">
        <v>15</v>
      </c>
    </row>
    <row r="452" ht="22.5" customHeight="1">
      <c r="A452" s="147">
        <v>46086.0</v>
      </c>
      <c r="B452" s="15">
        <v>46087.0</v>
      </c>
      <c r="C452" s="148">
        <v>44562.0</v>
      </c>
      <c r="D452" s="149" t="s">
        <v>15266</v>
      </c>
      <c r="E452" s="150" t="s">
        <v>15267</v>
      </c>
      <c r="F452" s="112" t="str">
        <f t="shared" si="1"/>
        <v>ILDE FONSO RAUL FLORES JARPA</v>
      </c>
      <c r="G452" s="59" t="s">
        <v>15268</v>
      </c>
      <c r="H452" s="56" t="s">
        <v>44</v>
      </c>
      <c r="I452" s="27"/>
      <c r="J452" s="57" t="s">
        <v>17</v>
      </c>
      <c r="K452" s="23" t="s">
        <v>15</v>
      </c>
    </row>
    <row r="453" ht="22.5" customHeight="1">
      <c r="A453" s="147">
        <v>46086.0</v>
      </c>
      <c r="B453" s="15">
        <v>46087.0</v>
      </c>
      <c r="C453" s="148">
        <v>43556.0</v>
      </c>
      <c r="D453" s="149" t="s">
        <v>141</v>
      </c>
      <c r="E453" s="150" t="s">
        <v>15269</v>
      </c>
      <c r="F453" s="112" t="str">
        <f t="shared" si="1"/>
        <v>FELIPE MORALES</v>
      </c>
      <c r="G453" s="59" t="s">
        <v>15270</v>
      </c>
      <c r="H453" s="56" t="s">
        <v>44</v>
      </c>
      <c r="I453" s="27"/>
      <c r="J453" s="57" t="s">
        <v>17</v>
      </c>
      <c r="K453" s="23" t="s">
        <v>15</v>
      </c>
    </row>
    <row r="454" ht="22.5" customHeight="1">
      <c r="A454" s="147">
        <v>46086.0</v>
      </c>
      <c r="B454" s="15">
        <v>46087.0</v>
      </c>
      <c r="C454" s="148">
        <v>45170.0</v>
      </c>
      <c r="D454" s="149" t="s">
        <v>15271</v>
      </c>
      <c r="E454" s="150" t="s">
        <v>15272</v>
      </c>
      <c r="F454" s="112" t="str">
        <f t="shared" si="1"/>
        <v>LUIS ENRIQUE MOLINA MOLINA</v>
      </c>
      <c r="G454" s="59" t="s">
        <v>15273</v>
      </c>
      <c r="H454" s="56" t="s">
        <v>44</v>
      </c>
      <c r="I454" s="27"/>
      <c r="J454" s="57" t="s">
        <v>17</v>
      </c>
      <c r="K454" s="23" t="s">
        <v>20</v>
      </c>
    </row>
    <row r="455" ht="22.5" customHeight="1">
      <c r="A455" s="147">
        <v>46086.0</v>
      </c>
      <c r="B455" s="15">
        <v>46094.0</v>
      </c>
      <c r="C455" s="148">
        <v>45047.0</v>
      </c>
      <c r="D455" s="149" t="s">
        <v>15274</v>
      </c>
      <c r="E455" s="150" t="s">
        <v>15275</v>
      </c>
      <c r="F455" s="112" t="str">
        <f t="shared" si="1"/>
        <v>IVAN DARIO BARRERA GONZALEZ</v>
      </c>
      <c r="G455" s="59" t="s">
        <v>15276</v>
      </c>
      <c r="H455" s="56" t="s">
        <v>44</v>
      </c>
      <c r="I455" s="27"/>
      <c r="J455" s="57" t="s">
        <v>17</v>
      </c>
      <c r="K455" s="23" t="s">
        <v>15</v>
      </c>
    </row>
    <row r="456" ht="22.5" customHeight="1">
      <c r="A456" s="147">
        <v>46086.0</v>
      </c>
      <c r="B456" s="15">
        <v>46087.0</v>
      </c>
      <c r="C456" s="148">
        <v>43617.0</v>
      </c>
      <c r="D456" s="149" t="s">
        <v>709</v>
      </c>
      <c r="E456" s="150" t="s">
        <v>15277</v>
      </c>
      <c r="F456" s="112" t="str">
        <f t="shared" si="1"/>
        <v>VALENTINA FLIESS</v>
      </c>
      <c r="G456" s="59" t="s">
        <v>15278</v>
      </c>
      <c r="H456" s="56" t="s">
        <v>44</v>
      </c>
      <c r="I456" s="27"/>
      <c r="J456" s="57" t="s">
        <v>17</v>
      </c>
      <c r="K456" s="23" t="s">
        <v>15</v>
      </c>
    </row>
    <row r="457" ht="22.5" customHeight="1">
      <c r="A457" s="147">
        <v>46086.0</v>
      </c>
      <c r="B457" s="15">
        <v>46087.0</v>
      </c>
      <c r="C457" s="148">
        <v>45231.0</v>
      </c>
      <c r="D457" s="149" t="s">
        <v>1298</v>
      </c>
      <c r="E457" s="150" t="s">
        <v>15279</v>
      </c>
      <c r="F457" s="112" t="str">
        <f t="shared" si="1"/>
        <v>ROBERTO CARVACHO FUENTES</v>
      </c>
      <c r="G457" s="59" t="s">
        <v>15280</v>
      </c>
      <c r="H457" s="56" t="s">
        <v>44</v>
      </c>
      <c r="I457" s="27"/>
      <c r="J457" s="57" t="s">
        <v>17</v>
      </c>
      <c r="K457" s="23" t="s">
        <v>15</v>
      </c>
    </row>
    <row r="458" ht="22.5" customHeight="1">
      <c r="A458" s="147">
        <v>46086.0</v>
      </c>
      <c r="B458" s="15">
        <v>46087.0</v>
      </c>
      <c r="C458" s="148">
        <v>45352.0</v>
      </c>
      <c r="D458" s="149" t="s">
        <v>4197</v>
      </c>
      <c r="E458" s="150" t="s">
        <v>15281</v>
      </c>
      <c r="F458" s="112" t="str">
        <f t="shared" si="1"/>
        <v>LUIS ENRIQUE GONZALEZ CATALDO</v>
      </c>
      <c r="G458" s="59" t="s">
        <v>15282</v>
      </c>
      <c r="H458" s="56" t="s">
        <v>44</v>
      </c>
      <c r="I458" s="27"/>
      <c r="J458" s="57" t="s">
        <v>17</v>
      </c>
      <c r="K458" s="23" t="s">
        <v>15</v>
      </c>
    </row>
    <row r="459" ht="22.5" customHeight="1">
      <c r="A459" s="147">
        <v>46086.0</v>
      </c>
      <c r="B459" s="15">
        <v>46087.0</v>
      </c>
      <c r="C459" s="148">
        <v>45352.0</v>
      </c>
      <c r="D459" s="149" t="s">
        <v>15283</v>
      </c>
      <c r="E459" s="150" t="s">
        <v>15284</v>
      </c>
      <c r="F459" s="112" t="str">
        <f t="shared" si="1"/>
        <v>SUSANA INGRID OLIVARES ANDRADE</v>
      </c>
      <c r="G459" s="59" t="s">
        <v>15285</v>
      </c>
      <c r="H459" s="56" t="s">
        <v>44</v>
      </c>
      <c r="I459" s="27"/>
      <c r="J459" s="57" t="s">
        <v>17</v>
      </c>
      <c r="K459" s="23" t="s">
        <v>15</v>
      </c>
    </row>
    <row r="460" ht="22.5" customHeight="1">
      <c r="A460" s="147">
        <v>46086.0</v>
      </c>
      <c r="B460" s="15">
        <v>46087.0</v>
      </c>
      <c r="C460" s="148">
        <v>42248.0</v>
      </c>
      <c r="D460" s="149" t="s">
        <v>15286</v>
      </c>
      <c r="E460" s="150" t="s">
        <v>15287</v>
      </c>
      <c r="F460" s="112" t="str">
        <f t="shared" si="1"/>
        <v>GERALDINE ILLANES</v>
      </c>
      <c r="G460" s="59" t="s">
        <v>15288</v>
      </c>
      <c r="H460" s="56" t="s">
        <v>44</v>
      </c>
      <c r="I460" s="27"/>
      <c r="J460" s="57" t="s">
        <v>17</v>
      </c>
      <c r="K460" s="23" t="s">
        <v>15</v>
      </c>
    </row>
    <row r="461" ht="22.5" customHeight="1">
      <c r="A461" s="147">
        <v>46086.0</v>
      </c>
      <c r="B461" s="15">
        <v>46087.0</v>
      </c>
      <c r="C461" s="148">
        <v>45139.0</v>
      </c>
      <c r="D461" s="149" t="s">
        <v>805</v>
      </c>
      <c r="E461" s="150" t="s">
        <v>15289</v>
      </c>
      <c r="F461" s="112" t="str">
        <f t="shared" si="1"/>
        <v>MARIA TERESA DIAZ GATICA</v>
      </c>
      <c r="G461" s="59" t="s">
        <v>15290</v>
      </c>
      <c r="H461" s="56" t="s">
        <v>44</v>
      </c>
      <c r="I461" s="27"/>
      <c r="J461" s="57" t="s">
        <v>17</v>
      </c>
      <c r="K461" s="23" t="s">
        <v>15</v>
      </c>
    </row>
    <row r="462" ht="22.5" customHeight="1">
      <c r="A462" s="147">
        <v>46086.0</v>
      </c>
      <c r="B462" s="15">
        <v>46094.0</v>
      </c>
      <c r="C462" s="148">
        <v>44896.0</v>
      </c>
      <c r="D462" s="149" t="s">
        <v>5788</v>
      </c>
      <c r="E462" s="150" t="s">
        <v>15291</v>
      </c>
      <c r="F462" s="112" t="str">
        <f t="shared" si="1"/>
        <v>MARIA JESUS HERNANDEZ ORTIZ</v>
      </c>
      <c r="G462" s="59" t="s">
        <v>15292</v>
      </c>
      <c r="H462" s="56" t="s">
        <v>44</v>
      </c>
      <c r="I462" s="27"/>
      <c r="J462" s="57" t="s">
        <v>17</v>
      </c>
      <c r="K462" s="23" t="s">
        <v>15</v>
      </c>
    </row>
    <row r="463" ht="22.5" customHeight="1">
      <c r="A463" s="147">
        <v>46086.0</v>
      </c>
      <c r="B463" s="15">
        <v>46087.0</v>
      </c>
      <c r="C463" s="148">
        <v>43862.0</v>
      </c>
      <c r="D463" s="149" t="s">
        <v>15293</v>
      </c>
      <c r="E463" s="150" t="s">
        <v>15294</v>
      </c>
      <c r="F463" s="112" t="str">
        <f t="shared" si="1"/>
        <v>MAGALY PATRICIA LEIVA CHÁVEZ</v>
      </c>
      <c r="G463" s="59" t="s">
        <v>15295</v>
      </c>
      <c r="H463" s="56" t="s">
        <v>44</v>
      </c>
      <c r="I463" s="27"/>
      <c r="J463" s="57" t="s">
        <v>17</v>
      </c>
      <c r="K463" s="23" t="s">
        <v>15</v>
      </c>
    </row>
    <row r="464" ht="22.5" customHeight="1">
      <c r="A464" s="147">
        <v>46086.0</v>
      </c>
      <c r="B464" s="15">
        <v>46087.0</v>
      </c>
      <c r="C464" s="148">
        <v>41548.0</v>
      </c>
      <c r="D464" s="149" t="s">
        <v>15296</v>
      </c>
      <c r="E464" s="150" t="s">
        <v>15297</v>
      </c>
      <c r="F464" s="112" t="str">
        <f t="shared" si="1"/>
        <v>PILAR BERRUETA</v>
      </c>
      <c r="G464" s="59" t="s">
        <v>15298</v>
      </c>
      <c r="H464" s="56" t="s">
        <v>44</v>
      </c>
      <c r="I464" s="27"/>
      <c r="J464" s="57" t="s">
        <v>17</v>
      </c>
      <c r="K464" s="23" t="s">
        <v>15</v>
      </c>
    </row>
    <row r="465" ht="22.5" customHeight="1">
      <c r="A465" s="147">
        <v>46086.0</v>
      </c>
      <c r="B465" s="15">
        <v>46087.0</v>
      </c>
      <c r="C465" s="148">
        <v>44958.0</v>
      </c>
      <c r="D465" s="149" t="s">
        <v>1012</v>
      </c>
      <c r="E465" s="150" t="s">
        <v>15299</v>
      </c>
      <c r="F465" s="112" t="str">
        <f t="shared" si="1"/>
        <v>MARCO ANTONIO CACERES MUÑOZ</v>
      </c>
      <c r="G465" s="59" t="s">
        <v>15300</v>
      </c>
      <c r="H465" s="56" t="s">
        <v>44</v>
      </c>
      <c r="I465" s="27"/>
      <c r="J465" s="57" t="s">
        <v>17</v>
      </c>
      <c r="K465" s="23" t="s">
        <v>15</v>
      </c>
    </row>
    <row r="466" ht="22.5" customHeight="1">
      <c r="A466" s="147">
        <v>46086.0</v>
      </c>
      <c r="B466" s="15">
        <v>46087.0</v>
      </c>
      <c r="C466" s="148">
        <v>44986.0</v>
      </c>
      <c r="D466" s="149" t="s">
        <v>4662</v>
      </c>
      <c r="E466" s="150" t="s">
        <v>15301</v>
      </c>
      <c r="F466" s="112" t="str">
        <f t="shared" si="1"/>
        <v>PAULINA ANDREA CALDERON CABRERA</v>
      </c>
      <c r="G466" s="59" t="s">
        <v>15302</v>
      </c>
      <c r="H466" s="56" t="s">
        <v>44</v>
      </c>
      <c r="I466" s="27"/>
      <c r="J466" s="57" t="s">
        <v>17</v>
      </c>
      <c r="K466" s="23" t="s">
        <v>15</v>
      </c>
    </row>
    <row r="467" ht="22.5" customHeight="1">
      <c r="A467" s="147">
        <v>46086.0</v>
      </c>
      <c r="B467" s="15">
        <v>46087.0</v>
      </c>
      <c r="C467" s="148">
        <v>44593.0</v>
      </c>
      <c r="D467" s="149" t="s">
        <v>1341</v>
      </c>
      <c r="E467" s="150" t="s">
        <v>15303</v>
      </c>
      <c r="F467" s="112" t="str">
        <f t="shared" si="1"/>
        <v>SERGIO ENRIQUE MORA MORENO</v>
      </c>
      <c r="G467" s="59" t="s">
        <v>15304</v>
      </c>
      <c r="H467" s="56" t="s">
        <v>44</v>
      </c>
      <c r="I467" s="27"/>
      <c r="J467" s="57" t="s">
        <v>17</v>
      </c>
      <c r="K467" s="23" t="s">
        <v>15</v>
      </c>
    </row>
    <row r="468" ht="22.5" customHeight="1">
      <c r="A468" s="147">
        <v>46086.0</v>
      </c>
      <c r="B468" s="15">
        <v>46087.0</v>
      </c>
      <c r="C468" s="148">
        <v>44652.0</v>
      </c>
      <c r="D468" s="149" t="s">
        <v>3751</v>
      </c>
      <c r="E468" s="150" t="s">
        <v>13299</v>
      </c>
      <c r="F468" s="112" t="str">
        <f t="shared" si="1"/>
        <v>DANIEL LEIGHTON</v>
      </c>
      <c r="G468" s="59" t="s">
        <v>15305</v>
      </c>
      <c r="H468" s="56" t="s">
        <v>44</v>
      </c>
      <c r="I468" s="27"/>
      <c r="J468" s="57" t="s">
        <v>17</v>
      </c>
      <c r="K468" s="23" t="s">
        <v>15</v>
      </c>
    </row>
    <row r="469" ht="22.5" customHeight="1">
      <c r="A469" s="147">
        <v>46086.0</v>
      </c>
      <c r="B469" s="15">
        <v>46090.0</v>
      </c>
      <c r="C469" s="148">
        <v>44562.0</v>
      </c>
      <c r="D469" s="149" t="s">
        <v>576</v>
      </c>
      <c r="E469" s="150" t="s">
        <v>15306</v>
      </c>
      <c r="F469" s="112" t="str">
        <f t="shared" si="1"/>
        <v>LUIS AYALA RIVERA</v>
      </c>
      <c r="G469" s="59" t="s">
        <v>15307</v>
      </c>
      <c r="H469" s="56" t="s">
        <v>44</v>
      </c>
      <c r="I469" s="27"/>
      <c r="J469" s="57" t="s">
        <v>19</v>
      </c>
      <c r="K469" s="23" t="s">
        <v>15</v>
      </c>
    </row>
    <row r="470" ht="22.5" customHeight="1">
      <c r="A470" s="147">
        <v>46086.0</v>
      </c>
      <c r="B470" s="15">
        <v>46090.0</v>
      </c>
      <c r="C470" s="148">
        <v>43435.0</v>
      </c>
      <c r="D470" s="149" t="s">
        <v>15308</v>
      </c>
      <c r="E470" s="150" t="s">
        <v>15309</v>
      </c>
      <c r="F470" s="112" t="str">
        <f t="shared" si="1"/>
        <v>FABIAN ANDRES GAETE RIVEROS</v>
      </c>
      <c r="G470" s="59" t="s">
        <v>15310</v>
      </c>
      <c r="H470" s="56" t="s">
        <v>44</v>
      </c>
      <c r="I470" s="27"/>
      <c r="J470" s="57" t="s">
        <v>19</v>
      </c>
      <c r="K470" s="23" t="s">
        <v>15</v>
      </c>
    </row>
    <row r="471" ht="22.5" customHeight="1">
      <c r="A471" s="147">
        <v>46086.0</v>
      </c>
      <c r="B471" s="15">
        <v>46094.0</v>
      </c>
      <c r="C471" s="148">
        <v>45200.0</v>
      </c>
      <c r="D471" s="149" t="s">
        <v>15311</v>
      </c>
      <c r="E471" s="150" t="s">
        <v>15312</v>
      </c>
      <c r="F471" s="112" t="str">
        <f t="shared" si="1"/>
        <v>SANDRA BERNARDITA SURRIBA OLIVARES</v>
      </c>
      <c r="G471" s="59" t="s">
        <v>15313</v>
      </c>
      <c r="H471" s="56" t="s">
        <v>44</v>
      </c>
      <c r="I471" s="27"/>
      <c r="J471" s="57" t="s">
        <v>19</v>
      </c>
      <c r="K471" s="23" t="s">
        <v>15</v>
      </c>
    </row>
    <row r="472" ht="22.5" customHeight="1">
      <c r="A472" s="147">
        <v>46086.0</v>
      </c>
      <c r="B472" s="15"/>
      <c r="C472" s="148"/>
      <c r="D472" s="149" t="s">
        <v>964</v>
      </c>
      <c r="E472" s="150" t="s">
        <v>49</v>
      </c>
      <c r="F472" s="112" t="str">
        <f t="shared" si="1"/>
        <v>FELIPE VERGARA</v>
      </c>
      <c r="G472" s="59" t="s">
        <v>15314</v>
      </c>
      <c r="H472" s="61"/>
      <c r="I472" s="27"/>
      <c r="J472" s="65"/>
      <c r="K472" s="28"/>
    </row>
    <row r="473" ht="22.5" customHeight="1">
      <c r="A473" s="147">
        <v>46086.0</v>
      </c>
      <c r="B473" s="15"/>
      <c r="C473" s="148"/>
      <c r="D473" s="149" t="s">
        <v>15286</v>
      </c>
      <c r="E473" s="150" t="s">
        <v>15315</v>
      </c>
      <c r="F473" s="112" t="str">
        <f t="shared" si="1"/>
        <v>GERALDINE JOHNSON</v>
      </c>
      <c r="G473" s="59" t="s">
        <v>15316</v>
      </c>
      <c r="H473" s="61"/>
      <c r="I473" s="27"/>
      <c r="J473" s="65"/>
      <c r="K473" s="28"/>
    </row>
    <row r="474" ht="22.5" customHeight="1">
      <c r="A474" s="147">
        <v>46086.0</v>
      </c>
      <c r="B474" s="15"/>
      <c r="C474" s="148"/>
      <c r="D474" s="149" t="s">
        <v>15317</v>
      </c>
      <c r="E474" s="150" t="s">
        <v>15318</v>
      </c>
      <c r="F474" s="112" t="str">
        <f t="shared" si="1"/>
        <v>JONATHAN ANDRES ANTIVILO VILLALÓN</v>
      </c>
      <c r="G474" s="59" t="s">
        <v>15319</v>
      </c>
      <c r="H474" s="61"/>
      <c r="I474" s="27"/>
      <c r="J474" s="65"/>
      <c r="K474" s="28"/>
    </row>
    <row r="475" ht="22.5" customHeight="1">
      <c r="A475" s="147">
        <v>46086.0</v>
      </c>
      <c r="B475" s="15"/>
      <c r="C475" s="148"/>
      <c r="D475" s="149" t="s">
        <v>4362</v>
      </c>
      <c r="E475" s="150" t="s">
        <v>3558</v>
      </c>
      <c r="F475" s="112" t="str">
        <f t="shared" si="1"/>
        <v>ELIEZER PACHECO</v>
      </c>
      <c r="G475" s="59" t="s">
        <v>15320</v>
      </c>
      <c r="H475" s="61"/>
      <c r="I475" s="27"/>
      <c r="J475" s="65"/>
      <c r="K475" s="28"/>
    </row>
    <row r="476" ht="22.5" customHeight="1">
      <c r="A476" s="147">
        <v>46086.0</v>
      </c>
      <c r="B476" s="15"/>
      <c r="C476" s="148"/>
      <c r="D476" s="149" t="s">
        <v>1235</v>
      </c>
      <c r="E476" s="150" t="s">
        <v>15321</v>
      </c>
      <c r="F476" s="112" t="str">
        <f t="shared" si="1"/>
        <v>MARIA GUERRERO</v>
      </c>
      <c r="G476" s="59" t="s">
        <v>15322</v>
      </c>
      <c r="H476" s="61"/>
      <c r="I476" s="27"/>
      <c r="J476" s="65"/>
      <c r="K476" s="28"/>
    </row>
    <row r="477" ht="22.5" customHeight="1">
      <c r="A477" s="147">
        <v>46086.0</v>
      </c>
      <c r="B477" s="15"/>
      <c r="C477" s="148"/>
      <c r="D477" s="149" t="s">
        <v>15323</v>
      </c>
      <c r="E477" s="150" t="s">
        <v>15324</v>
      </c>
      <c r="F477" s="112" t="str">
        <f t="shared" si="1"/>
        <v>MICHELL ANDRES ABARZUA CASTRO</v>
      </c>
      <c r="G477" s="59" t="s">
        <v>15325</v>
      </c>
      <c r="H477" s="61"/>
      <c r="I477" s="27"/>
      <c r="J477" s="65"/>
      <c r="K477" s="28"/>
    </row>
    <row r="478" ht="22.5" customHeight="1">
      <c r="A478" s="147">
        <v>46086.0</v>
      </c>
      <c r="B478" s="15"/>
      <c r="C478" s="148"/>
      <c r="D478" s="149" t="s">
        <v>901</v>
      </c>
      <c r="E478" s="150" t="s">
        <v>15326</v>
      </c>
      <c r="F478" s="112" t="str">
        <f t="shared" si="1"/>
        <v>PAMELA ALARCON CAMPOS</v>
      </c>
      <c r="G478" s="59" t="s">
        <v>15327</v>
      </c>
      <c r="H478" s="61"/>
      <c r="I478" s="27"/>
      <c r="J478" s="65"/>
      <c r="K478" s="28"/>
    </row>
    <row r="479" ht="22.5" customHeight="1">
      <c r="A479" s="147">
        <v>46086.0</v>
      </c>
      <c r="B479" s="15"/>
      <c r="C479" s="148"/>
      <c r="D479" s="149" t="s">
        <v>2681</v>
      </c>
      <c r="E479" s="150" t="s">
        <v>15328</v>
      </c>
      <c r="F479" s="112" t="str">
        <f t="shared" si="1"/>
        <v>MARÍA JOSÉ ACEVEDO MORENO</v>
      </c>
      <c r="G479" s="59" t="s">
        <v>15329</v>
      </c>
      <c r="H479" s="61"/>
      <c r="I479" s="27"/>
      <c r="J479" s="65"/>
      <c r="K479" s="28"/>
    </row>
    <row r="480" ht="22.5" customHeight="1">
      <c r="A480" s="147">
        <v>46086.0</v>
      </c>
      <c r="B480" s="15"/>
      <c r="C480" s="148"/>
      <c r="D480" s="149" t="s">
        <v>15330</v>
      </c>
      <c r="E480" s="150" t="s">
        <v>2639</v>
      </c>
      <c r="F480" s="112" t="str">
        <f t="shared" si="1"/>
        <v>DANAHE GAMBOA</v>
      </c>
      <c r="G480" s="59" t="s">
        <v>15331</v>
      </c>
      <c r="H480" s="61"/>
      <c r="I480" s="27"/>
      <c r="J480" s="65"/>
      <c r="K480" s="28"/>
    </row>
    <row r="481" ht="22.5" customHeight="1">
      <c r="A481" s="147">
        <v>46086.0</v>
      </c>
      <c r="B481" s="15"/>
      <c r="C481" s="148"/>
      <c r="D481" s="149" t="s">
        <v>15332</v>
      </c>
      <c r="E481" s="150" t="s">
        <v>15333</v>
      </c>
      <c r="F481" s="112" t="str">
        <f t="shared" si="1"/>
        <v>PHILIP DAZAROLA LETELIER</v>
      </c>
      <c r="G481" s="59" t="s">
        <v>15334</v>
      </c>
      <c r="H481" s="61"/>
      <c r="I481" s="27"/>
      <c r="J481" s="65"/>
      <c r="K481" s="28"/>
    </row>
    <row r="482" ht="22.5" customHeight="1">
      <c r="A482" s="147">
        <v>46086.0</v>
      </c>
      <c r="B482" s="15"/>
      <c r="C482" s="148"/>
      <c r="D482" s="149" t="s">
        <v>4017</v>
      </c>
      <c r="E482" s="150" t="s">
        <v>15335</v>
      </c>
      <c r="F482" s="112" t="str">
        <f t="shared" si="1"/>
        <v>ANGELA JARA NUÑEZ</v>
      </c>
      <c r="G482" s="59" t="s">
        <v>15336</v>
      </c>
      <c r="H482" s="61"/>
      <c r="I482" s="27"/>
      <c r="J482" s="65"/>
      <c r="K482" s="28"/>
    </row>
    <row r="483" ht="22.5" customHeight="1">
      <c r="A483" s="147">
        <v>46086.0</v>
      </c>
      <c r="B483" s="15"/>
      <c r="C483" s="148"/>
      <c r="D483" s="149" t="s">
        <v>938</v>
      </c>
      <c r="E483" s="150" t="s">
        <v>15337</v>
      </c>
      <c r="F483" s="112" t="str">
        <f t="shared" si="1"/>
        <v>NICOLE ORTIZ ULLOA</v>
      </c>
      <c r="G483" s="59" t="s">
        <v>15338</v>
      </c>
      <c r="H483" s="61"/>
      <c r="I483" s="27"/>
      <c r="J483" s="65"/>
      <c r="K483" s="28"/>
    </row>
    <row r="484" ht="22.5" customHeight="1">
      <c r="A484" s="147">
        <v>46086.0</v>
      </c>
      <c r="B484" s="15"/>
      <c r="C484" s="148"/>
      <c r="D484" s="149" t="s">
        <v>419</v>
      </c>
      <c r="E484" s="150" t="s">
        <v>2948</v>
      </c>
      <c r="F484" s="112" t="str">
        <f t="shared" si="1"/>
        <v>RODRIGO GUERRERO</v>
      </c>
      <c r="G484" s="59" t="s">
        <v>15339</v>
      </c>
      <c r="H484" s="61"/>
      <c r="I484" s="27"/>
      <c r="J484" s="65"/>
      <c r="K484" s="28"/>
    </row>
    <row r="485" ht="22.5" customHeight="1">
      <c r="A485" s="147">
        <v>46086.0</v>
      </c>
      <c r="B485" s="15"/>
      <c r="C485" s="148"/>
      <c r="D485" s="149" t="s">
        <v>7773</v>
      </c>
      <c r="E485" s="150" t="s">
        <v>15340</v>
      </c>
      <c r="F485" s="112" t="str">
        <f t="shared" si="1"/>
        <v>KARINA MALBRÁN</v>
      </c>
      <c r="G485" s="59" t="s">
        <v>15341</v>
      </c>
      <c r="H485" s="61"/>
      <c r="I485" s="27"/>
      <c r="J485" s="65"/>
      <c r="K485" s="28"/>
    </row>
    <row r="486" ht="22.5" customHeight="1">
      <c r="A486" s="147">
        <v>46086.0</v>
      </c>
      <c r="B486" s="15"/>
      <c r="C486" s="148"/>
      <c r="D486" s="149" t="s">
        <v>15342</v>
      </c>
      <c r="E486" s="150" t="s">
        <v>15343</v>
      </c>
      <c r="F486" s="112" t="str">
        <f t="shared" si="1"/>
        <v>RONAL CHIRINOS</v>
      </c>
      <c r="G486" s="59" t="s">
        <v>15344</v>
      </c>
      <c r="H486" s="61"/>
      <c r="I486" s="27"/>
      <c r="J486" s="65"/>
      <c r="K486" s="28"/>
    </row>
    <row r="487" ht="22.5" customHeight="1">
      <c r="A487" s="147">
        <v>46086.0</v>
      </c>
      <c r="B487" s="15"/>
      <c r="C487" s="148"/>
      <c r="D487" s="149" t="s">
        <v>8762</v>
      </c>
      <c r="E487" s="150" t="s">
        <v>15345</v>
      </c>
      <c r="F487" s="112" t="str">
        <f t="shared" si="1"/>
        <v>ALEX ZUNIGA GONZALEZ</v>
      </c>
      <c r="G487" s="59" t="s">
        <v>15346</v>
      </c>
      <c r="H487" s="61"/>
      <c r="I487" s="27"/>
      <c r="J487" s="65"/>
      <c r="K487" s="28"/>
    </row>
    <row r="488" ht="22.5" customHeight="1">
      <c r="A488" s="147">
        <v>46086.0</v>
      </c>
      <c r="B488" s="15"/>
      <c r="C488" s="148"/>
      <c r="D488" s="149" t="s">
        <v>15347</v>
      </c>
      <c r="E488" s="150" t="s">
        <v>9859</v>
      </c>
      <c r="F488" s="112" t="str">
        <f t="shared" si="1"/>
        <v>MIYARAY ANTONIA</v>
      </c>
      <c r="G488" s="59" t="s">
        <v>15348</v>
      </c>
      <c r="H488" s="61"/>
      <c r="I488" s="27"/>
      <c r="J488" s="65"/>
      <c r="K488" s="28"/>
    </row>
    <row r="489" ht="22.5" customHeight="1">
      <c r="A489" s="147">
        <v>46086.0</v>
      </c>
      <c r="B489" s="15"/>
      <c r="C489" s="148"/>
      <c r="D489" s="149" t="s">
        <v>4650</v>
      </c>
      <c r="E489" s="150" t="s">
        <v>972</v>
      </c>
      <c r="F489" s="112" t="str">
        <f t="shared" si="1"/>
        <v>RENATO VALENZUELA</v>
      </c>
      <c r="G489" s="59" t="s">
        <v>15349</v>
      </c>
      <c r="H489" s="61"/>
      <c r="I489" s="27"/>
      <c r="J489" s="65"/>
      <c r="K489" s="28"/>
    </row>
    <row r="490" ht="22.5" customHeight="1">
      <c r="A490" s="147">
        <v>46086.0</v>
      </c>
      <c r="B490" s="15"/>
      <c r="C490" s="148"/>
      <c r="D490" s="149" t="s">
        <v>2242</v>
      </c>
      <c r="E490" s="150" t="s">
        <v>15350</v>
      </c>
      <c r="F490" s="112" t="str">
        <f t="shared" si="1"/>
        <v>LORENA SALAS PERALTA</v>
      </c>
      <c r="G490" s="59" t="s">
        <v>15351</v>
      </c>
      <c r="H490" s="61"/>
      <c r="I490" s="27"/>
      <c r="J490" s="65"/>
      <c r="K490" s="28"/>
    </row>
    <row r="491" ht="22.5" customHeight="1">
      <c r="A491" s="147">
        <v>46086.0</v>
      </c>
      <c r="B491" s="15"/>
      <c r="C491" s="148"/>
      <c r="D491" s="149" t="s">
        <v>15352</v>
      </c>
      <c r="E491" s="150" t="s">
        <v>15353</v>
      </c>
      <c r="F491" s="112" t="str">
        <f t="shared" si="1"/>
        <v>JHON PIER ROMERO SARMIENTO</v>
      </c>
      <c r="G491" s="59" t="s">
        <v>15354</v>
      </c>
      <c r="H491" s="61"/>
      <c r="I491" s="27"/>
      <c r="J491" s="65"/>
      <c r="K491" s="28"/>
    </row>
    <row r="492" ht="22.5" customHeight="1">
      <c r="A492" s="147">
        <v>46086.0</v>
      </c>
      <c r="B492" s="15"/>
      <c r="C492" s="148"/>
      <c r="D492" s="149" t="s">
        <v>3219</v>
      </c>
      <c r="E492" s="150" t="s">
        <v>12281</v>
      </c>
      <c r="F492" s="112" t="str">
        <f t="shared" si="1"/>
        <v>BENJAMIN PALMA</v>
      </c>
      <c r="G492" s="59" t="s">
        <v>15355</v>
      </c>
      <c r="H492" s="61"/>
      <c r="I492" s="27"/>
      <c r="J492" s="65"/>
      <c r="K492" s="28"/>
    </row>
    <row r="493" ht="22.5" customHeight="1">
      <c r="A493" s="147">
        <v>46086.0</v>
      </c>
      <c r="B493" s="15"/>
      <c r="C493" s="148"/>
      <c r="D493" s="149" t="s">
        <v>10324</v>
      </c>
      <c r="E493" s="150" t="s">
        <v>4789</v>
      </c>
      <c r="F493" s="112" t="str">
        <f t="shared" si="1"/>
        <v>WALTER RODRIGUEZ</v>
      </c>
      <c r="G493" s="59" t="s">
        <v>15356</v>
      </c>
      <c r="H493" s="61"/>
      <c r="I493" s="27"/>
      <c r="J493" s="65"/>
      <c r="K493" s="28"/>
    </row>
    <row r="494" ht="22.5" customHeight="1">
      <c r="A494" s="147">
        <v>46086.0</v>
      </c>
      <c r="B494" s="15"/>
      <c r="C494" s="148"/>
      <c r="D494" s="149" t="s">
        <v>944</v>
      </c>
      <c r="E494" s="150" t="s">
        <v>4139</v>
      </c>
      <c r="F494" s="112" t="str">
        <f t="shared" si="1"/>
        <v>DIEGO CATALÁN</v>
      </c>
      <c r="G494" s="59" t="s">
        <v>6412</v>
      </c>
      <c r="H494" s="61"/>
      <c r="I494" s="27"/>
      <c r="J494" s="65"/>
      <c r="K494" s="28"/>
    </row>
    <row r="495" ht="22.5" customHeight="1">
      <c r="A495" s="147">
        <v>46086.0</v>
      </c>
      <c r="B495" s="15"/>
      <c r="C495" s="148"/>
      <c r="D495" s="149" t="s">
        <v>15357</v>
      </c>
      <c r="E495" s="150" t="s">
        <v>15358</v>
      </c>
      <c r="F495" s="112" t="str">
        <f t="shared" si="1"/>
        <v>WALESKA MIQUEL COSSIO</v>
      </c>
      <c r="G495" s="59" t="s">
        <v>7261</v>
      </c>
      <c r="H495" s="61"/>
      <c r="I495" s="27"/>
      <c r="J495" s="65"/>
      <c r="K495" s="28"/>
    </row>
    <row r="496" ht="22.5" customHeight="1">
      <c r="A496" s="147">
        <v>46086.0</v>
      </c>
      <c r="B496" s="15"/>
      <c r="C496" s="148"/>
      <c r="D496" s="149" t="s">
        <v>147</v>
      </c>
      <c r="E496" s="150" t="s">
        <v>15359</v>
      </c>
      <c r="F496" s="112" t="str">
        <f t="shared" si="1"/>
        <v>CARLOS ROJO</v>
      </c>
      <c r="G496" s="59" t="s">
        <v>15360</v>
      </c>
      <c r="H496" s="61"/>
      <c r="I496" s="27"/>
      <c r="J496" s="65"/>
      <c r="K496" s="28"/>
    </row>
    <row r="497" ht="22.5" customHeight="1">
      <c r="A497" s="147">
        <v>46086.0</v>
      </c>
      <c r="B497" s="15"/>
      <c r="C497" s="148"/>
      <c r="D497" s="149" t="s">
        <v>10186</v>
      </c>
      <c r="E497" s="150" t="s">
        <v>2639</v>
      </c>
      <c r="F497" s="112" t="str">
        <f t="shared" si="1"/>
        <v>KARINA ROXANA GAMBOA</v>
      </c>
      <c r="G497" s="59" t="s">
        <v>10187</v>
      </c>
      <c r="H497" s="56" t="s">
        <v>44</v>
      </c>
      <c r="I497" s="27"/>
      <c r="J497" s="65"/>
      <c r="K497" s="28"/>
    </row>
    <row r="498" ht="22.5" customHeight="1">
      <c r="A498" s="147">
        <v>46086.0</v>
      </c>
      <c r="B498" s="15"/>
      <c r="C498" s="148"/>
      <c r="D498" s="149" t="s">
        <v>858</v>
      </c>
      <c r="E498" s="150" t="s">
        <v>1509</v>
      </c>
      <c r="F498" s="112" t="str">
        <f t="shared" si="1"/>
        <v>JOSE CARRASCO</v>
      </c>
      <c r="G498" s="59" t="s">
        <v>15361</v>
      </c>
      <c r="H498" s="61"/>
      <c r="I498" s="27"/>
      <c r="J498" s="65"/>
      <c r="K498" s="28"/>
    </row>
    <row r="499" ht="22.5" customHeight="1">
      <c r="A499" s="147">
        <v>46086.0</v>
      </c>
      <c r="B499" s="15"/>
      <c r="C499" s="148"/>
      <c r="D499" s="149" t="s">
        <v>15362</v>
      </c>
      <c r="E499" s="150" t="s">
        <v>15363</v>
      </c>
      <c r="F499" s="112" t="str">
        <f t="shared" si="1"/>
        <v>YOEL RODRIGUEZ LUCERO</v>
      </c>
      <c r="G499" s="59" t="s">
        <v>15364</v>
      </c>
      <c r="H499" s="61"/>
      <c r="I499" s="27"/>
      <c r="J499" s="65"/>
      <c r="K499" s="28"/>
    </row>
    <row r="500" ht="22.5" customHeight="1">
      <c r="A500" s="147">
        <v>46086.0</v>
      </c>
      <c r="B500" s="15"/>
      <c r="C500" s="148"/>
      <c r="D500" s="149" t="s">
        <v>1563</v>
      </c>
      <c r="E500" s="150" t="s">
        <v>3681</v>
      </c>
      <c r="F500" s="112" t="str">
        <f t="shared" si="1"/>
        <v>ARTURO DÍAZ</v>
      </c>
      <c r="G500" s="59" t="s">
        <v>15365</v>
      </c>
      <c r="H500" s="61"/>
      <c r="I500" s="27"/>
      <c r="J500" s="65"/>
      <c r="K500" s="28"/>
    </row>
    <row r="501" ht="22.5" customHeight="1">
      <c r="A501" s="147">
        <v>46086.0</v>
      </c>
      <c r="B501" s="15"/>
      <c r="C501" s="148"/>
      <c r="D501" s="149" t="s">
        <v>9286</v>
      </c>
      <c r="E501" s="150" t="s">
        <v>330</v>
      </c>
      <c r="F501" s="112" t="str">
        <f t="shared" si="1"/>
        <v>ALFREDO ESTAY</v>
      </c>
      <c r="G501" s="59" t="s">
        <v>15366</v>
      </c>
      <c r="H501" s="61"/>
      <c r="I501" s="27"/>
      <c r="J501" s="65"/>
      <c r="K501" s="28"/>
    </row>
    <row r="502" ht="22.5" customHeight="1">
      <c r="A502" s="147">
        <v>46086.0</v>
      </c>
      <c r="B502" s="15"/>
      <c r="C502" s="148"/>
      <c r="D502" s="149" t="s">
        <v>2849</v>
      </c>
      <c r="E502" s="150" t="s">
        <v>15367</v>
      </c>
      <c r="F502" s="112" t="str">
        <f t="shared" si="1"/>
        <v>ALEXIS ZENTENO BASTIDAS</v>
      </c>
      <c r="G502" s="59" t="s">
        <v>15368</v>
      </c>
      <c r="H502" s="61"/>
      <c r="I502" s="27"/>
      <c r="J502" s="65"/>
      <c r="K502" s="28"/>
    </row>
    <row r="503" ht="22.5" customHeight="1">
      <c r="A503" s="147">
        <v>46086.0</v>
      </c>
      <c r="B503" s="15"/>
      <c r="C503" s="148"/>
      <c r="D503" s="149" t="s">
        <v>15369</v>
      </c>
      <c r="E503" s="150" t="s">
        <v>9009</v>
      </c>
      <c r="F503" s="112" t="str">
        <f t="shared" si="1"/>
        <v>FERMÍN VERDUGO</v>
      </c>
      <c r="G503" s="59" t="s">
        <v>15370</v>
      </c>
      <c r="H503" s="61"/>
      <c r="I503" s="27"/>
      <c r="J503" s="65"/>
      <c r="K503" s="28"/>
    </row>
    <row r="504" ht="22.5" customHeight="1">
      <c r="A504" s="147">
        <v>46086.0</v>
      </c>
      <c r="B504" s="15"/>
      <c r="C504" s="148"/>
      <c r="D504" s="149" t="s">
        <v>576</v>
      </c>
      <c r="E504" s="150" t="s">
        <v>15371</v>
      </c>
      <c r="F504" s="112" t="str">
        <f t="shared" si="1"/>
        <v>LUIS RUZ</v>
      </c>
      <c r="G504" s="59" t="s">
        <v>15372</v>
      </c>
      <c r="H504" s="61"/>
      <c r="I504" s="27"/>
      <c r="J504" s="65"/>
      <c r="K504" s="28"/>
    </row>
    <row r="505" ht="22.5" customHeight="1">
      <c r="A505" s="147">
        <v>46086.0</v>
      </c>
      <c r="B505" s="15"/>
      <c r="C505" s="148"/>
      <c r="D505" s="149" t="s">
        <v>3818</v>
      </c>
      <c r="E505" s="150" t="s">
        <v>3851</v>
      </c>
      <c r="F505" s="112" t="str">
        <f t="shared" si="1"/>
        <v>HERMAN HERNANDEZ</v>
      </c>
      <c r="G505" s="59" t="s">
        <v>6044</v>
      </c>
      <c r="H505" s="61"/>
      <c r="I505" s="27"/>
      <c r="J505" s="65"/>
      <c r="K505" s="28"/>
    </row>
    <row r="506" ht="22.5" customHeight="1">
      <c r="A506" s="147">
        <v>46086.0</v>
      </c>
      <c r="B506" s="15"/>
      <c r="C506" s="148"/>
      <c r="D506" s="149" t="s">
        <v>2955</v>
      </c>
      <c r="E506" s="150" t="s">
        <v>5970</v>
      </c>
      <c r="F506" s="112" t="str">
        <f t="shared" si="1"/>
        <v>CATHERINE LIRA</v>
      </c>
      <c r="G506" s="59" t="s">
        <v>5971</v>
      </c>
      <c r="H506" s="61"/>
      <c r="I506" s="27"/>
      <c r="J506" s="65"/>
      <c r="K506" s="28"/>
    </row>
    <row r="507" ht="22.5" customHeight="1">
      <c r="A507" s="147">
        <v>46086.0</v>
      </c>
      <c r="B507" s="15"/>
      <c r="C507" s="148"/>
      <c r="D507" s="149" t="s">
        <v>360</v>
      </c>
      <c r="E507" s="150" t="s">
        <v>9282</v>
      </c>
      <c r="F507" s="112" t="str">
        <f t="shared" si="1"/>
        <v>JOSE VALENZUELA</v>
      </c>
      <c r="G507" s="59" t="s">
        <v>15373</v>
      </c>
      <c r="H507" s="61"/>
      <c r="I507" s="27"/>
      <c r="J507" s="65"/>
      <c r="K507" s="28"/>
    </row>
    <row r="508" ht="22.5" customHeight="1">
      <c r="A508" s="147">
        <v>46086.0</v>
      </c>
      <c r="B508" s="15"/>
      <c r="C508" s="148"/>
      <c r="D508" s="149" t="s">
        <v>7127</v>
      </c>
      <c r="E508" s="150" t="s">
        <v>15374</v>
      </c>
      <c r="F508" s="112" t="str">
        <f t="shared" si="1"/>
        <v>JOAQUIN VARAS</v>
      </c>
      <c r="G508" s="59" t="s">
        <v>15375</v>
      </c>
      <c r="H508" s="61"/>
      <c r="I508" s="27"/>
      <c r="J508" s="65"/>
      <c r="K508" s="28"/>
    </row>
    <row r="509" ht="22.5" customHeight="1">
      <c r="A509" s="147">
        <v>46086.0</v>
      </c>
      <c r="B509" s="15"/>
      <c r="C509" s="148"/>
      <c r="D509" s="149" t="s">
        <v>4156</v>
      </c>
      <c r="E509" s="150" t="s">
        <v>15376</v>
      </c>
      <c r="F509" s="112" t="str">
        <f t="shared" si="1"/>
        <v>MARÍA GABRIELA ZAMBRANO QUIROZ</v>
      </c>
      <c r="G509" s="59" t="s">
        <v>15377</v>
      </c>
      <c r="H509" s="61"/>
      <c r="I509" s="27"/>
      <c r="J509" s="65"/>
      <c r="K509" s="28"/>
    </row>
    <row r="510" ht="22.5" customHeight="1">
      <c r="A510" s="147">
        <v>46086.0</v>
      </c>
      <c r="B510" s="15"/>
      <c r="C510" s="148"/>
      <c r="D510" s="149" t="s">
        <v>15378</v>
      </c>
      <c r="E510" s="150" t="s">
        <v>4062</v>
      </c>
      <c r="F510" s="112" t="str">
        <f t="shared" si="1"/>
        <v>NELSON JAVIER NAVARRETE</v>
      </c>
      <c r="G510" s="59" t="s">
        <v>15379</v>
      </c>
      <c r="H510" s="61"/>
      <c r="I510" s="27"/>
      <c r="J510" s="65"/>
      <c r="K510" s="28"/>
    </row>
    <row r="511" ht="22.5" customHeight="1">
      <c r="A511" s="147">
        <v>46086.0</v>
      </c>
      <c r="B511" s="15"/>
      <c r="C511" s="148"/>
      <c r="D511" s="149" t="s">
        <v>487</v>
      </c>
      <c r="E511" s="150" t="s">
        <v>15380</v>
      </c>
      <c r="F511" s="112" t="str">
        <f t="shared" si="1"/>
        <v>FRANCISCA UYARTE</v>
      </c>
      <c r="G511" s="59" t="s">
        <v>15381</v>
      </c>
      <c r="H511" s="61"/>
      <c r="I511" s="27"/>
      <c r="J511" s="65"/>
      <c r="K511" s="28"/>
    </row>
    <row r="512" ht="22.5" customHeight="1">
      <c r="A512" s="147">
        <v>46086.0</v>
      </c>
      <c r="B512" s="15"/>
      <c r="C512" s="148"/>
      <c r="D512" s="149" t="s">
        <v>433</v>
      </c>
      <c r="E512" s="150" t="s">
        <v>15382</v>
      </c>
      <c r="F512" s="112" t="str">
        <f t="shared" si="1"/>
        <v>VICENTE MOSCOSO ESCALONA</v>
      </c>
      <c r="G512" s="59" t="s">
        <v>5926</v>
      </c>
      <c r="H512" s="61"/>
      <c r="I512" s="27"/>
      <c r="J512" s="65"/>
      <c r="K512" s="28"/>
    </row>
    <row r="513" ht="22.5" customHeight="1">
      <c r="A513" s="147">
        <v>46086.0</v>
      </c>
      <c r="B513" s="15"/>
      <c r="C513" s="148"/>
      <c r="D513" s="149" t="s">
        <v>1001</v>
      </c>
      <c r="E513" s="150" t="s">
        <v>3028</v>
      </c>
      <c r="F513" s="112" t="str">
        <f t="shared" si="1"/>
        <v>SERGIO VERA</v>
      </c>
      <c r="G513" s="59" t="s">
        <v>15383</v>
      </c>
      <c r="H513" s="61"/>
      <c r="I513" s="27"/>
      <c r="J513" s="65"/>
      <c r="K513" s="28"/>
    </row>
    <row r="514" ht="22.5" customHeight="1">
      <c r="A514" s="147">
        <v>46086.0</v>
      </c>
      <c r="B514" s="15"/>
      <c r="C514" s="148"/>
      <c r="D514" s="149" t="s">
        <v>15384</v>
      </c>
      <c r="E514" s="150" t="s">
        <v>15385</v>
      </c>
      <c r="F514" s="112" t="str">
        <f t="shared" si="1"/>
        <v>HECTOR EDUARDO SANDOVAL GONZALEZ</v>
      </c>
      <c r="G514" s="59" t="s">
        <v>7006</v>
      </c>
      <c r="H514" s="61"/>
      <c r="I514" s="27"/>
      <c r="J514" s="65"/>
      <c r="K514" s="28"/>
    </row>
    <row r="515" ht="22.5" customHeight="1">
      <c r="A515" s="147">
        <v>46086.0</v>
      </c>
      <c r="B515" s="15"/>
      <c r="C515" s="148"/>
      <c r="D515" s="149" t="s">
        <v>15386</v>
      </c>
      <c r="E515" s="150" t="s">
        <v>15387</v>
      </c>
      <c r="F515" s="112" t="str">
        <f t="shared" si="1"/>
        <v>JONATHAN ALEJAMDRO REYES MIRANDA</v>
      </c>
      <c r="G515" s="59" t="s">
        <v>15388</v>
      </c>
      <c r="H515" s="61"/>
      <c r="I515" s="27"/>
      <c r="J515" s="65"/>
      <c r="K515" s="28"/>
    </row>
    <row r="516" ht="22.5" customHeight="1">
      <c r="A516" s="147">
        <v>46086.0</v>
      </c>
      <c r="B516" s="15"/>
      <c r="C516" s="148"/>
      <c r="D516" s="149" t="s">
        <v>626</v>
      </c>
      <c r="E516" s="150" t="s">
        <v>15389</v>
      </c>
      <c r="F516" s="112" t="str">
        <f t="shared" si="1"/>
        <v>CRISTIAN RIVAS</v>
      </c>
      <c r="G516" s="59" t="s">
        <v>15390</v>
      </c>
      <c r="H516" s="61"/>
      <c r="I516" s="27"/>
      <c r="J516" s="65"/>
      <c r="K516" s="28"/>
    </row>
    <row r="517" ht="22.5" customHeight="1">
      <c r="A517" s="147">
        <v>46086.0</v>
      </c>
      <c r="B517" s="15"/>
      <c r="C517" s="148"/>
      <c r="D517" s="149" t="s">
        <v>14040</v>
      </c>
      <c r="E517" s="150" t="s">
        <v>15391</v>
      </c>
      <c r="F517" s="112" t="str">
        <f t="shared" si="1"/>
        <v>OMAR CAIMANQUE ROJAS</v>
      </c>
      <c r="G517" s="59" t="s">
        <v>15392</v>
      </c>
      <c r="H517" s="61"/>
      <c r="I517" s="27"/>
      <c r="J517" s="65"/>
      <c r="K517" s="28"/>
    </row>
    <row r="518" ht="22.5" customHeight="1">
      <c r="A518" s="147">
        <v>46086.0</v>
      </c>
      <c r="B518" s="15"/>
      <c r="C518" s="148"/>
      <c r="D518" s="149" t="s">
        <v>15393</v>
      </c>
      <c r="E518" s="150" t="s">
        <v>15394</v>
      </c>
      <c r="F518" s="112" t="str">
        <f t="shared" si="1"/>
        <v>AMERICO ARIEL SILVA PACHECO</v>
      </c>
      <c r="G518" s="59" t="s">
        <v>6029</v>
      </c>
      <c r="H518" s="61"/>
      <c r="I518" s="27"/>
      <c r="J518" s="65"/>
      <c r="K518" s="28"/>
    </row>
    <row r="519" ht="22.5" customHeight="1">
      <c r="A519" s="147">
        <v>46086.0</v>
      </c>
      <c r="B519" s="15"/>
      <c r="C519" s="148"/>
      <c r="D519" s="149" t="s">
        <v>855</v>
      </c>
      <c r="E519" s="150" t="s">
        <v>15395</v>
      </c>
      <c r="F519" s="112" t="str">
        <f t="shared" si="1"/>
        <v>JUAN CARLOS CURRIÑIR ESCALONA</v>
      </c>
      <c r="G519" s="59" t="s">
        <v>15396</v>
      </c>
      <c r="H519" s="61"/>
      <c r="I519" s="27"/>
      <c r="J519" s="65"/>
      <c r="K519" s="28"/>
    </row>
    <row r="520" ht="22.5" customHeight="1">
      <c r="A520" s="147">
        <v>46086.0</v>
      </c>
      <c r="B520" s="15"/>
      <c r="C520" s="148"/>
      <c r="D520" s="149" t="s">
        <v>4064</v>
      </c>
      <c r="E520" s="150" t="s">
        <v>2334</v>
      </c>
      <c r="F520" s="112" t="str">
        <f t="shared" si="1"/>
        <v>SOLANGE CASTILLO</v>
      </c>
      <c r="G520" s="59" t="s">
        <v>15397</v>
      </c>
      <c r="H520" s="61"/>
      <c r="I520" s="27"/>
      <c r="J520" s="65"/>
      <c r="K520" s="28"/>
    </row>
    <row r="521" ht="22.5" customHeight="1">
      <c r="A521" s="147">
        <v>46086.0</v>
      </c>
      <c r="B521" s="15"/>
      <c r="C521" s="148"/>
      <c r="D521" s="149" t="s">
        <v>229</v>
      </c>
      <c r="E521" s="150" t="s">
        <v>6204</v>
      </c>
      <c r="F521" s="112" t="str">
        <f t="shared" si="1"/>
        <v>KAREN RIVEROS</v>
      </c>
      <c r="G521" s="59" t="s">
        <v>6205</v>
      </c>
      <c r="H521" s="61"/>
      <c r="I521" s="27"/>
      <c r="J521" s="65"/>
      <c r="K521" s="28"/>
    </row>
    <row r="522" ht="22.5" customHeight="1">
      <c r="A522" s="147">
        <v>46086.0</v>
      </c>
      <c r="B522" s="15"/>
      <c r="C522" s="148"/>
      <c r="D522" s="149" t="s">
        <v>15398</v>
      </c>
      <c r="E522" s="150" t="s">
        <v>6559</v>
      </c>
      <c r="F522" s="112" t="str">
        <f t="shared" si="1"/>
        <v>OLGA ELENA TAPIA JULIO</v>
      </c>
      <c r="G522" s="59" t="s">
        <v>6560</v>
      </c>
      <c r="H522" s="61"/>
      <c r="I522" s="27"/>
      <c r="J522" s="65"/>
      <c r="K522" s="28"/>
    </row>
    <row r="523" ht="22.5" customHeight="1">
      <c r="A523" s="147">
        <v>46086.0</v>
      </c>
      <c r="B523" s="15"/>
      <c r="C523" s="148"/>
      <c r="D523" s="149" t="s">
        <v>198</v>
      </c>
      <c r="E523" s="150" t="s">
        <v>71</v>
      </c>
      <c r="F523" s="112" t="str">
        <f t="shared" si="1"/>
        <v>HUGO CONTRERAS</v>
      </c>
      <c r="G523" s="59" t="s">
        <v>5985</v>
      </c>
      <c r="H523" s="61"/>
      <c r="I523" s="27"/>
      <c r="J523" s="65"/>
      <c r="K523" s="28"/>
    </row>
    <row r="524" ht="22.5" customHeight="1">
      <c r="A524" s="147">
        <v>46086.0</v>
      </c>
      <c r="B524" s="15"/>
      <c r="C524" s="148"/>
      <c r="D524" s="149" t="s">
        <v>395</v>
      </c>
      <c r="E524" s="150" t="s">
        <v>1223</v>
      </c>
      <c r="F524" s="112" t="str">
        <f t="shared" si="1"/>
        <v>ALEJANDRA ESCOBAR</v>
      </c>
      <c r="G524" s="59" t="s">
        <v>15399</v>
      </c>
      <c r="H524" s="61"/>
      <c r="I524" s="27"/>
      <c r="J524" s="65"/>
      <c r="K524" s="28"/>
    </row>
    <row r="525" ht="22.5" customHeight="1">
      <c r="A525" s="147">
        <v>46086.0</v>
      </c>
      <c r="B525" s="15"/>
      <c r="C525" s="148"/>
      <c r="D525" s="149" t="s">
        <v>14191</v>
      </c>
      <c r="E525" s="150" t="s">
        <v>15400</v>
      </c>
      <c r="F525" s="112" t="str">
        <f t="shared" si="1"/>
        <v>FELIPE ANDRES VARAS DELGADO</v>
      </c>
      <c r="G525" s="59" t="s">
        <v>15401</v>
      </c>
      <c r="H525" s="61"/>
      <c r="I525" s="27"/>
      <c r="J525" s="65"/>
      <c r="K525" s="28"/>
    </row>
    <row r="526" ht="22.5" customHeight="1">
      <c r="A526" s="147">
        <v>46086.0</v>
      </c>
      <c r="B526" s="15"/>
      <c r="C526" s="148"/>
      <c r="D526" s="149" t="s">
        <v>15402</v>
      </c>
      <c r="E526" s="150" t="s">
        <v>15403</v>
      </c>
      <c r="F526" s="112" t="str">
        <f t="shared" si="1"/>
        <v>RAMON ANTONIO LETELIER MEZA</v>
      </c>
      <c r="G526" s="59" t="s">
        <v>15404</v>
      </c>
      <c r="H526" s="61"/>
      <c r="I526" s="27"/>
      <c r="J526" s="65"/>
      <c r="K526" s="28"/>
    </row>
    <row r="527" ht="22.5" customHeight="1">
      <c r="A527" s="147">
        <v>46086.0</v>
      </c>
      <c r="B527" s="15"/>
      <c r="C527" s="148"/>
      <c r="D527" s="149" t="s">
        <v>15405</v>
      </c>
      <c r="E527" s="150" t="s">
        <v>3369</v>
      </c>
      <c r="F527" s="112" t="str">
        <f t="shared" si="1"/>
        <v>ERICK RODIGO MARTINEZ</v>
      </c>
      <c r="G527" s="59" t="s">
        <v>15406</v>
      </c>
      <c r="H527" s="61"/>
      <c r="I527" s="27"/>
      <c r="J527" s="65"/>
      <c r="K527" s="28"/>
    </row>
    <row r="528" ht="22.5" customHeight="1">
      <c r="A528" s="147">
        <v>46086.0</v>
      </c>
      <c r="B528" s="15"/>
      <c r="C528" s="148"/>
      <c r="D528" s="149" t="s">
        <v>15407</v>
      </c>
      <c r="E528" s="150" t="s">
        <v>15408</v>
      </c>
      <c r="F528" s="112" t="str">
        <f t="shared" si="1"/>
        <v>CAMILA FRANCISCA VARGAS MANSILLA</v>
      </c>
      <c r="G528" s="59" t="s">
        <v>15409</v>
      </c>
      <c r="H528" s="61"/>
      <c r="I528" s="27"/>
      <c r="J528" s="65"/>
      <c r="K528" s="28"/>
    </row>
    <row r="529" ht="22.5" customHeight="1">
      <c r="A529" s="147">
        <v>46086.0</v>
      </c>
      <c r="B529" s="15"/>
      <c r="C529" s="148"/>
      <c r="D529" s="149" t="s">
        <v>4326</v>
      </c>
      <c r="E529" s="150" t="s">
        <v>2171</v>
      </c>
      <c r="F529" s="112" t="str">
        <f t="shared" si="1"/>
        <v>HÉCTOR SAAVEDRA</v>
      </c>
      <c r="G529" s="59" t="s">
        <v>6030</v>
      </c>
      <c r="H529" s="61"/>
      <c r="I529" s="27"/>
      <c r="J529" s="65"/>
      <c r="K529" s="28"/>
    </row>
    <row r="530" ht="22.5" customHeight="1">
      <c r="A530" s="147">
        <v>46086.0</v>
      </c>
      <c r="B530" s="15"/>
      <c r="C530" s="148"/>
      <c r="D530" s="149" t="s">
        <v>5986</v>
      </c>
      <c r="E530" s="150" t="s">
        <v>15410</v>
      </c>
      <c r="F530" s="112" t="str">
        <f t="shared" si="1"/>
        <v>ESTIVALIA OYARZUN NAVARRO</v>
      </c>
      <c r="G530" s="59" t="s">
        <v>5988</v>
      </c>
      <c r="H530" s="61"/>
      <c r="I530" s="27"/>
      <c r="J530" s="65"/>
      <c r="K530" s="28"/>
    </row>
    <row r="531" ht="22.5" customHeight="1">
      <c r="A531" s="147">
        <v>46086.0</v>
      </c>
      <c r="B531" s="15"/>
      <c r="C531" s="148"/>
      <c r="D531" s="149" t="s">
        <v>2913</v>
      </c>
      <c r="E531" s="150" t="s">
        <v>15411</v>
      </c>
      <c r="F531" s="112" t="str">
        <f t="shared" si="1"/>
        <v>FRANCESCA OLLINO</v>
      </c>
      <c r="G531" s="59" t="s">
        <v>15412</v>
      </c>
      <c r="H531" s="61"/>
      <c r="I531" s="27"/>
      <c r="J531" s="65"/>
      <c r="K531" s="28"/>
    </row>
    <row r="532" ht="22.5" customHeight="1">
      <c r="A532" s="147">
        <v>46086.0</v>
      </c>
      <c r="B532" s="15"/>
      <c r="C532" s="148"/>
      <c r="D532" s="149" t="s">
        <v>15413</v>
      </c>
      <c r="E532" s="150" t="s">
        <v>15244</v>
      </c>
      <c r="F532" s="112" t="str">
        <f t="shared" si="1"/>
        <v>JULIO GUILLERMO JIMENEZ MALDONADO</v>
      </c>
      <c r="G532" s="59" t="s">
        <v>15245</v>
      </c>
      <c r="H532" s="61"/>
      <c r="I532" s="27"/>
      <c r="J532" s="65"/>
      <c r="K532" s="28"/>
    </row>
    <row r="533" ht="22.5" customHeight="1">
      <c r="A533" s="147">
        <v>46086.0</v>
      </c>
      <c r="B533" s="15"/>
      <c r="C533" s="148"/>
      <c r="D533" s="149" t="s">
        <v>1641</v>
      </c>
      <c r="E533" s="150" t="s">
        <v>15414</v>
      </c>
      <c r="F533" s="112" t="str">
        <f t="shared" si="1"/>
        <v>JOSÉ IGNACIO ESTAY CONTRERAS</v>
      </c>
      <c r="G533" s="59" t="s">
        <v>15415</v>
      </c>
      <c r="H533" s="61"/>
      <c r="I533" s="27"/>
      <c r="J533" s="65"/>
      <c r="K533" s="28"/>
    </row>
    <row r="534" ht="22.5" customHeight="1">
      <c r="A534" s="147">
        <v>46086.0</v>
      </c>
      <c r="B534" s="15"/>
      <c r="C534" s="148"/>
      <c r="D534" s="149" t="s">
        <v>15416</v>
      </c>
      <c r="E534" s="150" t="s">
        <v>3016</v>
      </c>
      <c r="F534" s="112" t="str">
        <f t="shared" si="1"/>
        <v>LESLIE VILLARROEL</v>
      </c>
      <c r="G534" s="59" t="s">
        <v>6043</v>
      </c>
      <c r="H534" s="61"/>
      <c r="I534" s="27"/>
      <c r="J534" s="65"/>
      <c r="K534" s="28"/>
    </row>
    <row r="535" ht="22.5" customHeight="1">
      <c r="A535" s="147">
        <v>46086.0</v>
      </c>
      <c r="B535" s="15"/>
      <c r="C535" s="148"/>
      <c r="D535" s="149" t="s">
        <v>366</v>
      </c>
      <c r="E535" s="150" t="s">
        <v>2159</v>
      </c>
      <c r="F535" s="112" t="str">
        <f t="shared" si="1"/>
        <v>ELIZABETH ARAYA</v>
      </c>
      <c r="G535" s="59" t="s">
        <v>15417</v>
      </c>
      <c r="H535" s="61"/>
      <c r="I535" s="27"/>
      <c r="J535" s="65"/>
      <c r="K535" s="28"/>
    </row>
    <row r="536" ht="22.5" customHeight="1">
      <c r="A536" s="147">
        <v>46086.0</v>
      </c>
      <c r="B536" s="15"/>
      <c r="C536" s="148"/>
      <c r="D536" s="149" t="s">
        <v>5938</v>
      </c>
      <c r="E536" s="150" t="s">
        <v>15418</v>
      </c>
      <c r="F536" s="112" t="str">
        <f t="shared" si="1"/>
        <v>JUAN BAUTISTA CARMONA YOUNG</v>
      </c>
      <c r="G536" s="59" t="s">
        <v>5979</v>
      </c>
      <c r="H536" s="61"/>
      <c r="I536" s="27"/>
      <c r="J536" s="65"/>
      <c r="K536" s="28"/>
    </row>
    <row r="537" ht="22.5" customHeight="1">
      <c r="A537" s="147">
        <v>46087.0</v>
      </c>
      <c r="B537" s="15"/>
      <c r="C537" s="148"/>
      <c r="D537" s="149" t="s">
        <v>15419</v>
      </c>
      <c r="E537" s="150" t="s">
        <v>15420</v>
      </c>
      <c r="F537" s="112" t="str">
        <f t="shared" si="1"/>
        <v>JOHANNA ANGELICA SILVA PLAZA</v>
      </c>
      <c r="G537" s="59" t="s">
        <v>15421</v>
      </c>
      <c r="H537" s="56" t="s">
        <v>44</v>
      </c>
      <c r="I537" s="27"/>
      <c r="J537" s="57" t="s">
        <v>14</v>
      </c>
      <c r="K537" s="28"/>
    </row>
    <row r="538" ht="22.5" customHeight="1">
      <c r="A538" s="147">
        <v>46087.0</v>
      </c>
      <c r="B538" s="15"/>
      <c r="C538" s="148"/>
      <c r="D538" s="149" t="s">
        <v>15422</v>
      </c>
      <c r="E538" s="150" t="s">
        <v>15423</v>
      </c>
      <c r="F538" s="112" t="str">
        <f t="shared" si="1"/>
        <v>SERGIO NICOLAS SOTO ALVAREZ</v>
      </c>
      <c r="G538" s="59" t="s">
        <v>15424</v>
      </c>
      <c r="H538" s="56" t="s">
        <v>44</v>
      </c>
      <c r="I538" s="27"/>
      <c r="J538" s="57" t="s">
        <v>14</v>
      </c>
      <c r="K538" s="23" t="s">
        <v>15</v>
      </c>
    </row>
    <row r="539" ht="22.5" customHeight="1">
      <c r="A539" s="147">
        <v>46087.0</v>
      </c>
      <c r="B539" s="15"/>
      <c r="C539" s="148"/>
      <c r="D539" s="149" t="s">
        <v>15425</v>
      </c>
      <c r="E539" s="150" t="s">
        <v>15426</v>
      </c>
      <c r="F539" s="112" t="str">
        <f t="shared" si="1"/>
        <v>NOCOLE CONSTANZA VALLEJOS MANRIQUEZ</v>
      </c>
      <c r="G539" s="59" t="s">
        <v>15427</v>
      </c>
      <c r="H539" s="56" t="s">
        <v>44</v>
      </c>
      <c r="I539" s="27"/>
      <c r="J539" s="57" t="s">
        <v>14</v>
      </c>
      <c r="K539" s="23" t="s">
        <v>15</v>
      </c>
    </row>
    <row r="540" ht="22.5" customHeight="1">
      <c r="A540" s="147">
        <v>46087.0</v>
      </c>
      <c r="B540" s="15"/>
      <c r="C540" s="148"/>
      <c r="D540" s="149" t="s">
        <v>15428</v>
      </c>
      <c r="E540" s="150" t="s">
        <v>15429</v>
      </c>
      <c r="F540" s="112" t="str">
        <f t="shared" si="1"/>
        <v>CRISTOPHER GAMBOA RUIZ</v>
      </c>
      <c r="G540" s="59" t="s">
        <v>15430</v>
      </c>
      <c r="H540" s="56" t="s">
        <v>44</v>
      </c>
      <c r="I540" s="27"/>
      <c r="J540" s="57" t="s">
        <v>14</v>
      </c>
      <c r="K540" s="28"/>
    </row>
    <row r="541" ht="22.5" customHeight="1">
      <c r="A541" s="147">
        <v>46087.0</v>
      </c>
      <c r="B541" s="15"/>
      <c r="C541" s="148"/>
      <c r="D541" s="149" t="s">
        <v>2187</v>
      </c>
      <c r="E541" s="150" t="s">
        <v>15431</v>
      </c>
      <c r="F541" s="112" t="str">
        <f t="shared" si="1"/>
        <v>PAMELA PINTO ESQUIVEL</v>
      </c>
      <c r="G541" s="59" t="s">
        <v>15432</v>
      </c>
      <c r="H541" s="56" t="s">
        <v>44</v>
      </c>
      <c r="I541" s="27"/>
      <c r="J541" s="57" t="s">
        <v>14</v>
      </c>
      <c r="K541" s="23" t="s">
        <v>15</v>
      </c>
    </row>
    <row r="542" ht="22.5" customHeight="1">
      <c r="A542" s="147">
        <v>46087.0</v>
      </c>
      <c r="B542" s="15"/>
      <c r="C542" s="148"/>
      <c r="D542" s="149" t="s">
        <v>48</v>
      </c>
      <c r="E542" s="150" t="s">
        <v>15433</v>
      </c>
      <c r="F542" s="112" t="str">
        <f t="shared" si="1"/>
        <v>PABLO CHACANA</v>
      </c>
      <c r="G542" s="59" t="s">
        <v>15434</v>
      </c>
      <c r="H542" s="56" t="s">
        <v>44</v>
      </c>
      <c r="I542" s="27"/>
      <c r="J542" s="57" t="s">
        <v>14</v>
      </c>
      <c r="K542" s="28"/>
    </row>
    <row r="543" ht="22.5" customHeight="1">
      <c r="A543" s="147">
        <v>46087.0</v>
      </c>
      <c r="B543" s="15"/>
      <c r="C543" s="148"/>
      <c r="D543" s="149" t="s">
        <v>15435</v>
      </c>
      <c r="E543" s="150" t="s">
        <v>15436</v>
      </c>
      <c r="F543" s="112" t="str">
        <f t="shared" si="1"/>
        <v>JORDI MANDUJANO</v>
      </c>
      <c r="G543" s="59" t="s">
        <v>15437</v>
      </c>
      <c r="H543" s="56" t="s">
        <v>44</v>
      </c>
      <c r="I543" s="27"/>
      <c r="J543" s="57" t="s">
        <v>14</v>
      </c>
      <c r="K543" s="28"/>
    </row>
    <row r="544" ht="22.5" customHeight="1">
      <c r="A544" s="147">
        <v>46087.0</v>
      </c>
      <c r="B544" s="15"/>
      <c r="C544" s="148"/>
      <c r="D544" s="149" t="s">
        <v>15438</v>
      </c>
      <c r="E544" s="150" t="s">
        <v>5503</v>
      </c>
      <c r="F544" s="112" t="str">
        <f t="shared" si="1"/>
        <v>ARACELY ANGEL</v>
      </c>
      <c r="G544" s="59" t="s">
        <v>15439</v>
      </c>
      <c r="H544" s="56" t="s">
        <v>44</v>
      </c>
      <c r="I544" s="27"/>
      <c r="J544" s="57" t="s">
        <v>14</v>
      </c>
      <c r="K544" s="23" t="s">
        <v>15</v>
      </c>
    </row>
    <row r="545" ht="22.5" customHeight="1">
      <c r="A545" s="147">
        <v>46087.0</v>
      </c>
      <c r="B545" s="15"/>
      <c r="C545" s="148"/>
      <c r="D545" s="149" t="s">
        <v>15440</v>
      </c>
      <c r="E545" s="150" t="s">
        <v>15441</v>
      </c>
      <c r="F545" s="112" t="str">
        <f t="shared" si="1"/>
        <v>PABLO MAXIMILIANO ARENAS VIDAL</v>
      </c>
      <c r="G545" s="59" t="s">
        <v>15442</v>
      </c>
      <c r="H545" s="56" t="s">
        <v>44</v>
      </c>
      <c r="I545" s="27"/>
      <c r="J545" s="57" t="s">
        <v>14</v>
      </c>
      <c r="K545" s="23" t="s">
        <v>15</v>
      </c>
    </row>
    <row r="546" ht="22.5" customHeight="1">
      <c r="A546" s="147">
        <v>46087.0</v>
      </c>
      <c r="B546" s="15"/>
      <c r="C546" s="148"/>
      <c r="D546" s="149" t="s">
        <v>15443</v>
      </c>
      <c r="E546" s="150" t="s">
        <v>15444</v>
      </c>
      <c r="F546" s="112" t="str">
        <f t="shared" si="1"/>
        <v>MAURICIO GABRIEL MANUEL ASTUDILLO CARVAJAL</v>
      </c>
      <c r="G546" s="59" t="s">
        <v>15445</v>
      </c>
      <c r="H546" s="56" t="s">
        <v>44</v>
      </c>
      <c r="I546" s="27"/>
      <c r="J546" s="57" t="s">
        <v>14</v>
      </c>
      <c r="K546" s="28"/>
    </row>
    <row r="547" ht="22.5" customHeight="1">
      <c r="A547" s="147">
        <v>46087.0</v>
      </c>
      <c r="B547" s="15"/>
      <c r="C547" s="148"/>
      <c r="D547" s="149" t="s">
        <v>15446</v>
      </c>
      <c r="E547" s="150" t="s">
        <v>15447</v>
      </c>
      <c r="F547" s="112" t="str">
        <f t="shared" si="1"/>
        <v>CONSTANZA MADELAINE LAZO RAMOS</v>
      </c>
      <c r="G547" s="59" t="s">
        <v>15448</v>
      </c>
      <c r="H547" s="56" t="s">
        <v>44</v>
      </c>
      <c r="I547" s="27"/>
      <c r="J547" s="57" t="s">
        <v>14</v>
      </c>
      <c r="K547" s="28"/>
    </row>
    <row r="548" ht="22.5" customHeight="1">
      <c r="A548" s="147">
        <v>46087.0</v>
      </c>
      <c r="B548" s="15"/>
      <c r="C548" s="148"/>
      <c r="D548" s="149" t="s">
        <v>376</v>
      </c>
      <c r="E548" s="150" t="s">
        <v>548</v>
      </c>
      <c r="F548" s="112" t="str">
        <f t="shared" si="1"/>
        <v>BYRON BARRERA</v>
      </c>
      <c r="G548" s="59" t="s">
        <v>15449</v>
      </c>
      <c r="H548" s="56" t="s">
        <v>44</v>
      </c>
      <c r="I548" s="27"/>
      <c r="J548" s="57" t="s">
        <v>14</v>
      </c>
      <c r="K548" s="28"/>
    </row>
    <row r="549" ht="22.5" customHeight="1">
      <c r="A549" s="147">
        <v>46087.0</v>
      </c>
      <c r="B549" s="15"/>
      <c r="C549" s="148"/>
      <c r="D549" s="149" t="s">
        <v>2563</v>
      </c>
      <c r="E549" s="150" t="s">
        <v>11556</v>
      </c>
      <c r="F549" s="112" t="str">
        <f t="shared" si="1"/>
        <v>RICARDO ALVAREZ</v>
      </c>
      <c r="G549" s="59" t="s">
        <v>15450</v>
      </c>
      <c r="H549" s="56" t="s">
        <v>44</v>
      </c>
      <c r="I549" s="27"/>
      <c r="J549" s="57" t="s">
        <v>14</v>
      </c>
      <c r="K549" s="28"/>
    </row>
    <row r="550" ht="22.5" customHeight="1">
      <c r="A550" s="147">
        <v>46087.0</v>
      </c>
      <c r="B550" s="15"/>
      <c r="C550" s="148"/>
      <c r="D550" s="149" t="s">
        <v>15451</v>
      </c>
      <c r="E550" s="150" t="s">
        <v>15452</v>
      </c>
      <c r="F550" s="112" t="str">
        <f t="shared" si="1"/>
        <v>ABRAHAM FELIPE PRADENAS RUZ</v>
      </c>
      <c r="G550" s="59" t="s">
        <v>15453</v>
      </c>
      <c r="H550" s="56" t="s">
        <v>44</v>
      </c>
      <c r="I550" s="27"/>
      <c r="J550" s="57" t="s">
        <v>14</v>
      </c>
      <c r="K550" s="23" t="s">
        <v>15</v>
      </c>
    </row>
    <row r="551" ht="22.5" customHeight="1">
      <c r="A551" s="147">
        <v>46087.0</v>
      </c>
      <c r="B551" s="15"/>
      <c r="C551" s="148"/>
      <c r="D551" s="149" t="s">
        <v>13062</v>
      </c>
      <c r="E551" s="150" t="s">
        <v>3369</v>
      </c>
      <c r="F551" s="112" t="str">
        <f t="shared" si="1"/>
        <v>SUSAN MARTINEZ</v>
      </c>
      <c r="G551" s="59" t="s">
        <v>15454</v>
      </c>
      <c r="H551" s="56" t="s">
        <v>44</v>
      </c>
      <c r="I551" s="27"/>
      <c r="J551" s="57" t="s">
        <v>14</v>
      </c>
      <c r="K551" s="23" t="s">
        <v>15</v>
      </c>
    </row>
    <row r="552" ht="22.5" customHeight="1">
      <c r="A552" s="147">
        <v>46087.0</v>
      </c>
      <c r="B552" s="15"/>
      <c r="C552" s="148"/>
      <c r="D552" s="149" t="s">
        <v>962</v>
      </c>
      <c r="E552" s="150" t="s">
        <v>15455</v>
      </c>
      <c r="F552" s="112" t="str">
        <f t="shared" si="1"/>
        <v>ISAAC MAMCILLA</v>
      </c>
      <c r="G552" s="59" t="s">
        <v>15456</v>
      </c>
      <c r="H552" s="56" t="s">
        <v>44</v>
      </c>
      <c r="I552" s="27"/>
      <c r="J552" s="57" t="s">
        <v>14</v>
      </c>
      <c r="K552" s="23" t="s">
        <v>15</v>
      </c>
    </row>
    <row r="553" ht="22.5" customHeight="1">
      <c r="A553" s="147">
        <v>46087.0</v>
      </c>
      <c r="B553" s="15"/>
      <c r="C553" s="148"/>
      <c r="D553" s="149" t="s">
        <v>344</v>
      </c>
      <c r="E553" s="150" t="s">
        <v>15457</v>
      </c>
      <c r="F553" s="112" t="str">
        <f t="shared" si="1"/>
        <v>ELIAS COFRE</v>
      </c>
      <c r="G553" s="59" t="s">
        <v>15458</v>
      </c>
      <c r="H553" s="56" t="s">
        <v>44</v>
      </c>
      <c r="I553" s="27"/>
      <c r="J553" s="57" t="s">
        <v>14</v>
      </c>
      <c r="K553" s="23" t="s">
        <v>15</v>
      </c>
    </row>
    <row r="554" ht="22.5" customHeight="1">
      <c r="A554" s="147">
        <v>46087.0</v>
      </c>
      <c r="B554" s="15"/>
      <c r="C554" s="148"/>
      <c r="D554" s="149" t="s">
        <v>985</v>
      </c>
      <c r="E554" s="150" t="s">
        <v>4903</v>
      </c>
      <c r="F554" s="112" t="str">
        <f t="shared" si="1"/>
        <v>CONSTANZA BAEZA</v>
      </c>
      <c r="G554" s="59" t="s">
        <v>15459</v>
      </c>
      <c r="H554" s="56" t="s">
        <v>44</v>
      </c>
      <c r="I554" s="27"/>
      <c r="J554" s="57" t="s">
        <v>14</v>
      </c>
      <c r="K554" s="28"/>
    </row>
    <row r="555" ht="22.5" customHeight="1">
      <c r="A555" s="147">
        <v>46087.0</v>
      </c>
      <c r="B555" s="15"/>
      <c r="C555" s="148"/>
      <c r="D555" s="149" t="s">
        <v>3637</v>
      </c>
      <c r="E555" s="150" t="s">
        <v>15460</v>
      </c>
      <c r="F555" s="112" t="str">
        <f t="shared" si="1"/>
        <v>JAVIERA ARAVENA</v>
      </c>
      <c r="G555" s="59" t="s">
        <v>4343</v>
      </c>
      <c r="H555" s="56" t="s">
        <v>44</v>
      </c>
      <c r="I555" s="27"/>
      <c r="J555" s="57" t="s">
        <v>14</v>
      </c>
      <c r="K555" s="28"/>
    </row>
    <row r="556" ht="22.5" customHeight="1">
      <c r="A556" s="147">
        <v>46087.0</v>
      </c>
      <c r="B556" s="15"/>
      <c r="C556" s="151" t="s">
        <v>106</v>
      </c>
      <c r="D556" s="149" t="s">
        <v>701</v>
      </c>
      <c r="E556" s="150" t="s">
        <v>5254</v>
      </c>
      <c r="F556" s="112" t="str">
        <f t="shared" si="1"/>
        <v>RENE REYES</v>
      </c>
      <c r="G556" s="59" t="s">
        <v>15461</v>
      </c>
      <c r="H556" s="56" t="s">
        <v>44</v>
      </c>
      <c r="I556" s="27"/>
      <c r="J556" s="57" t="s">
        <v>21</v>
      </c>
      <c r="K556" s="23" t="s">
        <v>15</v>
      </c>
    </row>
    <row r="557" ht="22.5" customHeight="1">
      <c r="A557" s="147">
        <v>46087.0</v>
      </c>
      <c r="B557" s="15"/>
      <c r="C557" s="151" t="s">
        <v>106</v>
      </c>
      <c r="D557" s="149" t="s">
        <v>2563</v>
      </c>
      <c r="E557" s="150" t="s">
        <v>15462</v>
      </c>
      <c r="F557" s="112" t="str">
        <f t="shared" si="1"/>
        <v>RICARDO RAMOS VERA</v>
      </c>
      <c r="G557" s="59" t="s">
        <v>15463</v>
      </c>
      <c r="H557" s="56" t="s">
        <v>44</v>
      </c>
      <c r="I557" s="27"/>
      <c r="J557" s="57" t="s">
        <v>21</v>
      </c>
      <c r="K557" s="23" t="s">
        <v>15</v>
      </c>
    </row>
    <row r="558" ht="22.5" customHeight="1">
      <c r="A558" s="147">
        <v>46087.0</v>
      </c>
      <c r="B558" s="15"/>
      <c r="C558" s="151" t="s">
        <v>106</v>
      </c>
      <c r="D558" s="149" t="s">
        <v>281</v>
      </c>
      <c r="E558" s="150" t="s">
        <v>5827</v>
      </c>
      <c r="F558" s="112" t="str">
        <f t="shared" si="1"/>
        <v>ALEJANDRO MOLINA</v>
      </c>
      <c r="G558" s="59" t="s">
        <v>15464</v>
      </c>
      <c r="H558" s="56" t="s">
        <v>44</v>
      </c>
      <c r="I558" s="27"/>
      <c r="J558" s="57" t="s">
        <v>21</v>
      </c>
      <c r="K558" s="23" t="s">
        <v>15</v>
      </c>
    </row>
    <row r="559" ht="22.5" customHeight="1">
      <c r="A559" s="147">
        <v>46087.0</v>
      </c>
      <c r="B559" s="15"/>
      <c r="C559" s="151" t="s">
        <v>546</v>
      </c>
      <c r="D559" s="149" t="s">
        <v>944</v>
      </c>
      <c r="E559" s="150" t="s">
        <v>15465</v>
      </c>
      <c r="F559" s="112" t="str">
        <f t="shared" si="1"/>
        <v>DIEGO PARDO ÁLVAREZ</v>
      </c>
      <c r="G559" s="59" t="s">
        <v>15466</v>
      </c>
      <c r="H559" s="56" t="s">
        <v>44</v>
      </c>
      <c r="I559" s="27"/>
      <c r="J559" s="57" t="s">
        <v>21</v>
      </c>
      <c r="K559" s="23" t="s">
        <v>15</v>
      </c>
    </row>
    <row r="560" ht="22.5" customHeight="1">
      <c r="A560" s="147">
        <v>46087.0</v>
      </c>
      <c r="B560" s="15"/>
      <c r="C560" s="151" t="s">
        <v>106</v>
      </c>
      <c r="D560" s="149" t="s">
        <v>10015</v>
      </c>
      <c r="E560" s="150" t="s">
        <v>15467</v>
      </c>
      <c r="F560" s="112" t="str">
        <f t="shared" si="1"/>
        <v>CAROLA ARAYA VÁSQUEZ</v>
      </c>
      <c r="G560" s="59" t="s">
        <v>15468</v>
      </c>
      <c r="H560" s="56" t="s">
        <v>44</v>
      </c>
      <c r="I560" s="27"/>
      <c r="J560" s="57" t="s">
        <v>21</v>
      </c>
      <c r="K560" s="23" t="s">
        <v>15</v>
      </c>
    </row>
    <row r="561" ht="22.5" customHeight="1">
      <c r="A561" s="147">
        <v>46087.0</v>
      </c>
      <c r="B561" s="15"/>
      <c r="C561" s="151" t="s">
        <v>106</v>
      </c>
      <c r="D561" s="149" t="s">
        <v>2342</v>
      </c>
      <c r="E561" s="150" t="s">
        <v>15469</v>
      </c>
      <c r="F561" s="112" t="str">
        <f t="shared" si="1"/>
        <v>JAVIER ILLANES</v>
      </c>
      <c r="G561" s="59" t="s">
        <v>15470</v>
      </c>
      <c r="H561" s="56" t="s">
        <v>44</v>
      </c>
      <c r="I561" s="27"/>
      <c r="J561" s="57" t="s">
        <v>21</v>
      </c>
      <c r="K561" s="23" t="s">
        <v>15</v>
      </c>
    </row>
    <row r="562" ht="22.5" customHeight="1">
      <c r="A562" s="147">
        <v>46087.0</v>
      </c>
      <c r="B562" s="15"/>
      <c r="C562" s="151" t="s">
        <v>106</v>
      </c>
      <c r="D562" s="149" t="s">
        <v>15471</v>
      </c>
      <c r="E562" s="150" t="s">
        <v>15472</v>
      </c>
      <c r="F562" s="112" t="str">
        <f t="shared" si="1"/>
        <v>NELSON MARCELO BAEZ SAAVEDRA</v>
      </c>
      <c r="G562" s="59" t="s">
        <v>15473</v>
      </c>
      <c r="H562" s="56" t="s">
        <v>44</v>
      </c>
      <c r="I562" s="27"/>
      <c r="J562" s="57" t="s">
        <v>21</v>
      </c>
      <c r="K562" s="23" t="s">
        <v>15</v>
      </c>
    </row>
    <row r="563" ht="22.5" customHeight="1">
      <c r="A563" s="147">
        <v>46087.0</v>
      </c>
      <c r="B563" s="15"/>
      <c r="C563" s="151" t="s">
        <v>15474</v>
      </c>
      <c r="D563" s="149" t="s">
        <v>129</v>
      </c>
      <c r="E563" s="150" t="s">
        <v>15475</v>
      </c>
      <c r="F563" s="112" t="str">
        <f t="shared" si="1"/>
        <v>JORGE BORQUEZ</v>
      </c>
      <c r="G563" s="59" t="s">
        <v>15476</v>
      </c>
      <c r="H563" s="56" t="s">
        <v>44</v>
      </c>
      <c r="I563" s="27"/>
      <c r="J563" s="57" t="s">
        <v>21</v>
      </c>
      <c r="K563" s="23" t="s">
        <v>15</v>
      </c>
    </row>
    <row r="564" ht="22.5" customHeight="1">
      <c r="A564" s="147">
        <v>46087.0</v>
      </c>
      <c r="B564" s="15"/>
      <c r="C564" s="151" t="s">
        <v>106</v>
      </c>
      <c r="D564" s="149" t="s">
        <v>985</v>
      </c>
      <c r="E564" s="150" t="s">
        <v>15477</v>
      </c>
      <c r="F564" s="112" t="str">
        <f t="shared" si="1"/>
        <v>CONSTANZA MARAMBIO BASSO</v>
      </c>
      <c r="G564" s="59" t="s">
        <v>15478</v>
      </c>
      <c r="H564" s="56" t="s">
        <v>44</v>
      </c>
      <c r="I564" s="27"/>
      <c r="J564" s="57" t="s">
        <v>21</v>
      </c>
      <c r="K564" s="23" t="s">
        <v>15</v>
      </c>
    </row>
    <row r="565" ht="22.5" customHeight="1">
      <c r="A565" s="147">
        <v>46087.0</v>
      </c>
      <c r="B565" s="15"/>
      <c r="C565" s="151" t="s">
        <v>888</v>
      </c>
      <c r="D565" s="149" t="s">
        <v>751</v>
      </c>
      <c r="E565" s="150" t="s">
        <v>15479</v>
      </c>
      <c r="F565" s="112" t="str">
        <f t="shared" si="1"/>
        <v>MANUEL MANQUEMILLA</v>
      </c>
      <c r="G565" s="59" t="s">
        <v>15480</v>
      </c>
      <c r="H565" s="56" t="s">
        <v>44</v>
      </c>
      <c r="I565" s="27"/>
      <c r="J565" s="57" t="s">
        <v>21</v>
      </c>
      <c r="K565" s="23" t="s">
        <v>15</v>
      </c>
    </row>
    <row r="566" ht="22.5" customHeight="1">
      <c r="A566" s="147">
        <v>46087.0</v>
      </c>
      <c r="B566" s="15"/>
      <c r="C566" s="151" t="s">
        <v>9052</v>
      </c>
      <c r="D566" s="149" t="s">
        <v>11932</v>
      </c>
      <c r="E566" s="150" t="s">
        <v>7755</v>
      </c>
      <c r="F566" s="112" t="str">
        <f t="shared" si="1"/>
        <v>ALICIA MORA</v>
      </c>
      <c r="G566" s="59" t="s">
        <v>15481</v>
      </c>
      <c r="H566" s="56" t="s">
        <v>44</v>
      </c>
      <c r="I566" s="27"/>
      <c r="J566" s="57" t="s">
        <v>21</v>
      </c>
      <c r="K566" s="23" t="s">
        <v>15</v>
      </c>
    </row>
    <row r="567" ht="22.5" customHeight="1">
      <c r="A567" s="147">
        <v>46087.0</v>
      </c>
      <c r="B567" s="15"/>
      <c r="C567" s="151" t="s">
        <v>546</v>
      </c>
      <c r="D567" s="149" t="s">
        <v>15482</v>
      </c>
      <c r="E567" s="150" t="s">
        <v>15483</v>
      </c>
      <c r="F567" s="112" t="str">
        <f t="shared" si="1"/>
        <v>MARCELA DE LAS MERCEDES NOE ECHEVERRIA</v>
      </c>
      <c r="G567" s="59" t="s">
        <v>15484</v>
      </c>
      <c r="H567" s="56" t="s">
        <v>44</v>
      </c>
      <c r="I567" s="27"/>
      <c r="J567" s="57" t="s">
        <v>21</v>
      </c>
      <c r="K567" s="23" t="s">
        <v>15</v>
      </c>
    </row>
    <row r="568" ht="22.5" customHeight="1">
      <c r="A568" s="147">
        <v>46087.0</v>
      </c>
      <c r="B568" s="15"/>
      <c r="C568" s="151" t="s">
        <v>432</v>
      </c>
      <c r="D568" s="149" t="s">
        <v>14906</v>
      </c>
      <c r="E568" s="150" t="s">
        <v>15485</v>
      </c>
      <c r="F568" s="112" t="str">
        <f t="shared" si="1"/>
        <v>JOHANS SAMSING</v>
      </c>
      <c r="G568" s="59" t="s">
        <v>15486</v>
      </c>
      <c r="H568" s="56" t="s">
        <v>44</v>
      </c>
      <c r="I568" s="27"/>
      <c r="J568" s="57" t="s">
        <v>21</v>
      </c>
      <c r="K568" s="23" t="s">
        <v>15</v>
      </c>
    </row>
    <row r="569" ht="22.5" customHeight="1">
      <c r="A569" s="147">
        <v>46087.0</v>
      </c>
      <c r="B569" s="15">
        <v>46090.0</v>
      </c>
      <c r="C569" s="148">
        <v>45292.0</v>
      </c>
      <c r="D569" s="149" t="s">
        <v>15487</v>
      </c>
      <c r="E569" s="150" t="s">
        <v>15488</v>
      </c>
      <c r="F569" s="112" t="str">
        <f t="shared" si="1"/>
        <v>CRISTIAN ENRIQUE VIDAL NUÑEZ</v>
      </c>
      <c r="G569" s="59" t="s">
        <v>15489</v>
      </c>
      <c r="H569" s="56" t="s">
        <v>44</v>
      </c>
      <c r="I569" s="27"/>
      <c r="J569" s="57" t="s">
        <v>17</v>
      </c>
      <c r="K569" s="23" t="s">
        <v>15</v>
      </c>
    </row>
    <row r="570" ht="22.5" customHeight="1">
      <c r="A570" s="147">
        <v>46087.0</v>
      </c>
      <c r="B570" s="15"/>
      <c r="C570" s="148">
        <v>45689.0</v>
      </c>
      <c r="D570" s="149" t="s">
        <v>419</v>
      </c>
      <c r="E570" s="150" t="s">
        <v>15490</v>
      </c>
      <c r="F570" s="112" t="str">
        <f t="shared" si="1"/>
        <v>RODRIGO FIGUEROA VALDES</v>
      </c>
      <c r="G570" s="59" t="s">
        <v>15491</v>
      </c>
      <c r="H570" s="56" t="s">
        <v>44</v>
      </c>
      <c r="I570" s="27"/>
      <c r="J570" s="57" t="s">
        <v>17</v>
      </c>
      <c r="K570" s="23" t="s">
        <v>15</v>
      </c>
    </row>
    <row r="571" ht="22.5" customHeight="1">
      <c r="A571" s="147">
        <v>46087.0</v>
      </c>
      <c r="B571" s="15">
        <v>46090.0</v>
      </c>
      <c r="C571" s="148">
        <v>45261.0</v>
      </c>
      <c r="D571" s="149" t="s">
        <v>15492</v>
      </c>
      <c r="E571" s="150" t="s">
        <v>15493</v>
      </c>
      <c r="F571" s="112" t="str">
        <f t="shared" si="1"/>
        <v>DAVID JONATHAN DÍAZ PIÑA</v>
      </c>
      <c r="G571" s="59" t="s">
        <v>15494</v>
      </c>
      <c r="H571" s="56" t="s">
        <v>44</v>
      </c>
      <c r="I571" s="27"/>
      <c r="J571" s="57" t="s">
        <v>17</v>
      </c>
      <c r="K571" s="23" t="s">
        <v>15</v>
      </c>
    </row>
    <row r="572" ht="22.5" customHeight="1">
      <c r="A572" s="147">
        <v>46087.0</v>
      </c>
      <c r="B572" s="15"/>
      <c r="C572" s="148">
        <v>43739.0</v>
      </c>
      <c r="D572" s="149" t="s">
        <v>88</v>
      </c>
      <c r="E572" s="150" t="s">
        <v>89</v>
      </c>
      <c r="F572" s="112" t="str">
        <f t="shared" si="1"/>
        <v>FABIAN GONZALEZ LAPLACE</v>
      </c>
      <c r="G572" s="59" t="s">
        <v>90</v>
      </c>
      <c r="H572" s="56" t="s">
        <v>44</v>
      </c>
      <c r="I572" s="27"/>
      <c r="J572" s="57" t="s">
        <v>17</v>
      </c>
      <c r="K572" s="23" t="s">
        <v>20</v>
      </c>
    </row>
    <row r="573" ht="22.5" customHeight="1">
      <c r="A573" s="147">
        <v>46087.0</v>
      </c>
      <c r="B573" s="15">
        <v>46090.0</v>
      </c>
      <c r="C573" s="148">
        <v>45170.0</v>
      </c>
      <c r="D573" s="149" t="s">
        <v>439</v>
      </c>
      <c r="E573" s="150" t="s">
        <v>11934</v>
      </c>
      <c r="F573" s="112" t="str">
        <f t="shared" si="1"/>
        <v>JUAN COLOMA GUTIERREZ</v>
      </c>
      <c r="G573" s="59" t="s">
        <v>11935</v>
      </c>
      <c r="H573" s="56" t="s">
        <v>44</v>
      </c>
      <c r="I573" s="27"/>
      <c r="J573" s="57" t="s">
        <v>17</v>
      </c>
      <c r="K573" s="23" t="s">
        <v>20</v>
      </c>
    </row>
    <row r="574" ht="22.5" customHeight="1">
      <c r="A574" s="147">
        <v>46087.0</v>
      </c>
      <c r="B574" s="15">
        <v>46090.0</v>
      </c>
      <c r="C574" s="148">
        <v>44986.0</v>
      </c>
      <c r="D574" s="149" t="s">
        <v>556</v>
      </c>
      <c r="E574" s="150" t="s">
        <v>8301</v>
      </c>
      <c r="F574" s="112" t="str">
        <f t="shared" si="1"/>
        <v>ANDRES SOTO</v>
      </c>
      <c r="G574" s="59" t="s">
        <v>15495</v>
      </c>
      <c r="H574" s="56" t="s">
        <v>44</v>
      </c>
      <c r="I574" s="22" t="s">
        <v>16</v>
      </c>
      <c r="J574" s="57" t="s">
        <v>17</v>
      </c>
      <c r="K574" s="28"/>
    </row>
    <row r="575" ht="22.5" customHeight="1">
      <c r="A575" s="147">
        <v>46087.0</v>
      </c>
      <c r="B575" s="15"/>
      <c r="C575" s="148">
        <v>40513.0</v>
      </c>
      <c r="D575" s="149" t="s">
        <v>4418</v>
      </c>
      <c r="E575" s="150" t="s">
        <v>498</v>
      </c>
      <c r="F575" s="112" t="str">
        <f t="shared" si="1"/>
        <v>JESÚS RAMÍREZ</v>
      </c>
      <c r="G575" s="59" t="s">
        <v>15496</v>
      </c>
      <c r="H575" s="56" t="s">
        <v>44</v>
      </c>
      <c r="I575" s="27"/>
      <c r="J575" s="57" t="s">
        <v>17</v>
      </c>
      <c r="K575" s="23" t="s">
        <v>15</v>
      </c>
    </row>
    <row r="576" ht="22.5" customHeight="1">
      <c r="A576" s="147">
        <v>46087.0</v>
      </c>
      <c r="B576" s="15">
        <v>46090.0</v>
      </c>
      <c r="C576" s="148">
        <v>42979.0</v>
      </c>
      <c r="D576" s="149" t="s">
        <v>54</v>
      </c>
      <c r="E576" s="150" t="s">
        <v>9576</v>
      </c>
      <c r="F576" s="112" t="str">
        <f t="shared" si="1"/>
        <v>MARGARITA BAXMAN</v>
      </c>
      <c r="G576" s="59" t="s">
        <v>15497</v>
      </c>
      <c r="H576" s="56" t="s">
        <v>44</v>
      </c>
      <c r="I576" s="27"/>
      <c r="J576" s="57" t="s">
        <v>17</v>
      </c>
      <c r="K576" s="23" t="s">
        <v>15</v>
      </c>
    </row>
    <row r="577" ht="22.5" customHeight="1">
      <c r="A577" s="147">
        <v>46087.0</v>
      </c>
      <c r="B577" s="15">
        <v>46090.0</v>
      </c>
      <c r="C577" s="148">
        <v>43586.0</v>
      </c>
      <c r="D577" s="149" t="s">
        <v>2339</v>
      </c>
      <c r="E577" s="150" t="s">
        <v>12945</v>
      </c>
      <c r="F577" s="112" t="str">
        <f t="shared" si="1"/>
        <v>ANDREA OLMEDO</v>
      </c>
      <c r="G577" s="59" t="s">
        <v>15498</v>
      </c>
      <c r="H577" s="56" t="s">
        <v>44</v>
      </c>
      <c r="I577" s="27"/>
      <c r="J577" s="57" t="s">
        <v>17</v>
      </c>
      <c r="K577" s="23" t="s">
        <v>15</v>
      </c>
    </row>
    <row r="578" ht="22.5" customHeight="1">
      <c r="A578" s="147">
        <v>46087.0</v>
      </c>
      <c r="B578" s="15">
        <v>46090.0</v>
      </c>
      <c r="C578" s="148">
        <v>41760.0</v>
      </c>
      <c r="D578" s="149" t="s">
        <v>1431</v>
      </c>
      <c r="E578" s="150" t="s">
        <v>15499</v>
      </c>
      <c r="F578" s="112" t="str">
        <f t="shared" si="1"/>
        <v>CLAUDIO FERRADA</v>
      </c>
      <c r="G578" s="59" t="s">
        <v>15500</v>
      </c>
      <c r="H578" s="56" t="s">
        <v>44</v>
      </c>
      <c r="I578" s="27"/>
      <c r="J578" s="57" t="s">
        <v>17</v>
      </c>
      <c r="K578" s="23" t="s">
        <v>15</v>
      </c>
    </row>
    <row r="579" ht="22.5" customHeight="1">
      <c r="A579" s="147">
        <v>46087.0</v>
      </c>
      <c r="B579" s="15"/>
      <c r="C579" s="148">
        <v>43831.0</v>
      </c>
      <c r="D579" s="149" t="s">
        <v>1383</v>
      </c>
      <c r="E579" s="150" t="s">
        <v>15501</v>
      </c>
      <c r="F579" s="112" t="str">
        <f t="shared" si="1"/>
        <v>EDUARDO URQUETA</v>
      </c>
      <c r="G579" s="59" t="s">
        <v>15502</v>
      </c>
      <c r="H579" s="56" t="s">
        <v>44</v>
      </c>
      <c r="I579" s="27"/>
      <c r="J579" s="57" t="s">
        <v>17</v>
      </c>
      <c r="K579" s="23" t="s">
        <v>15</v>
      </c>
    </row>
    <row r="580" ht="22.5" customHeight="1">
      <c r="A580" s="147">
        <v>46087.0</v>
      </c>
      <c r="B580" s="15">
        <v>46090.0</v>
      </c>
      <c r="C580" s="148">
        <v>43556.0</v>
      </c>
      <c r="D580" s="149" t="s">
        <v>1001</v>
      </c>
      <c r="E580" s="150" t="s">
        <v>13313</v>
      </c>
      <c r="F580" s="112" t="str">
        <f t="shared" si="1"/>
        <v>SERGIO GATICA</v>
      </c>
      <c r="G580" s="59" t="s">
        <v>15503</v>
      </c>
      <c r="H580" s="56" t="s">
        <v>44</v>
      </c>
      <c r="I580" s="27"/>
      <c r="J580" s="57" t="s">
        <v>17</v>
      </c>
      <c r="K580" s="23" t="s">
        <v>15</v>
      </c>
    </row>
    <row r="581" ht="22.5" customHeight="1">
      <c r="A581" s="147">
        <v>46087.0</v>
      </c>
      <c r="B581" s="15">
        <v>46090.0</v>
      </c>
      <c r="C581" s="148">
        <v>44409.0</v>
      </c>
      <c r="D581" s="149" t="s">
        <v>6181</v>
      </c>
      <c r="E581" s="150" t="s">
        <v>15504</v>
      </c>
      <c r="F581" s="112" t="str">
        <f t="shared" si="1"/>
        <v>ISMAEL SOUDY</v>
      </c>
      <c r="G581" s="59" t="s">
        <v>15505</v>
      </c>
      <c r="H581" s="56" t="s">
        <v>44</v>
      </c>
      <c r="I581" s="27"/>
      <c r="J581" s="57" t="s">
        <v>17</v>
      </c>
      <c r="K581" s="23" t="s">
        <v>15</v>
      </c>
    </row>
    <row r="582" ht="22.5" customHeight="1">
      <c r="A582" s="147">
        <v>46087.0</v>
      </c>
      <c r="B582" s="15">
        <v>46090.0</v>
      </c>
      <c r="C582" s="148">
        <v>43586.0</v>
      </c>
      <c r="D582" s="149" t="s">
        <v>1817</v>
      </c>
      <c r="E582" s="150" t="s">
        <v>15506</v>
      </c>
      <c r="F582" s="112" t="str">
        <f t="shared" si="1"/>
        <v>PATRICIA MORAGA MESA</v>
      </c>
      <c r="G582" s="59" t="s">
        <v>15507</v>
      </c>
      <c r="H582" s="56" t="s">
        <v>44</v>
      </c>
      <c r="I582" s="27"/>
      <c r="J582" s="57" t="s">
        <v>17</v>
      </c>
      <c r="K582" s="23" t="s">
        <v>15</v>
      </c>
    </row>
    <row r="583" ht="22.5" customHeight="1">
      <c r="A583" s="147">
        <v>46087.0</v>
      </c>
      <c r="B583" s="15">
        <v>46090.0</v>
      </c>
      <c r="C583" s="148">
        <v>43862.0</v>
      </c>
      <c r="D583" s="149" t="s">
        <v>2465</v>
      </c>
      <c r="E583" s="150" t="s">
        <v>15508</v>
      </c>
      <c r="F583" s="112" t="str">
        <f t="shared" si="1"/>
        <v>HANS TORO MEDINA</v>
      </c>
      <c r="G583" s="59" t="s">
        <v>15509</v>
      </c>
      <c r="H583" s="56" t="s">
        <v>44</v>
      </c>
      <c r="I583" s="27"/>
      <c r="J583" s="57" t="s">
        <v>17</v>
      </c>
      <c r="K583" s="23" t="s">
        <v>15</v>
      </c>
    </row>
    <row r="584" ht="22.5" customHeight="1">
      <c r="A584" s="147">
        <v>46087.0</v>
      </c>
      <c r="B584" s="15">
        <v>46090.0</v>
      </c>
      <c r="C584" s="148">
        <v>43497.0</v>
      </c>
      <c r="D584" s="149" t="s">
        <v>332</v>
      </c>
      <c r="E584" s="150" t="s">
        <v>15510</v>
      </c>
      <c r="F584" s="112" t="str">
        <f t="shared" si="1"/>
        <v>CARLOS RIQUELME MEYER</v>
      </c>
      <c r="G584" s="59" t="s">
        <v>15511</v>
      </c>
      <c r="H584" s="56" t="s">
        <v>44</v>
      </c>
      <c r="I584" s="27"/>
      <c r="J584" s="57" t="s">
        <v>17</v>
      </c>
      <c r="K584" s="23" t="s">
        <v>15</v>
      </c>
    </row>
    <row r="585" ht="22.5" customHeight="1">
      <c r="A585" s="147">
        <v>46087.0</v>
      </c>
      <c r="B585" s="15">
        <v>46090.0</v>
      </c>
      <c r="C585" s="148">
        <v>43344.0</v>
      </c>
      <c r="D585" s="149" t="s">
        <v>2339</v>
      </c>
      <c r="E585" s="150" t="s">
        <v>2334</v>
      </c>
      <c r="F585" s="112" t="str">
        <f t="shared" si="1"/>
        <v>ANDREA CASTILLO</v>
      </c>
      <c r="G585" s="59" t="s">
        <v>15512</v>
      </c>
      <c r="H585" s="56" t="s">
        <v>44</v>
      </c>
      <c r="I585" s="27"/>
      <c r="J585" s="57" t="s">
        <v>17</v>
      </c>
      <c r="K585" s="23" t="s">
        <v>15</v>
      </c>
    </row>
    <row r="586" ht="22.5" customHeight="1">
      <c r="A586" s="147">
        <v>46087.0</v>
      </c>
      <c r="B586" s="15">
        <v>46090.0</v>
      </c>
      <c r="C586" s="148">
        <v>45474.0</v>
      </c>
      <c r="D586" s="149" t="s">
        <v>147</v>
      </c>
      <c r="E586" s="150" t="s">
        <v>367</v>
      </c>
      <c r="F586" s="112" t="str">
        <f t="shared" si="1"/>
        <v>CARLOS GONZÁLEZ</v>
      </c>
      <c r="G586" s="59" t="s">
        <v>15513</v>
      </c>
      <c r="H586" s="56" t="s">
        <v>44</v>
      </c>
      <c r="I586" s="27"/>
      <c r="J586" s="57" t="s">
        <v>17</v>
      </c>
      <c r="K586" s="23" t="s">
        <v>15</v>
      </c>
    </row>
    <row r="587" ht="22.5" customHeight="1">
      <c r="A587" s="147">
        <v>46087.0</v>
      </c>
      <c r="B587" s="15">
        <v>46090.0</v>
      </c>
      <c r="C587" s="148">
        <v>44409.0</v>
      </c>
      <c r="D587" s="149" t="s">
        <v>526</v>
      </c>
      <c r="E587" s="150" t="s">
        <v>1199</v>
      </c>
      <c r="F587" s="112" t="str">
        <f t="shared" si="1"/>
        <v>CAMILA ESPINOZA</v>
      </c>
      <c r="G587" s="59" t="s">
        <v>15514</v>
      </c>
      <c r="H587" s="56" t="s">
        <v>44</v>
      </c>
      <c r="I587" s="27"/>
      <c r="J587" s="57" t="s">
        <v>17</v>
      </c>
      <c r="K587" s="23" t="s">
        <v>15</v>
      </c>
    </row>
    <row r="588" ht="22.5" customHeight="1">
      <c r="A588" s="147">
        <v>46087.0</v>
      </c>
      <c r="B588" s="15">
        <v>46090.0</v>
      </c>
      <c r="C588" s="148">
        <v>43497.0</v>
      </c>
      <c r="D588" s="149" t="s">
        <v>2644</v>
      </c>
      <c r="E588" s="150" t="s">
        <v>15515</v>
      </c>
      <c r="F588" s="112" t="str">
        <f t="shared" si="1"/>
        <v>GABRIEL LEDESMA</v>
      </c>
      <c r="G588" s="59" t="s">
        <v>15516</v>
      </c>
      <c r="H588" s="56" t="s">
        <v>44</v>
      </c>
      <c r="I588" s="27"/>
      <c r="J588" s="57" t="s">
        <v>17</v>
      </c>
      <c r="K588" s="23" t="s">
        <v>15</v>
      </c>
    </row>
    <row r="589" ht="22.5" customHeight="1">
      <c r="A589" s="147">
        <v>46087.0</v>
      </c>
      <c r="B589" s="15">
        <v>46090.0</v>
      </c>
      <c r="C589" s="148">
        <v>43313.0</v>
      </c>
      <c r="D589" s="149" t="s">
        <v>9440</v>
      </c>
      <c r="E589" s="150" t="s">
        <v>15517</v>
      </c>
      <c r="F589" s="112" t="str">
        <f t="shared" si="1"/>
        <v>CAROLINA JARAMILLO</v>
      </c>
      <c r="G589" s="59" t="s">
        <v>15518</v>
      </c>
      <c r="H589" s="56" t="s">
        <v>44</v>
      </c>
      <c r="I589" s="27"/>
      <c r="J589" s="57" t="s">
        <v>17</v>
      </c>
      <c r="K589" s="23" t="s">
        <v>15</v>
      </c>
    </row>
    <row r="590" ht="22.5" customHeight="1">
      <c r="A590" s="147">
        <v>46087.0</v>
      </c>
      <c r="B590" s="15">
        <v>46090.0</v>
      </c>
      <c r="C590" s="148">
        <v>45139.0</v>
      </c>
      <c r="D590" s="149" t="s">
        <v>15519</v>
      </c>
      <c r="E590" s="150" t="s">
        <v>15520</v>
      </c>
      <c r="F590" s="112" t="str">
        <f t="shared" si="1"/>
        <v>JOSE ALEXIS PUGA NUÑEZ</v>
      </c>
      <c r="G590" s="59" t="s">
        <v>15521</v>
      </c>
      <c r="H590" s="56" t="s">
        <v>44</v>
      </c>
      <c r="I590" s="27"/>
      <c r="J590" s="57" t="s">
        <v>17</v>
      </c>
      <c r="K590" s="23" t="s">
        <v>15</v>
      </c>
    </row>
    <row r="591" ht="22.5" customHeight="1">
      <c r="A591" s="147">
        <v>46087.0</v>
      </c>
      <c r="B591" s="15">
        <v>46090.0</v>
      </c>
      <c r="C591" s="148">
        <v>43466.0</v>
      </c>
      <c r="D591" s="149" t="s">
        <v>576</v>
      </c>
      <c r="E591" s="150" t="s">
        <v>5466</v>
      </c>
      <c r="F591" s="112" t="str">
        <f t="shared" si="1"/>
        <v>LUIS MONTOYA</v>
      </c>
      <c r="G591" s="59" t="s">
        <v>15522</v>
      </c>
      <c r="H591" s="56" t="s">
        <v>44</v>
      </c>
      <c r="I591" s="27"/>
      <c r="J591" s="57" t="s">
        <v>17</v>
      </c>
      <c r="K591" s="23" t="s">
        <v>15</v>
      </c>
    </row>
    <row r="592" ht="22.5" customHeight="1">
      <c r="A592" s="147">
        <v>46087.0</v>
      </c>
      <c r="B592" s="15">
        <v>46090.0</v>
      </c>
      <c r="C592" s="148">
        <v>45474.0</v>
      </c>
      <c r="D592" s="149" t="s">
        <v>15523</v>
      </c>
      <c r="E592" s="150" t="s">
        <v>12281</v>
      </c>
      <c r="F592" s="112" t="str">
        <f t="shared" si="1"/>
        <v>ERIKA PALMA</v>
      </c>
      <c r="G592" s="59" t="s">
        <v>15524</v>
      </c>
      <c r="H592" s="56" t="s">
        <v>44</v>
      </c>
      <c r="I592" s="27"/>
      <c r="J592" s="57" t="s">
        <v>17</v>
      </c>
      <c r="K592" s="23" t="s">
        <v>22</v>
      </c>
    </row>
    <row r="593" ht="22.5" customHeight="1">
      <c r="A593" s="147">
        <v>46087.0</v>
      </c>
      <c r="B593" s="15">
        <v>46090.0</v>
      </c>
      <c r="C593" s="148">
        <v>43313.0</v>
      </c>
      <c r="D593" s="149" t="s">
        <v>15525</v>
      </c>
      <c r="E593" s="150" t="s">
        <v>15526</v>
      </c>
      <c r="F593" s="112" t="str">
        <f t="shared" si="1"/>
        <v>LISANDRO FABIAN SOTO VARGAS</v>
      </c>
      <c r="G593" s="59" t="s">
        <v>15527</v>
      </c>
      <c r="H593" s="56" t="s">
        <v>44</v>
      </c>
      <c r="I593" s="22" t="s">
        <v>13</v>
      </c>
      <c r="J593" s="57" t="s">
        <v>17</v>
      </c>
      <c r="K593" s="23" t="s">
        <v>15</v>
      </c>
    </row>
    <row r="594" ht="22.5" customHeight="1">
      <c r="A594" s="147">
        <v>46087.0</v>
      </c>
      <c r="B594" s="15">
        <v>46090.0</v>
      </c>
      <c r="C594" s="148">
        <v>42186.0</v>
      </c>
      <c r="D594" s="149" t="s">
        <v>7773</v>
      </c>
      <c r="E594" s="150" t="s">
        <v>8809</v>
      </c>
      <c r="F594" s="112" t="str">
        <f t="shared" si="1"/>
        <v>KARINA SANHUEZA</v>
      </c>
      <c r="G594" s="59" t="s">
        <v>15528</v>
      </c>
      <c r="H594" s="56" t="s">
        <v>44</v>
      </c>
      <c r="I594" s="27"/>
      <c r="J594" s="57" t="s">
        <v>17</v>
      </c>
      <c r="K594" s="23" t="s">
        <v>15</v>
      </c>
    </row>
    <row r="595" ht="22.5" customHeight="1">
      <c r="A595" s="147">
        <v>46087.0</v>
      </c>
      <c r="B595" s="15">
        <v>46090.0</v>
      </c>
      <c r="C595" s="148">
        <v>43435.0</v>
      </c>
      <c r="D595" s="149" t="s">
        <v>12357</v>
      </c>
      <c r="E595" s="150" t="s">
        <v>15529</v>
      </c>
      <c r="F595" s="112" t="str">
        <f t="shared" si="1"/>
        <v>MARCO ANTONIO VELOSO MONTENEGRO</v>
      </c>
      <c r="G595" s="59" t="s">
        <v>15530</v>
      </c>
      <c r="H595" s="56" t="s">
        <v>44</v>
      </c>
      <c r="I595" s="27"/>
      <c r="J595" s="57" t="s">
        <v>17</v>
      </c>
      <c r="K595" s="23" t="s">
        <v>15</v>
      </c>
    </row>
    <row r="596" ht="22.5" customHeight="1">
      <c r="A596" s="147">
        <v>46087.0</v>
      </c>
      <c r="B596" s="15">
        <v>46090.0</v>
      </c>
      <c r="C596" s="148">
        <v>45139.0</v>
      </c>
      <c r="D596" s="149" t="s">
        <v>15531</v>
      </c>
      <c r="E596" s="150" t="s">
        <v>15532</v>
      </c>
      <c r="F596" s="112" t="str">
        <f t="shared" si="1"/>
        <v>GUSTAVO EUGENIO ROJAS AGUAYO</v>
      </c>
      <c r="G596" s="59" t="s">
        <v>15533</v>
      </c>
      <c r="H596" s="56" t="s">
        <v>44</v>
      </c>
      <c r="I596" s="27"/>
      <c r="J596" s="57" t="s">
        <v>17</v>
      </c>
      <c r="K596" s="23" t="s">
        <v>15</v>
      </c>
    </row>
    <row r="597" ht="22.5" customHeight="1">
      <c r="A597" s="147">
        <v>46087.0</v>
      </c>
      <c r="B597" s="15">
        <v>46090.0</v>
      </c>
      <c r="C597" s="148">
        <v>45505.0</v>
      </c>
      <c r="D597" s="149" t="s">
        <v>3999</v>
      </c>
      <c r="E597" s="150" t="s">
        <v>9282</v>
      </c>
      <c r="F597" s="112" t="str">
        <f t="shared" si="1"/>
        <v>SONIA VALENZUELA</v>
      </c>
      <c r="G597" s="59" t="s">
        <v>15534</v>
      </c>
      <c r="H597" s="56" t="s">
        <v>44</v>
      </c>
      <c r="I597" s="27"/>
      <c r="J597" s="57" t="s">
        <v>17</v>
      </c>
      <c r="K597" s="23" t="s">
        <v>15</v>
      </c>
    </row>
    <row r="598" ht="22.5" customHeight="1">
      <c r="A598" s="147">
        <v>46087.0</v>
      </c>
      <c r="B598" s="15">
        <v>46090.0</v>
      </c>
      <c r="C598" s="148">
        <v>43647.0</v>
      </c>
      <c r="D598" s="149" t="s">
        <v>2187</v>
      </c>
      <c r="E598" s="150" t="s">
        <v>15535</v>
      </c>
      <c r="F598" s="112" t="str">
        <f t="shared" si="1"/>
        <v>PAMELA GALDAMES</v>
      </c>
      <c r="G598" s="59" t="s">
        <v>15536</v>
      </c>
      <c r="H598" s="56" t="s">
        <v>44</v>
      </c>
      <c r="I598" s="27"/>
      <c r="J598" s="57" t="s">
        <v>17</v>
      </c>
      <c r="K598" s="23" t="s">
        <v>15</v>
      </c>
    </row>
    <row r="599" ht="22.5" customHeight="1">
      <c r="A599" s="147">
        <v>46087.0</v>
      </c>
      <c r="B599" s="15">
        <v>46090.0</v>
      </c>
      <c r="C599" s="148">
        <v>43252.0</v>
      </c>
      <c r="D599" s="149" t="s">
        <v>15537</v>
      </c>
      <c r="E599" s="150" t="s">
        <v>15538</v>
      </c>
      <c r="F599" s="112" t="str">
        <f t="shared" si="1"/>
        <v>LEONARDO GABRIEL RAMIREZ MIRANDA</v>
      </c>
      <c r="G599" s="59" t="s">
        <v>15539</v>
      </c>
      <c r="H599" s="56" t="s">
        <v>44</v>
      </c>
      <c r="I599" s="27"/>
      <c r="J599" s="57" t="s">
        <v>17</v>
      </c>
      <c r="K599" s="23" t="s">
        <v>15</v>
      </c>
    </row>
    <row r="600" ht="22.5" customHeight="1">
      <c r="A600" s="147">
        <v>46087.0</v>
      </c>
      <c r="B600" s="15">
        <v>46090.0</v>
      </c>
      <c r="C600" s="148">
        <v>44835.0</v>
      </c>
      <c r="D600" s="149" t="s">
        <v>15540</v>
      </c>
      <c r="E600" s="150" t="s">
        <v>15541</v>
      </c>
      <c r="F600" s="112" t="str">
        <f t="shared" si="1"/>
        <v>ERICK MATIAS OLIVARES PUENTES</v>
      </c>
      <c r="G600" s="59" t="s">
        <v>15542</v>
      </c>
      <c r="H600" s="56" t="s">
        <v>44</v>
      </c>
      <c r="I600" s="27"/>
      <c r="J600" s="57" t="s">
        <v>17</v>
      </c>
      <c r="K600" s="23" t="s">
        <v>15</v>
      </c>
    </row>
    <row r="601" ht="22.5" customHeight="1">
      <c r="A601" s="147">
        <v>46087.0</v>
      </c>
      <c r="B601" s="15">
        <v>46090.0</v>
      </c>
      <c r="C601" s="148">
        <v>45139.0</v>
      </c>
      <c r="D601" s="149" t="s">
        <v>15543</v>
      </c>
      <c r="E601" s="150" t="s">
        <v>15544</v>
      </c>
      <c r="F601" s="112" t="str">
        <f t="shared" si="1"/>
        <v>FRANCISCO IGNACIO GARCIA CONTRERAS</v>
      </c>
      <c r="G601" s="59" t="s">
        <v>15545</v>
      </c>
      <c r="H601" s="56" t="s">
        <v>44</v>
      </c>
      <c r="I601" s="27"/>
      <c r="J601" s="57" t="s">
        <v>17</v>
      </c>
      <c r="K601" s="23" t="s">
        <v>15</v>
      </c>
    </row>
    <row r="602" ht="22.5" customHeight="1">
      <c r="A602" s="147">
        <v>46087.0</v>
      </c>
      <c r="B602" s="15">
        <v>46090.0</v>
      </c>
      <c r="C602" s="148">
        <v>45261.0</v>
      </c>
      <c r="D602" s="149" t="s">
        <v>15546</v>
      </c>
      <c r="E602" s="150" t="s">
        <v>15547</v>
      </c>
      <c r="F602" s="112" t="str">
        <f t="shared" si="1"/>
        <v>ALISON VALENTINA MENGHINI CUBILLOS</v>
      </c>
      <c r="G602" s="59" t="s">
        <v>15548</v>
      </c>
      <c r="H602" s="56" t="s">
        <v>44</v>
      </c>
      <c r="I602" s="27"/>
      <c r="J602" s="57" t="s">
        <v>17</v>
      </c>
      <c r="K602" s="23" t="s">
        <v>15</v>
      </c>
    </row>
    <row r="603" ht="22.5" customHeight="1">
      <c r="A603" s="147">
        <v>46087.0</v>
      </c>
      <c r="B603" s="15">
        <v>46090.0</v>
      </c>
      <c r="C603" s="148">
        <v>45170.0</v>
      </c>
      <c r="D603" s="149" t="s">
        <v>15549</v>
      </c>
      <c r="E603" s="150" t="s">
        <v>15550</v>
      </c>
      <c r="F603" s="112" t="str">
        <f t="shared" si="1"/>
        <v>SONIA POLANCO CERON</v>
      </c>
      <c r="G603" s="59" t="s">
        <v>15551</v>
      </c>
      <c r="H603" s="56" t="s">
        <v>44</v>
      </c>
      <c r="I603" s="27"/>
      <c r="J603" s="57" t="s">
        <v>17</v>
      </c>
      <c r="K603" s="23" t="s">
        <v>15</v>
      </c>
    </row>
    <row r="604" ht="22.5" customHeight="1">
      <c r="A604" s="147">
        <v>46087.0</v>
      </c>
      <c r="B604" s="15">
        <v>46090.0</v>
      </c>
      <c r="C604" s="148">
        <v>43497.0</v>
      </c>
      <c r="D604" s="149" t="s">
        <v>4187</v>
      </c>
      <c r="E604" s="150" t="s">
        <v>15552</v>
      </c>
      <c r="F604" s="112" t="str">
        <f t="shared" si="1"/>
        <v>JUAN REYES RIQUELME</v>
      </c>
      <c r="G604" s="59" t="s">
        <v>4234</v>
      </c>
      <c r="H604" s="56" t="s">
        <v>44</v>
      </c>
      <c r="I604" s="27"/>
      <c r="J604" s="57" t="s">
        <v>17</v>
      </c>
      <c r="K604" s="23" t="s">
        <v>15</v>
      </c>
    </row>
    <row r="605" ht="22.5" customHeight="1">
      <c r="A605" s="147">
        <v>46087.0</v>
      </c>
      <c r="B605" s="15">
        <v>46090.0</v>
      </c>
      <c r="C605" s="148">
        <v>44501.0</v>
      </c>
      <c r="D605" s="149" t="s">
        <v>15553</v>
      </c>
      <c r="E605" s="150" t="s">
        <v>15554</v>
      </c>
      <c r="F605" s="112" t="str">
        <f t="shared" si="1"/>
        <v>ABEL SANTIBAÑEZ SANTIBAÑEZ</v>
      </c>
      <c r="G605" s="59" t="s">
        <v>15555</v>
      </c>
      <c r="H605" s="56" t="s">
        <v>44</v>
      </c>
      <c r="I605" s="22" t="s">
        <v>13</v>
      </c>
      <c r="J605" s="57" t="s">
        <v>17</v>
      </c>
      <c r="K605" s="23" t="s">
        <v>20</v>
      </c>
    </row>
    <row r="606" ht="22.5" customHeight="1">
      <c r="A606" s="147">
        <v>46087.0</v>
      </c>
      <c r="B606" s="15">
        <v>46090.0</v>
      </c>
      <c r="C606" s="148">
        <v>45748.0</v>
      </c>
      <c r="D606" s="149" t="s">
        <v>15556</v>
      </c>
      <c r="E606" s="150" t="s">
        <v>15557</v>
      </c>
      <c r="F606" s="112" t="str">
        <f t="shared" si="1"/>
        <v>FRANCISCO NELSON ARIAS CANDIA</v>
      </c>
      <c r="G606" s="59" t="s">
        <v>15558</v>
      </c>
      <c r="H606" s="56" t="s">
        <v>44</v>
      </c>
      <c r="I606" s="27"/>
      <c r="J606" s="57" t="s">
        <v>19</v>
      </c>
      <c r="K606" s="23" t="s">
        <v>15</v>
      </c>
    </row>
    <row r="607" ht="22.5" customHeight="1">
      <c r="A607" s="147">
        <v>46087.0</v>
      </c>
      <c r="B607" s="15">
        <v>46090.0</v>
      </c>
      <c r="C607" s="148">
        <v>42278.0</v>
      </c>
      <c r="D607" s="149" t="s">
        <v>7532</v>
      </c>
      <c r="E607" s="150" t="s">
        <v>15559</v>
      </c>
      <c r="F607" s="112" t="str">
        <f t="shared" si="1"/>
        <v>MARCELO ALBA</v>
      </c>
      <c r="G607" s="59" t="s">
        <v>15560</v>
      </c>
      <c r="H607" s="56" t="s">
        <v>44</v>
      </c>
      <c r="I607" s="27"/>
      <c r="J607" s="57" t="s">
        <v>19</v>
      </c>
      <c r="K607" s="23" t="s">
        <v>22</v>
      </c>
    </row>
    <row r="608" ht="22.5" customHeight="1">
      <c r="A608" s="147">
        <v>46087.0</v>
      </c>
      <c r="B608" s="15">
        <v>46090.0</v>
      </c>
      <c r="C608" s="148">
        <v>45383.0</v>
      </c>
      <c r="D608" s="149" t="s">
        <v>9526</v>
      </c>
      <c r="E608" s="150" t="s">
        <v>15561</v>
      </c>
      <c r="F608" s="112" t="str">
        <f t="shared" si="1"/>
        <v>MICHEL MOLINA SALINAS</v>
      </c>
      <c r="G608" s="59" t="s">
        <v>15562</v>
      </c>
      <c r="H608" s="56" t="s">
        <v>44</v>
      </c>
      <c r="I608" s="27"/>
      <c r="J608" s="57" t="s">
        <v>19</v>
      </c>
      <c r="K608" s="23" t="s">
        <v>15</v>
      </c>
    </row>
    <row r="609" ht="22.5" customHeight="1">
      <c r="A609" s="147">
        <v>46087.0</v>
      </c>
      <c r="B609" s="15">
        <v>46090.0</v>
      </c>
      <c r="C609" s="148">
        <v>43831.0</v>
      </c>
      <c r="D609" s="149" t="s">
        <v>15563</v>
      </c>
      <c r="E609" s="150" t="s">
        <v>15564</v>
      </c>
      <c r="F609" s="112" t="str">
        <f t="shared" si="1"/>
        <v>HUGO ORLANDO VILLEGAS CATRILEF</v>
      </c>
      <c r="G609" s="59" t="s">
        <v>15565</v>
      </c>
      <c r="H609" s="56" t="s">
        <v>44</v>
      </c>
      <c r="I609" s="27"/>
      <c r="J609" s="57" t="s">
        <v>19</v>
      </c>
      <c r="K609" s="23" t="s">
        <v>15</v>
      </c>
    </row>
    <row r="610" ht="22.5" customHeight="1">
      <c r="A610" s="147">
        <v>46087.0</v>
      </c>
      <c r="B610" s="15"/>
      <c r="C610" s="148"/>
      <c r="D610" s="149" t="s">
        <v>11207</v>
      </c>
      <c r="E610" s="150" t="s">
        <v>3993</v>
      </c>
      <c r="F610" s="112" t="str">
        <f t="shared" si="1"/>
        <v>AGUSTÍN FUENZALIDA</v>
      </c>
      <c r="G610" s="59" t="s">
        <v>15566</v>
      </c>
      <c r="H610" s="61"/>
      <c r="I610" s="27"/>
      <c r="J610" s="65"/>
      <c r="K610" s="28"/>
    </row>
    <row r="611" ht="22.5" customHeight="1">
      <c r="A611" s="147">
        <v>46087.0</v>
      </c>
      <c r="B611" s="15"/>
      <c r="C611" s="148"/>
      <c r="D611" s="149" t="s">
        <v>813</v>
      </c>
      <c r="E611" s="150" t="s">
        <v>3993</v>
      </c>
      <c r="F611" s="112" t="str">
        <f t="shared" si="1"/>
        <v>BENJAMÍN FUENZALIDA</v>
      </c>
      <c r="G611" s="59" t="s">
        <v>15567</v>
      </c>
      <c r="H611" s="61"/>
      <c r="I611" s="27"/>
      <c r="J611" s="65"/>
      <c r="K611" s="28"/>
    </row>
    <row r="612" ht="22.5" customHeight="1">
      <c r="A612" s="147">
        <v>46087.0</v>
      </c>
      <c r="B612" s="15"/>
      <c r="C612" s="148"/>
      <c r="D612" s="149" t="s">
        <v>323</v>
      </c>
      <c r="E612" s="150" t="s">
        <v>472</v>
      </c>
      <c r="F612" s="112" t="str">
        <f t="shared" si="1"/>
        <v>FERNANDA MUÑOZ</v>
      </c>
      <c r="G612" s="59" t="s">
        <v>15568</v>
      </c>
      <c r="H612" s="61"/>
      <c r="I612" s="27"/>
      <c r="J612" s="65"/>
      <c r="K612" s="28"/>
    </row>
    <row r="613" ht="22.5" customHeight="1">
      <c r="A613" s="147">
        <v>46087.0</v>
      </c>
      <c r="B613" s="15"/>
      <c r="C613" s="148"/>
      <c r="D613" s="149" t="s">
        <v>501</v>
      </c>
      <c r="E613" s="150" t="s">
        <v>15569</v>
      </c>
      <c r="F613" s="112" t="str">
        <f t="shared" si="1"/>
        <v>SEBASTIAN HUGHES ROJAS</v>
      </c>
      <c r="G613" s="59" t="s">
        <v>15570</v>
      </c>
      <c r="H613" s="61"/>
      <c r="I613" s="27"/>
      <c r="J613" s="65"/>
      <c r="K613" s="28"/>
    </row>
    <row r="614" ht="22.5" customHeight="1">
      <c r="A614" s="147">
        <v>46087.0</v>
      </c>
      <c r="B614" s="15"/>
      <c r="C614" s="148"/>
      <c r="D614" s="149" t="s">
        <v>15571</v>
      </c>
      <c r="E614" s="150" t="s">
        <v>15572</v>
      </c>
      <c r="F614" s="112" t="str">
        <f t="shared" si="1"/>
        <v>ANGELO PAULO FERRETTO SEGOVIA</v>
      </c>
      <c r="G614" s="59" t="s">
        <v>15573</v>
      </c>
      <c r="H614" s="61"/>
      <c r="I614" s="27"/>
      <c r="J614" s="65"/>
      <c r="K614" s="28"/>
    </row>
    <row r="615" ht="22.5" customHeight="1">
      <c r="A615" s="147">
        <v>46087.0</v>
      </c>
      <c r="B615" s="15"/>
      <c r="C615" s="148"/>
      <c r="D615" s="149" t="s">
        <v>363</v>
      </c>
      <c r="E615" s="150" t="s">
        <v>15574</v>
      </c>
      <c r="F615" s="112" t="str">
        <f t="shared" si="1"/>
        <v>NICOLAS HIDALGO AGUILA</v>
      </c>
      <c r="G615" s="59" t="s">
        <v>15575</v>
      </c>
      <c r="H615" s="61"/>
      <c r="I615" s="27"/>
      <c r="J615" s="65"/>
      <c r="K615" s="28"/>
    </row>
    <row r="616" ht="22.5" customHeight="1">
      <c r="A616" s="147">
        <v>46087.0</v>
      </c>
      <c r="B616" s="15"/>
      <c r="C616" s="148"/>
      <c r="D616" s="149" t="s">
        <v>2929</v>
      </c>
      <c r="E616" s="150" t="s">
        <v>2930</v>
      </c>
      <c r="F616" s="112" t="str">
        <f t="shared" si="1"/>
        <v>BENJAMIN ALONSO SOLIS VARGAS</v>
      </c>
      <c r="G616" s="59" t="s">
        <v>2931</v>
      </c>
      <c r="H616" s="61"/>
      <c r="I616" s="27"/>
      <c r="J616" s="65"/>
      <c r="K616" s="28"/>
    </row>
    <row r="617" ht="22.5" customHeight="1">
      <c r="A617" s="147">
        <v>46087.0</v>
      </c>
      <c r="B617" s="15"/>
      <c r="C617" s="148"/>
      <c r="D617" s="149" t="s">
        <v>15576</v>
      </c>
      <c r="E617" s="150" t="s">
        <v>15577</v>
      </c>
      <c r="F617" s="112" t="str">
        <f t="shared" si="1"/>
        <v>KRISTIAN SARABIA</v>
      </c>
      <c r="G617" s="59" t="s">
        <v>15578</v>
      </c>
      <c r="H617" s="61"/>
      <c r="I617" s="27"/>
      <c r="J617" s="65"/>
      <c r="K617" s="28"/>
    </row>
    <row r="618" ht="22.5" customHeight="1">
      <c r="A618" s="147">
        <v>46087.0</v>
      </c>
      <c r="B618" s="15"/>
      <c r="C618" s="148"/>
      <c r="D618" s="149" t="s">
        <v>15579</v>
      </c>
      <c r="E618" s="150" t="s">
        <v>15580</v>
      </c>
      <c r="F618" s="112" t="str">
        <f t="shared" si="1"/>
        <v>BEATRIZ GARRIDO JARA</v>
      </c>
      <c r="G618" s="59" t="s">
        <v>15581</v>
      </c>
      <c r="H618" s="61"/>
      <c r="I618" s="27"/>
      <c r="J618" s="65"/>
      <c r="K618" s="28"/>
    </row>
    <row r="619" ht="22.5" customHeight="1">
      <c r="A619" s="147">
        <v>46087.0</v>
      </c>
      <c r="B619" s="15"/>
      <c r="C619" s="148"/>
      <c r="D619" s="149" t="s">
        <v>15582</v>
      </c>
      <c r="E619" s="150" t="s">
        <v>15583</v>
      </c>
      <c r="F619" s="112" t="str">
        <f t="shared" si="1"/>
        <v>ALEJANDRO MANUEL MARENGO</v>
      </c>
      <c r="G619" s="59" t="s">
        <v>15584</v>
      </c>
      <c r="H619" s="61"/>
      <c r="I619" s="27"/>
      <c r="J619" s="65"/>
      <c r="K619" s="28"/>
    </row>
    <row r="620" ht="22.5" customHeight="1">
      <c r="A620" s="147">
        <v>46087.0</v>
      </c>
      <c r="B620" s="15"/>
      <c r="C620" s="148"/>
      <c r="D620" s="149" t="s">
        <v>48</v>
      </c>
      <c r="E620" s="150" t="s">
        <v>15585</v>
      </c>
      <c r="F620" s="112" t="str">
        <f t="shared" si="1"/>
        <v>PABLO GARRIDO PALMA</v>
      </c>
      <c r="G620" s="59" t="s">
        <v>15586</v>
      </c>
      <c r="H620" s="61"/>
      <c r="I620" s="27"/>
      <c r="J620" s="65"/>
      <c r="K620" s="28"/>
    </row>
    <row r="621" ht="22.5" customHeight="1">
      <c r="A621" s="147">
        <v>46087.0</v>
      </c>
      <c r="B621" s="15"/>
      <c r="C621" s="148"/>
      <c r="D621" s="149" t="s">
        <v>1292</v>
      </c>
      <c r="E621" s="150" t="s">
        <v>5275</v>
      </c>
      <c r="F621" s="112" t="str">
        <f t="shared" si="1"/>
        <v>CRISTIAN ORTIZ</v>
      </c>
      <c r="G621" s="59" t="s">
        <v>15587</v>
      </c>
      <c r="H621" s="61"/>
      <c r="I621" s="27"/>
      <c r="J621" s="65"/>
      <c r="K621" s="28"/>
    </row>
    <row r="622" ht="22.5" customHeight="1">
      <c r="A622" s="147">
        <v>46087.0</v>
      </c>
      <c r="B622" s="15"/>
      <c r="C622" s="148"/>
      <c r="D622" s="149" t="s">
        <v>439</v>
      </c>
      <c r="E622" s="150" t="s">
        <v>15588</v>
      </c>
      <c r="F622" s="112" t="str">
        <f t="shared" si="1"/>
        <v>JUAN VILCHES ULLOA</v>
      </c>
      <c r="G622" s="59" t="s">
        <v>15589</v>
      </c>
      <c r="H622" s="61"/>
      <c r="I622" s="27"/>
      <c r="J622" s="65"/>
      <c r="K622" s="28"/>
    </row>
    <row r="623" ht="22.5" customHeight="1">
      <c r="A623" s="147">
        <v>46087.0</v>
      </c>
      <c r="B623" s="15"/>
      <c r="C623" s="148"/>
      <c r="D623" s="149" t="s">
        <v>576</v>
      </c>
      <c r="E623" s="150" t="s">
        <v>15590</v>
      </c>
      <c r="F623" s="112" t="str">
        <f t="shared" si="1"/>
        <v>LUIS GUTIERREZ MUÑOZ</v>
      </c>
      <c r="G623" s="59" t="s">
        <v>15591</v>
      </c>
      <c r="H623" s="61"/>
      <c r="I623" s="27"/>
      <c r="J623" s="65"/>
      <c r="K623" s="28"/>
    </row>
    <row r="624" ht="22.5" customHeight="1">
      <c r="A624" s="147">
        <v>46087.0</v>
      </c>
      <c r="B624" s="15"/>
      <c r="C624" s="148"/>
      <c r="D624" s="149" t="s">
        <v>510</v>
      </c>
      <c r="E624" s="150" t="s">
        <v>3581</v>
      </c>
      <c r="F624" s="112" t="str">
        <f t="shared" si="1"/>
        <v>GONZALO ALVARADO</v>
      </c>
      <c r="G624" s="59" t="s">
        <v>15592</v>
      </c>
      <c r="H624" s="61"/>
      <c r="I624" s="27"/>
      <c r="J624" s="65"/>
      <c r="K624" s="28"/>
    </row>
    <row r="625" ht="22.5" customHeight="1">
      <c r="A625" s="147">
        <v>46087.0</v>
      </c>
      <c r="B625" s="15"/>
      <c r="C625" s="148"/>
      <c r="D625" s="149" t="s">
        <v>15593</v>
      </c>
      <c r="E625" s="150" t="s">
        <v>15594</v>
      </c>
      <c r="F625" s="112" t="str">
        <f t="shared" si="1"/>
        <v>CRISTIAN ANDRÉS YÁÑEZ GUZMÁN</v>
      </c>
      <c r="G625" s="59" t="s">
        <v>15595</v>
      </c>
      <c r="H625" s="61"/>
      <c r="I625" s="27"/>
      <c r="J625" s="65"/>
      <c r="K625" s="28"/>
    </row>
    <row r="626" ht="22.5" customHeight="1">
      <c r="A626" s="147">
        <v>46087.0</v>
      </c>
      <c r="B626" s="15"/>
      <c r="C626" s="148"/>
      <c r="D626" s="149" t="s">
        <v>15596</v>
      </c>
      <c r="E626" s="150" t="s">
        <v>12039</v>
      </c>
      <c r="F626" s="112" t="str">
        <f t="shared" si="1"/>
        <v>MARYTE CARREÑO</v>
      </c>
      <c r="G626" s="59" t="s">
        <v>15597</v>
      </c>
      <c r="H626" s="61"/>
      <c r="I626" s="27"/>
      <c r="J626" s="65"/>
      <c r="K626" s="28"/>
    </row>
    <row r="627" ht="22.5" customHeight="1">
      <c r="A627" s="147">
        <v>46087.0</v>
      </c>
      <c r="B627" s="15"/>
      <c r="C627" s="148"/>
      <c r="D627" s="149" t="s">
        <v>6878</v>
      </c>
      <c r="E627" s="150" t="s">
        <v>15598</v>
      </c>
      <c r="F627" s="112" t="str">
        <f t="shared" si="1"/>
        <v>CAROL ESCOBAR MORALES</v>
      </c>
      <c r="G627" s="59" t="s">
        <v>15599</v>
      </c>
      <c r="H627" s="61"/>
      <c r="I627" s="27"/>
      <c r="J627" s="65"/>
      <c r="K627" s="28"/>
    </row>
    <row r="628" ht="22.5" customHeight="1">
      <c r="A628" s="147">
        <v>46087.0</v>
      </c>
      <c r="B628" s="15"/>
      <c r="C628" s="148"/>
      <c r="D628" s="149" t="s">
        <v>3632</v>
      </c>
      <c r="E628" s="150" t="s">
        <v>8120</v>
      </c>
      <c r="F628" s="112" t="str">
        <f t="shared" si="1"/>
        <v>CAMILO NUÑEZ</v>
      </c>
      <c r="G628" s="59" t="s">
        <v>15600</v>
      </c>
      <c r="H628" s="61"/>
      <c r="I628" s="27"/>
      <c r="J628" s="65"/>
      <c r="K628" s="28"/>
    </row>
    <row r="629" ht="22.5" customHeight="1">
      <c r="A629" s="147">
        <v>46087.0</v>
      </c>
      <c r="B629" s="15"/>
      <c r="C629" s="148"/>
      <c r="D629" s="149" t="s">
        <v>15601</v>
      </c>
      <c r="E629" s="150" t="s">
        <v>2639</v>
      </c>
      <c r="F629" s="112" t="str">
        <f t="shared" si="1"/>
        <v>FRANCIS GAMBOA</v>
      </c>
      <c r="G629" s="59" t="s">
        <v>15602</v>
      </c>
      <c r="H629" s="61"/>
      <c r="I629" s="27"/>
      <c r="J629" s="65"/>
      <c r="K629" s="28"/>
    </row>
    <row r="630" ht="22.5" customHeight="1">
      <c r="A630" s="147">
        <v>46087.0</v>
      </c>
      <c r="B630" s="15"/>
      <c r="C630" s="148"/>
      <c r="D630" s="149" t="s">
        <v>15603</v>
      </c>
      <c r="E630" s="150" t="s">
        <v>2068</v>
      </c>
      <c r="F630" s="112" t="str">
        <f t="shared" si="1"/>
        <v>ANKYE FERNÁNDEZ</v>
      </c>
      <c r="G630" s="59" t="s">
        <v>15604</v>
      </c>
      <c r="H630" s="61"/>
      <c r="I630" s="27"/>
      <c r="J630" s="65"/>
      <c r="K630" s="28"/>
    </row>
    <row r="631" ht="22.5" customHeight="1">
      <c r="A631" s="147">
        <v>46087.0</v>
      </c>
      <c r="B631" s="15"/>
      <c r="C631" s="148"/>
      <c r="D631" s="149" t="s">
        <v>1817</v>
      </c>
      <c r="E631" s="150" t="s">
        <v>3113</v>
      </c>
      <c r="F631" s="112" t="str">
        <f t="shared" si="1"/>
        <v>PATRICIA VARGAS</v>
      </c>
      <c r="G631" s="59" t="s">
        <v>15605</v>
      </c>
      <c r="H631" s="61"/>
      <c r="I631" s="27"/>
      <c r="J631" s="65"/>
      <c r="K631" s="28"/>
    </row>
    <row r="632" ht="22.5" customHeight="1">
      <c r="A632" s="147">
        <v>46087.0</v>
      </c>
      <c r="B632" s="15"/>
      <c r="C632" s="148"/>
      <c r="D632" s="149" t="s">
        <v>985</v>
      </c>
      <c r="E632" s="150" t="s">
        <v>15606</v>
      </c>
      <c r="F632" s="112" t="str">
        <f t="shared" si="1"/>
        <v>CONSTANZA LOMBARDO CORTES</v>
      </c>
      <c r="G632" s="59" t="s">
        <v>15607</v>
      </c>
      <c r="H632" s="61"/>
      <c r="I632" s="27"/>
      <c r="J632" s="65"/>
      <c r="K632" s="28"/>
    </row>
    <row r="633" ht="22.5" customHeight="1">
      <c r="A633" s="147">
        <v>46087.0</v>
      </c>
      <c r="B633" s="15"/>
      <c r="C633" s="148"/>
      <c r="D633" s="149" t="s">
        <v>15608</v>
      </c>
      <c r="E633" s="150" t="s">
        <v>15609</v>
      </c>
      <c r="F633" s="112" t="str">
        <f t="shared" si="1"/>
        <v>MAGGIE BASCUNAN</v>
      </c>
      <c r="G633" s="59" t="s">
        <v>15610</v>
      </c>
      <c r="H633" s="61"/>
      <c r="I633" s="27"/>
      <c r="J633" s="65"/>
      <c r="K633" s="28"/>
    </row>
    <row r="634" ht="22.5" customHeight="1">
      <c r="A634" s="147">
        <v>46087.0</v>
      </c>
      <c r="B634" s="15"/>
      <c r="C634" s="148"/>
      <c r="D634" s="149" t="s">
        <v>3632</v>
      </c>
      <c r="E634" s="150" t="s">
        <v>3350</v>
      </c>
      <c r="F634" s="112" t="str">
        <f t="shared" si="1"/>
        <v>CAMILO GONZALEZ</v>
      </c>
      <c r="G634" s="59" t="s">
        <v>15611</v>
      </c>
      <c r="H634" s="61"/>
      <c r="I634" s="27"/>
      <c r="J634" s="65"/>
      <c r="K634" s="28"/>
    </row>
    <row r="635" ht="22.5" customHeight="1">
      <c r="A635" s="147">
        <v>46087.0</v>
      </c>
      <c r="B635" s="15"/>
      <c r="C635" s="148"/>
      <c r="D635" s="149" t="s">
        <v>168</v>
      </c>
      <c r="E635" s="150" t="s">
        <v>5372</v>
      </c>
      <c r="F635" s="112" t="str">
        <f t="shared" si="1"/>
        <v>TAMARA SALGADO</v>
      </c>
      <c r="G635" s="59" t="s">
        <v>15612</v>
      </c>
      <c r="H635" s="61"/>
      <c r="I635" s="27"/>
      <c r="J635" s="65"/>
      <c r="K635" s="28"/>
    </row>
    <row r="636" ht="22.5" customHeight="1">
      <c r="A636" s="147">
        <v>46087.0</v>
      </c>
      <c r="B636" s="15"/>
      <c r="C636" s="148"/>
      <c r="D636" s="149" t="s">
        <v>6202</v>
      </c>
      <c r="E636" s="150" t="s">
        <v>15613</v>
      </c>
      <c r="F636" s="112" t="str">
        <f t="shared" si="1"/>
        <v>CINTHIA RAMÍREZ</v>
      </c>
      <c r="G636" s="59" t="s">
        <v>6203</v>
      </c>
      <c r="H636" s="61"/>
      <c r="I636" s="27"/>
      <c r="J636" s="65"/>
      <c r="K636" s="28"/>
    </row>
    <row r="637" ht="22.5" customHeight="1">
      <c r="A637" s="147">
        <v>46087.0</v>
      </c>
      <c r="B637" s="15"/>
      <c r="C637" s="148"/>
      <c r="D637" s="149" t="s">
        <v>281</v>
      </c>
      <c r="E637" s="150" t="s">
        <v>15614</v>
      </c>
      <c r="F637" s="112" t="str">
        <f t="shared" si="1"/>
        <v>ALEJANDRO VIVANCO</v>
      </c>
      <c r="G637" s="59" t="s">
        <v>15615</v>
      </c>
      <c r="H637" s="61"/>
      <c r="I637" s="27"/>
      <c r="J637" s="65"/>
      <c r="K637" s="28"/>
    </row>
    <row r="638" ht="22.5" customHeight="1">
      <c r="A638" s="147">
        <v>46087.0</v>
      </c>
      <c r="B638" s="15"/>
      <c r="C638" s="148"/>
      <c r="D638" s="149" t="s">
        <v>1394</v>
      </c>
      <c r="E638" s="150" t="s">
        <v>3555</v>
      </c>
      <c r="F638" s="112" t="str">
        <f t="shared" si="1"/>
        <v>MATIAS BRAVO</v>
      </c>
      <c r="G638" s="59" t="s">
        <v>15616</v>
      </c>
      <c r="H638" s="61"/>
      <c r="I638" s="27"/>
      <c r="J638" s="65"/>
      <c r="K638" s="28"/>
    </row>
    <row r="639" ht="22.5" customHeight="1">
      <c r="A639" s="147">
        <v>46087.0</v>
      </c>
      <c r="B639" s="15"/>
      <c r="C639" s="148"/>
      <c r="D639" s="149" t="s">
        <v>10324</v>
      </c>
      <c r="E639" s="150" t="s">
        <v>15617</v>
      </c>
      <c r="F639" s="112" t="str">
        <f t="shared" si="1"/>
        <v>WALTER BLANCO</v>
      </c>
      <c r="G639" s="59" t="s">
        <v>15618</v>
      </c>
      <c r="H639" s="61"/>
      <c r="I639" s="27"/>
      <c r="J639" s="65"/>
      <c r="K639" s="28"/>
    </row>
    <row r="640" ht="22.5" customHeight="1">
      <c r="A640" s="147">
        <v>46087.0</v>
      </c>
      <c r="B640" s="15"/>
      <c r="C640" s="148"/>
      <c r="D640" s="149" t="s">
        <v>3103</v>
      </c>
      <c r="E640" s="150" t="s">
        <v>15619</v>
      </c>
      <c r="F640" s="112" t="str">
        <f t="shared" si="1"/>
        <v>JOSE FERNANDO CONTRERAS ALARCON</v>
      </c>
      <c r="G640" s="59" t="s">
        <v>15620</v>
      </c>
      <c r="H640" s="61"/>
      <c r="I640" s="27"/>
      <c r="J640" s="65"/>
      <c r="K640" s="28"/>
    </row>
    <row r="641" ht="22.5" customHeight="1">
      <c r="A641" s="147">
        <v>46087.0</v>
      </c>
      <c r="B641" s="15"/>
      <c r="C641" s="148"/>
      <c r="D641" s="149" t="s">
        <v>654</v>
      </c>
      <c r="E641" s="150" t="s">
        <v>15621</v>
      </c>
      <c r="F641" s="112" t="str">
        <f t="shared" si="1"/>
        <v>BARBARA MORALES SANCHEZ</v>
      </c>
      <c r="G641" s="59" t="s">
        <v>15622</v>
      </c>
      <c r="H641" s="61"/>
      <c r="I641" s="27"/>
      <c r="J641" s="65"/>
      <c r="K641" s="28"/>
    </row>
    <row r="642" ht="22.5" customHeight="1">
      <c r="A642" s="147">
        <v>46087.0</v>
      </c>
      <c r="B642" s="15"/>
      <c r="C642" s="148"/>
      <c r="D642" s="149" t="s">
        <v>15623</v>
      </c>
      <c r="E642" s="150" t="s">
        <v>15624</v>
      </c>
      <c r="F642" s="112" t="str">
        <f t="shared" si="1"/>
        <v>EMILIO CLAUDIO ROJAS ARCOS</v>
      </c>
      <c r="G642" s="59" t="s">
        <v>15625</v>
      </c>
      <c r="H642" s="61"/>
      <c r="I642" s="27"/>
      <c r="J642" s="65"/>
      <c r="K642" s="28"/>
    </row>
    <row r="643" ht="22.5" customHeight="1">
      <c r="A643" s="147">
        <v>46087.0</v>
      </c>
      <c r="B643" s="15"/>
      <c r="C643" s="148"/>
      <c r="D643" s="149" t="s">
        <v>15626</v>
      </c>
      <c r="E643" s="150" t="s">
        <v>15627</v>
      </c>
      <c r="F643" s="112" t="str">
        <f t="shared" si="1"/>
        <v>CATHERINE AGUILAR</v>
      </c>
      <c r="G643" s="59" t="s">
        <v>15628</v>
      </c>
      <c r="H643" s="61"/>
      <c r="I643" s="27"/>
      <c r="J643" s="65"/>
      <c r="K643" s="28"/>
    </row>
    <row r="644" ht="22.5" customHeight="1">
      <c r="A644" s="147">
        <v>46087.0</v>
      </c>
      <c r="B644" s="15"/>
      <c r="C644" s="148"/>
      <c r="D644" s="149" t="s">
        <v>15629</v>
      </c>
      <c r="E644" s="150" t="s">
        <v>15630</v>
      </c>
      <c r="F644" s="112" t="str">
        <f t="shared" si="1"/>
        <v>SOFIA MARIANA FUENTEALBA VALDÉS</v>
      </c>
      <c r="G644" s="59" t="s">
        <v>15631</v>
      </c>
      <c r="H644" s="61"/>
      <c r="I644" s="27"/>
      <c r="J644" s="65"/>
      <c r="K644" s="28"/>
    </row>
    <row r="645" ht="22.5" customHeight="1">
      <c r="A645" s="147">
        <v>46087.0</v>
      </c>
      <c r="B645" s="15"/>
      <c r="C645" s="148"/>
      <c r="D645" s="149" t="s">
        <v>107</v>
      </c>
      <c r="E645" s="150" t="s">
        <v>2099</v>
      </c>
      <c r="F645" s="112" t="str">
        <f t="shared" si="1"/>
        <v>CLAUDIA QUEVEDO</v>
      </c>
      <c r="G645" s="59" t="s">
        <v>15632</v>
      </c>
      <c r="H645" s="61"/>
      <c r="I645" s="27"/>
      <c r="J645" s="65"/>
      <c r="K645" s="28"/>
    </row>
    <row r="646" ht="22.5" customHeight="1">
      <c r="A646" s="147">
        <v>46087.0</v>
      </c>
      <c r="B646" s="15"/>
      <c r="C646" s="148"/>
      <c r="D646" s="149" t="s">
        <v>2071</v>
      </c>
      <c r="E646" s="150" t="s">
        <v>472</v>
      </c>
      <c r="F646" s="112" t="str">
        <f t="shared" si="1"/>
        <v>FRANCO MUÑOZ</v>
      </c>
      <c r="G646" s="59" t="s">
        <v>15633</v>
      </c>
      <c r="H646" s="61"/>
      <c r="I646" s="27"/>
      <c r="J646" s="65"/>
      <c r="K646" s="28"/>
    </row>
    <row r="647" ht="22.5" customHeight="1">
      <c r="A647" s="147">
        <v>46087.0</v>
      </c>
      <c r="B647" s="15"/>
      <c r="C647" s="148"/>
      <c r="D647" s="149" t="s">
        <v>1394</v>
      </c>
      <c r="E647" s="150" t="s">
        <v>3851</v>
      </c>
      <c r="F647" s="112" t="str">
        <f t="shared" si="1"/>
        <v>MATIAS HERNANDEZ</v>
      </c>
      <c r="G647" s="59" t="s">
        <v>15634</v>
      </c>
      <c r="H647" s="61"/>
      <c r="I647" s="27"/>
      <c r="J647" s="65"/>
      <c r="K647" s="28"/>
    </row>
    <row r="648" ht="22.5" customHeight="1">
      <c r="A648" s="147">
        <v>46087.0</v>
      </c>
      <c r="B648" s="15"/>
      <c r="C648" s="148"/>
      <c r="D648" s="149" t="s">
        <v>3730</v>
      </c>
      <c r="E648" s="150" t="s">
        <v>15635</v>
      </c>
      <c r="F648" s="112" t="str">
        <f t="shared" si="1"/>
        <v>MARIO GODOY</v>
      </c>
      <c r="G648" s="59" t="s">
        <v>15636</v>
      </c>
      <c r="H648" s="61"/>
      <c r="I648" s="27"/>
      <c r="J648" s="65"/>
      <c r="K648" s="28"/>
    </row>
    <row r="649" ht="22.5" customHeight="1">
      <c r="A649" s="147">
        <v>46087.0</v>
      </c>
      <c r="B649" s="15"/>
      <c r="C649" s="148"/>
      <c r="D649" s="149" t="s">
        <v>3232</v>
      </c>
      <c r="E649" s="150" t="s">
        <v>130</v>
      </c>
      <c r="F649" s="112" t="str">
        <f t="shared" si="1"/>
        <v>LEONARDO GONZALEZ</v>
      </c>
      <c r="G649" s="59" t="s">
        <v>15637</v>
      </c>
      <c r="H649" s="61"/>
      <c r="I649" s="27"/>
      <c r="J649" s="65"/>
      <c r="K649" s="28"/>
    </row>
    <row r="650" ht="22.5" customHeight="1">
      <c r="A650" s="147">
        <v>46087.0</v>
      </c>
      <c r="B650" s="15"/>
      <c r="C650" s="148"/>
      <c r="D650" s="149" t="s">
        <v>15638</v>
      </c>
      <c r="E650" s="150" t="s">
        <v>4471</v>
      </c>
      <c r="F650" s="112" t="str">
        <f t="shared" si="1"/>
        <v>YORCH GÓMEZ</v>
      </c>
      <c r="G650" s="59" t="s">
        <v>15639</v>
      </c>
      <c r="H650" s="61"/>
      <c r="I650" s="27"/>
      <c r="J650" s="65"/>
      <c r="K650" s="28"/>
    </row>
    <row r="651" ht="22.5" customHeight="1">
      <c r="A651" s="147">
        <v>46087.0</v>
      </c>
      <c r="B651" s="15"/>
      <c r="C651" s="148"/>
      <c r="D651" s="149" t="s">
        <v>15640</v>
      </c>
      <c r="E651" s="150" t="s">
        <v>15641</v>
      </c>
      <c r="F651" s="112" t="str">
        <f t="shared" si="1"/>
        <v>ERNESTO ROJAS MARTÍNEZ</v>
      </c>
      <c r="G651" s="59" t="s">
        <v>15642</v>
      </c>
      <c r="H651" s="61"/>
      <c r="I651" s="27"/>
      <c r="J651" s="65"/>
      <c r="K651" s="28"/>
    </row>
    <row r="652" ht="22.5" customHeight="1">
      <c r="A652" s="147">
        <v>46087.0</v>
      </c>
      <c r="B652" s="15"/>
      <c r="C652" s="148"/>
      <c r="D652" s="149" t="s">
        <v>664</v>
      </c>
      <c r="E652" s="150" t="s">
        <v>15643</v>
      </c>
      <c r="F652" s="112" t="str">
        <f t="shared" si="1"/>
        <v>PAOLA VIELMA</v>
      </c>
      <c r="G652" s="59" t="s">
        <v>15644</v>
      </c>
      <c r="H652" s="61"/>
      <c r="I652" s="27"/>
      <c r="J652" s="65"/>
      <c r="K652" s="28"/>
    </row>
    <row r="653" ht="22.5" customHeight="1">
      <c r="A653" s="147">
        <v>46087.0</v>
      </c>
      <c r="B653" s="15"/>
      <c r="C653" s="148"/>
      <c r="D653" s="149" t="s">
        <v>1029</v>
      </c>
      <c r="E653" s="150" t="s">
        <v>571</v>
      </c>
      <c r="F653" s="112" t="str">
        <f t="shared" si="1"/>
        <v>CRISTÓBAL SALAZAR</v>
      </c>
      <c r="G653" s="59" t="s">
        <v>15645</v>
      </c>
      <c r="H653" s="61"/>
      <c r="I653" s="27"/>
      <c r="J653" s="65"/>
      <c r="K653" s="28"/>
    </row>
    <row r="654" ht="22.5" customHeight="1">
      <c r="A654" s="147">
        <v>46087.0</v>
      </c>
      <c r="B654" s="15"/>
      <c r="C654" s="148"/>
      <c r="D654" s="149" t="s">
        <v>4746</v>
      </c>
      <c r="E654" s="150" t="s">
        <v>15646</v>
      </c>
      <c r="F654" s="112" t="str">
        <f t="shared" si="1"/>
        <v>JESSICA VEGA DESIDEL</v>
      </c>
      <c r="G654" s="59" t="s">
        <v>15647</v>
      </c>
      <c r="H654" s="61"/>
      <c r="I654" s="27"/>
      <c r="J654" s="65"/>
      <c r="K654" s="28"/>
    </row>
    <row r="655" ht="22.5" customHeight="1">
      <c r="A655" s="147">
        <v>46087.0</v>
      </c>
      <c r="B655" s="15"/>
      <c r="C655" s="148"/>
      <c r="D655" s="149" t="s">
        <v>1794</v>
      </c>
      <c r="E655" s="150" t="s">
        <v>2331</v>
      </c>
      <c r="F655" s="112" t="str">
        <f t="shared" si="1"/>
        <v>MICHAEL MOYANO</v>
      </c>
      <c r="G655" s="59" t="s">
        <v>15648</v>
      </c>
      <c r="H655" s="61"/>
      <c r="I655" s="27"/>
      <c r="J655" s="65"/>
      <c r="K655" s="28"/>
    </row>
    <row r="656" ht="22.5" customHeight="1">
      <c r="A656" s="147">
        <v>46087.0</v>
      </c>
      <c r="B656" s="15"/>
      <c r="C656" s="148"/>
      <c r="D656" s="149" t="s">
        <v>1423</v>
      </c>
      <c r="E656" s="150" t="s">
        <v>15649</v>
      </c>
      <c r="F656" s="112" t="str">
        <f t="shared" si="1"/>
        <v>KEVIN GONZÁLEZ ROJAS</v>
      </c>
      <c r="G656" s="59" t="s">
        <v>15650</v>
      </c>
      <c r="H656" s="61"/>
      <c r="I656" s="27"/>
      <c r="J656" s="65"/>
      <c r="K656" s="28"/>
    </row>
    <row r="657" ht="22.5" customHeight="1">
      <c r="A657" s="147">
        <v>46087.0</v>
      </c>
      <c r="B657" s="15"/>
      <c r="C657" s="148"/>
      <c r="D657" s="149" t="s">
        <v>147</v>
      </c>
      <c r="E657" s="150" t="s">
        <v>15651</v>
      </c>
      <c r="F657" s="112" t="str">
        <f t="shared" si="1"/>
        <v>CARLOS ARANEDA</v>
      </c>
      <c r="G657" s="59" t="s">
        <v>15652</v>
      </c>
      <c r="H657" s="61"/>
      <c r="I657" s="27"/>
      <c r="J657" s="65"/>
      <c r="K657" s="28"/>
    </row>
    <row r="658" ht="22.5" customHeight="1">
      <c r="A658" s="147">
        <v>46087.0</v>
      </c>
      <c r="B658" s="15"/>
      <c r="C658" s="148"/>
      <c r="D658" s="149" t="s">
        <v>15653</v>
      </c>
      <c r="E658" s="150" t="s">
        <v>15654</v>
      </c>
      <c r="F658" s="112" t="str">
        <f t="shared" si="1"/>
        <v>RENATO ALFREDO DUQUE VERGARA</v>
      </c>
      <c r="G658" s="59" t="s">
        <v>15655</v>
      </c>
      <c r="H658" s="61"/>
      <c r="I658" s="27"/>
      <c r="J658" s="65"/>
      <c r="K658" s="28"/>
    </row>
    <row r="659" ht="22.5" customHeight="1">
      <c r="A659" s="147">
        <v>46087.0</v>
      </c>
      <c r="B659" s="15"/>
      <c r="C659" s="148"/>
      <c r="D659" s="149" t="s">
        <v>15656</v>
      </c>
      <c r="E659" s="150" t="s">
        <v>15657</v>
      </c>
      <c r="F659" s="112" t="str">
        <f t="shared" si="1"/>
        <v>ISOL FRANCISCA LABBE APABLAZA</v>
      </c>
      <c r="G659" s="59" t="s">
        <v>15658</v>
      </c>
      <c r="H659" s="61"/>
      <c r="I659" s="27"/>
      <c r="J659" s="65"/>
      <c r="K659" s="28"/>
    </row>
    <row r="660" ht="22.5" customHeight="1">
      <c r="A660" s="147">
        <v>46087.0</v>
      </c>
      <c r="B660" s="15"/>
      <c r="C660" s="148"/>
      <c r="D660" s="149" t="s">
        <v>15659</v>
      </c>
      <c r="E660" s="150" t="s">
        <v>15660</v>
      </c>
      <c r="F660" s="112" t="str">
        <f t="shared" si="1"/>
        <v>JANNY AYLIN PEREZ PEREZ</v>
      </c>
      <c r="G660" s="59" t="s">
        <v>15661</v>
      </c>
      <c r="H660" s="61"/>
      <c r="I660" s="27"/>
      <c r="J660" s="65"/>
      <c r="K660" s="28"/>
    </row>
    <row r="661" ht="22.5" customHeight="1">
      <c r="A661" s="147">
        <v>46087.0</v>
      </c>
      <c r="B661" s="15"/>
      <c r="C661" s="148"/>
      <c r="D661" s="149" t="s">
        <v>15662</v>
      </c>
      <c r="E661" s="150" t="s">
        <v>15663</v>
      </c>
      <c r="F661" s="112" t="str">
        <f t="shared" si="1"/>
        <v>DANILO VICENTE ORMAZABAL SALAZAR</v>
      </c>
      <c r="G661" s="59" t="s">
        <v>15664</v>
      </c>
      <c r="H661" s="61"/>
      <c r="I661" s="27"/>
      <c r="J661" s="65"/>
      <c r="K661" s="28"/>
    </row>
    <row r="662" ht="22.5" customHeight="1">
      <c r="A662" s="147">
        <v>46087.0</v>
      </c>
      <c r="B662" s="15"/>
      <c r="C662" s="148"/>
      <c r="D662" s="149" t="s">
        <v>10252</v>
      </c>
      <c r="E662" s="150" t="s">
        <v>2605</v>
      </c>
      <c r="F662" s="112" t="str">
        <f t="shared" si="1"/>
        <v>KATHERINE NAVARRO</v>
      </c>
      <c r="G662" s="59" t="s">
        <v>15665</v>
      </c>
      <c r="H662" s="61"/>
      <c r="I662" s="27"/>
      <c r="J662" s="65"/>
      <c r="K662" s="28"/>
    </row>
    <row r="663" ht="22.5" customHeight="1">
      <c r="A663" s="147">
        <v>46087.0</v>
      </c>
      <c r="B663" s="15"/>
      <c r="C663" s="148"/>
      <c r="D663" s="149" t="s">
        <v>15666</v>
      </c>
      <c r="E663" s="150" t="s">
        <v>15667</v>
      </c>
      <c r="F663" s="112" t="str">
        <f t="shared" si="1"/>
        <v>HANS ANDRES VILLALON HUERTA</v>
      </c>
      <c r="G663" s="59" t="s">
        <v>15668</v>
      </c>
      <c r="H663" s="61"/>
      <c r="I663" s="27"/>
      <c r="J663" s="65"/>
      <c r="K663" s="28"/>
    </row>
    <row r="664" ht="22.5" customHeight="1">
      <c r="A664" s="147">
        <v>46087.0</v>
      </c>
      <c r="B664" s="15"/>
      <c r="C664" s="148"/>
      <c r="D664" s="149" t="s">
        <v>553</v>
      </c>
      <c r="E664" s="150" t="s">
        <v>49</v>
      </c>
      <c r="F664" s="112" t="str">
        <f t="shared" si="1"/>
        <v>JONATHAN VERGARA</v>
      </c>
      <c r="G664" s="59" t="s">
        <v>15669</v>
      </c>
      <c r="H664" s="61"/>
      <c r="I664" s="27"/>
      <c r="J664" s="65"/>
      <c r="K664" s="28"/>
    </row>
    <row r="665" ht="22.5" customHeight="1">
      <c r="A665" s="147">
        <v>46087.0</v>
      </c>
      <c r="B665" s="15"/>
      <c r="C665" s="148"/>
      <c r="D665" s="149" t="s">
        <v>1212</v>
      </c>
      <c r="E665" s="150" t="s">
        <v>15670</v>
      </c>
      <c r="F665" s="112" t="str">
        <f t="shared" si="1"/>
        <v>VALERIA MIRANDA VALLEJOS</v>
      </c>
      <c r="G665" s="59" t="s">
        <v>15671</v>
      </c>
      <c r="H665" s="61"/>
      <c r="I665" s="27"/>
      <c r="J665" s="65"/>
      <c r="K665" s="28"/>
    </row>
    <row r="666" ht="22.5" customHeight="1">
      <c r="A666" s="147">
        <v>46087.0</v>
      </c>
      <c r="B666" s="15"/>
      <c r="C666" s="148"/>
      <c r="D666" s="149" t="s">
        <v>2299</v>
      </c>
      <c r="E666" s="150" t="s">
        <v>3350</v>
      </c>
      <c r="F666" s="112" t="str">
        <f t="shared" si="1"/>
        <v>RODRIGO GONZALEZ</v>
      </c>
      <c r="G666" s="59" t="s">
        <v>15672</v>
      </c>
      <c r="H666" s="61"/>
      <c r="I666" s="27"/>
      <c r="J666" s="65"/>
      <c r="K666" s="28"/>
    </row>
    <row r="667" ht="22.5" customHeight="1">
      <c r="A667" s="147">
        <v>46087.0</v>
      </c>
      <c r="B667" s="15"/>
      <c r="C667" s="148"/>
      <c r="D667" s="149" t="s">
        <v>3466</v>
      </c>
      <c r="E667" s="150" t="s">
        <v>15673</v>
      </c>
      <c r="F667" s="112" t="str">
        <f t="shared" si="1"/>
        <v>MARGARITA VALENZUELA SALAS</v>
      </c>
      <c r="G667" s="59" t="s">
        <v>15674</v>
      </c>
      <c r="H667" s="61"/>
      <c r="I667" s="27"/>
      <c r="J667" s="65"/>
      <c r="K667" s="28"/>
    </row>
    <row r="668" ht="22.5" customHeight="1">
      <c r="A668" s="147">
        <v>46087.0</v>
      </c>
      <c r="B668" s="15"/>
      <c r="C668" s="148"/>
      <c r="D668" s="149" t="s">
        <v>15675</v>
      </c>
      <c r="E668" s="150" t="s">
        <v>10869</v>
      </c>
      <c r="F668" s="112" t="str">
        <f t="shared" si="1"/>
        <v>CLAUDIA DEL CARMEN LOPEZ LOPEZ</v>
      </c>
      <c r="G668" s="59" t="s">
        <v>15676</v>
      </c>
      <c r="H668" s="61"/>
      <c r="I668" s="27"/>
      <c r="J668" s="65"/>
      <c r="K668" s="28"/>
    </row>
    <row r="669" ht="22.5" customHeight="1">
      <c r="A669" s="147">
        <v>46087.0</v>
      </c>
      <c r="B669" s="15"/>
      <c r="C669" s="148"/>
      <c r="D669" s="149" t="s">
        <v>1383</v>
      </c>
      <c r="E669" s="150" t="s">
        <v>12676</v>
      </c>
      <c r="F669" s="112" t="str">
        <f t="shared" si="1"/>
        <v>EDUARDO FARÍAS</v>
      </c>
      <c r="G669" s="59" t="s">
        <v>15677</v>
      </c>
      <c r="H669" s="61"/>
      <c r="I669" s="27"/>
      <c r="J669" s="65"/>
      <c r="K669" s="28"/>
    </row>
    <row r="670" ht="22.5" customHeight="1">
      <c r="A670" s="147">
        <v>46087.0</v>
      </c>
      <c r="B670" s="15"/>
      <c r="C670" s="148"/>
      <c r="D670" s="149" t="s">
        <v>15678</v>
      </c>
      <c r="E670" s="150" t="s">
        <v>15679</v>
      </c>
      <c r="F670" s="112" t="str">
        <f t="shared" si="1"/>
        <v>ANGELICA MARIA SOLORZA ESCUDERO</v>
      </c>
      <c r="G670" s="59" t="s">
        <v>15680</v>
      </c>
      <c r="H670" s="61"/>
      <c r="I670" s="27"/>
      <c r="J670" s="65"/>
      <c r="K670" s="28"/>
    </row>
    <row r="671" ht="22.5" customHeight="1">
      <c r="A671" s="147">
        <v>46087.0</v>
      </c>
      <c r="B671" s="15"/>
      <c r="C671" s="148"/>
      <c r="D671" s="149" t="s">
        <v>281</v>
      </c>
      <c r="E671" s="150" t="s">
        <v>15681</v>
      </c>
      <c r="F671" s="112" t="str">
        <f t="shared" si="1"/>
        <v>ALEJANDRO LEIGHTON</v>
      </c>
      <c r="G671" s="59" t="s">
        <v>15682</v>
      </c>
      <c r="H671" s="61"/>
      <c r="I671" s="27"/>
      <c r="J671" s="65"/>
      <c r="K671" s="28"/>
    </row>
    <row r="672" ht="22.5" customHeight="1">
      <c r="A672" s="147">
        <v>46087.0</v>
      </c>
      <c r="B672" s="15"/>
      <c r="C672" s="148"/>
      <c r="D672" s="149" t="s">
        <v>15683</v>
      </c>
      <c r="E672" s="150" t="s">
        <v>12115</v>
      </c>
      <c r="F672" s="112" t="str">
        <f t="shared" si="1"/>
        <v>KENT WESTFALL</v>
      </c>
      <c r="G672" s="59" t="s">
        <v>15684</v>
      </c>
      <c r="H672" s="61"/>
      <c r="I672" s="27"/>
      <c r="J672" s="65"/>
      <c r="K672" s="28"/>
    </row>
    <row r="673" ht="22.5" customHeight="1">
      <c r="A673" s="147">
        <v>46087.0</v>
      </c>
      <c r="B673" s="15"/>
      <c r="C673" s="148"/>
      <c r="D673" s="149" t="s">
        <v>9900</v>
      </c>
      <c r="E673" s="150" t="s">
        <v>5171</v>
      </c>
      <c r="F673" s="112" t="str">
        <f t="shared" si="1"/>
        <v>KARLA REBOLLEDO</v>
      </c>
      <c r="G673" s="59" t="s">
        <v>15685</v>
      </c>
      <c r="H673" s="61"/>
      <c r="I673" s="27"/>
      <c r="J673" s="65"/>
      <c r="K673" s="28"/>
    </row>
    <row r="674" ht="22.5" customHeight="1">
      <c r="A674" s="147">
        <v>46087.0</v>
      </c>
      <c r="B674" s="15"/>
      <c r="C674" s="148"/>
      <c r="D674" s="149" t="s">
        <v>487</v>
      </c>
      <c r="E674" s="150" t="s">
        <v>15686</v>
      </c>
      <c r="F674" s="112" t="str">
        <f t="shared" si="1"/>
        <v>FRANCISCA ROSEL</v>
      </c>
      <c r="G674" s="59" t="s">
        <v>15687</v>
      </c>
      <c r="H674" s="61"/>
      <c r="I674" s="27"/>
      <c r="J674" s="65"/>
      <c r="K674" s="28"/>
    </row>
    <row r="675" ht="22.5" customHeight="1">
      <c r="A675" s="147">
        <v>46090.0</v>
      </c>
      <c r="B675" s="15"/>
      <c r="C675" s="148"/>
      <c r="D675" s="149" t="s">
        <v>15688</v>
      </c>
      <c r="E675" s="150" t="s">
        <v>3731</v>
      </c>
      <c r="F675" s="112" t="str">
        <f t="shared" si="1"/>
        <v>JEREMY TORRES</v>
      </c>
      <c r="G675" s="59" t="s">
        <v>15689</v>
      </c>
      <c r="H675" s="56" t="s">
        <v>44</v>
      </c>
      <c r="I675" s="27"/>
      <c r="J675" s="57" t="s">
        <v>14</v>
      </c>
      <c r="K675" s="28"/>
    </row>
    <row r="676" ht="22.5" customHeight="1">
      <c r="A676" s="147">
        <v>46090.0</v>
      </c>
      <c r="B676" s="15"/>
      <c r="C676" s="148"/>
      <c r="D676" s="149" t="s">
        <v>1467</v>
      </c>
      <c r="E676" s="150" t="s">
        <v>15690</v>
      </c>
      <c r="F676" s="112" t="str">
        <f t="shared" si="1"/>
        <v>ANDRES WATSON</v>
      </c>
      <c r="G676" s="59" t="s">
        <v>15691</v>
      </c>
      <c r="H676" s="56" t="s">
        <v>44</v>
      </c>
      <c r="I676" s="27"/>
      <c r="J676" s="57" t="s">
        <v>14</v>
      </c>
      <c r="K676" s="23" t="s">
        <v>15</v>
      </c>
    </row>
    <row r="677" ht="22.5" customHeight="1">
      <c r="A677" s="147">
        <v>46090.0</v>
      </c>
      <c r="B677" s="15"/>
      <c r="C677" s="148"/>
      <c r="D677" s="149" t="s">
        <v>15692</v>
      </c>
      <c r="E677" s="150" t="s">
        <v>15693</v>
      </c>
      <c r="F677" s="112" t="str">
        <f t="shared" si="1"/>
        <v>GINO GIOVANNI HENRIQUEZ HENRIQUEZ</v>
      </c>
      <c r="G677" s="59" t="s">
        <v>15694</v>
      </c>
      <c r="H677" s="56" t="s">
        <v>44</v>
      </c>
      <c r="I677" s="27"/>
      <c r="J677" s="57" t="s">
        <v>14</v>
      </c>
      <c r="K677" s="23" t="s">
        <v>15</v>
      </c>
    </row>
    <row r="678" ht="22.5" customHeight="1">
      <c r="A678" s="147">
        <v>46090.0</v>
      </c>
      <c r="B678" s="15"/>
      <c r="C678" s="148"/>
      <c r="D678" s="149" t="s">
        <v>15695</v>
      </c>
      <c r="E678" s="150" t="s">
        <v>15696</v>
      </c>
      <c r="F678" s="112" t="str">
        <f t="shared" si="1"/>
        <v>BRANDON ALEXANDER BASAEZ RAFFERNAU</v>
      </c>
      <c r="G678" s="59" t="s">
        <v>15697</v>
      </c>
      <c r="H678" s="56" t="s">
        <v>44</v>
      </c>
      <c r="I678" s="27"/>
      <c r="J678" s="57" t="s">
        <v>14</v>
      </c>
      <c r="K678" s="23" t="s">
        <v>15</v>
      </c>
    </row>
    <row r="679" ht="22.5" customHeight="1">
      <c r="A679" s="147">
        <v>46090.0</v>
      </c>
      <c r="B679" s="15"/>
      <c r="C679" s="148"/>
      <c r="D679" s="149" t="s">
        <v>15698</v>
      </c>
      <c r="E679" s="150" t="s">
        <v>15699</v>
      </c>
      <c r="F679" s="112" t="str">
        <f t="shared" si="1"/>
        <v>LUIS GABRIEL ITURRIAGA</v>
      </c>
      <c r="G679" s="59" t="s">
        <v>15700</v>
      </c>
      <c r="H679" s="56" t="s">
        <v>44</v>
      </c>
      <c r="I679" s="27"/>
      <c r="J679" s="57" t="s">
        <v>14</v>
      </c>
      <c r="K679" s="28"/>
    </row>
    <row r="680" ht="22.5" customHeight="1">
      <c r="A680" s="147">
        <v>46090.0</v>
      </c>
      <c r="B680" s="15"/>
      <c r="C680" s="148"/>
      <c r="D680" s="149" t="s">
        <v>1408</v>
      </c>
      <c r="E680" s="150" t="s">
        <v>4669</v>
      </c>
      <c r="F680" s="112" t="str">
        <f t="shared" si="1"/>
        <v>DENISSE ABARCA</v>
      </c>
      <c r="G680" s="59" t="s">
        <v>15701</v>
      </c>
      <c r="H680" s="56" t="s">
        <v>44</v>
      </c>
      <c r="I680" s="27"/>
      <c r="J680" s="57" t="s">
        <v>14</v>
      </c>
      <c r="K680" s="28"/>
    </row>
    <row r="681" ht="22.5" customHeight="1">
      <c r="A681" s="147">
        <v>46090.0</v>
      </c>
      <c r="B681" s="15"/>
      <c r="C681" s="148"/>
      <c r="D681" s="149" t="s">
        <v>15702</v>
      </c>
      <c r="E681" s="150" t="s">
        <v>15703</v>
      </c>
      <c r="F681" s="112" t="str">
        <f t="shared" si="1"/>
        <v>DANIELA FRANCISCA ABAYAY MONTOYA</v>
      </c>
      <c r="G681" s="59" t="s">
        <v>15704</v>
      </c>
      <c r="H681" s="56" t="s">
        <v>44</v>
      </c>
      <c r="I681" s="27"/>
      <c r="J681" s="57" t="s">
        <v>14</v>
      </c>
      <c r="K681" s="23" t="s">
        <v>15</v>
      </c>
    </row>
    <row r="682" ht="22.5" customHeight="1">
      <c r="A682" s="147">
        <v>46090.0</v>
      </c>
      <c r="B682" s="15"/>
      <c r="C682" s="148"/>
      <c r="D682" s="149" t="s">
        <v>15705</v>
      </c>
      <c r="E682" s="150" t="s">
        <v>49</v>
      </c>
      <c r="F682" s="112" t="str">
        <f t="shared" si="1"/>
        <v>CRISTINA VERGARA</v>
      </c>
      <c r="G682" s="59" t="s">
        <v>15706</v>
      </c>
      <c r="H682" s="56" t="s">
        <v>44</v>
      </c>
      <c r="I682" s="27"/>
      <c r="J682" s="57" t="s">
        <v>14</v>
      </c>
      <c r="K682" s="23" t="s">
        <v>15</v>
      </c>
    </row>
    <row r="683" ht="22.5" customHeight="1">
      <c r="A683" s="147">
        <v>46090.0</v>
      </c>
      <c r="B683" s="15"/>
      <c r="C683" s="148"/>
      <c r="D683" s="149" t="s">
        <v>1817</v>
      </c>
      <c r="E683" s="150" t="s">
        <v>7937</v>
      </c>
      <c r="F683" s="112" t="str">
        <f t="shared" si="1"/>
        <v>PATRICIA ANGULO</v>
      </c>
      <c r="G683" s="59" t="s">
        <v>15707</v>
      </c>
      <c r="H683" s="56" t="s">
        <v>44</v>
      </c>
      <c r="I683" s="27"/>
      <c r="J683" s="57" t="s">
        <v>14</v>
      </c>
      <c r="K683" s="23" t="s">
        <v>15</v>
      </c>
    </row>
    <row r="684" ht="22.5" customHeight="1">
      <c r="A684" s="147">
        <v>46090.0</v>
      </c>
      <c r="B684" s="15"/>
      <c r="C684" s="148"/>
      <c r="D684" s="149" t="s">
        <v>419</v>
      </c>
      <c r="E684" s="150" t="s">
        <v>4673</v>
      </c>
      <c r="F684" s="112" t="str">
        <f t="shared" si="1"/>
        <v>RODRIGO ALLENDE</v>
      </c>
      <c r="G684" s="59" t="s">
        <v>15708</v>
      </c>
      <c r="H684" s="56" t="s">
        <v>44</v>
      </c>
      <c r="I684" s="27"/>
      <c r="J684" s="57" t="s">
        <v>14</v>
      </c>
      <c r="K684" s="23" t="s">
        <v>15</v>
      </c>
    </row>
    <row r="685" ht="22.5" customHeight="1">
      <c r="A685" s="147">
        <v>46090.0</v>
      </c>
      <c r="B685" s="15"/>
      <c r="C685" s="148"/>
      <c r="D685" s="149" t="s">
        <v>487</v>
      </c>
      <c r="E685" s="150" t="s">
        <v>13319</v>
      </c>
      <c r="F685" s="112" t="str">
        <f t="shared" si="1"/>
        <v>FRANCISCA ALMONACID</v>
      </c>
      <c r="G685" s="59" t="s">
        <v>15709</v>
      </c>
      <c r="H685" s="56" t="s">
        <v>44</v>
      </c>
      <c r="I685" s="27"/>
      <c r="J685" s="57" t="s">
        <v>14</v>
      </c>
      <c r="K685" s="23" t="s">
        <v>15</v>
      </c>
    </row>
    <row r="686" ht="22.5" customHeight="1">
      <c r="A686" s="147">
        <v>46090.0</v>
      </c>
      <c r="B686" s="15"/>
      <c r="C686" s="148"/>
      <c r="D686" s="149" t="s">
        <v>15710</v>
      </c>
      <c r="E686" s="150" t="s">
        <v>15711</v>
      </c>
      <c r="F686" s="112" t="str">
        <f t="shared" si="1"/>
        <v>ALINE FUENTES CÁRCAMO</v>
      </c>
      <c r="G686" s="59" t="s">
        <v>15712</v>
      </c>
      <c r="H686" s="56" t="s">
        <v>44</v>
      </c>
      <c r="I686" s="27"/>
      <c r="J686" s="57" t="s">
        <v>14</v>
      </c>
      <c r="K686" s="23" t="s">
        <v>15</v>
      </c>
    </row>
    <row r="687" ht="22.5" customHeight="1">
      <c r="A687" s="147">
        <v>46090.0</v>
      </c>
      <c r="B687" s="15"/>
      <c r="C687" s="148"/>
      <c r="D687" s="149" t="s">
        <v>2333</v>
      </c>
      <c r="E687" s="150" t="s">
        <v>437</v>
      </c>
      <c r="F687" s="112" t="str">
        <f t="shared" si="1"/>
        <v>FLORENCIA TOLEDO</v>
      </c>
      <c r="G687" s="59" t="s">
        <v>15713</v>
      </c>
      <c r="H687" s="56" t="s">
        <v>44</v>
      </c>
      <c r="I687" s="27"/>
      <c r="J687" s="57" t="s">
        <v>14</v>
      </c>
      <c r="K687" s="28"/>
    </row>
    <row r="688" ht="22.5" customHeight="1">
      <c r="A688" s="147">
        <v>46090.0</v>
      </c>
      <c r="B688" s="15"/>
      <c r="C688" s="148"/>
      <c r="D688" s="149" t="s">
        <v>15714</v>
      </c>
      <c r="E688" s="150" t="s">
        <v>15715</v>
      </c>
      <c r="F688" s="112" t="str">
        <f t="shared" si="1"/>
        <v>MIKAELA PASCALE PEREZ CORDERO</v>
      </c>
      <c r="G688" s="59" t="s">
        <v>15716</v>
      </c>
      <c r="H688" s="56" t="s">
        <v>44</v>
      </c>
      <c r="I688" s="27"/>
      <c r="J688" s="57" t="s">
        <v>14</v>
      </c>
      <c r="K688" s="23" t="s">
        <v>15</v>
      </c>
    </row>
    <row r="689" ht="22.5" customHeight="1">
      <c r="A689" s="147">
        <v>46090.0</v>
      </c>
      <c r="B689" s="15"/>
      <c r="C689" s="148"/>
      <c r="D689" s="149" t="s">
        <v>15717</v>
      </c>
      <c r="E689" s="150" t="s">
        <v>15718</v>
      </c>
      <c r="F689" s="112" t="str">
        <f t="shared" si="1"/>
        <v>YAMIL TAREK JADUE DELGADO</v>
      </c>
      <c r="G689" s="59" t="s">
        <v>15719</v>
      </c>
      <c r="H689" s="56" t="s">
        <v>44</v>
      </c>
      <c r="I689" s="27"/>
      <c r="J689" s="57" t="s">
        <v>14</v>
      </c>
      <c r="K689" s="23" t="s">
        <v>15</v>
      </c>
    </row>
    <row r="690" ht="22.5" customHeight="1">
      <c r="A690" s="147">
        <v>46090.0</v>
      </c>
      <c r="B690" s="15"/>
      <c r="C690" s="148"/>
      <c r="D690" s="149" t="s">
        <v>82</v>
      </c>
      <c r="E690" s="150" t="s">
        <v>667</v>
      </c>
      <c r="F690" s="112" t="str">
        <f t="shared" si="1"/>
        <v>SEBASTIÁN GODOY</v>
      </c>
      <c r="G690" s="59" t="s">
        <v>15720</v>
      </c>
      <c r="H690" s="56" t="s">
        <v>44</v>
      </c>
      <c r="I690" s="27"/>
      <c r="J690" s="57" t="s">
        <v>14</v>
      </c>
      <c r="K690" s="23" t="s">
        <v>15</v>
      </c>
    </row>
    <row r="691" ht="22.5" customHeight="1">
      <c r="A691" s="147">
        <v>46090.0</v>
      </c>
      <c r="B691" s="15"/>
      <c r="C691" s="148"/>
      <c r="D691" s="149" t="s">
        <v>15721</v>
      </c>
      <c r="E691" s="150" t="s">
        <v>15722</v>
      </c>
      <c r="F691" s="112" t="str">
        <f t="shared" si="1"/>
        <v>BRANKO PUSIC</v>
      </c>
      <c r="G691" s="59" t="s">
        <v>15723</v>
      </c>
      <c r="H691" s="56" t="s">
        <v>44</v>
      </c>
      <c r="I691" s="27"/>
      <c r="J691" s="57" t="s">
        <v>14</v>
      </c>
      <c r="K691" s="28"/>
    </row>
    <row r="692" ht="22.5" customHeight="1">
      <c r="A692" s="147">
        <v>46090.0</v>
      </c>
      <c r="B692" s="15"/>
      <c r="C692" s="151" t="s">
        <v>106</v>
      </c>
      <c r="D692" s="149" t="s">
        <v>15724</v>
      </c>
      <c r="E692" s="150" t="s">
        <v>15725</v>
      </c>
      <c r="F692" s="112" t="str">
        <f t="shared" si="1"/>
        <v>LORYANDIG DEL VALLE VELÁSQUEZ AMPARAN</v>
      </c>
      <c r="G692" s="59" t="s">
        <v>15726</v>
      </c>
      <c r="H692" s="56" t="s">
        <v>44</v>
      </c>
      <c r="I692" s="27"/>
      <c r="J692" s="57" t="s">
        <v>21</v>
      </c>
      <c r="K692" s="23" t="s">
        <v>15</v>
      </c>
    </row>
    <row r="693" ht="22.5" customHeight="1">
      <c r="A693" s="147">
        <v>46090.0</v>
      </c>
      <c r="B693" s="15"/>
      <c r="C693" s="151" t="s">
        <v>106</v>
      </c>
      <c r="D693" s="149" t="s">
        <v>802</v>
      </c>
      <c r="E693" s="150" t="s">
        <v>498</v>
      </c>
      <c r="F693" s="112" t="str">
        <f t="shared" si="1"/>
        <v>NATALIA RAMÍREZ</v>
      </c>
      <c r="G693" s="59" t="s">
        <v>15727</v>
      </c>
      <c r="H693" s="56" t="s">
        <v>44</v>
      </c>
      <c r="I693" s="27"/>
      <c r="J693" s="57" t="s">
        <v>21</v>
      </c>
      <c r="K693" s="23" t="s">
        <v>15</v>
      </c>
    </row>
    <row r="694" ht="22.5" customHeight="1">
      <c r="A694" s="147">
        <v>46090.0</v>
      </c>
      <c r="B694" s="15"/>
      <c r="C694" s="151" t="s">
        <v>122</v>
      </c>
      <c r="D694" s="149" t="s">
        <v>1817</v>
      </c>
      <c r="E694" s="150" t="s">
        <v>15614</v>
      </c>
      <c r="F694" s="112" t="str">
        <f t="shared" si="1"/>
        <v>PATRICIA VIVANCO</v>
      </c>
      <c r="G694" s="59" t="s">
        <v>15728</v>
      </c>
      <c r="H694" s="56" t="s">
        <v>44</v>
      </c>
      <c r="I694" s="27"/>
      <c r="J694" s="57" t="s">
        <v>21</v>
      </c>
      <c r="K694" s="23" t="s">
        <v>15</v>
      </c>
    </row>
    <row r="695" ht="22.5" customHeight="1">
      <c r="A695" s="147">
        <v>46090.0</v>
      </c>
      <c r="B695" s="15"/>
      <c r="C695" s="151" t="s">
        <v>106</v>
      </c>
      <c r="D695" s="149" t="s">
        <v>15729</v>
      </c>
      <c r="E695" s="150" t="s">
        <v>15269</v>
      </c>
      <c r="F695" s="112" t="str">
        <f t="shared" si="1"/>
        <v>MARISOL MORALES</v>
      </c>
      <c r="G695" s="59" t="s">
        <v>15730</v>
      </c>
      <c r="H695" s="56" t="s">
        <v>44</v>
      </c>
      <c r="I695" s="27"/>
      <c r="J695" s="57" t="s">
        <v>21</v>
      </c>
      <c r="K695" s="23" t="s">
        <v>15</v>
      </c>
    </row>
    <row r="696" ht="22.5" customHeight="1">
      <c r="A696" s="147">
        <v>46090.0</v>
      </c>
      <c r="B696" s="15"/>
      <c r="C696" s="151" t="s">
        <v>1529</v>
      </c>
      <c r="D696" s="149" t="s">
        <v>15731</v>
      </c>
      <c r="E696" s="150" t="s">
        <v>15732</v>
      </c>
      <c r="F696" s="112" t="str">
        <f t="shared" si="1"/>
        <v>JOSÉ ALFREDO FIGUEROA MARAMBIO</v>
      </c>
      <c r="G696" s="59" t="s">
        <v>15733</v>
      </c>
      <c r="H696" s="56" t="s">
        <v>44</v>
      </c>
      <c r="I696" s="27"/>
      <c r="J696" s="57" t="s">
        <v>21</v>
      </c>
      <c r="K696" s="23" t="s">
        <v>15</v>
      </c>
    </row>
    <row r="697" ht="22.5" customHeight="1">
      <c r="A697" s="147">
        <v>46090.0</v>
      </c>
      <c r="B697" s="15"/>
      <c r="C697" s="151" t="s">
        <v>2738</v>
      </c>
      <c r="D697" s="149" t="s">
        <v>1788</v>
      </c>
      <c r="E697" s="150" t="s">
        <v>11485</v>
      </c>
      <c r="F697" s="112" t="str">
        <f t="shared" si="1"/>
        <v>ALAIN BOUDON</v>
      </c>
      <c r="G697" s="59" t="s">
        <v>15734</v>
      </c>
      <c r="H697" s="56" t="s">
        <v>44</v>
      </c>
      <c r="I697" s="27"/>
      <c r="J697" s="57" t="s">
        <v>21</v>
      </c>
      <c r="K697" s="23" t="s">
        <v>15</v>
      </c>
    </row>
    <row r="698" ht="22.5" customHeight="1">
      <c r="A698" s="147">
        <v>46090.0</v>
      </c>
      <c r="B698" s="15"/>
      <c r="C698" s="151" t="s">
        <v>2490</v>
      </c>
      <c r="D698" s="149" t="s">
        <v>15735</v>
      </c>
      <c r="E698" s="150" t="s">
        <v>15736</v>
      </c>
      <c r="F698" s="112" t="str">
        <f t="shared" si="1"/>
        <v>ANDRÉS ENRIQUE HIDALGO BAEZ</v>
      </c>
      <c r="G698" s="59" t="s">
        <v>15737</v>
      </c>
      <c r="H698" s="56" t="s">
        <v>44</v>
      </c>
      <c r="I698" s="27"/>
      <c r="J698" s="57" t="s">
        <v>21</v>
      </c>
      <c r="K698" s="23" t="s">
        <v>15</v>
      </c>
    </row>
    <row r="699" ht="22.5" customHeight="1">
      <c r="A699" s="147">
        <v>46090.0</v>
      </c>
      <c r="B699" s="46"/>
      <c r="C699" s="151" t="s">
        <v>1337</v>
      </c>
      <c r="D699" s="149" t="s">
        <v>15738</v>
      </c>
      <c r="E699" s="150" t="s">
        <v>15739</v>
      </c>
      <c r="F699" s="112" t="str">
        <f t="shared" si="1"/>
        <v>VICTOR DANIEL MARIN CHAZEAU</v>
      </c>
      <c r="G699" s="59" t="s">
        <v>15740</v>
      </c>
      <c r="H699" s="56" t="s">
        <v>44</v>
      </c>
      <c r="I699" s="27"/>
      <c r="J699" s="57" t="s">
        <v>21</v>
      </c>
      <c r="K699" s="23" t="s">
        <v>15</v>
      </c>
    </row>
    <row r="700" ht="22.5" customHeight="1">
      <c r="A700" s="147">
        <v>46090.0</v>
      </c>
      <c r="B700" s="15"/>
      <c r="C700" s="151" t="s">
        <v>232</v>
      </c>
      <c r="D700" s="149" t="s">
        <v>15741</v>
      </c>
      <c r="E700" s="150" t="s">
        <v>15742</v>
      </c>
      <c r="F700" s="112" t="str">
        <f t="shared" si="1"/>
        <v>JESSICA ALEXANDRA ILER CARRION</v>
      </c>
      <c r="G700" s="59" t="s">
        <v>15743</v>
      </c>
      <c r="H700" s="56" t="s">
        <v>44</v>
      </c>
      <c r="I700" s="27"/>
      <c r="J700" s="57" t="s">
        <v>21</v>
      </c>
      <c r="K700" s="23" t="s">
        <v>15</v>
      </c>
    </row>
    <row r="701" ht="22.5" customHeight="1">
      <c r="A701" s="147">
        <v>46090.0</v>
      </c>
      <c r="B701" s="15"/>
      <c r="C701" s="151" t="s">
        <v>2502</v>
      </c>
      <c r="D701" s="149" t="s">
        <v>15744</v>
      </c>
      <c r="E701" s="150" t="s">
        <v>15745</v>
      </c>
      <c r="F701" s="112" t="str">
        <f t="shared" si="1"/>
        <v>JUAN BERNARDO LIENAN SANHUEZA</v>
      </c>
      <c r="G701" s="59" t="s">
        <v>15746</v>
      </c>
      <c r="H701" s="56" t="s">
        <v>44</v>
      </c>
      <c r="I701" s="27"/>
      <c r="J701" s="57" t="s">
        <v>21</v>
      </c>
      <c r="K701" s="23" t="s">
        <v>15</v>
      </c>
    </row>
    <row r="702" ht="22.5" customHeight="1">
      <c r="A702" s="147">
        <v>46090.0</v>
      </c>
      <c r="B702" s="15"/>
      <c r="C702" s="151" t="s">
        <v>106</v>
      </c>
      <c r="D702" s="149" t="s">
        <v>818</v>
      </c>
      <c r="E702" s="150" t="s">
        <v>13828</v>
      </c>
      <c r="F702" s="112" t="str">
        <f t="shared" si="1"/>
        <v>MIGUEL ROMAN</v>
      </c>
      <c r="G702" s="59" t="s">
        <v>15747</v>
      </c>
      <c r="H702" s="56" t="s">
        <v>44</v>
      </c>
      <c r="I702" s="27"/>
      <c r="J702" s="57" t="s">
        <v>21</v>
      </c>
      <c r="K702" s="23" t="s">
        <v>15</v>
      </c>
    </row>
    <row r="703" ht="22.5" customHeight="1">
      <c r="A703" s="147">
        <v>46090.0</v>
      </c>
      <c r="B703" s="15"/>
      <c r="C703" s="151" t="s">
        <v>794</v>
      </c>
      <c r="D703" s="149" t="s">
        <v>15748</v>
      </c>
      <c r="E703" s="150" t="s">
        <v>2037</v>
      </c>
      <c r="F703" s="112" t="str">
        <f t="shared" si="1"/>
        <v>MELISSA LOPEZ</v>
      </c>
      <c r="G703" s="59" t="s">
        <v>15749</v>
      </c>
      <c r="H703" s="56" t="s">
        <v>44</v>
      </c>
      <c r="I703" s="27"/>
      <c r="J703" s="57" t="s">
        <v>21</v>
      </c>
      <c r="K703" s="23" t="s">
        <v>15</v>
      </c>
    </row>
    <row r="704" ht="22.5" customHeight="1">
      <c r="A704" s="147">
        <v>46090.0</v>
      </c>
      <c r="B704" s="15"/>
      <c r="C704" s="151" t="s">
        <v>232</v>
      </c>
      <c r="D704" s="149" t="s">
        <v>14906</v>
      </c>
      <c r="E704" s="150" t="s">
        <v>15750</v>
      </c>
      <c r="F704" s="112" t="str">
        <f t="shared" si="1"/>
        <v>JOHANS BEJCEK</v>
      </c>
      <c r="G704" s="59" t="s">
        <v>15751</v>
      </c>
      <c r="H704" s="56" t="s">
        <v>44</v>
      </c>
      <c r="I704" s="27"/>
      <c r="J704" s="57" t="s">
        <v>21</v>
      </c>
      <c r="K704" s="23" t="s">
        <v>15</v>
      </c>
    </row>
    <row r="705" ht="22.5" customHeight="1">
      <c r="A705" s="147">
        <v>46090.0</v>
      </c>
      <c r="B705" s="15"/>
      <c r="C705" s="151" t="s">
        <v>6354</v>
      </c>
      <c r="D705" s="149" t="s">
        <v>15010</v>
      </c>
      <c r="E705" s="150" t="s">
        <v>15752</v>
      </c>
      <c r="F705" s="112" t="str">
        <f t="shared" si="1"/>
        <v>TERESA MORGADO</v>
      </c>
      <c r="G705" s="174" t="s">
        <v>15753</v>
      </c>
      <c r="H705" s="56" t="s">
        <v>44</v>
      </c>
      <c r="I705" s="27"/>
      <c r="J705" s="57" t="s">
        <v>21</v>
      </c>
      <c r="K705" s="23" t="s">
        <v>15</v>
      </c>
    </row>
    <row r="706" ht="22.5" customHeight="1">
      <c r="A706" s="147">
        <v>46090.0</v>
      </c>
      <c r="B706" s="15"/>
      <c r="C706" s="151" t="s">
        <v>15754</v>
      </c>
      <c r="D706" s="149" t="s">
        <v>15755</v>
      </c>
      <c r="E706" s="150" t="s">
        <v>15756</v>
      </c>
      <c r="F706" s="112" t="str">
        <f t="shared" si="1"/>
        <v>JULIO CESAR LAZCANO BASUALTO</v>
      </c>
      <c r="G706" s="59" t="s">
        <v>15757</v>
      </c>
      <c r="H706" s="56" t="s">
        <v>44</v>
      </c>
      <c r="I706" s="27"/>
      <c r="J706" s="57" t="s">
        <v>21</v>
      </c>
      <c r="K706" s="23" t="s">
        <v>15</v>
      </c>
    </row>
    <row r="707" ht="22.5" customHeight="1">
      <c r="A707" s="147">
        <v>46090.0</v>
      </c>
      <c r="B707" s="15"/>
      <c r="C707" s="148"/>
      <c r="D707" s="149" t="s">
        <v>14323</v>
      </c>
      <c r="E707" s="150" t="s">
        <v>15758</v>
      </c>
      <c r="F707" s="112" t="str">
        <f t="shared" si="1"/>
        <v>IGNACIO ANDRES LAGOS CONTRERAS</v>
      </c>
      <c r="G707" s="59" t="s">
        <v>15759</v>
      </c>
      <c r="H707" s="56" t="s">
        <v>44</v>
      </c>
      <c r="I707" s="27"/>
      <c r="J707" s="57" t="s">
        <v>21</v>
      </c>
      <c r="K707" s="23" t="s">
        <v>15</v>
      </c>
    </row>
    <row r="708" ht="22.5" customHeight="1">
      <c r="A708" s="147">
        <v>46090.0</v>
      </c>
      <c r="B708" s="15">
        <v>46091.0</v>
      </c>
      <c r="C708" s="148">
        <v>43831.0</v>
      </c>
      <c r="D708" s="149" t="s">
        <v>10475</v>
      </c>
      <c r="E708" s="150" t="s">
        <v>3743</v>
      </c>
      <c r="F708" s="112" t="str">
        <f t="shared" si="1"/>
        <v>YERKO PINILLA</v>
      </c>
      <c r="G708" s="59" t="s">
        <v>10476</v>
      </c>
      <c r="H708" s="56" t="s">
        <v>44</v>
      </c>
      <c r="I708" s="27"/>
      <c r="J708" s="57" t="s">
        <v>17</v>
      </c>
      <c r="K708" s="23" t="s">
        <v>15</v>
      </c>
    </row>
    <row r="709" ht="22.5" customHeight="1">
      <c r="A709" s="147">
        <v>46090.0</v>
      </c>
      <c r="B709" s="15">
        <v>46091.0</v>
      </c>
      <c r="C709" s="148">
        <v>43862.0</v>
      </c>
      <c r="D709" s="149" t="s">
        <v>15760</v>
      </c>
      <c r="E709" s="150" t="s">
        <v>472</v>
      </c>
      <c r="F709" s="112" t="str">
        <f t="shared" si="1"/>
        <v>GUISRLLA MUÑOZ</v>
      </c>
      <c r="G709" s="59" t="s">
        <v>15761</v>
      </c>
      <c r="H709" s="56" t="s">
        <v>44</v>
      </c>
      <c r="I709" s="27"/>
      <c r="J709" s="57" t="s">
        <v>17</v>
      </c>
      <c r="K709" s="23" t="s">
        <v>15</v>
      </c>
    </row>
    <row r="710" ht="22.5" customHeight="1">
      <c r="A710" s="147">
        <v>46090.0</v>
      </c>
      <c r="B710" s="15">
        <v>46091.0</v>
      </c>
      <c r="C710" s="148">
        <v>43525.0</v>
      </c>
      <c r="D710" s="149" t="s">
        <v>168</v>
      </c>
      <c r="E710" s="150" t="s">
        <v>9648</v>
      </c>
      <c r="F710" s="112" t="str">
        <f t="shared" si="1"/>
        <v>TAMARA PARKES</v>
      </c>
      <c r="G710" s="59" t="s">
        <v>9649</v>
      </c>
      <c r="H710" s="56" t="s">
        <v>44</v>
      </c>
      <c r="I710" s="27"/>
      <c r="J710" s="57" t="s">
        <v>17</v>
      </c>
      <c r="K710" s="23" t="s">
        <v>15</v>
      </c>
    </row>
    <row r="711" ht="22.5" customHeight="1">
      <c r="A711" s="147">
        <v>46090.0</v>
      </c>
      <c r="B711" s="15">
        <v>46091.0</v>
      </c>
      <c r="C711" s="148">
        <v>45078.0</v>
      </c>
      <c r="D711" s="149" t="s">
        <v>964</v>
      </c>
      <c r="E711" s="150" t="s">
        <v>3259</v>
      </c>
      <c r="F711" s="112" t="str">
        <f t="shared" si="1"/>
        <v>FELIPE SILVA</v>
      </c>
      <c r="G711" s="59" t="s">
        <v>15762</v>
      </c>
      <c r="H711" s="56" t="s">
        <v>44</v>
      </c>
      <c r="I711" s="27"/>
      <c r="J711" s="57" t="s">
        <v>17</v>
      </c>
      <c r="K711" s="23" t="s">
        <v>15</v>
      </c>
    </row>
    <row r="712" ht="22.5" customHeight="1">
      <c r="A712" s="147">
        <v>46090.0</v>
      </c>
      <c r="B712" s="15">
        <v>46091.0</v>
      </c>
      <c r="C712" s="148">
        <v>43739.0</v>
      </c>
      <c r="D712" s="149" t="s">
        <v>15763</v>
      </c>
      <c r="E712" s="150" t="s">
        <v>15764</v>
      </c>
      <c r="F712" s="112" t="str">
        <f t="shared" si="1"/>
        <v>CESAR EDUARDO ASTUDILLO MUÑOZ</v>
      </c>
      <c r="G712" s="59" t="s">
        <v>15765</v>
      </c>
      <c r="H712" s="56" t="s">
        <v>44</v>
      </c>
      <c r="I712" s="27"/>
      <c r="J712" s="57" t="s">
        <v>17</v>
      </c>
      <c r="K712" s="23" t="s">
        <v>15</v>
      </c>
    </row>
    <row r="713" ht="22.5" customHeight="1">
      <c r="A713" s="147">
        <v>46090.0</v>
      </c>
      <c r="B713" s="15">
        <v>46091.0</v>
      </c>
      <c r="C713" s="148">
        <v>45839.0</v>
      </c>
      <c r="D713" s="149" t="s">
        <v>1698</v>
      </c>
      <c r="E713" s="150" t="s">
        <v>15766</v>
      </c>
      <c r="F713" s="112" t="str">
        <f t="shared" si="1"/>
        <v>JUAN PAREDES</v>
      </c>
      <c r="G713" s="59" t="s">
        <v>15767</v>
      </c>
      <c r="H713" s="56" t="s">
        <v>44</v>
      </c>
      <c r="I713" s="27"/>
      <c r="J713" s="57" t="s">
        <v>17</v>
      </c>
      <c r="K713" s="23" t="s">
        <v>15</v>
      </c>
    </row>
    <row r="714" ht="22.5" customHeight="1">
      <c r="A714" s="147">
        <v>46090.0</v>
      </c>
      <c r="B714" s="15">
        <v>46091.0</v>
      </c>
      <c r="C714" s="148">
        <v>45658.0</v>
      </c>
      <c r="D714" s="149" t="s">
        <v>6973</v>
      </c>
      <c r="E714" s="150" t="s">
        <v>15768</v>
      </c>
      <c r="F714" s="112" t="str">
        <f t="shared" si="1"/>
        <v>GILBERTO JELVEZ SANCHEZ</v>
      </c>
      <c r="G714" s="59" t="s">
        <v>15769</v>
      </c>
      <c r="H714" s="56" t="s">
        <v>44</v>
      </c>
      <c r="I714" s="27"/>
      <c r="J714" s="57" t="s">
        <v>17</v>
      </c>
      <c r="K714" s="23" t="s">
        <v>15</v>
      </c>
    </row>
    <row r="715" ht="22.5" customHeight="1">
      <c r="A715" s="147">
        <v>46090.0</v>
      </c>
      <c r="B715" s="15">
        <v>46091.0</v>
      </c>
      <c r="C715" s="148">
        <v>43831.0</v>
      </c>
      <c r="D715" s="149" t="s">
        <v>971</v>
      </c>
      <c r="E715" s="150" t="s">
        <v>15770</v>
      </c>
      <c r="F715" s="112" t="str">
        <f t="shared" si="1"/>
        <v>ROBERTO GUAJARDO ROMERO</v>
      </c>
      <c r="G715" s="59" t="s">
        <v>15771</v>
      </c>
      <c r="H715" s="56" t="s">
        <v>44</v>
      </c>
      <c r="I715" s="27"/>
      <c r="J715" s="57" t="s">
        <v>17</v>
      </c>
      <c r="K715" s="23" t="s">
        <v>15</v>
      </c>
    </row>
    <row r="716" ht="22.5" customHeight="1">
      <c r="A716" s="147">
        <v>46090.0</v>
      </c>
      <c r="B716" s="15">
        <v>46091.0</v>
      </c>
      <c r="C716" s="148">
        <v>45566.0</v>
      </c>
      <c r="D716" s="149" t="s">
        <v>5105</v>
      </c>
      <c r="E716" s="150" t="s">
        <v>5146</v>
      </c>
      <c r="F716" s="112" t="str">
        <f t="shared" si="1"/>
        <v>CHRISTIAN ROMERO</v>
      </c>
      <c r="G716" s="59" t="s">
        <v>15772</v>
      </c>
      <c r="H716" s="56" t="s">
        <v>44</v>
      </c>
      <c r="I716" s="27"/>
      <c r="J716" s="57" t="s">
        <v>17</v>
      </c>
      <c r="K716" s="23" t="s">
        <v>15</v>
      </c>
    </row>
    <row r="717" ht="22.5" customHeight="1">
      <c r="A717" s="147">
        <v>46090.0</v>
      </c>
      <c r="B717" s="15">
        <v>46091.0</v>
      </c>
      <c r="C717" s="148">
        <v>45323.0</v>
      </c>
      <c r="D717" s="149" t="s">
        <v>48</v>
      </c>
      <c r="E717" s="150" t="s">
        <v>533</v>
      </c>
      <c r="F717" s="112" t="str">
        <f t="shared" si="1"/>
        <v>PABLO ORELLANA</v>
      </c>
      <c r="G717" s="59" t="s">
        <v>3033</v>
      </c>
      <c r="H717" s="56" t="s">
        <v>44</v>
      </c>
      <c r="I717" s="27"/>
      <c r="J717" s="57" t="s">
        <v>17</v>
      </c>
      <c r="K717" s="23" t="s">
        <v>15</v>
      </c>
    </row>
    <row r="718" ht="22.5" customHeight="1">
      <c r="A718" s="147">
        <v>46090.0</v>
      </c>
      <c r="B718" s="15">
        <v>46094.0</v>
      </c>
      <c r="C718" s="148">
        <v>43800.0</v>
      </c>
      <c r="D718" s="149" t="s">
        <v>15773</v>
      </c>
      <c r="E718" s="150" t="s">
        <v>15774</v>
      </c>
      <c r="F718" s="112" t="str">
        <f t="shared" si="1"/>
        <v>MANUEL ALBERTO VENEGAS VENEGAS</v>
      </c>
      <c r="G718" s="59" t="s">
        <v>15775</v>
      </c>
      <c r="H718" s="56" t="s">
        <v>44</v>
      </c>
      <c r="I718" s="27"/>
      <c r="J718" s="57" t="s">
        <v>17</v>
      </c>
      <c r="K718" s="23" t="s">
        <v>15</v>
      </c>
    </row>
    <row r="719" ht="22.5" customHeight="1">
      <c r="A719" s="147">
        <v>46090.0</v>
      </c>
      <c r="B719" s="15">
        <v>46091.0</v>
      </c>
      <c r="C719" s="148">
        <v>43647.0</v>
      </c>
      <c r="D719" s="149" t="s">
        <v>526</v>
      </c>
      <c r="E719" s="150" t="s">
        <v>15776</v>
      </c>
      <c r="F719" s="112" t="str">
        <f t="shared" si="1"/>
        <v>CAMILA SUÁREZ CAMUS</v>
      </c>
      <c r="G719" s="59" t="s">
        <v>15777</v>
      </c>
      <c r="H719" s="56" t="s">
        <v>44</v>
      </c>
      <c r="I719" s="27"/>
      <c r="J719" s="57" t="s">
        <v>17</v>
      </c>
      <c r="K719" s="23" t="s">
        <v>15</v>
      </c>
    </row>
    <row r="720" ht="22.5" customHeight="1">
      <c r="A720" s="147">
        <v>46090.0</v>
      </c>
      <c r="B720" s="15">
        <v>46091.0</v>
      </c>
      <c r="C720" s="148">
        <v>45139.0</v>
      </c>
      <c r="D720" s="149" t="s">
        <v>15778</v>
      </c>
      <c r="E720" s="150" t="s">
        <v>15779</v>
      </c>
      <c r="F720" s="112" t="str">
        <f t="shared" si="1"/>
        <v>ANGEL ALEJANDRO VALDES MUÑOZ</v>
      </c>
      <c r="G720" s="59" t="s">
        <v>15780</v>
      </c>
      <c r="H720" s="56" t="s">
        <v>44</v>
      </c>
      <c r="I720" s="27"/>
      <c r="J720" s="57" t="s">
        <v>17</v>
      </c>
      <c r="K720" s="23" t="s">
        <v>15</v>
      </c>
    </row>
    <row r="721" ht="22.5" customHeight="1">
      <c r="A721" s="147">
        <v>46090.0</v>
      </c>
      <c r="B721" s="15">
        <v>46091.0</v>
      </c>
      <c r="C721" s="148">
        <v>45170.0</v>
      </c>
      <c r="D721" s="149" t="s">
        <v>9226</v>
      </c>
      <c r="E721" s="150" t="s">
        <v>15781</v>
      </c>
      <c r="F721" s="112" t="str">
        <f t="shared" si="1"/>
        <v>JOVANKA AREVALO ESPINOZA</v>
      </c>
      <c r="G721" s="59" t="s">
        <v>15782</v>
      </c>
      <c r="H721" s="56" t="s">
        <v>44</v>
      </c>
      <c r="I721" s="27"/>
      <c r="J721" s="57" t="s">
        <v>17</v>
      </c>
      <c r="K721" s="23" t="s">
        <v>15</v>
      </c>
    </row>
    <row r="722" ht="22.5" customHeight="1">
      <c r="A722" s="147">
        <v>46090.0</v>
      </c>
      <c r="B722" s="15">
        <v>46091.0</v>
      </c>
      <c r="C722" s="148">
        <v>42917.0</v>
      </c>
      <c r="D722" s="149" t="s">
        <v>944</v>
      </c>
      <c r="E722" s="150" t="s">
        <v>9212</v>
      </c>
      <c r="F722" s="112" t="str">
        <f t="shared" si="1"/>
        <v>DIEGO POLANCO</v>
      </c>
      <c r="G722" s="59" t="s">
        <v>15783</v>
      </c>
      <c r="H722" s="56" t="s">
        <v>44</v>
      </c>
      <c r="I722" s="27"/>
      <c r="J722" s="57" t="s">
        <v>17</v>
      </c>
      <c r="K722" s="23" t="s">
        <v>15</v>
      </c>
    </row>
    <row r="723" ht="22.5" customHeight="1">
      <c r="A723" s="147">
        <v>46090.0</v>
      </c>
      <c r="B723" s="15">
        <v>46091.0</v>
      </c>
      <c r="C723" s="148">
        <v>45413.0</v>
      </c>
      <c r="D723" s="149" t="s">
        <v>15784</v>
      </c>
      <c r="E723" s="150" t="s">
        <v>15785</v>
      </c>
      <c r="F723" s="112" t="str">
        <f t="shared" si="1"/>
        <v>ANTONIO OSCAR SALINAS MANRIQUEZ</v>
      </c>
      <c r="G723" s="59" t="s">
        <v>15786</v>
      </c>
      <c r="H723" s="56" t="s">
        <v>44</v>
      </c>
      <c r="I723" s="27"/>
      <c r="J723" s="57" t="s">
        <v>17</v>
      </c>
      <c r="K723" s="23" t="s">
        <v>15</v>
      </c>
    </row>
    <row r="724" ht="22.5" customHeight="1">
      <c r="A724" s="147">
        <v>46090.0</v>
      </c>
      <c r="B724" s="15">
        <v>46091.0</v>
      </c>
      <c r="C724" s="148">
        <v>44682.0</v>
      </c>
      <c r="D724" s="149" t="s">
        <v>9692</v>
      </c>
      <c r="E724" s="150" t="s">
        <v>2654</v>
      </c>
      <c r="F724" s="112" t="str">
        <f t="shared" si="1"/>
        <v>JASON IGNES</v>
      </c>
      <c r="G724" s="59" t="s">
        <v>15787</v>
      </c>
      <c r="H724" s="56" t="s">
        <v>44</v>
      </c>
      <c r="I724" s="27"/>
      <c r="J724" s="57" t="s">
        <v>17</v>
      </c>
      <c r="K724" s="23" t="s">
        <v>15</v>
      </c>
    </row>
    <row r="725" ht="22.5" customHeight="1">
      <c r="A725" s="147">
        <v>46090.0</v>
      </c>
      <c r="B725" s="15">
        <v>46091.0</v>
      </c>
      <c r="C725" s="148">
        <v>43525.0</v>
      </c>
      <c r="D725" s="149" t="s">
        <v>15788</v>
      </c>
      <c r="E725" s="150" t="s">
        <v>15789</v>
      </c>
      <c r="F725" s="112" t="str">
        <f t="shared" si="1"/>
        <v>VIRGINIA MARGARITA PARRA LIZAMA</v>
      </c>
      <c r="G725" s="59" t="s">
        <v>15790</v>
      </c>
      <c r="H725" s="56" t="s">
        <v>44</v>
      </c>
      <c r="I725" s="27"/>
      <c r="J725" s="57" t="s">
        <v>17</v>
      </c>
      <c r="K725" s="23" t="s">
        <v>15</v>
      </c>
    </row>
    <row r="726" ht="22.5" customHeight="1">
      <c r="A726" s="147">
        <v>46090.0</v>
      </c>
      <c r="B726" s="15">
        <v>46091.0</v>
      </c>
      <c r="C726" s="148">
        <v>42430.0</v>
      </c>
      <c r="D726" s="149" t="s">
        <v>15791</v>
      </c>
      <c r="E726" s="150" t="s">
        <v>15792</v>
      </c>
      <c r="F726" s="112" t="str">
        <f t="shared" si="1"/>
        <v>GASTÓN ANTONIO LETELIER LARA</v>
      </c>
      <c r="G726" s="59" t="s">
        <v>15793</v>
      </c>
      <c r="H726" s="56" t="s">
        <v>44</v>
      </c>
      <c r="I726" s="27"/>
      <c r="J726" s="57" t="s">
        <v>17</v>
      </c>
      <c r="K726" s="23" t="s">
        <v>15</v>
      </c>
    </row>
    <row r="727" ht="22.5" customHeight="1">
      <c r="A727" s="147">
        <v>46090.0</v>
      </c>
      <c r="B727" s="15">
        <v>46094.0</v>
      </c>
      <c r="C727" s="148">
        <v>44562.0</v>
      </c>
      <c r="D727" s="149" t="s">
        <v>15794</v>
      </c>
      <c r="E727" s="150" t="s">
        <v>4318</v>
      </c>
      <c r="F727" s="112" t="str">
        <f t="shared" si="1"/>
        <v>ANDREA EVELYN AGUIRRE MUÑOZ</v>
      </c>
      <c r="G727" s="59" t="s">
        <v>15795</v>
      </c>
      <c r="H727" s="56" t="s">
        <v>44</v>
      </c>
      <c r="I727" s="27"/>
      <c r="J727" s="57" t="s">
        <v>17</v>
      </c>
      <c r="K727" s="23" t="s">
        <v>15</v>
      </c>
    </row>
    <row r="728" ht="22.5" customHeight="1">
      <c r="A728" s="147">
        <v>46090.0</v>
      </c>
      <c r="B728" s="15">
        <v>46091.0</v>
      </c>
      <c r="C728" s="148">
        <v>43435.0</v>
      </c>
      <c r="D728" s="149" t="s">
        <v>1431</v>
      </c>
      <c r="E728" s="150" t="s">
        <v>3369</v>
      </c>
      <c r="F728" s="112" t="str">
        <f t="shared" si="1"/>
        <v>CLAUDIO MARTINEZ</v>
      </c>
      <c r="G728" s="59" t="s">
        <v>15796</v>
      </c>
      <c r="H728" s="56" t="s">
        <v>44</v>
      </c>
      <c r="I728" s="27"/>
      <c r="J728" s="57" t="s">
        <v>17</v>
      </c>
      <c r="K728" s="23" t="s">
        <v>15</v>
      </c>
    </row>
    <row r="729" ht="22.5" customHeight="1">
      <c r="A729" s="147">
        <v>46090.0</v>
      </c>
      <c r="B729" s="15">
        <v>46091.0</v>
      </c>
      <c r="C729" s="148">
        <v>41214.0</v>
      </c>
      <c r="D729" s="149" t="s">
        <v>15797</v>
      </c>
      <c r="E729" s="150" t="s">
        <v>15798</v>
      </c>
      <c r="F729" s="112" t="str">
        <f t="shared" si="1"/>
        <v>XIMENA MARIA VERA REYES</v>
      </c>
      <c r="G729" s="59" t="s">
        <v>15799</v>
      </c>
      <c r="H729" s="56" t="s">
        <v>44</v>
      </c>
      <c r="I729" s="27"/>
      <c r="J729" s="57" t="s">
        <v>17</v>
      </c>
      <c r="K729" s="23" t="s">
        <v>15</v>
      </c>
    </row>
    <row r="730" ht="22.5" customHeight="1">
      <c r="A730" s="147">
        <v>46090.0</v>
      </c>
      <c r="B730" s="15">
        <v>46091.0</v>
      </c>
      <c r="C730" s="148">
        <v>43586.0</v>
      </c>
      <c r="D730" s="149" t="s">
        <v>15800</v>
      </c>
      <c r="E730" s="150" t="s">
        <v>15801</v>
      </c>
      <c r="F730" s="112" t="str">
        <f t="shared" si="1"/>
        <v>EDUARDO JOSHUA MORALES CISTERNAS</v>
      </c>
      <c r="G730" s="59" t="s">
        <v>15802</v>
      </c>
      <c r="H730" s="56" t="s">
        <v>44</v>
      </c>
      <c r="I730" s="27"/>
      <c r="J730" s="57" t="s">
        <v>17</v>
      </c>
      <c r="K730" s="23" t="s">
        <v>15</v>
      </c>
    </row>
    <row r="731" ht="22.5" customHeight="1">
      <c r="A731" s="147">
        <v>46090.0</v>
      </c>
      <c r="B731" s="15">
        <v>46091.0</v>
      </c>
      <c r="C731" s="148">
        <v>43617.0</v>
      </c>
      <c r="D731" s="149" t="s">
        <v>15054</v>
      </c>
      <c r="E731" s="150" t="s">
        <v>15803</v>
      </c>
      <c r="F731" s="112" t="str">
        <f t="shared" si="1"/>
        <v>YAZMIN CAVALLARI DREY</v>
      </c>
      <c r="G731" s="59" t="s">
        <v>15804</v>
      </c>
      <c r="H731" s="56" t="s">
        <v>44</v>
      </c>
      <c r="I731" s="27"/>
      <c r="J731" s="57" t="s">
        <v>17</v>
      </c>
      <c r="K731" s="23" t="s">
        <v>15</v>
      </c>
    </row>
    <row r="732" ht="22.5" customHeight="1">
      <c r="A732" s="147">
        <v>46090.0</v>
      </c>
      <c r="B732" s="15">
        <v>46091.0</v>
      </c>
      <c r="C732" s="148">
        <v>45323.0</v>
      </c>
      <c r="D732" s="149" t="s">
        <v>15805</v>
      </c>
      <c r="E732" s="150" t="s">
        <v>15806</v>
      </c>
      <c r="F732" s="112" t="str">
        <f t="shared" si="1"/>
        <v>MARIO EDUARDO SOLIS SALCEDO</v>
      </c>
      <c r="G732" s="59" t="s">
        <v>15807</v>
      </c>
      <c r="H732" s="56" t="s">
        <v>44</v>
      </c>
      <c r="I732" s="27"/>
      <c r="J732" s="57" t="s">
        <v>17</v>
      </c>
      <c r="K732" s="23" t="s">
        <v>15</v>
      </c>
    </row>
    <row r="733" ht="22.5" customHeight="1">
      <c r="A733" s="147">
        <v>46090.0</v>
      </c>
      <c r="B733" s="15">
        <v>46091.0</v>
      </c>
      <c r="C733" s="148">
        <v>43466.0</v>
      </c>
      <c r="D733" s="149" t="s">
        <v>1729</v>
      </c>
      <c r="E733" s="150" t="s">
        <v>10430</v>
      </c>
      <c r="F733" s="112" t="str">
        <f t="shared" si="1"/>
        <v>PAMELA RIFFO</v>
      </c>
      <c r="G733" s="59" t="s">
        <v>15808</v>
      </c>
      <c r="H733" s="56" t="s">
        <v>44</v>
      </c>
      <c r="I733" s="27"/>
      <c r="J733" s="57" t="s">
        <v>17</v>
      </c>
      <c r="K733" s="23" t="s">
        <v>15</v>
      </c>
    </row>
    <row r="734" ht="22.5" customHeight="1">
      <c r="A734" s="147">
        <v>46090.0</v>
      </c>
      <c r="B734" s="15">
        <v>46091.0</v>
      </c>
      <c r="C734" s="148">
        <v>45139.0</v>
      </c>
      <c r="D734" s="149" t="s">
        <v>10136</v>
      </c>
      <c r="E734" s="150" t="s">
        <v>15809</v>
      </c>
      <c r="F734" s="112" t="str">
        <f t="shared" si="1"/>
        <v>ANGÉLICA ALIAGA</v>
      </c>
      <c r="G734" s="59" t="s">
        <v>15810</v>
      </c>
      <c r="H734" s="56" t="s">
        <v>44</v>
      </c>
      <c r="I734" s="27"/>
      <c r="J734" s="57" t="s">
        <v>17</v>
      </c>
      <c r="K734" s="23" t="s">
        <v>15</v>
      </c>
    </row>
    <row r="735" ht="22.5" customHeight="1">
      <c r="A735" s="147">
        <v>46090.0</v>
      </c>
      <c r="B735" s="15"/>
      <c r="C735" s="148">
        <v>45383.0</v>
      </c>
      <c r="D735" s="149" t="s">
        <v>15811</v>
      </c>
      <c r="E735" s="150" t="s">
        <v>15812</v>
      </c>
      <c r="F735" s="112" t="str">
        <f t="shared" si="1"/>
        <v>RODOLFO ANGEL RAMIREZ CALDERON</v>
      </c>
      <c r="G735" s="59" t="s">
        <v>15813</v>
      </c>
      <c r="H735" s="56" t="s">
        <v>44</v>
      </c>
      <c r="I735" s="27"/>
      <c r="J735" s="57" t="s">
        <v>17</v>
      </c>
      <c r="K735" s="23" t="s">
        <v>15</v>
      </c>
    </row>
    <row r="736" ht="22.5" customHeight="1">
      <c r="A736" s="147">
        <v>46090.0</v>
      </c>
      <c r="B736" s="15">
        <v>46091.0</v>
      </c>
      <c r="C736" s="148">
        <v>43586.0</v>
      </c>
      <c r="D736" s="149" t="s">
        <v>15814</v>
      </c>
      <c r="E736" s="150" t="s">
        <v>15815</v>
      </c>
      <c r="F736" s="112" t="str">
        <f t="shared" si="1"/>
        <v>ISIS STUARDO</v>
      </c>
      <c r="G736" s="59" t="s">
        <v>15816</v>
      </c>
      <c r="H736" s="56" t="s">
        <v>44</v>
      </c>
      <c r="I736" s="27"/>
      <c r="J736" s="57" t="s">
        <v>17</v>
      </c>
      <c r="K736" s="23" t="s">
        <v>15</v>
      </c>
    </row>
    <row r="737" ht="22.5" customHeight="1">
      <c r="A737" s="147">
        <v>46090.0</v>
      </c>
      <c r="B737" s="15">
        <v>46094.0</v>
      </c>
      <c r="C737" s="148">
        <v>44896.0</v>
      </c>
      <c r="D737" s="149" t="s">
        <v>15817</v>
      </c>
      <c r="E737" s="150" t="s">
        <v>15818</v>
      </c>
      <c r="F737" s="112" t="str">
        <f t="shared" si="1"/>
        <v>DAVID JESUS VERGARA MOYA</v>
      </c>
      <c r="G737" s="59" t="s">
        <v>15819</v>
      </c>
      <c r="H737" s="56" t="s">
        <v>44</v>
      </c>
      <c r="I737" s="27"/>
      <c r="J737" s="57" t="s">
        <v>17</v>
      </c>
      <c r="K737" s="23" t="s">
        <v>15</v>
      </c>
    </row>
    <row r="738" ht="22.5" customHeight="1">
      <c r="A738" s="147">
        <v>46090.0</v>
      </c>
      <c r="B738" s="15">
        <v>46091.0</v>
      </c>
      <c r="C738" s="148">
        <v>45261.0</v>
      </c>
      <c r="D738" s="149" t="s">
        <v>15820</v>
      </c>
      <c r="E738" s="150" t="s">
        <v>15821</v>
      </c>
      <c r="F738" s="112" t="str">
        <f t="shared" si="1"/>
        <v>FLORENTINO CÉSAR CERDA LOYOLA</v>
      </c>
      <c r="G738" s="59" t="s">
        <v>15822</v>
      </c>
      <c r="H738" s="56" t="s">
        <v>44</v>
      </c>
      <c r="I738" s="27"/>
      <c r="J738" s="57" t="s">
        <v>17</v>
      </c>
      <c r="K738" s="23" t="s">
        <v>15</v>
      </c>
    </row>
    <row r="739" ht="22.5" customHeight="1">
      <c r="A739" s="147">
        <v>46090.0</v>
      </c>
      <c r="B739" s="15">
        <v>46091.0</v>
      </c>
      <c r="C739" s="148">
        <v>43556.0</v>
      </c>
      <c r="D739" s="149" t="s">
        <v>15823</v>
      </c>
      <c r="E739" s="150" t="s">
        <v>15824</v>
      </c>
      <c r="F739" s="112" t="str">
        <f t="shared" si="1"/>
        <v>LIDIA PAOLA OVALLE RIOS</v>
      </c>
      <c r="G739" s="59" t="s">
        <v>15825</v>
      </c>
      <c r="H739" s="56" t="s">
        <v>44</v>
      </c>
      <c r="I739" s="27"/>
      <c r="J739" s="57" t="s">
        <v>17</v>
      </c>
      <c r="K739" s="23" t="s">
        <v>15</v>
      </c>
    </row>
    <row r="740" ht="22.5" customHeight="1">
      <c r="A740" s="147">
        <v>46090.0</v>
      </c>
      <c r="B740" s="15">
        <v>46091.0</v>
      </c>
      <c r="C740" s="148">
        <v>43891.0</v>
      </c>
      <c r="D740" s="149" t="s">
        <v>15826</v>
      </c>
      <c r="E740" s="150" t="s">
        <v>15827</v>
      </c>
      <c r="F740" s="112" t="str">
        <f t="shared" si="1"/>
        <v>ARMANDO ANTONIO ALARCON TIRADO</v>
      </c>
      <c r="G740" s="59" t="s">
        <v>15828</v>
      </c>
      <c r="H740" s="56" t="s">
        <v>44</v>
      </c>
      <c r="I740" s="27"/>
      <c r="J740" s="57" t="s">
        <v>17</v>
      </c>
      <c r="K740" s="23" t="s">
        <v>15</v>
      </c>
    </row>
    <row r="741" ht="22.5" customHeight="1">
      <c r="A741" s="147">
        <v>46090.0</v>
      </c>
      <c r="B741" s="15">
        <v>46091.0</v>
      </c>
      <c r="C741" s="148">
        <v>44805.0</v>
      </c>
      <c r="D741" s="149" t="s">
        <v>15829</v>
      </c>
      <c r="E741" s="150" t="s">
        <v>15830</v>
      </c>
      <c r="F741" s="112" t="str">
        <f t="shared" si="1"/>
        <v>CLEMENTE IGNACIO CORTES PEÑA</v>
      </c>
      <c r="G741" s="59" t="s">
        <v>15831</v>
      </c>
      <c r="H741" s="56" t="s">
        <v>44</v>
      </c>
      <c r="I741" s="27"/>
      <c r="J741" s="57" t="s">
        <v>17</v>
      </c>
      <c r="K741" s="23" t="s">
        <v>15</v>
      </c>
    </row>
    <row r="742" ht="22.5" customHeight="1">
      <c r="A742" s="147">
        <v>46090.0</v>
      </c>
      <c r="B742" s="15">
        <v>46091.0</v>
      </c>
      <c r="C742" s="148">
        <v>45474.0</v>
      </c>
      <c r="D742" s="149" t="s">
        <v>15832</v>
      </c>
      <c r="E742" s="150" t="s">
        <v>15833</v>
      </c>
      <c r="F742" s="112" t="str">
        <f t="shared" si="1"/>
        <v>JUAN JORGE CABRERA</v>
      </c>
      <c r="G742" s="59" t="s">
        <v>15834</v>
      </c>
      <c r="H742" s="56" t="s">
        <v>44</v>
      </c>
      <c r="I742" s="27"/>
      <c r="J742" s="57" t="s">
        <v>17</v>
      </c>
      <c r="K742" s="23" t="s">
        <v>15</v>
      </c>
    </row>
    <row r="743" ht="22.5" customHeight="1">
      <c r="A743" s="147">
        <v>46090.0</v>
      </c>
      <c r="B743" s="15">
        <v>46091.0</v>
      </c>
      <c r="C743" s="148">
        <v>45352.0</v>
      </c>
      <c r="D743" s="149" t="s">
        <v>15835</v>
      </c>
      <c r="E743" s="150" t="s">
        <v>15836</v>
      </c>
      <c r="F743" s="112" t="str">
        <f t="shared" si="1"/>
        <v>ROCIO DE LAS MERCEDES GARCIA HERRERA</v>
      </c>
      <c r="G743" s="59" t="s">
        <v>15837</v>
      </c>
      <c r="H743" s="56" t="s">
        <v>44</v>
      </c>
      <c r="I743" s="27"/>
      <c r="J743" s="57" t="s">
        <v>17</v>
      </c>
      <c r="K743" s="23" t="s">
        <v>15</v>
      </c>
    </row>
    <row r="744" ht="22.5" customHeight="1">
      <c r="A744" s="147">
        <v>46090.0</v>
      </c>
      <c r="B744" s="15">
        <v>46092.0</v>
      </c>
      <c r="C744" s="148">
        <v>42948.0</v>
      </c>
      <c r="D744" s="149" t="s">
        <v>5316</v>
      </c>
      <c r="E744" s="150" t="s">
        <v>15838</v>
      </c>
      <c r="F744" s="112" t="str">
        <f t="shared" si="1"/>
        <v>LISETTE AGUIRRE ADONES</v>
      </c>
      <c r="G744" s="59" t="s">
        <v>15839</v>
      </c>
      <c r="H744" s="56" t="s">
        <v>44</v>
      </c>
      <c r="I744" s="27"/>
      <c r="J744" s="57" t="s">
        <v>19</v>
      </c>
      <c r="K744" s="23" t="s">
        <v>15</v>
      </c>
    </row>
    <row r="745" ht="22.5" customHeight="1">
      <c r="A745" s="147">
        <v>46090.0</v>
      </c>
      <c r="B745" s="15">
        <v>46092.0</v>
      </c>
      <c r="C745" s="148">
        <v>44593.0</v>
      </c>
      <c r="D745" s="149" t="s">
        <v>281</v>
      </c>
      <c r="E745" s="150" t="s">
        <v>4765</v>
      </c>
      <c r="F745" s="112" t="str">
        <f t="shared" si="1"/>
        <v>ALEJANDRO CALDERON</v>
      </c>
      <c r="G745" s="59" t="s">
        <v>15840</v>
      </c>
      <c r="H745" s="56" t="s">
        <v>44</v>
      </c>
      <c r="I745" s="27"/>
      <c r="J745" s="57" t="s">
        <v>19</v>
      </c>
      <c r="K745" s="23" t="s">
        <v>15</v>
      </c>
    </row>
    <row r="746" ht="22.5" customHeight="1">
      <c r="A746" s="147">
        <v>46090.0</v>
      </c>
      <c r="B746" s="15">
        <v>46092.0</v>
      </c>
      <c r="C746" s="148">
        <v>43739.0</v>
      </c>
      <c r="D746" s="149" t="s">
        <v>2027</v>
      </c>
      <c r="E746" s="150" t="s">
        <v>15841</v>
      </c>
      <c r="F746" s="112" t="str">
        <f t="shared" si="1"/>
        <v>BRAYAN PEREIRA ROJAS</v>
      </c>
      <c r="G746" s="59" t="s">
        <v>15842</v>
      </c>
      <c r="H746" s="56" t="s">
        <v>44</v>
      </c>
      <c r="I746" s="27"/>
      <c r="J746" s="57" t="s">
        <v>19</v>
      </c>
      <c r="K746" s="23" t="s">
        <v>15</v>
      </c>
    </row>
    <row r="747" ht="22.5" customHeight="1">
      <c r="A747" s="147">
        <v>46090.0</v>
      </c>
      <c r="B747" s="15">
        <v>46092.0</v>
      </c>
      <c r="C747" s="148">
        <v>44682.0</v>
      </c>
      <c r="D747" s="149" t="s">
        <v>281</v>
      </c>
      <c r="E747" s="150" t="s">
        <v>367</v>
      </c>
      <c r="F747" s="112" t="str">
        <f t="shared" si="1"/>
        <v>ALEJANDRO GONZÁLEZ</v>
      </c>
      <c r="G747" s="59" t="s">
        <v>15843</v>
      </c>
      <c r="H747" s="56" t="s">
        <v>44</v>
      </c>
      <c r="I747" s="27"/>
      <c r="J747" s="57" t="s">
        <v>19</v>
      </c>
      <c r="K747" s="23" t="s">
        <v>15</v>
      </c>
    </row>
    <row r="748" ht="22.5" customHeight="1">
      <c r="A748" s="147">
        <v>46090.0</v>
      </c>
      <c r="B748" s="15">
        <v>46092.0</v>
      </c>
      <c r="C748" s="148">
        <v>43313.0</v>
      </c>
      <c r="D748" s="149" t="s">
        <v>1675</v>
      </c>
      <c r="E748" s="150" t="s">
        <v>15844</v>
      </c>
      <c r="F748" s="112" t="str">
        <f t="shared" si="1"/>
        <v>JAVIER IGNACIO FERNANDEZ GUZMAN</v>
      </c>
      <c r="G748" s="59" t="s">
        <v>15845</v>
      </c>
      <c r="H748" s="56" t="s">
        <v>44</v>
      </c>
      <c r="I748" s="27"/>
      <c r="J748" s="57" t="s">
        <v>19</v>
      </c>
      <c r="K748" s="23" t="s">
        <v>15</v>
      </c>
    </row>
    <row r="749" ht="22.5" customHeight="1">
      <c r="A749" s="147">
        <v>46090.0</v>
      </c>
      <c r="B749" s="15">
        <v>46092.0</v>
      </c>
      <c r="C749" s="148">
        <v>43466.0</v>
      </c>
      <c r="D749" s="149" t="s">
        <v>1001</v>
      </c>
      <c r="E749" s="150" t="s">
        <v>15846</v>
      </c>
      <c r="F749" s="112" t="str">
        <f t="shared" si="1"/>
        <v>SERGIO BERNARDI</v>
      </c>
      <c r="G749" s="59" t="s">
        <v>15847</v>
      </c>
      <c r="H749" s="56" t="s">
        <v>44</v>
      </c>
      <c r="I749" s="27"/>
      <c r="J749" s="57" t="s">
        <v>19</v>
      </c>
      <c r="K749" s="23" t="s">
        <v>15</v>
      </c>
    </row>
    <row r="750" ht="22.5" customHeight="1">
      <c r="A750" s="147">
        <v>46090.0</v>
      </c>
      <c r="B750" s="15"/>
      <c r="C750" s="148"/>
      <c r="D750" s="149" t="s">
        <v>2339</v>
      </c>
      <c r="E750" s="150" t="s">
        <v>3028</v>
      </c>
      <c r="F750" s="112" t="str">
        <f t="shared" si="1"/>
        <v>ANDREA VERA</v>
      </c>
      <c r="G750" s="59" t="s">
        <v>15848</v>
      </c>
      <c r="H750" s="61"/>
      <c r="I750" s="27"/>
      <c r="J750" s="65"/>
      <c r="K750" s="28"/>
    </row>
    <row r="751" ht="22.5" customHeight="1">
      <c r="A751" s="147">
        <v>46090.0</v>
      </c>
      <c r="B751" s="15"/>
      <c r="C751" s="148"/>
      <c r="D751" s="149" t="s">
        <v>15849</v>
      </c>
      <c r="E751" s="150" t="s">
        <v>15850</v>
      </c>
      <c r="F751" s="112" t="str">
        <f t="shared" si="1"/>
        <v>ANAYS HERNANDEZ MONTENEGRO</v>
      </c>
      <c r="G751" s="59" t="s">
        <v>15851</v>
      </c>
      <c r="H751" s="61"/>
      <c r="I751" s="27"/>
      <c r="J751" s="65"/>
      <c r="K751" s="28"/>
    </row>
    <row r="752" ht="22.5" customHeight="1">
      <c r="A752" s="147">
        <v>46090.0</v>
      </c>
      <c r="B752" s="15"/>
      <c r="C752" s="148"/>
      <c r="D752" s="149" t="s">
        <v>7879</v>
      </c>
      <c r="E752" s="150" t="s">
        <v>15852</v>
      </c>
      <c r="F752" s="112" t="str">
        <f t="shared" si="1"/>
        <v>EDUARDO BELTRAN</v>
      </c>
      <c r="G752" s="59" t="s">
        <v>15853</v>
      </c>
      <c r="H752" s="61"/>
      <c r="I752" s="27"/>
      <c r="J752" s="65"/>
      <c r="K752" s="28"/>
    </row>
    <row r="753" ht="22.5" customHeight="1">
      <c r="A753" s="147">
        <v>46090.0</v>
      </c>
      <c r="B753" s="15"/>
      <c r="C753" s="148"/>
      <c r="D753" s="149" t="s">
        <v>141</v>
      </c>
      <c r="E753" s="150" t="s">
        <v>15854</v>
      </c>
      <c r="F753" s="112" t="str">
        <f t="shared" si="1"/>
        <v>FELIPE GUERIN</v>
      </c>
      <c r="G753" s="59" t="s">
        <v>15855</v>
      </c>
      <c r="H753" s="61"/>
      <c r="I753" s="27"/>
      <c r="J753" s="65"/>
      <c r="K753" s="28"/>
    </row>
    <row r="754" ht="22.5" customHeight="1">
      <c r="A754" s="147">
        <v>46090.0</v>
      </c>
      <c r="B754" s="15"/>
      <c r="C754" s="148"/>
      <c r="D754" s="149" t="s">
        <v>15856</v>
      </c>
      <c r="E754" s="150" t="s">
        <v>15436</v>
      </c>
      <c r="F754" s="112" t="str">
        <f t="shared" si="1"/>
        <v>GERARD MANDUJANO</v>
      </c>
      <c r="G754" s="59" t="s">
        <v>15857</v>
      </c>
      <c r="H754" s="61"/>
      <c r="I754" s="27"/>
      <c r="J754" s="65"/>
      <c r="K754" s="28"/>
    </row>
    <row r="755" ht="22.5" customHeight="1">
      <c r="A755" s="147">
        <v>46090.0</v>
      </c>
      <c r="B755" s="15"/>
      <c r="C755" s="148"/>
      <c r="D755" s="149" t="s">
        <v>15858</v>
      </c>
      <c r="E755" s="150" t="s">
        <v>15859</v>
      </c>
      <c r="F755" s="112" t="str">
        <f t="shared" si="1"/>
        <v>FABIAN JIMMY ORELLANA RODRIGUEZ</v>
      </c>
      <c r="G755" s="59" t="s">
        <v>15860</v>
      </c>
      <c r="H755" s="61"/>
      <c r="I755" s="27"/>
      <c r="J755" s="65"/>
      <c r="K755" s="28"/>
    </row>
    <row r="756" ht="22.5" customHeight="1">
      <c r="A756" s="147">
        <v>46090.0</v>
      </c>
      <c r="B756" s="15"/>
      <c r="C756" s="148"/>
      <c r="D756" s="149" t="s">
        <v>15861</v>
      </c>
      <c r="E756" s="150" t="s">
        <v>15862</v>
      </c>
      <c r="F756" s="112" t="str">
        <f t="shared" si="1"/>
        <v>VALENTINA SOFIA MONTECINOS FLORES</v>
      </c>
      <c r="G756" s="59" t="s">
        <v>15863</v>
      </c>
      <c r="H756" s="61"/>
      <c r="I756" s="27"/>
      <c r="J756" s="65"/>
      <c r="K756" s="28"/>
    </row>
    <row r="757" ht="22.5" customHeight="1">
      <c r="A757" s="147">
        <v>46090.0</v>
      </c>
      <c r="B757" s="15"/>
      <c r="C757" s="148"/>
      <c r="D757" s="149" t="s">
        <v>129</v>
      </c>
      <c r="E757" s="150" t="s">
        <v>302</v>
      </c>
      <c r="F757" s="112" t="str">
        <f t="shared" si="1"/>
        <v>JORGE CORTES</v>
      </c>
      <c r="G757" s="59" t="s">
        <v>15864</v>
      </c>
      <c r="H757" s="61"/>
      <c r="I757" s="27"/>
      <c r="J757" s="65"/>
      <c r="K757" s="28"/>
    </row>
    <row r="758" ht="22.5" customHeight="1">
      <c r="A758" s="147">
        <v>46090.0</v>
      </c>
      <c r="B758" s="15"/>
      <c r="C758" s="148"/>
      <c r="D758" s="149" t="s">
        <v>808</v>
      </c>
      <c r="E758" s="150" t="s">
        <v>282</v>
      </c>
      <c r="F758" s="112" t="str">
        <f t="shared" si="1"/>
        <v>BASTIAN SEPULVEDA</v>
      </c>
      <c r="G758" s="59" t="s">
        <v>15865</v>
      </c>
      <c r="H758" s="61"/>
      <c r="I758" s="27"/>
      <c r="J758" s="65"/>
      <c r="K758" s="28"/>
    </row>
    <row r="759" ht="22.5" customHeight="1">
      <c r="A759" s="147">
        <v>46090.0</v>
      </c>
      <c r="B759" s="15"/>
      <c r="C759" s="148"/>
      <c r="D759" s="149" t="s">
        <v>15866</v>
      </c>
      <c r="E759" s="150" t="s">
        <v>15614</v>
      </c>
      <c r="F759" s="112" t="str">
        <f t="shared" si="1"/>
        <v>LYAN VIVANCO</v>
      </c>
      <c r="G759" s="59" t="s">
        <v>15867</v>
      </c>
      <c r="H759" s="61"/>
      <c r="I759" s="27"/>
      <c r="J759" s="65"/>
      <c r="K759" s="28"/>
    </row>
    <row r="760" ht="22.5" customHeight="1">
      <c r="A760" s="147">
        <v>46090.0</v>
      </c>
      <c r="B760" s="15"/>
      <c r="C760" s="148"/>
      <c r="D760" s="149" t="s">
        <v>15868</v>
      </c>
      <c r="E760" s="150" t="s">
        <v>15869</v>
      </c>
      <c r="F760" s="112" t="str">
        <f t="shared" si="1"/>
        <v>NATALIA ANAIS VIZCAINO RODRIGUEZ</v>
      </c>
      <c r="G760" s="59" t="s">
        <v>15870</v>
      </c>
      <c r="H760" s="61"/>
      <c r="I760" s="27"/>
      <c r="J760" s="65"/>
      <c r="K760" s="28"/>
    </row>
    <row r="761" ht="22.5" customHeight="1">
      <c r="A761" s="147">
        <v>46090.0</v>
      </c>
      <c r="B761" s="15"/>
      <c r="C761" s="148"/>
      <c r="D761" s="149" t="s">
        <v>15871</v>
      </c>
      <c r="E761" s="150" t="s">
        <v>15872</v>
      </c>
      <c r="F761" s="112" t="str">
        <f t="shared" si="1"/>
        <v>ANDRES ANTONIO CARRERA</v>
      </c>
      <c r="G761" s="59" t="s">
        <v>15873</v>
      </c>
      <c r="H761" s="61"/>
      <c r="I761" s="27"/>
      <c r="J761" s="65"/>
      <c r="K761" s="28"/>
    </row>
    <row r="762" ht="22.5" customHeight="1">
      <c r="A762" s="147">
        <v>46090.0</v>
      </c>
      <c r="B762" s="15"/>
      <c r="C762" s="148"/>
      <c r="D762" s="149" t="s">
        <v>304</v>
      </c>
      <c r="E762" s="150" t="s">
        <v>3993</v>
      </c>
      <c r="F762" s="112" t="str">
        <f t="shared" si="1"/>
        <v>DANIEL FUENZALIDA</v>
      </c>
      <c r="G762" s="59" t="s">
        <v>15874</v>
      </c>
      <c r="H762" s="61"/>
      <c r="I762" s="27"/>
      <c r="J762" s="65"/>
      <c r="K762" s="28"/>
    </row>
    <row r="763" ht="22.5" customHeight="1">
      <c r="A763" s="147">
        <v>46090.0</v>
      </c>
      <c r="B763" s="15"/>
      <c r="C763" s="148"/>
      <c r="D763" s="149" t="s">
        <v>15875</v>
      </c>
      <c r="E763" s="150" t="s">
        <v>472</v>
      </c>
      <c r="F763" s="112" t="str">
        <f t="shared" si="1"/>
        <v>LILIANA MUÑOZ</v>
      </c>
      <c r="G763" s="59" t="s">
        <v>15876</v>
      </c>
      <c r="H763" s="61"/>
      <c r="I763" s="27"/>
      <c r="J763" s="65"/>
      <c r="K763" s="28"/>
    </row>
    <row r="764" ht="22.5" customHeight="1">
      <c r="A764" s="147">
        <v>46090.0</v>
      </c>
      <c r="B764" s="15"/>
      <c r="C764" s="148"/>
      <c r="D764" s="149" t="s">
        <v>15877</v>
      </c>
      <c r="E764" s="150" t="s">
        <v>15878</v>
      </c>
      <c r="F764" s="112" t="str">
        <f t="shared" si="1"/>
        <v>VANNIA MOLINA FERMANDOIS</v>
      </c>
      <c r="G764" s="59" t="s">
        <v>15879</v>
      </c>
      <c r="H764" s="61"/>
      <c r="I764" s="27"/>
      <c r="J764" s="65"/>
      <c r="K764" s="28"/>
    </row>
    <row r="765" ht="22.5" customHeight="1">
      <c r="A765" s="147">
        <v>46090.0</v>
      </c>
      <c r="B765" s="15"/>
      <c r="C765" s="148"/>
      <c r="D765" s="149" t="s">
        <v>433</v>
      </c>
      <c r="E765" s="150" t="s">
        <v>211</v>
      </c>
      <c r="F765" s="112" t="str">
        <f t="shared" si="1"/>
        <v>VICENTE ROJAS</v>
      </c>
      <c r="G765" s="59" t="s">
        <v>15880</v>
      </c>
      <c r="H765" s="61"/>
      <c r="I765" s="27"/>
      <c r="J765" s="65"/>
      <c r="K765" s="28"/>
    </row>
    <row r="766" ht="22.5" customHeight="1">
      <c r="A766" s="147">
        <v>46090.0</v>
      </c>
      <c r="B766" s="15"/>
      <c r="C766" s="148"/>
      <c r="D766" s="149" t="s">
        <v>510</v>
      </c>
      <c r="E766" s="150" t="s">
        <v>15881</v>
      </c>
      <c r="F766" s="112" t="str">
        <f t="shared" si="1"/>
        <v>GONZALO VILLOUTA</v>
      </c>
      <c r="G766" s="59" t="s">
        <v>15882</v>
      </c>
      <c r="H766" s="61"/>
      <c r="I766" s="27"/>
      <c r="J766" s="65"/>
      <c r="K766" s="28"/>
    </row>
    <row r="767" ht="22.5" customHeight="1">
      <c r="A767" s="147">
        <v>46090.0</v>
      </c>
      <c r="B767" s="15"/>
      <c r="C767" s="148"/>
      <c r="D767" s="149" t="s">
        <v>2644</v>
      </c>
      <c r="E767" s="150" t="s">
        <v>1208</v>
      </c>
      <c r="F767" s="112" t="str">
        <f t="shared" si="1"/>
        <v>GABRIEL TORRES</v>
      </c>
      <c r="G767" s="59" t="s">
        <v>15883</v>
      </c>
      <c r="H767" s="61"/>
      <c r="I767" s="27"/>
      <c r="J767" s="65"/>
      <c r="K767" s="28"/>
    </row>
    <row r="768" ht="22.5" customHeight="1">
      <c r="A768" s="147">
        <v>46090.0</v>
      </c>
      <c r="B768" s="15"/>
      <c r="C768" s="148"/>
      <c r="D768" s="149" t="s">
        <v>15884</v>
      </c>
      <c r="E768" s="150" t="s">
        <v>7191</v>
      </c>
      <c r="F768" s="112" t="str">
        <f t="shared" si="1"/>
        <v>VLADIMIR SILVA</v>
      </c>
      <c r="G768" s="59" t="s">
        <v>15885</v>
      </c>
      <c r="H768" s="61"/>
      <c r="I768" s="27"/>
      <c r="J768" s="65"/>
      <c r="K768" s="28"/>
    </row>
    <row r="769" ht="22.5" customHeight="1">
      <c r="A769" s="147">
        <v>46090.0</v>
      </c>
      <c r="B769" s="15"/>
      <c r="C769" s="148"/>
      <c r="D769" s="149" t="s">
        <v>15886</v>
      </c>
      <c r="E769" s="150" t="s">
        <v>15887</v>
      </c>
      <c r="F769" s="112" t="str">
        <f t="shared" si="1"/>
        <v>ISABELLA BAVESTRELLO</v>
      </c>
      <c r="G769" s="59" t="s">
        <v>15888</v>
      </c>
      <c r="H769" s="61"/>
      <c r="I769" s="27"/>
      <c r="J769" s="65"/>
      <c r="K769" s="28"/>
    </row>
    <row r="770" ht="22.5" customHeight="1">
      <c r="A770" s="147">
        <v>46090.0</v>
      </c>
      <c r="B770" s="15"/>
      <c r="C770" s="148"/>
      <c r="D770" s="149" t="s">
        <v>1035</v>
      </c>
      <c r="E770" s="150" t="s">
        <v>3369</v>
      </c>
      <c r="F770" s="112" t="str">
        <f t="shared" si="1"/>
        <v>ANGEL MARTINEZ</v>
      </c>
      <c r="G770" s="59" t="s">
        <v>15889</v>
      </c>
      <c r="H770" s="61"/>
      <c r="I770" s="27"/>
      <c r="J770" s="65"/>
      <c r="K770" s="28"/>
    </row>
    <row r="771" ht="22.5" customHeight="1">
      <c r="A771" s="147">
        <v>46090.0</v>
      </c>
      <c r="B771" s="15"/>
      <c r="C771" s="148"/>
      <c r="D771" s="149" t="s">
        <v>2763</v>
      </c>
      <c r="E771" s="150" t="s">
        <v>15890</v>
      </c>
      <c r="F771" s="112" t="str">
        <f t="shared" si="1"/>
        <v>MACARENA ARDILES TAPIA</v>
      </c>
      <c r="G771" s="59" t="s">
        <v>15891</v>
      </c>
      <c r="H771" s="61"/>
      <c r="I771" s="27"/>
      <c r="J771" s="65"/>
      <c r="K771" s="28"/>
    </row>
    <row r="772" ht="22.5" customHeight="1">
      <c r="A772" s="147">
        <v>46090.0</v>
      </c>
      <c r="B772" s="15"/>
      <c r="C772" s="148"/>
      <c r="D772" s="149" t="s">
        <v>774</v>
      </c>
      <c r="E772" s="150" t="s">
        <v>15892</v>
      </c>
      <c r="F772" s="112" t="str">
        <f t="shared" si="1"/>
        <v>IGNACIO NAVEA AMARO</v>
      </c>
      <c r="G772" s="59" t="s">
        <v>15893</v>
      </c>
      <c r="H772" s="61"/>
      <c r="I772" s="27"/>
      <c r="J772" s="65"/>
      <c r="K772" s="28"/>
    </row>
    <row r="773" ht="22.5" customHeight="1">
      <c r="A773" s="147">
        <v>46090.0</v>
      </c>
      <c r="B773" s="15"/>
      <c r="C773" s="148"/>
      <c r="D773" s="149" t="s">
        <v>10599</v>
      </c>
      <c r="E773" s="150" t="s">
        <v>5157</v>
      </c>
      <c r="F773" s="112" t="str">
        <f t="shared" si="1"/>
        <v>KAREN ESPINOZA</v>
      </c>
      <c r="G773" s="59" t="s">
        <v>15894</v>
      </c>
      <c r="H773" s="61"/>
      <c r="I773" s="27"/>
      <c r="J773" s="65"/>
      <c r="K773" s="28"/>
    </row>
    <row r="774" ht="22.5" customHeight="1">
      <c r="A774" s="147">
        <v>46090.0</v>
      </c>
      <c r="B774" s="15"/>
      <c r="C774" s="148"/>
      <c r="D774" s="149" t="s">
        <v>15729</v>
      </c>
      <c r="E774" s="150" t="s">
        <v>15895</v>
      </c>
      <c r="F774" s="112" t="str">
        <f t="shared" si="1"/>
        <v>MARISOL ARAYA GENNARI</v>
      </c>
      <c r="G774" s="59" t="s">
        <v>15896</v>
      </c>
      <c r="H774" s="61"/>
      <c r="I774" s="27"/>
      <c r="J774" s="65"/>
      <c r="K774" s="28"/>
    </row>
    <row r="775" ht="22.5" customHeight="1">
      <c r="A775" s="147">
        <v>46090.0</v>
      </c>
      <c r="B775" s="15"/>
      <c r="C775" s="148"/>
      <c r="D775" s="149" t="s">
        <v>15897</v>
      </c>
      <c r="E775" s="150" t="s">
        <v>571</v>
      </c>
      <c r="F775" s="112" t="str">
        <f t="shared" si="1"/>
        <v>ROSSANNA ANGELICA SALAZAR</v>
      </c>
      <c r="G775" s="59" t="s">
        <v>15898</v>
      </c>
      <c r="H775" s="61"/>
      <c r="I775" s="27"/>
      <c r="J775" s="65"/>
      <c r="K775" s="28"/>
    </row>
    <row r="776" ht="22.5" customHeight="1">
      <c r="A776" s="147">
        <v>46090.0</v>
      </c>
      <c r="B776" s="15"/>
      <c r="C776" s="148"/>
      <c r="D776" s="149" t="s">
        <v>5330</v>
      </c>
      <c r="E776" s="150" t="s">
        <v>11350</v>
      </c>
      <c r="F776" s="112" t="str">
        <f t="shared" si="1"/>
        <v>JOHAN CONSTANZO</v>
      </c>
      <c r="G776" s="59" t="s">
        <v>15899</v>
      </c>
      <c r="H776" s="61"/>
      <c r="I776" s="27"/>
      <c r="J776" s="65"/>
      <c r="K776" s="28"/>
    </row>
    <row r="777" ht="22.5" customHeight="1">
      <c r="A777" s="147">
        <v>46090.0</v>
      </c>
      <c r="B777" s="15"/>
      <c r="C777" s="148"/>
      <c r="D777" s="149" t="s">
        <v>119</v>
      </c>
      <c r="E777" s="150" t="s">
        <v>15900</v>
      </c>
      <c r="F777" s="112" t="str">
        <f t="shared" si="1"/>
        <v>PEDRO QUIROZ VILLAGRA</v>
      </c>
      <c r="G777" s="59" t="s">
        <v>15901</v>
      </c>
      <c r="H777" s="61"/>
      <c r="I777" s="27"/>
      <c r="J777" s="65"/>
      <c r="K777" s="28"/>
    </row>
    <row r="778" ht="22.5" customHeight="1">
      <c r="A778" s="147">
        <v>46090.0</v>
      </c>
      <c r="B778" s="15"/>
      <c r="C778" s="148"/>
      <c r="D778" s="149" t="s">
        <v>15902</v>
      </c>
      <c r="E778" s="150" t="s">
        <v>15903</v>
      </c>
      <c r="F778" s="112" t="str">
        <f t="shared" si="1"/>
        <v>EDUARDO ALCIDES ROJAS CONTRERAS</v>
      </c>
      <c r="G778" s="59" t="s">
        <v>15904</v>
      </c>
      <c r="H778" s="61"/>
      <c r="I778" s="27"/>
      <c r="J778" s="65"/>
      <c r="K778" s="28"/>
    </row>
    <row r="779" ht="22.5" customHeight="1">
      <c r="A779" s="147">
        <v>46090.0</v>
      </c>
      <c r="B779" s="15"/>
      <c r="C779" s="148"/>
      <c r="D779" s="149" t="s">
        <v>363</v>
      </c>
      <c r="E779" s="150" t="s">
        <v>10891</v>
      </c>
      <c r="F779" s="112" t="str">
        <f t="shared" si="1"/>
        <v>NICOLAS MERY</v>
      </c>
      <c r="G779" s="59" t="s">
        <v>15905</v>
      </c>
      <c r="H779" s="61"/>
      <c r="I779" s="27"/>
      <c r="J779" s="65"/>
      <c r="K779" s="28"/>
    </row>
    <row r="780" ht="22.5" customHeight="1">
      <c r="A780" s="147">
        <v>46090.0</v>
      </c>
      <c r="B780" s="15"/>
      <c r="C780" s="148"/>
      <c r="D780" s="149" t="s">
        <v>4037</v>
      </c>
      <c r="E780" s="150" t="s">
        <v>15906</v>
      </c>
      <c r="F780" s="112" t="str">
        <f t="shared" si="1"/>
        <v>JAVIER ALEJANDRO CALBUN LETELIER</v>
      </c>
      <c r="G780" s="59" t="s">
        <v>15907</v>
      </c>
      <c r="H780" s="61"/>
      <c r="I780" s="27"/>
      <c r="J780" s="65"/>
      <c r="K780" s="28"/>
    </row>
    <row r="781" ht="22.5" customHeight="1">
      <c r="A781" s="147">
        <v>46090.0</v>
      </c>
      <c r="B781" s="15"/>
      <c r="C781" s="148"/>
      <c r="D781" s="149" t="s">
        <v>1077</v>
      </c>
      <c r="E781" s="150" t="s">
        <v>5146</v>
      </c>
      <c r="F781" s="112" t="str">
        <f t="shared" si="1"/>
        <v>KATHERINE ROMERO</v>
      </c>
      <c r="G781" s="59" t="s">
        <v>15908</v>
      </c>
      <c r="H781" s="61"/>
      <c r="I781" s="27"/>
      <c r="J781" s="65"/>
      <c r="K781" s="28"/>
    </row>
    <row r="782" ht="22.5" customHeight="1">
      <c r="A782" s="147">
        <v>46090.0</v>
      </c>
      <c r="B782" s="15"/>
      <c r="C782" s="148"/>
      <c r="D782" s="149" t="s">
        <v>15909</v>
      </c>
      <c r="E782" s="150" t="s">
        <v>15910</v>
      </c>
      <c r="F782" s="112" t="str">
        <f t="shared" si="1"/>
        <v>CARLOS GUILLERMO GONZALEZ BARCO</v>
      </c>
      <c r="G782" s="59" t="s">
        <v>15911</v>
      </c>
      <c r="H782" s="61"/>
      <c r="I782" s="27"/>
      <c r="J782" s="65"/>
      <c r="K782" s="28"/>
    </row>
    <row r="783" ht="22.5" customHeight="1">
      <c r="A783" s="147">
        <v>46090.0</v>
      </c>
      <c r="B783" s="15"/>
      <c r="C783" s="148"/>
      <c r="D783" s="149" t="s">
        <v>304</v>
      </c>
      <c r="E783" s="150" t="s">
        <v>15912</v>
      </c>
      <c r="F783" s="112" t="str">
        <f t="shared" si="1"/>
        <v>DANIEL TOLEDO CONCHA</v>
      </c>
      <c r="G783" s="59" t="s">
        <v>15913</v>
      </c>
      <c r="H783" s="61"/>
      <c r="I783" s="27"/>
      <c r="J783" s="65"/>
      <c r="K783" s="28"/>
    </row>
    <row r="784" ht="22.5" customHeight="1">
      <c r="A784" s="147">
        <v>46090.0</v>
      </c>
      <c r="B784" s="15"/>
      <c r="C784" s="148"/>
      <c r="D784" s="149" t="s">
        <v>526</v>
      </c>
      <c r="E784" s="150" t="s">
        <v>1437</v>
      </c>
      <c r="F784" s="112" t="str">
        <f t="shared" si="1"/>
        <v>CAMILA HERNÁNDEZ</v>
      </c>
      <c r="G784" s="59" t="s">
        <v>15914</v>
      </c>
      <c r="H784" s="61"/>
      <c r="I784" s="27"/>
      <c r="J784" s="65"/>
      <c r="K784" s="28"/>
    </row>
    <row r="785" ht="22.5" customHeight="1">
      <c r="A785" s="147">
        <v>46090.0</v>
      </c>
      <c r="B785" s="15"/>
      <c r="C785" s="148"/>
      <c r="D785" s="149" t="s">
        <v>9880</v>
      </c>
      <c r="E785" s="150" t="s">
        <v>9881</v>
      </c>
      <c r="F785" s="112" t="str">
        <f t="shared" si="1"/>
        <v>JOSUÉ OCAYO</v>
      </c>
      <c r="G785" s="59" t="s">
        <v>9882</v>
      </c>
      <c r="H785" s="61"/>
      <c r="I785" s="27"/>
      <c r="J785" s="65"/>
      <c r="K785" s="28"/>
    </row>
    <row r="786" ht="22.5" customHeight="1">
      <c r="A786" s="147">
        <v>46090.0</v>
      </c>
      <c r="B786" s="15"/>
      <c r="C786" s="148"/>
      <c r="D786" s="149" t="s">
        <v>3586</v>
      </c>
      <c r="E786" s="150" t="s">
        <v>844</v>
      </c>
      <c r="F786" s="112" t="str">
        <f t="shared" si="1"/>
        <v>IGNACIO PAREDES</v>
      </c>
      <c r="G786" s="59" t="s">
        <v>15915</v>
      </c>
      <c r="H786" s="61"/>
      <c r="I786" s="27"/>
      <c r="J786" s="65"/>
      <c r="K786" s="28"/>
    </row>
    <row r="787" ht="22.5" customHeight="1">
      <c r="A787" s="147">
        <v>46090.0</v>
      </c>
      <c r="B787" s="15"/>
      <c r="C787" s="148"/>
      <c r="D787" s="149" t="s">
        <v>876</v>
      </c>
      <c r="E787" s="150" t="s">
        <v>10278</v>
      </c>
      <c r="F787" s="112" t="str">
        <f t="shared" si="1"/>
        <v>LUIS CORTES</v>
      </c>
      <c r="G787" s="59" t="s">
        <v>15916</v>
      </c>
      <c r="H787" s="61"/>
      <c r="I787" s="27"/>
      <c r="J787" s="65"/>
      <c r="K787" s="28"/>
    </row>
    <row r="788" ht="22.5" customHeight="1">
      <c r="A788" s="147">
        <v>46090.0</v>
      </c>
      <c r="B788" s="15"/>
      <c r="C788" s="148"/>
      <c r="D788" s="149" t="s">
        <v>15917</v>
      </c>
      <c r="E788" s="150" t="s">
        <v>15918</v>
      </c>
      <c r="F788" s="112" t="str">
        <f t="shared" si="1"/>
        <v>MOSHE BROUGHTON</v>
      </c>
      <c r="G788" s="59" t="s">
        <v>15919</v>
      </c>
      <c r="H788" s="61"/>
      <c r="I788" s="27"/>
      <c r="J788" s="65"/>
      <c r="K788" s="28"/>
    </row>
    <row r="789" ht="22.5" customHeight="1">
      <c r="A789" s="147">
        <v>46090.0</v>
      </c>
      <c r="B789" s="15"/>
      <c r="C789" s="148"/>
      <c r="D789" s="149" t="s">
        <v>15920</v>
      </c>
      <c r="E789" s="150" t="s">
        <v>15921</v>
      </c>
      <c r="F789" s="112" t="str">
        <f t="shared" si="1"/>
        <v>VICENTE ANDRES CASANUEVA CHIESA O CASAGRANDE</v>
      </c>
      <c r="G789" s="59" t="s">
        <v>15922</v>
      </c>
      <c r="H789" s="61"/>
      <c r="I789" s="27"/>
      <c r="J789" s="65"/>
      <c r="K789" s="28"/>
    </row>
    <row r="790" ht="22.5" customHeight="1">
      <c r="A790" s="147">
        <v>46090.0</v>
      </c>
      <c r="B790" s="15"/>
      <c r="C790" s="148"/>
      <c r="D790" s="149" t="s">
        <v>4265</v>
      </c>
      <c r="E790" s="150" t="s">
        <v>11118</v>
      </c>
      <c r="F790" s="112" t="str">
        <f t="shared" si="1"/>
        <v>MAKARENA CARVALLO</v>
      </c>
      <c r="G790" s="59" t="s">
        <v>15923</v>
      </c>
      <c r="H790" s="61"/>
      <c r="I790" s="27"/>
      <c r="J790" s="65"/>
      <c r="K790" s="28"/>
    </row>
    <row r="791" ht="22.5" customHeight="1">
      <c r="A791" s="147">
        <v>46090.0</v>
      </c>
      <c r="B791" s="15"/>
      <c r="C791" s="148"/>
      <c r="D791" s="149" t="s">
        <v>11399</v>
      </c>
      <c r="E791" s="150" t="s">
        <v>15924</v>
      </c>
      <c r="F791" s="112" t="str">
        <f t="shared" si="1"/>
        <v>VICTOR MANUEL ULLOA ROMO</v>
      </c>
      <c r="G791" s="59" t="s">
        <v>15925</v>
      </c>
      <c r="H791" s="61"/>
      <c r="I791" s="27"/>
      <c r="J791" s="65"/>
      <c r="K791" s="28"/>
    </row>
    <row r="792" ht="22.5" customHeight="1">
      <c r="A792" s="147">
        <v>46090.0</v>
      </c>
      <c r="B792" s="15"/>
      <c r="C792" s="148"/>
      <c r="D792" s="149" t="s">
        <v>2187</v>
      </c>
      <c r="E792" s="150" t="s">
        <v>2453</v>
      </c>
      <c r="F792" s="112" t="str">
        <f t="shared" si="1"/>
        <v>PAMELA MADARIAGA</v>
      </c>
      <c r="G792" s="59" t="s">
        <v>15926</v>
      </c>
      <c r="H792" s="61"/>
      <c r="I792" s="27"/>
      <c r="J792" s="65"/>
      <c r="K792" s="28"/>
    </row>
    <row r="793" ht="22.5" customHeight="1">
      <c r="A793" s="147">
        <v>46090.0</v>
      </c>
      <c r="B793" s="15"/>
      <c r="C793" s="148"/>
      <c r="D793" s="149" t="s">
        <v>1383</v>
      </c>
      <c r="E793" s="150" t="s">
        <v>9210</v>
      </c>
      <c r="F793" s="112" t="str">
        <f t="shared" si="1"/>
        <v>EDUARDO DURAN</v>
      </c>
      <c r="G793" s="59" t="s">
        <v>15927</v>
      </c>
      <c r="H793" s="61"/>
      <c r="I793" s="27"/>
      <c r="J793" s="65"/>
      <c r="K793" s="28"/>
    </row>
    <row r="794" ht="22.5" customHeight="1">
      <c r="A794" s="147">
        <v>46090.0</v>
      </c>
      <c r="B794" s="15"/>
      <c r="C794" s="148"/>
      <c r="D794" s="149" t="s">
        <v>576</v>
      </c>
      <c r="E794" s="150" t="s">
        <v>3997</v>
      </c>
      <c r="F794" s="112" t="str">
        <f t="shared" si="1"/>
        <v>LUIS HERRERA</v>
      </c>
      <c r="G794" s="59" t="s">
        <v>15928</v>
      </c>
      <c r="H794" s="61"/>
      <c r="I794" s="27"/>
      <c r="J794" s="65"/>
      <c r="K794" s="28"/>
    </row>
    <row r="795" ht="22.5" customHeight="1">
      <c r="A795" s="147">
        <v>46090.0</v>
      </c>
      <c r="B795" s="15"/>
      <c r="C795" s="148"/>
      <c r="D795" s="149" t="s">
        <v>15929</v>
      </c>
      <c r="E795" s="150" t="s">
        <v>15930</v>
      </c>
      <c r="F795" s="112" t="str">
        <f t="shared" si="1"/>
        <v>RONALD WILLIAMS ARENAS GONZALEZ</v>
      </c>
      <c r="G795" s="59" t="s">
        <v>15931</v>
      </c>
      <c r="H795" s="61"/>
      <c r="I795" s="27"/>
      <c r="J795" s="65"/>
      <c r="K795" s="28"/>
    </row>
    <row r="796" ht="22.5" customHeight="1">
      <c r="A796" s="147">
        <v>46090.0</v>
      </c>
      <c r="B796" s="15"/>
      <c r="C796" s="148"/>
      <c r="D796" s="149" t="s">
        <v>1794</v>
      </c>
      <c r="E796" s="150" t="s">
        <v>1409</v>
      </c>
      <c r="F796" s="112" t="str">
        <f t="shared" si="1"/>
        <v>MICHAEL ARIAS</v>
      </c>
      <c r="G796" s="59" t="s">
        <v>15932</v>
      </c>
      <c r="H796" s="61"/>
      <c r="I796" s="27"/>
      <c r="J796" s="65"/>
      <c r="K796" s="28"/>
    </row>
    <row r="797" ht="22.5" customHeight="1">
      <c r="A797" s="147">
        <v>46090.0</v>
      </c>
      <c r="B797" s="15"/>
      <c r="C797" s="148"/>
      <c r="D797" s="149" t="s">
        <v>879</v>
      </c>
      <c r="E797" s="150" t="s">
        <v>15933</v>
      </c>
      <c r="F797" s="112" t="str">
        <f t="shared" si="1"/>
        <v>GREGORY RODRÍGUEZ URETA</v>
      </c>
      <c r="G797" s="59" t="s">
        <v>15934</v>
      </c>
      <c r="H797" s="61"/>
      <c r="I797" s="27"/>
      <c r="J797" s="65"/>
      <c r="K797" s="28"/>
    </row>
    <row r="798" ht="22.5" customHeight="1">
      <c r="A798" s="147">
        <v>46090.0</v>
      </c>
      <c r="B798" s="15"/>
      <c r="C798" s="148"/>
      <c r="D798" s="149" t="s">
        <v>14751</v>
      </c>
      <c r="E798" s="150" t="s">
        <v>15935</v>
      </c>
      <c r="F798" s="112" t="str">
        <f t="shared" si="1"/>
        <v>LUIS FELIPE VALLADARES</v>
      </c>
      <c r="G798" s="59" t="s">
        <v>15936</v>
      </c>
      <c r="H798" s="61"/>
      <c r="I798" s="27"/>
      <c r="J798" s="65"/>
      <c r="K798" s="28"/>
    </row>
    <row r="799" ht="22.5" customHeight="1">
      <c r="A799" s="147">
        <v>46090.0</v>
      </c>
      <c r="B799" s="15"/>
      <c r="C799" s="148"/>
      <c r="D799" s="149" t="s">
        <v>7319</v>
      </c>
      <c r="E799" s="150" t="s">
        <v>15937</v>
      </c>
      <c r="F799" s="112" t="str">
        <f t="shared" si="1"/>
        <v>DANITZA CABEZAS</v>
      </c>
      <c r="G799" s="59" t="s">
        <v>15938</v>
      </c>
      <c r="H799" s="61"/>
      <c r="I799" s="27"/>
      <c r="J799" s="65"/>
      <c r="K799" s="28"/>
    </row>
    <row r="800" ht="22.5" customHeight="1">
      <c r="A800" s="147">
        <v>46090.0</v>
      </c>
      <c r="B800" s="15"/>
      <c r="C800" s="148"/>
      <c r="D800" s="149" t="s">
        <v>748</v>
      </c>
      <c r="E800" s="150" t="s">
        <v>972</v>
      </c>
      <c r="F800" s="112" t="str">
        <f t="shared" si="1"/>
        <v>PAULA VALENZUELA</v>
      </c>
      <c r="G800" s="59" t="s">
        <v>15939</v>
      </c>
      <c r="H800" s="61"/>
      <c r="I800" s="27"/>
      <c r="J800" s="65"/>
      <c r="K800" s="28"/>
    </row>
    <row r="801" ht="22.5" customHeight="1">
      <c r="A801" s="147">
        <v>46090.0</v>
      </c>
      <c r="B801" s="15"/>
      <c r="C801" s="148"/>
      <c r="D801" s="149" t="s">
        <v>15940</v>
      </c>
      <c r="E801" s="150" t="s">
        <v>15941</v>
      </c>
      <c r="F801" s="112" t="str">
        <f t="shared" si="1"/>
        <v>JORGE SEGUNDO FERNÁNDEZ OLATE</v>
      </c>
      <c r="G801" s="59" t="s">
        <v>15942</v>
      </c>
      <c r="H801" s="61"/>
      <c r="I801" s="27"/>
      <c r="J801" s="65"/>
      <c r="K801" s="28"/>
    </row>
    <row r="802" ht="22.5" customHeight="1">
      <c r="A802" s="147">
        <v>46090.0</v>
      </c>
      <c r="B802" s="15"/>
      <c r="C802" s="148"/>
      <c r="D802" s="149" t="s">
        <v>15943</v>
      </c>
      <c r="E802" s="150" t="s">
        <v>1243</v>
      </c>
      <c r="F802" s="112" t="str">
        <f t="shared" si="1"/>
        <v>IGNACIA PINTO</v>
      </c>
      <c r="G802" s="59" t="s">
        <v>15944</v>
      </c>
      <c r="H802" s="61"/>
      <c r="I802" s="27"/>
      <c r="J802" s="65"/>
      <c r="K802" s="28"/>
    </row>
    <row r="803" ht="22.5" customHeight="1">
      <c r="A803" s="147">
        <v>46090.0</v>
      </c>
      <c r="B803" s="15"/>
      <c r="C803" s="148"/>
      <c r="D803" s="149" t="s">
        <v>15945</v>
      </c>
      <c r="E803" s="150" t="s">
        <v>15946</v>
      </c>
      <c r="F803" s="112" t="str">
        <f t="shared" si="1"/>
        <v>LEONARDO SIGFRIDO ITURRA PEREZ</v>
      </c>
      <c r="G803" s="59" t="s">
        <v>15947</v>
      </c>
      <c r="H803" s="61"/>
      <c r="I803" s="27"/>
      <c r="J803" s="65"/>
      <c r="K803" s="28"/>
    </row>
    <row r="804" ht="22.5" customHeight="1">
      <c r="A804" s="147">
        <v>46090.0</v>
      </c>
      <c r="B804" s="15"/>
      <c r="C804" s="148"/>
      <c r="D804" s="149" t="s">
        <v>15948</v>
      </c>
      <c r="E804" s="150" t="s">
        <v>11339</v>
      </c>
      <c r="F804" s="112" t="str">
        <f t="shared" si="1"/>
        <v>RAMIRO MARTÍNEZ</v>
      </c>
      <c r="G804" s="59" t="s">
        <v>15949</v>
      </c>
      <c r="H804" s="61"/>
      <c r="I804" s="27"/>
      <c r="J804" s="65"/>
      <c r="K804" s="28"/>
    </row>
    <row r="805" ht="22.5" customHeight="1">
      <c r="A805" s="147">
        <v>46090.0</v>
      </c>
      <c r="B805" s="15"/>
      <c r="C805" s="148"/>
      <c r="D805" s="149" t="s">
        <v>6418</v>
      </c>
      <c r="E805" s="150" t="s">
        <v>145</v>
      </c>
      <c r="F805" s="112" t="str">
        <f t="shared" si="1"/>
        <v>NELSON GOMEZ</v>
      </c>
      <c r="G805" s="59" t="s">
        <v>15950</v>
      </c>
      <c r="H805" s="61"/>
      <c r="I805" s="27"/>
      <c r="J805" s="65"/>
      <c r="K805" s="28"/>
    </row>
    <row r="806" ht="22.5" customHeight="1">
      <c r="A806" s="147">
        <v>46090.0</v>
      </c>
      <c r="B806" s="15"/>
      <c r="C806" s="148"/>
      <c r="D806" s="149" t="s">
        <v>15951</v>
      </c>
      <c r="E806" s="150" t="s">
        <v>15952</v>
      </c>
      <c r="F806" s="112" t="str">
        <f t="shared" si="1"/>
        <v>JUAN CARLOS JESUS RODRIGUEZ ESPINOZA</v>
      </c>
      <c r="G806" s="90" t="s">
        <v>15953</v>
      </c>
      <c r="H806" s="61"/>
      <c r="I806" s="27"/>
      <c r="J806" s="65"/>
      <c r="K806" s="28"/>
    </row>
    <row r="807" ht="22.5" customHeight="1">
      <c r="A807" s="147">
        <v>46090.0</v>
      </c>
      <c r="B807" s="15"/>
      <c r="C807" s="148"/>
      <c r="D807" s="149" t="s">
        <v>15954</v>
      </c>
      <c r="E807" s="150" t="s">
        <v>918</v>
      </c>
      <c r="F807" s="112" t="str">
        <f t="shared" si="1"/>
        <v>MAYKEL SANCHEZ</v>
      </c>
      <c r="G807" s="59" t="s">
        <v>15955</v>
      </c>
      <c r="H807" s="56"/>
      <c r="I807" s="27"/>
      <c r="J807" s="65"/>
      <c r="K807" s="28"/>
    </row>
    <row r="808" ht="22.5" customHeight="1">
      <c r="A808" s="147">
        <v>46090.0</v>
      </c>
      <c r="B808" s="15"/>
      <c r="C808" s="148"/>
      <c r="D808" s="149" t="s">
        <v>15956</v>
      </c>
      <c r="E808" s="150" t="s">
        <v>2171</v>
      </c>
      <c r="F808" s="112" t="str">
        <f t="shared" si="1"/>
        <v>MARCIAL SAAVEDRA</v>
      </c>
      <c r="G808" s="59" t="s">
        <v>15957</v>
      </c>
      <c r="H808" s="61"/>
      <c r="I808" s="27"/>
      <c r="J808" s="65"/>
      <c r="K808" s="28"/>
    </row>
    <row r="809" ht="22.5" customHeight="1">
      <c r="A809" s="147">
        <v>46090.0</v>
      </c>
      <c r="B809" s="15"/>
      <c r="C809" s="148"/>
      <c r="D809" s="149" t="s">
        <v>669</v>
      </c>
      <c r="E809" s="150" t="s">
        <v>3350</v>
      </c>
      <c r="F809" s="112" t="str">
        <f t="shared" si="1"/>
        <v>JORGE GONZALEZ</v>
      </c>
      <c r="G809" s="59" t="s">
        <v>15958</v>
      </c>
      <c r="H809" s="61"/>
      <c r="I809" s="27"/>
      <c r="J809" s="65"/>
      <c r="K809" s="28"/>
    </row>
    <row r="810" ht="22.5" customHeight="1">
      <c r="A810" s="147">
        <v>46091.0</v>
      </c>
      <c r="B810" s="15"/>
      <c r="C810" s="148"/>
      <c r="D810" s="149" t="s">
        <v>15959</v>
      </c>
      <c r="E810" s="150" t="s">
        <v>288</v>
      </c>
      <c r="F810" s="112" t="str">
        <f t="shared" si="1"/>
        <v>ALEXSANDRO AGUILERA</v>
      </c>
      <c r="G810" s="59" t="s">
        <v>15960</v>
      </c>
      <c r="H810" s="56" t="s">
        <v>44</v>
      </c>
      <c r="I810" s="27"/>
      <c r="J810" s="57" t="s">
        <v>14</v>
      </c>
      <c r="K810" s="28"/>
    </row>
    <row r="811" ht="22.5" customHeight="1">
      <c r="A811" s="147">
        <v>46091.0</v>
      </c>
      <c r="B811" s="15"/>
      <c r="C811" s="148"/>
      <c r="D811" s="149" t="s">
        <v>15961</v>
      </c>
      <c r="E811" s="150" t="s">
        <v>15962</v>
      </c>
      <c r="F811" s="112" t="str">
        <f t="shared" si="1"/>
        <v>NICOLAS FELIPE ESPINOZA VERGARA</v>
      </c>
      <c r="G811" s="59" t="s">
        <v>15963</v>
      </c>
      <c r="H811" s="56" t="s">
        <v>44</v>
      </c>
      <c r="I811" s="27"/>
      <c r="J811" s="57" t="s">
        <v>14</v>
      </c>
      <c r="K811" s="28"/>
    </row>
    <row r="812" ht="22.5" customHeight="1">
      <c r="A812" s="147">
        <v>46091.0</v>
      </c>
      <c r="B812" s="15"/>
      <c r="C812" s="148"/>
      <c r="D812" s="149" t="s">
        <v>15964</v>
      </c>
      <c r="E812" s="150" t="s">
        <v>15965</v>
      </c>
      <c r="F812" s="112" t="str">
        <f t="shared" si="1"/>
        <v>DANIEL ANTONIO TORRES TREJO</v>
      </c>
      <c r="G812" s="59" t="s">
        <v>15966</v>
      </c>
      <c r="H812" s="56" t="s">
        <v>44</v>
      </c>
      <c r="I812" s="27"/>
      <c r="J812" s="57" t="s">
        <v>14</v>
      </c>
      <c r="K812" s="28"/>
    </row>
    <row r="813" ht="22.5" customHeight="1">
      <c r="A813" s="147">
        <v>46091.0</v>
      </c>
      <c r="B813" s="15"/>
      <c r="C813" s="148"/>
      <c r="D813" s="149" t="s">
        <v>1245</v>
      </c>
      <c r="E813" s="150" t="s">
        <v>15967</v>
      </c>
      <c r="F813" s="112" t="str">
        <f t="shared" si="1"/>
        <v>DYLAN TORRES ARENAS</v>
      </c>
      <c r="G813" s="59" t="s">
        <v>15968</v>
      </c>
      <c r="H813" s="56" t="s">
        <v>44</v>
      </c>
      <c r="I813" s="27"/>
      <c r="J813" s="57" t="s">
        <v>14</v>
      </c>
      <c r="K813" s="28"/>
    </row>
    <row r="814" ht="22.5" customHeight="1">
      <c r="A814" s="147">
        <v>46091.0</v>
      </c>
      <c r="B814" s="15"/>
      <c r="C814" s="148"/>
      <c r="D814" s="149" t="s">
        <v>15969</v>
      </c>
      <c r="E814" s="150" t="s">
        <v>8795</v>
      </c>
      <c r="F814" s="112" t="str">
        <f t="shared" si="1"/>
        <v>CRSITIAN PAREDES HERNANDEZ</v>
      </c>
      <c r="G814" s="59" t="s">
        <v>15970</v>
      </c>
      <c r="H814" s="56" t="s">
        <v>44</v>
      </c>
      <c r="I814" s="27"/>
      <c r="J814" s="57" t="s">
        <v>14</v>
      </c>
      <c r="K814" s="28"/>
    </row>
    <row r="815" ht="22.5" customHeight="1">
      <c r="A815" s="147">
        <v>46091.0</v>
      </c>
      <c r="B815" s="15"/>
      <c r="C815" s="148"/>
      <c r="D815" s="149" t="s">
        <v>15971</v>
      </c>
      <c r="E815" s="150" t="s">
        <v>15972</v>
      </c>
      <c r="F815" s="112" t="str">
        <f t="shared" si="1"/>
        <v>ALEJANDRA DE LOURDES FUENTES VEGA</v>
      </c>
      <c r="G815" s="59" t="s">
        <v>15973</v>
      </c>
      <c r="H815" s="56" t="s">
        <v>44</v>
      </c>
      <c r="I815" s="27"/>
      <c r="J815" s="57" t="s">
        <v>14</v>
      </c>
      <c r="K815" s="28"/>
    </row>
    <row r="816" ht="22.5" customHeight="1">
      <c r="A816" s="147">
        <v>46091.0</v>
      </c>
      <c r="B816" s="15"/>
      <c r="C816" s="148"/>
      <c r="D816" s="149" t="s">
        <v>15974</v>
      </c>
      <c r="E816" s="150" t="s">
        <v>15975</v>
      </c>
      <c r="F816" s="112" t="str">
        <f t="shared" si="1"/>
        <v>YASSINE OUHERRAD</v>
      </c>
      <c r="G816" s="59" t="s">
        <v>15976</v>
      </c>
      <c r="H816" s="56" t="s">
        <v>44</v>
      </c>
      <c r="I816" s="27"/>
      <c r="J816" s="57" t="s">
        <v>14</v>
      </c>
      <c r="K816" s="28"/>
    </row>
    <row r="817" ht="22.5" customHeight="1">
      <c r="A817" s="147">
        <v>46091.0</v>
      </c>
      <c r="B817" s="15"/>
      <c r="C817" s="148"/>
      <c r="D817" s="149" t="s">
        <v>15977</v>
      </c>
      <c r="E817" s="150" t="s">
        <v>15978</v>
      </c>
      <c r="F817" s="112" t="str">
        <f t="shared" si="1"/>
        <v>RODRIGO IGNACIO FAGARDO GAJARDO</v>
      </c>
      <c r="G817" s="59" t="s">
        <v>15979</v>
      </c>
      <c r="H817" s="56" t="s">
        <v>44</v>
      </c>
      <c r="I817" s="27"/>
      <c r="J817" s="57" t="s">
        <v>14</v>
      </c>
      <c r="K817" s="28"/>
    </row>
    <row r="818" ht="22.5" customHeight="1">
      <c r="A818" s="147">
        <v>46091.0</v>
      </c>
      <c r="B818" s="15"/>
      <c r="C818" s="148"/>
      <c r="D818" s="149" t="s">
        <v>12466</v>
      </c>
      <c r="E818" s="150" t="s">
        <v>1450</v>
      </c>
      <c r="F818" s="112" t="str">
        <f t="shared" si="1"/>
        <v>RENATA UGARTE</v>
      </c>
      <c r="G818" s="59" t="s">
        <v>15980</v>
      </c>
      <c r="H818" s="56" t="s">
        <v>44</v>
      </c>
      <c r="I818" s="27"/>
      <c r="J818" s="57" t="s">
        <v>14</v>
      </c>
      <c r="K818" s="23" t="s">
        <v>15</v>
      </c>
    </row>
    <row r="819" ht="22.5" customHeight="1">
      <c r="A819" s="147">
        <v>46091.0</v>
      </c>
      <c r="B819" s="15"/>
      <c r="C819" s="148"/>
      <c r="D819" s="149" t="s">
        <v>360</v>
      </c>
      <c r="E819" s="150" t="s">
        <v>10535</v>
      </c>
      <c r="F819" s="112" t="str">
        <f t="shared" si="1"/>
        <v>JOSE CALDERON</v>
      </c>
      <c r="G819" s="59" t="s">
        <v>15981</v>
      </c>
      <c r="H819" s="56" t="s">
        <v>44</v>
      </c>
      <c r="I819" s="27"/>
      <c r="J819" s="57" t="s">
        <v>14</v>
      </c>
      <c r="K819" s="28"/>
    </row>
    <row r="820" ht="22.5" customHeight="1">
      <c r="A820" s="147">
        <v>46091.0</v>
      </c>
      <c r="B820" s="15"/>
      <c r="C820" s="148"/>
      <c r="D820" s="149" t="s">
        <v>944</v>
      </c>
      <c r="E820" s="150" t="s">
        <v>1949</v>
      </c>
      <c r="F820" s="112" t="str">
        <f t="shared" si="1"/>
        <v>DIEGO COFRÉ</v>
      </c>
      <c r="G820" s="59" t="s">
        <v>15982</v>
      </c>
      <c r="H820" s="56" t="s">
        <v>44</v>
      </c>
      <c r="I820" s="27"/>
      <c r="J820" s="57" t="s">
        <v>14</v>
      </c>
      <c r="K820" s="23" t="s">
        <v>15</v>
      </c>
    </row>
    <row r="821" ht="22.5" customHeight="1">
      <c r="A821" s="147">
        <v>46091.0</v>
      </c>
      <c r="B821" s="15"/>
      <c r="C821" s="148"/>
      <c r="D821" s="149" t="s">
        <v>15983</v>
      </c>
      <c r="E821" s="150" t="s">
        <v>15984</v>
      </c>
      <c r="F821" s="112" t="str">
        <f t="shared" si="1"/>
        <v>MAICO ANTONIO SANCHEZ FUENTES</v>
      </c>
      <c r="G821" s="59" t="s">
        <v>15985</v>
      </c>
      <c r="H821" s="56" t="s">
        <v>44</v>
      </c>
      <c r="I821" s="27"/>
      <c r="J821" s="57" t="s">
        <v>14</v>
      </c>
      <c r="K821" s="28"/>
    </row>
    <row r="822" ht="22.5" customHeight="1">
      <c r="A822" s="147">
        <v>46091.0</v>
      </c>
      <c r="B822" s="15"/>
      <c r="C822" s="148"/>
      <c r="D822" s="149" t="s">
        <v>15986</v>
      </c>
      <c r="E822" s="150" t="s">
        <v>15987</v>
      </c>
      <c r="F822" s="112" t="str">
        <f t="shared" si="1"/>
        <v>MILENNA VINDIGNI</v>
      </c>
      <c r="G822" s="59" t="s">
        <v>15988</v>
      </c>
      <c r="H822" s="56" t="s">
        <v>44</v>
      </c>
      <c r="I822" s="27"/>
      <c r="J822" s="57" t="s">
        <v>14</v>
      </c>
      <c r="K822" s="23" t="s">
        <v>15</v>
      </c>
    </row>
    <row r="823" ht="22.5" customHeight="1">
      <c r="A823" s="147">
        <v>46091.0</v>
      </c>
      <c r="B823" s="15"/>
      <c r="C823" s="148"/>
      <c r="D823" s="149" t="s">
        <v>15989</v>
      </c>
      <c r="E823" s="150" t="s">
        <v>5726</v>
      </c>
      <c r="F823" s="112" t="str">
        <f t="shared" si="1"/>
        <v>RAÚL LEÓN</v>
      </c>
      <c r="G823" s="59" t="s">
        <v>15990</v>
      </c>
      <c r="H823" s="56" t="s">
        <v>44</v>
      </c>
      <c r="I823" s="27"/>
      <c r="J823" s="57" t="s">
        <v>14</v>
      </c>
      <c r="K823" s="23" t="s">
        <v>15</v>
      </c>
    </row>
    <row r="824" ht="22.5" customHeight="1">
      <c r="A824" s="147">
        <v>46091.0</v>
      </c>
      <c r="B824" s="15"/>
      <c r="C824" s="148"/>
      <c r="D824" s="149" t="s">
        <v>15991</v>
      </c>
      <c r="E824" s="150" t="s">
        <v>15992</v>
      </c>
      <c r="F824" s="112" t="str">
        <f t="shared" si="1"/>
        <v>BORET ARÉVALO</v>
      </c>
      <c r="G824" s="59" t="s">
        <v>15993</v>
      </c>
      <c r="H824" s="56" t="s">
        <v>44</v>
      </c>
      <c r="I824" s="27"/>
      <c r="J824" s="57" t="s">
        <v>14</v>
      </c>
      <c r="K824" s="23" t="s">
        <v>15</v>
      </c>
    </row>
    <row r="825" ht="22.5" customHeight="1">
      <c r="A825" s="147">
        <v>46091.0</v>
      </c>
      <c r="B825" s="15"/>
      <c r="C825" s="148"/>
      <c r="D825" s="149" t="s">
        <v>2096</v>
      </c>
      <c r="E825" s="150" t="s">
        <v>991</v>
      </c>
      <c r="F825" s="112" t="str">
        <f t="shared" si="1"/>
        <v>CAMILO CASTRO</v>
      </c>
      <c r="G825" s="59" t="s">
        <v>15994</v>
      </c>
      <c r="H825" s="56" t="s">
        <v>44</v>
      </c>
      <c r="I825" s="27"/>
      <c r="J825" s="57" t="s">
        <v>14</v>
      </c>
      <c r="K825" s="23" t="s">
        <v>15</v>
      </c>
    </row>
    <row r="826" ht="22.5" customHeight="1">
      <c r="A826" s="147">
        <v>46091.0</v>
      </c>
      <c r="B826" s="15"/>
      <c r="C826" s="148"/>
      <c r="D826" s="149" t="s">
        <v>585</v>
      </c>
      <c r="E826" s="150" t="s">
        <v>9178</v>
      </c>
      <c r="F826" s="112" t="str">
        <f t="shared" si="1"/>
        <v>MAXIMO ACOSTA</v>
      </c>
      <c r="G826" s="59" t="s">
        <v>15995</v>
      </c>
      <c r="H826" s="56" t="s">
        <v>44</v>
      </c>
      <c r="I826" s="27"/>
      <c r="J826" s="57" t="s">
        <v>14</v>
      </c>
      <c r="K826" s="23" t="s">
        <v>15</v>
      </c>
    </row>
    <row r="827" ht="22.5" customHeight="1">
      <c r="A827" s="147">
        <v>46091.0</v>
      </c>
      <c r="B827" s="15"/>
      <c r="C827" s="148"/>
      <c r="D827" s="149" t="s">
        <v>15996</v>
      </c>
      <c r="E827" s="150" t="s">
        <v>15997</v>
      </c>
      <c r="F827" s="112" t="str">
        <f t="shared" si="1"/>
        <v>GLORIA ARAUJO MATAMOROS</v>
      </c>
      <c r="G827" s="59" t="s">
        <v>15998</v>
      </c>
      <c r="H827" s="56" t="s">
        <v>44</v>
      </c>
      <c r="I827" s="27"/>
      <c r="J827" s="57" t="s">
        <v>14</v>
      </c>
      <c r="K827" s="28"/>
    </row>
    <row r="828" ht="22.5" customHeight="1">
      <c r="A828" s="147">
        <v>46091.0</v>
      </c>
      <c r="B828" s="15"/>
      <c r="C828" s="148"/>
      <c r="D828" s="149" t="s">
        <v>4945</v>
      </c>
      <c r="E828" s="150" t="s">
        <v>15999</v>
      </c>
      <c r="F828" s="112" t="str">
        <f t="shared" si="1"/>
        <v>MYRIAM DAZAROLA</v>
      </c>
      <c r="G828" s="59" t="s">
        <v>16000</v>
      </c>
      <c r="H828" s="56" t="s">
        <v>44</v>
      </c>
      <c r="I828" s="27"/>
      <c r="J828" s="57" t="s">
        <v>14</v>
      </c>
      <c r="K828" s="23" t="s">
        <v>15</v>
      </c>
    </row>
    <row r="829" ht="22.5" customHeight="1">
      <c r="A829" s="147">
        <v>46091.0</v>
      </c>
      <c r="B829" s="15"/>
      <c r="C829" s="148"/>
      <c r="D829" s="149" t="s">
        <v>16001</v>
      </c>
      <c r="E829" s="150" t="s">
        <v>16002</v>
      </c>
      <c r="F829" s="112" t="str">
        <f t="shared" si="1"/>
        <v>MATIAS NICOLAS VERGARA HERNANDEZ</v>
      </c>
      <c r="G829" s="59" t="s">
        <v>16003</v>
      </c>
      <c r="H829" s="56" t="s">
        <v>44</v>
      </c>
      <c r="I829" s="27"/>
      <c r="J829" s="57" t="s">
        <v>14</v>
      </c>
      <c r="K829" s="23" t="s">
        <v>15</v>
      </c>
    </row>
    <row r="830" ht="22.5" customHeight="1">
      <c r="A830" s="147">
        <v>46091.0</v>
      </c>
      <c r="B830" s="15"/>
      <c r="C830" s="148"/>
      <c r="D830" s="149" t="s">
        <v>12652</v>
      </c>
      <c r="E830" s="150" t="s">
        <v>12036</v>
      </c>
      <c r="F830" s="112" t="str">
        <f t="shared" si="1"/>
        <v>LUCIANO AVEGNO</v>
      </c>
      <c r="G830" s="59" t="s">
        <v>16004</v>
      </c>
      <c r="H830" s="56" t="s">
        <v>44</v>
      </c>
      <c r="I830" s="27"/>
      <c r="J830" s="57" t="s">
        <v>14</v>
      </c>
      <c r="K830" s="23" t="s">
        <v>15</v>
      </c>
    </row>
    <row r="831" ht="22.5" customHeight="1">
      <c r="A831" s="147">
        <v>46091.0</v>
      </c>
      <c r="B831" s="15"/>
      <c r="C831" s="148"/>
      <c r="D831" s="149" t="s">
        <v>3209</v>
      </c>
      <c r="E831" s="150" t="s">
        <v>15122</v>
      </c>
      <c r="F831" s="112" t="str">
        <f t="shared" si="1"/>
        <v>SOFÍA MARIN</v>
      </c>
      <c r="G831" s="59" t="s">
        <v>16005</v>
      </c>
      <c r="H831" s="56" t="s">
        <v>44</v>
      </c>
      <c r="I831" s="27"/>
      <c r="J831" s="57" t="s">
        <v>14</v>
      </c>
      <c r="K831" s="23" t="s">
        <v>15</v>
      </c>
    </row>
    <row r="832" ht="22.5" customHeight="1">
      <c r="A832" s="147">
        <v>46091.0</v>
      </c>
      <c r="B832" s="15"/>
      <c r="C832" s="151" t="s">
        <v>2687</v>
      </c>
      <c r="D832" s="149" t="s">
        <v>1431</v>
      </c>
      <c r="E832" s="150" t="s">
        <v>16006</v>
      </c>
      <c r="F832" s="112" t="str">
        <f t="shared" si="1"/>
        <v>CLAUDIO ÁNGULO MELLA</v>
      </c>
      <c r="G832" s="59" t="s">
        <v>16007</v>
      </c>
      <c r="H832" s="56" t="s">
        <v>44</v>
      </c>
      <c r="I832" s="27"/>
      <c r="J832" s="57" t="s">
        <v>21</v>
      </c>
      <c r="K832" s="23" t="s">
        <v>15</v>
      </c>
    </row>
    <row r="833" ht="22.5" customHeight="1">
      <c r="A833" s="147">
        <v>46091.0</v>
      </c>
      <c r="B833" s="15"/>
      <c r="C833" s="151" t="s">
        <v>16008</v>
      </c>
      <c r="D833" s="149" t="s">
        <v>16009</v>
      </c>
      <c r="E833" s="150" t="s">
        <v>16010</v>
      </c>
      <c r="F833" s="112" t="str">
        <f t="shared" si="1"/>
        <v>KAREN JAZMINA AROCA CASTILLO</v>
      </c>
      <c r="G833" s="59" t="s">
        <v>16011</v>
      </c>
      <c r="H833" s="56" t="s">
        <v>44</v>
      </c>
      <c r="I833" s="27"/>
      <c r="J833" s="57" t="s">
        <v>21</v>
      </c>
      <c r="K833" s="23" t="s">
        <v>15</v>
      </c>
    </row>
    <row r="834" ht="22.5" customHeight="1">
      <c r="A834" s="147">
        <v>46091.0</v>
      </c>
      <c r="B834" s="15"/>
      <c r="C834" s="151" t="s">
        <v>106</v>
      </c>
      <c r="D834" s="149" t="s">
        <v>16012</v>
      </c>
      <c r="E834" s="150" t="s">
        <v>3555</v>
      </c>
      <c r="F834" s="112" t="str">
        <f t="shared" si="1"/>
        <v>MARIA PAZ BRAVO</v>
      </c>
      <c r="G834" s="59" t="s">
        <v>16013</v>
      </c>
      <c r="H834" s="56" t="s">
        <v>44</v>
      </c>
      <c r="I834" s="27"/>
      <c r="J834" s="57" t="s">
        <v>21</v>
      </c>
      <c r="K834" s="23" t="s">
        <v>15</v>
      </c>
    </row>
    <row r="835" ht="22.5" customHeight="1">
      <c r="A835" s="147">
        <v>46091.0</v>
      </c>
      <c r="B835" s="15"/>
      <c r="C835" s="151" t="s">
        <v>2658</v>
      </c>
      <c r="D835" s="149" t="s">
        <v>16014</v>
      </c>
      <c r="E835" s="150" t="s">
        <v>16015</v>
      </c>
      <c r="F835" s="112" t="str">
        <f t="shared" si="1"/>
        <v>DIEGO JONATHAN ESPINA SANTANDER</v>
      </c>
      <c r="G835" s="59" t="s">
        <v>16016</v>
      </c>
      <c r="H835" s="56" t="s">
        <v>44</v>
      </c>
      <c r="I835" s="22" t="s">
        <v>13</v>
      </c>
      <c r="J835" s="57" t="s">
        <v>21</v>
      </c>
      <c r="K835" s="28"/>
    </row>
    <row r="836" ht="22.5" customHeight="1">
      <c r="A836" s="147">
        <v>46091.0</v>
      </c>
      <c r="B836" s="15"/>
      <c r="C836" s="151" t="s">
        <v>232</v>
      </c>
      <c r="D836" s="149" t="s">
        <v>16017</v>
      </c>
      <c r="E836" s="150" t="s">
        <v>16018</v>
      </c>
      <c r="F836" s="112" t="str">
        <f t="shared" si="1"/>
        <v>BASTIDAS ZEGERS EVELYN TERESA</v>
      </c>
      <c r="G836" s="59" t="s">
        <v>16019</v>
      </c>
      <c r="H836" s="56" t="s">
        <v>44</v>
      </c>
      <c r="I836" s="27"/>
      <c r="J836" s="57" t="s">
        <v>21</v>
      </c>
      <c r="K836" s="23" t="s">
        <v>15</v>
      </c>
    </row>
    <row r="837" ht="22.5" customHeight="1">
      <c r="A837" s="147">
        <v>46091.0</v>
      </c>
      <c r="B837" s="15"/>
      <c r="C837" s="151" t="s">
        <v>16020</v>
      </c>
      <c r="D837" s="149" t="s">
        <v>395</v>
      </c>
      <c r="E837" s="150" t="s">
        <v>16021</v>
      </c>
      <c r="F837" s="112" t="str">
        <f t="shared" si="1"/>
        <v>ALEJANDRA VIVEROS</v>
      </c>
      <c r="G837" s="59" t="s">
        <v>16022</v>
      </c>
      <c r="H837" s="56" t="s">
        <v>44</v>
      </c>
      <c r="I837" s="27"/>
      <c r="J837" s="57" t="s">
        <v>21</v>
      </c>
      <c r="K837" s="23" t="s">
        <v>15</v>
      </c>
    </row>
    <row r="838" ht="22.5" customHeight="1">
      <c r="A838" s="147">
        <v>46091.0</v>
      </c>
      <c r="B838" s="15"/>
      <c r="C838" s="151" t="s">
        <v>122</v>
      </c>
      <c r="D838" s="149" t="s">
        <v>16023</v>
      </c>
      <c r="E838" s="150" t="s">
        <v>11860</v>
      </c>
      <c r="F838" s="112" t="str">
        <f t="shared" si="1"/>
        <v>DENIS FUENTES</v>
      </c>
      <c r="G838" s="59" t="s">
        <v>16024</v>
      </c>
      <c r="H838" s="56" t="s">
        <v>44</v>
      </c>
      <c r="I838" s="27"/>
      <c r="J838" s="57" t="s">
        <v>21</v>
      </c>
      <c r="K838" s="23" t="s">
        <v>15</v>
      </c>
    </row>
    <row r="839" ht="22.5" customHeight="1">
      <c r="A839" s="147">
        <v>46091.0</v>
      </c>
      <c r="B839" s="15"/>
      <c r="C839" s="151" t="s">
        <v>106</v>
      </c>
      <c r="D839" s="149" t="s">
        <v>10826</v>
      </c>
      <c r="E839" s="150" t="s">
        <v>16025</v>
      </c>
      <c r="F839" s="112" t="str">
        <f t="shared" si="1"/>
        <v>LISSETTE LLAITUL</v>
      </c>
      <c r="G839" s="59" t="s">
        <v>16026</v>
      </c>
      <c r="H839" s="56" t="s">
        <v>44</v>
      </c>
      <c r="I839" s="27"/>
      <c r="J839" s="57" t="s">
        <v>21</v>
      </c>
      <c r="K839" s="23" t="s">
        <v>15</v>
      </c>
    </row>
    <row r="840" ht="22.5" customHeight="1">
      <c r="A840" s="147">
        <v>46091.0</v>
      </c>
      <c r="B840" s="15"/>
      <c r="C840" s="151" t="s">
        <v>232</v>
      </c>
      <c r="D840" s="149" t="s">
        <v>9811</v>
      </c>
      <c r="E840" s="150" t="s">
        <v>4550</v>
      </c>
      <c r="F840" s="112" t="str">
        <f t="shared" si="1"/>
        <v>DENISSE CARRASCO</v>
      </c>
      <c r="G840" s="59" t="s">
        <v>16027</v>
      </c>
      <c r="H840" s="56" t="s">
        <v>44</v>
      </c>
      <c r="I840" s="27"/>
      <c r="J840" s="57" t="s">
        <v>21</v>
      </c>
      <c r="K840" s="23" t="s">
        <v>15</v>
      </c>
    </row>
    <row r="841" ht="22.5" customHeight="1">
      <c r="A841" s="147">
        <v>46091.0</v>
      </c>
      <c r="B841" s="15"/>
      <c r="C841" s="151" t="s">
        <v>106</v>
      </c>
      <c r="D841" s="149" t="s">
        <v>16028</v>
      </c>
      <c r="E841" s="150" t="s">
        <v>16029</v>
      </c>
      <c r="F841" s="112" t="str">
        <f t="shared" si="1"/>
        <v>MARÍA LORENA ORTEGA ALLENDE</v>
      </c>
      <c r="G841" s="59" t="s">
        <v>16030</v>
      </c>
      <c r="H841" s="56" t="s">
        <v>44</v>
      </c>
      <c r="I841" s="27"/>
      <c r="J841" s="57" t="s">
        <v>21</v>
      </c>
      <c r="K841" s="23" t="s">
        <v>15</v>
      </c>
    </row>
    <row r="842" ht="22.5" customHeight="1">
      <c r="A842" s="147">
        <v>46091.0</v>
      </c>
      <c r="B842" s="15"/>
      <c r="C842" s="151" t="s">
        <v>60</v>
      </c>
      <c r="D842" s="149" t="s">
        <v>16031</v>
      </c>
      <c r="E842" s="150" t="s">
        <v>16032</v>
      </c>
      <c r="F842" s="112" t="str">
        <f t="shared" si="1"/>
        <v>ULISES EDUARDO ROJAS ROSSEL</v>
      </c>
      <c r="G842" s="59" t="s">
        <v>16033</v>
      </c>
      <c r="H842" s="56" t="s">
        <v>44</v>
      </c>
      <c r="I842" s="27"/>
      <c r="J842" s="57" t="s">
        <v>21</v>
      </c>
      <c r="K842" s="23" t="s">
        <v>15</v>
      </c>
    </row>
    <row r="843" ht="22.5" customHeight="1">
      <c r="A843" s="147">
        <v>46091.0</v>
      </c>
      <c r="B843" s="15"/>
      <c r="C843" s="151" t="s">
        <v>1858</v>
      </c>
      <c r="D843" s="149" t="s">
        <v>48</v>
      </c>
      <c r="E843" s="150" t="s">
        <v>16034</v>
      </c>
      <c r="F843" s="112" t="str">
        <f t="shared" si="1"/>
        <v>PABLO MANSILLA</v>
      </c>
      <c r="G843" s="59" t="s">
        <v>16035</v>
      </c>
      <c r="H843" s="56" t="s">
        <v>44</v>
      </c>
      <c r="I843" s="27"/>
      <c r="J843" s="57" t="s">
        <v>21</v>
      </c>
      <c r="K843" s="23" t="s">
        <v>15</v>
      </c>
    </row>
    <row r="844" ht="22.5" customHeight="1">
      <c r="A844" s="147">
        <v>46091.0</v>
      </c>
      <c r="B844" s="15">
        <v>46092.0</v>
      </c>
      <c r="C844" s="148">
        <v>44562.0</v>
      </c>
      <c r="D844" s="149" t="s">
        <v>16036</v>
      </c>
      <c r="E844" s="150" t="s">
        <v>16037</v>
      </c>
      <c r="F844" s="112" t="str">
        <f t="shared" si="1"/>
        <v>ISAÍAS BLANCO SERRANO</v>
      </c>
      <c r="G844" s="59" t="s">
        <v>16038</v>
      </c>
      <c r="H844" s="56" t="s">
        <v>44</v>
      </c>
      <c r="I844" s="27"/>
      <c r="J844" s="57" t="s">
        <v>17</v>
      </c>
      <c r="K844" s="23" t="s">
        <v>15</v>
      </c>
    </row>
    <row r="845" ht="22.5" customHeight="1">
      <c r="A845" s="147">
        <v>46091.0</v>
      </c>
      <c r="B845" s="15">
        <v>46092.0</v>
      </c>
      <c r="C845" s="148">
        <v>45597.0</v>
      </c>
      <c r="D845" s="149" t="s">
        <v>16039</v>
      </c>
      <c r="E845" s="150" t="s">
        <v>16040</v>
      </c>
      <c r="F845" s="112" t="str">
        <f t="shared" si="1"/>
        <v>BASTIAN RENE MORALES SUAZO</v>
      </c>
      <c r="G845" s="59" t="s">
        <v>16041</v>
      </c>
      <c r="H845" s="56" t="s">
        <v>44</v>
      </c>
      <c r="I845" s="27"/>
      <c r="J845" s="57" t="s">
        <v>17</v>
      </c>
      <c r="K845" s="23" t="s">
        <v>15</v>
      </c>
    </row>
    <row r="846" ht="22.5" customHeight="1">
      <c r="A846" s="147">
        <v>46091.0</v>
      </c>
      <c r="B846" s="15">
        <v>46092.0</v>
      </c>
      <c r="C846" s="148">
        <v>45108.0</v>
      </c>
      <c r="D846" s="149" t="s">
        <v>556</v>
      </c>
      <c r="E846" s="150" t="s">
        <v>277</v>
      </c>
      <c r="F846" s="112" t="str">
        <f t="shared" si="1"/>
        <v>ANDRES SAAVEDRA</v>
      </c>
      <c r="G846" s="59" t="s">
        <v>16042</v>
      </c>
      <c r="H846" s="56" t="s">
        <v>44</v>
      </c>
      <c r="I846" s="27"/>
      <c r="J846" s="57" t="s">
        <v>17</v>
      </c>
      <c r="K846" s="23" t="s">
        <v>15</v>
      </c>
    </row>
    <row r="847" ht="22.5" customHeight="1">
      <c r="A847" s="147">
        <v>46091.0</v>
      </c>
      <c r="B847" s="15">
        <v>46092.0</v>
      </c>
      <c r="C847" s="148">
        <v>43556.0</v>
      </c>
      <c r="D847" s="149" t="s">
        <v>1822</v>
      </c>
      <c r="E847" s="150" t="s">
        <v>16043</v>
      </c>
      <c r="F847" s="112" t="str">
        <f t="shared" si="1"/>
        <v>MIGUEL ANGEL MENA ORELLANA</v>
      </c>
      <c r="G847" s="59" t="s">
        <v>16044</v>
      </c>
      <c r="H847" s="56" t="s">
        <v>44</v>
      </c>
      <c r="I847" s="27"/>
      <c r="J847" s="57" t="s">
        <v>17</v>
      </c>
      <c r="K847" s="23" t="s">
        <v>15</v>
      </c>
    </row>
    <row r="848" ht="22.5" customHeight="1">
      <c r="A848" s="147">
        <v>46091.0</v>
      </c>
      <c r="B848" s="15">
        <v>46129.0</v>
      </c>
      <c r="C848" s="151" t="s">
        <v>3011</v>
      </c>
      <c r="D848" s="149" t="s">
        <v>16045</v>
      </c>
      <c r="E848" s="150" t="s">
        <v>16046</v>
      </c>
      <c r="F848" s="112" t="str">
        <f t="shared" si="1"/>
        <v>MATIAS-NICOLAS SALDAÑO LAZARUS</v>
      </c>
      <c r="G848" s="59" t="s">
        <v>16047</v>
      </c>
      <c r="H848" s="56" t="s">
        <v>44</v>
      </c>
      <c r="I848" s="27"/>
      <c r="J848" s="57" t="s">
        <v>17</v>
      </c>
      <c r="K848" s="23" t="s">
        <v>15</v>
      </c>
    </row>
    <row r="849" ht="22.5" customHeight="1">
      <c r="A849" s="147">
        <v>46091.0</v>
      </c>
      <c r="B849" s="15">
        <v>46092.0</v>
      </c>
      <c r="C849" s="148">
        <v>44136.0</v>
      </c>
      <c r="D849" s="149" t="s">
        <v>576</v>
      </c>
      <c r="E849" s="150" t="s">
        <v>1197</v>
      </c>
      <c r="F849" s="112" t="str">
        <f t="shared" si="1"/>
        <v>LUIS NUÑEZ</v>
      </c>
      <c r="G849" s="59" t="s">
        <v>16048</v>
      </c>
      <c r="H849" s="56" t="s">
        <v>44</v>
      </c>
      <c r="I849" s="27"/>
      <c r="J849" s="57" t="s">
        <v>17</v>
      </c>
      <c r="K849" s="23" t="s">
        <v>15</v>
      </c>
    </row>
    <row r="850" ht="22.5" customHeight="1">
      <c r="A850" s="147">
        <v>46091.0</v>
      </c>
      <c r="B850" s="15"/>
      <c r="C850" s="148">
        <v>44652.0</v>
      </c>
      <c r="D850" s="149" t="s">
        <v>16049</v>
      </c>
      <c r="E850" s="150" t="s">
        <v>16050</v>
      </c>
      <c r="F850" s="112" t="str">
        <f t="shared" si="1"/>
        <v>JUAN HENRIUQEZ OSSES HENRIQUEZ OSSES</v>
      </c>
      <c r="G850" s="59" t="s">
        <v>16051</v>
      </c>
      <c r="H850" s="56" t="s">
        <v>44</v>
      </c>
      <c r="I850" s="27"/>
      <c r="J850" s="57" t="s">
        <v>17</v>
      </c>
      <c r="K850" s="23" t="s">
        <v>15</v>
      </c>
    </row>
    <row r="851" ht="22.5" customHeight="1">
      <c r="A851" s="147">
        <v>46091.0</v>
      </c>
      <c r="B851" s="15">
        <v>46092.0</v>
      </c>
      <c r="C851" s="148">
        <v>45078.0</v>
      </c>
      <c r="D851" s="149" t="s">
        <v>876</v>
      </c>
      <c r="E851" s="150" t="s">
        <v>16052</v>
      </c>
      <c r="F851" s="112" t="str">
        <f t="shared" si="1"/>
        <v>LUIS PEREZ RIVERA</v>
      </c>
      <c r="G851" s="59" t="s">
        <v>16053</v>
      </c>
      <c r="H851" s="56" t="s">
        <v>44</v>
      </c>
      <c r="I851" s="27"/>
      <c r="J851" s="57" t="s">
        <v>17</v>
      </c>
      <c r="K851" s="23" t="s">
        <v>15</v>
      </c>
    </row>
    <row r="852" ht="22.5" customHeight="1">
      <c r="A852" s="147">
        <v>46091.0</v>
      </c>
      <c r="B852" s="15">
        <v>46092.0</v>
      </c>
      <c r="C852" s="148">
        <v>43282.0</v>
      </c>
      <c r="D852" s="149" t="s">
        <v>802</v>
      </c>
      <c r="E852" s="150" t="s">
        <v>220</v>
      </c>
      <c r="F852" s="112" t="str">
        <f t="shared" si="1"/>
        <v>NATALIA SALINAS</v>
      </c>
      <c r="G852" s="59" t="s">
        <v>16054</v>
      </c>
      <c r="H852" s="56" t="s">
        <v>44</v>
      </c>
      <c r="I852" s="27"/>
      <c r="J852" s="57" t="s">
        <v>17</v>
      </c>
      <c r="K852" s="23" t="s">
        <v>15</v>
      </c>
    </row>
    <row r="853" ht="22.5" customHeight="1">
      <c r="A853" s="147">
        <v>46091.0</v>
      </c>
      <c r="B853" s="15">
        <v>46092.0</v>
      </c>
      <c r="C853" s="148">
        <v>43891.0</v>
      </c>
      <c r="D853" s="149" t="s">
        <v>626</v>
      </c>
      <c r="E853" s="150" t="s">
        <v>930</v>
      </c>
      <c r="F853" s="112" t="str">
        <f t="shared" si="1"/>
        <v>CRISTIAN SUAREZ</v>
      </c>
      <c r="G853" s="59" t="s">
        <v>16055</v>
      </c>
      <c r="H853" s="56" t="s">
        <v>44</v>
      </c>
      <c r="I853" s="27"/>
      <c r="J853" s="57" t="s">
        <v>17</v>
      </c>
      <c r="K853" s="23" t="s">
        <v>15</v>
      </c>
    </row>
    <row r="854" ht="22.5" customHeight="1">
      <c r="A854" s="147">
        <v>46091.0</v>
      </c>
      <c r="B854" s="15">
        <v>46092.0</v>
      </c>
      <c r="C854" s="148">
        <v>45809.0</v>
      </c>
      <c r="D854" s="149" t="s">
        <v>91</v>
      </c>
      <c r="E854" s="150" t="s">
        <v>16056</v>
      </c>
      <c r="F854" s="112" t="str">
        <f t="shared" si="1"/>
        <v>ESTEBAN JELDES RODRIGUEZ</v>
      </c>
      <c r="G854" s="59" t="s">
        <v>16057</v>
      </c>
      <c r="H854" s="56" t="s">
        <v>44</v>
      </c>
      <c r="I854" s="27"/>
      <c r="J854" s="57" t="s">
        <v>17</v>
      </c>
      <c r="K854" s="23" t="s">
        <v>15</v>
      </c>
    </row>
    <row r="855" ht="22.5" customHeight="1">
      <c r="A855" s="147">
        <v>46091.0</v>
      </c>
      <c r="B855" s="15">
        <v>46092.0</v>
      </c>
      <c r="C855" s="148">
        <v>42248.0</v>
      </c>
      <c r="D855" s="149" t="s">
        <v>7879</v>
      </c>
      <c r="E855" s="150" t="s">
        <v>16058</v>
      </c>
      <c r="F855" s="112" t="str">
        <f t="shared" si="1"/>
        <v>EDUARDO RIEGA</v>
      </c>
      <c r="G855" s="59" t="s">
        <v>16059</v>
      </c>
      <c r="H855" s="56" t="s">
        <v>44</v>
      </c>
      <c r="I855" s="27"/>
      <c r="J855" s="57" t="s">
        <v>17</v>
      </c>
      <c r="K855" s="23" t="s">
        <v>15</v>
      </c>
    </row>
    <row r="856" ht="22.5" customHeight="1">
      <c r="A856" s="147">
        <v>46091.0</v>
      </c>
      <c r="B856" s="15"/>
      <c r="C856" s="148">
        <v>43405.0</v>
      </c>
      <c r="D856" s="149" t="s">
        <v>144</v>
      </c>
      <c r="E856" s="150" t="s">
        <v>16060</v>
      </c>
      <c r="F856" s="112" t="str">
        <f t="shared" si="1"/>
        <v>JORGE OLIVARES ALBALLAY</v>
      </c>
      <c r="G856" s="59" t="s">
        <v>16061</v>
      </c>
      <c r="H856" s="56" t="s">
        <v>44</v>
      </c>
      <c r="I856" s="22" t="s">
        <v>16</v>
      </c>
      <c r="J856" s="57" t="s">
        <v>17</v>
      </c>
      <c r="K856" s="23" t="s">
        <v>15</v>
      </c>
    </row>
    <row r="857" ht="22.5" customHeight="1">
      <c r="A857" s="147">
        <v>46091.0</v>
      </c>
      <c r="B857" s="15">
        <v>46092.0</v>
      </c>
      <c r="C857" s="148">
        <v>45597.0</v>
      </c>
      <c r="D857" s="149" t="s">
        <v>16062</v>
      </c>
      <c r="E857" s="150" t="s">
        <v>16063</v>
      </c>
      <c r="F857" s="112" t="str">
        <f t="shared" si="1"/>
        <v>ELIECER ALEJANDRO CASNEUR UTRERAS</v>
      </c>
      <c r="G857" s="59" t="s">
        <v>16064</v>
      </c>
      <c r="H857" s="56" t="s">
        <v>44</v>
      </c>
      <c r="I857" s="27"/>
      <c r="J857" s="57" t="s">
        <v>17</v>
      </c>
      <c r="K857" s="23" t="s">
        <v>15</v>
      </c>
    </row>
    <row r="858" ht="22.5" customHeight="1">
      <c r="A858" s="147">
        <v>46091.0</v>
      </c>
      <c r="B858" s="15">
        <v>46092.0</v>
      </c>
      <c r="C858" s="148">
        <v>43891.0</v>
      </c>
      <c r="D858" s="149" t="s">
        <v>366</v>
      </c>
      <c r="E858" s="150" t="s">
        <v>4635</v>
      </c>
      <c r="F858" s="112" t="str">
        <f t="shared" si="1"/>
        <v>ELIZABETH ARAOS</v>
      </c>
      <c r="G858" s="59" t="s">
        <v>9430</v>
      </c>
      <c r="H858" s="56" t="s">
        <v>44</v>
      </c>
      <c r="I858" s="27"/>
      <c r="J858" s="57" t="s">
        <v>17</v>
      </c>
      <c r="K858" s="23" t="s">
        <v>15</v>
      </c>
    </row>
    <row r="859" ht="22.5" customHeight="1">
      <c r="A859" s="147">
        <v>46091.0</v>
      </c>
      <c r="B859" s="15">
        <v>46092.0</v>
      </c>
      <c r="C859" s="148">
        <v>43497.0</v>
      </c>
      <c r="D859" s="149" t="s">
        <v>16065</v>
      </c>
      <c r="E859" s="150" t="s">
        <v>16066</v>
      </c>
      <c r="F859" s="112" t="str">
        <f t="shared" si="1"/>
        <v>EUGENIA BEATRIZ MOLINA GONDRE</v>
      </c>
      <c r="G859" s="59" t="s">
        <v>16067</v>
      </c>
      <c r="H859" s="56" t="s">
        <v>44</v>
      </c>
      <c r="I859" s="27"/>
      <c r="J859" s="57" t="s">
        <v>17</v>
      </c>
      <c r="K859" s="23" t="s">
        <v>15</v>
      </c>
    </row>
    <row r="860" ht="22.5" customHeight="1">
      <c r="A860" s="147">
        <v>46091.0</v>
      </c>
      <c r="B860" s="15">
        <v>46092.0</v>
      </c>
      <c r="C860" s="148">
        <v>43709.0</v>
      </c>
      <c r="D860" s="149" t="s">
        <v>3538</v>
      </c>
      <c r="E860" s="150" t="s">
        <v>16068</v>
      </c>
      <c r="F860" s="112" t="str">
        <f t="shared" si="1"/>
        <v>ANA MARIA ZAVALA LEIVA</v>
      </c>
      <c r="G860" s="59" t="s">
        <v>16069</v>
      </c>
      <c r="H860" s="56" t="s">
        <v>44</v>
      </c>
      <c r="I860" s="27"/>
      <c r="J860" s="57" t="s">
        <v>17</v>
      </c>
      <c r="K860" s="23" t="s">
        <v>15</v>
      </c>
    </row>
    <row r="861" ht="22.5" customHeight="1">
      <c r="A861" s="147">
        <v>46091.0</v>
      </c>
      <c r="B861" s="15">
        <v>46092.0</v>
      </c>
      <c r="C861" s="148">
        <v>45839.0</v>
      </c>
      <c r="D861" s="149" t="s">
        <v>16070</v>
      </c>
      <c r="E861" s="150" t="s">
        <v>16071</v>
      </c>
      <c r="F861" s="112" t="str">
        <f t="shared" si="1"/>
        <v>PATRICIO AQUILES CABEZAS HURTADO</v>
      </c>
      <c r="G861" s="59" t="s">
        <v>16072</v>
      </c>
      <c r="H861" s="56" t="s">
        <v>44</v>
      </c>
      <c r="I861" s="27"/>
      <c r="J861" s="57" t="s">
        <v>17</v>
      </c>
      <c r="K861" s="23" t="s">
        <v>15</v>
      </c>
    </row>
    <row r="862" ht="22.5" customHeight="1">
      <c r="A862" s="147">
        <v>46091.0</v>
      </c>
      <c r="B862" s="15">
        <v>46092.0</v>
      </c>
      <c r="C862" s="148">
        <v>45261.0</v>
      </c>
      <c r="D862" s="149" t="s">
        <v>16073</v>
      </c>
      <c r="E862" s="150" t="s">
        <v>16074</v>
      </c>
      <c r="F862" s="112" t="str">
        <f t="shared" si="1"/>
        <v>ASMARA BEATRIZ CARVAJAL SANCHEZ</v>
      </c>
      <c r="G862" s="59" t="s">
        <v>16075</v>
      </c>
      <c r="H862" s="56" t="s">
        <v>44</v>
      </c>
      <c r="I862" s="27"/>
      <c r="J862" s="57" t="s">
        <v>17</v>
      </c>
      <c r="K862" s="23" t="s">
        <v>15</v>
      </c>
    </row>
    <row r="863" ht="22.5" customHeight="1">
      <c r="A863" s="147">
        <v>46091.0</v>
      </c>
      <c r="B863" s="15">
        <v>46092.0</v>
      </c>
      <c r="C863" s="148">
        <v>44652.0</v>
      </c>
      <c r="D863" s="149" t="s">
        <v>16076</v>
      </c>
      <c r="E863" s="150" t="s">
        <v>16077</v>
      </c>
      <c r="F863" s="112" t="str">
        <f t="shared" si="1"/>
        <v>ANGEL DEL CARMEN BASUALTO JARA</v>
      </c>
      <c r="G863" s="59" t="s">
        <v>16078</v>
      </c>
      <c r="H863" s="56" t="s">
        <v>44</v>
      </c>
      <c r="I863" s="27"/>
      <c r="J863" s="57" t="s">
        <v>17</v>
      </c>
      <c r="K863" s="23" t="s">
        <v>15</v>
      </c>
    </row>
    <row r="864" ht="22.5" customHeight="1">
      <c r="A864" s="147">
        <v>46091.0</v>
      </c>
      <c r="B864" s="15">
        <v>46092.0</v>
      </c>
      <c r="C864" s="148">
        <v>43739.0</v>
      </c>
      <c r="D864" s="149" t="s">
        <v>16079</v>
      </c>
      <c r="E864" s="150" t="s">
        <v>16080</v>
      </c>
      <c r="F864" s="112" t="str">
        <f t="shared" si="1"/>
        <v>LISY NICOLE VALLADARES OLGUIN</v>
      </c>
      <c r="G864" s="59" t="s">
        <v>16081</v>
      </c>
      <c r="H864" s="56" t="s">
        <v>44</v>
      </c>
      <c r="I864" s="27"/>
      <c r="J864" s="57" t="s">
        <v>17</v>
      </c>
      <c r="K864" s="23" t="s">
        <v>15</v>
      </c>
    </row>
    <row r="865" ht="22.5" customHeight="1">
      <c r="A865" s="147">
        <v>46091.0</v>
      </c>
      <c r="B865" s="15"/>
      <c r="C865" s="148">
        <v>43344.0</v>
      </c>
      <c r="D865" s="149" t="s">
        <v>10153</v>
      </c>
      <c r="E865" s="150" t="s">
        <v>4214</v>
      </c>
      <c r="F865" s="112" t="str">
        <f t="shared" si="1"/>
        <v>BRAULIO PULGAR</v>
      </c>
      <c r="G865" s="59" t="s">
        <v>16082</v>
      </c>
      <c r="H865" s="56" t="s">
        <v>44</v>
      </c>
      <c r="I865" s="27"/>
      <c r="J865" s="57" t="s">
        <v>17</v>
      </c>
      <c r="K865" s="23" t="s">
        <v>15</v>
      </c>
    </row>
    <row r="866" ht="22.5" customHeight="1">
      <c r="A866" s="147">
        <v>46091.0</v>
      </c>
      <c r="B866" s="15">
        <v>46092.0</v>
      </c>
      <c r="C866" s="148">
        <v>45778.0</v>
      </c>
      <c r="D866" s="149" t="s">
        <v>16083</v>
      </c>
      <c r="E866" s="150" t="s">
        <v>7832</v>
      </c>
      <c r="F866" s="112" t="str">
        <f t="shared" si="1"/>
        <v>IDELIO MOYA</v>
      </c>
      <c r="G866" s="59" t="s">
        <v>16084</v>
      </c>
      <c r="H866" s="56" t="s">
        <v>44</v>
      </c>
      <c r="I866" s="22" t="s">
        <v>16</v>
      </c>
      <c r="J866" s="57" t="s">
        <v>17</v>
      </c>
      <c r="K866" s="23" t="s">
        <v>15</v>
      </c>
    </row>
    <row r="867" ht="22.5" customHeight="1">
      <c r="A867" s="147">
        <v>46091.0</v>
      </c>
      <c r="B867" s="15">
        <v>46092.0</v>
      </c>
      <c r="C867" s="148">
        <v>43831.0</v>
      </c>
      <c r="D867" s="149" t="s">
        <v>802</v>
      </c>
      <c r="E867" s="150" t="s">
        <v>8444</v>
      </c>
      <c r="F867" s="112" t="str">
        <f t="shared" si="1"/>
        <v>NATALIA KRAUSE</v>
      </c>
      <c r="G867" s="59" t="s">
        <v>16085</v>
      </c>
      <c r="H867" s="56" t="s">
        <v>44</v>
      </c>
      <c r="I867" s="27"/>
      <c r="J867" s="57" t="s">
        <v>17</v>
      </c>
      <c r="K867" s="23" t="s">
        <v>15</v>
      </c>
    </row>
    <row r="868" ht="22.5" customHeight="1">
      <c r="A868" s="147">
        <v>46091.0</v>
      </c>
      <c r="B868" s="15">
        <v>46092.0</v>
      </c>
      <c r="C868" s="148">
        <v>44986.0</v>
      </c>
      <c r="D868" s="149" t="s">
        <v>701</v>
      </c>
      <c r="E868" s="150" t="s">
        <v>16086</v>
      </c>
      <c r="F868" s="112" t="str">
        <f t="shared" si="1"/>
        <v>RENE NAVARRETE</v>
      </c>
      <c r="G868" s="59" t="s">
        <v>16087</v>
      </c>
      <c r="H868" s="56" t="s">
        <v>44</v>
      </c>
      <c r="I868" s="27"/>
      <c r="J868" s="57" t="s">
        <v>17</v>
      </c>
      <c r="K868" s="23" t="s">
        <v>15</v>
      </c>
    </row>
    <row r="869" ht="22.5" customHeight="1">
      <c r="A869" s="147">
        <v>46091.0</v>
      </c>
      <c r="B869" s="15">
        <v>46092.0</v>
      </c>
      <c r="C869" s="148">
        <v>43525.0</v>
      </c>
      <c r="D869" s="149" t="s">
        <v>2889</v>
      </c>
      <c r="E869" s="150" t="s">
        <v>5970</v>
      </c>
      <c r="F869" s="112" t="str">
        <f t="shared" si="1"/>
        <v>MÓNICA LIRA</v>
      </c>
      <c r="G869" s="59" t="s">
        <v>16088</v>
      </c>
      <c r="H869" s="56" t="s">
        <v>44</v>
      </c>
      <c r="I869" s="27"/>
      <c r="J869" s="57" t="s">
        <v>17</v>
      </c>
      <c r="K869" s="23" t="s">
        <v>15</v>
      </c>
    </row>
    <row r="870" ht="22.5" customHeight="1">
      <c r="A870" s="147">
        <v>46091.0</v>
      </c>
      <c r="B870" s="15">
        <v>46097.0</v>
      </c>
      <c r="C870" s="148">
        <v>45717.0</v>
      </c>
      <c r="D870" s="149" t="s">
        <v>341</v>
      </c>
      <c r="E870" s="150" t="s">
        <v>16089</v>
      </c>
      <c r="F870" s="112" t="str">
        <f t="shared" si="1"/>
        <v>MIGUEL LUCERO</v>
      </c>
      <c r="G870" s="59" t="s">
        <v>16090</v>
      </c>
      <c r="H870" s="56" t="s">
        <v>44</v>
      </c>
      <c r="I870" s="27"/>
      <c r="J870" s="57" t="s">
        <v>17</v>
      </c>
      <c r="K870" s="23" t="s">
        <v>15</v>
      </c>
    </row>
    <row r="871" ht="22.5" customHeight="1">
      <c r="A871" s="147">
        <v>46091.0</v>
      </c>
      <c r="B871" s="15">
        <v>46092.0</v>
      </c>
      <c r="C871" s="148">
        <v>43709.0</v>
      </c>
      <c r="D871" s="149" t="s">
        <v>16091</v>
      </c>
      <c r="E871" s="150" t="s">
        <v>16092</v>
      </c>
      <c r="F871" s="112" t="str">
        <f t="shared" si="1"/>
        <v>MARCELA VIRGINIA AVALOS CARIAGA</v>
      </c>
      <c r="G871" s="59" t="s">
        <v>16093</v>
      </c>
      <c r="H871" s="56" t="s">
        <v>44</v>
      </c>
      <c r="I871" s="27"/>
      <c r="J871" s="57" t="s">
        <v>17</v>
      </c>
      <c r="K871" s="23" t="s">
        <v>15</v>
      </c>
    </row>
    <row r="872" ht="22.5" customHeight="1">
      <c r="A872" s="147">
        <v>46091.0</v>
      </c>
      <c r="B872" s="15">
        <v>46092.0</v>
      </c>
      <c r="C872" s="148">
        <v>42339.0</v>
      </c>
      <c r="D872" s="149" t="s">
        <v>16094</v>
      </c>
      <c r="E872" s="150" t="s">
        <v>16095</v>
      </c>
      <c r="F872" s="112" t="str">
        <f t="shared" si="1"/>
        <v>LUIS LEONARDO VILLEGAS RETAMALES</v>
      </c>
      <c r="G872" s="59" t="s">
        <v>16096</v>
      </c>
      <c r="H872" s="56" t="s">
        <v>44</v>
      </c>
      <c r="I872" s="27"/>
      <c r="J872" s="57" t="s">
        <v>17</v>
      </c>
      <c r="K872" s="23" t="s">
        <v>15</v>
      </c>
    </row>
    <row r="873" ht="22.5" customHeight="1">
      <c r="A873" s="147">
        <v>46091.0</v>
      </c>
      <c r="B873" s="15">
        <v>46092.0</v>
      </c>
      <c r="C873" s="148">
        <v>42948.0</v>
      </c>
      <c r="D873" s="149" t="s">
        <v>16097</v>
      </c>
      <c r="E873" s="150" t="s">
        <v>16098</v>
      </c>
      <c r="F873" s="112" t="str">
        <f t="shared" si="1"/>
        <v>MONSERRAT ITURRA VILLAGRAN</v>
      </c>
      <c r="G873" s="59" t="s">
        <v>16099</v>
      </c>
      <c r="H873" s="56" t="s">
        <v>44</v>
      </c>
      <c r="I873" s="27"/>
      <c r="J873" s="57" t="s">
        <v>17</v>
      </c>
      <c r="K873" s="23" t="s">
        <v>15</v>
      </c>
    </row>
    <row r="874" ht="22.5" customHeight="1">
      <c r="A874" s="147">
        <v>46091.0</v>
      </c>
      <c r="B874" s="15">
        <v>46092.0</v>
      </c>
      <c r="C874" s="148">
        <v>44228.0</v>
      </c>
      <c r="D874" s="149" t="s">
        <v>16100</v>
      </c>
      <c r="E874" s="150" t="s">
        <v>16101</v>
      </c>
      <c r="F874" s="112" t="str">
        <f t="shared" si="1"/>
        <v>RIGOBERTO JAVIER TORRES SANCHEZ</v>
      </c>
      <c r="G874" s="59" t="s">
        <v>16102</v>
      </c>
      <c r="H874" s="56" t="s">
        <v>44</v>
      </c>
      <c r="I874" s="27"/>
      <c r="J874" s="57" t="s">
        <v>17</v>
      </c>
      <c r="K874" s="23" t="s">
        <v>15</v>
      </c>
    </row>
    <row r="875" ht="22.5" customHeight="1">
      <c r="A875" s="147">
        <v>46091.0</v>
      </c>
      <c r="B875" s="15">
        <v>46092.0</v>
      </c>
      <c r="C875" s="148">
        <v>43556.0</v>
      </c>
      <c r="D875" s="149" t="s">
        <v>16103</v>
      </c>
      <c r="E875" s="150" t="s">
        <v>16104</v>
      </c>
      <c r="F875" s="112" t="str">
        <f t="shared" si="1"/>
        <v>MANUEL ANGELO URBINA SOBARZO</v>
      </c>
      <c r="G875" s="59" t="s">
        <v>16105</v>
      </c>
      <c r="H875" s="56" t="s">
        <v>44</v>
      </c>
      <c r="I875" s="27"/>
      <c r="J875" s="57" t="s">
        <v>17</v>
      </c>
      <c r="K875" s="23" t="s">
        <v>15</v>
      </c>
    </row>
    <row r="876" ht="22.5" customHeight="1">
      <c r="A876" s="147">
        <v>46091.0</v>
      </c>
      <c r="B876" s="15">
        <v>46092.0</v>
      </c>
      <c r="C876" s="148">
        <v>43586.0</v>
      </c>
      <c r="D876" s="149" t="s">
        <v>1431</v>
      </c>
      <c r="E876" s="150" t="s">
        <v>16106</v>
      </c>
      <c r="F876" s="112" t="str">
        <f t="shared" si="1"/>
        <v>CLAUDIO HINOJOSA</v>
      </c>
      <c r="G876" s="59" t="s">
        <v>16107</v>
      </c>
      <c r="H876" s="56" t="s">
        <v>44</v>
      </c>
      <c r="I876" s="27"/>
      <c r="J876" s="57" t="s">
        <v>17</v>
      </c>
      <c r="K876" s="23" t="s">
        <v>15</v>
      </c>
    </row>
    <row r="877" ht="22.5" customHeight="1">
      <c r="A877" s="147">
        <v>46091.0</v>
      </c>
      <c r="B877" s="15">
        <v>46092.0</v>
      </c>
      <c r="C877" s="148">
        <v>43313.0</v>
      </c>
      <c r="D877" s="149" t="s">
        <v>10238</v>
      </c>
      <c r="E877" s="150" t="s">
        <v>16108</v>
      </c>
      <c r="F877" s="112" t="str">
        <f t="shared" si="1"/>
        <v>RUBÉN PUGA</v>
      </c>
      <c r="G877" s="59" t="s">
        <v>16109</v>
      </c>
      <c r="H877" s="56" t="s">
        <v>44</v>
      </c>
      <c r="I877" s="27"/>
      <c r="J877" s="57" t="s">
        <v>17</v>
      </c>
      <c r="K877" s="23" t="s">
        <v>15</v>
      </c>
    </row>
    <row r="878" ht="22.5" customHeight="1">
      <c r="A878" s="147">
        <v>46091.0</v>
      </c>
      <c r="B878" s="15"/>
      <c r="C878" s="148">
        <v>45200.0</v>
      </c>
      <c r="D878" s="149" t="s">
        <v>7615</v>
      </c>
      <c r="E878" s="150" t="s">
        <v>5143</v>
      </c>
      <c r="F878" s="112" t="str">
        <f t="shared" si="1"/>
        <v>GUILLERMO CASTRO</v>
      </c>
      <c r="G878" s="59" t="s">
        <v>16110</v>
      </c>
      <c r="H878" s="56" t="s">
        <v>44</v>
      </c>
      <c r="I878" s="27"/>
      <c r="J878" s="57" t="s">
        <v>17</v>
      </c>
      <c r="K878" s="23" t="s">
        <v>15</v>
      </c>
    </row>
    <row r="879" ht="22.5" customHeight="1">
      <c r="A879" s="147">
        <v>46091.0</v>
      </c>
      <c r="B879" s="15"/>
      <c r="C879" s="148">
        <v>42705.0</v>
      </c>
      <c r="D879" s="149" t="s">
        <v>1232</v>
      </c>
      <c r="E879" s="150" t="s">
        <v>16111</v>
      </c>
      <c r="F879" s="112" t="str">
        <f t="shared" si="1"/>
        <v>CAMILA NUÑEZ</v>
      </c>
      <c r="G879" s="59" t="s">
        <v>16112</v>
      </c>
      <c r="H879" s="56" t="s">
        <v>44</v>
      </c>
      <c r="I879" s="27"/>
      <c r="J879" s="57" t="s">
        <v>17</v>
      </c>
      <c r="K879" s="23" t="s">
        <v>15</v>
      </c>
    </row>
    <row r="880" ht="22.5" customHeight="1">
      <c r="A880" s="147">
        <v>46091.0</v>
      </c>
      <c r="B880" s="15">
        <v>46092.0</v>
      </c>
      <c r="C880" s="148">
        <v>45536.0</v>
      </c>
      <c r="D880" s="149" t="s">
        <v>1347</v>
      </c>
      <c r="E880" s="150" t="s">
        <v>3746</v>
      </c>
      <c r="F880" s="112" t="str">
        <f t="shared" si="1"/>
        <v>CAROLINA GALDAMES</v>
      </c>
      <c r="G880" s="59" t="s">
        <v>16113</v>
      </c>
      <c r="H880" s="56" t="s">
        <v>44</v>
      </c>
      <c r="I880" s="27"/>
      <c r="J880" s="57" t="s">
        <v>17</v>
      </c>
      <c r="K880" s="23" t="s">
        <v>15</v>
      </c>
    </row>
    <row r="881" ht="22.5" customHeight="1">
      <c r="A881" s="147">
        <v>46091.0</v>
      </c>
      <c r="B881" s="15"/>
      <c r="C881" s="148">
        <v>43344.0</v>
      </c>
      <c r="D881" s="149" t="s">
        <v>7346</v>
      </c>
      <c r="E881" s="150" t="s">
        <v>16114</v>
      </c>
      <c r="F881" s="112" t="str">
        <f t="shared" si="1"/>
        <v>DAVID CANDIA</v>
      </c>
      <c r="G881" s="59" t="s">
        <v>16115</v>
      </c>
      <c r="H881" s="56" t="s">
        <v>44</v>
      </c>
      <c r="I881" s="27"/>
      <c r="J881" s="57" t="s">
        <v>17</v>
      </c>
      <c r="K881" s="23" t="s">
        <v>15</v>
      </c>
    </row>
    <row r="882" ht="22.5" customHeight="1">
      <c r="A882" s="147">
        <v>46091.0</v>
      </c>
      <c r="B882" s="15">
        <v>46092.0</v>
      </c>
      <c r="C882" s="148">
        <v>45444.0</v>
      </c>
      <c r="D882" s="149" t="s">
        <v>16116</v>
      </c>
      <c r="E882" s="150" t="s">
        <v>16117</v>
      </c>
      <c r="F882" s="112" t="str">
        <f t="shared" si="1"/>
        <v>FABIAN ANTONIO ZUÑIGA VALENCIA</v>
      </c>
      <c r="G882" s="59" t="s">
        <v>16118</v>
      </c>
      <c r="H882" s="56" t="s">
        <v>44</v>
      </c>
      <c r="I882" s="27"/>
      <c r="J882" s="57" t="s">
        <v>17</v>
      </c>
      <c r="K882" s="23" t="s">
        <v>15</v>
      </c>
    </row>
    <row r="883" ht="22.5" customHeight="1">
      <c r="A883" s="147">
        <v>46091.0</v>
      </c>
      <c r="B883" s="15">
        <v>46092.0</v>
      </c>
      <c r="C883" s="148">
        <v>45352.0</v>
      </c>
      <c r="D883" s="149" t="s">
        <v>2342</v>
      </c>
      <c r="E883" s="150" t="s">
        <v>13442</v>
      </c>
      <c r="F883" s="112" t="str">
        <f t="shared" si="1"/>
        <v>JAVIER VEGA</v>
      </c>
      <c r="G883" s="59" t="s">
        <v>16119</v>
      </c>
      <c r="H883" s="56" t="s">
        <v>44</v>
      </c>
      <c r="I883" s="27"/>
      <c r="J883" s="57" t="s">
        <v>17</v>
      </c>
      <c r="K883" s="23" t="s">
        <v>22</v>
      </c>
    </row>
    <row r="884" ht="22.5" customHeight="1">
      <c r="A884" s="147">
        <v>46091.0</v>
      </c>
      <c r="B884" s="15">
        <v>46092.0</v>
      </c>
      <c r="C884" s="148">
        <v>45261.0</v>
      </c>
      <c r="D884" s="149" t="s">
        <v>16120</v>
      </c>
      <c r="E884" s="150" t="s">
        <v>16121</v>
      </c>
      <c r="F884" s="112" t="str">
        <f t="shared" si="1"/>
        <v>PATRICK VILLAGRAN</v>
      </c>
      <c r="G884" s="59" t="s">
        <v>16122</v>
      </c>
      <c r="H884" s="56" t="s">
        <v>44</v>
      </c>
      <c r="I884" s="27"/>
      <c r="J884" s="57" t="s">
        <v>17</v>
      </c>
      <c r="K884" s="23" t="s">
        <v>15</v>
      </c>
    </row>
    <row r="885" ht="22.5" customHeight="1">
      <c r="A885" s="147">
        <v>46091.0</v>
      </c>
      <c r="B885" s="15">
        <v>46092.0</v>
      </c>
      <c r="C885" s="148">
        <v>45139.0</v>
      </c>
      <c r="D885" s="149" t="s">
        <v>16123</v>
      </c>
      <c r="E885" s="150" t="s">
        <v>15627</v>
      </c>
      <c r="F885" s="112" t="str">
        <f t="shared" si="1"/>
        <v>LORENA AGUILAR</v>
      </c>
      <c r="G885" s="59" t="s">
        <v>16124</v>
      </c>
      <c r="H885" s="56" t="s">
        <v>44</v>
      </c>
      <c r="I885" s="27"/>
      <c r="J885" s="57" t="s">
        <v>17</v>
      </c>
      <c r="K885" s="23" t="s">
        <v>15</v>
      </c>
    </row>
    <row r="886" ht="22.5" customHeight="1">
      <c r="A886" s="147">
        <v>46091.0</v>
      </c>
      <c r="B886" s="15">
        <v>46092.0</v>
      </c>
      <c r="C886" s="148">
        <v>43586.0</v>
      </c>
      <c r="D886" s="149" t="s">
        <v>16125</v>
      </c>
      <c r="E886" s="150" t="s">
        <v>16126</v>
      </c>
      <c r="F886" s="112" t="str">
        <f t="shared" si="1"/>
        <v>CLAUDINA CASTRO BARROS</v>
      </c>
      <c r="G886" s="59" t="s">
        <v>16127</v>
      </c>
      <c r="H886" s="56" t="s">
        <v>44</v>
      </c>
      <c r="I886" s="27"/>
      <c r="J886" s="57" t="s">
        <v>17</v>
      </c>
      <c r="K886" s="23" t="s">
        <v>15</v>
      </c>
    </row>
    <row r="887" ht="22.5" customHeight="1">
      <c r="A887" s="147">
        <v>46091.0</v>
      </c>
      <c r="B887" s="15">
        <v>46093.0</v>
      </c>
      <c r="C887" s="148">
        <v>45078.0</v>
      </c>
      <c r="D887" s="149" t="s">
        <v>16128</v>
      </c>
      <c r="E887" s="150" t="s">
        <v>16129</v>
      </c>
      <c r="F887" s="112" t="str">
        <f t="shared" si="1"/>
        <v>CARLOS ISMAEL BRITOS CHAPARRO</v>
      </c>
      <c r="G887" s="59" t="s">
        <v>16130</v>
      </c>
      <c r="H887" s="56" t="s">
        <v>44</v>
      </c>
      <c r="I887" s="27"/>
      <c r="J887" s="57" t="s">
        <v>19</v>
      </c>
      <c r="K887" s="23" t="s">
        <v>20</v>
      </c>
    </row>
    <row r="888" ht="22.5" customHeight="1">
      <c r="A888" s="147">
        <v>46091.0</v>
      </c>
      <c r="B888" s="15">
        <v>46093.0</v>
      </c>
      <c r="C888" s="148">
        <v>43800.0</v>
      </c>
      <c r="D888" s="149" t="s">
        <v>129</v>
      </c>
      <c r="E888" s="150" t="s">
        <v>434</v>
      </c>
      <c r="F888" s="112" t="str">
        <f t="shared" si="1"/>
        <v>JORGE CARVAJAL</v>
      </c>
      <c r="G888" s="59" t="s">
        <v>16131</v>
      </c>
      <c r="H888" s="56" t="s">
        <v>44</v>
      </c>
      <c r="I888" s="27"/>
      <c r="J888" s="57" t="s">
        <v>19</v>
      </c>
      <c r="K888" s="23" t="s">
        <v>15</v>
      </c>
    </row>
    <row r="889" ht="22.5" customHeight="1">
      <c r="A889" s="147">
        <v>46091.0</v>
      </c>
      <c r="B889" s="15">
        <v>46093.0</v>
      </c>
      <c r="C889" s="148">
        <v>44621.0</v>
      </c>
      <c r="D889" s="149" t="s">
        <v>439</v>
      </c>
      <c r="E889" s="150" t="s">
        <v>517</v>
      </c>
      <c r="F889" s="112" t="str">
        <f t="shared" si="1"/>
        <v>JUAN FIGUEROA</v>
      </c>
      <c r="G889" s="59" t="s">
        <v>16132</v>
      </c>
      <c r="H889" s="56" t="s">
        <v>44</v>
      </c>
      <c r="I889" s="27"/>
      <c r="J889" s="57" t="s">
        <v>19</v>
      </c>
      <c r="K889" s="23" t="s">
        <v>15</v>
      </c>
    </row>
    <row r="890" ht="22.5" customHeight="1">
      <c r="A890" s="147">
        <v>46091.0</v>
      </c>
      <c r="B890" s="15">
        <v>46093.0</v>
      </c>
      <c r="C890" s="148">
        <v>41640.0</v>
      </c>
      <c r="D890" s="149" t="s">
        <v>16133</v>
      </c>
      <c r="E890" s="150" t="s">
        <v>16134</v>
      </c>
      <c r="F890" s="112" t="str">
        <f t="shared" si="1"/>
        <v>RAYZA LUCÍA DEL VALLE CAMPOS JACOB</v>
      </c>
      <c r="G890" s="59" t="s">
        <v>16135</v>
      </c>
      <c r="H890" s="56" t="s">
        <v>44</v>
      </c>
      <c r="I890" s="27"/>
      <c r="J890" s="57" t="s">
        <v>19</v>
      </c>
      <c r="K890" s="23" t="s">
        <v>15</v>
      </c>
    </row>
    <row r="891" ht="22.5" customHeight="1">
      <c r="A891" s="147">
        <v>46091.0</v>
      </c>
      <c r="B891" s="15">
        <v>46093.0</v>
      </c>
      <c r="C891" s="148">
        <v>45566.0</v>
      </c>
      <c r="D891" s="149" t="s">
        <v>439</v>
      </c>
      <c r="E891" s="150" t="s">
        <v>2605</v>
      </c>
      <c r="F891" s="112" t="str">
        <f t="shared" si="1"/>
        <v>JUAN NAVARRO</v>
      </c>
      <c r="G891" s="59" t="s">
        <v>16136</v>
      </c>
      <c r="H891" s="56" t="s">
        <v>44</v>
      </c>
      <c r="I891" s="27"/>
      <c r="J891" s="57" t="s">
        <v>19</v>
      </c>
      <c r="K891" s="23" t="s">
        <v>15</v>
      </c>
    </row>
    <row r="892" ht="22.5" customHeight="1">
      <c r="A892" s="147">
        <v>46091.0</v>
      </c>
      <c r="B892" s="15"/>
      <c r="C892" s="148"/>
      <c r="D892" s="149" t="s">
        <v>16137</v>
      </c>
      <c r="E892" s="150" t="s">
        <v>211</v>
      </c>
      <c r="F892" s="112" t="str">
        <f t="shared" si="1"/>
        <v>MARÍA IGNACIA ROJAS</v>
      </c>
      <c r="G892" s="59" t="s">
        <v>16138</v>
      </c>
      <c r="H892" s="61"/>
      <c r="I892" s="27"/>
      <c r="J892" s="65"/>
      <c r="K892" s="28"/>
    </row>
    <row r="893" ht="22.5" customHeight="1">
      <c r="A893" s="147">
        <v>46091.0</v>
      </c>
      <c r="B893" s="15"/>
      <c r="C893" s="148"/>
      <c r="D893" s="149" t="s">
        <v>16139</v>
      </c>
      <c r="E893" s="150" t="s">
        <v>16140</v>
      </c>
      <c r="F893" s="112" t="str">
        <f t="shared" si="1"/>
        <v>EDUARDINA BARRIENTOS CORTES</v>
      </c>
      <c r="G893" s="59" t="s">
        <v>16141</v>
      </c>
      <c r="H893" s="61"/>
      <c r="I893" s="27"/>
      <c r="J893" s="65"/>
      <c r="K893" s="28"/>
    </row>
    <row r="894" ht="22.5" customHeight="1">
      <c r="A894" s="147">
        <v>46091.0</v>
      </c>
      <c r="B894" s="15"/>
      <c r="C894" s="148"/>
      <c r="D894" s="149" t="s">
        <v>156</v>
      </c>
      <c r="E894" s="150" t="s">
        <v>16142</v>
      </c>
      <c r="F894" s="112" t="str">
        <f t="shared" si="1"/>
        <v>GUILLERMO CANIO</v>
      </c>
      <c r="G894" s="59" t="s">
        <v>16143</v>
      </c>
      <c r="H894" s="61"/>
      <c r="I894" s="27"/>
      <c r="J894" s="65"/>
      <c r="K894" s="28"/>
    </row>
    <row r="895" ht="22.5" customHeight="1">
      <c r="A895" s="147">
        <v>46091.0</v>
      </c>
      <c r="B895" s="15"/>
      <c r="C895" s="148"/>
      <c r="D895" s="149" t="s">
        <v>16144</v>
      </c>
      <c r="E895" s="150" t="s">
        <v>16145</v>
      </c>
      <c r="F895" s="112" t="str">
        <f t="shared" si="1"/>
        <v>RODRIGO ALEXIS ARREDONDO MORALES</v>
      </c>
      <c r="G895" s="59" t="s">
        <v>16146</v>
      </c>
      <c r="H895" s="61"/>
      <c r="I895" s="27"/>
      <c r="J895" s="65"/>
      <c r="K895" s="28"/>
    </row>
    <row r="896" ht="22.5" customHeight="1">
      <c r="A896" s="147">
        <v>46091.0</v>
      </c>
      <c r="B896" s="15"/>
      <c r="C896" s="148"/>
      <c r="D896" s="149" t="s">
        <v>864</v>
      </c>
      <c r="E896" s="150" t="s">
        <v>1007</v>
      </c>
      <c r="F896" s="112" t="str">
        <f t="shared" si="1"/>
        <v>ARIEL ALVAREZ</v>
      </c>
      <c r="G896" s="59" t="s">
        <v>16147</v>
      </c>
      <c r="H896" s="61"/>
      <c r="I896" s="27"/>
      <c r="J896" s="65"/>
      <c r="K896" s="28"/>
    </row>
    <row r="897" ht="22.5" customHeight="1">
      <c r="A897" s="147">
        <v>46091.0</v>
      </c>
      <c r="B897" s="15"/>
      <c r="C897" s="148"/>
      <c r="D897" s="149" t="s">
        <v>88</v>
      </c>
      <c r="E897" s="150" t="s">
        <v>7320</v>
      </c>
      <c r="F897" s="112" t="str">
        <f t="shared" si="1"/>
        <v>FABIAN OYANEDEL</v>
      </c>
      <c r="G897" s="59" t="s">
        <v>16148</v>
      </c>
      <c r="H897" s="61"/>
      <c r="I897" s="27"/>
      <c r="J897" s="65"/>
      <c r="K897" s="28"/>
    </row>
    <row r="898" ht="22.5" customHeight="1">
      <c r="A898" s="147">
        <v>46091.0</v>
      </c>
      <c r="B898" s="15"/>
      <c r="C898" s="148"/>
      <c r="D898" s="149" t="s">
        <v>10321</v>
      </c>
      <c r="E898" s="150" t="s">
        <v>16149</v>
      </c>
      <c r="F898" s="112" t="str">
        <f t="shared" si="1"/>
        <v>MARCELO ECHEVERRIA MOLINA</v>
      </c>
      <c r="G898" s="59" t="s">
        <v>16150</v>
      </c>
      <c r="H898" s="61"/>
      <c r="I898" s="27"/>
      <c r="J898" s="65"/>
      <c r="K898" s="28"/>
    </row>
    <row r="899" ht="22.5" customHeight="1">
      <c r="A899" s="147">
        <v>46091.0</v>
      </c>
      <c r="B899" s="15"/>
      <c r="C899" s="148"/>
      <c r="D899" s="149" t="s">
        <v>16151</v>
      </c>
      <c r="E899" s="150" t="s">
        <v>16152</v>
      </c>
      <c r="F899" s="112" t="str">
        <f t="shared" si="1"/>
        <v>JUAN GABRIEL MONSERRAT PANDO AGUILERA</v>
      </c>
      <c r="G899" s="59" t="s">
        <v>16153</v>
      </c>
      <c r="H899" s="61"/>
      <c r="I899" s="27"/>
      <c r="J899" s="65"/>
      <c r="K899" s="28"/>
    </row>
    <row r="900" ht="22.5" customHeight="1">
      <c r="A900" s="147">
        <v>46091.0</v>
      </c>
      <c r="B900" s="15"/>
      <c r="C900" s="148"/>
      <c r="D900" s="149" t="s">
        <v>16154</v>
      </c>
      <c r="E900" s="150" t="s">
        <v>16155</v>
      </c>
      <c r="F900" s="112" t="str">
        <f t="shared" si="1"/>
        <v>ANTU GASPAR ROJAS CARRASCO</v>
      </c>
      <c r="G900" s="59" t="s">
        <v>16156</v>
      </c>
      <c r="H900" s="61"/>
      <c r="I900" s="27"/>
      <c r="J900" s="65"/>
      <c r="K900" s="28"/>
    </row>
    <row r="901" ht="22.5" customHeight="1">
      <c r="A901" s="147">
        <v>46091.0</v>
      </c>
      <c r="B901" s="15"/>
      <c r="C901" s="148"/>
      <c r="D901" s="149" t="s">
        <v>16157</v>
      </c>
      <c r="E901" s="150" t="s">
        <v>3305</v>
      </c>
      <c r="F901" s="112" t="str">
        <f t="shared" si="1"/>
        <v>IVANNA AHUMADA</v>
      </c>
      <c r="G901" s="59" t="s">
        <v>16158</v>
      </c>
      <c r="H901" s="61"/>
      <c r="I901" s="27"/>
      <c r="J901" s="65"/>
      <c r="K901" s="28"/>
    </row>
    <row r="902" ht="22.5" customHeight="1">
      <c r="A902" s="147">
        <v>46091.0</v>
      </c>
      <c r="B902" s="15"/>
      <c r="C902" s="148"/>
      <c r="D902" s="149" t="s">
        <v>1240</v>
      </c>
      <c r="E902" s="150" t="s">
        <v>1065</v>
      </c>
      <c r="F902" s="112" t="str">
        <f t="shared" si="1"/>
        <v>CATALINA FERREIRA</v>
      </c>
      <c r="G902" s="59" t="s">
        <v>16159</v>
      </c>
      <c r="H902" s="61"/>
      <c r="I902" s="27"/>
      <c r="J902" s="65"/>
      <c r="K902" s="28"/>
    </row>
    <row r="903" ht="22.5" customHeight="1">
      <c r="A903" s="147">
        <v>46091.0</v>
      </c>
      <c r="B903" s="15"/>
      <c r="C903" s="148"/>
      <c r="D903" s="149" t="s">
        <v>16160</v>
      </c>
      <c r="E903" s="150" t="s">
        <v>16161</v>
      </c>
      <c r="F903" s="112" t="str">
        <f t="shared" si="1"/>
        <v>BENJAMIN ESPINOZA MADARIAGA</v>
      </c>
      <c r="G903" s="59" t="s">
        <v>16162</v>
      </c>
      <c r="H903" s="61"/>
      <c r="I903" s="27"/>
      <c r="J903" s="65"/>
      <c r="K903" s="28"/>
    </row>
    <row r="904" ht="22.5" customHeight="1">
      <c r="A904" s="147">
        <v>46091.0</v>
      </c>
      <c r="B904" s="15"/>
      <c r="C904" s="148"/>
      <c r="D904" s="149" t="s">
        <v>3541</v>
      </c>
      <c r="E904" s="150" t="s">
        <v>16163</v>
      </c>
      <c r="F904" s="112" t="str">
        <f t="shared" si="1"/>
        <v>JAZMIN OSORIO ARREDONDO</v>
      </c>
      <c r="G904" s="59" t="s">
        <v>9172</v>
      </c>
      <c r="H904" s="61"/>
      <c r="I904" s="27"/>
      <c r="J904" s="65"/>
      <c r="K904" s="28"/>
    </row>
    <row r="905" ht="22.5" customHeight="1">
      <c r="A905" s="147">
        <v>46091.0</v>
      </c>
      <c r="B905" s="15"/>
      <c r="C905" s="148"/>
      <c r="D905" s="149" t="s">
        <v>144</v>
      </c>
      <c r="E905" s="150" t="s">
        <v>16164</v>
      </c>
      <c r="F905" s="112" t="str">
        <f t="shared" si="1"/>
        <v>JORGE HENRIQUEZ MARTINEZ</v>
      </c>
      <c r="G905" s="59" t="s">
        <v>16165</v>
      </c>
      <c r="H905" s="61"/>
      <c r="I905" s="27"/>
      <c r="J905" s="65"/>
      <c r="K905" s="28"/>
    </row>
    <row r="906" ht="22.5" customHeight="1">
      <c r="A906" s="147">
        <v>46091.0</v>
      </c>
      <c r="B906" s="15"/>
      <c r="C906" s="148"/>
      <c r="D906" s="149" t="s">
        <v>16166</v>
      </c>
      <c r="E906" s="150" t="s">
        <v>16167</v>
      </c>
      <c r="F906" s="112" t="str">
        <f t="shared" si="1"/>
        <v>YADIR HORMAZAL</v>
      </c>
      <c r="G906" s="59" t="s">
        <v>16168</v>
      </c>
      <c r="H906" s="61"/>
      <c r="I906" s="27"/>
      <c r="J906" s="65"/>
      <c r="K906" s="28"/>
    </row>
    <row r="907" ht="22.5" customHeight="1">
      <c r="A907" s="147">
        <v>46091.0</v>
      </c>
      <c r="B907" s="15"/>
      <c r="C907" s="148"/>
      <c r="D907" s="149" t="s">
        <v>4508</v>
      </c>
      <c r="E907" s="150" t="s">
        <v>16169</v>
      </c>
      <c r="F907" s="112" t="str">
        <f t="shared" si="1"/>
        <v>CRISTOBAL MOSCOSO</v>
      </c>
      <c r="G907" s="59" t="s">
        <v>16170</v>
      </c>
      <c r="H907" s="61"/>
      <c r="I907" s="27"/>
      <c r="J907" s="65"/>
      <c r="K907" s="28"/>
    </row>
    <row r="908" ht="22.5" customHeight="1">
      <c r="A908" s="147">
        <v>46091.0</v>
      </c>
      <c r="B908" s="15"/>
      <c r="C908" s="148"/>
      <c r="D908" s="149" t="s">
        <v>1666</v>
      </c>
      <c r="E908" s="150" t="s">
        <v>569</v>
      </c>
      <c r="F908" s="112" t="str">
        <f t="shared" si="1"/>
        <v>ALEXANDER AEDO</v>
      </c>
      <c r="G908" s="59" t="s">
        <v>16171</v>
      </c>
      <c r="H908" s="61"/>
      <c r="I908" s="27"/>
      <c r="J908" s="65"/>
      <c r="K908" s="28"/>
    </row>
    <row r="909" ht="22.5" customHeight="1">
      <c r="A909" s="147">
        <v>46091.0</v>
      </c>
      <c r="B909" s="15"/>
      <c r="C909" s="148"/>
      <c r="D909" s="149" t="s">
        <v>2071</v>
      </c>
      <c r="E909" s="150" t="s">
        <v>16172</v>
      </c>
      <c r="F909" s="112" t="str">
        <f t="shared" si="1"/>
        <v>FRANCO SOTOMAYOR</v>
      </c>
      <c r="G909" s="59" t="s">
        <v>16173</v>
      </c>
      <c r="H909" s="61"/>
      <c r="I909" s="27"/>
      <c r="J909" s="65"/>
      <c r="K909" s="28"/>
    </row>
    <row r="910" ht="22.5" customHeight="1">
      <c r="A910" s="147">
        <v>46091.0</v>
      </c>
      <c r="B910" s="15"/>
      <c r="C910" s="148"/>
      <c r="D910" s="149" t="s">
        <v>748</v>
      </c>
      <c r="E910" s="150" t="s">
        <v>16174</v>
      </c>
      <c r="F910" s="112" t="str">
        <f t="shared" si="1"/>
        <v>PAULA MUÑOZ CONTRERAS</v>
      </c>
      <c r="G910" s="59" t="s">
        <v>16175</v>
      </c>
      <c r="H910" s="61"/>
      <c r="I910" s="27"/>
      <c r="J910" s="65"/>
      <c r="K910" s="28"/>
    </row>
    <row r="911" ht="22.5" customHeight="1">
      <c r="A911" s="147">
        <v>46091.0</v>
      </c>
      <c r="B911" s="15"/>
      <c r="C911" s="148"/>
      <c r="D911" s="149" t="s">
        <v>709</v>
      </c>
      <c r="E911" s="150" t="s">
        <v>3675</v>
      </c>
      <c r="F911" s="112" t="str">
        <f t="shared" si="1"/>
        <v>VALENTINA LÓPEZ</v>
      </c>
      <c r="G911" s="59" t="s">
        <v>16176</v>
      </c>
      <c r="H911" s="61"/>
      <c r="I911" s="27"/>
      <c r="J911" s="65"/>
      <c r="K911" s="28"/>
    </row>
    <row r="912" ht="22.5" customHeight="1">
      <c r="A912" s="147">
        <v>46091.0</v>
      </c>
      <c r="B912" s="15"/>
      <c r="C912" s="148"/>
      <c r="D912" s="149" t="s">
        <v>16177</v>
      </c>
      <c r="E912" s="150" t="s">
        <v>6240</v>
      </c>
      <c r="F912" s="112" t="str">
        <f t="shared" si="1"/>
        <v>MATIA SEPÚLVEDA</v>
      </c>
      <c r="G912" s="59" t="s">
        <v>16178</v>
      </c>
      <c r="H912" s="61"/>
      <c r="I912" s="27"/>
      <c r="J912" s="65"/>
      <c r="K912" s="28"/>
    </row>
    <row r="913" ht="22.5" customHeight="1">
      <c r="A913" s="147">
        <v>46091.0</v>
      </c>
      <c r="B913" s="15"/>
      <c r="C913" s="148"/>
      <c r="D913" s="149" t="s">
        <v>16179</v>
      </c>
      <c r="E913" s="150" t="s">
        <v>10790</v>
      </c>
      <c r="F913" s="112" t="str">
        <f t="shared" si="1"/>
        <v>MATILDA MARIN</v>
      </c>
      <c r="G913" s="59" t="s">
        <v>16180</v>
      </c>
      <c r="H913" s="61"/>
      <c r="I913" s="27"/>
      <c r="J913" s="65"/>
      <c r="K913" s="28"/>
    </row>
    <row r="914" ht="22.5" customHeight="1">
      <c r="A914" s="147">
        <v>46091.0</v>
      </c>
      <c r="B914" s="15"/>
      <c r="C914" s="148"/>
      <c r="D914" s="149" t="s">
        <v>16181</v>
      </c>
      <c r="E914" s="150" t="s">
        <v>16182</v>
      </c>
      <c r="F914" s="112" t="str">
        <f t="shared" si="1"/>
        <v>ALEJANDRA ANDREA SAAVEDRA MORA</v>
      </c>
      <c r="G914" s="59" t="s">
        <v>16183</v>
      </c>
      <c r="H914" s="61"/>
      <c r="I914" s="27"/>
      <c r="J914" s="65"/>
      <c r="K914" s="28"/>
    </row>
    <row r="915" ht="22.5" customHeight="1">
      <c r="A915" s="147">
        <v>46091.0</v>
      </c>
      <c r="B915" s="15"/>
      <c r="C915" s="148"/>
      <c r="D915" s="149" t="s">
        <v>16184</v>
      </c>
      <c r="E915" s="150" t="s">
        <v>16185</v>
      </c>
      <c r="F915" s="112" t="str">
        <f t="shared" si="1"/>
        <v>PEDRO ERNESTO AMPUERO VALLADARES</v>
      </c>
      <c r="G915" s="59" t="s">
        <v>16186</v>
      </c>
      <c r="H915" s="61"/>
      <c r="I915" s="27"/>
      <c r="J915" s="65"/>
      <c r="K915" s="28"/>
    </row>
    <row r="916" ht="22.5" customHeight="1">
      <c r="A916" s="147">
        <v>46091.0</v>
      </c>
      <c r="B916" s="15"/>
      <c r="C916" s="148"/>
      <c r="D916" s="149" t="s">
        <v>858</v>
      </c>
      <c r="E916" s="150" t="s">
        <v>282</v>
      </c>
      <c r="F916" s="112" t="str">
        <f t="shared" si="1"/>
        <v>JOSE SEPULVEDA</v>
      </c>
      <c r="G916" s="59" t="s">
        <v>16187</v>
      </c>
      <c r="H916" s="61"/>
      <c r="I916" s="27"/>
      <c r="J916" s="65"/>
      <c r="K916" s="28"/>
    </row>
    <row r="917" ht="22.5" customHeight="1">
      <c r="A917" s="147">
        <v>46091.0</v>
      </c>
      <c r="B917" s="15"/>
      <c r="C917" s="148"/>
      <c r="D917" s="149" t="s">
        <v>2071</v>
      </c>
      <c r="E917" s="150" t="s">
        <v>16188</v>
      </c>
      <c r="F917" s="112" t="str">
        <f t="shared" si="1"/>
        <v>FRANCO CHERIFF</v>
      </c>
      <c r="G917" s="59" t="s">
        <v>16189</v>
      </c>
      <c r="H917" s="61"/>
      <c r="I917" s="27"/>
      <c r="J917" s="65"/>
      <c r="K917" s="28"/>
    </row>
    <row r="918" ht="22.5" customHeight="1">
      <c r="A918" s="147">
        <v>46091.0</v>
      </c>
      <c r="B918" s="15"/>
      <c r="C918" s="148"/>
      <c r="D918" s="149" t="s">
        <v>445</v>
      </c>
      <c r="E918" s="150" t="s">
        <v>16190</v>
      </c>
      <c r="F918" s="112" t="str">
        <f t="shared" si="1"/>
        <v>MANUEL SANDOVAL MONARDES</v>
      </c>
      <c r="G918" s="59" t="s">
        <v>16191</v>
      </c>
      <c r="H918" s="61"/>
      <c r="I918" s="27"/>
      <c r="J918" s="65"/>
      <c r="K918" s="28"/>
    </row>
    <row r="919" ht="22.5" customHeight="1">
      <c r="A919" s="147">
        <v>46091.0</v>
      </c>
      <c r="B919" s="15"/>
      <c r="C919" s="148"/>
      <c r="D919" s="149" t="s">
        <v>16192</v>
      </c>
      <c r="E919" s="150" t="s">
        <v>16193</v>
      </c>
      <c r="F919" s="112" t="str">
        <f t="shared" si="1"/>
        <v>ALDO ANTONIO CANDIA MORAN</v>
      </c>
      <c r="G919" s="59" t="s">
        <v>16194</v>
      </c>
      <c r="H919" s="61"/>
      <c r="I919" s="27"/>
      <c r="J919" s="65"/>
      <c r="K919" s="28"/>
    </row>
    <row r="920" ht="22.5" customHeight="1">
      <c r="A920" s="147">
        <v>46091.0</v>
      </c>
      <c r="B920" s="15"/>
      <c r="C920" s="148"/>
      <c r="D920" s="149" t="s">
        <v>7290</v>
      </c>
      <c r="E920" s="150" t="s">
        <v>514</v>
      </c>
      <c r="F920" s="112" t="str">
        <f t="shared" si="1"/>
        <v>MAURICIO VERGARA</v>
      </c>
      <c r="G920" s="59" t="s">
        <v>16195</v>
      </c>
      <c r="H920" s="61"/>
      <c r="I920" s="27"/>
      <c r="J920" s="65"/>
      <c r="K920" s="28"/>
    </row>
    <row r="921" ht="22.5" customHeight="1">
      <c r="A921" s="147">
        <v>46091.0</v>
      </c>
      <c r="B921" s="15"/>
      <c r="C921" s="148"/>
      <c r="D921" s="149" t="s">
        <v>3818</v>
      </c>
      <c r="E921" s="150" t="s">
        <v>16196</v>
      </c>
      <c r="F921" s="112" t="str">
        <f t="shared" si="1"/>
        <v>HERMAN VILLAGRÁN</v>
      </c>
      <c r="G921" s="59" t="s">
        <v>16197</v>
      </c>
      <c r="H921" s="61"/>
      <c r="I921" s="27"/>
      <c r="J921" s="65"/>
      <c r="K921" s="28"/>
    </row>
    <row r="922" ht="22.5" customHeight="1">
      <c r="A922" s="147">
        <v>46091.0</v>
      </c>
      <c r="B922" s="15"/>
      <c r="C922" s="148"/>
      <c r="D922" s="149" t="s">
        <v>16198</v>
      </c>
      <c r="E922" s="150" t="s">
        <v>3655</v>
      </c>
      <c r="F922" s="112" t="str">
        <f t="shared" si="1"/>
        <v>RODRIGO ANDRES YAÑEZ SUAREZ YANEZ</v>
      </c>
      <c r="G922" s="59" t="s">
        <v>16199</v>
      </c>
      <c r="H922" s="61"/>
      <c r="I922" s="27"/>
      <c r="J922" s="65"/>
      <c r="K922" s="28"/>
    </row>
    <row r="923" ht="22.5" customHeight="1">
      <c r="A923" s="147">
        <v>46091.0</v>
      </c>
      <c r="B923" s="15"/>
      <c r="C923" s="148"/>
      <c r="D923" s="149" t="s">
        <v>16200</v>
      </c>
      <c r="E923" s="150" t="s">
        <v>16201</v>
      </c>
      <c r="F923" s="112" t="str">
        <f t="shared" si="1"/>
        <v>ANDRES GUILLERMO ABARCA LOBOS</v>
      </c>
      <c r="G923" s="59" t="s">
        <v>16202</v>
      </c>
      <c r="H923" s="61"/>
      <c r="I923" s="27"/>
      <c r="J923" s="65"/>
      <c r="K923" s="28"/>
    </row>
    <row r="924" ht="22.5" customHeight="1">
      <c r="A924" s="147">
        <v>46091.0</v>
      </c>
      <c r="B924" s="15"/>
      <c r="C924" s="148"/>
      <c r="D924" s="149" t="s">
        <v>1338</v>
      </c>
      <c r="E924" s="150" t="s">
        <v>16203</v>
      </c>
      <c r="F924" s="112" t="str">
        <f t="shared" si="1"/>
        <v>VICTOR BRIGNARDELLO SOZA</v>
      </c>
      <c r="G924" s="59" t="s">
        <v>16204</v>
      </c>
      <c r="H924" s="61"/>
      <c r="I924" s="27"/>
      <c r="J924" s="65"/>
      <c r="K924" s="28"/>
    </row>
    <row r="925" ht="22.5" customHeight="1">
      <c r="A925" s="147">
        <v>46091.0</v>
      </c>
      <c r="B925" s="15"/>
      <c r="C925" s="148"/>
      <c r="D925" s="149" t="s">
        <v>1627</v>
      </c>
      <c r="E925" s="150" t="s">
        <v>16205</v>
      </c>
      <c r="F925" s="112" t="str">
        <f t="shared" si="1"/>
        <v>LUIS CANALES</v>
      </c>
      <c r="G925" s="59" t="s">
        <v>16206</v>
      </c>
      <c r="H925" s="61"/>
      <c r="I925" s="27"/>
      <c r="J925" s="65"/>
      <c r="K925" s="28"/>
    </row>
    <row r="926" ht="22.5" customHeight="1">
      <c r="A926" s="147">
        <v>46091.0</v>
      </c>
      <c r="B926" s="15"/>
      <c r="C926" s="148"/>
      <c r="D926" s="149" t="s">
        <v>16207</v>
      </c>
      <c r="E926" s="150" t="s">
        <v>16208</v>
      </c>
      <c r="F926" s="112" t="str">
        <f t="shared" si="1"/>
        <v>OMAR MENDEZ</v>
      </c>
      <c r="G926" s="59" t="s">
        <v>16209</v>
      </c>
      <c r="H926" s="61"/>
      <c r="I926" s="27"/>
      <c r="J926" s="65"/>
      <c r="K926" s="28"/>
    </row>
    <row r="927" ht="22.5" customHeight="1">
      <c r="A927" s="147">
        <v>46091.0</v>
      </c>
      <c r="B927" s="15"/>
      <c r="C927" s="148"/>
      <c r="D927" s="149" t="s">
        <v>16210</v>
      </c>
      <c r="E927" s="150" t="s">
        <v>16211</v>
      </c>
      <c r="F927" s="112" t="str">
        <f t="shared" si="1"/>
        <v>ADELINA GÁLVEZ</v>
      </c>
      <c r="G927" s="59" t="s">
        <v>16212</v>
      </c>
      <c r="H927" s="61"/>
      <c r="I927" s="27"/>
      <c r="J927" s="65"/>
      <c r="K927" s="28"/>
    </row>
    <row r="928" ht="22.5" customHeight="1">
      <c r="A928" s="147">
        <v>46091.0</v>
      </c>
      <c r="B928" s="15"/>
      <c r="C928" s="148"/>
      <c r="D928" s="149" t="s">
        <v>14191</v>
      </c>
      <c r="E928" s="150" t="s">
        <v>16213</v>
      </c>
      <c r="F928" s="112" t="str">
        <f t="shared" si="1"/>
        <v>FELIPE ANDRES MENDEZ CORDERO</v>
      </c>
      <c r="G928" s="59" t="s">
        <v>16214</v>
      </c>
      <c r="H928" s="61"/>
      <c r="I928" s="27"/>
      <c r="J928" s="65"/>
      <c r="K928" s="28"/>
    </row>
    <row r="929" ht="22.5" customHeight="1">
      <c r="A929" s="147">
        <v>46091.0</v>
      </c>
      <c r="B929" s="15"/>
      <c r="C929" s="148"/>
      <c r="D929" s="149" t="s">
        <v>16215</v>
      </c>
      <c r="E929" s="150" t="s">
        <v>16216</v>
      </c>
      <c r="F929" s="112" t="str">
        <f t="shared" si="1"/>
        <v>ROSA FLORENTINA ECHEVERRIA ECHEVERRIA</v>
      </c>
      <c r="G929" s="59" t="s">
        <v>16217</v>
      </c>
      <c r="H929" s="61"/>
      <c r="I929" s="27"/>
      <c r="J929" s="65"/>
      <c r="K929" s="28"/>
    </row>
    <row r="930" ht="22.5" customHeight="1">
      <c r="A930" s="147">
        <v>46091.0</v>
      </c>
      <c r="B930" s="15"/>
      <c r="C930" s="148"/>
      <c r="D930" s="149" t="s">
        <v>3751</v>
      </c>
      <c r="E930" s="150" t="s">
        <v>16111</v>
      </c>
      <c r="F930" s="112" t="str">
        <f t="shared" si="1"/>
        <v>DANIEL NUÑEZ</v>
      </c>
      <c r="G930" s="59" t="s">
        <v>16218</v>
      </c>
      <c r="H930" s="61"/>
      <c r="I930" s="27"/>
      <c r="J930" s="65"/>
      <c r="K930" s="28"/>
    </row>
    <row r="931" ht="22.5" customHeight="1">
      <c r="A931" s="147">
        <v>46091.0</v>
      </c>
      <c r="B931" s="15"/>
      <c r="C931" s="148"/>
      <c r="D931" s="149" t="s">
        <v>338</v>
      </c>
      <c r="E931" s="150" t="s">
        <v>1458</v>
      </c>
      <c r="F931" s="112" t="str">
        <f t="shared" si="1"/>
        <v>RICARDO AVILA</v>
      </c>
      <c r="G931" s="59" t="s">
        <v>16219</v>
      </c>
      <c r="H931" s="61"/>
      <c r="I931" s="27"/>
      <c r="J931" s="65"/>
      <c r="K931" s="28"/>
    </row>
    <row r="932" ht="22.5" customHeight="1">
      <c r="A932" s="147">
        <v>46091.0</v>
      </c>
      <c r="B932" s="15"/>
      <c r="C932" s="148"/>
      <c r="D932" s="149" t="s">
        <v>16220</v>
      </c>
      <c r="E932" s="150" t="s">
        <v>16221</v>
      </c>
      <c r="F932" s="112" t="str">
        <f t="shared" si="1"/>
        <v>PABLO  RONALDO URIBE RAMÍREZ</v>
      </c>
      <c r="G932" s="59" t="s">
        <v>16222</v>
      </c>
      <c r="H932" s="61"/>
      <c r="I932" s="27"/>
      <c r="J932" s="65"/>
      <c r="K932" s="28"/>
    </row>
    <row r="933" ht="22.5" customHeight="1">
      <c r="A933" s="147">
        <v>46091.0</v>
      </c>
      <c r="B933" s="15"/>
      <c r="C933" s="148"/>
      <c r="D933" s="149" t="s">
        <v>147</v>
      </c>
      <c r="E933" s="150" t="s">
        <v>16223</v>
      </c>
      <c r="F933" s="112" t="str">
        <f t="shared" si="1"/>
        <v>CARLOS MADARIAGA GONZALEZ</v>
      </c>
      <c r="G933" s="59" t="s">
        <v>16224</v>
      </c>
      <c r="H933" s="61"/>
      <c r="I933" s="27"/>
      <c r="J933" s="65"/>
      <c r="K933" s="28"/>
    </row>
    <row r="934" ht="22.5" customHeight="1">
      <c r="A934" s="147">
        <v>46091.0</v>
      </c>
      <c r="B934" s="15"/>
      <c r="C934" s="148"/>
      <c r="D934" s="149" t="s">
        <v>1748</v>
      </c>
      <c r="E934" s="150" t="s">
        <v>16225</v>
      </c>
      <c r="F934" s="112" t="str">
        <f t="shared" si="1"/>
        <v>MARCELA RUBIO FORTTES</v>
      </c>
      <c r="G934" s="59" t="s">
        <v>16226</v>
      </c>
      <c r="H934" s="61"/>
      <c r="I934" s="27"/>
      <c r="J934" s="65"/>
      <c r="K934" s="28"/>
    </row>
    <row r="935" ht="22.5" customHeight="1">
      <c r="A935" s="147">
        <v>46091.0</v>
      </c>
      <c r="B935" s="15"/>
      <c r="C935" s="148"/>
      <c r="D935" s="149" t="s">
        <v>16227</v>
      </c>
      <c r="E935" s="150" t="s">
        <v>434</v>
      </c>
      <c r="F935" s="112" t="str">
        <f t="shared" si="1"/>
        <v>DAMARIS CARVAJAL</v>
      </c>
      <c r="G935" s="59" t="s">
        <v>16228</v>
      </c>
      <c r="H935" s="61"/>
      <c r="I935" s="27"/>
      <c r="J935" s="65"/>
      <c r="K935" s="23" t="s">
        <v>15</v>
      </c>
    </row>
    <row r="936" ht="22.5" customHeight="1">
      <c r="A936" s="147">
        <v>46091.0</v>
      </c>
      <c r="B936" s="15"/>
      <c r="C936" s="148"/>
      <c r="D936" s="149" t="s">
        <v>481</v>
      </c>
      <c r="E936" s="150" t="s">
        <v>4129</v>
      </c>
      <c r="F936" s="112" t="str">
        <f t="shared" si="1"/>
        <v>PATRICIO UBILLA</v>
      </c>
      <c r="G936" s="59" t="s">
        <v>16229</v>
      </c>
      <c r="H936" s="61"/>
      <c r="I936" s="27"/>
      <c r="J936" s="65"/>
      <c r="K936" s="28"/>
    </row>
    <row r="937" ht="22.5" customHeight="1">
      <c r="A937" s="147">
        <v>46091.0</v>
      </c>
      <c r="B937" s="15"/>
      <c r="C937" s="148"/>
      <c r="D937" s="149" t="s">
        <v>2681</v>
      </c>
      <c r="E937" s="150" t="s">
        <v>3581</v>
      </c>
      <c r="F937" s="112" t="str">
        <f t="shared" si="1"/>
        <v>MARÍA JOSÉ ALVARADO</v>
      </c>
      <c r="G937" s="59" t="s">
        <v>16230</v>
      </c>
      <c r="H937" s="61"/>
      <c r="I937" s="27"/>
      <c r="J937" s="65"/>
      <c r="K937" s="28"/>
    </row>
    <row r="938" ht="22.5" customHeight="1">
      <c r="A938" s="147">
        <v>46091.0</v>
      </c>
      <c r="B938" s="15"/>
      <c r="C938" s="148"/>
      <c r="D938" s="149" t="s">
        <v>1444</v>
      </c>
      <c r="E938" s="150" t="s">
        <v>302</v>
      </c>
      <c r="F938" s="112" t="str">
        <f t="shared" si="1"/>
        <v>RAFAEL CORTES</v>
      </c>
      <c r="G938" s="59" t="s">
        <v>16231</v>
      </c>
      <c r="H938" s="61"/>
      <c r="I938" s="27"/>
      <c r="J938" s="65"/>
      <c r="K938" s="28"/>
    </row>
    <row r="939" ht="22.5" customHeight="1">
      <c r="A939" s="147">
        <v>46091.0</v>
      </c>
      <c r="B939" s="15"/>
      <c r="C939" s="148"/>
      <c r="D939" s="149" t="s">
        <v>8152</v>
      </c>
      <c r="E939" s="150" t="s">
        <v>16232</v>
      </c>
      <c r="F939" s="112" t="str">
        <f t="shared" si="1"/>
        <v>TOMÁS PABLO SANTIBÁÑEZ VIANI</v>
      </c>
      <c r="G939" s="59" t="s">
        <v>16233</v>
      </c>
      <c r="H939" s="61"/>
      <c r="I939" s="27"/>
      <c r="J939" s="65"/>
      <c r="K939" s="28"/>
    </row>
    <row r="940" ht="22.5" customHeight="1">
      <c r="A940" s="147">
        <v>46091.0</v>
      </c>
      <c r="B940" s="15"/>
      <c r="C940" s="148"/>
      <c r="D940" s="149" t="s">
        <v>1888</v>
      </c>
      <c r="E940" s="150" t="s">
        <v>511</v>
      </c>
      <c r="F940" s="112" t="str">
        <f t="shared" si="1"/>
        <v>DAVID QUEZADA</v>
      </c>
      <c r="G940" s="59" t="s">
        <v>16234</v>
      </c>
      <c r="H940" s="61"/>
      <c r="I940" s="27"/>
      <c r="J940" s="65"/>
      <c r="K940" s="28"/>
    </row>
    <row r="941" ht="22.5" customHeight="1">
      <c r="A941" s="147">
        <v>46091.0</v>
      </c>
      <c r="B941" s="15"/>
      <c r="C941" s="148"/>
      <c r="D941" s="149" t="s">
        <v>858</v>
      </c>
      <c r="E941" s="150" t="s">
        <v>1223</v>
      </c>
      <c r="F941" s="112" t="str">
        <f t="shared" si="1"/>
        <v>JOSE ESCOBAR</v>
      </c>
      <c r="G941" s="59" t="s">
        <v>16235</v>
      </c>
      <c r="H941" s="61"/>
      <c r="I941" s="27"/>
      <c r="J941" s="65"/>
      <c r="K941" s="28"/>
    </row>
    <row r="942" ht="22.5" customHeight="1">
      <c r="A942" s="147">
        <v>46091.0</v>
      </c>
      <c r="B942" s="15"/>
      <c r="C942" s="148"/>
      <c r="D942" s="149" t="s">
        <v>971</v>
      </c>
      <c r="E942" s="150" t="s">
        <v>16236</v>
      </c>
      <c r="F942" s="112" t="str">
        <f t="shared" si="1"/>
        <v>ROBERTO PALMA MALDONADO</v>
      </c>
      <c r="G942" s="59" t="s">
        <v>16237</v>
      </c>
      <c r="H942" s="61"/>
      <c r="I942" s="27"/>
      <c r="J942" s="65"/>
      <c r="K942" s="28"/>
    </row>
    <row r="943" ht="22.5" customHeight="1">
      <c r="A943" s="147">
        <v>46091.0</v>
      </c>
      <c r="B943" s="15"/>
      <c r="C943" s="148"/>
      <c r="D943" s="149" t="s">
        <v>553</v>
      </c>
      <c r="E943" s="150" t="s">
        <v>16238</v>
      </c>
      <c r="F943" s="112" t="str">
        <f t="shared" si="1"/>
        <v>JONATHAN AROS FLORES Ñ</v>
      </c>
      <c r="G943" s="59" t="s">
        <v>16239</v>
      </c>
      <c r="H943" s="61"/>
      <c r="I943" s="27"/>
      <c r="J943" s="65"/>
      <c r="K943" s="28"/>
    </row>
    <row r="944" ht="22.5" customHeight="1">
      <c r="A944" s="147">
        <v>46091.0</v>
      </c>
      <c r="B944" s="15"/>
      <c r="C944" s="148"/>
      <c r="D944" s="149" t="s">
        <v>2644</v>
      </c>
      <c r="E944" s="150" t="s">
        <v>3255</v>
      </c>
      <c r="F944" s="112" t="str">
        <f t="shared" si="1"/>
        <v>GABRIEL DINAMARCA</v>
      </c>
      <c r="G944" s="59" t="s">
        <v>16240</v>
      </c>
      <c r="H944" s="61"/>
      <c r="I944" s="27"/>
      <c r="J944" s="65"/>
      <c r="K944" s="28"/>
    </row>
    <row r="945" ht="22.5" customHeight="1">
      <c r="A945" s="147">
        <v>46091.0</v>
      </c>
      <c r="B945" s="15"/>
      <c r="C945" s="148"/>
      <c r="D945" s="149" t="s">
        <v>16241</v>
      </c>
      <c r="E945" s="150" t="s">
        <v>16242</v>
      </c>
      <c r="F945" s="112" t="str">
        <f t="shared" si="1"/>
        <v>CARLOS  ALBERTO SEGURA OLIVARES</v>
      </c>
      <c r="G945" s="59" t="s">
        <v>16243</v>
      </c>
      <c r="H945" s="61"/>
      <c r="I945" s="27"/>
      <c r="J945" s="65"/>
      <c r="K945" s="28"/>
    </row>
    <row r="946" ht="22.5" customHeight="1">
      <c r="A946" s="147">
        <v>46091.0</v>
      </c>
      <c r="B946" s="15"/>
      <c r="C946" s="148"/>
      <c r="D946" s="149" t="s">
        <v>3159</v>
      </c>
      <c r="E946" s="150" t="s">
        <v>3199</v>
      </c>
      <c r="F946" s="112" t="str">
        <f t="shared" si="1"/>
        <v>GERMAN VILLALOBOS</v>
      </c>
      <c r="G946" s="59" t="s">
        <v>16244</v>
      </c>
      <c r="H946" s="61"/>
      <c r="I946" s="27"/>
      <c r="J946" s="65"/>
      <c r="K946" s="28"/>
    </row>
    <row r="947" ht="22.5" customHeight="1">
      <c r="A947" s="147">
        <v>46091.0</v>
      </c>
      <c r="B947" s="15"/>
      <c r="C947" s="148"/>
      <c r="D947" s="149" t="s">
        <v>1953</v>
      </c>
      <c r="E947" s="150" t="s">
        <v>16245</v>
      </c>
      <c r="F947" s="112" t="str">
        <f t="shared" si="1"/>
        <v>GABRIELA PRIETO</v>
      </c>
      <c r="G947" s="59" t="s">
        <v>16246</v>
      </c>
      <c r="H947" s="61"/>
      <c r="I947" s="27"/>
      <c r="J947" s="65"/>
      <c r="K947" s="28"/>
    </row>
    <row r="948" ht="22.5" customHeight="1">
      <c r="A948" s="147">
        <v>46091.0</v>
      </c>
      <c r="B948" s="15"/>
      <c r="C948" s="148"/>
      <c r="D948" s="149" t="s">
        <v>5732</v>
      </c>
      <c r="E948" s="150" t="s">
        <v>16247</v>
      </c>
      <c r="F948" s="112" t="str">
        <f t="shared" si="1"/>
        <v>DIANA CORTÉS ZÚÑIGA</v>
      </c>
      <c r="G948" s="59" t="s">
        <v>16248</v>
      </c>
      <c r="H948" s="61"/>
      <c r="I948" s="27"/>
      <c r="J948" s="65"/>
      <c r="K948" s="28"/>
    </row>
    <row r="949" ht="22.5" customHeight="1">
      <c r="A949" s="147">
        <v>46091.0</v>
      </c>
      <c r="B949" s="15"/>
      <c r="C949" s="148"/>
      <c r="D949" s="149" t="s">
        <v>16249</v>
      </c>
      <c r="E949" s="150" t="s">
        <v>3028</v>
      </c>
      <c r="F949" s="112" t="str">
        <f t="shared" si="1"/>
        <v>ERASMO VERA</v>
      </c>
      <c r="G949" s="59" t="s">
        <v>16250</v>
      </c>
      <c r="H949" s="61"/>
      <c r="I949" s="27"/>
      <c r="J949" s="65"/>
      <c r="K949" s="28"/>
    </row>
    <row r="950" ht="22.5" customHeight="1">
      <c r="A950" s="147">
        <v>46091.0</v>
      </c>
      <c r="B950" s="15"/>
      <c r="C950" s="148"/>
      <c r="D950" s="149" t="s">
        <v>16251</v>
      </c>
      <c r="E950" s="150" t="s">
        <v>16252</v>
      </c>
      <c r="F950" s="112" t="str">
        <f t="shared" si="1"/>
        <v>JOHANNA CHAPARRO</v>
      </c>
      <c r="G950" s="59" t="s">
        <v>16253</v>
      </c>
      <c r="H950" s="61"/>
      <c r="I950" s="27"/>
      <c r="J950" s="65"/>
      <c r="K950" s="28"/>
    </row>
    <row r="951" ht="22.5" customHeight="1">
      <c r="A951" s="147">
        <v>46092.0</v>
      </c>
      <c r="B951" s="15"/>
      <c r="C951" s="148"/>
      <c r="D951" s="149" t="s">
        <v>1737</v>
      </c>
      <c r="E951" s="150" t="s">
        <v>11060</v>
      </c>
      <c r="F951" s="112" t="str">
        <f t="shared" si="1"/>
        <v>BELEN ACOSTA</v>
      </c>
      <c r="G951" s="59" t="s">
        <v>16254</v>
      </c>
      <c r="H951" s="56" t="s">
        <v>44</v>
      </c>
      <c r="I951" s="27"/>
      <c r="J951" s="57" t="s">
        <v>14</v>
      </c>
      <c r="K951" s="28"/>
    </row>
    <row r="952" ht="22.5" customHeight="1">
      <c r="A952" s="147">
        <v>46092.0</v>
      </c>
      <c r="B952" s="15"/>
      <c r="C952" s="148"/>
      <c r="D952" s="149" t="s">
        <v>9431</v>
      </c>
      <c r="E952" s="150" t="s">
        <v>16255</v>
      </c>
      <c r="F952" s="112" t="str">
        <f t="shared" si="1"/>
        <v>PAULA CARLE</v>
      </c>
      <c r="G952" s="59" t="s">
        <v>16256</v>
      </c>
      <c r="H952" s="56" t="s">
        <v>44</v>
      </c>
      <c r="I952" s="27"/>
      <c r="J952" s="57" t="s">
        <v>14</v>
      </c>
      <c r="K952" s="28"/>
    </row>
    <row r="953" ht="22.5" customHeight="1">
      <c r="A953" s="147">
        <v>46092.0</v>
      </c>
      <c r="B953" s="15"/>
      <c r="C953" s="148"/>
      <c r="D953" s="149" t="s">
        <v>6151</v>
      </c>
      <c r="E953" s="150" t="s">
        <v>16257</v>
      </c>
      <c r="F953" s="112" t="str">
        <f t="shared" si="1"/>
        <v>KATHERINNE NAVIA NAVIA</v>
      </c>
      <c r="G953" s="59" t="s">
        <v>16258</v>
      </c>
      <c r="H953" s="56" t="s">
        <v>44</v>
      </c>
      <c r="I953" s="27"/>
      <c r="J953" s="57" t="s">
        <v>14</v>
      </c>
      <c r="K953" s="28"/>
    </row>
    <row r="954" ht="22.5" customHeight="1">
      <c r="A954" s="147">
        <v>46092.0</v>
      </c>
      <c r="B954" s="15"/>
      <c r="C954" s="148"/>
      <c r="D954" s="149" t="s">
        <v>162</v>
      </c>
      <c r="E954" s="150" t="s">
        <v>16259</v>
      </c>
      <c r="F954" s="112" t="str">
        <f t="shared" si="1"/>
        <v>JUAN CARLOS VELASQUEZ VALDERAS</v>
      </c>
      <c r="G954" s="59" t="s">
        <v>16260</v>
      </c>
      <c r="H954" s="56" t="s">
        <v>44</v>
      </c>
      <c r="I954" s="27"/>
      <c r="J954" s="57" t="s">
        <v>14</v>
      </c>
      <c r="K954" s="28"/>
    </row>
    <row r="955" ht="22.5" customHeight="1">
      <c r="A955" s="147">
        <v>46092.0</v>
      </c>
      <c r="B955" s="15"/>
      <c r="C955" s="148"/>
      <c r="D955" s="149" t="s">
        <v>16261</v>
      </c>
      <c r="E955" s="150" t="s">
        <v>16262</v>
      </c>
      <c r="F955" s="112" t="str">
        <f t="shared" si="1"/>
        <v>GIOVANNA VALENTINA LAYERA PALMA</v>
      </c>
      <c r="G955" s="59" t="s">
        <v>16263</v>
      </c>
      <c r="H955" s="56" t="s">
        <v>44</v>
      </c>
      <c r="I955" s="27"/>
      <c r="J955" s="57" t="s">
        <v>14</v>
      </c>
      <c r="K955" s="23" t="s">
        <v>15</v>
      </c>
    </row>
    <row r="956" ht="22.5" customHeight="1">
      <c r="A956" s="147">
        <v>46092.0</v>
      </c>
      <c r="B956" s="15"/>
      <c r="C956" s="148"/>
      <c r="D956" s="149" t="s">
        <v>576</v>
      </c>
      <c r="E956" s="150" t="s">
        <v>2453</v>
      </c>
      <c r="F956" s="112" t="str">
        <f t="shared" si="1"/>
        <v>LUIS MADARIAGA</v>
      </c>
      <c r="G956" s="59" t="s">
        <v>16264</v>
      </c>
      <c r="H956" s="56" t="s">
        <v>44</v>
      </c>
      <c r="I956" s="27"/>
      <c r="J956" s="57" t="s">
        <v>14</v>
      </c>
      <c r="K956" s="28"/>
    </row>
    <row r="957" ht="22.5" customHeight="1">
      <c r="A957" s="147">
        <v>46092.0</v>
      </c>
      <c r="B957" s="15"/>
      <c r="C957" s="148"/>
      <c r="D957" s="149" t="s">
        <v>8762</v>
      </c>
      <c r="E957" s="150" t="s">
        <v>16265</v>
      </c>
      <c r="F957" s="112" t="str">
        <f t="shared" si="1"/>
        <v>ALEX GUERRA</v>
      </c>
      <c r="G957" s="59" t="s">
        <v>16266</v>
      </c>
      <c r="H957" s="56" t="s">
        <v>44</v>
      </c>
      <c r="I957" s="27"/>
      <c r="J957" s="57" t="s">
        <v>14</v>
      </c>
      <c r="K957" s="23" t="s">
        <v>15</v>
      </c>
    </row>
    <row r="958" ht="22.5" customHeight="1">
      <c r="A958" s="147">
        <v>46092.0</v>
      </c>
      <c r="B958" s="15"/>
      <c r="C958" s="148"/>
      <c r="D958" s="149" t="s">
        <v>12710</v>
      </c>
      <c r="E958" s="150" t="s">
        <v>1739</v>
      </c>
      <c r="F958" s="112" t="str">
        <f t="shared" si="1"/>
        <v>PIA OLIVARES</v>
      </c>
      <c r="G958" s="59" t="s">
        <v>16267</v>
      </c>
      <c r="H958" s="56" t="s">
        <v>44</v>
      </c>
      <c r="I958" s="27"/>
      <c r="J958" s="57" t="s">
        <v>14</v>
      </c>
      <c r="K958" s="23" t="s">
        <v>15</v>
      </c>
    </row>
    <row r="959" ht="22.5" customHeight="1">
      <c r="A959" s="147">
        <v>46092.0</v>
      </c>
      <c r="B959" s="15"/>
      <c r="C959" s="148"/>
      <c r="D959" s="149" t="s">
        <v>423</v>
      </c>
      <c r="E959" s="150" t="s">
        <v>7899</v>
      </c>
      <c r="F959" s="112" t="str">
        <f t="shared" si="1"/>
        <v>VALENTINA AGUIRRE</v>
      </c>
      <c r="G959" s="59" t="s">
        <v>16268</v>
      </c>
      <c r="H959" s="56" t="s">
        <v>44</v>
      </c>
      <c r="I959" s="27"/>
      <c r="J959" s="57" t="s">
        <v>14</v>
      </c>
      <c r="K959" s="28"/>
    </row>
    <row r="960" ht="22.5" customHeight="1">
      <c r="A960" s="147">
        <v>46092.0</v>
      </c>
      <c r="B960" s="15"/>
      <c r="C960" s="148"/>
      <c r="D960" s="149" t="s">
        <v>2763</v>
      </c>
      <c r="E960" s="150" t="s">
        <v>211</v>
      </c>
      <c r="F960" s="112" t="str">
        <f t="shared" si="1"/>
        <v>MACARENA ROJAS</v>
      </c>
      <c r="G960" s="59" t="s">
        <v>16269</v>
      </c>
      <c r="H960" s="56" t="s">
        <v>44</v>
      </c>
      <c r="I960" s="27"/>
      <c r="J960" s="57" t="s">
        <v>14</v>
      </c>
      <c r="K960" s="23" t="s">
        <v>15</v>
      </c>
    </row>
    <row r="961" ht="22.5" customHeight="1">
      <c r="A961" s="147">
        <v>46092.0</v>
      </c>
      <c r="B961" s="15"/>
      <c r="C961" s="148"/>
      <c r="D961" s="149" t="s">
        <v>16270</v>
      </c>
      <c r="E961" s="150" t="s">
        <v>16271</v>
      </c>
      <c r="F961" s="112" t="str">
        <f t="shared" si="1"/>
        <v>JOSUÉ ADAN SILVA ARANCIBIA</v>
      </c>
      <c r="G961" s="59" t="s">
        <v>16272</v>
      </c>
      <c r="H961" s="56" t="s">
        <v>44</v>
      </c>
      <c r="I961" s="27"/>
      <c r="J961" s="57" t="s">
        <v>14</v>
      </c>
      <c r="K961" s="28"/>
    </row>
    <row r="962" ht="22.5" customHeight="1">
      <c r="A962" s="147">
        <v>46092.0</v>
      </c>
      <c r="B962" s="15"/>
      <c r="C962" s="148"/>
      <c r="D962" s="149" t="s">
        <v>774</v>
      </c>
      <c r="E962" s="150" t="s">
        <v>120</v>
      </c>
      <c r="F962" s="112" t="str">
        <f t="shared" si="1"/>
        <v>IGNACIO NÚÑEZ</v>
      </c>
      <c r="G962" s="59" t="s">
        <v>16273</v>
      </c>
      <c r="H962" s="56" t="s">
        <v>44</v>
      </c>
      <c r="I962" s="27"/>
      <c r="J962" s="57" t="s">
        <v>14</v>
      </c>
      <c r="K962" s="28"/>
    </row>
    <row r="963" ht="22.5" customHeight="1">
      <c r="A963" s="147">
        <v>46092.0</v>
      </c>
      <c r="B963" s="15"/>
      <c r="C963" s="148"/>
      <c r="D963" s="149" t="s">
        <v>16274</v>
      </c>
      <c r="E963" s="150" t="s">
        <v>16275</v>
      </c>
      <c r="F963" s="112" t="str">
        <f t="shared" si="1"/>
        <v>ALEX JAVIER NAIMAN ARAYA</v>
      </c>
      <c r="G963" s="59" t="s">
        <v>16276</v>
      </c>
      <c r="H963" s="56" t="s">
        <v>44</v>
      </c>
      <c r="I963" s="27"/>
      <c r="J963" s="57" t="s">
        <v>14</v>
      </c>
      <c r="K963" s="23" t="s">
        <v>15</v>
      </c>
    </row>
    <row r="964" ht="22.5" customHeight="1">
      <c r="A964" s="147">
        <v>46092.0</v>
      </c>
      <c r="B964" s="15"/>
      <c r="C964" s="148"/>
      <c r="D964" s="149" t="s">
        <v>2027</v>
      </c>
      <c r="E964" s="150" t="s">
        <v>1007</v>
      </c>
      <c r="F964" s="112" t="str">
        <f t="shared" si="1"/>
        <v>BRAYAN ALVAREZ</v>
      </c>
      <c r="G964" s="59" t="s">
        <v>16277</v>
      </c>
      <c r="H964" s="56" t="s">
        <v>44</v>
      </c>
      <c r="I964" s="27"/>
      <c r="J964" s="57" t="s">
        <v>14</v>
      </c>
      <c r="K964" s="28"/>
    </row>
    <row r="965" ht="22.5" customHeight="1">
      <c r="A965" s="147">
        <v>46092.0</v>
      </c>
      <c r="B965" s="15"/>
      <c r="C965" s="148"/>
      <c r="D965" s="149" t="s">
        <v>6725</v>
      </c>
      <c r="E965" s="150" t="s">
        <v>8707</v>
      </c>
      <c r="F965" s="112" t="str">
        <f t="shared" si="1"/>
        <v>JOSÉ OLGUIN</v>
      </c>
      <c r="G965" s="59" t="s">
        <v>16278</v>
      </c>
      <c r="H965" s="56" t="s">
        <v>44</v>
      </c>
      <c r="I965" s="27"/>
      <c r="J965" s="57" t="s">
        <v>14</v>
      </c>
      <c r="K965" s="23" t="s">
        <v>15</v>
      </c>
    </row>
    <row r="966" ht="22.5" customHeight="1">
      <c r="A966" s="147">
        <v>46092.0</v>
      </c>
      <c r="B966" s="15"/>
      <c r="C966" s="148"/>
      <c r="D966" s="149" t="s">
        <v>1953</v>
      </c>
      <c r="E966" s="150" t="s">
        <v>16279</v>
      </c>
      <c r="F966" s="112" t="str">
        <f t="shared" si="1"/>
        <v>GABRIELA ALVIZÚ</v>
      </c>
      <c r="G966" s="59" t="s">
        <v>16280</v>
      </c>
      <c r="H966" s="56" t="s">
        <v>44</v>
      </c>
      <c r="I966" s="27"/>
      <c r="J966" s="57" t="s">
        <v>14</v>
      </c>
      <c r="K966" s="28"/>
    </row>
    <row r="967" ht="22.5" customHeight="1">
      <c r="A967" s="147">
        <v>46092.0</v>
      </c>
      <c r="B967" s="15"/>
      <c r="C967" s="148"/>
      <c r="D967" s="149" t="s">
        <v>16281</v>
      </c>
      <c r="E967" s="150" t="s">
        <v>16282</v>
      </c>
      <c r="F967" s="112" t="str">
        <f t="shared" si="1"/>
        <v>ANTONIO FELIPE PAREDES HERNÁNDEZ</v>
      </c>
      <c r="G967" s="59" t="s">
        <v>16283</v>
      </c>
      <c r="H967" s="56" t="s">
        <v>44</v>
      </c>
      <c r="I967" s="27"/>
      <c r="J967" s="57" t="s">
        <v>14</v>
      </c>
      <c r="K967" s="23" t="s">
        <v>15</v>
      </c>
    </row>
    <row r="968" ht="22.5" customHeight="1">
      <c r="A968" s="147">
        <v>46092.0</v>
      </c>
      <c r="B968" s="15"/>
      <c r="C968" s="148"/>
      <c r="D968" s="149" t="s">
        <v>363</v>
      </c>
      <c r="E968" s="150" t="s">
        <v>16284</v>
      </c>
      <c r="F968" s="112" t="str">
        <f t="shared" si="1"/>
        <v>NICOLAS MADRID REYES</v>
      </c>
      <c r="G968" s="59" t="s">
        <v>16285</v>
      </c>
      <c r="H968" s="56" t="s">
        <v>44</v>
      </c>
      <c r="I968" s="27"/>
      <c r="J968" s="57" t="s">
        <v>14</v>
      </c>
      <c r="K968" s="28"/>
    </row>
    <row r="969" ht="22.5" customHeight="1">
      <c r="A969" s="147">
        <v>46092.0</v>
      </c>
      <c r="B969" s="15"/>
      <c r="C969" s="148"/>
      <c r="D969" s="149" t="s">
        <v>1693</v>
      </c>
      <c r="E969" s="150" t="s">
        <v>3851</v>
      </c>
      <c r="F969" s="112" t="str">
        <f t="shared" si="1"/>
        <v>ALAN HERNANDEZ</v>
      </c>
      <c r="G969" s="59" t="s">
        <v>16286</v>
      </c>
      <c r="H969" s="56" t="s">
        <v>44</v>
      </c>
      <c r="I969" s="27"/>
      <c r="J969" s="57" t="s">
        <v>14</v>
      </c>
      <c r="K969" s="23" t="s">
        <v>15</v>
      </c>
    </row>
    <row r="970" ht="22.5" customHeight="1">
      <c r="A970" s="147">
        <v>46092.0</v>
      </c>
      <c r="B970" s="15"/>
      <c r="C970" s="148"/>
      <c r="D970" s="149" t="s">
        <v>553</v>
      </c>
      <c r="E970" s="150" t="s">
        <v>6846</v>
      </c>
      <c r="F970" s="112" t="str">
        <f t="shared" si="1"/>
        <v>JONATHAN GUERRA</v>
      </c>
      <c r="G970" s="59" t="s">
        <v>16287</v>
      </c>
      <c r="H970" s="56" t="s">
        <v>44</v>
      </c>
      <c r="I970" s="27"/>
      <c r="J970" s="57" t="s">
        <v>14</v>
      </c>
      <c r="K970" s="23" t="s">
        <v>15</v>
      </c>
    </row>
    <row r="971" ht="22.5" customHeight="1">
      <c r="A971" s="147">
        <v>46092.0</v>
      </c>
      <c r="B971" s="15"/>
      <c r="C971" s="151" t="s">
        <v>3011</v>
      </c>
      <c r="D971" s="149" t="s">
        <v>3472</v>
      </c>
      <c r="E971" s="150" t="s">
        <v>11526</v>
      </c>
      <c r="F971" s="112" t="str">
        <f t="shared" si="1"/>
        <v>CRISTIAN LARA</v>
      </c>
      <c r="G971" s="59" t="s">
        <v>16288</v>
      </c>
      <c r="H971" s="56" t="s">
        <v>44</v>
      </c>
      <c r="I971" s="27"/>
      <c r="J971" s="57" t="s">
        <v>21</v>
      </c>
      <c r="K971" s="23" t="s">
        <v>15</v>
      </c>
    </row>
    <row r="972" ht="22.5" customHeight="1">
      <c r="A972" s="147">
        <v>46092.0</v>
      </c>
      <c r="B972" s="15"/>
      <c r="C972" s="151" t="s">
        <v>106</v>
      </c>
      <c r="D972" s="149" t="s">
        <v>5285</v>
      </c>
      <c r="E972" s="150" t="s">
        <v>4351</v>
      </c>
      <c r="F972" s="112" t="str">
        <f t="shared" si="1"/>
        <v>RODOLFO AHUMADA</v>
      </c>
      <c r="G972" s="59" t="s">
        <v>16289</v>
      </c>
      <c r="H972" s="56" t="s">
        <v>44</v>
      </c>
      <c r="I972" s="27"/>
      <c r="J972" s="57" t="s">
        <v>21</v>
      </c>
      <c r="K972" s="23" t="s">
        <v>15</v>
      </c>
    </row>
    <row r="973" ht="22.5" customHeight="1">
      <c r="A973" s="147">
        <v>46092.0</v>
      </c>
      <c r="B973" s="15"/>
      <c r="C973" s="151" t="s">
        <v>106</v>
      </c>
      <c r="D973" s="149" t="s">
        <v>9402</v>
      </c>
      <c r="E973" s="150" t="s">
        <v>16290</v>
      </c>
      <c r="F973" s="112" t="str">
        <f t="shared" si="1"/>
        <v>CARLA OYARCE</v>
      </c>
      <c r="G973" s="59" t="s">
        <v>16291</v>
      </c>
      <c r="H973" s="56" t="s">
        <v>44</v>
      </c>
      <c r="I973" s="27"/>
      <c r="J973" s="57" t="s">
        <v>21</v>
      </c>
      <c r="K973" s="23" t="s">
        <v>15</v>
      </c>
    </row>
    <row r="974" ht="22.5" customHeight="1">
      <c r="A974" s="147">
        <v>46092.0</v>
      </c>
      <c r="B974" s="15"/>
      <c r="C974" s="151" t="s">
        <v>228</v>
      </c>
      <c r="D974" s="149" t="s">
        <v>16292</v>
      </c>
      <c r="E974" s="150" t="s">
        <v>16293</v>
      </c>
      <c r="F974" s="112" t="str">
        <f t="shared" si="1"/>
        <v>ELIAS MAXIMILIANO BASTÍAS ORTIZ</v>
      </c>
      <c r="G974" s="59" t="s">
        <v>16294</v>
      </c>
      <c r="H974" s="56" t="s">
        <v>44</v>
      </c>
      <c r="I974" s="27"/>
      <c r="J974" s="57" t="s">
        <v>21</v>
      </c>
      <c r="K974" s="23" t="s">
        <v>15</v>
      </c>
    </row>
    <row r="975" ht="22.5" customHeight="1">
      <c r="A975" s="147">
        <v>46092.0</v>
      </c>
      <c r="B975" s="15"/>
      <c r="C975" s="151" t="s">
        <v>106</v>
      </c>
      <c r="D975" s="149" t="s">
        <v>1292</v>
      </c>
      <c r="E975" s="150" t="s">
        <v>15068</v>
      </c>
      <c r="F975" s="112" t="str">
        <f t="shared" si="1"/>
        <v>CRISTIAN ARIAS</v>
      </c>
      <c r="G975" s="59" t="s">
        <v>16295</v>
      </c>
      <c r="H975" s="56" t="s">
        <v>44</v>
      </c>
      <c r="I975" s="27"/>
      <c r="J975" s="57" t="s">
        <v>21</v>
      </c>
      <c r="K975" s="23" t="s">
        <v>15</v>
      </c>
    </row>
    <row r="976" ht="22.5" customHeight="1">
      <c r="A976" s="147">
        <v>46092.0</v>
      </c>
      <c r="B976" s="15"/>
      <c r="C976" s="151" t="s">
        <v>16296</v>
      </c>
      <c r="D976" s="149" t="s">
        <v>481</v>
      </c>
      <c r="E976" s="150" t="s">
        <v>16297</v>
      </c>
      <c r="F976" s="112" t="str">
        <f t="shared" si="1"/>
        <v>PATRICIO FUENTES MORENO</v>
      </c>
      <c r="G976" s="59" t="s">
        <v>16298</v>
      </c>
      <c r="H976" s="56" t="s">
        <v>44</v>
      </c>
      <c r="I976" s="27"/>
      <c r="J976" s="57" t="s">
        <v>21</v>
      </c>
      <c r="K976" s="23" t="s">
        <v>15</v>
      </c>
    </row>
    <row r="977" ht="22.5" customHeight="1">
      <c r="A977" s="147">
        <v>46092.0</v>
      </c>
      <c r="B977" s="15"/>
      <c r="C977" s="151" t="s">
        <v>5644</v>
      </c>
      <c r="D977" s="149" t="s">
        <v>304</v>
      </c>
      <c r="E977" s="150" t="s">
        <v>601</v>
      </c>
      <c r="F977" s="112" t="str">
        <f t="shared" si="1"/>
        <v>DANIEL GALLARDO</v>
      </c>
      <c r="G977" s="59" t="s">
        <v>16299</v>
      </c>
      <c r="H977" s="56" t="s">
        <v>44</v>
      </c>
      <c r="I977" s="27"/>
      <c r="J977" s="57" t="s">
        <v>21</v>
      </c>
      <c r="K977" s="23" t="s">
        <v>15</v>
      </c>
    </row>
    <row r="978" ht="22.5" customHeight="1">
      <c r="A978" s="147">
        <v>46092.0</v>
      </c>
      <c r="B978" s="15"/>
      <c r="C978" s="151" t="s">
        <v>546</v>
      </c>
      <c r="D978" s="149" t="s">
        <v>2096</v>
      </c>
      <c r="E978" s="150" t="s">
        <v>16300</v>
      </c>
      <c r="F978" s="112" t="str">
        <f t="shared" si="1"/>
        <v>CAMILO URIARTE</v>
      </c>
      <c r="G978" s="59" t="s">
        <v>16301</v>
      </c>
      <c r="H978" s="56" t="s">
        <v>44</v>
      </c>
      <c r="I978" s="27"/>
      <c r="J978" s="57" t="s">
        <v>21</v>
      </c>
      <c r="K978" s="23" t="s">
        <v>15</v>
      </c>
    </row>
    <row r="979" ht="22.5" customHeight="1">
      <c r="A979" s="147">
        <v>46092.0</v>
      </c>
      <c r="B979" s="15"/>
      <c r="C979" s="151" t="s">
        <v>4412</v>
      </c>
      <c r="D979" s="149" t="s">
        <v>5994</v>
      </c>
      <c r="E979" s="150" t="s">
        <v>16302</v>
      </c>
      <c r="F979" s="112" t="str">
        <f t="shared" si="1"/>
        <v>PEDRO CALDERÓN</v>
      </c>
      <c r="G979" s="59" t="s">
        <v>16303</v>
      </c>
      <c r="H979" s="56" t="s">
        <v>44</v>
      </c>
      <c r="I979" s="27"/>
      <c r="J979" s="57" t="s">
        <v>21</v>
      </c>
      <c r="K979" s="23" t="s">
        <v>15</v>
      </c>
    </row>
    <row r="980" ht="22.5" customHeight="1">
      <c r="A980" s="147">
        <v>46092.0</v>
      </c>
      <c r="B980" s="15"/>
      <c r="C980" s="151" t="s">
        <v>232</v>
      </c>
      <c r="D980" s="149" t="s">
        <v>3614</v>
      </c>
      <c r="E980" s="150" t="s">
        <v>16304</v>
      </c>
      <c r="F980" s="112" t="str">
        <f t="shared" si="1"/>
        <v>GONZALO CARDEMIL</v>
      </c>
      <c r="G980" s="59" t="s">
        <v>16305</v>
      </c>
      <c r="H980" s="56" t="s">
        <v>44</v>
      </c>
      <c r="I980" s="27"/>
      <c r="J980" s="57" t="s">
        <v>21</v>
      </c>
      <c r="K980" s="23" t="s">
        <v>15</v>
      </c>
    </row>
    <row r="981" ht="22.5" customHeight="1">
      <c r="A981" s="147">
        <v>46092.0</v>
      </c>
      <c r="B981" s="15"/>
      <c r="C981" s="151" t="s">
        <v>1529</v>
      </c>
      <c r="D981" s="149" t="s">
        <v>16306</v>
      </c>
      <c r="E981" s="150" t="s">
        <v>16307</v>
      </c>
      <c r="F981" s="112" t="str">
        <f t="shared" si="1"/>
        <v>NELIDA SCARLET LOPEZ QUILODRAN</v>
      </c>
      <c r="G981" s="59" t="s">
        <v>16308</v>
      </c>
      <c r="H981" s="56" t="s">
        <v>44</v>
      </c>
      <c r="I981" s="22" t="s">
        <v>13</v>
      </c>
      <c r="J981" s="57" t="s">
        <v>21</v>
      </c>
      <c r="K981" s="28"/>
    </row>
    <row r="982" ht="22.5" customHeight="1">
      <c r="A982" s="147">
        <v>46092.0</v>
      </c>
      <c r="B982" s="15"/>
      <c r="C982" s="151" t="s">
        <v>1231</v>
      </c>
      <c r="D982" s="149" t="s">
        <v>2967</v>
      </c>
      <c r="E982" s="150" t="s">
        <v>6569</v>
      </c>
      <c r="F982" s="112" t="str">
        <f t="shared" si="1"/>
        <v>FERNANDO RAMIREZ</v>
      </c>
      <c r="G982" s="59" t="s">
        <v>16309</v>
      </c>
      <c r="H982" s="56" t="s">
        <v>44</v>
      </c>
      <c r="I982" s="27"/>
      <c r="J982" s="57" t="s">
        <v>21</v>
      </c>
      <c r="K982" s="23" t="s">
        <v>15</v>
      </c>
    </row>
    <row r="983" ht="22.5" customHeight="1">
      <c r="A983" s="147">
        <v>46092.0</v>
      </c>
      <c r="B983" s="15">
        <v>46092.0</v>
      </c>
      <c r="C983" s="148">
        <v>45292.0</v>
      </c>
      <c r="D983" s="149" t="s">
        <v>16310</v>
      </c>
      <c r="E983" s="150" t="s">
        <v>16311</v>
      </c>
      <c r="F983" s="112" t="str">
        <f t="shared" si="1"/>
        <v>ISRAEL MALDONADO DIAZ</v>
      </c>
      <c r="G983" s="59" t="s">
        <v>5351</v>
      </c>
      <c r="H983" s="56" t="s">
        <v>44</v>
      </c>
      <c r="I983" s="27"/>
      <c r="J983" s="57" t="s">
        <v>17</v>
      </c>
      <c r="K983" s="23" t="s">
        <v>15</v>
      </c>
    </row>
    <row r="984" ht="22.5" customHeight="1">
      <c r="A984" s="147">
        <v>46092.0</v>
      </c>
      <c r="B984" s="15">
        <v>46093.0</v>
      </c>
      <c r="C984" s="148">
        <v>44713.0</v>
      </c>
      <c r="D984" s="149" t="s">
        <v>16312</v>
      </c>
      <c r="E984" s="150" t="s">
        <v>16313</v>
      </c>
      <c r="F984" s="112" t="str">
        <f t="shared" si="1"/>
        <v>SEBASTIAN ANDRES MARTINEZ PONCE</v>
      </c>
      <c r="G984" s="59" t="s">
        <v>16314</v>
      </c>
      <c r="H984" s="56" t="s">
        <v>44</v>
      </c>
      <c r="I984" s="27"/>
      <c r="J984" s="57" t="s">
        <v>17</v>
      </c>
      <c r="K984" s="23" t="s">
        <v>15</v>
      </c>
    </row>
    <row r="985" ht="22.5" customHeight="1">
      <c r="A985" s="147">
        <v>46092.0</v>
      </c>
      <c r="B985" s="15">
        <v>46097.0</v>
      </c>
      <c r="C985" s="148">
        <v>45078.0</v>
      </c>
      <c r="D985" s="149" t="s">
        <v>16315</v>
      </c>
      <c r="E985" s="150" t="s">
        <v>16316</v>
      </c>
      <c r="F985" s="112" t="str">
        <f t="shared" si="1"/>
        <v>ALEX NELSON LOPEZ LOPEZ</v>
      </c>
      <c r="G985" s="59" t="s">
        <v>16317</v>
      </c>
      <c r="H985" s="56" t="s">
        <v>44</v>
      </c>
      <c r="I985" s="27"/>
      <c r="J985" s="57" t="s">
        <v>17</v>
      </c>
      <c r="K985" s="23" t="s">
        <v>15</v>
      </c>
    </row>
    <row r="986" ht="22.5" customHeight="1">
      <c r="A986" s="147">
        <v>46092.0</v>
      </c>
      <c r="B986" s="15">
        <v>46093.0</v>
      </c>
      <c r="C986" s="148">
        <v>43009.0</v>
      </c>
      <c r="D986" s="149" t="s">
        <v>920</v>
      </c>
      <c r="E986" s="150" t="s">
        <v>3165</v>
      </c>
      <c r="F986" s="112" t="str">
        <f t="shared" si="1"/>
        <v>SEBASTIAN GARRIDO</v>
      </c>
      <c r="G986" s="59" t="s">
        <v>16318</v>
      </c>
      <c r="H986" s="56" t="s">
        <v>44</v>
      </c>
      <c r="I986" s="27"/>
      <c r="J986" s="57" t="s">
        <v>17</v>
      </c>
      <c r="K986" s="23" t="s">
        <v>15</v>
      </c>
    </row>
    <row r="987" ht="22.5" customHeight="1">
      <c r="A987" s="147">
        <v>46092.0</v>
      </c>
      <c r="B987" s="15">
        <v>46093.0</v>
      </c>
      <c r="C987" s="148">
        <v>43191.0</v>
      </c>
      <c r="D987" s="149" t="s">
        <v>7837</v>
      </c>
      <c r="E987" s="150" t="s">
        <v>1197</v>
      </c>
      <c r="F987" s="112" t="str">
        <f t="shared" si="1"/>
        <v>JAIME NUÑEZ</v>
      </c>
      <c r="G987" s="59" t="s">
        <v>16319</v>
      </c>
      <c r="H987" s="56" t="s">
        <v>44</v>
      </c>
      <c r="I987" s="27"/>
      <c r="J987" s="57" t="s">
        <v>17</v>
      </c>
      <c r="K987" s="23" t="s">
        <v>15</v>
      </c>
    </row>
    <row r="988" ht="22.5" customHeight="1">
      <c r="A988" s="147">
        <v>46092.0</v>
      </c>
      <c r="B988" s="15">
        <v>46098.0</v>
      </c>
      <c r="C988" s="148">
        <v>41609.0</v>
      </c>
      <c r="D988" s="149" t="s">
        <v>219</v>
      </c>
      <c r="E988" s="150" t="s">
        <v>4214</v>
      </c>
      <c r="F988" s="112" t="str">
        <f t="shared" si="1"/>
        <v>JENNY PULGAR</v>
      </c>
      <c r="G988" s="59" t="s">
        <v>10382</v>
      </c>
      <c r="H988" s="56" t="s">
        <v>44</v>
      </c>
      <c r="I988" s="27"/>
      <c r="J988" s="57" t="s">
        <v>17</v>
      </c>
      <c r="K988" s="23" t="s">
        <v>15</v>
      </c>
    </row>
    <row r="989" ht="22.5" customHeight="1">
      <c r="A989" s="147">
        <v>46092.0</v>
      </c>
      <c r="B989" s="15">
        <v>46093.0</v>
      </c>
      <c r="C989" s="148">
        <v>42795.0</v>
      </c>
      <c r="D989" s="149" t="s">
        <v>944</v>
      </c>
      <c r="E989" s="150" t="s">
        <v>16320</v>
      </c>
      <c r="F989" s="112" t="str">
        <f t="shared" si="1"/>
        <v>DIEGO FLORES CASTILLO</v>
      </c>
      <c r="G989" s="59" t="s">
        <v>16321</v>
      </c>
      <c r="H989" s="56" t="s">
        <v>44</v>
      </c>
      <c r="I989" s="27"/>
      <c r="J989" s="57" t="s">
        <v>17</v>
      </c>
      <c r="K989" s="23" t="s">
        <v>15</v>
      </c>
    </row>
    <row r="990" ht="22.5" customHeight="1">
      <c r="A990" s="147">
        <v>46092.0</v>
      </c>
      <c r="B990" s="15">
        <v>46093.0</v>
      </c>
      <c r="C990" s="148">
        <v>39873.0</v>
      </c>
      <c r="D990" s="149" t="s">
        <v>553</v>
      </c>
      <c r="E990" s="150" t="s">
        <v>367</v>
      </c>
      <c r="F990" s="112" t="str">
        <f t="shared" si="1"/>
        <v>JONATHAN GONZÁLEZ</v>
      </c>
      <c r="G990" s="59" t="s">
        <v>16322</v>
      </c>
      <c r="H990" s="56" t="s">
        <v>44</v>
      </c>
      <c r="I990" s="27"/>
      <c r="J990" s="57" t="s">
        <v>17</v>
      </c>
      <c r="K990" s="23" t="s">
        <v>15</v>
      </c>
    </row>
    <row r="991" ht="22.5" customHeight="1">
      <c r="A991" s="147">
        <v>46092.0</v>
      </c>
      <c r="B991" s="15">
        <v>46093.0</v>
      </c>
      <c r="C991" s="148">
        <v>43831.0</v>
      </c>
      <c r="D991" s="149" t="s">
        <v>16323</v>
      </c>
      <c r="E991" s="150" t="s">
        <v>1156</v>
      </c>
      <c r="F991" s="112" t="str">
        <f t="shared" si="1"/>
        <v>FALON RAMIREZ</v>
      </c>
      <c r="G991" s="59" t="s">
        <v>16324</v>
      </c>
      <c r="H991" s="56" t="s">
        <v>44</v>
      </c>
      <c r="I991" s="27"/>
      <c r="J991" s="57" t="s">
        <v>17</v>
      </c>
      <c r="K991" s="23" t="s">
        <v>15</v>
      </c>
    </row>
    <row r="992" ht="22.5" customHeight="1">
      <c r="A992" s="147">
        <v>46092.0</v>
      </c>
      <c r="B992" s="15"/>
      <c r="C992" s="148">
        <v>45444.0</v>
      </c>
      <c r="D992" s="149" t="s">
        <v>16325</v>
      </c>
      <c r="E992" s="150" t="s">
        <v>16326</v>
      </c>
      <c r="F992" s="112" t="str">
        <f t="shared" si="1"/>
        <v>NELSON ESTEBAN PEREIRA DIAZ</v>
      </c>
      <c r="G992" s="59" t="s">
        <v>16327</v>
      </c>
      <c r="H992" s="56" t="s">
        <v>44</v>
      </c>
      <c r="I992" s="27"/>
      <c r="J992" s="57" t="s">
        <v>17</v>
      </c>
      <c r="K992" s="23" t="s">
        <v>15</v>
      </c>
    </row>
    <row r="993" ht="22.5" customHeight="1">
      <c r="A993" s="147">
        <v>46092.0</v>
      </c>
      <c r="B993" s="15">
        <v>46093.0</v>
      </c>
      <c r="C993" s="148">
        <v>44652.0</v>
      </c>
      <c r="D993" s="149" t="s">
        <v>2004</v>
      </c>
      <c r="E993" s="150" t="s">
        <v>434</v>
      </c>
      <c r="F993" s="112" t="str">
        <f t="shared" si="1"/>
        <v>FREDDY CARVAJAL</v>
      </c>
      <c r="G993" s="59" t="s">
        <v>16328</v>
      </c>
      <c r="H993" s="56" t="s">
        <v>44</v>
      </c>
      <c r="I993" s="27"/>
      <c r="J993" s="57" t="s">
        <v>17</v>
      </c>
      <c r="K993" s="23" t="s">
        <v>15</v>
      </c>
    </row>
    <row r="994" ht="22.5" customHeight="1">
      <c r="A994" s="147">
        <v>46092.0</v>
      </c>
      <c r="B994" s="15">
        <v>46093.0</v>
      </c>
      <c r="C994" s="148">
        <v>45139.0</v>
      </c>
      <c r="D994" s="149" t="s">
        <v>16329</v>
      </c>
      <c r="E994" s="150" t="s">
        <v>16330</v>
      </c>
      <c r="F994" s="112" t="str">
        <f t="shared" si="1"/>
        <v>IVES CATALAN</v>
      </c>
      <c r="G994" s="59" t="s">
        <v>16331</v>
      </c>
      <c r="H994" s="56" t="s">
        <v>44</v>
      </c>
      <c r="I994" s="27"/>
      <c r="J994" s="57" t="s">
        <v>17</v>
      </c>
      <c r="K994" s="23" t="s">
        <v>15</v>
      </c>
    </row>
    <row r="995" ht="22.5" customHeight="1">
      <c r="A995" s="147">
        <v>46092.0</v>
      </c>
      <c r="B995" s="15">
        <v>46093.0</v>
      </c>
      <c r="C995" s="148">
        <v>43466.0</v>
      </c>
      <c r="D995" s="149" t="s">
        <v>16332</v>
      </c>
      <c r="E995" s="150" t="s">
        <v>16333</v>
      </c>
      <c r="F995" s="112" t="str">
        <f t="shared" si="1"/>
        <v>ANTONIO ENRIQUE SANCHEZ CABEZAS</v>
      </c>
      <c r="G995" s="59" t="s">
        <v>16334</v>
      </c>
      <c r="H995" s="56" t="s">
        <v>44</v>
      </c>
      <c r="I995" s="27"/>
      <c r="J995" s="57" t="s">
        <v>17</v>
      </c>
      <c r="K995" s="23" t="s">
        <v>15</v>
      </c>
    </row>
    <row r="996" ht="22.5" customHeight="1">
      <c r="A996" s="147">
        <v>46092.0</v>
      </c>
      <c r="B996" s="15">
        <v>46093.0</v>
      </c>
      <c r="C996" s="148">
        <v>42856.0</v>
      </c>
      <c r="D996" s="149" t="s">
        <v>1715</v>
      </c>
      <c r="E996" s="150" t="s">
        <v>16335</v>
      </c>
      <c r="F996" s="112" t="str">
        <f t="shared" si="1"/>
        <v>ESTEBAN MUÑOZ OYARZUN</v>
      </c>
      <c r="G996" s="59" t="s">
        <v>16336</v>
      </c>
      <c r="H996" s="56" t="s">
        <v>44</v>
      </c>
      <c r="I996" s="27"/>
      <c r="J996" s="57" t="s">
        <v>17</v>
      </c>
      <c r="K996" s="23" t="s">
        <v>15</v>
      </c>
    </row>
    <row r="997" ht="22.5" customHeight="1">
      <c r="A997" s="147">
        <v>46092.0</v>
      </c>
      <c r="B997" s="15">
        <v>46093.0</v>
      </c>
      <c r="C997" s="148">
        <v>45778.0</v>
      </c>
      <c r="D997" s="149" t="s">
        <v>8259</v>
      </c>
      <c r="E997" s="150" t="s">
        <v>4789</v>
      </c>
      <c r="F997" s="112" t="str">
        <f t="shared" si="1"/>
        <v>CHRISTOPHER RODRIGUEZ</v>
      </c>
      <c r="G997" s="59" t="s">
        <v>16337</v>
      </c>
      <c r="H997" s="56" t="s">
        <v>44</v>
      </c>
      <c r="I997" s="27"/>
      <c r="J997" s="57" t="s">
        <v>17</v>
      </c>
      <c r="K997" s="23" t="s">
        <v>15</v>
      </c>
    </row>
    <row r="998" ht="22.5" customHeight="1">
      <c r="A998" s="147">
        <v>46092.0</v>
      </c>
      <c r="B998" s="15">
        <v>46093.0</v>
      </c>
      <c r="C998" s="148">
        <v>43556.0</v>
      </c>
      <c r="D998" s="149" t="s">
        <v>1139</v>
      </c>
      <c r="E998" s="150" t="s">
        <v>16338</v>
      </c>
      <c r="F998" s="112" t="str">
        <f t="shared" si="1"/>
        <v>FELIPE IGNACIO MORGADO ROLDÁN</v>
      </c>
      <c r="G998" s="59" t="s">
        <v>16339</v>
      </c>
      <c r="H998" s="56" t="s">
        <v>44</v>
      </c>
      <c r="I998" s="27"/>
      <c r="J998" s="57" t="s">
        <v>17</v>
      </c>
      <c r="K998" s="23" t="s">
        <v>15</v>
      </c>
    </row>
    <row r="999" ht="22.5" customHeight="1">
      <c r="A999" s="147">
        <v>46092.0</v>
      </c>
      <c r="B999" s="15">
        <v>46093.0</v>
      </c>
      <c r="C999" s="148">
        <v>43344.0</v>
      </c>
      <c r="D999" s="149" t="s">
        <v>1399</v>
      </c>
      <c r="E999" s="150" t="s">
        <v>10546</v>
      </c>
      <c r="F999" s="112" t="str">
        <f t="shared" si="1"/>
        <v>FANNY RAMOS</v>
      </c>
      <c r="G999" s="59" t="s">
        <v>16340</v>
      </c>
      <c r="H999" s="56" t="s">
        <v>44</v>
      </c>
      <c r="I999" s="27"/>
      <c r="J999" s="57" t="s">
        <v>17</v>
      </c>
      <c r="K999" s="23" t="s">
        <v>15</v>
      </c>
    </row>
    <row r="1000" ht="22.5" customHeight="1">
      <c r="A1000" s="147">
        <v>46092.0</v>
      </c>
      <c r="B1000" s="15">
        <v>46093.0</v>
      </c>
      <c r="C1000" s="148">
        <v>44440.0</v>
      </c>
      <c r="D1000" s="149" t="s">
        <v>229</v>
      </c>
      <c r="E1000" s="150" t="s">
        <v>16341</v>
      </c>
      <c r="F1000" s="112" t="str">
        <f t="shared" si="1"/>
        <v>KAREN MANRÍQUEZ</v>
      </c>
      <c r="G1000" s="59" t="s">
        <v>16342</v>
      </c>
      <c r="H1000" s="56" t="s">
        <v>44</v>
      </c>
      <c r="I1000" s="27"/>
      <c r="J1000" s="57" t="s">
        <v>17</v>
      </c>
      <c r="K1000" s="23" t="s">
        <v>15</v>
      </c>
    </row>
    <row r="1001" ht="22.5" customHeight="1">
      <c r="A1001" s="147">
        <v>46092.0</v>
      </c>
      <c r="B1001" s="15">
        <v>46093.0</v>
      </c>
      <c r="C1001" s="148">
        <v>44927.0</v>
      </c>
      <c r="D1001" s="149" t="s">
        <v>16343</v>
      </c>
      <c r="E1001" s="150" t="s">
        <v>16344</v>
      </c>
      <c r="F1001" s="112" t="str">
        <f t="shared" si="1"/>
        <v>JUANA ANGELINA RIVAS HERRERA</v>
      </c>
      <c r="G1001" s="59" t="s">
        <v>16345</v>
      </c>
      <c r="H1001" s="56" t="s">
        <v>44</v>
      </c>
      <c r="I1001" s="27"/>
      <c r="J1001" s="57" t="s">
        <v>17</v>
      </c>
      <c r="K1001" s="23" t="s">
        <v>15</v>
      </c>
    </row>
    <row r="1002" ht="22.5" customHeight="1">
      <c r="A1002" s="147">
        <v>46092.0</v>
      </c>
      <c r="B1002" s="15">
        <v>46093.0</v>
      </c>
      <c r="C1002" s="148">
        <v>45292.0</v>
      </c>
      <c r="D1002" s="149" t="s">
        <v>7837</v>
      </c>
      <c r="E1002" s="150" t="s">
        <v>13233</v>
      </c>
      <c r="F1002" s="112" t="str">
        <f t="shared" si="1"/>
        <v>JAIME LUCERO</v>
      </c>
      <c r="G1002" s="59" t="s">
        <v>16346</v>
      </c>
      <c r="H1002" s="56" t="s">
        <v>44</v>
      </c>
      <c r="I1002" s="27"/>
      <c r="J1002" s="57" t="s">
        <v>17</v>
      </c>
      <c r="K1002" s="23" t="s">
        <v>15</v>
      </c>
    </row>
    <row r="1003" ht="22.5" customHeight="1">
      <c r="A1003" s="147">
        <v>46092.0</v>
      </c>
      <c r="B1003" s="15">
        <v>46093.0</v>
      </c>
      <c r="C1003" s="148">
        <v>42430.0</v>
      </c>
      <c r="D1003" s="149" t="s">
        <v>16347</v>
      </c>
      <c r="E1003" s="150" t="s">
        <v>16348</v>
      </c>
      <c r="F1003" s="112" t="str">
        <f t="shared" si="1"/>
        <v>RODRIGO FABIÁN ESCUDERO BÁEZ</v>
      </c>
      <c r="G1003" s="59" t="s">
        <v>16349</v>
      </c>
      <c r="H1003" s="56" t="s">
        <v>44</v>
      </c>
      <c r="I1003" s="27"/>
      <c r="J1003" s="57" t="s">
        <v>17</v>
      </c>
      <c r="K1003" s="23" t="s">
        <v>15</v>
      </c>
    </row>
    <row r="1004" ht="22.5" customHeight="1">
      <c r="A1004" s="147">
        <v>46092.0</v>
      </c>
      <c r="B1004" s="15">
        <v>46093.0</v>
      </c>
      <c r="C1004" s="148">
        <v>43586.0</v>
      </c>
      <c r="D1004" s="149" t="s">
        <v>16350</v>
      </c>
      <c r="E1004" s="150" t="s">
        <v>16351</v>
      </c>
      <c r="F1004" s="112" t="str">
        <f t="shared" si="1"/>
        <v>RODRIGO EMILIO OLEA SANTANA</v>
      </c>
      <c r="G1004" s="59" t="s">
        <v>16352</v>
      </c>
      <c r="H1004" s="56" t="s">
        <v>44</v>
      </c>
      <c r="I1004" s="27"/>
      <c r="J1004" s="57" t="s">
        <v>17</v>
      </c>
      <c r="K1004" s="23" t="s">
        <v>15</v>
      </c>
    </row>
    <row r="1005" ht="22.5" customHeight="1">
      <c r="A1005" s="147">
        <v>46092.0</v>
      </c>
      <c r="B1005" s="15">
        <v>46112.0</v>
      </c>
      <c r="C1005" s="148">
        <v>43678.0</v>
      </c>
      <c r="D1005" s="149" t="s">
        <v>2773</v>
      </c>
      <c r="E1005" s="150" t="s">
        <v>16353</v>
      </c>
      <c r="F1005" s="112" t="str">
        <f t="shared" si="1"/>
        <v>LUIS ALEXIS LEIVA ROJO</v>
      </c>
      <c r="G1005" s="59" t="s">
        <v>16354</v>
      </c>
      <c r="H1005" s="56" t="s">
        <v>44</v>
      </c>
      <c r="I1005" s="27"/>
      <c r="J1005" s="57" t="s">
        <v>17</v>
      </c>
      <c r="K1005" s="23" t="s">
        <v>15</v>
      </c>
    </row>
    <row r="1006" ht="22.5" customHeight="1">
      <c r="A1006" s="147">
        <v>46092.0</v>
      </c>
      <c r="B1006" s="15">
        <v>46093.0</v>
      </c>
      <c r="C1006" s="148">
        <v>43313.0</v>
      </c>
      <c r="D1006" s="149" t="s">
        <v>16355</v>
      </c>
      <c r="E1006" s="150" t="s">
        <v>16356</v>
      </c>
      <c r="F1006" s="112" t="str">
        <f t="shared" si="1"/>
        <v>LUIS BERNARDO LÓPEZ AVALOS</v>
      </c>
      <c r="G1006" s="59" t="s">
        <v>16357</v>
      </c>
      <c r="H1006" s="56" t="s">
        <v>44</v>
      </c>
      <c r="I1006" s="27"/>
      <c r="J1006" s="57" t="s">
        <v>17</v>
      </c>
      <c r="K1006" s="23" t="s">
        <v>15</v>
      </c>
    </row>
    <row r="1007" ht="22.5" customHeight="1">
      <c r="A1007" s="147">
        <v>46092.0</v>
      </c>
      <c r="B1007" s="15">
        <v>46093.0</v>
      </c>
      <c r="C1007" s="148">
        <v>43313.0</v>
      </c>
      <c r="D1007" s="149" t="s">
        <v>16358</v>
      </c>
      <c r="E1007" s="150" t="s">
        <v>16359</v>
      </c>
      <c r="F1007" s="112" t="str">
        <f t="shared" si="1"/>
        <v>WALDO ALEXIS ORTEGA VERDUGO</v>
      </c>
      <c r="G1007" s="59" t="s">
        <v>16360</v>
      </c>
      <c r="H1007" s="56" t="s">
        <v>44</v>
      </c>
      <c r="I1007" s="27"/>
      <c r="J1007" s="57" t="s">
        <v>17</v>
      </c>
      <c r="K1007" s="23" t="s">
        <v>15</v>
      </c>
    </row>
    <row r="1008" ht="22.5" customHeight="1">
      <c r="A1008" s="147">
        <v>46092.0</v>
      </c>
      <c r="B1008" s="15">
        <v>46093.0</v>
      </c>
      <c r="C1008" s="148">
        <v>43405.0</v>
      </c>
      <c r="D1008" s="149" t="s">
        <v>510</v>
      </c>
      <c r="E1008" s="150" t="s">
        <v>2207</v>
      </c>
      <c r="F1008" s="112" t="str">
        <f t="shared" si="1"/>
        <v>GONZALO TAPIA</v>
      </c>
      <c r="G1008" s="59" t="s">
        <v>16361</v>
      </c>
      <c r="H1008" s="56" t="s">
        <v>44</v>
      </c>
      <c r="I1008" s="27"/>
      <c r="J1008" s="57" t="s">
        <v>17</v>
      </c>
      <c r="K1008" s="23" t="s">
        <v>15</v>
      </c>
    </row>
    <row r="1009" ht="22.5" customHeight="1">
      <c r="A1009" s="147">
        <v>46092.0</v>
      </c>
      <c r="B1009" s="15">
        <v>46093.0</v>
      </c>
      <c r="C1009" s="148">
        <v>43525.0</v>
      </c>
      <c r="D1009" s="149" t="s">
        <v>16362</v>
      </c>
      <c r="E1009" s="150" t="s">
        <v>16363</v>
      </c>
      <c r="F1009" s="112" t="str">
        <f t="shared" si="1"/>
        <v>JUAN GREGORIO PALOMINOS SALDAÑO</v>
      </c>
      <c r="G1009" s="59" t="s">
        <v>16364</v>
      </c>
      <c r="H1009" s="56" t="s">
        <v>44</v>
      </c>
      <c r="I1009" s="27"/>
      <c r="J1009" s="57" t="s">
        <v>17</v>
      </c>
      <c r="K1009" s="23" t="s">
        <v>15</v>
      </c>
    </row>
    <row r="1010" ht="22.5" customHeight="1">
      <c r="A1010" s="147">
        <v>46092.0</v>
      </c>
      <c r="B1010" s="15">
        <v>46093.0</v>
      </c>
      <c r="C1010" s="148">
        <v>43617.0</v>
      </c>
      <c r="D1010" s="149" t="s">
        <v>10475</v>
      </c>
      <c r="E1010" s="150" t="s">
        <v>104</v>
      </c>
      <c r="F1010" s="112" t="str">
        <f t="shared" si="1"/>
        <v>YERKO PÉREZ</v>
      </c>
      <c r="G1010" s="59" t="s">
        <v>16365</v>
      </c>
      <c r="H1010" s="56" t="s">
        <v>44</v>
      </c>
      <c r="I1010" s="27"/>
      <c r="J1010" s="57" t="s">
        <v>17</v>
      </c>
      <c r="K1010" s="23" t="s">
        <v>15</v>
      </c>
    </row>
    <row r="1011" ht="22.5" customHeight="1">
      <c r="A1011" s="147">
        <v>46092.0</v>
      </c>
      <c r="B1011" s="15">
        <v>46093.0</v>
      </c>
      <c r="C1011" s="148">
        <v>45231.0</v>
      </c>
      <c r="D1011" s="149" t="s">
        <v>16366</v>
      </c>
      <c r="E1011" s="150" t="s">
        <v>16367</v>
      </c>
      <c r="F1011" s="112" t="str">
        <f t="shared" si="1"/>
        <v>JUAN SILVESTRE SALAS PEREZ</v>
      </c>
      <c r="G1011" s="59" t="s">
        <v>16368</v>
      </c>
      <c r="H1011" s="56" t="s">
        <v>44</v>
      </c>
      <c r="I1011" s="27"/>
      <c r="J1011" s="57" t="s">
        <v>17</v>
      </c>
      <c r="K1011" s="23" t="s">
        <v>15</v>
      </c>
    </row>
    <row r="1012" ht="22.5" customHeight="1">
      <c r="A1012" s="147">
        <v>46092.0</v>
      </c>
      <c r="B1012" s="15">
        <v>46093.0</v>
      </c>
      <c r="C1012" s="148">
        <v>45689.0</v>
      </c>
      <c r="D1012" s="149" t="s">
        <v>1998</v>
      </c>
      <c r="E1012" s="150" t="s">
        <v>14619</v>
      </c>
      <c r="F1012" s="112" t="str">
        <f t="shared" si="1"/>
        <v>MARIA RODRIGUEZ</v>
      </c>
      <c r="G1012" s="59" t="s">
        <v>16369</v>
      </c>
      <c r="H1012" s="56" t="s">
        <v>44</v>
      </c>
      <c r="I1012" s="27"/>
      <c r="J1012" s="57" t="s">
        <v>17</v>
      </c>
      <c r="K1012" s="23" t="s">
        <v>15</v>
      </c>
    </row>
    <row r="1013" ht="22.5" customHeight="1">
      <c r="A1013" s="147">
        <v>46092.0</v>
      </c>
      <c r="B1013" s="15">
        <v>46093.0</v>
      </c>
      <c r="C1013" s="148">
        <v>45323.0</v>
      </c>
      <c r="D1013" s="149" t="s">
        <v>1604</v>
      </c>
      <c r="E1013" s="150" t="s">
        <v>12155</v>
      </c>
      <c r="F1013" s="112" t="str">
        <f t="shared" si="1"/>
        <v>DANIELA ARIAS</v>
      </c>
      <c r="G1013" s="59" t="s">
        <v>16370</v>
      </c>
      <c r="H1013" s="56" t="s">
        <v>44</v>
      </c>
      <c r="I1013" s="27"/>
      <c r="J1013" s="57" t="s">
        <v>17</v>
      </c>
      <c r="K1013" s="23" t="s">
        <v>15</v>
      </c>
    </row>
    <row r="1014" ht="22.5" customHeight="1">
      <c r="A1014" s="147">
        <v>46092.0</v>
      </c>
      <c r="B1014" s="15">
        <v>46093.0</v>
      </c>
      <c r="C1014" s="148">
        <v>45597.0</v>
      </c>
      <c r="D1014" s="149" t="s">
        <v>3751</v>
      </c>
      <c r="E1014" s="150" t="s">
        <v>6113</v>
      </c>
      <c r="F1014" s="112" t="str">
        <f t="shared" si="1"/>
        <v>DANIEL SANTIBAÑEZ</v>
      </c>
      <c r="G1014" s="59" t="s">
        <v>16371</v>
      </c>
      <c r="H1014" s="56" t="s">
        <v>44</v>
      </c>
      <c r="I1014" s="27"/>
      <c r="J1014" s="57" t="s">
        <v>17</v>
      </c>
      <c r="K1014" s="23" t="s">
        <v>15</v>
      </c>
    </row>
    <row r="1015" ht="22.5" customHeight="1">
      <c r="A1015" s="147">
        <v>46092.0</v>
      </c>
      <c r="B1015" s="15">
        <v>46093.0</v>
      </c>
      <c r="C1015" s="148">
        <v>45809.0</v>
      </c>
      <c r="D1015" s="149" t="s">
        <v>16372</v>
      </c>
      <c r="E1015" s="150" t="s">
        <v>16373</v>
      </c>
      <c r="F1015" s="112" t="str">
        <f t="shared" si="1"/>
        <v>RODRIGO JAVIER LAGOS CAMPOS</v>
      </c>
      <c r="G1015" s="59" t="s">
        <v>16374</v>
      </c>
      <c r="H1015" s="56" t="s">
        <v>44</v>
      </c>
      <c r="I1015" s="27"/>
      <c r="J1015" s="57" t="s">
        <v>17</v>
      </c>
      <c r="K1015" s="23" t="s">
        <v>15</v>
      </c>
    </row>
    <row r="1016" ht="22.5" customHeight="1">
      <c r="A1016" s="147">
        <v>46092.0</v>
      </c>
      <c r="B1016" s="15">
        <v>46094.0</v>
      </c>
      <c r="C1016" s="148">
        <v>44105.0</v>
      </c>
      <c r="D1016" s="149" t="s">
        <v>876</v>
      </c>
      <c r="E1016" s="150" t="s">
        <v>16375</v>
      </c>
      <c r="F1016" s="112" t="str">
        <f t="shared" si="1"/>
        <v>LUIS CAVIERES ROJAS</v>
      </c>
      <c r="G1016" s="59" t="s">
        <v>16376</v>
      </c>
      <c r="H1016" s="56" t="s">
        <v>44</v>
      </c>
      <c r="I1016" s="27"/>
      <c r="J1016" s="57" t="s">
        <v>19</v>
      </c>
      <c r="K1016" s="23" t="s">
        <v>15</v>
      </c>
    </row>
    <row r="1017" ht="22.5" customHeight="1">
      <c r="A1017" s="147">
        <v>46092.0</v>
      </c>
      <c r="B1017" s="15">
        <v>46094.0</v>
      </c>
      <c r="C1017" s="148">
        <v>44531.0</v>
      </c>
      <c r="D1017" s="149" t="s">
        <v>229</v>
      </c>
      <c r="E1017" s="150" t="s">
        <v>1989</v>
      </c>
      <c r="F1017" s="112" t="str">
        <f t="shared" si="1"/>
        <v>KAREN MORALES</v>
      </c>
      <c r="G1017" s="59" t="s">
        <v>16377</v>
      </c>
      <c r="H1017" s="56" t="s">
        <v>44</v>
      </c>
      <c r="I1017" s="27"/>
      <c r="J1017" s="57" t="s">
        <v>19</v>
      </c>
      <c r="K1017" s="23" t="s">
        <v>15</v>
      </c>
    </row>
    <row r="1018" ht="22.5" customHeight="1">
      <c r="A1018" s="147">
        <v>46092.0</v>
      </c>
      <c r="B1018" s="15">
        <v>46094.0</v>
      </c>
      <c r="C1018" s="148">
        <v>45170.0</v>
      </c>
      <c r="D1018" s="149" t="s">
        <v>774</v>
      </c>
      <c r="E1018" s="150" t="s">
        <v>13442</v>
      </c>
      <c r="F1018" s="112" t="str">
        <f t="shared" si="1"/>
        <v>IGNACIO VEGA</v>
      </c>
      <c r="G1018" s="59" t="s">
        <v>16378</v>
      </c>
      <c r="H1018" s="56" t="s">
        <v>44</v>
      </c>
      <c r="I1018" s="27"/>
      <c r="J1018" s="57" t="s">
        <v>19</v>
      </c>
      <c r="K1018" s="23" t="s">
        <v>15</v>
      </c>
    </row>
    <row r="1019" ht="22.5" customHeight="1">
      <c r="A1019" s="147">
        <v>46092.0</v>
      </c>
      <c r="B1019" s="15">
        <v>46094.0</v>
      </c>
      <c r="C1019" s="148">
        <v>40725.0</v>
      </c>
      <c r="D1019" s="149" t="s">
        <v>281</v>
      </c>
      <c r="E1019" s="150" t="s">
        <v>16379</v>
      </c>
      <c r="F1019" s="112" t="str">
        <f t="shared" si="1"/>
        <v>ALEJANDRO ROJEL</v>
      </c>
      <c r="G1019" s="59" t="s">
        <v>16380</v>
      </c>
      <c r="H1019" s="56" t="s">
        <v>44</v>
      </c>
      <c r="I1019" s="27"/>
      <c r="J1019" s="57" t="s">
        <v>19</v>
      </c>
      <c r="K1019" s="23" t="s">
        <v>15</v>
      </c>
    </row>
    <row r="1020" ht="22.5" customHeight="1">
      <c r="A1020" s="147">
        <v>46092.0</v>
      </c>
      <c r="B1020" s="15"/>
      <c r="C1020" s="148"/>
      <c r="D1020" s="149" t="s">
        <v>445</v>
      </c>
      <c r="E1020" s="150" t="s">
        <v>16381</v>
      </c>
      <c r="F1020" s="112" t="str">
        <f t="shared" si="1"/>
        <v>MANUEL LUCO RUIZ</v>
      </c>
      <c r="G1020" s="59" t="s">
        <v>16382</v>
      </c>
      <c r="H1020" s="61"/>
      <c r="I1020" s="27"/>
      <c r="J1020" s="65"/>
      <c r="K1020" s="28"/>
    </row>
    <row r="1021" ht="22.5" customHeight="1">
      <c r="A1021" s="147">
        <v>46092.0</v>
      </c>
      <c r="B1021" s="15"/>
      <c r="C1021" s="148"/>
      <c r="D1021" s="149" t="s">
        <v>953</v>
      </c>
      <c r="E1021" s="150" t="s">
        <v>9178</v>
      </c>
      <c r="F1021" s="112" t="str">
        <f t="shared" si="1"/>
        <v>MARIA ACOSTA</v>
      </c>
      <c r="G1021" s="59" t="s">
        <v>16383</v>
      </c>
      <c r="H1021" s="61"/>
      <c r="I1021" s="27"/>
      <c r="J1021" s="65"/>
      <c r="K1021" s="28"/>
    </row>
    <row r="1022" ht="22.5" customHeight="1">
      <c r="A1022" s="147">
        <v>46092.0</v>
      </c>
      <c r="B1022" s="15"/>
      <c r="C1022" s="148"/>
      <c r="D1022" s="149" t="s">
        <v>16384</v>
      </c>
      <c r="E1022" s="150" t="s">
        <v>16385</v>
      </c>
      <c r="F1022" s="112" t="str">
        <f t="shared" si="1"/>
        <v>JAVIER IGNACIO BEIZA FARIAS</v>
      </c>
      <c r="G1022" s="59" t="s">
        <v>16386</v>
      </c>
      <c r="H1022" s="61"/>
      <c r="I1022" s="27"/>
      <c r="J1022" s="65"/>
      <c r="K1022" s="28"/>
    </row>
    <row r="1023" ht="22.5" customHeight="1">
      <c r="A1023" s="147">
        <v>46092.0</v>
      </c>
      <c r="B1023" s="15"/>
      <c r="C1023" s="148"/>
      <c r="D1023" s="149" t="s">
        <v>5919</v>
      </c>
      <c r="E1023" s="150" t="s">
        <v>10535</v>
      </c>
      <c r="F1023" s="112" t="str">
        <f t="shared" si="1"/>
        <v>MARCELA CALDERON</v>
      </c>
      <c r="G1023" s="59" t="s">
        <v>16387</v>
      </c>
      <c r="H1023" s="61"/>
      <c r="I1023" s="27"/>
      <c r="J1023" s="65"/>
      <c r="K1023" s="28"/>
    </row>
    <row r="1024" ht="22.5" customHeight="1">
      <c r="A1024" s="147">
        <v>46092.0</v>
      </c>
      <c r="B1024" s="15"/>
      <c r="C1024" s="148"/>
      <c r="D1024" s="149" t="s">
        <v>6181</v>
      </c>
      <c r="E1024" s="150" t="s">
        <v>434</v>
      </c>
      <c r="F1024" s="112" t="str">
        <f t="shared" si="1"/>
        <v>ISMAEL CARVAJAL</v>
      </c>
      <c r="G1024" s="59" t="s">
        <v>16388</v>
      </c>
      <c r="H1024" s="61"/>
      <c r="I1024" s="27"/>
      <c r="J1024" s="65"/>
      <c r="K1024" s="28"/>
    </row>
    <row r="1025" ht="22.5" customHeight="1">
      <c r="A1025" s="147">
        <v>46092.0</v>
      </c>
      <c r="B1025" s="15"/>
      <c r="C1025" s="148"/>
      <c r="D1025" s="149" t="s">
        <v>16389</v>
      </c>
      <c r="E1025" s="150" t="s">
        <v>16390</v>
      </c>
      <c r="F1025" s="112" t="str">
        <f t="shared" si="1"/>
        <v>VICTORIA SCARLET TAPIA PEDREROS</v>
      </c>
      <c r="G1025" s="59" t="s">
        <v>16391</v>
      </c>
      <c r="H1025" s="61"/>
      <c r="I1025" s="27"/>
      <c r="J1025" s="65"/>
      <c r="K1025" s="28"/>
    </row>
    <row r="1026" ht="22.5" customHeight="1">
      <c r="A1026" s="147">
        <v>46092.0</v>
      </c>
      <c r="B1026" s="15"/>
      <c r="C1026" s="148"/>
      <c r="D1026" s="149" t="s">
        <v>16392</v>
      </c>
      <c r="E1026" s="150" t="s">
        <v>16393</v>
      </c>
      <c r="F1026" s="112" t="str">
        <f t="shared" si="1"/>
        <v>LUIS JOSE FABIAN CABRERA</v>
      </c>
      <c r="G1026" s="59" t="s">
        <v>16394</v>
      </c>
      <c r="H1026" s="61"/>
      <c r="I1026" s="27"/>
      <c r="J1026" s="65"/>
      <c r="K1026" s="28"/>
    </row>
    <row r="1027" ht="22.5" customHeight="1">
      <c r="A1027" s="147">
        <v>46092.0</v>
      </c>
      <c r="B1027" s="15"/>
      <c r="C1027" s="148"/>
      <c r="D1027" s="149" t="s">
        <v>16395</v>
      </c>
      <c r="E1027" s="150" t="s">
        <v>16396</v>
      </c>
      <c r="F1027" s="112" t="str">
        <f t="shared" si="1"/>
        <v>KAROL YOLIMAR GIL</v>
      </c>
      <c r="G1027" s="59" t="s">
        <v>16397</v>
      </c>
      <c r="H1027" s="61"/>
      <c r="I1027" s="27"/>
      <c r="J1027" s="65"/>
      <c r="K1027" s="28"/>
    </row>
    <row r="1028" ht="22.5" customHeight="1">
      <c r="A1028" s="147">
        <v>46092.0</v>
      </c>
      <c r="B1028" s="15"/>
      <c r="C1028" s="148"/>
      <c r="D1028" s="149" t="s">
        <v>16398</v>
      </c>
      <c r="E1028" s="150" t="s">
        <v>16399</v>
      </c>
      <c r="F1028" s="112" t="str">
        <f t="shared" si="1"/>
        <v>CARMEN EDILIA UZCÁTEGUI BRICEÑO</v>
      </c>
      <c r="G1028" s="59" t="s">
        <v>16400</v>
      </c>
      <c r="H1028" s="61"/>
      <c r="I1028" s="27"/>
      <c r="J1028" s="65"/>
      <c r="K1028" s="28"/>
    </row>
    <row r="1029" ht="22.5" customHeight="1">
      <c r="A1029" s="147">
        <v>46092.0</v>
      </c>
      <c r="B1029" s="15"/>
      <c r="C1029" s="148"/>
      <c r="D1029" s="149" t="s">
        <v>971</v>
      </c>
      <c r="E1029" s="150" t="s">
        <v>7794</v>
      </c>
      <c r="F1029" s="112" t="str">
        <f t="shared" si="1"/>
        <v>ROBERTO SANTIAGO</v>
      </c>
      <c r="G1029" s="59" t="s">
        <v>16401</v>
      </c>
      <c r="H1029" s="61"/>
      <c r="I1029" s="27"/>
      <c r="J1029" s="65"/>
      <c r="K1029" s="28"/>
    </row>
    <row r="1030" ht="22.5" customHeight="1">
      <c r="A1030" s="147">
        <v>46092.0</v>
      </c>
      <c r="B1030" s="15"/>
      <c r="C1030" s="148"/>
      <c r="D1030" s="149" t="s">
        <v>129</v>
      </c>
      <c r="E1030" s="150" t="s">
        <v>16402</v>
      </c>
      <c r="F1030" s="112" t="str">
        <f t="shared" si="1"/>
        <v>JORGE CESPEDES PESSINI</v>
      </c>
      <c r="G1030" s="59" t="s">
        <v>16403</v>
      </c>
      <c r="H1030" s="61"/>
      <c r="I1030" s="27"/>
      <c r="J1030" s="65"/>
      <c r="K1030" s="28"/>
    </row>
    <row r="1031" ht="22.5" customHeight="1">
      <c r="A1031" s="147">
        <v>46092.0</v>
      </c>
      <c r="B1031" s="15"/>
      <c r="C1031" s="148"/>
      <c r="D1031" s="149" t="s">
        <v>3387</v>
      </c>
      <c r="E1031" s="150" t="s">
        <v>4709</v>
      </c>
      <c r="F1031" s="112" t="str">
        <f t="shared" si="1"/>
        <v>BELEN ROMAN</v>
      </c>
      <c r="G1031" s="59" t="s">
        <v>16404</v>
      </c>
      <c r="H1031" s="61"/>
      <c r="I1031" s="27"/>
      <c r="J1031" s="65"/>
      <c r="K1031" s="28"/>
    </row>
    <row r="1032" ht="22.5" customHeight="1">
      <c r="A1032" s="147">
        <v>46092.0</v>
      </c>
      <c r="B1032" s="15"/>
      <c r="C1032" s="148"/>
      <c r="D1032" s="149" t="s">
        <v>16405</v>
      </c>
      <c r="E1032" s="150" t="s">
        <v>16406</v>
      </c>
      <c r="F1032" s="112" t="str">
        <f t="shared" si="1"/>
        <v>CONSTANSA WEISHAUPT</v>
      </c>
      <c r="G1032" s="59" t="s">
        <v>16407</v>
      </c>
      <c r="H1032" s="61"/>
      <c r="I1032" s="27"/>
      <c r="J1032" s="65"/>
      <c r="K1032" s="28"/>
    </row>
    <row r="1033" ht="22.5" customHeight="1">
      <c r="A1033" s="147">
        <v>46092.0</v>
      </c>
      <c r="B1033" s="15"/>
      <c r="C1033" s="148"/>
      <c r="D1033" s="149" t="s">
        <v>16408</v>
      </c>
      <c r="E1033" s="150" t="s">
        <v>16390</v>
      </c>
      <c r="F1033" s="112" t="str">
        <f t="shared" si="1"/>
        <v>VALENTINA DEL PILAR TAPIA PEDREROS</v>
      </c>
      <c r="G1033" s="59" t="s">
        <v>16409</v>
      </c>
      <c r="H1033" s="61"/>
      <c r="I1033" s="27"/>
      <c r="J1033" s="65"/>
      <c r="K1033" s="28"/>
    </row>
    <row r="1034" ht="22.5" customHeight="1">
      <c r="A1034" s="147">
        <v>46092.0</v>
      </c>
      <c r="B1034" s="15"/>
      <c r="C1034" s="148"/>
      <c r="D1034" s="149" t="s">
        <v>16410</v>
      </c>
      <c r="E1034" s="150" t="s">
        <v>16411</v>
      </c>
      <c r="F1034" s="112" t="str">
        <f t="shared" si="1"/>
        <v>WALTER VEDIA</v>
      </c>
      <c r="G1034" s="59" t="s">
        <v>16412</v>
      </c>
      <c r="H1034" s="61"/>
      <c r="I1034" s="27"/>
      <c r="J1034" s="65"/>
      <c r="K1034" s="28"/>
    </row>
    <row r="1035" ht="22.5" customHeight="1">
      <c r="A1035" s="147">
        <v>46092.0</v>
      </c>
      <c r="B1035" s="15"/>
      <c r="C1035" s="148"/>
      <c r="D1035" s="149" t="s">
        <v>16413</v>
      </c>
      <c r="E1035" s="150" t="s">
        <v>16414</v>
      </c>
      <c r="F1035" s="112" t="str">
        <f t="shared" si="1"/>
        <v>FRANCO RIVERA</v>
      </c>
      <c r="G1035" s="59" t="s">
        <v>16415</v>
      </c>
      <c r="H1035" s="61"/>
      <c r="I1035" s="27"/>
      <c r="J1035" s="65"/>
      <c r="K1035" s="28"/>
    </row>
    <row r="1036" ht="22.5" customHeight="1">
      <c r="A1036" s="147">
        <v>46092.0</v>
      </c>
      <c r="B1036" s="15"/>
      <c r="C1036" s="148"/>
      <c r="D1036" s="149" t="s">
        <v>2137</v>
      </c>
      <c r="E1036" s="150" t="s">
        <v>14924</v>
      </c>
      <c r="F1036" s="112" t="str">
        <f t="shared" si="1"/>
        <v>MARCELA VASQUEZ</v>
      </c>
      <c r="G1036" s="59" t="s">
        <v>16416</v>
      </c>
      <c r="H1036" s="61"/>
      <c r="I1036" s="27"/>
      <c r="J1036" s="65"/>
      <c r="K1036" s="28"/>
    </row>
    <row r="1037" ht="22.5" customHeight="1">
      <c r="A1037" s="147">
        <v>46092.0</v>
      </c>
      <c r="B1037" s="15"/>
      <c r="C1037" s="148"/>
      <c r="D1037" s="149" t="s">
        <v>16417</v>
      </c>
      <c r="E1037" s="150" t="s">
        <v>472</v>
      </c>
      <c r="F1037" s="112" t="str">
        <f t="shared" si="1"/>
        <v>HIETHER MUÑOZ</v>
      </c>
      <c r="G1037" s="59" t="s">
        <v>16418</v>
      </c>
      <c r="H1037" s="61"/>
      <c r="I1037" s="27"/>
      <c r="J1037" s="65"/>
      <c r="K1037" s="28"/>
    </row>
    <row r="1038" ht="22.5" customHeight="1">
      <c r="A1038" s="147">
        <v>46092.0</v>
      </c>
      <c r="B1038" s="15"/>
      <c r="C1038" s="148"/>
      <c r="D1038" s="149" t="s">
        <v>16419</v>
      </c>
      <c r="E1038" s="150" t="s">
        <v>16420</v>
      </c>
      <c r="F1038" s="112" t="str">
        <f t="shared" si="1"/>
        <v>ESTELA OCANDO</v>
      </c>
      <c r="G1038" s="59" t="s">
        <v>16421</v>
      </c>
      <c r="H1038" s="61"/>
      <c r="I1038" s="27"/>
      <c r="J1038" s="65"/>
      <c r="K1038" s="28"/>
    </row>
    <row r="1039" ht="22.5" customHeight="1">
      <c r="A1039" s="147">
        <v>46092.0</v>
      </c>
      <c r="B1039" s="15"/>
      <c r="C1039" s="148"/>
      <c r="D1039" s="149" t="s">
        <v>16422</v>
      </c>
      <c r="E1039" s="150" t="s">
        <v>16423</v>
      </c>
      <c r="F1039" s="112" t="str">
        <f t="shared" si="1"/>
        <v>WINNIE GARRIDO</v>
      </c>
      <c r="G1039" s="59" t="s">
        <v>16424</v>
      </c>
      <c r="H1039" s="61"/>
      <c r="I1039" s="27"/>
      <c r="J1039" s="65"/>
      <c r="K1039" s="28"/>
    </row>
    <row r="1040" ht="22.5" customHeight="1">
      <c r="A1040" s="147">
        <v>46092.0</v>
      </c>
      <c r="B1040" s="15"/>
      <c r="C1040" s="148"/>
      <c r="D1040" s="149" t="s">
        <v>3167</v>
      </c>
      <c r="E1040" s="150" t="s">
        <v>16425</v>
      </c>
      <c r="F1040" s="112" t="str">
        <f t="shared" si="1"/>
        <v>ALEXANDER PATRICIO LAZO AGUILUZ</v>
      </c>
      <c r="G1040" s="59" t="s">
        <v>16426</v>
      </c>
      <c r="H1040" s="61"/>
      <c r="I1040" s="27"/>
      <c r="J1040" s="65"/>
      <c r="K1040" s="28"/>
    </row>
    <row r="1041" ht="22.5" customHeight="1">
      <c r="A1041" s="147">
        <v>46092.0</v>
      </c>
      <c r="B1041" s="15"/>
      <c r="C1041" s="148"/>
      <c r="D1041" s="149" t="s">
        <v>323</v>
      </c>
      <c r="E1041" s="150" t="s">
        <v>104</v>
      </c>
      <c r="F1041" s="112" t="str">
        <f t="shared" si="1"/>
        <v>FERNANDA PÉREZ</v>
      </c>
      <c r="G1041" s="59" t="s">
        <v>16427</v>
      </c>
      <c r="H1041" s="61"/>
      <c r="I1041" s="27"/>
      <c r="J1041" s="65"/>
      <c r="K1041" s="28"/>
    </row>
    <row r="1042" ht="22.5" customHeight="1">
      <c r="A1042" s="147">
        <v>46092.0</v>
      </c>
      <c r="B1042" s="15"/>
      <c r="C1042" s="148"/>
      <c r="D1042" s="149" t="s">
        <v>129</v>
      </c>
      <c r="E1042" s="150" t="s">
        <v>710</v>
      </c>
      <c r="F1042" s="112" t="str">
        <f t="shared" si="1"/>
        <v>JORGE TORO</v>
      </c>
      <c r="G1042" s="59" t="s">
        <v>3965</v>
      </c>
      <c r="H1042" s="61"/>
      <c r="I1042" s="27"/>
      <c r="J1042" s="65"/>
      <c r="K1042" s="28"/>
    </row>
    <row r="1043" ht="22.5" customHeight="1">
      <c r="A1043" s="147">
        <v>46092.0</v>
      </c>
      <c r="B1043" s="15"/>
      <c r="C1043" s="148"/>
      <c r="D1043" s="149" t="s">
        <v>82</v>
      </c>
      <c r="E1043" s="150" t="s">
        <v>330</v>
      </c>
      <c r="F1043" s="112" t="str">
        <f t="shared" si="1"/>
        <v>SEBASTIÁN ESTAY</v>
      </c>
      <c r="G1043" s="59" t="s">
        <v>16428</v>
      </c>
      <c r="H1043" s="61"/>
      <c r="I1043" s="27"/>
      <c r="J1043" s="65"/>
      <c r="K1043" s="28"/>
    </row>
    <row r="1044" ht="22.5" customHeight="1">
      <c r="A1044" s="147">
        <v>46092.0</v>
      </c>
      <c r="B1044" s="15"/>
      <c r="C1044" s="148"/>
      <c r="D1044" s="149" t="s">
        <v>16429</v>
      </c>
      <c r="E1044" s="150" t="s">
        <v>16430</v>
      </c>
      <c r="F1044" s="112" t="str">
        <f t="shared" si="1"/>
        <v>HELGA MARHOLZ MEZA</v>
      </c>
      <c r="G1044" s="59" t="s">
        <v>16431</v>
      </c>
      <c r="H1044" s="61"/>
      <c r="I1044" s="27"/>
      <c r="J1044" s="65"/>
      <c r="K1044" s="28"/>
    </row>
    <row r="1045" ht="22.5" customHeight="1">
      <c r="A1045" s="147">
        <v>46092.0</v>
      </c>
      <c r="B1045" s="15"/>
      <c r="C1045" s="148"/>
      <c r="D1045" s="149" t="s">
        <v>2242</v>
      </c>
      <c r="E1045" s="150" t="s">
        <v>3369</v>
      </c>
      <c r="F1045" s="112" t="str">
        <f t="shared" si="1"/>
        <v>LORENA MARTINEZ</v>
      </c>
      <c r="G1045" s="59" t="s">
        <v>16432</v>
      </c>
      <c r="H1045" s="61"/>
      <c r="I1045" s="27"/>
      <c r="J1045" s="65"/>
      <c r="K1045" s="28"/>
    </row>
    <row r="1046" ht="22.5" customHeight="1">
      <c r="A1046" s="147">
        <v>46092.0</v>
      </c>
      <c r="B1046" s="15"/>
      <c r="C1046" s="148"/>
      <c r="D1046" s="149" t="s">
        <v>1001</v>
      </c>
      <c r="E1046" s="150" t="s">
        <v>1749</v>
      </c>
      <c r="F1046" s="112" t="str">
        <f t="shared" si="1"/>
        <v>SERGIO AGUAYO</v>
      </c>
      <c r="G1046" s="59" t="s">
        <v>16433</v>
      </c>
      <c r="H1046" s="61"/>
      <c r="I1046" s="27"/>
      <c r="J1046" s="65"/>
      <c r="K1046" s="28"/>
    </row>
    <row r="1047" ht="22.5" customHeight="1">
      <c r="A1047" s="147">
        <v>46092.0</v>
      </c>
      <c r="B1047" s="15"/>
      <c r="C1047" s="148"/>
      <c r="D1047" s="149" t="s">
        <v>16434</v>
      </c>
      <c r="E1047" s="150" t="s">
        <v>16435</v>
      </c>
      <c r="F1047" s="112" t="str">
        <f t="shared" si="1"/>
        <v>JORGE LUIS VARGAS AROS</v>
      </c>
      <c r="G1047" s="59" t="s">
        <v>16436</v>
      </c>
      <c r="H1047" s="61"/>
      <c r="I1047" s="27"/>
      <c r="J1047" s="65"/>
      <c r="K1047" s="28"/>
    </row>
    <row r="1048" ht="22.5" customHeight="1">
      <c r="A1048" s="147">
        <v>46092.0</v>
      </c>
      <c r="B1048" s="15"/>
      <c r="C1048" s="148"/>
      <c r="D1048" s="149" t="s">
        <v>6725</v>
      </c>
      <c r="E1048" s="150" t="s">
        <v>16437</v>
      </c>
      <c r="F1048" s="112" t="str">
        <f t="shared" si="1"/>
        <v>JOSÉ ALVARADO ARANCIBIA</v>
      </c>
      <c r="G1048" s="59" t="s">
        <v>16438</v>
      </c>
      <c r="H1048" s="61"/>
      <c r="I1048" s="27"/>
      <c r="J1048" s="65"/>
      <c r="K1048" s="28"/>
    </row>
    <row r="1049" ht="22.5" customHeight="1">
      <c r="A1049" s="147">
        <v>46092.0</v>
      </c>
      <c r="B1049" s="15"/>
      <c r="C1049" s="148"/>
      <c r="D1049" s="149" t="s">
        <v>16439</v>
      </c>
      <c r="E1049" s="150" t="s">
        <v>3259</v>
      </c>
      <c r="F1049" s="112" t="str">
        <f t="shared" si="1"/>
        <v>YESENIA SILVA</v>
      </c>
      <c r="G1049" s="59" t="s">
        <v>16440</v>
      </c>
      <c r="H1049" s="61"/>
      <c r="I1049" s="27"/>
      <c r="J1049" s="65"/>
      <c r="K1049" s="28"/>
    </row>
    <row r="1050" ht="22.5" customHeight="1">
      <c r="A1050" s="147">
        <v>46092.0</v>
      </c>
      <c r="B1050" s="15"/>
      <c r="C1050" s="148"/>
      <c r="D1050" s="149" t="s">
        <v>16441</v>
      </c>
      <c r="E1050" s="150" t="s">
        <v>16442</v>
      </c>
      <c r="F1050" s="112" t="str">
        <f t="shared" si="1"/>
        <v>NICOLAS ALEXANDRO LOPEZ PARDO</v>
      </c>
      <c r="G1050" s="59" t="s">
        <v>16443</v>
      </c>
      <c r="H1050" s="61"/>
      <c r="I1050" s="27"/>
      <c r="J1050" s="65"/>
      <c r="K1050" s="28"/>
    </row>
    <row r="1051" ht="22.5" customHeight="1">
      <c r="A1051" s="147">
        <v>46092.0</v>
      </c>
      <c r="B1051" s="15"/>
      <c r="C1051" s="148"/>
      <c r="D1051" s="149" t="s">
        <v>16444</v>
      </c>
      <c r="E1051" s="150" t="s">
        <v>2605</v>
      </c>
      <c r="F1051" s="112" t="str">
        <f t="shared" si="1"/>
        <v>YOSSELINNE NAVARRO</v>
      </c>
      <c r="G1051" s="59" t="s">
        <v>16445</v>
      </c>
      <c r="H1051" s="61"/>
      <c r="I1051" s="27"/>
      <c r="J1051" s="65"/>
      <c r="K1051" s="28"/>
    </row>
    <row r="1052" ht="22.5" customHeight="1">
      <c r="A1052" s="147">
        <v>46092.0</v>
      </c>
      <c r="B1052" s="15"/>
      <c r="C1052" s="148"/>
      <c r="D1052" s="149" t="s">
        <v>9883</v>
      </c>
      <c r="E1052" s="150" t="s">
        <v>16446</v>
      </c>
      <c r="F1052" s="112" t="str">
        <f t="shared" si="1"/>
        <v>SOFIA OYARZO ALEMPARTE</v>
      </c>
      <c r="G1052" s="59" t="s">
        <v>16447</v>
      </c>
      <c r="H1052" s="61"/>
      <c r="I1052" s="27"/>
      <c r="J1052" s="65"/>
      <c r="K1052" s="28"/>
    </row>
    <row r="1053" ht="22.5" customHeight="1">
      <c r="A1053" s="147">
        <v>46092.0</v>
      </c>
      <c r="B1053" s="15"/>
      <c r="C1053" s="148"/>
      <c r="D1053" s="149" t="s">
        <v>669</v>
      </c>
      <c r="E1053" s="150" t="s">
        <v>13828</v>
      </c>
      <c r="F1053" s="112" t="str">
        <f t="shared" si="1"/>
        <v>JORGE ROMAN</v>
      </c>
      <c r="G1053" s="59" t="s">
        <v>16448</v>
      </c>
      <c r="H1053" s="61"/>
      <c r="I1053" s="27"/>
      <c r="J1053" s="65"/>
      <c r="K1053" s="28"/>
    </row>
    <row r="1054" ht="22.5" customHeight="1">
      <c r="A1054" s="147">
        <v>46092.0</v>
      </c>
      <c r="B1054" s="15"/>
      <c r="C1054" s="148"/>
      <c r="D1054" s="149" t="s">
        <v>16449</v>
      </c>
      <c r="E1054" s="150" t="s">
        <v>16450</v>
      </c>
      <c r="F1054" s="112" t="str">
        <f t="shared" si="1"/>
        <v>CRISTIAN ALFREDO ACUNA GALINDO ACUNA</v>
      </c>
      <c r="G1054" s="59" t="s">
        <v>16451</v>
      </c>
      <c r="H1054" s="61"/>
      <c r="I1054" s="27"/>
      <c r="J1054" s="65"/>
      <c r="K1054" s="28"/>
    </row>
    <row r="1055" ht="22.5" customHeight="1">
      <c r="A1055" s="147">
        <v>46092.0</v>
      </c>
      <c r="B1055" s="15"/>
      <c r="C1055" s="148"/>
      <c r="D1055" s="149" t="s">
        <v>123</v>
      </c>
      <c r="E1055" s="150" t="s">
        <v>16452</v>
      </c>
      <c r="F1055" s="112" t="str">
        <f t="shared" si="1"/>
        <v>ANGELO MARTORI</v>
      </c>
      <c r="G1055" s="59" t="s">
        <v>16453</v>
      </c>
      <c r="H1055" s="61"/>
      <c r="I1055" s="27"/>
      <c r="J1055" s="65"/>
      <c r="K1055" s="28"/>
    </row>
    <row r="1056" ht="22.5" customHeight="1">
      <c r="A1056" s="147">
        <v>46092.0</v>
      </c>
      <c r="B1056" s="15"/>
      <c r="C1056" s="148"/>
      <c r="D1056" s="149" t="s">
        <v>439</v>
      </c>
      <c r="E1056" s="150" t="s">
        <v>16454</v>
      </c>
      <c r="F1056" s="112" t="str">
        <f t="shared" si="1"/>
        <v>JUAN COLIPI</v>
      </c>
      <c r="G1056" s="59" t="s">
        <v>16455</v>
      </c>
      <c r="H1056" s="61"/>
      <c r="I1056" s="27"/>
      <c r="J1056" s="65"/>
      <c r="K1056" s="28"/>
    </row>
    <row r="1057" ht="22.5" customHeight="1">
      <c r="A1057" s="147">
        <v>46092.0</v>
      </c>
      <c r="B1057" s="15"/>
      <c r="C1057" s="148"/>
      <c r="D1057" s="149" t="s">
        <v>3387</v>
      </c>
      <c r="E1057" s="150" t="s">
        <v>5027</v>
      </c>
      <c r="F1057" s="112" t="str">
        <f t="shared" si="1"/>
        <v>BELEN PIZARRO</v>
      </c>
      <c r="G1057" s="59" t="s">
        <v>16456</v>
      </c>
      <c r="H1057" s="61"/>
      <c r="I1057" s="27"/>
      <c r="J1057" s="65"/>
      <c r="K1057" s="28"/>
    </row>
    <row r="1058" ht="22.5" customHeight="1">
      <c r="A1058" s="147">
        <v>46092.0</v>
      </c>
      <c r="B1058" s="15"/>
      <c r="C1058" s="148"/>
      <c r="D1058" s="149" t="s">
        <v>16457</v>
      </c>
      <c r="E1058" s="150" t="s">
        <v>16458</v>
      </c>
      <c r="F1058" s="112" t="str">
        <f t="shared" si="1"/>
        <v>PATRICIA RAQUEL PEÑA COUSINO</v>
      </c>
      <c r="G1058" s="59" t="s">
        <v>16459</v>
      </c>
      <c r="H1058" s="61"/>
      <c r="I1058" s="27"/>
      <c r="J1058" s="65"/>
      <c r="K1058" s="28"/>
    </row>
    <row r="1059" ht="22.5" customHeight="1">
      <c r="A1059" s="147">
        <v>46092.0</v>
      </c>
      <c r="B1059" s="15"/>
      <c r="C1059" s="148"/>
      <c r="D1059" s="149" t="s">
        <v>654</v>
      </c>
      <c r="E1059" s="150" t="s">
        <v>16460</v>
      </c>
      <c r="F1059" s="112" t="str">
        <f t="shared" si="1"/>
        <v>BARBARA GUNTHER</v>
      </c>
      <c r="G1059" s="59" t="s">
        <v>16461</v>
      </c>
      <c r="H1059" s="61"/>
      <c r="I1059" s="27"/>
      <c r="J1059" s="65"/>
      <c r="K1059" s="28"/>
    </row>
    <row r="1060" ht="22.5" customHeight="1">
      <c r="A1060" s="147">
        <v>46092.0</v>
      </c>
      <c r="B1060" s="15"/>
      <c r="C1060" s="148"/>
      <c r="D1060" s="149" t="s">
        <v>16462</v>
      </c>
      <c r="E1060" s="150" t="s">
        <v>16463</v>
      </c>
      <c r="F1060" s="112" t="str">
        <f t="shared" si="1"/>
        <v>LEOPOLDO FRANCISCO DIAZ MILLAPAN</v>
      </c>
      <c r="G1060" s="59" t="s">
        <v>16464</v>
      </c>
      <c r="H1060" s="61"/>
      <c r="I1060" s="27"/>
      <c r="J1060" s="65"/>
      <c r="K1060" s="28"/>
    </row>
    <row r="1061" ht="22.5" customHeight="1">
      <c r="A1061" s="147">
        <v>46092.0</v>
      </c>
      <c r="B1061" s="15"/>
      <c r="C1061" s="148"/>
      <c r="D1061" s="149" t="s">
        <v>16465</v>
      </c>
      <c r="E1061" s="150" t="s">
        <v>16466</v>
      </c>
      <c r="F1061" s="112" t="str">
        <f t="shared" si="1"/>
        <v>JORGE IGNACIO RODRIGUEZ GOMEZ</v>
      </c>
      <c r="G1061" s="59" t="s">
        <v>16467</v>
      </c>
      <c r="H1061" s="61"/>
      <c r="I1061" s="27"/>
      <c r="J1061" s="65"/>
      <c r="K1061" s="28"/>
    </row>
    <row r="1062" ht="22.5" customHeight="1">
      <c r="A1062" s="147">
        <v>46092.0</v>
      </c>
      <c r="B1062" s="15"/>
      <c r="C1062" s="148"/>
      <c r="D1062" s="149" t="s">
        <v>964</v>
      </c>
      <c r="E1062" s="150" t="s">
        <v>4970</v>
      </c>
      <c r="F1062" s="112" t="str">
        <f t="shared" si="1"/>
        <v>FELIPE DIAZ</v>
      </c>
      <c r="G1062" s="59" t="s">
        <v>16468</v>
      </c>
      <c r="H1062" s="61"/>
      <c r="I1062" s="27"/>
      <c r="J1062" s="65"/>
      <c r="K1062" s="28"/>
    </row>
    <row r="1063" ht="22.5" customHeight="1">
      <c r="A1063" s="147">
        <v>46092.0</v>
      </c>
      <c r="B1063" s="15"/>
      <c r="C1063" s="148"/>
      <c r="D1063" s="149" t="s">
        <v>2899</v>
      </c>
      <c r="E1063" s="150" t="s">
        <v>16469</v>
      </c>
      <c r="F1063" s="112" t="str">
        <f t="shared" si="1"/>
        <v>VERÓNICA SOLÍS</v>
      </c>
      <c r="G1063" s="59" t="s">
        <v>16470</v>
      </c>
      <c r="H1063" s="61"/>
      <c r="I1063" s="27"/>
      <c r="J1063" s="65"/>
      <c r="K1063" s="28"/>
    </row>
    <row r="1064" ht="22.5" customHeight="1">
      <c r="A1064" s="147">
        <v>46092.0</v>
      </c>
      <c r="B1064" s="15"/>
      <c r="C1064" s="148"/>
      <c r="D1064" s="149" t="s">
        <v>16471</v>
      </c>
      <c r="E1064" s="150" t="s">
        <v>5372</v>
      </c>
      <c r="F1064" s="112" t="str">
        <f t="shared" si="1"/>
        <v>IRMA SALGADO</v>
      </c>
      <c r="G1064" s="59" t="s">
        <v>16472</v>
      </c>
      <c r="H1064" s="61"/>
      <c r="I1064" s="27"/>
      <c r="J1064" s="65"/>
      <c r="K1064" s="28"/>
    </row>
    <row r="1065" ht="22.5" customHeight="1">
      <c r="A1065" s="147">
        <v>46092.0</v>
      </c>
      <c r="B1065" s="15"/>
      <c r="C1065" s="148"/>
      <c r="D1065" s="149" t="s">
        <v>16473</v>
      </c>
      <c r="E1065" s="150" t="s">
        <v>16474</v>
      </c>
      <c r="F1065" s="112" t="str">
        <f t="shared" si="1"/>
        <v>SERGIO ANDRES TAMAYO FERNANDEZ</v>
      </c>
      <c r="G1065" s="59" t="s">
        <v>16475</v>
      </c>
      <c r="H1065" s="61"/>
      <c r="I1065" s="27"/>
      <c r="J1065" s="65"/>
      <c r="K1065" s="28"/>
    </row>
    <row r="1066" ht="22.5" customHeight="1">
      <c r="A1066" s="147">
        <v>46092.0</v>
      </c>
      <c r="B1066" s="15"/>
      <c r="C1066" s="148"/>
      <c r="D1066" s="149" t="s">
        <v>16476</v>
      </c>
      <c r="E1066" s="150" t="s">
        <v>796</v>
      </c>
      <c r="F1066" s="112" t="str">
        <f t="shared" si="1"/>
        <v>ERWIN CIFUENTES</v>
      </c>
      <c r="G1066" s="59" t="s">
        <v>16477</v>
      </c>
      <c r="H1066" s="61"/>
      <c r="I1066" s="27"/>
      <c r="J1066" s="65"/>
      <c r="K1066" s="28"/>
    </row>
    <row r="1067" ht="22.5" customHeight="1">
      <c r="A1067" s="147">
        <v>46092.0</v>
      </c>
      <c r="B1067" s="15"/>
      <c r="C1067" s="148"/>
      <c r="D1067" s="149" t="s">
        <v>16478</v>
      </c>
      <c r="E1067" s="150" t="s">
        <v>16479</v>
      </c>
      <c r="F1067" s="112" t="str">
        <f t="shared" si="1"/>
        <v>JUAN JOSÉ CERPA FIERRO</v>
      </c>
      <c r="G1067" s="59" t="s">
        <v>16480</v>
      </c>
      <c r="H1067" s="61"/>
      <c r="I1067" s="27"/>
      <c r="J1067" s="65"/>
      <c r="K1067" s="28"/>
    </row>
    <row r="1068" ht="22.5" customHeight="1">
      <c r="A1068" s="147">
        <v>46092.0</v>
      </c>
      <c r="B1068" s="15"/>
      <c r="C1068" s="148"/>
      <c r="D1068" s="149" t="s">
        <v>16481</v>
      </c>
      <c r="E1068" s="150" t="s">
        <v>16482</v>
      </c>
      <c r="F1068" s="112" t="str">
        <f t="shared" si="1"/>
        <v>CLAUDIO ESTEBAN OLGUIN GONZALEZ</v>
      </c>
      <c r="G1068" s="59" t="s">
        <v>16483</v>
      </c>
      <c r="H1068" s="61"/>
      <c r="I1068" s="27"/>
      <c r="J1068" s="65"/>
      <c r="K1068" s="28"/>
    </row>
    <row r="1069" ht="22.5" customHeight="1">
      <c r="A1069" s="147">
        <v>46092.0</v>
      </c>
      <c r="B1069" s="15"/>
      <c r="C1069" s="148"/>
      <c r="D1069" s="149" t="s">
        <v>16484</v>
      </c>
      <c r="E1069" s="150" t="s">
        <v>16485</v>
      </c>
      <c r="F1069" s="112" t="str">
        <f t="shared" si="1"/>
        <v>CINDY ESCARLETE LOPEZ HERNANDEZ</v>
      </c>
      <c r="G1069" s="59" t="s">
        <v>16486</v>
      </c>
      <c r="H1069" s="61"/>
      <c r="I1069" s="27"/>
      <c r="J1069" s="65"/>
      <c r="K1069" s="28"/>
    </row>
    <row r="1070" ht="22.5" customHeight="1">
      <c r="A1070" s="147">
        <v>46092.0</v>
      </c>
      <c r="B1070" s="15"/>
      <c r="C1070" s="148"/>
      <c r="D1070" s="149" t="s">
        <v>14008</v>
      </c>
      <c r="E1070" s="150" t="s">
        <v>16487</v>
      </c>
      <c r="F1070" s="112" t="str">
        <f t="shared" si="1"/>
        <v>FEDERICO BOTTO</v>
      </c>
      <c r="G1070" s="59" t="s">
        <v>16488</v>
      </c>
      <c r="H1070" s="61"/>
      <c r="I1070" s="27"/>
      <c r="J1070" s="65"/>
      <c r="K1070" s="28"/>
    </row>
    <row r="1071" ht="22.5" customHeight="1">
      <c r="A1071" s="147">
        <v>46092.0</v>
      </c>
      <c r="B1071" s="15"/>
      <c r="C1071" s="148"/>
      <c r="D1071" s="149" t="s">
        <v>91</v>
      </c>
      <c r="E1071" s="150" t="s">
        <v>12905</v>
      </c>
      <c r="F1071" s="112" t="str">
        <f t="shared" si="1"/>
        <v>ESTEBAN ROSAS</v>
      </c>
      <c r="G1071" s="59" t="s">
        <v>16489</v>
      </c>
      <c r="H1071" s="61"/>
      <c r="I1071" s="27"/>
      <c r="J1071" s="65"/>
      <c r="K1071" s="28"/>
    </row>
    <row r="1072" ht="22.5" customHeight="1">
      <c r="A1072" s="147">
        <v>46092.0</v>
      </c>
      <c r="B1072" s="15"/>
      <c r="C1072" s="148"/>
      <c r="D1072" s="149" t="s">
        <v>7417</v>
      </c>
      <c r="E1072" s="150" t="s">
        <v>16490</v>
      </c>
      <c r="F1072" s="112" t="str">
        <f t="shared" si="1"/>
        <v>CRISTIAN IGNACIO GARCIA SANTIBAÑEZ</v>
      </c>
      <c r="G1072" s="59" t="s">
        <v>16491</v>
      </c>
      <c r="H1072" s="61"/>
      <c r="I1072" s="27"/>
      <c r="J1072" s="65"/>
      <c r="K1072" s="28"/>
    </row>
    <row r="1073" ht="22.5" customHeight="1">
      <c r="A1073" s="147">
        <v>46092.0</v>
      </c>
      <c r="B1073" s="15"/>
      <c r="C1073" s="148"/>
      <c r="D1073" s="149" t="s">
        <v>9023</v>
      </c>
      <c r="E1073" s="150" t="s">
        <v>16492</v>
      </c>
      <c r="F1073" s="112" t="str">
        <f t="shared" si="1"/>
        <v>ADOLFO ARAYA PALLERAS</v>
      </c>
      <c r="G1073" s="59" t="s">
        <v>16493</v>
      </c>
      <c r="H1073" s="61"/>
      <c r="I1073" s="27"/>
      <c r="J1073" s="65"/>
      <c r="K1073" s="28"/>
    </row>
    <row r="1074" ht="22.5" customHeight="1">
      <c r="A1074" s="147">
        <v>46092.0</v>
      </c>
      <c r="B1074" s="15"/>
      <c r="C1074" s="148"/>
      <c r="D1074" s="149" t="s">
        <v>16494</v>
      </c>
      <c r="E1074" s="150" t="s">
        <v>16495</v>
      </c>
      <c r="F1074" s="112" t="str">
        <f t="shared" si="1"/>
        <v>ARTHUR ENRIQUE OYANEDEL YAÑEZ</v>
      </c>
      <c r="G1074" s="59" t="s">
        <v>16496</v>
      </c>
      <c r="H1074" s="61"/>
      <c r="I1074" s="27"/>
      <c r="J1074" s="65"/>
      <c r="K1074" s="28"/>
    </row>
    <row r="1075" ht="22.5" customHeight="1">
      <c r="A1075" s="147">
        <v>46092.0</v>
      </c>
      <c r="B1075" s="15"/>
      <c r="C1075" s="148"/>
      <c r="D1075" s="149" t="s">
        <v>16497</v>
      </c>
      <c r="E1075" s="150" t="s">
        <v>16498</v>
      </c>
      <c r="F1075" s="112" t="str">
        <f t="shared" si="1"/>
        <v>JOSE CLUIS PIMENTEL BRISO</v>
      </c>
      <c r="G1075" s="59" t="s">
        <v>16499</v>
      </c>
      <c r="H1075" s="61"/>
      <c r="I1075" s="27"/>
      <c r="J1075" s="65"/>
      <c r="K1075" s="28"/>
    </row>
    <row r="1076" ht="22.5" customHeight="1">
      <c r="A1076" s="147">
        <v>46092.0</v>
      </c>
      <c r="B1076" s="15"/>
      <c r="C1076" s="148"/>
      <c r="D1076" s="149" t="s">
        <v>5105</v>
      </c>
      <c r="E1076" s="150" t="s">
        <v>5146</v>
      </c>
      <c r="F1076" s="112" t="str">
        <f t="shared" si="1"/>
        <v>CHRISTIAN ROMERO</v>
      </c>
      <c r="G1076" s="59" t="s">
        <v>16500</v>
      </c>
      <c r="H1076" s="61"/>
      <c r="I1076" s="27"/>
      <c r="J1076" s="65"/>
      <c r="K1076" s="28"/>
    </row>
    <row r="1077" ht="22.5" customHeight="1">
      <c r="A1077" s="147">
        <v>46092.0</v>
      </c>
      <c r="B1077" s="15"/>
      <c r="C1077" s="148"/>
      <c r="D1077" s="149" t="s">
        <v>761</v>
      </c>
      <c r="E1077" s="150" t="s">
        <v>16501</v>
      </c>
      <c r="F1077" s="112" t="str">
        <f t="shared" si="1"/>
        <v>CARLOS TOGNIA</v>
      </c>
      <c r="G1077" s="59" t="s">
        <v>16502</v>
      </c>
      <c r="H1077" s="61"/>
      <c r="I1077" s="27"/>
      <c r="J1077" s="65"/>
      <c r="K1077" s="28"/>
    </row>
    <row r="1078" ht="22.5" customHeight="1">
      <c r="A1078" s="147">
        <v>46092.0</v>
      </c>
      <c r="B1078" s="15"/>
      <c r="C1078" s="148"/>
      <c r="D1078" s="149" t="s">
        <v>16503</v>
      </c>
      <c r="E1078" s="150" t="s">
        <v>16504</v>
      </c>
      <c r="F1078" s="112" t="str">
        <f t="shared" si="1"/>
        <v>SERGIO DE LA CRUZ ARAVENA ARAVENA</v>
      </c>
      <c r="G1078" s="59" t="s">
        <v>16505</v>
      </c>
      <c r="H1078" s="61"/>
      <c r="I1078" s="27"/>
      <c r="J1078" s="65"/>
      <c r="K1078" s="28"/>
    </row>
    <row r="1079" ht="22.5" customHeight="1">
      <c r="A1079" s="147">
        <v>46092.0</v>
      </c>
      <c r="B1079" s="15"/>
      <c r="C1079" s="148"/>
      <c r="D1079" s="149" t="s">
        <v>1988</v>
      </c>
      <c r="E1079" s="150" t="s">
        <v>16506</v>
      </c>
      <c r="F1079" s="112" t="str">
        <f t="shared" si="1"/>
        <v>JUAN PABLO WILLUMSEN</v>
      </c>
      <c r="G1079" s="59" t="s">
        <v>16507</v>
      </c>
      <c r="H1079" s="61"/>
      <c r="I1079" s="27"/>
      <c r="J1079" s="65"/>
      <c r="K1079" s="28"/>
    </row>
    <row r="1080" ht="22.5" customHeight="1">
      <c r="A1080" s="147">
        <v>46093.0</v>
      </c>
      <c r="B1080" s="15"/>
      <c r="C1080" s="148"/>
      <c r="D1080" s="149" t="s">
        <v>16508</v>
      </c>
      <c r="E1080" s="150" t="s">
        <v>16509</v>
      </c>
      <c r="F1080" s="112" t="str">
        <f t="shared" si="1"/>
        <v>BENJAMIN IGNACIO DROGUETT QUIROZ</v>
      </c>
      <c r="G1080" s="59" t="s">
        <v>16510</v>
      </c>
      <c r="H1080" s="56" t="s">
        <v>44</v>
      </c>
      <c r="I1080" s="27"/>
      <c r="J1080" s="57" t="s">
        <v>14</v>
      </c>
      <c r="K1080" s="28"/>
    </row>
    <row r="1081" ht="22.5" customHeight="1">
      <c r="A1081" s="147">
        <v>46093.0</v>
      </c>
      <c r="B1081" s="15"/>
      <c r="C1081" s="148"/>
      <c r="D1081" s="149" t="s">
        <v>2075</v>
      </c>
      <c r="E1081" s="150" t="s">
        <v>4669</v>
      </c>
      <c r="F1081" s="112" t="str">
        <f t="shared" si="1"/>
        <v>JAVIERA ABARCA</v>
      </c>
      <c r="G1081" s="59" t="s">
        <v>16511</v>
      </c>
      <c r="H1081" s="56" t="s">
        <v>44</v>
      </c>
      <c r="I1081" s="27"/>
      <c r="J1081" s="57" t="s">
        <v>14</v>
      </c>
      <c r="K1081" s="23" t="s">
        <v>15</v>
      </c>
    </row>
    <row r="1082" ht="22.5" customHeight="1">
      <c r="A1082" s="147">
        <v>46093.0</v>
      </c>
      <c r="B1082" s="15"/>
      <c r="C1082" s="148"/>
      <c r="D1082" s="149" t="s">
        <v>1086</v>
      </c>
      <c r="E1082" s="150" t="s">
        <v>3555</v>
      </c>
      <c r="F1082" s="112" t="str">
        <f t="shared" si="1"/>
        <v>ALONSO BRAVO</v>
      </c>
      <c r="G1082" s="59" t="s">
        <v>16512</v>
      </c>
      <c r="H1082" s="56" t="s">
        <v>44</v>
      </c>
      <c r="I1082" s="27"/>
      <c r="J1082" s="57" t="s">
        <v>14</v>
      </c>
      <c r="K1082" s="28"/>
    </row>
    <row r="1083" ht="22.5" customHeight="1">
      <c r="A1083" s="147">
        <v>46093.0</v>
      </c>
      <c r="B1083" s="15"/>
      <c r="C1083" s="148"/>
      <c r="D1083" s="149" t="s">
        <v>5151</v>
      </c>
      <c r="E1083" s="150" t="s">
        <v>16513</v>
      </c>
      <c r="F1083" s="112" t="str">
        <f t="shared" si="1"/>
        <v>SEBASTIAN ANDRES HERRERA HERNANDEZ</v>
      </c>
      <c r="G1083" s="59" t="s">
        <v>16514</v>
      </c>
      <c r="H1083" s="56" t="s">
        <v>44</v>
      </c>
      <c r="I1083" s="27"/>
      <c r="J1083" s="57" t="s">
        <v>14</v>
      </c>
      <c r="K1083" s="23" t="s">
        <v>15</v>
      </c>
    </row>
    <row r="1084" ht="22.5" customHeight="1">
      <c r="A1084" s="147">
        <v>46093.0</v>
      </c>
      <c r="B1084" s="15"/>
      <c r="C1084" s="148"/>
      <c r="D1084" s="149" t="s">
        <v>3087</v>
      </c>
      <c r="E1084" s="150" t="s">
        <v>16515</v>
      </c>
      <c r="F1084" s="112" t="str">
        <f t="shared" si="1"/>
        <v>JESSICA GUTIERREZ CHAVARRIA</v>
      </c>
      <c r="G1084" s="59" t="s">
        <v>16516</v>
      </c>
      <c r="H1084" s="56" t="s">
        <v>44</v>
      </c>
      <c r="I1084" s="27"/>
      <c r="J1084" s="57" t="s">
        <v>14</v>
      </c>
      <c r="K1084" s="23" t="s">
        <v>15</v>
      </c>
    </row>
    <row r="1085" ht="22.5" customHeight="1">
      <c r="A1085" s="147">
        <v>46093.0</v>
      </c>
      <c r="B1085" s="15"/>
      <c r="C1085" s="148"/>
      <c r="D1085" s="149" t="s">
        <v>1139</v>
      </c>
      <c r="E1085" s="150" t="s">
        <v>16517</v>
      </c>
      <c r="F1085" s="112" t="str">
        <f t="shared" si="1"/>
        <v>FELIPE IGNACIO SOTO BUSTOS</v>
      </c>
      <c r="G1085" s="59" t="s">
        <v>16518</v>
      </c>
      <c r="H1085" s="56" t="s">
        <v>44</v>
      </c>
      <c r="I1085" s="27"/>
      <c r="J1085" s="57" t="s">
        <v>14</v>
      </c>
      <c r="K1085" s="23" t="s">
        <v>15</v>
      </c>
    </row>
    <row r="1086" ht="22.5" customHeight="1">
      <c r="A1086" s="147">
        <v>46093.0</v>
      </c>
      <c r="B1086" s="15"/>
      <c r="C1086" s="148"/>
      <c r="D1086" s="149" t="s">
        <v>16519</v>
      </c>
      <c r="E1086" s="150" t="s">
        <v>16520</v>
      </c>
      <c r="F1086" s="112" t="str">
        <f t="shared" si="1"/>
        <v>CONSTANZA MICAELA FUENTES HIDALGO</v>
      </c>
      <c r="G1086" s="59" t="s">
        <v>16521</v>
      </c>
      <c r="H1086" s="56" t="s">
        <v>44</v>
      </c>
      <c r="I1086" s="27"/>
      <c r="J1086" s="57" t="s">
        <v>14</v>
      </c>
      <c r="K1086" s="23" t="s">
        <v>15</v>
      </c>
    </row>
    <row r="1087" ht="22.5" customHeight="1">
      <c r="A1087" s="147">
        <v>46093.0</v>
      </c>
      <c r="B1087" s="15"/>
      <c r="C1087" s="148"/>
      <c r="D1087" s="149" t="s">
        <v>2204</v>
      </c>
      <c r="E1087" s="150" t="s">
        <v>16522</v>
      </c>
      <c r="F1087" s="112" t="str">
        <f t="shared" si="1"/>
        <v>ALEXANDER BOHORQUEZ</v>
      </c>
      <c r="G1087" s="59" t="s">
        <v>16523</v>
      </c>
      <c r="H1087" s="56" t="s">
        <v>44</v>
      </c>
      <c r="I1087" s="27"/>
      <c r="J1087" s="57" t="s">
        <v>14</v>
      </c>
      <c r="K1087" s="28"/>
    </row>
    <row r="1088" ht="22.5" customHeight="1">
      <c r="A1088" s="147">
        <v>46093.0</v>
      </c>
      <c r="B1088" s="15"/>
      <c r="C1088" s="148"/>
      <c r="D1088" s="149" t="s">
        <v>16524</v>
      </c>
      <c r="E1088" s="150" t="s">
        <v>11418</v>
      </c>
      <c r="F1088" s="112" t="str">
        <f t="shared" si="1"/>
        <v>ALANIS NEIRA</v>
      </c>
      <c r="G1088" s="59" t="s">
        <v>16525</v>
      </c>
      <c r="H1088" s="56" t="s">
        <v>44</v>
      </c>
      <c r="I1088" s="27"/>
      <c r="J1088" s="57" t="s">
        <v>14</v>
      </c>
      <c r="K1088" s="28"/>
    </row>
    <row r="1089" ht="22.5" customHeight="1">
      <c r="A1089" s="147">
        <v>46093.0</v>
      </c>
      <c r="B1089" s="15"/>
      <c r="C1089" s="148"/>
      <c r="D1089" s="149" t="s">
        <v>4224</v>
      </c>
      <c r="E1089" s="150" t="s">
        <v>8514</v>
      </c>
      <c r="F1089" s="112" t="str">
        <f t="shared" si="1"/>
        <v>FERNANDA DIAZ</v>
      </c>
      <c r="G1089" s="59" t="s">
        <v>16526</v>
      </c>
      <c r="H1089" s="56" t="s">
        <v>44</v>
      </c>
      <c r="I1089" s="27"/>
      <c r="J1089" s="57" t="s">
        <v>14</v>
      </c>
      <c r="K1089" s="23" t="s">
        <v>15</v>
      </c>
    </row>
    <row r="1090" ht="22.5" customHeight="1">
      <c r="A1090" s="147">
        <v>46093.0</v>
      </c>
      <c r="B1090" s="15"/>
      <c r="C1090" s="148"/>
      <c r="D1090" s="149" t="s">
        <v>16527</v>
      </c>
      <c r="E1090" s="150" t="s">
        <v>16528</v>
      </c>
      <c r="F1090" s="112" t="str">
        <f t="shared" si="1"/>
        <v>BENJAMIN AUGUSTO HIDALGO NUÑEZ</v>
      </c>
      <c r="G1090" s="59" t="s">
        <v>16529</v>
      </c>
      <c r="H1090" s="56" t="s">
        <v>44</v>
      </c>
      <c r="I1090" s="27"/>
      <c r="J1090" s="57" t="s">
        <v>14</v>
      </c>
      <c r="K1090" s="23" t="s">
        <v>15</v>
      </c>
    </row>
    <row r="1091" ht="22.5" customHeight="1">
      <c r="A1091" s="147">
        <v>46093.0</v>
      </c>
      <c r="B1091" s="15"/>
      <c r="C1091" s="148"/>
      <c r="D1091" s="149" t="s">
        <v>16530</v>
      </c>
      <c r="E1091" s="150" t="s">
        <v>16531</v>
      </c>
      <c r="F1091" s="112" t="str">
        <f t="shared" si="1"/>
        <v>MAX ALFREDO RODRIGUEZ IRIARTE</v>
      </c>
      <c r="G1091" s="59" t="s">
        <v>16532</v>
      </c>
      <c r="H1091" s="56" t="s">
        <v>44</v>
      </c>
      <c r="I1091" s="27"/>
      <c r="J1091" s="57" t="s">
        <v>14</v>
      </c>
      <c r="K1091" s="23" t="s">
        <v>15</v>
      </c>
    </row>
    <row r="1092" ht="22.5" customHeight="1">
      <c r="A1092" s="147">
        <v>46093.0</v>
      </c>
      <c r="B1092" s="15"/>
      <c r="C1092" s="148"/>
      <c r="D1092" s="149" t="s">
        <v>16533</v>
      </c>
      <c r="E1092" s="150" t="s">
        <v>302</v>
      </c>
      <c r="F1092" s="112" t="str">
        <f t="shared" si="1"/>
        <v>VICENTE CORTES</v>
      </c>
      <c r="G1092" s="59" t="s">
        <v>16534</v>
      </c>
      <c r="H1092" s="56" t="s">
        <v>44</v>
      </c>
      <c r="I1092" s="27"/>
      <c r="J1092" s="57" t="s">
        <v>14</v>
      </c>
      <c r="K1092" s="28"/>
    </row>
    <row r="1093" ht="22.5" customHeight="1">
      <c r="A1093" s="147">
        <v>46093.0</v>
      </c>
      <c r="B1093" s="15"/>
      <c r="C1093" s="148"/>
      <c r="D1093" s="149" t="s">
        <v>16535</v>
      </c>
      <c r="E1093" s="150" t="s">
        <v>16536</v>
      </c>
      <c r="F1093" s="112" t="str">
        <f t="shared" si="1"/>
        <v>MARC BENSON HILAIRE DELICE</v>
      </c>
      <c r="G1093" s="59" t="s">
        <v>16537</v>
      </c>
      <c r="H1093" s="56" t="s">
        <v>44</v>
      </c>
      <c r="I1093" s="27"/>
      <c r="J1093" s="57" t="s">
        <v>14</v>
      </c>
      <c r="K1093" s="23" t="s">
        <v>15</v>
      </c>
    </row>
    <row r="1094" ht="22.5" customHeight="1">
      <c r="A1094" s="147">
        <v>46093.0</v>
      </c>
      <c r="B1094" s="15"/>
      <c r="C1094" s="148"/>
      <c r="D1094" s="149" t="s">
        <v>2096</v>
      </c>
      <c r="E1094" s="150" t="s">
        <v>16538</v>
      </c>
      <c r="F1094" s="112" t="str">
        <f t="shared" si="1"/>
        <v>CAMILO DELLACASA</v>
      </c>
      <c r="G1094" s="59" t="s">
        <v>16539</v>
      </c>
      <c r="H1094" s="56" t="s">
        <v>44</v>
      </c>
      <c r="I1094" s="27"/>
      <c r="J1094" s="57" t="s">
        <v>14</v>
      </c>
      <c r="K1094" s="28"/>
    </row>
    <row r="1095" ht="22.5" customHeight="1">
      <c r="A1095" s="147">
        <v>46093.0</v>
      </c>
      <c r="B1095" s="15"/>
      <c r="C1095" s="148"/>
      <c r="D1095" s="149" t="s">
        <v>16540</v>
      </c>
      <c r="E1095" s="150" t="s">
        <v>16541</v>
      </c>
      <c r="F1095" s="112" t="str">
        <f t="shared" si="1"/>
        <v>MATIAS IGNACIO TAVALI HUENCHUÑAN</v>
      </c>
      <c r="G1095" s="59" t="s">
        <v>16542</v>
      </c>
      <c r="H1095" s="56" t="s">
        <v>44</v>
      </c>
      <c r="I1095" s="27"/>
      <c r="J1095" s="57" t="s">
        <v>14</v>
      </c>
      <c r="K1095" s="28"/>
    </row>
    <row r="1096" ht="22.5" customHeight="1">
      <c r="A1096" s="147">
        <v>46093.0</v>
      </c>
      <c r="B1096" s="15"/>
      <c r="C1096" s="148"/>
      <c r="D1096" s="149" t="s">
        <v>12652</v>
      </c>
      <c r="E1096" s="150" t="s">
        <v>2531</v>
      </c>
      <c r="F1096" s="112" t="str">
        <f t="shared" si="1"/>
        <v>LUCIANO CORTÉS</v>
      </c>
      <c r="G1096" s="59" t="s">
        <v>16543</v>
      </c>
      <c r="H1096" s="56" t="s">
        <v>44</v>
      </c>
      <c r="I1096" s="27"/>
      <c r="J1096" s="57" t="s">
        <v>14</v>
      </c>
      <c r="K1096" s="23" t="s">
        <v>15</v>
      </c>
    </row>
    <row r="1097" ht="22.5" customHeight="1">
      <c r="A1097" s="147">
        <v>46093.0</v>
      </c>
      <c r="B1097" s="15"/>
      <c r="C1097" s="148"/>
      <c r="D1097" s="149" t="s">
        <v>10612</v>
      </c>
      <c r="E1097" s="150" t="s">
        <v>10613</v>
      </c>
      <c r="F1097" s="112" t="str">
        <f t="shared" si="1"/>
        <v>JORGE ANDRES TAPIA CELERON</v>
      </c>
      <c r="G1097" s="59" t="s">
        <v>10614</v>
      </c>
      <c r="H1097" s="61"/>
      <c r="I1097" s="27"/>
      <c r="J1097" s="57" t="s">
        <v>21</v>
      </c>
      <c r="K1097" s="23" t="s">
        <v>15</v>
      </c>
    </row>
    <row r="1098" ht="22.5" customHeight="1">
      <c r="A1098" s="147">
        <v>46093.0</v>
      </c>
      <c r="B1098" s="15"/>
      <c r="C1098" s="151" t="s">
        <v>106</v>
      </c>
      <c r="D1098" s="149" t="s">
        <v>16544</v>
      </c>
      <c r="E1098" s="150" t="s">
        <v>16545</v>
      </c>
      <c r="F1098" s="112" t="str">
        <f t="shared" si="1"/>
        <v>CQROLINA CAVIEDES</v>
      </c>
      <c r="G1098" s="59" t="s">
        <v>16546</v>
      </c>
      <c r="H1098" s="56" t="s">
        <v>44</v>
      </c>
      <c r="I1098" s="27"/>
      <c r="J1098" s="57" t="s">
        <v>21</v>
      </c>
      <c r="K1098" s="23" t="s">
        <v>15</v>
      </c>
    </row>
    <row r="1099" ht="22.5" customHeight="1">
      <c r="A1099" s="147">
        <v>46093.0</v>
      </c>
      <c r="B1099" s="15"/>
      <c r="C1099" s="151" t="s">
        <v>106</v>
      </c>
      <c r="D1099" s="149" t="s">
        <v>5105</v>
      </c>
      <c r="E1099" s="150" t="s">
        <v>5035</v>
      </c>
      <c r="F1099" s="112" t="str">
        <f t="shared" si="1"/>
        <v>CHRISTIAN MARCHANT</v>
      </c>
      <c r="G1099" s="59" t="s">
        <v>11774</v>
      </c>
      <c r="H1099" s="56" t="s">
        <v>44</v>
      </c>
      <c r="I1099" s="27"/>
      <c r="J1099" s="57" t="s">
        <v>21</v>
      </c>
      <c r="K1099" s="23" t="s">
        <v>15</v>
      </c>
    </row>
    <row r="1100" ht="22.5" customHeight="1">
      <c r="A1100" s="147">
        <v>46093.0</v>
      </c>
      <c r="B1100" s="15"/>
      <c r="C1100" s="151" t="s">
        <v>106</v>
      </c>
      <c r="D1100" s="149" t="s">
        <v>16547</v>
      </c>
      <c r="E1100" s="150" t="s">
        <v>548</v>
      </c>
      <c r="F1100" s="112" t="str">
        <f t="shared" si="1"/>
        <v>ISRAEL BARRERA</v>
      </c>
      <c r="G1100" s="59" t="s">
        <v>9949</v>
      </c>
      <c r="H1100" s="56" t="s">
        <v>44</v>
      </c>
      <c r="I1100" s="27"/>
      <c r="J1100" s="57" t="s">
        <v>21</v>
      </c>
      <c r="K1100" s="23" t="s">
        <v>15</v>
      </c>
    </row>
    <row r="1101" ht="22.5" customHeight="1">
      <c r="A1101" s="147">
        <v>46093.0</v>
      </c>
      <c r="B1101" s="15"/>
      <c r="C1101" s="151" t="s">
        <v>2785</v>
      </c>
      <c r="D1101" s="149" t="s">
        <v>2618</v>
      </c>
      <c r="E1101" s="150" t="s">
        <v>472</v>
      </c>
      <c r="F1101" s="112" t="str">
        <f t="shared" si="1"/>
        <v>NATALY MUÑOZ</v>
      </c>
      <c r="G1101" s="59" t="s">
        <v>16548</v>
      </c>
      <c r="H1101" s="56" t="s">
        <v>44</v>
      </c>
      <c r="I1101" s="27"/>
      <c r="J1101" s="57" t="s">
        <v>21</v>
      </c>
      <c r="K1101" s="23" t="s">
        <v>15</v>
      </c>
    </row>
    <row r="1102" ht="22.5" customHeight="1">
      <c r="A1102" s="147">
        <v>46093.0</v>
      </c>
      <c r="B1102" s="15"/>
      <c r="C1102" s="151" t="s">
        <v>3266</v>
      </c>
      <c r="D1102" s="149" t="s">
        <v>360</v>
      </c>
      <c r="E1102" s="150" t="s">
        <v>12983</v>
      </c>
      <c r="F1102" s="112" t="str">
        <f t="shared" si="1"/>
        <v>JOSE VERA</v>
      </c>
      <c r="G1102" s="59" t="s">
        <v>16549</v>
      </c>
      <c r="H1102" s="56" t="s">
        <v>44</v>
      </c>
      <c r="I1102" s="27"/>
      <c r="J1102" s="57" t="s">
        <v>21</v>
      </c>
      <c r="K1102" s="23" t="s">
        <v>15</v>
      </c>
    </row>
    <row r="1103" ht="22.5" customHeight="1">
      <c r="A1103" s="147">
        <v>46093.0</v>
      </c>
      <c r="B1103" s="15"/>
      <c r="C1103" s="151" t="s">
        <v>228</v>
      </c>
      <c r="D1103" s="149" t="s">
        <v>3067</v>
      </c>
      <c r="E1103" s="150" t="s">
        <v>16550</v>
      </c>
      <c r="F1103" s="112" t="str">
        <f t="shared" si="1"/>
        <v>IVÁN SOTO OLEA</v>
      </c>
      <c r="G1103" s="59" t="s">
        <v>16551</v>
      </c>
      <c r="H1103" s="56" t="s">
        <v>44</v>
      </c>
      <c r="I1103" s="27"/>
      <c r="J1103" s="57" t="s">
        <v>21</v>
      </c>
      <c r="K1103" s="23" t="s">
        <v>15</v>
      </c>
    </row>
    <row r="1104" ht="22.5" customHeight="1">
      <c r="A1104" s="147">
        <v>46093.0</v>
      </c>
      <c r="B1104" s="15"/>
      <c r="C1104" s="151" t="s">
        <v>432</v>
      </c>
      <c r="D1104" s="149" t="s">
        <v>6878</v>
      </c>
      <c r="E1104" s="150" t="s">
        <v>3259</v>
      </c>
      <c r="F1104" s="112" t="str">
        <f t="shared" si="1"/>
        <v>CAROL SILVA</v>
      </c>
      <c r="G1104" s="59" t="s">
        <v>16552</v>
      </c>
      <c r="H1104" s="56" t="s">
        <v>44</v>
      </c>
      <c r="I1104" s="27"/>
      <c r="J1104" s="57" t="s">
        <v>21</v>
      </c>
      <c r="K1104" s="23" t="s">
        <v>15</v>
      </c>
    </row>
    <row r="1105" ht="22.5" customHeight="1">
      <c r="A1105" s="147">
        <v>46093.0</v>
      </c>
      <c r="B1105" s="15"/>
      <c r="C1105" s="151" t="s">
        <v>106</v>
      </c>
      <c r="D1105" s="149" t="s">
        <v>7314</v>
      </c>
      <c r="E1105" s="150" t="s">
        <v>16553</v>
      </c>
      <c r="F1105" s="112" t="str">
        <f t="shared" si="1"/>
        <v>ANTONIO CORNEJO</v>
      </c>
      <c r="G1105" s="59" t="s">
        <v>16554</v>
      </c>
      <c r="H1105" s="56" t="s">
        <v>44</v>
      </c>
      <c r="I1105" s="27"/>
      <c r="J1105" s="57" t="s">
        <v>21</v>
      </c>
      <c r="K1105" s="23" t="s">
        <v>15</v>
      </c>
    </row>
    <row r="1106" ht="22.5" customHeight="1">
      <c r="A1106" s="147">
        <v>46093.0</v>
      </c>
      <c r="B1106" s="15"/>
      <c r="C1106" s="151" t="s">
        <v>1542</v>
      </c>
      <c r="D1106" s="149" t="s">
        <v>3614</v>
      </c>
      <c r="E1106" s="150" t="s">
        <v>16555</v>
      </c>
      <c r="F1106" s="112" t="str">
        <f t="shared" si="1"/>
        <v>GONZALO CAMARA</v>
      </c>
      <c r="G1106" s="59" t="s">
        <v>16556</v>
      </c>
      <c r="H1106" s="56" t="s">
        <v>44</v>
      </c>
      <c r="I1106" s="27"/>
      <c r="J1106" s="57" t="s">
        <v>21</v>
      </c>
      <c r="K1106" s="23" t="s">
        <v>20</v>
      </c>
    </row>
    <row r="1107" ht="22.5" customHeight="1">
      <c r="A1107" s="147">
        <v>46093.0</v>
      </c>
      <c r="B1107" s="15"/>
      <c r="C1107" s="151" t="s">
        <v>228</v>
      </c>
      <c r="D1107" s="149" t="s">
        <v>3803</v>
      </c>
      <c r="E1107" s="150" t="s">
        <v>2159</v>
      </c>
      <c r="F1107" s="112" t="str">
        <f t="shared" si="1"/>
        <v>LUÍS ARAYA</v>
      </c>
      <c r="G1107" s="59" t="s">
        <v>16557</v>
      </c>
      <c r="H1107" s="56" t="s">
        <v>44</v>
      </c>
      <c r="I1107" s="27"/>
      <c r="J1107" s="57" t="s">
        <v>21</v>
      </c>
      <c r="K1107" s="23" t="s">
        <v>15</v>
      </c>
    </row>
    <row r="1108" ht="22.5" customHeight="1">
      <c r="A1108" s="147">
        <v>46093.0</v>
      </c>
      <c r="B1108" s="15"/>
      <c r="C1108" s="151" t="s">
        <v>122</v>
      </c>
      <c r="D1108" s="149" t="s">
        <v>16558</v>
      </c>
      <c r="E1108" s="150" t="s">
        <v>74</v>
      </c>
      <c r="F1108" s="112" t="str">
        <f t="shared" si="1"/>
        <v>MANUEL  GONZALEZ</v>
      </c>
      <c r="G1108" s="59" t="s">
        <v>16559</v>
      </c>
      <c r="H1108" s="56" t="s">
        <v>44</v>
      </c>
      <c r="I1108" s="27"/>
      <c r="J1108" s="57" t="s">
        <v>21</v>
      </c>
      <c r="K1108" s="23" t="s">
        <v>15</v>
      </c>
    </row>
    <row r="1109" ht="22.5" customHeight="1">
      <c r="A1109" s="147">
        <v>46093.0</v>
      </c>
      <c r="B1109" s="15"/>
      <c r="C1109" s="151" t="s">
        <v>9975</v>
      </c>
      <c r="D1109" s="149" t="s">
        <v>5514</v>
      </c>
      <c r="E1109" s="150" t="s">
        <v>5705</v>
      </c>
      <c r="F1109" s="112" t="str">
        <f t="shared" si="1"/>
        <v>NICOLAS GARCIA</v>
      </c>
      <c r="G1109" s="59" t="s">
        <v>16560</v>
      </c>
      <c r="H1109" s="56" t="s">
        <v>44</v>
      </c>
      <c r="I1109" s="27"/>
      <c r="J1109" s="57" t="s">
        <v>21</v>
      </c>
      <c r="K1109" s="23" t="s">
        <v>15</v>
      </c>
    </row>
    <row r="1110" ht="22.5" customHeight="1">
      <c r="A1110" s="147">
        <v>46093.0</v>
      </c>
      <c r="B1110" s="15"/>
      <c r="C1110" s="151" t="s">
        <v>9321</v>
      </c>
      <c r="D1110" s="149" t="s">
        <v>8433</v>
      </c>
      <c r="E1110" s="150" t="s">
        <v>16561</v>
      </c>
      <c r="F1110" s="112" t="str">
        <f t="shared" si="1"/>
        <v>PATRICIO ALEJANDRO ORELLANA SILVA</v>
      </c>
      <c r="G1110" s="59" t="s">
        <v>16562</v>
      </c>
      <c r="H1110" s="56" t="s">
        <v>44</v>
      </c>
      <c r="I1110" s="27"/>
      <c r="J1110" s="57" t="s">
        <v>21</v>
      </c>
      <c r="K1110" s="23" t="s">
        <v>15</v>
      </c>
    </row>
    <row r="1111" ht="22.5" customHeight="1">
      <c r="A1111" s="147">
        <v>46093.0</v>
      </c>
      <c r="B1111" s="15">
        <v>46094.0</v>
      </c>
      <c r="C1111" s="148">
        <v>43586.0</v>
      </c>
      <c r="D1111" s="149" t="s">
        <v>5878</v>
      </c>
      <c r="E1111" s="150" t="s">
        <v>16563</v>
      </c>
      <c r="F1111" s="112" t="str">
        <f t="shared" si="1"/>
        <v>JOSE LUIS TORREJON GUZMAN</v>
      </c>
      <c r="G1111" s="59" t="s">
        <v>16564</v>
      </c>
      <c r="H1111" s="56" t="s">
        <v>44</v>
      </c>
      <c r="I1111" s="27"/>
      <c r="J1111" s="57" t="s">
        <v>17</v>
      </c>
      <c r="K1111" s="23" t="s">
        <v>15</v>
      </c>
    </row>
    <row r="1112" ht="22.5" customHeight="1">
      <c r="A1112" s="147">
        <v>46093.0</v>
      </c>
      <c r="B1112" s="15">
        <v>46094.0</v>
      </c>
      <c r="C1112" s="148">
        <v>43009.0</v>
      </c>
      <c r="D1112" s="149" t="s">
        <v>3730</v>
      </c>
      <c r="E1112" s="150" t="s">
        <v>16565</v>
      </c>
      <c r="F1112" s="112" t="str">
        <f t="shared" si="1"/>
        <v>MARIO GARAY ALCAYAGA</v>
      </c>
      <c r="G1112" s="59" t="s">
        <v>16566</v>
      </c>
      <c r="H1112" s="56" t="s">
        <v>44</v>
      </c>
      <c r="I1112" s="27"/>
      <c r="J1112" s="57" t="s">
        <v>17</v>
      </c>
      <c r="K1112" s="23" t="s">
        <v>15</v>
      </c>
    </row>
    <row r="1113" ht="22.5" customHeight="1">
      <c r="A1113" s="147">
        <v>46093.0</v>
      </c>
      <c r="B1113" s="15">
        <v>46094.0</v>
      </c>
      <c r="C1113" s="148">
        <v>43525.0</v>
      </c>
      <c r="D1113" s="149" t="s">
        <v>147</v>
      </c>
      <c r="E1113" s="150" t="s">
        <v>13001</v>
      </c>
      <c r="F1113" s="112" t="str">
        <f t="shared" si="1"/>
        <v>CARLOS OPAZO</v>
      </c>
      <c r="G1113" s="59" t="s">
        <v>16567</v>
      </c>
      <c r="H1113" s="56" t="s">
        <v>44</v>
      </c>
      <c r="I1113" s="27"/>
      <c r="J1113" s="57" t="s">
        <v>17</v>
      </c>
      <c r="K1113" s="23" t="s">
        <v>15</v>
      </c>
    </row>
    <row r="1114" ht="22.5" customHeight="1">
      <c r="A1114" s="147">
        <v>46093.0</v>
      </c>
      <c r="B1114" s="15">
        <v>46094.0</v>
      </c>
      <c r="C1114" s="148">
        <v>42430.0</v>
      </c>
      <c r="D1114" s="149" t="s">
        <v>445</v>
      </c>
      <c r="E1114" s="150" t="s">
        <v>16190</v>
      </c>
      <c r="F1114" s="112" t="str">
        <f t="shared" si="1"/>
        <v>MANUEL SANDOVAL MONARDES</v>
      </c>
      <c r="G1114" s="59" t="s">
        <v>16191</v>
      </c>
      <c r="H1114" s="56" t="s">
        <v>44</v>
      </c>
      <c r="I1114" s="27"/>
      <c r="J1114" s="57" t="s">
        <v>17</v>
      </c>
      <c r="K1114" s="23" t="s">
        <v>15</v>
      </c>
    </row>
    <row r="1115" ht="22.5" customHeight="1">
      <c r="A1115" s="147">
        <v>46093.0</v>
      </c>
      <c r="B1115" s="15">
        <v>46094.0</v>
      </c>
      <c r="C1115" s="148">
        <v>42826.0</v>
      </c>
      <c r="D1115" s="149" t="s">
        <v>16568</v>
      </c>
      <c r="E1115" s="150" t="s">
        <v>16569</v>
      </c>
      <c r="F1115" s="112" t="str">
        <f t="shared" si="1"/>
        <v>MAXIMO PINTO</v>
      </c>
      <c r="G1115" s="59" t="s">
        <v>16570</v>
      </c>
      <c r="H1115" s="56" t="s">
        <v>44</v>
      </c>
      <c r="I1115" s="27"/>
      <c r="J1115" s="57" t="s">
        <v>17</v>
      </c>
      <c r="K1115" s="23" t="s">
        <v>15</v>
      </c>
    </row>
    <row r="1116" ht="22.5" customHeight="1">
      <c r="A1116" s="147">
        <v>46093.0</v>
      </c>
      <c r="B1116" s="15">
        <v>46094.0</v>
      </c>
      <c r="C1116" s="148">
        <v>44835.0</v>
      </c>
      <c r="D1116" s="149" t="s">
        <v>2073</v>
      </c>
      <c r="E1116" s="150" t="s">
        <v>4139</v>
      </c>
      <c r="F1116" s="112" t="str">
        <f t="shared" si="1"/>
        <v>CESAR CATALÁN</v>
      </c>
      <c r="G1116" s="59" t="s">
        <v>16571</v>
      </c>
      <c r="H1116" s="56" t="s">
        <v>44</v>
      </c>
      <c r="I1116" s="27"/>
      <c r="J1116" s="57" t="s">
        <v>17</v>
      </c>
      <c r="K1116" s="23" t="s">
        <v>15</v>
      </c>
    </row>
    <row r="1117" ht="22.5" customHeight="1">
      <c r="A1117" s="147">
        <v>46093.0</v>
      </c>
      <c r="B1117" s="15">
        <v>46094.0</v>
      </c>
      <c r="C1117" s="148">
        <v>45566.0</v>
      </c>
      <c r="D1117" s="149" t="s">
        <v>764</v>
      </c>
      <c r="E1117" s="150" t="s">
        <v>16572</v>
      </c>
      <c r="F1117" s="112" t="str">
        <f t="shared" si="1"/>
        <v>JULIO OLIVERA</v>
      </c>
      <c r="G1117" s="59" t="s">
        <v>16573</v>
      </c>
      <c r="H1117" s="56" t="s">
        <v>44</v>
      </c>
      <c r="I1117" s="27"/>
      <c r="J1117" s="57" t="s">
        <v>17</v>
      </c>
      <c r="K1117" s="23" t="s">
        <v>15</v>
      </c>
    </row>
    <row r="1118" ht="22.5" customHeight="1">
      <c r="A1118" s="147">
        <v>46093.0</v>
      </c>
      <c r="B1118" s="15">
        <v>46094.0</v>
      </c>
      <c r="C1118" s="148">
        <v>45047.0</v>
      </c>
      <c r="D1118" s="149" t="s">
        <v>13230</v>
      </c>
      <c r="E1118" s="150" t="s">
        <v>16574</v>
      </c>
      <c r="F1118" s="112" t="str">
        <f t="shared" si="1"/>
        <v>JOAO GONZÁLEZ URIBE</v>
      </c>
      <c r="G1118" s="59" t="s">
        <v>16575</v>
      </c>
      <c r="H1118" s="56" t="s">
        <v>44</v>
      </c>
      <c r="I1118" s="27"/>
      <c r="J1118" s="57" t="s">
        <v>17</v>
      </c>
      <c r="K1118" s="23" t="s">
        <v>30</v>
      </c>
    </row>
    <row r="1119" ht="22.5" customHeight="1">
      <c r="A1119" s="147">
        <v>46093.0</v>
      </c>
      <c r="B1119" s="15">
        <v>46094.0</v>
      </c>
      <c r="C1119" s="148">
        <v>43678.0</v>
      </c>
      <c r="D1119" s="149" t="s">
        <v>11907</v>
      </c>
      <c r="E1119" s="150" t="s">
        <v>16576</v>
      </c>
      <c r="F1119" s="112" t="str">
        <f t="shared" si="1"/>
        <v>JIMENA MARTINEZ YUNG</v>
      </c>
      <c r="G1119" s="59" t="s">
        <v>16577</v>
      </c>
      <c r="H1119" s="56" t="s">
        <v>44</v>
      </c>
      <c r="I1119" s="27"/>
      <c r="J1119" s="57" t="s">
        <v>17</v>
      </c>
      <c r="K1119" s="23" t="s">
        <v>15</v>
      </c>
    </row>
    <row r="1120" ht="22.5" customHeight="1">
      <c r="A1120" s="147">
        <v>46093.0</v>
      </c>
      <c r="B1120" s="15">
        <v>46094.0</v>
      </c>
      <c r="C1120" s="148">
        <v>45778.0</v>
      </c>
      <c r="D1120" s="149" t="s">
        <v>16578</v>
      </c>
      <c r="E1120" s="150" t="s">
        <v>16579</v>
      </c>
      <c r="F1120" s="112" t="str">
        <f t="shared" si="1"/>
        <v>CHRISTIAN HUGO COFRÉ VILLAGRÁN</v>
      </c>
      <c r="G1120" s="59" t="s">
        <v>16580</v>
      </c>
      <c r="H1120" s="56" t="s">
        <v>44</v>
      </c>
      <c r="I1120" s="27"/>
      <c r="J1120" s="57" t="s">
        <v>17</v>
      </c>
      <c r="K1120" s="23" t="s">
        <v>15</v>
      </c>
    </row>
    <row r="1121" ht="22.5" customHeight="1">
      <c r="A1121" s="147">
        <v>46093.0</v>
      </c>
      <c r="B1121" s="15">
        <v>46094.0</v>
      </c>
      <c r="C1121" s="148">
        <v>43678.0</v>
      </c>
      <c r="D1121" s="149" t="s">
        <v>16581</v>
      </c>
      <c r="E1121" s="150" t="s">
        <v>16582</v>
      </c>
      <c r="F1121" s="112" t="str">
        <f t="shared" si="1"/>
        <v>PAOLA ELIZABETH ECHEVERRIA SAGAL</v>
      </c>
      <c r="G1121" s="59" t="s">
        <v>16583</v>
      </c>
      <c r="H1121" s="56" t="s">
        <v>44</v>
      </c>
      <c r="I1121" s="27"/>
      <c r="J1121" s="57" t="s">
        <v>17</v>
      </c>
      <c r="K1121" s="23" t="s">
        <v>15</v>
      </c>
    </row>
    <row r="1122" ht="22.5" customHeight="1">
      <c r="A1122" s="147">
        <v>46093.0</v>
      </c>
      <c r="B1122" s="15">
        <v>46094.0</v>
      </c>
      <c r="C1122" s="148">
        <v>43191.0</v>
      </c>
      <c r="D1122" s="149" t="s">
        <v>5105</v>
      </c>
      <c r="E1122" s="150" t="s">
        <v>16584</v>
      </c>
      <c r="F1122" s="112" t="str">
        <f t="shared" si="1"/>
        <v>CHRISTIAN IBANI</v>
      </c>
      <c r="G1122" s="59" t="s">
        <v>16585</v>
      </c>
      <c r="H1122" s="56" t="s">
        <v>44</v>
      </c>
      <c r="I1122" s="27"/>
      <c r="J1122" s="57" t="s">
        <v>17</v>
      </c>
      <c r="K1122" s="23" t="s">
        <v>15</v>
      </c>
    </row>
    <row r="1123" ht="22.5" customHeight="1">
      <c r="A1123" s="147">
        <v>46093.0</v>
      </c>
      <c r="B1123" s="15">
        <v>46094.0</v>
      </c>
      <c r="C1123" s="148">
        <v>43800.0</v>
      </c>
      <c r="D1123" s="149" t="s">
        <v>2299</v>
      </c>
      <c r="E1123" s="150" t="s">
        <v>5392</v>
      </c>
      <c r="F1123" s="112" t="str">
        <f t="shared" si="1"/>
        <v>RODRIGO HERNANDEZ</v>
      </c>
      <c r="G1123" s="59" t="s">
        <v>16586</v>
      </c>
      <c r="H1123" s="56" t="s">
        <v>44</v>
      </c>
      <c r="I1123" s="27"/>
      <c r="J1123" s="57" t="s">
        <v>17</v>
      </c>
      <c r="K1123" s="23" t="s">
        <v>15</v>
      </c>
    </row>
    <row r="1124" ht="22.5" customHeight="1">
      <c r="A1124" s="147">
        <v>46093.0</v>
      </c>
      <c r="B1124" s="15">
        <v>46094.0</v>
      </c>
      <c r="C1124" s="148">
        <v>44713.0</v>
      </c>
      <c r="D1124" s="149" t="s">
        <v>944</v>
      </c>
      <c r="E1124" s="150" t="s">
        <v>3675</v>
      </c>
      <c r="F1124" s="112" t="str">
        <f t="shared" si="1"/>
        <v>DIEGO LÓPEZ</v>
      </c>
      <c r="G1124" s="59" t="s">
        <v>16587</v>
      </c>
      <c r="H1124" s="56" t="s">
        <v>44</v>
      </c>
      <c r="I1124" s="27"/>
      <c r="J1124" s="57" t="s">
        <v>17</v>
      </c>
      <c r="K1124" s="23" t="s">
        <v>15</v>
      </c>
    </row>
    <row r="1125" ht="22.5" customHeight="1">
      <c r="A1125" s="147">
        <v>46093.0</v>
      </c>
      <c r="B1125" s="15">
        <v>46094.0</v>
      </c>
      <c r="C1125" s="148">
        <v>43891.0</v>
      </c>
      <c r="D1125" s="149" t="s">
        <v>600</v>
      </c>
      <c r="E1125" s="150" t="s">
        <v>16588</v>
      </c>
      <c r="F1125" s="112" t="str">
        <f t="shared" si="1"/>
        <v>VICTOR SAN JUAN</v>
      </c>
      <c r="G1125" s="59" t="s">
        <v>16589</v>
      </c>
      <c r="H1125" s="56" t="s">
        <v>44</v>
      </c>
      <c r="I1125" s="27"/>
      <c r="J1125" s="57" t="s">
        <v>17</v>
      </c>
      <c r="K1125" s="23" t="s">
        <v>15</v>
      </c>
    </row>
    <row r="1126" ht="22.5" customHeight="1">
      <c r="A1126" s="147">
        <v>46093.0</v>
      </c>
      <c r="B1126" s="15">
        <v>46094.0</v>
      </c>
      <c r="C1126" s="148">
        <v>45292.0</v>
      </c>
      <c r="D1126" s="149" t="s">
        <v>1240</v>
      </c>
      <c r="E1126" s="150" t="s">
        <v>13319</v>
      </c>
      <c r="F1126" s="112" t="str">
        <f t="shared" si="1"/>
        <v>CATALINA ALMONACID</v>
      </c>
      <c r="G1126" s="59" t="s">
        <v>16590</v>
      </c>
      <c r="H1126" s="56" t="s">
        <v>44</v>
      </c>
      <c r="I1126" s="27"/>
      <c r="J1126" s="57" t="s">
        <v>17</v>
      </c>
      <c r="K1126" s="23" t="s">
        <v>15</v>
      </c>
    </row>
    <row r="1127" ht="22.5" customHeight="1">
      <c r="A1127" s="147">
        <v>46093.0</v>
      </c>
      <c r="B1127" s="15"/>
      <c r="C1127" s="148">
        <v>42705.0</v>
      </c>
      <c r="D1127" s="149" t="s">
        <v>147</v>
      </c>
      <c r="E1127" s="150" t="s">
        <v>16591</v>
      </c>
      <c r="F1127" s="112" t="str">
        <f t="shared" si="1"/>
        <v>CARLOS GONGORA</v>
      </c>
      <c r="G1127" s="59" t="s">
        <v>10200</v>
      </c>
      <c r="H1127" s="56" t="s">
        <v>44</v>
      </c>
      <c r="I1127" s="27"/>
      <c r="J1127" s="57" t="s">
        <v>17</v>
      </c>
      <c r="K1127" s="23" t="s">
        <v>15</v>
      </c>
    </row>
    <row r="1128" ht="22.5" customHeight="1">
      <c r="A1128" s="147">
        <v>46093.0</v>
      </c>
      <c r="B1128" s="15">
        <v>46094.0</v>
      </c>
      <c r="C1128" s="148">
        <v>43497.0</v>
      </c>
      <c r="D1128" s="149" t="s">
        <v>14698</v>
      </c>
      <c r="E1128" s="150" t="s">
        <v>16592</v>
      </c>
      <c r="F1128" s="112" t="str">
        <f t="shared" si="1"/>
        <v>SAMUEL ALCANTARA</v>
      </c>
      <c r="G1128" s="59" t="s">
        <v>16593</v>
      </c>
      <c r="H1128" s="56" t="s">
        <v>44</v>
      </c>
      <c r="I1128" s="27"/>
      <c r="J1128" s="57" t="s">
        <v>17</v>
      </c>
      <c r="K1128" s="23" t="s">
        <v>15</v>
      </c>
    </row>
    <row r="1129" ht="22.5" customHeight="1">
      <c r="A1129" s="147">
        <v>46093.0</v>
      </c>
      <c r="B1129" s="15">
        <v>46094.0</v>
      </c>
      <c r="C1129" s="148">
        <v>45078.0</v>
      </c>
      <c r="D1129" s="149" t="s">
        <v>1201</v>
      </c>
      <c r="E1129" s="150" t="s">
        <v>16594</v>
      </c>
      <c r="F1129" s="112" t="str">
        <f t="shared" si="1"/>
        <v>PAULINA LOREDO</v>
      </c>
      <c r="G1129" s="59" t="s">
        <v>16595</v>
      </c>
      <c r="H1129" s="56" t="s">
        <v>44</v>
      </c>
      <c r="I1129" s="27"/>
      <c r="J1129" s="57" t="s">
        <v>17</v>
      </c>
      <c r="K1129" s="23" t="s">
        <v>15</v>
      </c>
    </row>
    <row r="1130" ht="22.5" customHeight="1">
      <c r="A1130" s="147">
        <v>46093.0</v>
      </c>
      <c r="B1130" s="15">
        <v>46094.0</v>
      </c>
      <c r="C1130" s="148">
        <v>42767.0</v>
      </c>
      <c r="D1130" s="149" t="s">
        <v>48</v>
      </c>
      <c r="E1130" s="150" t="s">
        <v>16596</v>
      </c>
      <c r="F1130" s="112" t="str">
        <f t="shared" si="1"/>
        <v>PABLO GONZÁLEZ SÁENZ</v>
      </c>
      <c r="G1130" s="59" t="s">
        <v>16597</v>
      </c>
      <c r="H1130" s="56" t="s">
        <v>44</v>
      </c>
      <c r="I1130" s="27"/>
      <c r="J1130" s="57" t="s">
        <v>17</v>
      </c>
      <c r="K1130" s="23" t="s">
        <v>15</v>
      </c>
    </row>
    <row r="1131" ht="22.5" customHeight="1">
      <c r="A1131" s="147">
        <v>46093.0</v>
      </c>
      <c r="B1131" s="15">
        <v>46094.0</v>
      </c>
      <c r="C1131" s="148">
        <v>45413.0</v>
      </c>
      <c r="D1131" s="149" t="s">
        <v>16598</v>
      </c>
      <c r="E1131" s="150" t="s">
        <v>13014</v>
      </c>
      <c r="F1131" s="112" t="str">
        <f t="shared" si="1"/>
        <v>JUAN IGNACIO URRA</v>
      </c>
      <c r="G1131" s="59" t="s">
        <v>16599</v>
      </c>
      <c r="H1131" s="56" t="s">
        <v>44</v>
      </c>
      <c r="I1131" s="27"/>
      <c r="J1131" s="57" t="s">
        <v>17</v>
      </c>
      <c r="K1131" s="23" t="s">
        <v>15</v>
      </c>
    </row>
    <row r="1132" ht="22.5" customHeight="1">
      <c r="A1132" s="147">
        <v>46093.0</v>
      </c>
      <c r="B1132" s="15">
        <v>46094.0</v>
      </c>
      <c r="C1132" s="148">
        <v>45292.0</v>
      </c>
      <c r="D1132" s="149" t="s">
        <v>550</v>
      </c>
      <c r="E1132" s="150" t="s">
        <v>3350</v>
      </c>
      <c r="F1132" s="112" t="str">
        <f t="shared" si="1"/>
        <v>DANIEL GONZALEZ</v>
      </c>
      <c r="G1132" s="59" t="s">
        <v>16600</v>
      </c>
      <c r="H1132" s="56" t="s">
        <v>44</v>
      </c>
      <c r="I1132" s="27"/>
      <c r="J1132" s="57" t="s">
        <v>17</v>
      </c>
      <c r="K1132" s="23" t="s">
        <v>15</v>
      </c>
    </row>
    <row r="1133" ht="22.5" customHeight="1">
      <c r="A1133" s="147">
        <v>46093.0</v>
      </c>
      <c r="B1133" s="15">
        <v>46094.0</v>
      </c>
      <c r="C1133" s="148">
        <v>43739.0</v>
      </c>
      <c r="D1133" s="149" t="s">
        <v>16601</v>
      </c>
      <c r="E1133" s="150" t="s">
        <v>16602</v>
      </c>
      <c r="F1133" s="112" t="str">
        <f t="shared" si="1"/>
        <v>ERNA LIDIA ACEVEDO VILLALOBOS</v>
      </c>
      <c r="G1133" s="59" t="s">
        <v>16603</v>
      </c>
      <c r="H1133" s="56" t="s">
        <v>44</v>
      </c>
      <c r="I1133" s="27"/>
      <c r="J1133" s="57" t="s">
        <v>17</v>
      </c>
      <c r="K1133" s="23" t="s">
        <v>15</v>
      </c>
    </row>
    <row r="1134" ht="22.5" customHeight="1">
      <c r="A1134" s="147">
        <v>46093.0</v>
      </c>
      <c r="B1134" s="15">
        <v>46094.0</v>
      </c>
      <c r="C1134" s="148">
        <v>45108.0</v>
      </c>
      <c r="D1134" s="149" t="s">
        <v>16604</v>
      </c>
      <c r="E1134" s="150" t="s">
        <v>16605</v>
      </c>
      <c r="F1134" s="112" t="str">
        <f t="shared" si="1"/>
        <v>FABRICIO PAREDES POBLETE</v>
      </c>
      <c r="G1134" s="59" t="s">
        <v>16606</v>
      </c>
      <c r="H1134" s="56" t="s">
        <v>44</v>
      </c>
      <c r="I1134" s="27"/>
      <c r="J1134" s="57" t="s">
        <v>17</v>
      </c>
      <c r="K1134" s="23" t="s">
        <v>15</v>
      </c>
    </row>
    <row r="1135" ht="22.5" customHeight="1">
      <c r="A1135" s="147">
        <v>46093.0</v>
      </c>
      <c r="B1135" s="15">
        <v>46094.0</v>
      </c>
      <c r="C1135" s="148">
        <v>45352.0</v>
      </c>
      <c r="D1135" s="149" t="s">
        <v>1142</v>
      </c>
      <c r="E1135" s="150" t="s">
        <v>16607</v>
      </c>
      <c r="F1135" s="112" t="str">
        <f t="shared" si="1"/>
        <v>MARCO ANTONIO GARAY SOTO</v>
      </c>
      <c r="G1135" s="59" t="s">
        <v>16608</v>
      </c>
      <c r="H1135" s="56" t="s">
        <v>44</v>
      </c>
      <c r="I1135" s="27"/>
      <c r="J1135" s="57" t="s">
        <v>17</v>
      </c>
      <c r="K1135" s="23" t="s">
        <v>15</v>
      </c>
    </row>
    <row r="1136" ht="22.5" customHeight="1">
      <c r="A1136" s="147">
        <v>46093.0</v>
      </c>
      <c r="B1136" s="15">
        <v>46094.0</v>
      </c>
      <c r="C1136" s="148">
        <v>43344.0</v>
      </c>
      <c r="D1136" s="149" t="s">
        <v>802</v>
      </c>
      <c r="E1136" s="150" t="s">
        <v>667</v>
      </c>
      <c r="F1136" s="112" t="str">
        <f t="shared" si="1"/>
        <v>NATALIA GODOY</v>
      </c>
      <c r="G1136" s="59" t="s">
        <v>16609</v>
      </c>
      <c r="H1136" s="56" t="s">
        <v>44</v>
      </c>
      <c r="I1136" s="27"/>
      <c r="J1136" s="57" t="s">
        <v>17</v>
      </c>
      <c r="K1136" s="23" t="s">
        <v>15</v>
      </c>
    </row>
    <row r="1137" ht="22.5" customHeight="1">
      <c r="A1137" s="147">
        <v>46093.0</v>
      </c>
      <c r="B1137" s="15">
        <v>46094.0</v>
      </c>
      <c r="C1137" s="148">
        <v>45352.0</v>
      </c>
      <c r="D1137" s="149" t="s">
        <v>5994</v>
      </c>
      <c r="E1137" s="150" t="s">
        <v>16610</v>
      </c>
      <c r="F1137" s="112" t="str">
        <f t="shared" si="1"/>
        <v>PEDRO RIVERA SEPULVEDA</v>
      </c>
      <c r="G1137" s="59" t="s">
        <v>16611</v>
      </c>
      <c r="H1137" s="56" t="s">
        <v>44</v>
      </c>
      <c r="I1137" s="27"/>
      <c r="J1137" s="57" t="s">
        <v>17</v>
      </c>
      <c r="K1137" s="23" t="s">
        <v>15</v>
      </c>
    </row>
    <row r="1138" ht="22.5" customHeight="1">
      <c r="A1138" s="147">
        <v>46093.0</v>
      </c>
      <c r="B1138" s="15">
        <v>46104.0</v>
      </c>
      <c r="C1138" s="148">
        <v>43282.0</v>
      </c>
      <c r="D1138" s="149" t="s">
        <v>2137</v>
      </c>
      <c r="E1138" s="150" t="s">
        <v>16612</v>
      </c>
      <c r="F1138" s="112" t="str">
        <f t="shared" si="1"/>
        <v>MARCELA LEYTON</v>
      </c>
      <c r="G1138" s="59" t="s">
        <v>16613</v>
      </c>
      <c r="H1138" s="56" t="s">
        <v>44</v>
      </c>
      <c r="I1138" s="27"/>
      <c r="J1138" s="57" t="s">
        <v>17</v>
      </c>
      <c r="K1138" s="23" t="s">
        <v>15</v>
      </c>
    </row>
    <row r="1139" ht="22.5" customHeight="1">
      <c r="A1139" s="147">
        <v>46093.0</v>
      </c>
      <c r="B1139" s="15">
        <v>46094.0</v>
      </c>
      <c r="C1139" s="148">
        <v>43405.0</v>
      </c>
      <c r="D1139" s="149" t="s">
        <v>15142</v>
      </c>
      <c r="E1139" s="150" t="s">
        <v>14982</v>
      </c>
      <c r="F1139" s="112" t="str">
        <f t="shared" si="1"/>
        <v>JOCELYN CORNEJO</v>
      </c>
      <c r="G1139" s="59" t="s">
        <v>16614</v>
      </c>
      <c r="H1139" s="56" t="s">
        <v>44</v>
      </c>
      <c r="I1139" s="27"/>
      <c r="J1139" s="57" t="s">
        <v>17</v>
      </c>
      <c r="K1139" s="23" t="s">
        <v>15</v>
      </c>
    </row>
    <row r="1140" ht="22.5" customHeight="1">
      <c r="A1140" s="147">
        <v>46093.0</v>
      </c>
      <c r="B1140" s="15">
        <v>46094.0</v>
      </c>
      <c r="C1140" s="148">
        <v>43525.0</v>
      </c>
      <c r="D1140" s="149" t="s">
        <v>16615</v>
      </c>
      <c r="E1140" s="150" t="s">
        <v>16616</v>
      </c>
      <c r="F1140" s="112" t="str">
        <f t="shared" si="1"/>
        <v>ROCIO ALEJANDRA SANCHEZ PEREZ</v>
      </c>
      <c r="G1140" s="59" t="s">
        <v>16617</v>
      </c>
      <c r="H1140" s="56" t="s">
        <v>44</v>
      </c>
      <c r="I1140" s="27"/>
      <c r="J1140" s="57" t="s">
        <v>17</v>
      </c>
      <c r="K1140" s="23" t="s">
        <v>15</v>
      </c>
    </row>
    <row r="1141" ht="22.5" customHeight="1">
      <c r="A1141" s="147">
        <v>46093.0</v>
      </c>
      <c r="B1141" s="15">
        <v>46094.0</v>
      </c>
      <c r="C1141" s="148">
        <v>43101.0</v>
      </c>
      <c r="D1141" s="149" t="s">
        <v>2181</v>
      </c>
      <c r="E1141" s="150" t="s">
        <v>16618</v>
      </c>
      <c r="F1141" s="112" t="str">
        <f t="shared" si="1"/>
        <v>EDGARDO MONTOYA VALDERRAMA</v>
      </c>
      <c r="G1141" s="59" t="s">
        <v>16619</v>
      </c>
      <c r="H1141" s="56" t="s">
        <v>44</v>
      </c>
      <c r="I1141" s="27"/>
      <c r="J1141" s="57" t="s">
        <v>17</v>
      </c>
      <c r="K1141" s="23" t="s">
        <v>15</v>
      </c>
    </row>
    <row r="1142" ht="22.5" customHeight="1">
      <c r="A1142" s="147">
        <v>46093.0</v>
      </c>
      <c r="B1142" s="15">
        <v>46094.0</v>
      </c>
      <c r="C1142" s="148">
        <v>42583.0</v>
      </c>
      <c r="D1142" s="149" t="s">
        <v>419</v>
      </c>
      <c r="E1142" s="150" t="s">
        <v>5027</v>
      </c>
      <c r="F1142" s="112" t="str">
        <f t="shared" si="1"/>
        <v>RODRIGO PIZARRO</v>
      </c>
      <c r="G1142" s="59" t="s">
        <v>16620</v>
      </c>
      <c r="H1142" s="56" t="s">
        <v>44</v>
      </c>
      <c r="I1142" s="27"/>
      <c r="J1142" s="57" t="s">
        <v>17</v>
      </c>
      <c r="K1142" s="23" t="s">
        <v>15</v>
      </c>
    </row>
    <row r="1143" ht="22.5" customHeight="1">
      <c r="A1143" s="147">
        <v>46093.0</v>
      </c>
      <c r="B1143" s="15">
        <v>46094.0</v>
      </c>
      <c r="C1143" s="148">
        <v>45536.0</v>
      </c>
      <c r="D1143" s="149" t="s">
        <v>16621</v>
      </c>
      <c r="E1143" s="150" t="s">
        <v>16622</v>
      </c>
      <c r="F1143" s="112" t="str">
        <f t="shared" si="1"/>
        <v>RICARDO ALEXANDER ZAPATA NIEVES</v>
      </c>
      <c r="G1143" s="59" t="s">
        <v>16623</v>
      </c>
      <c r="H1143" s="56" t="s">
        <v>44</v>
      </c>
      <c r="I1143" s="27"/>
      <c r="J1143" s="57" t="s">
        <v>17</v>
      </c>
      <c r="K1143" s="23" t="s">
        <v>15</v>
      </c>
    </row>
    <row r="1144" ht="22.5" customHeight="1">
      <c r="A1144" s="147">
        <v>46093.0</v>
      </c>
      <c r="B1144" s="15">
        <v>46094.0</v>
      </c>
      <c r="C1144" s="148">
        <v>45474.0</v>
      </c>
      <c r="D1144" s="149" t="s">
        <v>16624</v>
      </c>
      <c r="E1144" s="150" t="s">
        <v>16625</v>
      </c>
      <c r="F1144" s="112" t="str">
        <f t="shared" si="1"/>
        <v>ALEJANDRO IVAN DE LA MAZA ORION</v>
      </c>
      <c r="G1144" s="59" t="s">
        <v>16626</v>
      </c>
      <c r="H1144" s="56" t="s">
        <v>44</v>
      </c>
      <c r="I1144" s="27"/>
      <c r="J1144" s="57" t="s">
        <v>17</v>
      </c>
      <c r="K1144" s="23" t="s">
        <v>15</v>
      </c>
    </row>
    <row r="1145" ht="22.5" customHeight="1">
      <c r="A1145" s="147">
        <v>46093.0</v>
      </c>
      <c r="B1145" s="15">
        <v>46094.0</v>
      </c>
      <c r="C1145" s="148">
        <v>43647.0</v>
      </c>
      <c r="D1145" s="149" t="s">
        <v>16627</v>
      </c>
      <c r="E1145" s="150" t="s">
        <v>16628</v>
      </c>
      <c r="F1145" s="112" t="str">
        <f t="shared" si="1"/>
        <v>ALEJANDRO ANDRES AMESTICA GONZALEZ</v>
      </c>
      <c r="G1145" s="59" t="s">
        <v>16629</v>
      </c>
      <c r="H1145" s="56" t="s">
        <v>44</v>
      </c>
      <c r="I1145" s="27"/>
      <c r="J1145" s="57" t="s">
        <v>17</v>
      </c>
      <c r="K1145" s="23" t="s">
        <v>15</v>
      </c>
    </row>
    <row r="1146" ht="22.5" customHeight="1">
      <c r="A1146" s="147">
        <v>46093.0</v>
      </c>
      <c r="B1146" s="15"/>
      <c r="C1146" s="148">
        <v>43586.0</v>
      </c>
      <c r="D1146" s="149" t="s">
        <v>16630</v>
      </c>
      <c r="E1146" s="150" t="s">
        <v>5757</v>
      </c>
      <c r="F1146" s="112" t="str">
        <f t="shared" si="1"/>
        <v>BRAULIO DIAZ</v>
      </c>
      <c r="G1146" s="59" t="s">
        <v>16631</v>
      </c>
      <c r="H1146" s="56" t="s">
        <v>44</v>
      </c>
      <c r="I1146" s="27"/>
      <c r="J1146" s="57" t="s">
        <v>17</v>
      </c>
      <c r="K1146" s="23" t="s">
        <v>15</v>
      </c>
    </row>
    <row r="1147" ht="22.5" customHeight="1">
      <c r="A1147" s="147">
        <v>46093.0</v>
      </c>
      <c r="B1147" s="15">
        <v>46094.0</v>
      </c>
      <c r="C1147" s="148">
        <v>45658.0</v>
      </c>
      <c r="D1147" s="149" t="s">
        <v>2062</v>
      </c>
      <c r="E1147" s="150" t="s">
        <v>10139</v>
      </c>
      <c r="F1147" s="112" t="str">
        <f t="shared" si="1"/>
        <v>CLAUDIO YAÑEZ</v>
      </c>
      <c r="G1147" s="59" t="s">
        <v>16632</v>
      </c>
      <c r="H1147" s="56" t="s">
        <v>44</v>
      </c>
      <c r="I1147" s="27"/>
      <c r="J1147" s="57" t="s">
        <v>17</v>
      </c>
      <c r="K1147" s="23" t="s">
        <v>15</v>
      </c>
    </row>
    <row r="1148" ht="22.5" customHeight="1">
      <c r="A1148" s="147">
        <v>46093.0</v>
      </c>
      <c r="B1148" s="15">
        <v>46094.0</v>
      </c>
      <c r="C1148" s="148">
        <v>45170.0</v>
      </c>
      <c r="D1148" s="149" t="s">
        <v>16633</v>
      </c>
      <c r="E1148" s="150" t="s">
        <v>5757</v>
      </c>
      <c r="F1148" s="112" t="str">
        <f t="shared" si="1"/>
        <v>KARLA DIAZ</v>
      </c>
      <c r="G1148" s="59" t="s">
        <v>16634</v>
      </c>
      <c r="H1148" s="56" t="s">
        <v>44</v>
      </c>
      <c r="I1148" s="27"/>
      <c r="J1148" s="57" t="s">
        <v>17</v>
      </c>
      <c r="K1148" s="23" t="s">
        <v>15</v>
      </c>
    </row>
    <row r="1149" ht="22.5" customHeight="1">
      <c r="A1149" s="147">
        <v>46093.0</v>
      </c>
      <c r="B1149" s="15">
        <v>46105.0</v>
      </c>
      <c r="C1149" s="148">
        <v>45870.0</v>
      </c>
      <c r="D1149" s="149" t="s">
        <v>15428</v>
      </c>
      <c r="E1149" s="150" t="s">
        <v>6958</v>
      </c>
      <c r="F1149" s="112" t="str">
        <f t="shared" si="1"/>
        <v>CRISTOPHER HIDALGO</v>
      </c>
      <c r="G1149" s="59" t="s">
        <v>16635</v>
      </c>
      <c r="H1149" s="56" t="s">
        <v>44</v>
      </c>
      <c r="I1149" s="27"/>
      <c r="J1149" s="57" t="s">
        <v>17</v>
      </c>
      <c r="K1149" s="23" t="s">
        <v>15</v>
      </c>
    </row>
    <row r="1150" ht="22.5" customHeight="1">
      <c r="A1150" s="147">
        <v>46093.0</v>
      </c>
      <c r="B1150" s="15"/>
      <c r="C1150" s="148"/>
      <c r="D1150" s="149" t="s">
        <v>16636</v>
      </c>
      <c r="E1150" s="150" t="s">
        <v>16637</v>
      </c>
      <c r="F1150" s="112" t="str">
        <f t="shared" si="1"/>
        <v>LEONARDO ALEJANDRO ARANDA HERNANDEZ</v>
      </c>
      <c r="G1150" s="59" t="s">
        <v>12248</v>
      </c>
      <c r="H1150" s="56" t="s">
        <v>44</v>
      </c>
      <c r="I1150" s="27"/>
      <c r="J1150" s="57" t="s">
        <v>17</v>
      </c>
      <c r="K1150" s="23" t="s">
        <v>15</v>
      </c>
    </row>
    <row r="1151" ht="22.5" customHeight="1">
      <c r="A1151" s="147">
        <v>46093.0</v>
      </c>
      <c r="B1151" s="15">
        <v>46097.0</v>
      </c>
      <c r="C1151" s="148">
        <v>45323.0</v>
      </c>
      <c r="D1151" s="149" t="s">
        <v>8670</v>
      </c>
      <c r="E1151" s="150" t="s">
        <v>16638</v>
      </c>
      <c r="F1151" s="112" t="str">
        <f t="shared" si="1"/>
        <v>JOSE LUIS VILLALONBOS L</v>
      </c>
      <c r="G1151" s="59" t="s">
        <v>16639</v>
      </c>
      <c r="H1151" s="56" t="s">
        <v>44</v>
      </c>
      <c r="I1151" s="27"/>
      <c r="J1151" s="57" t="s">
        <v>19</v>
      </c>
      <c r="K1151" s="23" t="s">
        <v>15</v>
      </c>
    </row>
    <row r="1152" ht="22.5" customHeight="1">
      <c r="A1152" s="147">
        <v>46093.0</v>
      </c>
      <c r="B1152" s="15">
        <v>46097.0</v>
      </c>
      <c r="C1152" s="148">
        <v>44197.0</v>
      </c>
      <c r="D1152" s="149" t="s">
        <v>16640</v>
      </c>
      <c r="E1152" s="150" t="s">
        <v>3028</v>
      </c>
      <c r="F1152" s="112" t="str">
        <f t="shared" si="1"/>
        <v>ULISES HANS VERA</v>
      </c>
      <c r="G1152" s="59" t="s">
        <v>16641</v>
      </c>
      <c r="H1152" s="56" t="s">
        <v>44</v>
      </c>
      <c r="I1152" s="27"/>
      <c r="J1152" s="57" t="s">
        <v>19</v>
      </c>
      <c r="K1152" s="23" t="s">
        <v>15</v>
      </c>
    </row>
    <row r="1153" ht="22.5" customHeight="1">
      <c r="A1153" s="147">
        <v>46093.0</v>
      </c>
      <c r="B1153" s="15">
        <v>46097.0</v>
      </c>
      <c r="C1153" s="148">
        <v>43252.0</v>
      </c>
      <c r="D1153" s="149" t="s">
        <v>16642</v>
      </c>
      <c r="E1153" s="150" t="s">
        <v>886</v>
      </c>
      <c r="F1153" s="112" t="str">
        <f t="shared" si="1"/>
        <v>XIMENA SEPULVEDA</v>
      </c>
      <c r="G1153" s="59" t="s">
        <v>16643</v>
      </c>
      <c r="H1153" s="56" t="s">
        <v>44</v>
      </c>
      <c r="I1153" s="27"/>
      <c r="J1153" s="57" t="s">
        <v>19</v>
      </c>
      <c r="K1153" s="23" t="s">
        <v>15</v>
      </c>
    </row>
    <row r="1154" ht="22.5" customHeight="1">
      <c r="A1154" s="147">
        <v>46093.0</v>
      </c>
      <c r="B1154" s="15">
        <v>46097.0</v>
      </c>
      <c r="C1154" s="148">
        <v>39630.0</v>
      </c>
      <c r="D1154" s="149" t="s">
        <v>16644</v>
      </c>
      <c r="E1154" s="150" t="s">
        <v>16645</v>
      </c>
      <c r="F1154" s="112" t="str">
        <f t="shared" si="1"/>
        <v>LORENZO JUAN RIVERA GONDRA</v>
      </c>
      <c r="G1154" s="59" t="s">
        <v>16646</v>
      </c>
      <c r="H1154" s="56" t="s">
        <v>44</v>
      </c>
      <c r="I1154" s="27"/>
      <c r="J1154" s="57" t="s">
        <v>19</v>
      </c>
      <c r="K1154" s="23" t="s">
        <v>15</v>
      </c>
    </row>
    <row r="1155" ht="22.5" customHeight="1">
      <c r="A1155" s="147">
        <v>46093.0</v>
      </c>
      <c r="B1155" s="15">
        <v>46093.0</v>
      </c>
      <c r="C1155" s="148"/>
      <c r="D1155" s="149" t="s">
        <v>6343</v>
      </c>
      <c r="E1155" s="150" t="s">
        <v>16647</v>
      </c>
      <c r="F1155" s="112" t="str">
        <f t="shared" si="1"/>
        <v>MANUEL ALEJANDRO SANDOVAL MONARDES</v>
      </c>
      <c r="G1155" s="59" t="s">
        <v>16191</v>
      </c>
      <c r="H1155" s="56" t="s">
        <v>44</v>
      </c>
      <c r="I1155" s="27"/>
      <c r="J1155" s="57" t="s">
        <v>19</v>
      </c>
      <c r="K1155" s="23" t="s">
        <v>15</v>
      </c>
    </row>
    <row r="1156" ht="22.5" customHeight="1">
      <c r="A1156" s="147">
        <v>46093.0</v>
      </c>
      <c r="B1156" s="15"/>
      <c r="C1156" s="148"/>
      <c r="D1156" s="149" t="s">
        <v>1038</v>
      </c>
      <c r="E1156" s="150" t="s">
        <v>3568</v>
      </c>
      <c r="F1156" s="112" t="str">
        <f t="shared" si="1"/>
        <v>MAURICIO VALDÉS</v>
      </c>
      <c r="G1156" s="59" t="s">
        <v>16648</v>
      </c>
      <c r="H1156" s="61"/>
      <c r="I1156" s="27"/>
      <c r="J1156" s="65"/>
      <c r="K1156" s="28"/>
    </row>
    <row r="1157" ht="22.5" customHeight="1">
      <c r="A1157" s="147">
        <v>46093.0</v>
      </c>
      <c r="B1157" s="15"/>
      <c r="C1157" s="148"/>
      <c r="D1157" s="149" t="s">
        <v>1822</v>
      </c>
      <c r="E1157" s="150" t="s">
        <v>16649</v>
      </c>
      <c r="F1157" s="112" t="str">
        <f t="shared" si="1"/>
        <v>MIGUEL ANGEL NAHUELANCA MORALES</v>
      </c>
      <c r="G1157" s="59" t="s">
        <v>700</v>
      </c>
      <c r="H1157" s="61"/>
      <c r="I1157" s="27"/>
      <c r="J1157" s="65"/>
      <c r="K1157" s="28"/>
    </row>
    <row r="1158" ht="22.5" customHeight="1">
      <c r="A1158" s="147">
        <v>46093.0</v>
      </c>
      <c r="B1158" s="15"/>
      <c r="C1158" s="148"/>
      <c r="D1158" s="149" t="s">
        <v>1038</v>
      </c>
      <c r="E1158" s="150" t="s">
        <v>472</v>
      </c>
      <c r="F1158" s="112" t="str">
        <f t="shared" si="1"/>
        <v>MAURICIO MUÑOZ</v>
      </c>
      <c r="G1158" s="59" t="s">
        <v>16650</v>
      </c>
      <c r="H1158" s="61"/>
      <c r="I1158" s="27"/>
      <c r="J1158" s="65"/>
      <c r="K1158" s="28"/>
    </row>
    <row r="1159" ht="22.5" customHeight="1">
      <c r="A1159" s="147">
        <v>46093.0</v>
      </c>
      <c r="B1159" s="15"/>
      <c r="C1159" s="148"/>
      <c r="D1159" s="149" t="s">
        <v>920</v>
      </c>
      <c r="E1159" s="150" t="s">
        <v>16651</v>
      </c>
      <c r="F1159" s="112" t="str">
        <f t="shared" si="1"/>
        <v>SEBASTIAN ALAMOS</v>
      </c>
      <c r="G1159" s="59" t="s">
        <v>16652</v>
      </c>
      <c r="H1159" s="61"/>
      <c r="I1159" s="27"/>
      <c r="J1159" s="65"/>
      <c r="K1159" s="28"/>
    </row>
    <row r="1160" ht="22.5" customHeight="1">
      <c r="A1160" s="147">
        <v>46093.0</v>
      </c>
      <c r="B1160" s="15"/>
      <c r="C1160" s="148"/>
      <c r="D1160" s="149" t="s">
        <v>16653</v>
      </c>
      <c r="E1160" s="150" t="s">
        <v>16654</v>
      </c>
      <c r="F1160" s="112" t="str">
        <f t="shared" si="1"/>
        <v>RAFAEL ANDRES NUÑEZ PEREZ</v>
      </c>
      <c r="G1160" s="59" t="s">
        <v>16655</v>
      </c>
      <c r="H1160" s="61"/>
      <c r="I1160" s="27"/>
      <c r="J1160" s="65"/>
      <c r="K1160" s="28"/>
    </row>
    <row r="1161" ht="22.5" customHeight="1">
      <c r="A1161" s="147">
        <v>46093.0</v>
      </c>
      <c r="B1161" s="15"/>
      <c r="C1161" s="148"/>
      <c r="D1161" s="149" t="s">
        <v>1408</v>
      </c>
      <c r="E1161" s="150" t="s">
        <v>3259</v>
      </c>
      <c r="F1161" s="112" t="str">
        <f t="shared" si="1"/>
        <v>DENISSE SILVA</v>
      </c>
      <c r="G1161" s="59" t="s">
        <v>16656</v>
      </c>
      <c r="H1161" s="61"/>
      <c r="I1161" s="27"/>
      <c r="J1161" s="65"/>
      <c r="K1161" s="28"/>
    </row>
    <row r="1162" ht="22.5" customHeight="1">
      <c r="A1162" s="147">
        <v>46093.0</v>
      </c>
      <c r="B1162" s="15"/>
      <c r="C1162" s="148"/>
      <c r="D1162" s="149" t="s">
        <v>938</v>
      </c>
      <c r="E1162" s="150" t="s">
        <v>2624</v>
      </c>
      <c r="F1162" s="112" t="str">
        <f t="shared" si="1"/>
        <v>NICOLE POBLETE</v>
      </c>
      <c r="G1162" s="59" t="s">
        <v>16657</v>
      </c>
      <c r="H1162" s="61"/>
      <c r="I1162" s="27"/>
      <c r="J1162" s="65"/>
      <c r="K1162" s="28"/>
    </row>
    <row r="1163" ht="22.5" customHeight="1">
      <c r="A1163" s="147">
        <v>46093.0</v>
      </c>
      <c r="B1163" s="15"/>
      <c r="C1163" s="148"/>
      <c r="D1163" s="149" t="s">
        <v>516</v>
      </c>
      <c r="E1163" s="150" t="s">
        <v>7658</v>
      </c>
      <c r="F1163" s="112" t="str">
        <f t="shared" si="1"/>
        <v>ANDY GUERRA</v>
      </c>
      <c r="G1163" s="59" t="s">
        <v>16658</v>
      </c>
      <c r="H1163" s="61"/>
      <c r="I1163" s="27"/>
      <c r="J1163" s="65"/>
      <c r="K1163" s="28"/>
    </row>
    <row r="1164" ht="22.5" customHeight="1">
      <c r="A1164" s="147">
        <v>46093.0</v>
      </c>
      <c r="B1164" s="15"/>
      <c r="C1164" s="148"/>
      <c r="D1164" s="149" t="s">
        <v>419</v>
      </c>
      <c r="E1164" s="150" t="s">
        <v>16659</v>
      </c>
      <c r="F1164" s="112" t="str">
        <f t="shared" si="1"/>
        <v>RODRIGO FORNELLS</v>
      </c>
      <c r="G1164" s="59" t="s">
        <v>16660</v>
      </c>
      <c r="H1164" s="61"/>
      <c r="I1164" s="27"/>
      <c r="J1164" s="65"/>
      <c r="K1164" s="28"/>
    </row>
    <row r="1165" ht="22.5" customHeight="1">
      <c r="A1165" s="147">
        <v>46093.0</v>
      </c>
      <c r="B1165" s="15"/>
      <c r="C1165" s="148"/>
      <c r="D1165" s="149" t="s">
        <v>16661</v>
      </c>
      <c r="E1165" s="150" t="s">
        <v>16662</v>
      </c>
      <c r="F1165" s="112" t="str">
        <f t="shared" si="1"/>
        <v>THAINA FELGUERAS</v>
      </c>
      <c r="G1165" s="59" t="s">
        <v>16663</v>
      </c>
      <c r="H1165" s="61"/>
      <c r="I1165" s="27"/>
      <c r="J1165" s="65"/>
      <c r="K1165" s="28"/>
    </row>
    <row r="1166" ht="22.5" customHeight="1">
      <c r="A1166" s="147">
        <v>46093.0</v>
      </c>
      <c r="B1166" s="15"/>
      <c r="C1166" s="148"/>
      <c r="D1166" s="149" t="s">
        <v>91</v>
      </c>
      <c r="E1166" s="150" t="s">
        <v>16664</v>
      </c>
      <c r="F1166" s="112" t="str">
        <f t="shared" si="1"/>
        <v>ESTEBAN VADES</v>
      </c>
      <c r="G1166" s="59" t="s">
        <v>16665</v>
      </c>
      <c r="H1166" s="61"/>
      <c r="I1166" s="27"/>
      <c r="J1166" s="65"/>
      <c r="K1166" s="28"/>
    </row>
    <row r="1167" ht="22.5" customHeight="1">
      <c r="A1167" s="147">
        <v>46093.0</v>
      </c>
      <c r="B1167" s="15"/>
      <c r="C1167" s="148"/>
      <c r="D1167" s="149" t="s">
        <v>2075</v>
      </c>
      <c r="E1167" s="150" t="s">
        <v>1051</v>
      </c>
      <c r="F1167" s="112" t="str">
        <f t="shared" si="1"/>
        <v>JAVIERA MORENO</v>
      </c>
      <c r="G1167" s="59" t="s">
        <v>16666</v>
      </c>
      <c r="H1167" s="61"/>
      <c r="I1167" s="27"/>
      <c r="J1167" s="65"/>
      <c r="K1167" s="28"/>
    </row>
    <row r="1168" ht="22.5" customHeight="1">
      <c r="A1168" s="147">
        <v>46093.0</v>
      </c>
      <c r="B1168" s="15"/>
      <c r="C1168" s="148"/>
      <c r="D1168" s="149" t="s">
        <v>487</v>
      </c>
      <c r="E1168" s="150" t="s">
        <v>2605</v>
      </c>
      <c r="F1168" s="112" t="str">
        <f t="shared" si="1"/>
        <v>FRANCISCA NAVARRO</v>
      </c>
      <c r="G1168" s="59" t="s">
        <v>16667</v>
      </c>
      <c r="H1168" s="61"/>
      <c r="I1168" s="27"/>
      <c r="J1168" s="65"/>
      <c r="K1168" s="28"/>
    </row>
    <row r="1169" ht="22.5" customHeight="1">
      <c r="A1169" s="147">
        <v>46093.0</v>
      </c>
      <c r="B1169" s="15"/>
      <c r="C1169" s="148"/>
      <c r="D1169" s="149" t="s">
        <v>1035</v>
      </c>
      <c r="E1169" s="150" t="s">
        <v>263</v>
      </c>
      <c r="F1169" s="112" t="str">
        <f t="shared" si="1"/>
        <v>ANGEL PEREZ</v>
      </c>
      <c r="G1169" s="59" t="s">
        <v>16668</v>
      </c>
      <c r="H1169" s="61"/>
      <c r="I1169" s="27"/>
      <c r="J1169" s="65"/>
      <c r="K1169" s="28"/>
    </row>
    <row r="1170" ht="22.5" customHeight="1">
      <c r="A1170" s="147">
        <v>46093.0</v>
      </c>
      <c r="B1170" s="15"/>
      <c r="C1170" s="148"/>
      <c r="D1170" s="149" t="s">
        <v>147</v>
      </c>
      <c r="E1170" s="150" t="s">
        <v>16669</v>
      </c>
      <c r="F1170" s="112" t="str">
        <f t="shared" si="1"/>
        <v>CARLOS LEMUS PONCE</v>
      </c>
      <c r="G1170" s="59" t="s">
        <v>16670</v>
      </c>
      <c r="H1170" s="61"/>
      <c r="I1170" s="27"/>
      <c r="J1170" s="65"/>
      <c r="K1170" s="28"/>
    </row>
    <row r="1171" ht="22.5" customHeight="1">
      <c r="A1171" s="147">
        <v>46093.0</v>
      </c>
      <c r="B1171" s="15"/>
      <c r="C1171" s="148"/>
      <c r="D1171" s="149" t="s">
        <v>7863</v>
      </c>
      <c r="E1171" s="150" t="s">
        <v>16671</v>
      </c>
      <c r="F1171" s="112" t="str">
        <f t="shared" si="1"/>
        <v>JUAN ALBERTO ESPINOZA QUIROZ</v>
      </c>
      <c r="G1171" s="59" t="s">
        <v>6169</v>
      </c>
      <c r="H1171" s="61"/>
      <c r="I1171" s="27"/>
      <c r="J1171" s="65"/>
      <c r="K1171" s="28"/>
    </row>
    <row r="1172" ht="22.5" customHeight="1">
      <c r="A1172" s="147">
        <v>46093.0</v>
      </c>
      <c r="B1172" s="15"/>
      <c r="C1172" s="148"/>
      <c r="D1172" s="149" t="s">
        <v>2913</v>
      </c>
      <c r="E1172" s="150" t="s">
        <v>8809</v>
      </c>
      <c r="F1172" s="112" t="str">
        <f t="shared" si="1"/>
        <v>FRANCESCA SANHUEZA</v>
      </c>
      <c r="G1172" s="59" t="s">
        <v>16672</v>
      </c>
      <c r="H1172" s="61"/>
      <c r="I1172" s="27"/>
      <c r="J1172" s="65"/>
      <c r="K1172" s="28"/>
    </row>
    <row r="1173" ht="22.5" customHeight="1">
      <c r="A1173" s="147">
        <v>46093.0</v>
      </c>
      <c r="B1173" s="15"/>
      <c r="C1173" s="148"/>
      <c r="D1173" s="149" t="s">
        <v>16673</v>
      </c>
      <c r="E1173" s="150" t="s">
        <v>16674</v>
      </c>
      <c r="F1173" s="112" t="str">
        <f t="shared" si="1"/>
        <v>ILICH CHANG</v>
      </c>
      <c r="G1173" s="59" t="s">
        <v>16675</v>
      </c>
      <c r="H1173" s="61"/>
      <c r="I1173" s="27"/>
      <c r="J1173" s="65"/>
      <c r="K1173" s="28"/>
    </row>
    <row r="1174" ht="22.5" customHeight="1">
      <c r="A1174" s="147">
        <v>46093.0</v>
      </c>
      <c r="B1174" s="15"/>
      <c r="C1174" s="148"/>
      <c r="D1174" s="149" t="s">
        <v>419</v>
      </c>
      <c r="E1174" s="150" t="s">
        <v>5027</v>
      </c>
      <c r="F1174" s="112" t="str">
        <f t="shared" si="1"/>
        <v>RODRIGO PIZARRO</v>
      </c>
      <c r="G1174" s="59" t="s">
        <v>16676</v>
      </c>
      <c r="H1174" s="61"/>
      <c r="I1174" s="27"/>
      <c r="J1174" s="65"/>
      <c r="K1174" s="28"/>
    </row>
    <row r="1175" ht="22.5" customHeight="1">
      <c r="A1175" s="147">
        <v>46093.0</v>
      </c>
      <c r="B1175" s="15"/>
      <c r="C1175" s="148"/>
      <c r="D1175" s="149" t="s">
        <v>16677</v>
      </c>
      <c r="E1175" s="150" t="s">
        <v>16678</v>
      </c>
      <c r="F1175" s="112" t="str">
        <f t="shared" si="1"/>
        <v>SARAH PIA FERNANDA FERRERO BARRERA</v>
      </c>
      <c r="G1175" s="59" t="s">
        <v>16679</v>
      </c>
      <c r="H1175" s="61"/>
      <c r="I1175" s="27"/>
      <c r="J1175" s="65"/>
      <c r="K1175" s="28"/>
    </row>
    <row r="1176" ht="22.5" customHeight="1">
      <c r="A1176" s="147">
        <v>46093.0</v>
      </c>
      <c r="B1176" s="15"/>
      <c r="C1176" s="148"/>
      <c r="D1176" s="149" t="s">
        <v>16680</v>
      </c>
      <c r="E1176" s="150" t="s">
        <v>16681</v>
      </c>
      <c r="F1176" s="112" t="str">
        <f t="shared" si="1"/>
        <v>VÍCTOR FREDDY MALEBRÁN VARGAS</v>
      </c>
      <c r="G1176" s="59" t="s">
        <v>16682</v>
      </c>
      <c r="H1176" s="61"/>
      <c r="I1176" s="27"/>
      <c r="J1176" s="65"/>
      <c r="K1176" s="28"/>
    </row>
    <row r="1177" ht="22.5" customHeight="1">
      <c r="A1177" s="147">
        <v>46093.0</v>
      </c>
      <c r="B1177" s="15"/>
      <c r="C1177" s="148"/>
      <c r="D1177" s="149" t="s">
        <v>3446</v>
      </c>
      <c r="E1177" s="150" t="s">
        <v>7691</v>
      </c>
      <c r="F1177" s="112" t="str">
        <f t="shared" si="1"/>
        <v>PAOLA TORO</v>
      </c>
      <c r="G1177" s="59" t="s">
        <v>16683</v>
      </c>
      <c r="H1177" s="61"/>
      <c r="I1177" s="27"/>
      <c r="J1177" s="65"/>
      <c r="K1177" s="28"/>
    </row>
    <row r="1178" ht="22.5" customHeight="1">
      <c r="A1178" s="147">
        <v>46093.0</v>
      </c>
      <c r="B1178" s="15"/>
      <c r="C1178" s="148"/>
      <c r="D1178" s="149" t="s">
        <v>79</v>
      </c>
      <c r="E1178" s="150" t="s">
        <v>16684</v>
      </c>
      <c r="F1178" s="112" t="str">
        <f t="shared" si="1"/>
        <v>FERNANDO URRUTIA</v>
      </c>
      <c r="G1178" s="59" t="s">
        <v>16685</v>
      </c>
      <c r="H1178" s="61"/>
      <c r="I1178" s="27"/>
      <c r="J1178" s="65"/>
      <c r="K1178" s="28"/>
    </row>
    <row r="1179" ht="22.5" customHeight="1">
      <c r="A1179" s="147">
        <v>46093.0</v>
      </c>
      <c r="B1179" s="15"/>
      <c r="C1179" s="148"/>
      <c r="D1179" s="149" t="s">
        <v>16686</v>
      </c>
      <c r="E1179" s="150" t="s">
        <v>16687</v>
      </c>
      <c r="F1179" s="112" t="str">
        <f t="shared" si="1"/>
        <v>ALEJANDRA PAOLA DEL VALLE MENDEZ</v>
      </c>
      <c r="G1179" s="59" t="s">
        <v>16688</v>
      </c>
      <c r="H1179" s="61"/>
      <c r="I1179" s="27"/>
      <c r="J1179" s="65"/>
      <c r="K1179" s="28"/>
    </row>
    <row r="1180" ht="22.5" customHeight="1">
      <c r="A1180" s="147">
        <v>46093.0</v>
      </c>
      <c r="B1180" s="15"/>
      <c r="C1180" s="148"/>
      <c r="D1180" s="149" t="s">
        <v>968</v>
      </c>
      <c r="E1180" s="150" t="s">
        <v>6652</v>
      </c>
      <c r="F1180" s="112" t="str">
        <f t="shared" si="1"/>
        <v>SEBASTIAN CARDENAS</v>
      </c>
      <c r="G1180" s="59" t="s">
        <v>16689</v>
      </c>
      <c r="H1180" s="61"/>
      <c r="I1180" s="27"/>
      <c r="J1180" s="65"/>
      <c r="K1180" s="28"/>
    </row>
    <row r="1181" ht="22.5" customHeight="1">
      <c r="A1181" s="147">
        <v>46093.0</v>
      </c>
      <c r="B1181" s="15"/>
      <c r="C1181" s="148"/>
      <c r="D1181" s="149" t="s">
        <v>16690</v>
      </c>
      <c r="E1181" s="150" t="s">
        <v>16691</v>
      </c>
      <c r="F1181" s="112" t="str">
        <f t="shared" si="1"/>
        <v>MAYKEL ANTONIO ROURA DOMINGUEZ</v>
      </c>
      <c r="G1181" s="59" t="s">
        <v>16692</v>
      </c>
      <c r="H1181" s="61"/>
      <c r="I1181" s="27"/>
      <c r="J1181" s="65"/>
      <c r="K1181" s="28"/>
    </row>
    <row r="1182" ht="22.5" customHeight="1">
      <c r="A1182" s="147">
        <v>46093.0</v>
      </c>
      <c r="B1182" s="15"/>
      <c r="C1182" s="148"/>
      <c r="D1182" s="149" t="s">
        <v>16693</v>
      </c>
      <c r="E1182" s="150" t="s">
        <v>16694</v>
      </c>
      <c r="F1182" s="112" t="str">
        <f t="shared" si="1"/>
        <v>PATRICIA SOBARZO</v>
      </c>
      <c r="G1182" s="59" t="s">
        <v>16695</v>
      </c>
      <c r="H1182" s="61"/>
      <c r="I1182" s="27"/>
      <c r="J1182" s="65"/>
      <c r="K1182" s="28"/>
    </row>
    <row r="1183" ht="22.5" customHeight="1">
      <c r="A1183" s="147">
        <v>46093.0</v>
      </c>
      <c r="B1183" s="15"/>
      <c r="C1183" s="148"/>
      <c r="D1183" s="149" t="s">
        <v>16696</v>
      </c>
      <c r="E1183" s="150" t="s">
        <v>4497</v>
      </c>
      <c r="F1183" s="112" t="str">
        <f t="shared" si="1"/>
        <v>ORIANA MARIA LUJAN TOLOZA</v>
      </c>
      <c r="G1183" s="59" t="s">
        <v>16697</v>
      </c>
      <c r="H1183" s="61"/>
      <c r="I1183" s="27"/>
      <c r="J1183" s="65"/>
      <c r="K1183" s="28"/>
    </row>
    <row r="1184" ht="22.5" customHeight="1">
      <c r="A1184" s="147">
        <v>46093.0</v>
      </c>
      <c r="B1184" s="15"/>
      <c r="C1184" s="148"/>
      <c r="D1184" s="149" t="s">
        <v>445</v>
      </c>
      <c r="E1184" s="150" t="s">
        <v>1223</v>
      </c>
      <c r="F1184" s="112" t="str">
        <f t="shared" si="1"/>
        <v>MANUEL ESCOBAR</v>
      </c>
      <c r="G1184" s="59" t="s">
        <v>16698</v>
      </c>
      <c r="H1184" s="61"/>
      <c r="I1184" s="27"/>
      <c r="J1184" s="65"/>
      <c r="K1184" s="28"/>
    </row>
    <row r="1185" ht="22.5" customHeight="1">
      <c r="A1185" s="147">
        <v>46093.0</v>
      </c>
      <c r="B1185" s="15"/>
      <c r="C1185" s="148"/>
      <c r="D1185" s="149" t="s">
        <v>1394</v>
      </c>
      <c r="E1185" s="150" t="s">
        <v>472</v>
      </c>
      <c r="F1185" s="112" t="str">
        <f t="shared" si="1"/>
        <v>MATIAS MUÑOZ</v>
      </c>
      <c r="G1185" s="59" t="s">
        <v>16699</v>
      </c>
      <c r="H1185" s="61"/>
      <c r="I1185" s="27"/>
      <c r="J1185" s="65"/>
      <c r="K1185" s="28"/>
    </row>
    <row r="1186" ht="22.5" customHeight="1">
      <c r="A1186" s="147">
        <v>46093.0</v>
      </c>
      <c r="B1186" s="15"/>
      <c r="C1186" s="148"/>
      <c r="D1186" s="149" t="s">
        <v>16700</v>
      </c>
      <c r="E1186" s="150" t="s">
        <v>5027</v>
      </c>
      <c r="F1186" s="112" t="str">
        <f t="shared" si="1"/>
        <v>DANIXSA PIZARRO</v>
      </c>
      <c r="G1186" s="59" t="s">
        <v>16701</v>
      </c>
      <c r="H1186" s="61"/>
      <c r="I1186" s="27"/>
      <c r="J1186" s="65"/>
      <c r="K1186" s="28"/>
    </row>
    <row r="1187" ht="22.5" customHeight="1">
      <c r="A1187" s="147">
        <v>46093.0</v>
      </c>
      <c r="B1187" s="15"/>
      <c r="C1187" s="148"/>
      <c r="D1187" s="149" t="s">
        <v>1184</v>
      </c>
      <c r="E1187" s="150" t="s">
        <v>16702</v>
      </c>
      <c r="F1187" s="112" t="str">
        <f t="shared" si="1"/>
        <v>GUSTAVO LATOJA</v>
      </c>
      <c r="G1187" s="59" t="s">
        <v>16703</v>
      </c>
      <c r="H1187" s="61"/>
      <c r="I1187" s="27"/>
      <c r="J1187" s="65"/>
      <c r="K1187" s="28"/>
    </row>
    <row r="1188" ht="22.5" customHeight="1">
      <c r="A1188" s="147">
        <v>46093.0</v>
      </c>
      <c r="B1188" s="15"/>
      <c r="C1188" s="148"/>
      <c r="D1188" s="149" t="s">
        <v>1001</v>
      </c>
      <c r="E1188" s="150" t="s">
        <v>4410</v>
      </c>
      <c r="F1188" s="112" t="str">
        <f t="shared" si="1"/>
        <v>SERGIO AGUIRRE</v>
      </c>
      <c r="G1188" s="59" t="s">
        <v>11458</v>
      </c>
      <c r="H1188" s="61"/>
      <c r="I1188" s="27"/>
      <c r="J1188" s="65"/>
      <c r="K1188" s="28"/>
    </row>
    <row r="1189" ht="22.5" customHeight="1">
      <c r="A1189" s="147">
        <v>46093.0</v>
      </c>
      <c r="B1189" s="15"/>
      <c r="C1189" s="148"/>
      <c r="D1189" s="149" t="s">
        <v>16704</v>
      </c>
      <c r="E1189" s="150" t="s">
        <v>16705</v>
      </c>
      <c r="F1189" s="112" t="str">
        <f t="shared" si="1"/>
        <v>JASON NACIM CANCINO ARIAS</v>
      </c>
      <c r="G1189" s="59" t="s">
        <v>16706</v>
      </c>
      <c r="H1189" s="61"/>
      <c r="I1189" s="27"/>
      <c r="J1189" s="65"/>
      <c r="K1189" s="28"/>
    </row>
    <row r="1190" ht="22.5" customHeight="1">
      <c r="A1190" s="147">
        <v>46093.0</v>
      </c>
      <c r="B1190" s="15"/>
      <c r="C1190" s="148"/>
      <c r="D1190" s="149" t="s">
        <v>1038</v>
      </c>
      <c r="E1190" s="150" t="s">
        <v>2459</v>
      </c>
      <c r="F1190" s="112" t="str">
        <f t="shared" si="1"/>
        <v>MAURICIO SANCHEZ</v>
      </c>
      <c r="G1190" s="59" t="s">
        <v>16707</v>
      </c>
      <c r="H1190" s="61"/>
      <c r="I1190" s="27"/>
      <c r="J1190" s="65"/>
      <c r="K1190" s="28"/>
    </row>
    <row r="1191" ht="22.5" customHeight="1">
      <c r="A1191" s="147">
        <v>46093.0</v>
      </c>
      <c r="B1191" s="15"/>
      <c r="C1191" s="148"/>
      <c r="D1191" s="149" t="s">
        <v>2075</v>
      </c>
      <c r="E1191" s="150" t="s">
        <v>1199</v>
      </c>
      <c r="F1191" s="112" t="str">
        <f t="shared" si="1"/>
        <v>JAVIERA ESPINOZA</v>
      </c>
      <c r="G1191" s="59" t="s">
        <v>16708</v>
      </c>
      <c r="H1191" s="61"/>
      <c r="I1191" s="27"/>
      <c r="J1191" s="65"/>
      <c r="K1191" s="28"/>
    </row>
    <row r="1192" ht="22.5" customHeight="1">
      <c r="A1192" s="147">
        <v>46093.0</v>
      </c>
      <c r="B1192" s="15"/>
      <c r="C1192" s="148"/>
      <c r="D1192" s="149" t="s">
        <v>16709</v>
      </c>
      <c r="E1192" s="150" t="s">
        <v>16710</v>
      </c>
      <c r="F1192" s="112" t="str">
        <f t="shared" si="1"/>
        <v>FERNANDO SEGUNDO PARRA FLORES</v>
      </c>
      <c r="G1192" s="59" t="s">
        <v>16711</v>
      </c>
      <c r="H1192" s="61"/>
      <c r="I1192" s="27"/>
      <c r="J1192" s="65"/>
      <c r="K1192" s="28"/>
    </row>
    <row r="1193" ht="22.5" customHeight="1">
      <c r="A1193" s="147">
        <v>46093.0</v>
      </c>
      <c r="B1193" s="15"/>
      <c r="C1193" s="148"/>
      <c r="D1193" s="149" t="s">
        <v>12634</v>
      </c>
      <c r="E1193" s="150" t="s">
        <v>16712</v>
      </c>
      <c r="F1193" s="112" t="str">
        <f t="shared" si="1"/>
        <v>MAXIMILIANO SEBASTIAN CUADRO SAEZ</v>
      </c>
      <c r="G1193" s="59" t="s">
        <v>16713</v>
      </c>
      <c r="H1193" s="61"/>
      <c r="I1193" s="27"/>
      <c r="J1193" s="65"/>
      <c r="K1193" s="28"/>
    </row>
    <row r="1194" ht="22.5" customHeight="1">
      <c r="A1194" s="147">
        <v>46093.0</v>
      </c>
      <c r="B1194" s="15"/>
      <c r="C1194" s="148"/>
      <c r="D1194" s="149" t="s">
        <v>4326</v>
      </c>
      <c r="E1194" s="150" t="s">
        <v>2659</v>
      </c>
      <c r="F1194" s="112" t="str">
        <f t="shared" si="1"/>
        <v>HÉCTOR BAHAMONDES</v>
      </c>
      <c r="G1194" s="175" t="s">
        <v>16714</v>
      </c>
      <c r="H1194" s="61"/>
      <c r="I1194" s="27"/>
      <c r="J1194" s="65"/>
      <c r="K1194" s="28"/>
    </row>
    <row r="1195" ht="22.5" customHeight="1">
      <c r="A1195" s="147">
        <v>46093.0</v>
      </c>
      <c r="B1195" s="15"/>
      <c r="C1195" s="148"/>
      <c r="D1195" s="149" t="s">
        <v>16715</v>
      </c>
      <c r="E1195" s="150" t="s">
        <v>16716</v>
      </c>
      <c r="F1195" s="112" t="str">
        <f t="shared" si="1"/>
        <v>MITCHAELL PERDOMO</v>
      </c>
      <c r="G1195" s="59" t="s">
        <v>16717</v>
      </c>
      <c r="H1195" s="61"/>
      <c r="I1195" s="27"/>
      <c r="J1195" s="65"/>
      <c r="K1195" s="28"/>
    </row>
    <row r="1196" ht="22.5" customHeight="1">
      <c r="A1196" s="147">
        <v>46093.0</v>
      </c>
      <c r="B1196" s="15"/>
      <c r="C1196" s="148"/>
      <c r="D1196" s="149" t="s">
        <v>7209</v>
      </c>
      <c r="E1196" s="150" t="s">
        <v>16718</v>
      </c>
      <c r="F1196" s="112" t="str">
        <f t="shared" si="1"/>
        <v>HERNAN ORDOÑEZ ROJAS</v>
      </c>
      <c r="G1196" s="59" t="s">
        <v>16719</v>
      </c>
      <c r="H1196" s="61"/>
      <c r="I1196" s="27"/>
      <c r="J1196" s="65"/>
      <c r="K1196" s="28"/>
    </row>
    <row r="1197" ht="22.5" customHeight="1">
      <c r="A1197" s="147">
        <v>46093.0</v>
      </c>
      <c r="B1197" s="15"/>
      <c r="C1197" s="148"/>
      <c r="D1197" s="149" t="s">
        <v>16720</v>
      </c>
      <c r="E1197" s="150" t="s">
        <v>16721</v>
      </c>
      <c r="F1197" s="112" t="str">
        <f t="shared" si="1"/>
        <v>GUSTAVO ANDRÉS SESSAREGO CORREA</v>
      </c>
      <c r="G1197" s="59" t="s">
        <v>16722</v>
      </c>
      <c r="H1197" s="61"/>
      <c r="I1197" s="27"/>
      <c r="J1197" s="65"/>
      <c r="K1197" s="28"/>
    </row>
    <row r="1198" ht="22.5" customHeight="1">
      <c r="A1198" s="147">
        <v>46093.0</v>
      </c>
      <c r="B1198" s="15"/>
      <c r="C1198" s="148"/>
      <c r="D1198" s="149" t="s">
        <v>1888</v>
      </c>
      <c r="E1198" s="150" t="s">
        <v>16723</v>
      </c>
      <c r="F1198" s="112" t="str">
        <f t="shared" si="1"/>
        <v>DAVID TAUCANA</v>
      </c>
      <c r="G1198" s="59" t="s">
        <v>16724</v>
      </c>
      <c r="H1198" s="61"/>
      <c r="I1198" s="27"/>
      <c r="J1198" s="65"/>
      <c r="K1198" s="28"/>
    </row>
    <row r="1199" ht="22.5" customHeight="1">
      <c r="A1199" s="147">
        <v>46093.0</v>
      </c>
      <c r="B1199" s="15"/>
      <c r="C1199" s="148"/>
      <c r="D1199" s="149" t="s">
        <v>16725</v>
      </c>
      <c r="E1199" s="150" t="s">
        <v>16726</v>
      </c>
      <c r="F1199" s="112" t="str">
        <f t="shared" si="1"/>
        <v>MONICA ADA AGUILAR LOPEZ</v>
      </c>
      <c r="G1199" s="59" t="s">
        <v>16727</v>
      </c>
      <c r="H1199" s="61"/>
      <c r="I1199" s="27"/>
      <c r="J1199" s="65"/>
      <c r="K1199" s="28"/>
    </row>
    <row r="1200" ht="22.5" customHeight="1">
      <c r="A1200" s="147">
        <v>46093.0</v>
      </c>
      <c r="B1200" s="15"/>
      <c r="C1200" s="148"/>
      <c r="D1200" s="149" t="s">
        <v>2891</v>
      </c>
      <c r="E1200" s="150" t="s">
        <v>517</v>
      </c>
      <c r="F1200" s="112" t="str">
        <f t="shared" si="1"/>
        <v>TOMAS FIGUEROA</v>
      </c>
      <c r="G1200" s="59" t="s">
        <v>2986</v>
      </c>
      <c r="H1200" s="61"/>
      <c r="I1200" s="27"/>
      <c r="J1200" s="65"/>
      <c r="K1200" s="28"/>
    </row>
    <row r="1201" ht="22.5" customHeight="1">
      <c r="A1201" s="147">
        <v>46093.0</v>
      </c>
      <c r="B1201" s="15"/>
      <c r="C1201" s="148"/>
      <c r="D1201" s="149" t="s">
        <v>16728</v>
      </c>
      <c r="E1201" s="150" t="s">
        <v>11165</v>
      </c>
      <c r="F1201" s="112" t="str">
        <f t="shared" si="1"/>
        <v>KATALINA CALDERÓN</v>
      </c>
      <c r="G1201" s="59" t="s">
        <v>16729</v>
      </c>
      <c r="H1201" s="61"/>
      <c r="I1201" s="27"/>
      <c r="J1201" s="65"/>
      <c r="K1201" s="28"/>
    </row>
    <row r="1202" ht="22.5" customHeight="1">
      <c r="A1202" s="147">
        <v>46093.0</v>
      </c>
      <c r="B1202" s="15"/>
      <c r="C1202" s="148"/>
      <c r="D1202" s="149" t="s">
        <v>16730</v>
      </c>
      <c r="E1202" s="150" t="s">
        <v>16731</v>
      </c>
      <c r="F1202" s="112" t="str">
        <f t="shared" si="1"/>
        <v>OLIVER PATRICIO DIAZ FRITZ</v>
      </c>
      <c r="G1202" s="59" t="s">
        <v>16732</v>
      </c>
      <c r="H1202" s="61"/>
      <c r="I1202" s="27"/>
      <c r="J1202" s="65"/>
      <c r="K1202" s="28"/>
    </row>
    <row r="1203" ht="22.5" customHeight="1">
      <c r="A1203" s="147">
        <v>46093.0</v>
      </c>
      <c r="B1203" s="15"/>
      <c r="C1203" s="148"/>
      <c r="D1203" s="149" t="s">
        <v>1383</v>
      </c>
      <c r="E1203" s="150" t="s">
        <v>2171</v>
      </c>
      <c r="F1203" s="112" t="str">
        <f t="shared" si="1"/>
        <v>EDUARDO SAAVEDRA</v>
      </c>
      <c r="G1203" s="59" t="s">
        <v>3471</v>
      </c>
      <c r="H1203" s="61"/>
      <c r="I1203" s="27"/>
      <c r="J1203" s="65"/>
      <c r="K1203" s="28"/>
    </row>
    <row r="1204" ht="22.5" customHeight="1">
      <c r="A1204" s="147">
        <v>46093.0</v>
      </c>
      <c r="B1204" s="15"/>
      <c r="C1204" s="148"/>
      <c r="D1204" s="149" t="s">
        <v>576</v>
      </c>
      <c r="E1204" s="150" t="s">
        <v>16733</v>
      </c>
      <c r="F1204" s="112" t="str">
        <f t="shared" si="1"/>
        <v>LUIS CASTAÑEDA</v>
      </c>
      <c r="G1204" s="59" t="s">
        <v>16734</v>
      </c>
      <c r="H1204" s="61"/>
      <c r="I1204" s="27"/>
      <c r="J1204" s="65"/>
      <c r="K1204" s="28"/>
    </row>
    <row r="1205" ht="22.5" customHeight="1">
      <c r="A1205" s="147">
        <v>46093.0</v>
      </c>
      <c r="B1205" s="15"/>
      <c r="C1205" s="148"/>
      <c r="D1205" s="149" t="s">
        <v>3521</v>
      </c>
      <c r="E1205" s="150" t="s">
        <v>1749</v>
      </c>
      <c r="F1205" s="112" t="str">
        <f t="shared" si="1"/>
        <v>AARON AGUAYO</v>
      </c>
      <c r="G1205" s="59" t="s">
        <v>16735</v>
      </c>
      <c r="H1205" s="61"/>
      <c r="I1205" s="27"/>
      <c r="J1205" s="65"/>
      <c r="K1205" s="28"/>
    </row>
    <row r="1206" ht="22.5" customHeight="1">
      <c r="A1206" s="147">
        <v>46093.0</v>
      </c>
      <c r="B1206" s="15"/>
      <c r="C1206" s="148"/>
      <c r="D1206" s="149" t="s">
        <v>16736</v>
      </c>
      <c r="E1206" s="150" t="s">
        <v>16737</v>
      </c>
      <c r="F1206" s="112" t="str">
        <f t="shared" si="1"/>
        <v>YORDAN NIX ORTIZ ROJAS</v>
      </c>
      <c r="G1206" s="59" t="s">
        <v>16738</v>
      </c>
      <c r="H1206" s="61"/>
      <c r="I1206" s="27"/>
      <c r="J1206" s="65"/>
      <c r="K1206" s="28"/>
    </row>
    <row r="1207" ht="22.5" customHeight="1">
      <c r="A1207" s="147">
        <v>46093.0</v>
      </c>
      <c r="B1207" s="15"/>
      <c r="C1207" s="148"/>
      <c r="D1207" s="149" t="s">
        <v>16739</v>
      </c>
      <c r="E1207" s="150" t="s">
        <v>16740</v>
      </c>
      <c r="F1207" s="112" t="str">
        <f t="shared" si="1"/>
        <v>ANDRES DESIDERIO CERON VILLARROEL</v>
      </c>
      <c r="G1207" s="59" t="s">
        <v>16741</v>
      </c>
      <c r="H1207" s="61"/>
      <c r="I1207" s="27"/>
      <c r="J1207" s="65"/>
      <c r="K1207" s="28"/>
    </row>
    <row r="1208" ht="22.5" customHeight="1">
      <c r="A1208" s="147">
        <v>46093.0</v>
      </c>
      <c r="B1208" s="15"/>
      <c r="C1208" s="148"/>
      <c r="D1208" s="149" t="s">
        <v>48</v>
      </c>
      <c r="E1208" s="150" t="s">
        <v>16742</v>
      </c>
      <c r="F1208" s="112" t="str">
        <f t="shared" si="1"/>
        <v>PABLO OLIVERO</v>
      </c>
      <c r="G1208" s="59" t="s">
        <v>16743</v>
      </c>
      <c r="H1208" s="61"/>
      <c r="I1208" s="27"/>
      <c r="J1208" s="65"/>
      <c r="K1208" s="28"/>
    </row>
    <row r="1209" ht="22.5" customHeight="1">
      <c r="A1209" s="147">
        <v>46093.0</v>
      </c>
      <c r="B1209" s="15"/>
      <c r="C1209" s="148"/>
      <c r="D1209" s="149" t="s">
        <v>8709</v>
      </c>
      <c r="E1209" s="150" t="s">
        <v>11258</v>
      </c>
      <c r="F1209" s="112" t="str">
        <f t="shared" si="1"/>
        <v>MARGARITA BUSTOS</v>
      </c>
      <c r="G1209" s="59" t="s">
        <v>16744</v>
      </c>
      <c r="H1209" s="61"/>
      <c r="I1209" s="27"/>
      <c r="J1209" s="65"/>
      <c r="K1209" s="28"/>
    </row>
    <row r="1210" ht="22.5" customHeight="1">
      <c r="A1210" s="147">
        <v>46093.0</v>
      </c>
      <c r="B1210" s="15"/>
      <c r="C1210" s="148"/>
      <c r="D1210" s="149" t="s">
        <v>16745</v>
      </c>
      <c r="E1210" s="150" t="s">
        <v>16746</v>
      </c>
      <c r="F1210" s="112" t="str">
        <f t="shared" si="1"/>
        <v>MATIAS IGNACIO GONZALEZ PEREZ</v>
      </c>
      <c r="G1210" s="59" t="s">
        <v>16747</v>
      </c>
      <c r="H1210" s="61"/>
      <c r="I1210" s="27"/>
      <c r="J1210" s="65"/>
      <c r="K1210" s="28"/>
    </row>
    <row r="1211" ht="22.5" customHeight="1">
      <c r="A1211" s="147">
        <v>46093.0</v>
      </c>
      <c r="B1211" s="15"/>
      <c r="C1211" s="148"/>
      <c r="D1211" s="149" t="s">
        <v>16748</v>
      </c>
      <c r="E1211" s="150" t="s">
        <v>16749</v>
      </c>
      <c r="F1211" s="112" t="str">
        <f t="shared" si="1"/>
        <v>ANANIAS DAVID FUENZALIDA GAMBOA</v>
      </c>
      <c r="G1211" s="59" t="s">
        <v>16750</v>
      </c>
      <c r="H1211" s="61"/>
      <c r="I1211" s="27"/>
      <c r="J1211" s="65"/>
      <c r="K1211" s="28"/>
    </row>
    <row r="1212" ht="22.5" customHeight="1">
      <c r="A1212" s="147">
        <v>46093.0</v>
      </c>
      <c r="B1212" s="15"/>
      <c r="C1212" s="148"/>
      <c r="D1212" s="149" t="s">
        <v>16751</v>
      </c>
      <c r="E1212" s="150" t="s">
        <v>16752</v>
      </c>
      <c r="F1212" s="112" t="str">
        <f t="shared" si="1"/>
        <v>SAVKA CARTES</v>
      </c>
      <c r="G1212" s="59" t="s">
        <v>16753</v>
      </c>
      <c r="H1212" s="61"/>
      <c r="I1212" s="27"/>
      <c r="J1212" s="65"/>
      <c r="K1212" s="28"/>
    </row>
    <row r="1213" ht="22.5" customHeight="1">
      <c r="A1213" s="147">
        <v>46093.0</v>
      </c>
      <c r="B1213" s="15"/>
      <c r="C1213" s="148"/>
      <c r="D1213" s="149" t="s">
        <v>16754</v>
      </c>
      <c r="E1213" s="150" t="s">
        <v>16755</v>
      </c>
      <c r="F1213" s="112" t="str">
        <f t="shared" si="1"/>
        <v>ENZO GIOVANNI BARTOLOZZI GONZALES</v>
      </c>
      <c r="G1213" s="59" t="s">
        <v>16756</v>
      </c>
      <c r="H1213" s="61"/>
      <c r="I1213" s="27"/>
      <c r="J1213" s="65"/>
      <c r="K1213" s="28"/>
    </row>
    <row r="1214" ht="22.5" customHeight="1">
      <c r="A1214" s="147">
        <v>46093.0</v>
      </c>
      <c r="B1214" s="15"/>
      <c r="C1214" s="148"/>
      <c r="D1214" s="149" t="s">
        <v>873</v>
      </c>
      <c r="E1214" s="150" t="s">
        <v>16757</v>
      </c>
      <c r="F1214" s="112" t="str">
        <f t="shared" si="1"/>
        <v>MARIO ANTONIO PORTA CASTILLO</v>
      </c>
      <c r="G1214" s="59" t="s">
        <v>16758</v>
      </c>
      <c r="H1214" s="61"/>
      <c r="I1214" s="27"/>
      <c r="J1214" s="65"/>
      <c r="K1214" s="28"/>
    </row>
    <row r="1215" ht="22.5" customHeight="1">
      <c r="A1215" s="147">
        <v>46093.0</v>
      </c>
      <c r="B1215" s="15"/>
      <c r="C1215" s="148"/>
      <c r="D1215" s="149" t="s">
        <v>16759</v>
      </c>
      <c r="E1215" s="150" t="s">
        <v>16760</v>
      </c>
      <c r="F1215" s="112" t="str">
        <f t="shared" si="1"/>
        <v>CYNTHIA ANDREA FERNANDEZ FLANDEZ</v>
      </c>
      <c r="G1215" s="59" t="s">
        <v>16761</v>
      </c>
      <c r="H1215" s="61"/>
      <c r="I1215" s="27"/>
      <c r="J1215" s="65"/>
      <c r="K1215" s="28"/>
    </row>
    <row r="1216" ht="22.5" customHeight="1">
      <c r="A1216" s="147">
        <v>46093.0</v>
      </c>
      <c r="B1216" s="15"/>
      <c r="C1216" s="148"/>
      <c r="D1216" s="149" t="s">
        <v>16762</v>
      </c>
      <c r="E1216" s="150" t="s">
        <v>16763</v>
      </c>
      <c r="F1216" s="112" t="str">
        <f t="shared" si="1"/>
        <v>ALEJANDRO NICOLAS HENRÍQUEZ LOBOS</v>
      </c>
      <c r="G1216" s="59" t="s">
        <v>16764</v>
      </c>
      <c r="H1216" s="61"/>
      <c r="I1216" s="27"/>
      <c r="J1216" s="65"/>
      <c r="K1216" s="28"/>
    </row>
    <row r="1217" ht="22.5" customHeight="1">
      <c r="A1217" s="147">
        <v>46093.0</v>
      </c>
      <c r="B1217" s="15"/>
      <c r="C1217" s="148"/>
      <c r="D1217" s="149" t="s">
        <v>16765</v>
      </c>
      <c r="E1217" s="150" t="s">
        <v>16766</v>
      </c>
      <c r="F1217" s="112" t="str">
        <f t="shared" si="1"/>
        <v>SANDRA LISETTE MILLAPÁN BARRÍA</v>
      </c>
      <c r="G1217" s="59" t="s">
        <v>16767</v>
      </c>
      <c r="H1217" s="61"/>
      <c r="I1217" s="27"/>
      <c r="J1217" s="65"/>
      <c r="K1217" s="28"/>
    </row>
    <row r="1218" ht="22.5" customHeight="1">
      <c r="A1218" s="147">
        <v>46093.0</v>
      </c>
      <c r="B1218" s="15"/>
      <c r="C1218" s="148"/>
      <c r="D1218" s="149" t="s">
        <v>6845</v>
      </c>
      <c r="E1218" s="150" t="s">
        <v>16768</v>
      </c>
      <c r="F1218" s="112" t="str">
        <f t="shared" si="1"/>
        <v>FRANCISCO BAUERLE</v>
      </c>
      <c r="G1218" s="59" t="s">
        <v>16769</v>
      </c>
      <c r="H1218" s="56" t="s">
        <v>44</v>
      </c>
      <c r="I1218" s="27"/>
      <c r="J1218" s="65"/>
      <c r="K1218" s="28"/>
    </row>
    <row r="1219" ht="22.5" customHeight="1">
      <c r="A1219" s="147">
        <v>46093.0</v>
      </c>
      <c r="B1219" s="15"/>
      <c r="C1219" s="148"/>
      <c r="D1219" s="149" t="s">
        <v>626</v>
      </c>
      <c r="E1219" s="150" t="s">
        <v>16770</v>
      </c>
      <c r="F1219" s="112" t="str">
        <f t="shared" si="1"/>
        <v>CRISTIAN PADILLA</v>
      </c>
      <c r="G1219" s="59" t="s">
        <v>16771</v>
      </c>
      <c r="H1219" s="61"/>
      <c r="I1219" s="27"/>
      <c r="J1219" s="65"/>
      <c r="K1219" s="28"/>
    </row>
    <row r="1220" ht="22.5" customHeight="1">
      <c r="A1220" s="147">
        <v>46093.0</v>
      </c>
      <c r="B1220" s="15"/>
      <c r="C1220" s="148"/>
      <c r="D1220" s="149" t="s">
        <v>16772</v>
      </c>
      <c r="E1220" s="150" t="s">
        <v>16773</v>
      </c>
      <c r="F1220" s="112" t="str">
        <f t="shared" si="1"/>
        <v>LILIANA DEL CARMEN COLE DIAZ</v>
      </c>
      <c r="G1220" s="59" t="s">
        <v>16774</v>
      </c>
      <c r="H1220" s="61"/>
      <c r="I1220" s="27"/>
      <c r="J1220" s="65"/>
      <c r="K1220" s="28"/>
    </row>
    <row r="1221" ht="22.5" customHeight="1">
      <c r="A1221" s="147">
        <v>46093.0</v>
      </c>
      <c r="B1221" s="15"/>
      <c r="C1221" s="148"/>
      <c r="D1221" s="149" t="s">
        <v>7290</v>
      </c>
      <c r="E1221" s="150" t="s">
        <v>1709</v>
      </c>
      <c r="F1221" s="112" t="str">
        <f t="shared" si="1"/>
        <v>MAURICIO CORRALES</v>
      </c>
      <c r="G1221" s="59" t="s">
        <v>16775</v>
      </c>
      <c r="H1221" s="61"/>
      <c r="I1221" s="27"/>
      <c r="J1221" s="65"/>
      <c r="K1221" s="28"/>
    </row>
    <row r="1222" ht="22.5" customHeight="1">
      <c r="A1222" s="147">
        <v>46093.0</v>
      </c>
      <c r="B1222" s="15"/>
      <c r="C1222" s="148"/>
      <c r="D1222" s="149" t="s">
        <v>16776</v>
      </c>
      <c r="E1222" s="150" t="s">
        <v>16777</v>
      </c>
      <c r="F1222" s="112" t="str">
        <f t="shared" si="1"/>
        <v>NICOLE SYLVANA SANTANA NAVARRO</v>
      </c>
      <c r="G1222" s="59" t="s">
        <v>16778</v>
      </c>
      <c r="H1222" s="61"/>
      <c r="I1222" s="27"/>
      <c r="J1222" s="65"/>
      <c r="K1222" s="28"/>
    </row>
    <row r="1223" ht="22.5" customHeight="1">
      <c r="A1223" s="147">
        <v>46093.0</v>
      </c>
      <c r="B1223" s="15"/>
      <c r="C1223" s="148"/>
      <c r="D1223" s="149" t="s">
        <v>7928</v>
      </c>
      <c r="E1223" s="150" t="s">
        <v>16779</v>
      </c>
      <c r="F1223" s="112" t="str">
        <f t="shared" si="1"/>
        <v>ROCIO ROMAN</v>
      </c>
      <c r="G1223" s="59" t="s">
        <v>16780</v>
      </c>
      <c r="H1223" s="61"/>
      <c r="I1223" s="27"/>
      <c r="J1223" s="65"/>
      <c r="K1223" s="28"/>
    </row>
    <row r="1224" ht="22.5" customHeight="1">
      <c r="A1224" s="147">
        <v>46093.0</v>
      </c>
      <c r="B1224" s="15"/>
      <c r="C1224" s="148"/>
      <c r="D1224" s="149" t="s">
        <v>16781</v>
      </c>
      <c r="E1224" s="150" t="s">
        <v>16782</v>
      </c>
      <c r="F1224" s="112" t="str">
        <f t="shared" si="1"/>
        <v>VÍCTOR EDUARDO RUBILAR DIAZ</v>
      </c>
      <c r="G1224" s="59" t="s">
        <v>16783</v>
      </c>
      <c r="H1224" s="61"/>
      <c r="I1224" s="27"/>
      <c r="J1224" s="65"/>
      <c r="K1224" s="28"/>
    </row>
    <row r="1225" ht="22.5" customHeight="1">
      <c r="A1225" s="147">
        <v>46093.0</v>
      </c>
      <c r="B1225" s="15"/>
      <c r="C1225" s="148"/>
      <c r="D1225" s="149" t="s">
        <v>1748</v>
      </c>
      <c r="E1225" s="150" t="s">
        <v>16784</v>
      </c>
      <c r="F1225" s="112" t="str">
        <f t="shared" si="1"/>
        <v>MARCELA ARAYA BANNOUT</v>
      </c>
      <c r="G1225" s="59" t="s">
        <v>16785</v>
      </c>
      <c r="H1225" s="61"/>
      <c r="I1225" s="27"/>
      <c r="J1225" s="65"/>
      <c r="K1225" s="28"/>
    </row>
    <row r="1226" ht="22.5" customHeight="1">
      <c r="A1226" s="147">
        <v>46093.0</v>
      </c>
      <c r="B1226" s="15"/>
      <c r="C1226" s="148"/>
      <c r="D1226" s="149" t="s">
        <v>16786</v>
      </c>
      <c r="E1226" s="150" t="s">
        <v>16787</v>
      </c>
      <c r="F1226" s="112" t="str">
        <f t="shared" si="1"/>
        <v>VICTOR ANTONIO ROJAS  GUITERREZ</v>
      </c>
      <c r="G1226" s="59" t="s">
        <v>16788</v>
      </c>
      <c r="H1226" s="61"/>
      <c r="I1226" s="27"/>
      <c r="J1226" s="65"/>
      <c r="K1226" s="28"/>
    </row>
    <row r="1227" ht="22.5" customHeight="1">
      <c r="A1227" s="147">
        <v>46093.0</v>
      </c>
      <c r="B1227" s="15"/>
      <c r="C1227" s="148"/>
      <c r="D1227" s="149" t="s">
        <v>16789</v>
      </c>
      <c r="E1227" s="150" t="s">
        <v>16790</v>
      </c>
      <c r="F1227" s="112" t="str">
        <f t="shared" si="1"/>
        <v>SEBASTIÁN IGNACIO CAMPOS SALAS</v>
      </c>
      <c r="G1227" s="59" t="s">
        <v>16791</v>
      </c>
      <c r="H1227" s="61"/>
      <c r="I1227" s="27"/>
      <c r="J1227" s="65"/>
      <c r="K1227" s="28"/>
    </row>
    <row r="1228" ht="22.5" customHeight="1">
      <c r="A1228" s="147">
        <v>46094.0</v>
      </c>
      <c r="B1228" s="15"/>
      <c r="C1228" s="148"/>
      <c r="D1228" s="149" t="s">
        <v>16312</v>
      </c>
      <c r="E1228" s="150" t="s">
        <v>16792</v>
      </c>
      <c r="F1228" s="112" t="str">
        <f t="shared" si="1"/>
        <v>SEBASTIAN ANDRES CUEVAS TORREJON</v>
      </c>
      <c r="G1228" s="59" t="s">
        <v>16793</v>
      </c>
      <c r="H1228" s="56" t="s">
        <v>44</v>
      </c>
      <c r="I1228" s="27"/>
      <c r="J1228" s="57" t="s">
        <v>14</v>
      </c>
      <c r="K1228" s="28"/>
    </row>
    <row r="1229" ht="22.5" customHeight="1">
      <c r="A1229" s="147">
        <v>46094.0</v>
      </c>
      <c r="B1229" s="15"/>
      <c r="C1229" s="148"/>
      <c r="D1229" s="149" t="s">
        <v>709</v>
      </c>
      <c r="E1229" s="150" t="s">
        <v>282</v>
      </c>
      <c r="F1229" s="112" t="str">
        <f t="shared" si="1"/>
        <v>VALENTINA SEPULVEDA</v>
      </c>
      <c r="G1229" s="59" t="s">
        <v>16794</v>
      </c>
      <c r="H1229" s="56" t="s">
        <v>44</v>
      </c>
      <c r="I1229" s="27"/>
      <c r="J1229" s="57" t="s">
        <v>14</v>
      </c>
      <c r="K1229" s="28"/>
    </row>
    <row r="1230" ht="22.5" customHeight="1">
      <c r="A1230" s="147">
        <v>46094.0</v>
      </c>
      <c r="B1230" s="15"/>
      <c r="C1230" s="148"/>
      <c r="D1230" s="149" t="s">
        <v>664</v>
      </c>
      <c r="E1230" s="150" t="s">
        <v>16795</v>
      </c>
      <c r="F1230" s="112" t="str">
        <f t="shared" si="1"/>
        <v>PAOLA MUÑOZ ALBUERNO</v>
      </c>
      <c r="G1230" s="59" t="s">
        <v>16796</v>
      </c>
      <c r="H1230" s="56" t="s">
        <v>44</v>
      </c>
      <c r="I1230" s="27"/>
      <c r="J1230" s="57" t="s">
        <v>14</v>
      </c>
      <c r="K1230" s="28"/>
    </row>
    <row r="1231" ht="22.5" customHeight="1">
      <c r="A1231" s="147">
        <v>46094.0</v>
      </c>
      <c r="B1231" s="15"/>
      <c r="C1231" s="148"/>
      <c r="D1231" s="149" t="s">
        <v>1604</v>
      </c>
      <c r="E1231" s="150" t="s">
        <v>16797</v>
      </c>
      <c r="F1231" s="112" t="str">
        <f t="shared" si="1"/>
        <v>DANIELA MADARIAGA GALLARDO</v>
      </c>
      <c r="G1231" s="59" t="s">
        <v>16798</v>
      </c>
      <c r="H1231" s="56" t="s">
        <v>44</v>
      </c>
      <c r="I1231" s="27"/>
      <c r="J1231" s="57" t="s">
        <v>14</v>
      </c>
      <c r="K1231" s="28"/>
    </row>
    <row r="1232" ht="22.5" customHeight="1">
      <c r="A1232" s="147">
        <v>46094.0</v>
      </c>
      <c r="B1232" s="15"/>
      <c r="C1232" s="148"/>
      <c r="D1232" s="149" t="s">
        <v>15071</v>
      </c>
      <c r="E1232" s="150" t="s">
        <v>15072</v>
      </c>
      <c r="F1232" s="112" t="str">
        <f t="shared" si="1"/>
        <v>FREDERIC PRESMITTA</v>
      </c>
      <c r="G1232" s="59" t="s">
        <v>15073</v>
      </c>
      <c r="H1232" s="56" t="s">
        <v>44</v>
      </c>
      <c r="I1232" s="27"/>
      <c r="J1232" s="57" t="s">
        <v>14</v>
      </c>
      <c r="K1232" s="28"/>
    </row>
    <row r="1233" ht="22.5" customHeight="1">
      <c r="A1233" s="147">
        <v>46094.0</v>
      </c>
      <c r="B1233" s="15"/>
      <c r="C1233" s="148"/>
      <c r="D1233" s="149" t="s">
        <v>16799</v>
      </c>
      <c r="E1233" s="150" t="s">
        <v>16800</v>
      </c>
      <c r="F1233" s="112" t="str">
        <f t="shared" si="1"/>
        <v>MARTIN IGNACIO BERRÍOS ARMIJO</v>
      </c>
      <c r="G1233" s="59" t="s">
        <v>16801</v>
      </c>
      <c r="H1233" s="56" t="s">
        <v>44</v>
      </c>
      <c r="I1233" s="27"/>
      <c r="J1233" s="57" t="s">
        <v>14</v>
      </c>
      <c r="K1233" s="23" t="s">
        <v>15</v>
      </c>
    </row>
    <row r="1234" ht="22.5" customHeight="1">
      <c r="A1234" s="147">
        <v>46094.0</v>
      </c>
      <c r="B1234" s="15"/>
      <c r="C1234" s="148"/>
      <c r="D1234" s="149" t="s">
        <v>1015</v>
      </c>
      <c r="E1234" s="150" t="s">
        <v>2207</v>
      </c>
      <c r="F1234" s="112" t="str">
        <f t="shared" si="1"/>
        <v>BRUNO TAPIA</v>
      </c>
      <c r="G1234" s="59" t="s">
        <v>16802</v>
      </c>
      <c r="H1234" s="56" t="s">
        <v>44</v>
      </c>
      <c r="I1234" s="27"/>
      <c r="J1234" s="57" t="s">
        <v>14</v>
      </c>
      <c r="K1234" s="28"/>
    </row>
    <row r="1235" ht="22.5" customHeight="1">
      <c r="A1235" s="147">
        <v>46094.0</v>
      </c>
      <c r="B1235" s="15"/>
      <c r="C1235" s="148"/>
      <c r="D1235" s="149" t="s">
        <v>2644</v>
      </c>
      <c r="E1235" s="150" t="s">
        <v>7658</v>
      </c>
      <c r="F1235" s="112" t="str">
        <f t="shared" si="1"/>
        <v>GABRIEL GUERRA</v>
      </c>
      <c r="G1235" s="59" t="s">
        <v>16803</v>
      </c>
      <c r="H1235" s="56" t="s">
        <v>44</v>
      </c>
      <c r="I1235" s="27"/>
      <c r="J1235" s="57" t="s">
        <v>14</v>
      </c>
      <c r="K1235" s="23" t="s">
        <v>15</v>
      </c>
    </row>
    <row r="1236" ht="22.5" customHeight="1">
      <c r="A1236" s="147">
        <v>46094.0</v>
      </c>
      <c r="B1236" s="15"/>
      <c r="C1236" s="148"/>
      <c r="D1236" s="149" t="s">
        <v>9005</v>
      </c>
      <c r="E1236" s="150" t="s">
        <v>1081</v>
      </c>
      <c r="F1236" s="112" t="str">
        <f t="shared" si="1"/>
        <v>FELIPE MUÑOZ</v>
      </c>
      <c r="G1236" s="59" t="s">
        <v>16804</v>
      </c>
      <c r="H1236" s="56" t="s">
        <v>44</v>
      </c>
      <c r="I1236" s="27"/>
      <c r="J1236" s="57" t="s">
        <v>14</v>
      </c>
      <c r="K1236" s="23" t="s">
        <v>15</v>
      </c>
    </row>
    <row r="1237" ht="22.5" customHeight="1">
      <c r="A1237" s="147">
        <v>46094.0</v>
      </c>
      <c r="B1237" s="15"/>
      <c r="C1237" s="148"/>
      <c r="D1237" s="149" t="s">
        <v>487</v>
      </c>
      <c r="E1237" s="150" t="s">
        <v>4327</v>
      </c>
      <c r="F1237" s="112" t="str">
        <f t="shared" si="1"/>
        <v>FRANCISCA BUSTAMANTE</v>
      </c>
      <c r="G1237" s="59" t="s">
        <v>16805</v>
      </c>
      <c r="H1237" s="56" t="s">
        <v>44</v>
      </c>
      <c r="I1237" s="27"/>
      <c r="J1237" s="57" t="s">
        <v>14</v>
      </c>
      <c r="K1237" s="23" t="s">
        <v>15</v>
      </c>
    </row>
    <row r="1238" ht="22.5" customHeight="1">
      <c r="A1238" s="147">
        <v>46094.0</v>
      </c>
      <c r="B1238" s="15"/>
      <c r="C1238" s="148"/>
      <c r="D1238" s="149" t="s">
        <v>16806</v>
      </c>
      <c r="E1238" s="150" t="s">
        <v>16807</v>
      </c>
      <c r="F1238" s="112" t="str">
        <f t="shared" si="1"/>
        <v>ORIANGEL JOSE LÓPEZ RIVERO</v>
      </c>
      <c r="G1238" s="59" t="s">
        <v>16808</v>
      </c>
      <c r="H1238" s="56" t="s">
        <v>44</v>
      </c>
      <c r="I1238" s="27"/>
      <c r="J1238" s="57" t="s">
        <v>14</v>
      </c>
      <c r="K1238" s="23" t="s">
        <v>15</v>
      </c>
    </row>
    <row r="1239" ht="22.5" customHeight="1">
      <c r="A1239" s="147">
        <v>46094.0</v>
      </c>
      <c r="B1239" s="15"/>
      <c r="C1239" s="148"/>
      <c r="D1239" s="149" t="s">
        <v>433</v>
      </c>
      <c r="E1239" s="150" t="s">
        <v>1727</v>
      </c>
      <c r="F1239" s="112" t="str">
        <f t="shared" si="1"/>
        <v>VICENTE FLORES</v>
      </c>
      <c r="G1239" s="59" t="s">
        <v>16809</v>
      </c>
      <c r="H1239" s="56" t="s">
        <v>44</v>
      </c>
      <c r="I1239" s="27"/>
      <c r="J1239" s="57" t="s">
        <v>14</v>
      </c>
      <c r="K1239" s="28"/>
    </row>
    <row r="1240" ht="22.5" customHeight="1">
      <c r="A1240" s="147">
        <v>46094.0</v>
      </c>
      <c r="B1240" s="15"/>
      <c r="C1240" s="148"/>
      <c r="D1240" s="149" t="s">
        <v>8621</v>
      </c>
      <c r="E1240" s="150" t="s">
        <v>16810</v>
      </c>
      <c r="F1240" s="112" t="str">
        <f t="shared" si="1"/>
        <v>NELLY SOLER</v>
      </c>
      <c r="G1240" s="59" t="s">
        <v>8623</v>
      </c>
      <c r="H1240" s="56" t="s">
        <v>44</v>
      </c>
      <c r="I1240" s="27"/>
      <c r="J1240" s="57" t="s">
        <v>14</v>
      </c>
      <c r="K1240" s="23" t="s">
        <v>15</v>
      </c>
    </row>
    <row r="1241" ht="22.5" customHeight="1">
      <c r="A1241" s="147">
        <v>46094.0</v>
      </c>
      <c r="B1241" s="15"/>
      <c r="C1241" s="148"/>
      <c r="D1241" s="149" t="s">
        <v>709</v>
      </c>
      <c r="E1241" s="150" t="s">
        <v>11485</v>
      </c>
      <c r="F1241" s="112" t="str">
        <f t="shared" si="1"/>
        <v>VALENTINA BOUDON</v>
      </c>
      <c r="G1241" s="59" t="s">
        <v>11486</v>
      </c>
      <c r="H1241" s="56" t="s">
        <v>44</v>
      </c>
      <c r="I1241" s="27"/>
      <c r="J1241" s="57" t="s">
        <v>14</v>
      </c>
      <c r="K1241" s="23" t="s">
        <v>15</v>
      </c>
    </row>
    <row r="1242" ht="22.5" customHeight="1">
      <c r="A1242" s="147">
        <v>46094.0</v>
      </c>
      <c r="B1242" s="15"/>
      <c r="C1242" s="148"/>
      <c r="D1242" s="149" t="s">
        <v>16811</v>
      </c>
      <c r="E1242" s="150" t="s">
        <v>10044</v>
      </c>
      <c r="F1242" s="112" t="str">
        <f t="shared" si="1"/>
        <v>MARTÍN RUIZ</v>
      </c>
      <c r="G1242" s="59" t="s">
        <v>16812</v>
      </c>
      <c r="H1242" s="56" t="s">
        <v>44</v>
      </c>
      <c r="I1242" s="27"/>
      <c r="J1242" s="57" t="s">
        <v>14</v>
      </c>
      <c r="K1242" s="23" t="s">
        <v>15</v>
      </c>
    </row>
    <row r="1243" ht="22.5" customHeight="1">
      <c r="A1243" s="147">
        <v>46094.0</v>
      </c>
      <c r="B1243" s="15"/>
      <c r="C1243" s="148"/>
      <c r="D1243" s="149" t="s">
        <v>16813</v>
      </c>
      <c r="E1243" s="150" t="s">
        <v>16814</v>
      </c>
      <c r="F1243" s="112" t="str">
        <f t="shared" si="1"/>
        <v>BENJAMÍN ANTONIO BÁEZ ESCOBAR</v>
      </c>
      <c r="G1243" s="59" t="s">
        <v>16815</v>
      </c>
      <c r="H1243" s="56" t="s">
        <v>44</v>
      </c>
      <c r="I1243" s="27"/>
      <c r="J1243" s="57" t="s">
        <v>14</v>
      </c>
      <c r="K1243" s="23" t="s">
        <v>15</v>
      </c>
    </row>
    <row r="1244" ht="22.5" customHeight="1">
      <c r="A1244" s="147">
        <v>46094.0</v>
      </c>
      <c r="B1244" s="15"/>
      <c r="C1244" s="148"/>
      <c r="D1244" s="149" t="s">
        <v>929</v>
      </c>
      <c r="E1244" s="150" t="s">
        <v>930</v>
      </c>
      <c r="F1244" s="112" t="str">
        <f t="shared" si="1"/>
        <v>MARIANA SUAREZ</v>
      </c>
      <c r="G1244" s="59" t="s">
        <v>931</v>
      </c>
      <c r="H1244" s="56" t="s">
        <v>44</v>
      </c>
      <c r="I1244" s="27"/>
      <c r="J1244" s="57" t="s">
        <v>14</v>
      </c>
      <c r="K1244" s="23" t="s">
        <v>15</v>
      </c>
    </row>
    <row r="1245" ht="22.5" customHeight="1">
      <c r="A1245" s="147">
        <v>46094.0</v>
      </c>
      <c r="B1245" s="15"/>
      <c r="C1245" s="148"/>
      <c r="D1245" s="149" t="s">
        <v>16816</v>
      </c>
      <c r="E1245" s="150" t="s">
        <v>16817</v>
      </c>
      <c r="F1245" s="112" t="str">
        <f t="shared" si="1"/>
        <v>MAI ANDREE HIRANE SEMMLER</v>
      </c>
      <c r="G1245" s="59" t="s">
        <v>16818</v>
      </c>
      <c r="H1245" s="56" t="s">
        <v>44</v>
      </c>
      <c r="I1245" s="27"/>
      <c r="J1245" s="57" t="s">
        <v>21</v>
      </c>
      <c r="K1245" s="23" t="s">
        <v>15</v>
      </c>
    </row>
    <row r="1246" ht="22.5" customHeight="1">
      <c r="A1246" s="147">
        <v>46094.0</v>
      </c>
      <c r="B1246" s="15"/>
      <c r="C1246" s="151" t="s">
        <v>232</v>
      </c>
      <c r="D1246" s="149" t="s">
        <v>16819</v>
      </c>
      <c r="E1246" s="150" t="s">
        <v>4024</v>
      </c>
      <c r="F1246" s="112" t="str">
        <f t="shared" si="1"/>
        <v>ESMERALDA IBARRA</v>
      </c>
      <c r="G1246" s="59" t="s">
        <v>16820</v>
      </c>
      <c r="H1246" s="56" t="s">
        <v>44</v>
      </c>
      <c r="I1246" s="27"/>
      <c r="J1246" s="57" t="s">
        <v>21</v>
      </c>
      <c r="K1246" s="23" t="s">
        <v>15</v>
      </c>
    </row>
    <row r="1247" ht="22.5" customHeight="1">
      <c r="A1247" s="147">
        <v>46094.0</v>
      </c>
      <c r="B1247" s="15"/>
      <c r="C1247" s="151" t="s">
        <v>106</v>
      </c>
      <c r="D1247" s="149" t="s">
        <v>802</v>
      </c>
      <c r="E1247" s="150" t="s">
        <v>16821</v>
      </c>
      <c r="F1247" s="112" t="str">
        <f t="shared" si="1"/>
        <v>NATALIA ALCAIDE</v>
      </c>
      <c r="G1247" s="59" t="s">
        <v>16822</v>
      </c>
      <c r="H1247" s="56" t="s">
        <v>44</v>
      </c>
      <c r="I1247" s="27"/>
      <c r="J1247" s="57" t="s">
        <v>21</v>
      </c>
      <c r="K1247" s="23" t="s">
        <v>15</v>
      </c>
    </row>
    <row r="1248" ht="22.5" customHeight="1">
      <c r="A1248" s="147">
        <v>46094.0</v>
      </c>
      <c r="B1248" s="15"/>
      <c r="C1248" s="151" t="s">
        <v>16823</v>
      </c>
      <c r="D1248" s="149" t="s">
        <v>920</v>
      </c>
      <c r="E1248" s="150" t="s">
        <v>16824</v>
      </c>
      <c r="F1248" s="112" t="str">
        <f t="shared" si="1"/>
        <v>SEBASTIAN CARTES</v>
      </c>
      <c r="G1248" s="59" t="s">
        <v>16825</v>
      </c>
      <c r="H1248" s="56" t="s">
        <v>44</v>
      </c>
      <c r="I1248" s="27"/>
      <c r="J1248" s="57" t="s">
        <v>21</v>
      </c>
      <c r="K1248" s="23" t="s">
        <v>15</v>
      </c>
    </row>
    <row r="1249" ht="22.5" customHeight="1">
      <c r="A1249" s="147">
        <v>46094.0</v>
      </c>
      <c r="B1249" s="15"/>
      <c r="C1249" s="151" t="s">
        <v>16826</v>
      </c>
      <c r="D1249" s="149" t="s">
        <v>1423</v>
      </c>
      <c r="E1249" s="150" t="s">
        <v>4240</v>
      </c>
      <c r="F1249" s="112" t="str">
        <f t="shared" si="1"/>
        <v>KEVIN GATICA</v>
      </c>
      <c r="G1249" s="59" t="s">
        <v>16827</v>
      </c>
      <c r="H1249" s="56" t="s">
        <v>44</v>
      </c>
      <c r="I1249" s="27"/>
      <c r="J1249" s="57" t="s">
        <v>21</v>
      </c>
      <c r="K1249" s="23" t="s">
        <v>15</v>
      </c>
    </row>
    <row r="1250" ht="22.5" customHeight="1">
      <c r="A1250" s="147">
        <v>46094.0</v>
      </c>
      <c r="B1250" s="15"/>
      <c r="C1250" s="151" t="s">
        <v>4412</v>
      </c>
      <c r="D1250" s="149" t="s">
        <v>16828</v>
      </c>
      <c r="E1250" s="150" t="s">
        <v>16829</v>
      </c>
      <c r="F1250" s="112" t="str">
        <f t="shared" si="1"/>
        <v>MAYERLING CELESTE BRICEÑO BELTRÁN</v>
      </c>
      <c r="G1250" s="59" t="s">
        <v>16830</v>
      </c>
      <c r="H1250" s="56" t="s">
        <v>44</v>
      </c>
      <c r="I1250" s="27"/>
      <c r="J1250" s="57" t="s">
        <v>21</v>
      </c>
      <c r="K1250" s="23" t="s">
        <v>15</v>
      </c>
    </row>
    <row r="1251" ht="22.5" customHeight="1">
      <c r="A1251" s="147">
        <v>46094.0</v>
      </c>
      <c r="B1251" s="15"/>
      <c r="C1251" s="151" t="s">
        <v>106</v>
      </c>
      <c r="D1251" s="149" t="s">
        <v>2339</v>
      </c>
      <c r="E1251" s="150" t="s">
        <v>796</v>
      </c>
      <c r="F1251" s="112" t="str">
        <f t="shared" si="1"/>
        <v>ANDREA CIFUENTES</v>
      </c>
      <c r="G1251" s="59" t="s">
        <v>16831</v>
      </c>
      <c r="H1251" s="56" t="s">
        <v>44</v>
      </c>
      <c r="I1251" s="27"/>
      <c r="J1251" s="57" t="s">
        <v>21</v>
      </c>
      <c r="K1251" s="23" t="s">
        <v>15</v>
      </c>
    </row>
    <row r="1252" ht="22.5" customHeight="1">
      <c r="A1252" s="147">
        <v>46094.0</v>
      </c>
      <c r="B1252" s="15"/>
      <c r="C1252" s="151" t="s">
        <v>232</v>
      </c>
      <c r="D1252" s="149" t="s">
        <v>16832</v>
      </c>
      <c r="E1252" s="150" t="s">
        <v>16833</v>
      </c>
      <c r="F1252" s="112" t="str">
        <f t="shared" si="1"/>
        <v>AUCAN DÍAZ HUAIQUIFIL</v>
      </c>
      <c r="G1252" s="59" t="s">
        <v>16834</v>
      </c>
      <c r="H1252" s="56" t="s">
        <v>44</v>
      </c>
      <c r="I1252" s="27"/>
      <c r="J1252" s="57" t="s">
        <v>21</v>
      </c>
      <c r="K1252" s="23" t="s">
        <v>20</v>
      </c>
    </row>
    <row r="1253" ht="22.5" customHeight="1">
      <c r="A1253" s="147">
        <v>46094.0</v>
      </c>
      <c r="B1253" s="15"/>
      <c r="C1253" s="151" t="s">
        <v>33</v>
      </c>
      <c r="D1253" s="149" t="s">
        <v>16835</v>
      </c>
      <c r="E1253" s="150" t="s">
        <v>7336</v>
      </c>
      <c r="F1253" s="112" t="str">
        <f t="shared" si="1"/>
        <v>MARJORIE AVILA</v>
      </c>
      <c r="G1253" s="59" t="s">
        <v>16836</v>
      </c>
      <c r="H1253" s="56" t="s">
        <v>44</v>
      </c>
      <c r="I1253" s="27"/>
      <c r="J1253" s="57" t="s">
        <v>21</v>
      </c>
      <c r="K1253" s="23" t="s">
        <v>15</v>
      </c>
    </row>
    <row r="1254" ht="22.5" customHeight="1">
      <c r="A1254" s="147">
        <v>46094.0</v>
      </c>
      <c r="B1254" s="15"/>
      <c r="C1254" s="151" t="s">
        <v>106</v>
      </c>
      <c r="D1254" s="149" t="s">
        <v>6845</v>
      </c>
      <c r="E1254" s="150" t="s">
        <v>7813</v>
      </c>
      <c r="F1254" s="112" t="str">
        <f t="shared" si="1"/>
        <v>FRANCISCO ROJAS</v>
      </c>
      <c r="G1254" s="59" t="s">
        <v>16837</v>
      </c>
      <c r="H1254" s="56" t="s">
        <v>44</v>
      </c>
      <c r="I1254" s="27"/>
      <c r="J1254" s="57" t="s">
        <v>21</v>
      </c>
      <c r="K1254" s="23" t="s">
        <v>15</v>
      </c>
    </row>
    <row r="1255" ht="22.5" customHeight="1">
      <c r="A1255" s="147">
        <v>46094.0</v>
      </c>
      <c r="B1255" s="15"/>
      <c r="C1255" s="151" t="s">
        <v>16838</v>
      </c>
      <c r="D1255" s="149" t="s">
        <v>2641</v>
      </c>
      <c r="E1255" s="150" t="s">
        <v>3851</v>
      </c>
      <c r="F1255" s="112" t="str">
        <f t="shared" si="1"/>
        <v>ANA HERNANDEZ</v>
      </c>
      <c r="G1255" s="59" t="s">
        <v>16839</v>
      </c>
      <c r="H1255" s="56" t="s">
        <v>44</v>
      </c>
      <c r="I1255" s="27"/>
      <c r="J1255" s="57" t="s">
        <v>21</v>
      </c>
      <c r="K1255" s="23" t="s">
        <v>15</v>
      </c>
    </row>
    <row r="1256" ht="22.5" customHeight="1">
      <c r="A1256" s="147">
        <v>46094.0</v>
      </c>
      <c r="B1256" s="15"/>
      <c r="C1256" s="151" t="s">
        <v>106</v>
      </c>
      <c r="D1256" s="149" t="s">
        <v>16840</v>
      </c>
      <c r="E1256" s="150" t="s">
        <v>16841</v>
      </c>
      <c r="F1256" s="112" t="str">
        <f t="shared" si="1"/>
        <v>SEBASTIAN FRANCISCO YAÑEZ VEGA</v>
      </c>
      <c r="G1256" s="59" t="s">
        <v>16842</v>
      </c>
      <c r="H1256" s="56" t="s">
        <v>44</v>
      </c>
      <c r="I1256" s="27"/>
      <c r="J1256" s="57" t="s">
        <v>21</v>
      </c>
      <c r="K1256" s="23" t="s">
        <v>15</v>
      </c>
    </row>
    <row r="1257" ht="22.5" customHeight="1">
      <c r="A1257" s="147">
        <v>46094.0</v>
      </c>
      <c r="B1257" s="15"/>
      <c r="C1257" s="151" t="s">
        <v>106</v>
      </c>
      <c r="D1257" s="149" t="s">
        <v>16843</v>
      </c>
      <c r="E1257" s="150" t="s">
        <v>16844</v>
      </c>
      <c r="F1257" s="112" t="str">
        <f t="shared" si="1"/>
        <v>JULIANO BARBANIERA</v>
      </c>
      <c r="G1257" s="59" t="s">
        <v>16845</v>
      </c>
      <c r="H1257" s="56" t="s">
        <v>44</v>
      </c>
      <c r="I1257" s="27"/>
      <c r="J1257" s="57" t="s">
        <v>21</v>
      </c>
      <c r="K1257" s="23" t="s">
        <v>15</v>
      </c>
    </row>
    <row r="1258" ht="22.5" customHeight="1">
      <c r="A1258" s="147">
        <v>46094.0</v>
      </c>
      <c r="B1258" s="15"/>
      <c r="C1258" s="151" t="s">
        <v>1772</v>
      </c>
      <c r="D1258" s="149" t="s">
        <v>1503</v>
      </c>
      <c r="E1258" s="150" t="s">
        <v>16846</v>
      </c>
      <c r="F1258" s="112" t="str">
        <f t="shared" si="1"/>
        <v>DANILO LAURI</v>
      </c>
      <c r="G1258" s="59" t="s">
        <v>16847</v>
      </c>
      <c r="H1258" s="56" t="s">
        <v>44</v>
      </c>
      <c r="I1258" s="27"/>
      <c r="J1258" s="57" t="s">
        <v>21</v>
      </c>
      <c r="K1258" s="23" t="s">
        <v>15</v>
      </c>
    </row>
    <row r="1259" ht="22.5" customHeight="1">
      <c r="A1259" s="147">
        <v>46094.0</v>
      </c>
      <c r="B1259" s="15"/>
      <c r="C1259" s="151" t="s">
        <v>106</v>
      </c>
      <c r="D1259" s="149" t="s">
        <v>3164</v>
      </c>
      <c r="E1259" s="150" t="s">
        <v>16848</v>
      </c>
      <c r="F1259" s="112" t="str">
        <f t="shared" si="1"/>
        <v>ROMINA ZAPATA</v>
      </c>
      <c r="G1259" s="59" t="s">
        <v>16849</v>
      </c>
      <c r="H1259" s="56" t="s">
        <v>44</v>
      </c>
      <c r="I1259" s="27"/>
      <c r="J1259" s="57" t="s">
        <v>21</v>
      </c>
      <c r="K1259" s="23" t="s">
        <v>15</v>
      </c>
    </row>
    <row r="1260" ht="22.5" customHeight="1">
      <c r="A1260" s="147">
        <v>46094.0</v>
      </c>
      <c r="B1260" s="15"/>
      <c r="C1260" s="151" t="s">
        <v>1576</v>
      </c>
      <c r="D1260" s="149" t="s">
        <v>16850</v>
      </c>
      <c r="E1260" s="150" t="s">
        <v>16851</v>
      </c>
      <c r="F1260" s="112" t="str">
        <f t="shared" si="1"/>
        <v>GREYS BARRAZA GALLEGUILLOS</v>
      </c>
      <c r="G1260" s="59" t="s">
        <v>16852</v>
      </c>
      <c r="H1260" s="56" t="s">
        <v>44</v>
      </c>
      <c r="I1260" s="27"/>
      <c r="J1260" s="57" t="s">
        <v>21</v>
      </c>
      <c r="K1260" s="23" t="s">
        <v>15</v>
      </c>
    </row>
    <row r="1261" ht="22.5" customHeight="1">
      <c r="A1261" s="147">
        <v>46094.0</v>
      </c>
      <c r="B1261" s="15"/>
      <c r="C1261" s="151" t="s">
        <v>122</v>
      </c>
      <c r="D1261" s="149" t="s">
        <v>16853</v>
      </c>
      <c r="E1261" s="150" t="s">
        <v>16854</v>
      </c>
      <c r="F1261" s="112" t="str">
        <f t="shared" si="1"/>
        <v>CARLOS JAVIER CARTER CONTRERAS</v>
      </c>
      <c r="G1261" s="59" t="s">
        <v>16855</v>
      </c>
      <c r="H1261" s="56" t="s">
        <v>44</v>
      </c>
      <c r="I1261" s="27"/>
      <c r="J1261" s="57" t="s">
        <v>21</v>
      </c>
      <c r="K1261" s="23" t="s">
        <v>15</v>
      </c>
    </row>
    <row r="1262" ht="22.5" customHeight="1">
      <c r="A1262" s="147">
        <v>46094.0</v>
      </c>
      <c r="B1262" s="15"/>
      <c r="C1262" s="151" t="s">
        <v>3623</v>
      </c>
      <c r="D1262" s="149" t="s">
        <v>16856</v>
      </c>
      <c r="E1262" s="150" t="s">
        <v>16857</v>
      </c>
      <c r="F1262" s="112" t="str">
        <f t="shared" si="1"/>
        <v>CLAUDIA ALEJANDRA ZEPEDA ARAYA</v>
      </c>
      <c r="G1262" s="59" t="s">
        <v>16858</v>
      </c>
      <c r="H1262" s="56" t="s">
        <v>44</v>
      </c>
      <c r="I1262" s="27"/>
      <c r="J1262" s="57" t="s">
        <v>21</v>
      </c>
      <c r="K1262" s="23" t="s">
        <v>15</v>
      </c>
    </row>
    <row r="1263" ht="22.5" customHeight="1">
      <c r="A1263" s="147">
        <v>46094.0</v>
      </c>
      <c r="B1263" s="15"/>
      <c r="C1263" s="148">
        <v>43252.0</v>
      </c>
      <c r="D1263" s="149" t="s">
        <v>16859</v>
      </c>
      <c r="E1263" s="150" t="s">
        <v>16860</v>
      </c>
      <c r="F1263" s="112" t="str">
        <f t="shared" si="1"/>
        <v>SEEGIO CALDERÓN DÍAZ</v>
      </c>
      <c r="G1263" s="59" t="s">
        <v>16861</v>
      </c>
      <c r="H1263" s="56" t="s">
        <v>44</v>
      </c>
      <c r="I1263" s="27"/>
      <c r="J1263" s="57" t="s">
        <v>17</v>
      </c>
      <c r="K1263" s="23" t="s">
        <v>15</v>
      </c>
    </row>
    <row r="1264" ht="22.5" customHeight="1">
      <c r="A1264" s="147">
        <v>46094.0</v>
      </c>
      <c r="B1264" s="15">
        <v>46097.0</v>
      </c>
      <c r="C1264" s="148">
        <v>45352.0</v>
      </c>
      <c r="D1264" s="149" t="s">
        <v>1794</v>
      </c>
      <c r="E1264" s="150" t="s">
        <v>16862</v>
      </c>
      <c r="F1264" s="112" t="str">
        <f t="shared" si="1"/>
        <v>MICHAEL BIGGIO</v>
      </c>
      <c r="G1264" s="59" t="s">
        <v>16863</v>
      </c>
      <c r="H1264" s="56" t="s">
        <v>44</v>
      </c>
      <c r="I1264" s="27"/>
      <c r="J1264" s="57" t="s">
        <v>17</v>
      </c>
      <c r="K1264" s="23" t="s">
        <v>20</v>
      </c>
    </row>
    <row r="1265" ht="22.5" customHeight="1">
      <c r="A1265" s="147">
        <v>46094.0</v>
      </c>
      <c r="B1265" s="15"/>
      <c r="C1265" s="148">
        <v>40634.0</v>
      </c>
      <c r="D1265" s="149" t="s">
        <v>10257</v>
      </c>
      <c r="E1265" s="150" t="s">
        <v>16864</v>
      </c>
      <c r="F1265" s="112" t="str">
        <f t="shared" si="1"/>
        <v>AMADOR DAGUIRRE VILLEGAS</v>
      </c>
      <c r="G1265" s="59" t="s">
        <v>16865</v>
      </c>
      <c r="H1265" s="56" t="s">
        <v>44</v>
      </c>
      <c r="I1265" s="27"/>
      <c r="J1265" s="57" t="s">
        <v>17</v>
      </c>
      <c r="K1265" s="23" t="s">
        <v>15</v>
      </c>
    </row>
    <row r="1266" ht="22.5" customHeight="1">
      <c r="A1266" s="147">
        <v>46094.0</v>
      </c>
      <c r="B1266" s="15">
        <v>46097.0</v>
      </c>
      <c r="C1266" s="148">
        <v>43678.0</v>
      </c>
      <c r="D1266" s="149" t="s">
        <v>1998</v>
      </c>
      <c r="E1266" s="150" t="s">
        <v>16866</v>
      </c>
      <c r="F1266" s="112" t="str">
        <f t="shared" si="1"/>
        <v>MARIA TAPIA BRICEÑO</v>
      </c>
      <c r="G1266" s="59" t="s">
        <v>16867</v>
      </c>
      <c r="H1266" s="56" t="s">
        <v>44</v>
      </c>
      <c r="I1266" s="27"/>
      <c r="J1266" s="57" t="s">
        <v>17</v>
      </c>
      <c r="K1266" s="23" t="s">
        <v>15</v>
      </c>
    </row>
    <row r="1267" ht="22.5" customHeight="1">
      <c r="A1267" s="147">
        <v>46094.0</v>
      </c>
      <c r="B1267" s="15">
        <v>46097.0</v>
      </c>
      <c r="C1267" s="148">
        <v>45627.0</v>
      </c>
      <c r="D1267" s="149" t="s">
        <v>5439</v>
      </c>
      <c r="E1267" s="150" t="s">
        <v>16868</v>
      </c>
      <c r="F1267" s="112" t="str">
        <f t="shared" si="1"/>
        <v>XAVIER PALOMINOS</v>
      </c>
      <c r="G1267" s="59" t="s">
        <v>16869</v>
      </c>
      <c r="H1267" s="56" t="s">
        <v>44</v>
      </c>
      <c r="I1267" s="27"/>
      <c r="J1267" s="57" t="s">
        <v>17</v>
      </c>
      <c r="K1267" s="23" t="s">
        <v>15</v>
      </c>
    </row>
    <row r="1268" ht="22.5" customHeight="1">
      <c r="A1268" s="147">
        <v>46094.0</v>
      </c>
      <c r="B1268" s="46"/>
      <c r="C1268" s="148">
        <v>45839.0</v>
      </c>
      <c r="D1268" s="149" t="s">
        <v>16870</v>
      </c>
      <c r="E1268" s="150" t="s">
        <v>16871</v>
      </c>
      <c r="F1268" s="112" t="str">
        <f t="shared" si="1"/>
        <v>PEDRO CLAUDIO VEGA MUÑOZ</v>
      </c>
      <c r="G1268" s="59" t="s">
        <v>16872</v>
      </c>
      <c r="H1268" s="56" t="s">
        <v>44</v>
      </c>
      <c r="I1268" s="27"/>
      <c r="J1268" s="57" t="s">
        <v>17</v>
      </c>
      <c r="K1268" s="23" t="s">
        <v>20</v>
      </c>
    </row>
    <row r="1269" ht="22.5" customHeight="1">
      <c r="A1269" s="147">
        <v>46094.0</v>
      </c>
      <c r="B1269" s="15"/>
      <c r="C1269" s="148">
        <v>45170.0</v>
      </c>
      <c r="D1269" s="149" t="s">
        <v>2307</v>
      </c>
      <c r="E1269" s="150" t="s">
        <v>3350</v>
      </c>
      <c r="F1269" s="112" t="str">
        <f t="shared" si="1"/>
        <v>VANESSA GONZALEZ</v>
      </c>
      <c r="G1269" s="59" t="s">
        <v>16873</v>
      </c>
      <c r="H1269" s="56" t="s">
        <v>44</v>
      </c>
      <c r="I1269" s="27"/>
      <c r="J1269" s="57" t="s">
        <v>17</v>
      </c>
      <c r="K1269" s="23" t="s">
        <v>15</v>
      </c>
    </row>
    <row r="1270" ht="22.5" customHeight="1">
      <c r="A1270" s="147">
        <v>46094.0</v>
      </c>
      <c r="B1270" s="15">
        <v>46097.0</v>
      </c>
      <c r="C1270" s="148">
        <v>42339.0</v>
      </c>
      <c r="D1270" s="149" t="s">
        <v>474</v>
      </c>
      <c r="E1270" s="150" t="s">
        <v>16874</v>
      </c>
      <c r="F1270" s="112" t="str">
        <f t="shared" si="1"/>
        <v>JAIME AROS CONEJEROS</v>
      </c>
      <c r="G1270" s="59" t="s">
        <v>16875</v>
      </c>
      <c r="H1270" s="56" t="s">
        <v>44</v>
      </c>
      <c r="I1270" s="27"/>
      <c r="J1270" s="57" t="s">
        <v>17</v>
      </c>
      <c r="K1270" s="23" t="s">
        <v>15</v>
      </c>
    </row>
    <row r="1271" ht="22.5" customHeight="1">
      <c r="A1271" s="147">
        <v>46094.0</v>
      </c>
      <c r="B1271" s="15">
        <v>46097.0</v>
      </c>
      <c r="C1271" s="148">
        <v>43556.0</v>
      </c>
      <c r="D1271" s="149" t="s">
        <v>920</v>
      </c>
      <c r="E1271" s="150" t="s">
        <v>16876</v>
      </c>
      <c r="F1271" s="112" t="str">
        <f t="shared" si="1"/>
        <v>SEBASTIAN SAAVEDRA PEÑA</v>
      </c>
      <c r="G1271" s="59" t="s">
        <v>16877</v>
      </c>
      <c r="H1271" s="56" t="s">
        <v>44</v>
      </c>
      <c r="I1271" s="27"/>
      <c r="J1271" s="57" t="s">
        <v>17</v>
      </c>
      <c r="K1271" s="23" t="s">
        <v>15</v>
      </c>
    </row>
    <row r="1272" ht="22.5" customHeight="1">
      <c r="A1272" s="147">
        <v>46094.0</v>
      </c>
      <c r="B1272" s="15">
        <v>46097.0</v>
      </c>
      <c r="C1272" s="148">
        <v>44958.0</v>
      </c>
      <c r="D1272" s="149" t="s">
        <v>16878</v>
      </c>
      <c r="E1272" s="150" t="s">
        <v>16879</v>
      </c>
      <c r="F1272" s="112" t="str">
        <f t="shared" si="1"/>
        <v>LUIS SEBASTIAN PASTENES RIVILLO</v>
      </c>
      <c r="G1272" s="59" t="s">
        <v>16880</v>
      </c>
      <c r="H1272" s="56" t="s">
        <v>44</v>
      </c>
      <c r="I1272" s="27"/>
      <c r="J1272" s="57" t="s">
        <v>17</v>
      </c>
      <c r="K1272" s="23" t="s">
        <v>15</v>
      </c>
    </row>
    <row r="1273" ht="22.5" customHeight="1">
      <c r="A1273" s="147">
        <v>46094.0</v>
      </c>
      <c r="B1273" s="15">
        <v>46097.0</v>
      </c>
      <c r="C1273" s="148">
        <v>44470.0</v>
      </c>
      <c r="D1273" s="149" t="s">
        <v>4072</v>
      </c>
      <c r="E1273" s="150" t="s">
        <v>16881</v>
      </c>
      <c r="F1273" s="112" t="str">
        <f t="shared" si="1"/>
        <v>MIGUEL ANGEL PEÑA MARTINEZ</v>
      </c>
      <c r="G1273" s="59" t="s">
        <v>16882</v>
      </c>
      <c r="H1273" s="56" t="s">
        <v>44</v>
      </c>
      <c r="I1273" s="27"/>
      <c r="J1273" s="57" t="s">
        <v>17</v>
      </c>
      <c r="K1273" s="23" t="s">
        <v>15</v>
      </c>
    </row>
    <row r="1274" ht="22.5" customHeight="1">
      <c r="A1274" s="147">
        <v>46094.0</v>
      </c>
      <c r="B1274" s="15">
        <v>46097.0</v>
      </c>
      <c r="C1274" s="148">
        <v>44044.0</v>
      </c>
      <c r="D1274" s="149" t="s">
        <v>82</v>
      </c>
      <c r="E1274" s="150" t="s">
        <v>13317</v>
      </c>
      <c r="F1274" s="112" t="str">
        <f t="shared" si="1"/>
        <v>SEBASTIÁN GALINDO</v>
      </c>
      <c r="G1274" s="59" t="s">
        <v>16883</v>
      </c>
      <c r="H1274" s="56" t="s">
        <v>44</v>
      </c>
      <c r="I1274" s="27"/>
      <c r="J1274" s="57" t="s">
        <v>17</v>
      </c>
      <c r="K1274" s="23" t="s">
        <v>15</v>
      </c>
    </row>
    <row r="1275" ht="22.5" customHeight="1">
      <c r="A1275" s="147">
        <v>46094.0</v>
      </c>
      <c r="B1275" s="15">
        <v>46097.0</v>
      </c>
      <c r="C1275" s="148">
        <v>43525.0</v>
      </c>
      <c r="D1275" s="149" t="s">
        <v>5409</v>
      </c>
      <c r="E1275" s="150" t="s">
        <v>16884</v>
      </c>
      <c r="F1275" s="112" t="str">
        <f t="shared" si="1"/>
        <v>PABLO ANDRÉS ROCO PARRA</v>
      </c>
      <c r="G1275" s="59" t="s">
        <v>16885</v>
      </c>
      <c r="H1275" s="56" t="s">
        <v>44</v>
      </c>
      <c r="I1275" s="27"/>
      <c r="J1275" s="57" t="s">
        <v>17</v>
      </c>
      <c r="K1275" s="23" t="s">
        <v>15</v>
      </c>
    </row>
    <row r="1276" ht="22.5" customHeight="1">
      <c r="A1276" s="147">
        <v>46094.0</v>
      </c>
      <c r="B1276" s="15">
        <v>46098.0</v>
      </c>
      <c r="C1276" s="148">
        <v>45383.0</v>
      </c>
      <c r="D1276" s="149" t="s">
        <v>16886</v>
      </c>
      <c r="E1276" s="150" t="s">
        <v>16887</v>
      </c>
      <c r="F1276" s="112" t="str">
        <f t="shared" si="1"/>
        <v>MARIA BEATRIZ SALGADO DIEZ</v>
      </c>
      <c r="G1276" s="59" t="s">
        <v>16888</v>
      </c>
      <c r="H1276" s="56" t="s">
        <v>44</v>
      </c>
      <c r="I1276" s="27"/>
      <c r="J1276" s="57" t="s">
        <v>17</v>
      </c>
      <c r="K1276" s="23" t="s">
        <v>15</v>
      </c>
    </row>
    <row r="1277" ht="22.5" customHeight="1">
      <c r="A1277" s="147">
        <v>46094.0</v>
      </c>
      <c r="B1277" s="15">
        <v>46097.0</v>
      </c>
      <c r="C1277" s="148">
        <v>43739.0</v>
      </c>
      <c r="D1277" s="149" t="s">
        <v>3198</v>
      </c>
      <c r="E1277" s="150" t="s">
        <v>5749</v>
      </c>
      <c r="F1277" s="112" t="str">
        <f t="shared" si="1"/>
        <v>ALVARO CAVIERES</v>
      </c>
      <c r="G1277" s="59" t="s">
        <v>16889</v>
      </c>
      <c r="H1277" s="56" t="s">
        <v>44</v>
      </c>
      <c r="I1277" s="27"/>
      <c r="J1277" s="57" t="s">
        <v>17</v>
      </c>
      <c r="K1277" s="23" t="s">
        <v>15</v>
      </c>
    </row>
    <row r="1278" ht="22.5" customHeight="1">
      <c r="A1278" s="147">
        <v>46094.0</v>
      </c>
      <c r="B1278" s="15">
        <v>46097.0</v>
      </c>
      <c r="C1278" s="148">
        <v>44440.0</v>
      </c>
      <c r="D1278" s="149" t="s">
        <v>2757</v>
      </c>
      <c r="E1278" s="150" t="s">
        <v>16890</v>
      </c>
      <c r="F1278" s="112" t="str">
        <f t="shared" si="1"/>
        <v>MIGUEL ANGEL PARRA LAGOS</v>
      </c>
      <c r="G1278" s="59" t="s">
        <v>16891</v>
      </c>
      <c r="H1278" s="56" t="s">
        <v>44</v>
      </c>
      <c r="I1278" s="27"/>
      <c r="J1278" s="57" t="s">
        <v>17</v>
      </c>
      <c r="K1278" s="23" t="s">
        <v>15</v>
      </c>
    </row>
    <row r="1279" ht="22.5" customHeight="1">
      <c r="A1279" s="147">
        <v>46094.0</v>
      </c>
      <c r="B1279" s="15">
        <v>46097.0</v>
      </c>
      <c r="C1279" s="148">
        <v>45474.0</v>
      </c>
      <c r="D1279" s="149" t="s">
        <v>16892</v>
      </c>
      <c r="E1279" s="150" t="s">
        <v>16893</v>
      </c>
      <c r="F1279" s="112" t="str">
        <f t="shared" si="1"/>
        <v>JAVIER GONZALO SANCHEZ REYES</v>
      </c>
      <c r="G1279" s="59" t="s">
        <v>16894</v>
      </c>
      <c r="H1279" s="56" t="s">
        <v>44</v>
      </c>
      <c r="I1279" s="27"/>
      <c r="J1279" s="57" t="s">
        <v>17</v>
      </c>
      <c r="K1279" s="23" t="s">
        <v>15</v>
      </c>
    </row>
    <row r="1280" ht="22.5" customHeight="1">
      <c r="A1280" s="147">
        <v>46094.0</v>
      </c>
      <c r="B1280" s="15">
        <v>46097.0</v>
      </c>
      <c r="C1280" s="148">
        <v>41456.0</v>
      </c>
      <c r="D1280" s="149" t="s">
        <v>16895</v>
      </c>
      <c r="E1280" s="150" t="s">
        <v>16896</v>
      </c>
      <c r="F1280" s="112" t="str">
        <f t="shared" si="1"/>
        <v>JENIFER MAGDALENA CABRERA URIBE</v>
      </c>
      <c r="G1280" s="59" t="s">
        <v>16897</v>
      </c>
      <c r="H1280" s="56" t="s">
        <v>44</v>
      </c>
      <c r="I1280" s="27"/>
      <c r="J1280" s="57" t="s">
        <v>17</v>
      </c>
      <c r="K1280" s="23" t="s">
        <v>15</v>
      </c>
    </row>
    <row r="1281" ht="22.5" customHeight="1">
      <c r="A1281" s="147">
        <v>46094.0</v>
      </c>
      <c r="B1281" s="15">
        <v>46097.0</v>
      </c>
      <c r="C1281" s="148">
        <v>43678.0</v>
      </c>
      <c r="D1281" s="149" t="s">
        <v>13288</v>
      </c>
      <c r="E1281" s="150" t="s">
        <v>13362</v>
      </c>
      <c r="F1281" s="112" t="str">
        <f t="shared" si="1"/>
        <v>JAIRO QUIROGA</v>
      </c>
      <c r="G1281" s="59" t="s">
        <v>16898</v>
      </c>
      <c r="H1281" s="56" t="s">
        <v>44</v>
      </c>
      <c r="I1281" s="27"/>
      <c r="J1281" s="57" t="s">
        <v>17</v>
      </c>
      <c r="K1281" s="23" t="s">
        <v>20</v>
      </c>
    </row>
    <row r="1282" ht="22.5" customHeight="1">
      <c r="A1282" s="147">
        <v>46094.0</v>
      </c>
      <c r="B1282" s="15"/>
      <c r="C1282" s="148">
        <v>42125.0</v>
      </c>
      <c r="D1282" s="149" t="s">
        <v>10496</v>
      </c>
      <c r="E1282" s="150" t="s">
        <v>14045</v>
      </c>
      <c r="F1282" s="112" t="str">
        <f t="shared" si="1"/>
        <v>JOSE LUIS GONZALEZ MORALES</v>
      </c>
      <c r="G1282" s="59" t="s">
        <v>16899</v>
      </c>
      <c r="H1282" s="56" t="s">
        <v>44</v>
      </c>
      <c r="I1282" s="27"/>
      <c r="J1282" s="57" t="s">
        <v>17</v>
      </c>
      <c r="K1282" s="23" t="s">
        <v>15</v>
      </c>
    </row>
    <row r="1283" ht="22.5" customHeight="1">
      <c r="A1283" s="147">
        <v>46094.0</v>
      </c>
      <c r="B1283" s="15"/>
      <c r="C1283" s="148">
        <v>43647.0</v>
      </c>
      <c r="D1283" s="149" t="s">
        <v>16900</v>
      </c>
      <c r="E1283" s="150" t="s">
        <v>16901</v>
      </c>
      <c r="F1283" s="112" t="str">
        <f t="shared" si="1"/>
        <v>DANIXA ALVARADO TUNACA</v>
      </c>
      <c r="G1283" s="59" t="s">
        <v>16902</v>
      </c>
      <c r="H1283" s="56" t="s">
        <v>44</v>
      </c>
      <c r="I1283" s="27"/>
      <c r="J1283" s="57" t="s">
        <v>17</v>
      </c>
      <c r="K1283" s="23" t="s">
        <v>15</v>
      </c>
    </row>
    <row r="1284" ht="22.5" customHeight="1">
      <c r="A1284" s="147">
        <v>46094.0</v>
      </c>
      <c r="B1284" s="15">
        <v>46098.0</v>
      </c>
      <c r="C1284" s="148">
        <v>42795.0</v>
      </c>
      <c r="D1284" s="149" t="s">
        <v>262</v>
      </c>
      <c r="E1284" s="150" t="s">
        <v>16903</v>
      </c>
      <c r="F1284" s="112" t="str">
        <f t="shared" si="1"/>
        <v>FRANCISCO PUGAS</v>
      </c>
      <c r="G1284" s="59" t="s">
        <v>16904</v>
      </c>
      <c r="H1284" s="56" t="s">
        <v>44</v>
      </c>
      <c r="I1284" s="27"/>
      <c r="J1284" s="57" t="s">
        <v>17</v>
      </c>
      <c r="K1284" s="23" t="s">
        <v>15</v>
      </c>
    </row>
    <row r="1285" ht="22.5" customHeight="1">
      <c r="A1285" s="147">
        <v>46094.0</v>
      </c>
      <c r="B1285" s="15">
        <v>46098.0</v>
      </c>
      <c r="C1285" s="148">
        <v>43800.0</v>
      </c>
      <c r="D1285" s="149" t="s">
        <v>16905</v>
      </c>
      <c r="E1285" s="150" t="s">
        <v>16906</v>
      </c>
      <c r="F1285" s="112" t="str">
        <f t="shared" si="1"/>
        <v>CLAUDIA MARITZA ENCINA HERNANDEZ</v>
      </c>
      <c r="G1285" s="59" t="s">
        <v>16907</v>
      </c>
      <c r="H1285" s="56" t="s">
        <v>44</v>
      </c>
      <c r="I1285" s="27"/>
      <c r="J1285" s="57" t="s">
        <v>17</v>
      </c>
      <c r="K1285" s="23" t="s">
        <v>15</v>
      </c>
    </row>
    <row r="1286" ht="22.5" customHeight="1">
      <c r="A1286" s="147">
        <v>46094.0</v>
      </c>
      <c r="B1286" s="15">
        <v>46097.0</v>
      </c>
      <c r="C1286" s="148">
        <v>43862.0</v>
      </c>
      <c r="D1286" s="149" t="s">
        <v>395</v>
      </c>
      <c r="E1286" s="150" t="s">
        <v>16908</v>
      </c>
      <c r="F1286" s="112" t="str">
        <f t="shared" si="1"/>
        <v>ALEJANDRA BROUSSETT</v>
      </c>
      <c r="G1286" s="59" t="s">
        <v>16909</v>
      </c>
      <c r="H1286" s="56" t="s">
        <v>44</v>
      </c>
      <c r="I1286" s="27"/>
      <c r="J1286" s="57" t="s">
        <v>17</v>
      </c>
      <c r="K1286" s="23" t="s">
        <v>15</v>
      </c>
    </row>
    <row r="1287" ht="22.5" customHeight="1">
      <c r="A1287" s="147">
        <v>46094.0</v>
      </c>
      <c r="B1287" s="15">
        <v>46098.0</v>
      </c>
      <c r="C1287" s="148">
        <v>43374.0</v>
      </c>
      <c r="D1287" s="149" t="s">
        <v>876</v>
      </c>
      <c r="E1287" s="150" t="s">
        <v>16910</v>
      </c>
      <c r="F1287" s="112" t="str">
        <f t="shared" si="1"/>
        <v>LUIS AGUIRRE ESPEJO</v>
      </c>
      <c r="G1287" s="59" t="s">
        <v>16911</v>
      </c>
      <c r="H1287" s="56" t="s">
        <v>44</v>
      </c>
      <c r="I1287" s="27"/>
      <c r="J1287" s="57" t="s">
        <v>17</v>
      </c>
      <c r="K1287" s="23" t="s">
        <v>15</v>
      </c>
    </row>
    <row r="1288" ht="22.5" customHeight="1">
      <c r="A1288" s="147">
        <v>46094.0</v>
      </c>
      <c r="B1288" s="15">
        <v>46098.0</v>
      </c>
      <c r="C1288" s="148">
        <v>45352.0</v>
      </c>
      <c r="D1288" s="149" t="s">
        <v>16912</v>
      </c>
      <c r="E1288" s="150" t="s">
        <v>16913</v>
      </c>
      <c r="F1288" s="112" t="str">
        <f t="shared" si="1"/>
        <v>ALEXIS ANTONIO VERA SALINAS</v>
      </c>
      <c r="G1288" s="59" t="s">
        <v>16914</v>
      </c>
      <c r="H1288" s="56" t="s">
        <v>44</v>
      </c>
      <c r="I1288" s="27"/>
      <c r="J1288" s="57" t="s">
        <v>17</v>
      </c>
      <c r="K1288" s="23" t="s">
        <v>15</v>
      </c>
    </row>
    <row r="1289" ht="22.5" customHeight="1">
      <c r="A1289" s="147">
        <v>46094.0</v>
      </c>
      <c r="B1289" s="15">
        <v>46098.0</v>
      </c>
      <c r="C1289" s="148">
        <v>44409.0</v>
      </c>
      <c r="D1289" s="149" t="s">
        <v>16915</v>
      </c>
      <c r="E1289" s="150" t="s">
        <v>16916</v>
      </c>
      <c r="F1289" s="112" t="str">
        <f t="shared" si="1"/>
        <v>CARLOS JAVIER MALDONADO BECERRA</v>
      </c>
      <c r="G1289" s="59" t="s">
        <v>16917</v>
      </c>
      <c r="H1289" s="56" t="s">
        <v>44</v>
      </c>
      <c r="I1289" s="27"/>
      <c r="J1289" s="57" t="s">
        <v>17</v>
      </c>
      <c r="K1289" s="23" t="s">
        <v>15</v>
      </c>
    </row>
    <row r="1290" ht="22.5" customHeight="1">
      <c r="A1290" s="147">
        <v>46094.0</v>
      </c>
      <c r="B1290" s="15">
        <v>46097.0</v>
      </c>
      <c r="C1290" s="148">
        <v>45658.0</v>
      </c>
      <c r="D1290" s="149" t="s">
        <v>16918</v>
      </c>
      <c r="E1290" s="150" t="s">
        <v>16919</v>
      </c>
      <c r="F1290" s="112" t="str">
        <f t="shared" si="1"/>
        <v>ENNIO PASTENE</v>
      </c>
      <c r="G1290" s="59" t="s">
        <v>16920</v>
      </c>
      <c r="H1290" s="56" t="s">
        <v>44</v>
      </c>
      <c r="I1290" s="27"/>
      <c r="J1290" s="57" t="s">
        <v>17</v>
      </c>
      <c r="K1290" s="23" t="s">
        <v>15</v>
      </c>
    </row>
    <row r="1291" ht="22.5" customHeight="1">
      <c r="A1291" s="147">
        <v>46094.0</v>
      </c>
      <c r="B1291" s="15">
        <v>46097.0</v>
      </c>
      <c r="C1291" s="148">
        <v>45413.0</v>
      </c>
      <c r="D1291" s="149" t="s">
        <v>296</v>
      </c>
      <c r="E1291" s="150" t="s">
        <v>16921</v>
      </c>
      <c r="F1291" s="112" t="str">
        <f t="shared" si="1"/>
        <v>GERARDO ACEITUNO</v>
      </c>
      <c r="G1291" s="59" t="s">
        <v>16922</v>
      </c>
      <c r="H1291" s="56" t="s">
        <v>44</v>
      </c>
      <c r="I1291" s="27"/>
      <c r="J1291" s="57" t="s">
        <v>17</v>
      </c>
      <c r="K1291" s="23" t="s">
        <v>15</v>
      </c>
    </row>
    <row r="1292" ht="22.5" customHeight="1">
      <c r="A1292" s="147">
        <v>46094.0</v>
      </c>
      <c r="B1292" s="15">
        <v>46097.0</v>
      </c>
      <c r="C1292" s="148">
        <v>45047.0</v>
      </c>
      <c r="D1292" s="149" t="s">
        <v>16923</v>
      </c>
      <c r="E1292" s="150" t="s">
        <v>16924</v>
      </c>
      <c r="F1292" s="112" t="str">
        <f t="shared" si="1"/>
        <v>NICOLE ANDREA GARCIA ALCOTA</v>
      </c>
      <c r="G1292" s="59" t="s">
        <v>16925</v>
      </c>
      <c r="H1292" s="56" t="s">
        <v>44</v>
      </c>
      <c r="I1292" s="27"/>
      <c r="J1292" s="57" t="s">
        <v>17</v>
      </c>
      <c r="K1292" s="23" t="s">
        <v>15</v>
      </c>
    </row>
    <row r="1293" ht="22.5" customHeight="1">
      <c r="A1293" s="147">
        <v>46094.0</v>
      </c>
      <c r="B1293" s="15">
        <v>46097.0</v>
      </c>
      <c r="C1293" s="148">
        <v>45778.0</v>
      </c>
      <c r="D1293" s="149" t="s">
        <v>16926</v>
      </c>
      <c r="E1293" s="150" t="s">
        <v>16927</v>
      </c>
      <c r="F1293" s="112" t="str">
        <f t="shared" si="1"/>
        <v>CAROL CONSTANSA SALINAS HERRERA</v>
      </c>
      <c r="G1293" s="59" t="s">
        <v>16928</v>
      </c>
      <c r="H1293" s="56" t="s">
        <v>44</v>
      </c>
      <c r="I1293" s="27"/>
      <c r="J1293" s="57" t="s">
        <v>17</v>
      </c>
      <c r="K1293" s="23" t="s">
        <v>15</v>
      </c>
    </row>
    <row r="1294" ht="22.5" customHeight="1">
      <c r="A1294" s="147">
        <v>46094.0</v>
      </c>
      <c r="B1294" s="15">
        <v>46097.0</v>
      </c>
      <c r="C1294" s="148">
        <v>42856.0</v>
      </c>
      <c r="D1294" s="149" t="s">
        <v>16929</v>
      </c>
      <c r="E1294" s="150" t="s">
        <v>2191</v>
      </c>
      <c r="F1294" s="112" t="str">
        <f t="shared" si="1"/>
        <v>KARINA CALDERON</v>
      </c>
      <c r="G1294" s="59" t="s">
        <v>16930</v>
      </c>
      <c r="H1294" s="56" t="s">
        <v>44</v>
      </c>
      <c r="I1294" s="27"/>
      <c r="J1294" s="57" t="s">
        <v>17</v>
      </c>
      <c r="K1294" s="23" t="s">
        <v>15</v>
      </c>
    </row>
    <row r="1295" ht="22.5" customHeight="1">
      <c r="A1295" s="147">
        <v>46094.0</v>
      </c>
      <c r="B1295" s="15">
        <v>46098.0</v>
      </c>
      <c r="C1295" s="148">
        <v>42979.0</v>
      </c>
      <c r="D1295" s="149" t="s">
        <v>8398</v>
      </c>
      <c r="E1295" s="150" t="s">
        <v>5392</v>
      </c>
      <c r="F1295" s="112" t="str">
        <f t="shared" si="1"/>
        <v>ROXANA HERNANDEZ</v>
      </c>
      <c r="G1295" s="59" t="s">
        <v>16931</v>
      </c>
      <c r="H1295" s="56" t="s">
        <v>44</v>
      </c>
      <c r="I1295" s="27"/>
      <c r="J1295" s="57" t="s">
        <v>17</v>
      </c>
      <c r="K1295" s="23" t="s">
        <v>15</v>
      </c>
    </row>
    <row r="1296" ht="22.5" customHeight="1">
      <c r="A1296" s="147">
        <v>46094.0</v>
      </c>
      <c r="B1296" s="15">
        <v>46097.0</v>
      </c>
      <c r="C1296" s="148">
        <v>43556.0</v>
      </c>
      <c r="D1296" s="149" t="s">
        <v>1689</v>
      </c>
      <c r="E1296" s="150" t="s">
        <v>3138</v>
      </c>
      <c r="F1296" s="112" t="str">
        <f t="shared" si="1"/>
        <v>VALESKA MENDEZ</v>
      </c>
      <c r="G1296" s="59" t="s">
        <v>16932</v>
      </c>
      <c r="H1296" s="56" t="s">
        <v>44</v>
      </c>
      <c r="I1296" s="27"/>
      <c r="J1296" s="57" t="s">
        <v>17</v>
      </c>
      <c r="K1296" s="23" t="s">
        <v>15</v>
      </c>
    </row>
    <row r="1297" ht="22.5" customHeight="1">
      <c r="A1297" s="147">
        <v>46094.0</v>
      </c>
      <c r="B1297" s="15">
        <v>46097.0</v>
      </c>
      <c r="C1297" s="148">
        <v>43678.0</v>
      </c>
      <c r="D1297" s="149" t="s">
        <v>2187</v>
      </c>
      <c r="E1297" s="150" t="s">
        <v>16933</v>
      </c>
      <c r="F1297" s="112" t="str">
        <f t="shared" si="1"/>
        <v>PAMELA CHAPA</v>
      </c>
      <c r="G1297" s="59" t="s">
        <v>16934</v>
      </c>
      <c r="H1297" s="56" t="s">
        <v>44</v>
      </c>
      <c r="I1297" s="27"/>
      <c r="J1297" s="57" t="s">
        <v>17</v>
      </c>
      <c r="K1297" s="23" t="s">
        <v>15</v>
      </c>
    </row>
    <row r="1298" ht="22.5" customHeight="1">
      <c r="A1298" s="147">
        <v>46094.0</v>
      </c>
      <c r="B1298" s="15">
        <v>46098.0</v>
      </c>
      <c r="C1298" s="148">
        <v>43770.0</v>
      </c>
      <c r="D1298" s="149" t="s">
        <v>16935</v>
      </c>
      <c r="E1298" s="150" t="s">
        <v>16936</v>
      </c>
      <c r="F1298" s="112" t="str">
        <f t="shared" si="1"/>
        <v>NICOLE ALEXANDRA WAGNER BOBADILLA</v>
      </c>
      <c r="G1298" s="59" t="s">
        <v>16937</v>
      </c>
      <c r="H1298" s="56" t="s">
        <v>44</v>
      </c>
      <c r="I1298" s="27"/>
      <c r="J1298" s="57" t="s">
        <v>17</v>
      </c>
      <c r="K1298" s="23" t="s">
        <v>15</v>
      </c>
    </row>
    <row r="1299" ht="22.5" customHeight="1">
      <c r="A1299" s="147">
        <v>46094.0</v>
      </c>
      <c r="B1299" s="15">
        <v>46097.0</v>
      </c>
      <c r="C1299" s="148">
        <v>43586.0</v>
      </c>
      <c r="D1299" s="149" t="s">
        <v>304</v>
      </c>
      <c r="E1299" s="150" t="s">
        <v>2427</v>
      </c>
      <c r="F1299" s="112" t="str">
        <f t="shared" si="1"/>
        <v>DANIEL ARAVENA</v>
      </c>
      <c r="G1299" s="59" t="s">
        <v>16938</v>
      </c>
      <c r="H1299" s="56" t="s">
        <v>44</v>
      </c>
      <c r="I1299" s="27"/>
      <c r="J1299" s="57" t="s">
        <v>17</v>
      </c>
      <c r="K1299" s="23" t="s">
        <v>15</v>
      </c>
    </row>
    <row r="1300" ht="22.5" customHeight="1">
      <c r="A1300" s="147">
        <v>46094.0</v>
      </c>
      <c r="B1300" s="15">
        <v>46097.0</v>
      </c>
      <c r="C1300" s="148">
        <v>45139.0</v>
      </c>
      <c r="D1300" s="149" t="s">
        <v>16939</v>
      </c>
      <c r="E1300" s="150" t="s">
        <v>16940</v>
      </c>
      <c r="F1300" s="112" t="str">
        <f t="shared" si="1"/>
        <v>ANGELA MARIA VIDAL LEIVA</v>
      </c>
      <c r="G1300" s="59" t="s">
        <v>16941</v>
      </c>
      <c r="H1300" s="56" t="s">
        <v>44</v>
      </c>
      <c r="I1300" s="27"/>
      <c r="J1300" s="57" t="s">
        <v>17</v>
      </c>
      <c r="K1300" s="23" t="s">
        <v>15</v>
      </c>
    </row>
    <row r="1301" ht="22.5" customHeight="1">
      <c r="A1301" s="147">
        <v>46094.0</v>
      </c>
      <c r="B1301" s="15">
        <v>46097.0</v>
      </c>
      <c r="C1301" s="148">
        <v>44986.0</v>
      </c>
      <c r="D1301" s="149" t="s">
        <v>16942</v>
      </c>
      <c r="E1301" s="150" t="s">
        <v>16111</v>
      </c>
      <c r="F1301" s="112" t="str">
        <f t="shared" si="1"/>
        <v>DIANE NUÑEZ</v>
      </c>
      <c r="G1301" s="59" t="s">
        <v>16943</v>
      </c>
      <c r="H1301" s="56" t="s">
        <v>44</v>
      </c>
      <c r="I1301" s="27"/>
      <c r="J1301" s="57" t="s">
        <v>17</v>
      </c>
      <c r="K1301" s="23" t="s">
        <v>15</v>
      </c>
    </row>
    <row r="1302" ht="22.5" customHeight="1">
      <c r="A1302" s="147">
        <v>46094.0</v>
      </c>
      <c r="B1302" s="15">
        <v>46097.0</v>
      </c>
      <c r="C1302" s="148">
        <v>45809.0</v>
      </c>
      <c r="D1302" s="149" t="s">
        <v>1116</v>
      </c>
      <c r="E1302" s="150" t="s">
        <v>16944</v>
      </c>
      <c r="F1302" s="112" t="str">
        <f t="shared" si="1"/>
        <v>PATRICIO MEZA</v>
      </c>
      <c r="G1302" s="59" t="s">
        <v>16945</v>
      </c>
      <c r="H1302" s="56" t="s">
        <v>44</v>
      </c>
      <c r="I1302" s="27"/>
      <c r="J1302" s="57" t="s">
        <v>17</v>
      </c>
      <c r="K1302" s="23" t="s">
        <v>15</v>
      </c>
    </row>
    <row r="1303" ht="22.5" customHeight="1">
      <c r="A1303" s="147">
        <v>46094.0</v>
      </c>
      <c r="B1303" s="15">
        <v>46097.0</v>
      </c>
      <c r="C1303" s="148">
        <v>42948.0</v>
      </c>
      <c r="D1303" s="149" t="s">
        <v>16946</v>
      </c>
      <c r="E1303" s="150" t="s">
        <v>16947</v>
      </c>
      <c r="F1303" s="112" t="str">
        <f t="shared" si="1"/>
        <v>ARTURO AMADOR ESCARATE CEREZO</v>
      </c>
      <c r="G1303" s="59" t="s">
        <v>16948</v>
      </c>
      <c r="H1303" s="56" t="s">
        <v>44</v>
      </c>
      <c r="I1303" s="27"/>
      <c r="J1303" s="57" t="s">
        <v>17</v>
      </c>
      <c r="K1303" s="23" t="s">
        <v>15</v>
      </c>
    </row>
    <row r="1304" ht="22.5" customHeight="1">
      <c r="A1304" s="147">
        <v>46094.0</v>
      </c>
      <c r="B1304" s="15">
        <v>46098.0</v>
      </c>
      <c r="C1304" s="148">
        <v>45444.0</v>
      </c>
      <c r="D1304" s="149" t="s">
        <v>2825</v>
      </c>
      <c r="E1304" s="150" t="s">
        <v>3997</v>
      </c>
      <c r="F1304" s="112" t="str">
        <f t="shared" si="1"/>
        <v>MARCELO HERRERA</v>
      </c>
      <c r="G1304" s="59" t="s">
        <v>16949</v>
      </c>
      <c r="H1304" s="56" t="s">
        <v>44</v>
      </c>
      <c r="I1304" s="27"/>
      <c r="J1304" s="57" t="s">
        <v>19</v>
      </c>
      <c r="K1304" s="23" t="s">
        <v>15</v>
      </c>
    </row>
    <row r="1305" ht="22.5" customHeight="1">
      <c r="A1305" s="147">
        <v>46094.0</v>
      </c>
      <c r="B1305" s="15">
        <v>46098.0</v>
      </c>
      <c r="C1305" s="148">
        <v>45474.0</v>
      </c>
      <c r="D1305" s="149" t="s">
        <v>16950</v>
      </c>
      <c r="E1305" s="150" t="s">
        <v>16951</v>
      </c>
      <c r="F1305" s="112" t="str">
        <f t="shared" si="1"/>
        <v>ALEJANDRO DOMINGO GUAJARDO OLIVARES</v>
      </c>
      <c r="G1305" s="59" t="s">
        <v>16952</v>
      </c>
      <c r="H1305" s="56" t="s">
        <v>44</v>
      </c>
      <c r="I1305" s="27"/>
      <c r="J1305" s="57" t="s">
        <v>19</v>
      </c>
      <c r="K1305" s="23" t="s">
        <v>15</v>
      </c>
    </row>
    <row r="1306" ht="22.5" customHeight="1">
      <c r="A1306" s="147">
        <v>46094.0</v>
      </c>
      <c r="B1306" s="15">
        <v>46098.0</v>
      </c>
      <c r="C1306" s="148">
        <v>42461.0</v>
      </c>
      <c r="D1306" s="149" t="s">
        <v>1545</v>
      </c>
      <c r="E1306" s="150" t="s">
        <v>627</v>
      </c>
      <c r="F1306" s="112" t="str">
        <f t="shared" si="1"/>
        <v>VÍCTOR RIQUELME</v>
      </c>
      <c r="G1306" s="59" t="s">
        <v>16953</v>
      </c>
      <c r="H1306" s="56" t="s">
        <v>44</v>
      </c>
      <c r="I1306" s="27"/>
      <c r="J1306" s="57" t="s">
        <v>19</v>
      </c>
      <c r="K1306" s="23" t="s">
        <v>15</v>
      </c>
    </row>
    <row r="1307" ht="22.5" customHeight="1">
      <c r="A1307" s="147">
        <v>46094.0</v>
      </c>
      <c r="B1307" s="15"/>
      <c r="C1307" s="148"/>
      <c r="D1307" s="149" t="s">
        <v>10015</v>
      </c>
      <c r="E1307" s="150" t="s">
        <v>6233</v>
      </c>
      <c r="F1307" s="112" t="str">
        <f t="shared" si="1"/>
        <v>CAROLA CHAPARRO</v>
      </c>
      <c r="G1307" s="59" t="s">
        <v>16954</v>
      </c>
      <c r="H1307" s="61"/>
      <c r="I1307" s="27"/>
      <c r="J1307" s="65"/>
      <c r="K1307" s="28"/>
    </row>
    <row r="1308" ht="22.5" customHeight="1">
      <c r="A1308" s="147">
        <v>46094.0</v>
      </c>
      <c r="B1308" s="15"/>
      <c r="C1308" s="148"/>
      <c r="D1308" s="149" t="s">
        <v>761</v>
      </c>
      <c r="E1308" s="150" t="s">
        <v>16955</v>
      </c>
      <c r="F1308" s="112" t="str">
        <f t="shared" si="1"/>
        <v>CARLOS VILLASECA</v>
      </c>
      <c r="G1308" s="59" t="s">
        <v>16956</v>
      </c>
      <c r="H1308" s="61"/>
      <c r="I1308" s="27"/>
      <c r="J1308" s="65"/>
      <c r="K1308" s="28"/>
    </row>
    <row r="1309" ht="22.5" customHeight="1">
      <c r="A1309" s="147">
        <v>46094.0</v>
      </c>
      <c r="B1309" s="15"/>
      <c r="C1309" s="148"/>
      <c r="D1309" s="149" t="s">
        <v>8071</v>
      </c>
      <c r="E1309" s="150" t="s">
        <v>2294</v>
      </c>
      <c r="F1309" s="112" t="str">
        <f t="shared" si="1"/>
        <v>FRANCHESCA OSORIO</v>
      </c>
      <c r="G1309" s="59" t="s">
        <v>16957</v>
      </c>
      <c r="H1309" s="61"/>
      <c r="I1309" s="27"/>
      <c r="J1309" s="65"/>
      <c r="K1309" s="28"/>
    </row>
    <row r="1310" ht="22.5" customHeight="1">
      <c r="A1310" s="147">
        <v>46094.0</v>
      </c>
      <c r="B1310" s="15"/>
      <c r="C1310" s="148"/>
      <c r="D1310" s="149" t="s">
        <v>1748</v>
      </c>
      <c r="E1310" s="150" t="s">
        <v>13319</v>
      </c>
      <c r="F1310" s="112" t="str">
        <f t="shared" si="1"/>
        <v>MARCELA ALMONACID</v>
      </c>
      <c r="G1310" s="59" t="s">
        <v>16958</v>
      </c>
      <c r="H1310" s="61"/>
      <c r="I1310" s="27"/>
      <c r="J1310" s="65"/>
      <c r="K1310" s="28"/>
    </row>
    <row r="1311" ht="22.5" customHeight="1">
      <c r="A1311" s="147">
        <v>46094.0</v>
      </c>
      <c r="B1311" s="15"/>
      <c r="C1311" s="148"/>
      <c r="D1311" s="149" t="s">
        <v>5330</v>
      </c>
      <c r="E1311" s="150" t="s">
        <v>7652</v>
      </c>
      <c r="F1311" s="112" t="str">
        <f t="shared" si="1"/>
        <v>JOHAN VIVAR</v>
      </c>
      <c r="G1311" s="59" t="s">
        <v>16959</v>
      </c>
      <c r="H1311" s="61"/>
      <c r="I1311" s="27"/>
      <c r="J1311" s="65"/>
      <c r="K1311" s="28"/>
    </row>
    <row r="1312" ht="22.5" customHeight="1">
      <c r="A1312" s="147">
        <v>46094.0</v>
      </c>
      <c r="B1312" s="15"/>
      <c r="C1312" s="148"/>
      <c r="D1312" s="149" t="s">
        <v>2495</v>
      </c>
      <c r="E1312" s="150" t="s">
        <v>7794</v>
      </c>
      <c r="F1312" s="112" t="str">
        <f t="shared" si="1"/>
        <v>MARÍA SANTIAGO</v>
      </c>
      <c r="G1312" s="59" t="s">
        <v>16960</v>
      </c>
      <c r="H1312" s="61"/>
      <c r="I1312" s="27"/>
      <c r="J1312" s="65"/>
      <c r="K1312" s="28"/>
    </row>
    <row r="1313" ht="22.5" customHeight="1">
      <c r="A1313" s="147">
        <v>46094.0</v>
      </c>
      <c r="B1313" s="15"/>
      <c r="C1313" s="148"/>
      <c r="D1313" s="149" t="s">
        <v>395</v>
      </c>
      <c r="E1313" s="150" t="s">
        <v>16961</v>
      </c>
      <c r="F1313" s="112" t="str">
        <f t="shared" si="1"/>
        <v>ALEJANDRA DIAZ QUIROZ</v>
      </c>
      <c r="G1313" s="59" t="s">
        <v>16962</v>
      </c>
      <c r="H1313" s="61"/>
      <c r="I1313" s="27"/>
      <c r="J1313" s="65"/>
      <c r="K1313" s="28"/>
    </row>
    <row r="1314" ht="22.5" customHeight="1">
      <c r="A1314" s="147">
        <v>46094.0</v>
      </c>
      <c r="B1314" s="15"/>
      <c r="C1314" s="148"/>
      <c r="D1314" s="149" t="s">
        <v>16963</v>
      </c>
      <c r="E1314" s="150" t="s">
        <v>12829</v>
      </c>
      <c r="F1314" s="112" t="str">
        <f t="shared" si="1"/>
        <v>DESNA ARAYA</v>
      </c>
      <c r="G1314" s="59" t="s">
        <v>16964</v>
      </c>
      <c r="H1314" s="61"/>
      <c r="I1314" s="27"/>
      <c r="J1314" s="65"/>
      <c r="K1314" s="28"/>
    </row>
    <row r="1315" ht="22.5" customHeight="1">
      <c r="A1315" s="147">
        <v>46094.0</v>
      </c>
      <c r="B1315" s="15"/>
      <c r="C1315" s="148"/>
      <c r="D1315" s="149" t="s">
        <v>1383</v>
      </c>
      <c r="E1315" s="150" t="s">
        <v>16965</v>
      </c>
      <c r="F1315" s="112" t="str">
        <f t="shared" si="1"/>
        <v>EDUARDO RAMOS POBLETE</v>
      </c>
      <c r="G1315" s="59" t="s">
        <v>16966</v>
      </c>
      <c r="H1315" s="61"/>
      <c r="I1315" s="27"/>
      <c r="J1315" s="65"/>
      <c r="K1315" s="28"/>
    </row>
    <row r="1316" ht="22.5" customHeight="1">
      <c r="A1316" s="147">
        <v>46094.0</v>
      </c>
      <c r="B1316" s="15"/>
      <c r="C1316" s="148"/>
      <c r="D1316" s="149" t="s">
        <v>16967</v>
      </c>
      <c r="E1316" s="150" t="s">
        <v>9876</v>
      </c>
      <c r="F1316" s="112" t="str">
        <f t="shared" si="1"/>
        <v>ORIANA BOCAZ</v>
      </c>
      <c r="G1316" s="59" t="s">
        <v>16968</v>
      </c>
      <c r="H1316" s="61"/>
      <c r="I1316" s="27"/>
      <c r="J1316" s="65"/>
      <c r="K1316" s="28"/>
    </row>
    <row r="1317" ht="22.5" customHeight="1">
      <c r="A1317" s="147">
        <v>46094.0</v>
      </c>
      <c r="B1317" s="15"/>
      <c r="C1317" s="148"/>
      <c r="D1317" s="149" t="s">
        <v>8219</v>
      </c>
      <c r="E1317" s="150" t="s">
        <v>14619</v>
      </c>
      <c r="F1317" s="112" t="str">
        <f t="shared" si="1"/>
        <v>JONATHAN RODRIGUEZ</v>
      </c>
      <c r="G1317" s="59" t="s">
        <v>16969</v>
      </c>
      <c r="H1317" s="61"/>
      <c r="I1317" s="27"/>
      <c r="J1317" s="65"/>
      <c r="K1317" s="28"/>
    </row>
    <row r="1318" ht="22.5" customHeight="1">
      <c r="A1318" s="147">
        <v>46094.0</v>
      </c>
      <c r="B1318" s="15"/>
      <c r="C1318" s="148"/>
      <c r="D1318" s="149" t="s">
        <v>16970</v>
      </c>
      <c r="E1318" s="150" t="s">
        <v>16971</v>
      </c>
      <c r="F1318" s="112" t="str">
        <f t="shared" si="1"/>
        <v>JULIO A PIZARRO B</v>
      </c>
      <c r="G1318" s="59" t="s">
        <v>16972</v>
      </c>
      <c r="H1318" s="61"/>
      <c r="I1318" s="27"/>
      <c r="J1318" s="65"/>
      <c r="K1318" s="28"/>
    </row>
    <row r="1319" ht="22.5" customHeight="1">
      <c r="A1319" s="147">
        <v>46094.0</v>
      </c>
      <c r="B1319" s="15"/>
      <c r="C1319" s="148"/>
      <c r="D1319" s="149" t="s">
        <v>3281</v>
      </c>
      <c r="E1319" s="150" t="s">
        <v>3282</v>
      </c>
      <c r="F1319" s="112" t="str">
        <f t="shared" si="1"/>
        <v>LUCAS GUILLÉN</v>
      </c>
      <c r="G1319" s="59" t="s">
        <v>3283</v>
      </c>
      <c r="H1319" s="61"/>
      <c r="I1319" s="27"/>
      <c r="J1319" s="65"/>
      <c r="K1319" s="28"/>
    </row>
    <row r="1320" ht="22.5" customHeight="1">
      <c r="A1320" s="147">
        <v>46094.0</v>
      </c>
      <c r="B1320" s="15"/>
      <c r="C1320" s="148"/>
      <c r="D1320" s="149" t="s">
        <v>1444</v>
      </c>
      <c r="E1320" s="150" t="s">
        <v>16973</v>
      </c>
      <c r="F1320" s="112" t="str">
        <f t="shared" si="1"/>
        <v>RAFAEL BERRUEZO CASTRO</v>
      </c>
      <c r="G1320" s="59" t="s">
        <v>16974</v>
      </c>
      <c r="H1320" s="61"/>
      <c r="I1320" s="27"/>
      <c r="J1320" s="65"/>
      <c r="K1320" s="28"/>
    </row>
    <row r="1321" ht="22.5" customHeight="1">
      <c r="A1321" s="147">
        <v>46094.0</v>
      </c>
      <c r="B1321" s="15"/>
      <c r="C1321" s="148"/>
      <c r="D1321" s="149" t="s">
        <v>16975</v>
      </c>
      <c r="E1321" s="150" t="s">
        <v>16976</v>
      </c>
      <c r="F1321" s="112" t="str">
        <f t="shared" si="1"/>
        <v>CATERINA MUZIO NUÑEZ</v>
      </c>
      <c r="G1321" s="59" t="s">
        <v>16977</v>
      </c>
      <c r="H1321" s="61"/>
      <c r="I1321" s="27"/>
      <c r="J1321" s="65"/>
      <c r="K1321" s="28"/>
    </row>
    <row r="1322" ht="22.5" customHeight="1">
      <c r="A1322" s="147">
        <v>46094.0</v>
      </c>
      <c r="B1322" s="15"/>
      <c r="C1322" s="148"/>
      <c r="D1322" s="149" t="s">
        <v>16978</v>
      </c>
      <c r="E1322" s="150" t="s">
        <v>10302</v>
      </c>
      <c r="F1322" s="112" t="str">
        <f t="shared" si="1"/>
        <v>CARLO ALVEAR</v>
      </c>
      <c r="G1322" s="59" t="s">
        <v>16979</v>
      </c>
      <c r="H1322" s="61"/>
      <c r="I1322" s="27"/>
      <c r="J1322" s="65"/>
      <c r="K1322" s="28"/>
    </row>
    <row r="1323" ht="22.5" customHeight="1">
      <c r="A1323" s="147">
        <v>46094.0</v>
      </c>
      <c r="B1323" s="15"/>
      <c r="C1323" s="148"/>
      <c r="D1323" s="149" t="s">
        <v>16980</v>
      </c>
      <c r="E1323" s="150" t="s">
        <v>16981</v>
      </c>
      <c r="F1323" s="112" t="str">
        <f t="shared" si="1"/>
        <v>MONSSERRATT DÍAZ PASTEN</v>
      </c>
      <c r="G1323" s="59" t="s">
        <v>16982</v>
      </c>
      <c r="H1323" s="61"/>
      <c r="I1323" s="27"/>
      <c r="J1323" s="65"/>
      <c r="K1323" s="28"/>
    </row>
    <row r="1324" ht="22.5" customHeight="1">
      <c r="A1324" s="147">
        <v>46094.0</v>
      </c>
      <c r="B1324" s="15"/>
      <c r="C1324" s="148"/>
      <c r="D1324" s="149" t="s">
        <v>16983</v>
      </c>
      <c r="E1324" s="150" t="s">
        <v>16984</v>
      </c>
      <c r="F1324" s="112" t="str">
        <f t="shared" si="1"/>
        <v>DARIO REINALDO CASANOVA NAVIA</v>
      </c>
      <c r="G1324" s="59" t="s">
        <v>16985</v>
      </c>
      <c r="H1324" s="61"/>
      <c r="I1324" s="27"/>
      <c r="J1324" s="65"/>
      <c r="K1324" s="28"/>
    </row>
    <row r="1325" ht="22.5" customHeight="1">
      <c r="A1325" s="147">
        <v>46094.0</v>
      </c>
      <c r="B1325" s="15"/>
      <c r="C1325" s="148"/>
      <c r="D1325" s="149" t="s">
        <v>16986</v>
      </c>
      <c r="E1325" s="150" t="s">
        <v>16987</v>
      </c>
      <c r="F1325" s="112" t="str">
        <f t="shared" si="1"/>
        <v>WILLIAMS IGNACIO GATICA OLIVARES</v>
      </c>
      <c r="G1325" s="59" t="s">
        <v>16988</v>
      </c>
      <c r="H1325" s="61"/>
      <c r="I1325" s="27"/>
      <c r="J1325" s="65"/>
      <c r="K1325" s="28"/>
    </row>
    <row r="1326" ht="22.5" customHeight="1">
      <c r="A1326" s="147">
        <v>46094.0</v>
      </c>
      <c r="B1326" s="15"/>
      <c r="C1326" s="148"/>
      <c r="D1326" s="149" t="s">
        <v>576</v>
      </c>
      <c r="E1326" s="150" t="s">
        <v>2375</v>
      </c>
      <c r="F1326" s="112" t="str">
        <f t="shared" si="1"/>
        <v>LUIS JOHNSON</v>
      </c>
      <c r="G1326" s="59" t="s">
        <v>16989</v>
      </c>
      <c r="H1326" s="61"/>
      <c r="I1326" s="27"/>
      <c r="J1326" s="65"/>
      <c r="K1326" s="28"/>
    </row>
    <row r="1327" ht="22.5" customHeight="1">
      <c r="A1327" s="147">
        <v>46094.0</v>
      </c>
      <c r="B1327" s="15"/>
      <c r="C1327" s="148"/>
      <c r="D1327" s="149" t="s">
        <v>1201</v>
      </c>
      <c r="E1327" s="150" t="s">
        <v>4062</v>
      </c>
      <c r="F1327" s="112" t="str">
        <f t="shared" si="1"/>
        <v>PAULINA NAVARRETE</v>
      </c>
      <c r="G1327" s="59" t="s">
        <v>16990</v>
      </c>
      <c r="H1327" s="61"/>
      <c r="I1327" s="27"/>
      <c r="J1327" s="65"/>
      <c r="K1327" s="28"/>
    </row>
    <row r="1328" ht="22.5" customHeight="1">
      <c r="A1328" s="147">
        <v>46094.0</v>
      </c>
      <c r="B1328" s="15"/>
      <c r="C1328" s="148"/>
      <c r="D1328" s="149" t="s">
        <v>48</v>
      </c>
      <c r="E1328" s="150" t="s">
        <v>16991</v>
      </c>
      <c r="F1328" s="112" t="str">
        <f t="shared" si="1"/>
        <v>PABLO GARRO ESPINOSA</v>
      </c>
      <c r="G1328" s="59" t="s">
        <v>16992</v>
      </c>
      <c r="H1328" s="56"/>
      <c r="I1328" s="27"/>
      <c r="J1328" s="57"/>
      <c r="K1328" s="28"/>
    </row>
    <row r="1329" ht="22.5" customHeight="1">
      <c r="A1329" s="147">
        <v>46094.0</v>
      </c>
      <c r="B1329" s="15"/>
      <c r="C1329" s="148"/>
      <c r="D1329" s="149" t="s">
        <v>177</v>
      </c>
      <c r="E1329" s="150" t="s">
        <v>880</v>
      </c>
      <c r="F1329" s="112" t="str">
        <f t="shared" si="1"/>
        <v>MARCO FUENTES</v>
      </c>
      <c r="G1329" s="59" t="s">
        <v>16993</v>
      </c>
      <c r="H1329" s="61"/>
      <c r="I1329" s="27"/>
      <c r="J1329" s="65"/>
      <c r="K1329" s="28"/>
    </row>
    <row r="1330" ht="22.5" customHeight="1">
      <c r="A1330" s="147">
        <v>46094.0</v>
      </c>
      <c r="B1330" s="15"/>
      <c r="C1330" s="148"/>
      <c r="D1330" s="149" t="s">
        <v>964</v>
      </c>
      <c r="E1330" s="150" t="s">
        <v>16994</v>
      </c>
      <c r="F1330" s="112" t="str">
        <f t="shared" si="1"/>
        <v>FELIPE CELIS MIRANDA</v>
      </c>
      <c r="G1330" s="59" t="s">
        <v>16995</v>
      </c>
      <c r="H1330" s="61"/>
      <c r="I1330" s="27"/>
      <c r="J1330" s="65"/>
      <c r="K1330" s="28"/>
    </row>
    <row r="1331" ht="22.5" customHeight="1">
      <c r="A1331" s="147">
        <v>46094.0</v>
      </c>
      <c r="B1331" s="15"/>
      <c r="C1331" s="148"/>
      <c r="D1331" s="149" t="s">
        <v>11290</v>
      </c>
      <c r="E1331" s="150" t="s">
        <v>5254</v>
      </c>
      <c r="F1331" s="112" t="str">
        <f t="shared" si="1"/>
        <v>KIMBERLY REYES</v>
      </c>
      <c r="G1331" s="59" t="s">
        <v>16996</v>
      </c>
      <c r="H1331" s="61"/>
      <c r="I1331" s="27"/>
      <c r="J1331" s="65"/>
      <c r="K1331" s="28"/>
    </row>
    <row r="1332" ht="22.5" customHeight="1">
      <c r="A1332" s="147">
        <v>46094.0</v>
      </c>
      <c r="B1332" s="15"/>
      <c r="C1332" s="148"/>
      <c r="D1332" s="149" t="s">
        <v>82</v>
      </c>
      <c r="E1332" s="150" t="s">
        <v>16997</v>
      </c>
      <c r="F1332" s="112" t="str">
        <f t="shared" si="1"/>
        <v>SEBASTIÁN ROZAS VEGA</v>
      </c>
      <c r="G1332" s="59" t="s">
        <v>16998</v>
      </c>
      <c r="H1332" s="61"/>
      <c r="I1332" s="27"/>
      <c r="J1332" s="65"/>
      <c r="K1332" s="28"/>
    </row>
    <row r="1333" ht="22.5" customHeight="1">
      <c r="A1333" s="147">
        <v>46094.0</v>
      </c>
      <c r="B1333" s="15"/>
      <c r="C1333" s="148"/>
      <c r="D1333" s="149" t="s">
        <v>16999</v>
      </c>
      <c r="E1333" s="150" t="s">
        <v>17000</v>
      </c>
      <c r="F1333" s="112" t="str">
        <f t="shared" si="1"/>
        <v>DÍANA IRMA GODOY SEPULVEDA</v>
      </c>
      <c r="G1333" s="59" t="s">
        <v>17001</v>
      </c>
      <c r="H1333" s="61"/>
      <c r="I1333" s="27"/>
      <c r="J1333" s="65"/>
      <c r="K1333" s="28"/>
    </row>
    <row r="1334" ht="22.5" customHeight="1">
      <c r="A1334" s="147">
        <v>46094.0</v>
      </c>
      <c r="B1334" s="15"/>
      <c r="C1334" s="148"/>
      <c r="D1334" s="149" t="s">
        <v>2825</v>
      </c>
      <c r="E1334" s="150" t="s">
        <v>13985</v>
      </c>
      <c r="F1334" s="112" t="str">
        <f t="shared" si="1"/>
        <v>MARCELO MUÑOZ AYALA</v>
      </c>
      <c r="G1334" s="59" t="s">
        <v>17002</v>
      </c>
      <c r="H1334" s="61"/>
      <c r="I1334" s="27"/>
      <c r="J1334" s="65"/>
      <c r="K1334" s="28"/>
    </row>
    <row r="1335" ht="22.5" customHeight="1">
      <c r="A1335" s="147">
        <v>46094.0</v>
      </c>
      <c r="B1335" s="15"/>
      <c r="C1335" s="148"/>
      <c r="D1335" s="149" t="s">
        <v>701</v>
      </c>
      <c r="E1335" s="150" t="s">
        <v>17003</v>
      </c>
      <c r="F1335" s="112" t="str">
        <f t="shared" si="1"/>
        <v>RENE ROCO</v>
      </c>
      <c r="G1335" s="59" t="s">
        <v>17004</v>
      </c>
      <c r="H1335" s="61"/>
      <c r="I1335" s="27"/>
      <c r="J1335" s="65"/>
      <c r="K1335" s="28"/>
    </row>
    <row r="1336" ht="22.5" customHeight="1">
      <c r="A1336" s="147">
        <v>46094.0</v>
      </c>
      <c r="B1336" s="15"/>
      <c r="C1336" s="148"/>
      <c r="D1336" s="149" t="s">
        <v>17005</v>
      </c>
      <c r="E1336" s="150" t="s">
        <v>2068</v>
      </c>
      <c r="F1336" s="112" t="str">
        <f t="shared" si="1"/>
        <v>MACKARENA FERNÁNDEZ</v>
      </c>
      <c r="G1336" s="59" t="s">
        <v>17006</v>
      </c>
      <c r="H1336" s="61"/>
      <c r="I1336" s="27"/>
      <c r="J1336" s="65"/>
      <c r="K1336" s="28"/>
    </row>
    <row r="1337" ht="22.5" customHeight="1">
      <c r="A1337" s="147">
        <v>46094.0</v>
      </c>
      <c r="B1337" s="15"/>
      <c r="C1337" s="148"/>
      <c r="D1337" s="149" t="s">
        <v>15989</v>
      </c>
      <c r="E1337" s="150" t="s">
        <v>10897</v>
      </c>
      <c r="F1337" s="112" t="str">
        <f t="shared" si="1"/>
        <v>RAÚL ROCO</v>
      </c>
      <c r="G1337" s="59" t="s">
        <v>17007</v>
      </c>
      <c r="H1337" s="61"/>
      <c r="I1337" s="27"/>
      <c r="J1337" s="65"/>
      <c r="K1337" s="28"/>
    </row>
    <row r="1338" ht="22.5" customHeight="1">
      <c r="A1338" s="147">
        <v>46094.0</v>
      </c>
      <c r="B1338" s="15"/>
      <c r="C1338" s="148"/>
      <c r="D1338" s="149" t="s">
        <v>1153</v>
      </c>
      <c r="E1338" s="150" t="s">
        <v>16106</v>
      </c>
      <c r="F1338" s="112" t="str">
        <f t="shared" si="1"/>
        <v>HECTOR HINOJOSA</v>
      </c>
      <c r="G1338" s="59" t="s">
        <v>17008</v>
      </c>
      <c r="H1338" s="61"/>
      <c r="I1338" s="27"/>
      <c r="J1338" s="65"/>
      <c r="K1338" s="28"/>
    </row>
    <row r="1339" ht="22.5" customHeight="1">
      <c r="A1339" s="147">
        <v>46094.0</v>
      </c>
      <c r="B1339" s="15"/>
      <c r="C1339" s="148"/>
      <c r="D1339" s="149" t="s">
        <v>436</v>
      </c>
      <c r="E1339" s="150" t="s">
        <v>3113</v>
      </c>
      <c r="F1339" s="112" t="str">
        <f t="shared" si="1"/>
        <v>VIVIANA VARGAS</v>
      </c>
      <c r="G1339" s="59" t="s">
        <v>17009</v>
      </c>
      <c r="H1339" s="61"/>
      <c r="I1339" s="27"/>
      <c r="J1339" s="65"/>
      <c r="K1339" s="28"/>
    </row>
    <row r="1340" ht="22.5" customHeight="1">
      <c r="A1340" s="147">
        <v>46094.0</v>
      </c>
      <c r="B1340" s="15"/>
      <c r="C1340" s="148"/>
      <c r="D1340" s="149" t="s">
        <v>17010</v>
      </c>
      <c r="E1340" s="150" t="s">
        <v>1208</v>
      </c>
      <c r="F1340" s="112" t="str">
        <f t="shared" si="1"/>
        <v>JEISON TORRES</v>
      </c>
      <c r="G1340" s="59" t="s">
        <v>17011</v>
      </c>
      <c r="H1340" s="61"/>
      <c r="I1340" s="27"/>
      <c r="J1340" s="65"/>
      <c r="K1340" s="28"/>
    </row>
    <row r="1341" ht="22.5" customHeight="1">
      <c r="A1341" s="147">
        <v>46094.0</v>
      </c>
      <c r="B1341" s="15"/>
      <c r="C1341" s="148"/>
      <c r="D1341" s="149" t="s">
        <v>11076</v>
      </c>
      <c r="E1341" s="150" t="s">
        <v>778</v>
      </c>
      <c r="F1341" s="112" t="str">
        <f t="shared" si="1"/>
        <v>ALDO CERDA</v>
      </c>
      <c r="G1341" s="59" t="s">
        <v>17012</v>
      </c>
      <c r="H1341" s="61"/>
      <c r="I1341" s="27"/>
      <c r="J1341" s="65"/>
      <c r="K1341" s="28"/>
    </row>
    <row r="1342" ht="22.5" customHeight="1">
      <c r="A1342" s="147">
        <v>46094.0</v>
      </c>
      <c r="B1342" s="15"/>
      <c r="C1342" s="148"/>
      <c r="D1342" s="149" t="s">
        <v>10153</v>
      </c>
      <c r="E1342" s="150" t="s">
        <v>10154</v>
      </c>
      <c r="F1342" s="112" t="str">
        <f t="shared" si="1"/>
        <v>BRAULIO CORVALAN MONSALVE</v>
      </c>
      <c r="G1342" s="59" t="s">
        <v>10155</v>
      </c>
      <c r="H1342" s="61"/>
      <c r="I1342" s="27"/>
      <c r="J1342" s="65"/>
      <c r="K1342" s="28"/>
    </row>
    <row r="1343" ht="22.5" customHeight="1">
      <c r="A1343" s="147">
        <v>46094.0</v>
      </c>
      <c r="B1343" s="15"/>
      <c r="C1343" s="148"/>
      <c r="D1343" s="149" t="s">
        <v>1449</v>
      </c>
      <c r="E1343" s="150" t="s">
        <v>2159</v>
      </c>
      <c r="F1343" s="112" t="str">
        <f t="shared" si="1"/>
        <v>MATÍAS ARAYA</v>
      </c>
      <c r="G1343" s="59" t="s">
        <v>17013</v>
      </c>
      <c r="H1343" s="61"/>
      <c r="I1343" s="27"/>
      <c r="J1343" s="65"/>
      <c r="K1343" s="28"/>
    </row>
    <row r="1344" ht="22.5" customHeight="1">
      <c r="A1344" s="147">
        <v>46094.0</v>
      </c>
      <c r="B1344" s="15"/>
      <c r="C1344" s="148"/>
      <c r="D1344" s="149" t="s">
        <v>17014</v>
      </c>
      <c r="E1344" s="150" t="s">
        <v>508</v>
      </c>
      <c r="F1344" s="112" t="str">
        <f t="shared" si="1"/>
        <v>ANITA MORENO</v>
      </c>
      <c r="G1344" s="59" t="s">
        <v>17015</v>
      </c>
      <c r="H1344" s="61"/>
      <c r="I1344" s="27"/>
      <c r="J1344" s="65"/>
      <c r="K1344" s="28"/>
    </row>
    <row r="1345" ht="22.5" customHeight="1">
      <c r="A1345" s="147">
        <v>46094.0</v>
      </c>
      <c r="B1345" s="15"/>
      <c r="C1345" s="148"/>
      <c r="D1345" s="149" t="s">
        <v>270</v>
      </c>
      <c r="E1345" s="150" t="s">
        <v>17016</v>
      </c>
      <c r="F1345" s="112" t="str">
        <f t="shared" si="1"/>
        <v>VANESSA FIGUEROA LEÓN</v>
      </c>
      <c r="G1345" s="59" t="s">
        <v>17017</v>
      </c>
      <c r="H1345" s="61"/>
      <c r="I1345" s="27"/>
      <c r="J1345" s="65"/>
      <c r="K1345" s="28"/>
    </row>
    <row r="1346" ht="22.5" customHeight="1">
      <c r="A1346" s="147">
        <v>46094.0</v>
      </c>
      <c r="B1346" s="15"/>
      <c r="C1346" s="148"/>
      <c r="D1346" s="149" t="s">
        <v>7898</v>
      </c>
      <c r="E1346" s="150" t="s">
        <v>17018</v>
      </c>
      <c r="F1346" s="112" t="str">
        <f t="shared" si="1"/>
        <v>JANET ALVARADO FIGUEROA</v>
      </c>
      <c r="G1346" s="59" t="s">
        <v>17019</v>
      </c>
      <c r="H1346" s="61"/>
      <c r="I1346" s="27"/>
      <c r="J1346" s="65"/>
      <c r="K1346" s="28"/>
    </row>
    <row r="1347" ht="22.5" customHeight="1">
      <c r="A1347" s="147">
        <v>46094.0</v>
      </c>
      <c r="B1347" s="15"/>
      <c r="C1347" s="148"/>
      <c r="D1347" s="149" t="s">
        <v>17020</v>
      </c>
      <c r="E1347" s="150" t="s">
        <v>17021</v>
      </c>
      <c r="F1347" s="112" t="str">
        <f t="shared" si="1"/>
        <v>FABIAN ESTEBAN RIQUELME BASUALTO</v>
      </c>
      <c r="G1347" s="59" t="s">
        <v>17022</v>
      </c>
      <c r="H1347" s="61"/>
      <c r="I1347" s="27"/>
      <c r="J1347" s="65"/>
      <c r="K1347" s="28"/>
    </row>
    <row r="1348" ht="22.5" customHeight="1">
      <c r="A1348" s="147">
        <v>46094.0</v>
      </c>
      <c r="B1348" s="15"/>
      <c r="C1348" s="148"/>
      <c r="D1348" s="149" t="s">
        <v>17023</v>
      </c>
      <c r="E1348" s="150" t="s">
        <v>17024</v>
      </c>
      <c r="F1348" s="112" t="str">
        <f t="shared" si="1"/>
        <v>GREGORIO VASQUEZ ARAVENA</v>
      </c>
      <c r="G1348" s="59" t="s">
        <v>17025</v>
      </c>
      <c r="H1348" s="61"/>
      <c r="I1348" s="27"/>
      <c r="J1348" s="65"/>
      <c r="K1348" s="28"/>
    </row>
    <row r="1349" ht="22.5" customHeight="1">
      <c r="A1349" s="147">
        <v>46094.0</v>
      </c>
      <c r="B1349" s="15"/>
      <c r="C1349" s="148"/>
      <c r="D1349" s="149" t="s">
        <v>17026</v>
      </c>
      <c r="E1349" s="150" t="s">
        <v>17027</v>
      </c>
      <c r="F1349" s="112" t="str">
        <f t="shared" si="1"/>
        <v>LEONEL ROMERO TORRES</v>
      </c>
      <c r="G1349" s="59" t="s">
        <v>17028</v>
      </c>
      <c r="H1349" s="61"/>
      <c r="I1349" s="27"/>
      <c r="J1349" s="65"/>
      <c r="K1349" s="28"/>
    </row>
    <row r="1350" ht="22.5" customHeight="1">
      <c r="A1350" s="147">
        <v>46094.0</v>
      </c>
      <c r="B1350" s="15"/>
      <c r="C1350" s="148"/>
      <c r="D1350" s="149" t="s">
        <v>7837</v>
      </c>
      <c r="E1350" s="150" t="s">
        <v>17029</v>
      </c>
      <c r="F1350" s="112" t="str">
        <f t="shared" si="1"/>
        <v>JAIME RIQUELME MAGGINI</v>
      </c>
      <c r="G1350" s="59" t="s">
        <v>17030</v>
      </c>
      <c r="H1350" s="61"/>
      <c r="I1350" s="27"/>
      <c r="J1350" s="65"/>
      <c r="K1350" s="28"/>
    </row>
    <row r="1351" ht="22.5" customHeight="1">
      <c r="A1351" s="147">
        <v>46094.0</v>
      </c>
      <c r="B1351" s="15"/>
      <c r="C1351" s="148"/>
      <c r="D1351" s="149" t="s">
        <v>17031</v>
      </c>
      <c r="E1351" s="150" t="s">
        <v>17032</v>
      </c>
      <c r="F1351" s="112" t="str">
        <f t="shared" si="1"/>
        <v>MARIA TATIANA PLACENCIA OVALLE</v>
      </c>
      <c r="G1351" s="59" t="s">
        <v>17033</v>
      </c>
      <c r="H1351" s="61"/>
      <c r="I1351" s="27"/>
      <c r="J1351" s="65"/>
      <c r="K1351" s="28"/>
    </row>
    <row r="1352" ht="22.5" customHeight="1">
      <c r="A1352" s="147">
        <v>46094.0</v>
      </c>
      <c r="B1352" s="15"/>
      <c r="C1352" s="148"/>
      <c r="D1352" s="149" t="s">
        <v>17034</v>
      </c>
      <c r="E1352" s="150" t="s">
        <v>17035</v>
      </c>
      <c r="F1352" s="112" t="str">
        <f t="shared" si="1"/>
        <v>EDGARD LARRAÍN</v>
      </c>
      <c r="G1352" s="59" t="s">
        <v>17036</v>
      </c>
      <c r="H1352" s="61"/>
      <c r="I1352" s="27"/>
      <c r="J1352" s="65"/>
      <c r="K1352" s="28"/>
    </row>
    <row r="1353" ht="22.5" customHeight="1">
      <c r="A1353" s="147">
        <v>46094.0</v>
      </c>
      <c r="B1353" s="15"/>
      <c r="C1353" s="148"/>
      <c r="D1353" s="149" t="s">
        <v>17037</v>
      </c>
      <c r="E1353" s="150" t="s">
        <v>17038</v>
      </c>
      <c r="F1353" s="112" t="str">
        <f t="shared" si="1"/>
        <v>JONATHAN HERNAN FERNANADEZ CARRASCO</v>
      </c>
      <c r="G1353" s="59" t="s">
        <v>17039</v>
      </c>
      <c r="H1353" s="61"/>
      <c r="I1353" s="27"/>
      <c r="J1353" s="65"/>
      <c r="K1353" s="28"/>
    </row>
    <row r="1354" ht="22.5" customHeight="1">
      <c r="A1354" s="147">
        <v>46094.0</v>
      </c>
      <c r="B1354" s="15"/>
      <c r="C1354" s="148"/>
      <c r="D1354" s="149" t="s">
        <v>17040</v>
      </c>
      <c r="E1354" s="150" t="s">
        <v>17041</v>
      </c>
      <c r="F1354" s="112" t="str">
        <f t="shared" si="1"/>
        <v>JUAN RENALDO GONZALEZ SOTO</v>
      </c>
      <c r="G1354" s="59" t="s">
        <v>17042</v>
      </c>
      <c r="H1354" s="61"/>
      <c r="I1354" s="27"/>
      <c r="J1354" s="65"/>
      <c r="K1354" s="28"/>
    </row>
    <row r="1355" ht="22.5" customHeight="1">
      <c r="A1355" s="147">
        <v>46094.0</v>
      </c>
      <c r="B1355" s="15"/>
      <c r="C1355" s="148"/>
      <c r="D1355" s="149" t="s">
        <v>262</v>
      </c>
      <c r="E1355" s="150" t="s">
        <v>12012</v>
      </c>
      <c r="F1355" s="112" t="str">
        <f t="shared" si="1"/>
        <v>FRANCISCO SALGADO</v>
      </c>
      <c r="G1355" s="59" t="s">
        <v>17043</v>
      </c>
      <c r="H1355" s="61"/>
      <c r="I1355" s="27"/>
      <c r="J1355" s="65"/>
      <c r="K1355" s="28"/>
    </row>
    <row r="1356" ht="22.5" customHeight="1">
      <c r="A1356" s="147">
        <v>46094.0</v>
      </c>
      <c r="B1356" s="15"/>
      <c r="C1356" s="148"/>
      <c r="D1356" s="149" t="s">
        <v>17044</v>
      </c>
      <c r="E1356" s="150" t="s">
        <v>17045</v>
      </c>
      <c r="F1356" s="112" t="str">
        <f t="shared" si="1"/>
        <v>SEBASTIAN ALEJANDRO RUBIO ALVEAR</v>
      </c>
      <c r="G1356" s="59" t="s">
        <v>17046</v>
      </c>
      <c r="H1356" s="61"/>
      <c r="I1356" s="27"/>
      <c r="J1356" s="65"/>
      <c r="K1356" s="28"/>
    </row>
    <row r="1357" ht="22.5" customHeight="1">
      <c r="A1357" s="147">
        <v>46094.0</v>
      </c>
      <c r="B1357" s="15"/>
      <c r="C1357" s="148"/>
      <c r="D1357" s="149" t="s">
        <v>17047</v>
      </c>
      <c r="E1357" s="150" t="s">
        <v>17048</v>
      </c>
      <c r="F1357" s="112" t="str">
        <f t="shared" si="1"/>
        <v>REINANDO CEPEDA</v>
      </c>
      <c r="G1357" s="59" t="s">
        <v>17049</v>
      </c>
      <c r="H1357" s="61"/>
      <c r="I1357" s="27"/>
      <c r="J1357" s="65"/>
      <c r="K1357" s="28"/>
    </row>
    <row r="1358" ht="22.5" customHeight="1">
      <c r="A1358" s="147">
        <v>46094.0</v>
      </c>
      <c r="B1358" s="15"/>
      <c r="C1358" s="148"/>
      <c r="D1358" s="149" t="s">
        <v>9514</v>
      </c>
      <c r="E1358" s="150" t="s">
        <v>17050</v>
      </c>
      <c r="F1358" s="112" t="str">
        <f t="shared" si="1"/>
        <v>FRANCISCO CHAVALOS</v>
      </c>
      <c r="G1358" s="59" t="s">
        <v>17051</v>
      </c>
      <c r="H1358" s="61"/>
      <c r="I1358" s="27"/>
      <c r="J1358" s="65"/>
      <c r="K1358" s="28"/>
    </row>
    <row r="1359" ht="22.5" customHeight="1">
      <c r="A1359" s="147">
        <v>46094.0</v>
      </c>
      <c r="B1359" s="15"/>
      <c r="C1359" s="148"/>
      <c r="D1359" s="149" t="s">
        <v>445</v>
      </c>
      <c r="E1359" s="150" t="s">
        <v>17052</v>
      </c>
      <c r="F1359" s="112" t="str">
        <f t="shared" si="1"/>
        <v>MANUEL GARCÍA</v>
      </c>
      <c r="G1359" s="59" t="s">
        <v>17053</v>
      </c>
      <c r="H1359" s="61"/>
      <c r="I1359" s="27"/>
      <c r="J1359" s="65"/>
      <c r="K1359" s="28"/>
    </row>
    <row r="1360" ht="22.5" customHeight="1">
      <c r="A1360" s="147">
        <v>46094.0</v>
      </c>
      <c r="B1360" s="15"/>
      <c r="C1360" s="148"/>
      <c r="D1360" s="149" t="s">
        <v>17054</v>
      </c>
      <c r="E1360" s="150" t="s">
        <v>17055</v>
      </c>
      <c r="F1360" s="112" t="str">
        <f t="shared" si="1"/>
        <v>RICHAD ADRIAN CRUZ VARGAS</v>
      </c>
      <c r="G1360" s="59" t="s">
        <v>17056</v>
      </c>
      <c r="H1360" s="61"/>
      <c r="I1360" s="27"/>
      <c r="J1360" s="65"/>
      <c r="K1360" s="28"/>
    </row>
    <row r="1361" ht="22.5" customHeight="1">
      <c r="A1361" s="147">
        <v>46094.0</v>
      </c>
      <c r="B1361" s="15"/>
      <c r="C1361" s="148"/>
      <c r="D1361" s="149" t="s">
        <v>2967</v>
      </c>
      <c r="E1361" s="150" t="s">
        <v>17057</v>
      </c>
      <c r="F1361" s="112" t="str">
        <f t="shared" si="1"/>
        <v>FERNANDO LIRA</v>
      </c>
      <c r="G1361" s="59" t="s">
        <v>17058</v>
      </c>
      <c r="H1361" s="61"/>
      <c r="I1361" s="27"/>
      <c r="J1361" s="65"/>
      <c r="K1361" s="28"/>
    </row>
    <row r="1362" ht="22.5" customHeight="1">
      <c r="A1362" s="147">
        <v>46094.0</v>
      </c>
      <c r="B1362" s="15"/>
      <c r="C1362" s="148"/>
      <c r="D1362" s="149" t="s">
        <v>7621</v>
      </c>
      <c r="E1362" s="150" t="s">
        <v>17059</v>
      </c>
      <c r="F1362" s="112" t="str">
        <f t="shared" si="1"/>
        <v>CAMILA CARIS CARVAJAL</v>
      </c>
      <c r="G1362" s="59" t="s">
        <v>17060</v>
      </c>
      <c r="H1362" s="61"/>
      <c r="I1362" s="27"/>
      <c r="J1362" s="65"/>
      <c r="K1362" s="28"/>
    </row>
    <row r="1363" ht="22.5" customHeight="1">
      <c r="A1363" s="147">
        <v>46094.0</v>
      </c>
      <c r="B1363" s="15"/>
      <c r="C1363" s="148"/>
      <c r="D1363" s="149" t="s">
        <v>17061</v>
      </c>
      <c r="E1363" s="150" t="s">
        <v>17062</v>
      </c>
      <c r="F1363" s="112" t="str">
        <f t="shared" si="1"/>
        <v>KARLA ANDREA MEJIAS RETAMAL</v>
      </c>
      <c r="G1363" s="59" t="s">
        <v>17063</v>
      </c>
      <c r="H1363" s="61"/>
      <c r="I1363" s="27"/>
      <c r="J1363" s="65"/>
      <c r="K1363" s="28"/>
    </row>
    <row r="1364" ht="22.5" customHeight="1">
      <c r="A1364" s="147">
        <v>46097.0</v>
      </c>
      <c r="B1364" s="15"/>
      <c r="C1364" s="148"/>
      <c r="D1364" s="149" t="s">
        <v>17064</v>
      </c>
      <c r="E1364" s="150" t="s">
        <v>17065</v>
      </c>
      <c r="F1364" s="112" t="str">
        <f t="shared" si="1"/>
        <v>FARAH ZAGAL</v>
      </c>
      <c r="G1364" s="59" t="s">
        <v>17066</v>
      </c>
      <c r="H1364" s="56" t="s">
        <v>44</v>
      </c>
      <c r="I1364" s="27"/>
      <c r="J1364" s="57" t="s">
        <v>14</v>
      </c>
      <c r="K1364" s="28"/>
    </row>
    <row r="1365" ht="22.5" customHeight="1">
      <c r="A1365" s="147">
        <v>46097.0</v>
      </c>
      <c r="B1365" s="15"/>
      <c r="C1365" s="148"/>
      <c r="D1365" s="149" t="s">
        <v>11210</v>
      </c>
      <c r="E1365" s="150" t="s">
        <v>1199</v>
      </c>
      <c r="F1365" s="112" t="str">
        <f t="shared" si="1"/>
        <v>PALOMA ESPINOZA</v>
      </c>
      <c r="G1365" s="59" t="s">
        <v>17067</v>
      </c>
      <c r="H1365" s="56" t="s">
        <v>44</v>
      </c>
      <c r="I1365" s="27"/>
      <c r="J1365" s="57" t="s">
        <v>14</v>
      </c>
      <c r="K1365" s="23" t="s">
        <v>15</v>
      </c>
    </row>
    <row r="1366" ht="22.5" customHeight="1">
      <c r="A1366" s="147">
        <v>46097.0</v>
      </c>
      <c r="B1366" s="15"/>
      <c r="C1366" s="148"/>
      <c r="D1366" s="149" t="s">
        <v>262</v>
      </c>
      <c r="E1366" s="150" t="s">
        <v>1002</v>
      </c>
      <c r="F1366" s="112" t="str">
        <f t="shared" si="1"/>
        <v>FRANCISCO SÁNCHEZ</v>
      </c>
      <c r="G1366" s="59" t="s">
        <v>17068</v>
      </c>
      <c r="H1366" s="56" t="s">
        <v>44</v>
      </c>
      <c r="I1366" s="27"/>
      <c r="J1366" s="57" t="s">
        <v>14</v>
      </c>
      <c r="K1366" s="23" t="s">
        <v>15</v>
      </c>
    </row>
    <row r="1367" ht="22.5" customHeight="1">
      <c r="A1367" s="147">
        <v>46097.0</v>
      </c>
      <c r="B1367" s="15"/>
      <c r="C1367" s="148"/>
      <c r="D1367" s="149" t="s">
        <v>9601</v>
      </c>
      <c r="E1367" s="150" t="s">
        <v>17069</v>
      </c>
      <c r="F1367" s="112" t="str">
        <f t="shared" si="1"/>
        <v>FABIOLA ARENAS MORAGA</v>
      </c>
      <c r="G1367" s="59" t="s">
        <v>17070</v>
      </c>
      <c r="H1367" s="56" t="s">
        <v>44</v>
      </c>
      <c r="I1367" s="27"/>
      <c r="J1367" s="57" t="s">
        <v>14</v>
      </c>
      <c r="K1367" s="28"/>
    </row>
    <row r="1368" ht="22.5" customHeight="1">
      <c r="A1368" s="147">
        <v>46097.0</v>
      </c>
      <c r="B1368" s="15"/>
      <c r="C1368" s="148"/>
      <c r="D1368" s="149" t="s">
        <v>17071</v>
      </c>
      <c r="E1368" s="150" t="s">
        <v>17072</v>
      </c>
      <c r="F1368" s="112" t="str">
        <f t="shared" si="1"/>
        <v>ANGELO ENZO SOTO MORALES</v>
      </c>
      <c r="G1368" s="59" t="s">
        <v>17073</v>
      </c>
      <c r="H1368" s="56" t="s">
        <v>44</v>
      </c>
      <c r="I1368" s="27"/>
      <c r="J1368" s="57" t="s">
        <v>14</v>
      </c>
      <c r="K1368" s="28"/>
    </row>
    <row r="1369" ht="22.5" customHeight="1">
      <c r="A1369" s="147">
        <v>46097.0</v>
      </c>
      <c r="B1369" s="15"/>
      <c r="C1369" s="148"/>
      <c r="D1369" s="149" t="s">
        <v>17074</v>
      </c>
      <c r="E1369" s="150" t="s">
        <v>17075</v>
      </c>
      <c r="F1369" s="112" t="str">
        <f t="shared" si="1"/>
        <v>CONSTANZA SCARLETT CORNEJO SUAREZ</v>
      </c>
      <c r="G1369" s="59" t="s">
        <v>17076</v>
      </c>
      <c r="H1369" s="56" t="s">
        <v>44</v>
      </c>
      <c r="I1369" s="27"/>
      <c r="J1369" s="57" t="s">
        <v>14</v>
      </c>
      <c r="K1369" s="23" t="s">
        <v>15</v>
      </c>
    </row>
    <row r="1370" ht="22.5" customHeight="1">
      <c r="A1370" s="147">
        <v>46097.0</v>
      </c>
      <c r="B1370" s="15"/>
      <c r="C1370" s="148"/>
      <c r="D1370" s="149" t="s">
        <v>17077</v>
      </c>
      <c r="E1370" s="150" t="s">
        <v>17078</v>
      </c>
      <c r="F1370" s="112" t="str">
        <f t="shared" si="1"/>
        <v>BASTIAN OCARANZA</v>
      </c>
      <c r="G1370" s="59" t="s">
        <v>17079</v>
      </c>
      <c r="H1370" s="56" t="s">
        <v>44</v>
      </c>
      <c r="I1370" s="27"/>
      <c r="J1370" s="57" t="s">
        <v>14</v>
      </c>
      <c r="K1370" s="28"/>
    </row>
    <row r="1371" ht="22.5" customHeight="1">
      <c r="A1371" s="147">
        <v>46097.0</v>
      </c>
      <c r="B1371" s="15"/>
      <c r="C1371" s="148"/>
      <c r="D1371" s="149" t="s">
        <v>4594</v>
      </c>
      <c r="E1371" s="150" t="s">
        <v>17080</v>
      </c>
      <c r="F1371" s="112" t="str">
        <f t="shared" si="1"/>
        <v>RODRIGO ANDRES SOTO ORDOÑEZ</v>
      </c>
      <c r="G1371" s="59" t="s">
        <v>17081</v>
      </c>
      <c r="H1371" s="56" t="s">
        <v>44</v>
      </c>
      <c r="I1371" s="27"/>
      <c r="J1371" s="57" t="s">
        <v>14</v>
      </c>
      <c r="K1371" s="23" t="s">
        <v>15</v>
      </c>
    </row>
    <row r="1372" ht="22.5" customHeight="1">
      <c r="A1372" s="147">
        <v>46097.0</v>
      </c>
      <c r="B1372" s="15"/>
      <c r="C1372" s="148"/>
      <c r="D1372" s="149" t="s">
        <v>147</v>
      </c>
      <c r="E1372" s="150" t="s">
        <v>3113</v>
      </c>
      <c r="F1372" s="112" t="str">
        <f t="shared" si="1"/>
        <v>CARLOS VARGAS</v>
      </c>
      <c r="G1372" s="59" t="s">
        <v>17082</v>
      </c>
      <c r="H1372" s="56" t="s">
        <v>44</v>
      </c>
      <c r="I1372" s="27"/>
      <c r="J1372" s="57" t="s">
        <v>14</v>
      </c>
      <c r="K1372" s="28"/>
    </row>
    <row r="1373" ht="22.5" customHeight="1">
      <c r="A1373" s="147">
        <v>46097.0</v>
      </c>
      <c r="B1373" s="15"/>
      <c r="C1373" s="148"/>
      <c r="D1373" s="149" t="s">
        <v>654</v>
      </c>
      <c r="E1373" s="150" t="s">
        <v>17083</v>
      </c>
      <c r="F1373" s="112" t="str">
        <f t="shared" si="1"/>
        <v>BARBARA FREZ</v>
      </c>
      <c r="G1373" s="59" t="s">
        <v>17084</v>
      </c>
      <c r="H1373" s="56" t="s">
        <v>44</v>
      </c>
      <c r="I1373" s="27"/>
      <c r="J1373" s="57" t="s">
        <v>14</v>
      </c>
      <c r="K1373" s="23" t="s">
        <v>15</v>
      </c>
    </row>
    <row r="1374" ht="22.5" customHeight="1">
      <c r="A1374" s="147">
        <v>46097.0</v>
      </c>
      <c r="B1374" s="15"/>
      <c r="C1374" s="148"/>
      <c r="D1374" s="149" t="s">
        <v>17085</v>
      </c>
      <c r="E1374" s="150" t="s">
        <v>17086</v>
      </c>
      <c r="F1374" s="112" t="str">
        <f t="shared" si="1"/>
        <v>EMILY SOFIA SKOGEN AGUILERA</v>
      </c>
      <c r="G1374" s="59" t="s">
        <v>17087</v>
      </c>
      <c r="H1374" s="56" t="s">
        <v>44</v>
      </c>
      <c r="I1374" s="27"/>
      <c r="J1374" s="57" t="s">
        <v>14</v>
      </c>
      <c r="K1374" s="23" t="s">
        <v>15</v>
      </c>
    </row>
    <row r="1375" ht="22.5" customHeight="1">
      <c r="A1375" s="147">
        <v>46097.0</v>
      </c>
      <c r="B1375" s="15"/>
      <c r="C1375" s="148"/>
      <c r="D1375" s="149" t="s">
        <v>17088</v>
      </c>
      <c r="E1375" s="150" t="s">
        <v>17089</v>
      </c>
      <c r="F1375" s="112" t="str">
        <f t="shared" si="1"/>
        <v>JULISSA ANTONIA MELLA COTAL</v>
      </c>
      <c r="G1375" s="59" t="s">
        <v>17090</v>
      </c>
      <c r="H1375" s="56" t="s">
        <v>44</v>
      </c>
      <c r="I1375" s="27"/>
      <c r="J1375" s="57" t="s">
        <v>14</v>
      </c>
      <c r="K1375" s="23" t="s">
        <v>15</v>
      </c>
    </row>
    <row r="1376" ht="22.5" customHeight="1">
      <c r="A1376" s="147">
        <v>46097.0</v>
      </c>
      <c r="B1376" s="15"/>
      <c r="C1376" s="148"/>
      <c r="D1376" s="149" t="s">
        <v>17091</v>
      </c>
      <c r="E1376" s="150" t="s">
        <v>17092</v>
      </c>
      <c r="F1376" s="112" t="str">
        <f t="shared" si="1"/>
        <v>RACHEL ELGUETA</v>
      </c>
      <c r="G1376" s="59" t="s">
        <v>17093</v>
      </c>
      <c r="H1376" s="56" t="s">
        <v>44</v>
      </c>
      <c r="I1376" s="27"/>
      <c r="J1376" s="57" t="s">
        <v>14</v>
      </c>
      <c r="K1376" s="23" t="s">
        <v>15</v>
      </c>
    </row>
    <row r="1377" ht="22.5" customHeight="1">
      <c r="A1377" s="147">
        <v>46097.0</v>
      </c>
      <c r="B1377" s="15"/>
      <c r="C1377" s="151" t="s">
        <v>60</v>
      </c>
      <c r="D1377" s="149" t="s">
        <v>16227</v>
      </c>
      <c r="E1377" s="150" t="s">
        <v>4838</v>
      </c>
      <c r="F1377" s="112" t="str">
        <f t="shared" si="1"/>
        <v>DAMARIS BRIONES</v>
      </c>
      <c r="G1377" s="59" t="s">
        <v>17094</v>
      </c>
      <c r="H1377" s="56" t="s">
        <v>44</v>
      </c>
      <c r="I1377" s="27"/>
      <c r="J1377" s="57" t="s">
        <v>21</v>
      </c>
      <c r="K1377" s="23" t="s">
        <v>15</v>
      </c>
    </row>
    <row r="1378" ht="22.5" customHeight="1">
      <c r="A1378" s="147">
        <v>46097.0</v>
      </c>
      <c r="B1378" s="15"/>
      <c r="C1378" s="151" t="s">
        <v>5023</v>
      </c>
      <c r="D1378" s="149" t="s">
        <v>17095</v>
      </c>
      <c r="E1378" s="150" t="s">
        <v>17096</v>
      </c>
      <c r="F1378" s="112" t="str">
        <f t="shared" si="1"/>
        <v>BASTIAN ALEXIS GARRIDO ROJAS</v>
      </c>
      <c r="G1378" s="59" t="s">
        <v>17097</v>
      </c>
      <c r="H1378" s="56" t="s">
        <v>44</v>
      </c>
      <c r="I1378" s="27"/>
      <c r="J1378" s="57" t="s">
        <v>21</v>
      </c>
      <c r="K1378" s="23" t="s">
        <v>15</v>
      </c>
    </row>
    <row r="1379" ht="22.5" customHeight="1">
      <c r="A1379" s="147">
        <v>46097.0</v>
      </c>
      <c r="B1379" s="15"/>
      <c r="C1379" s="148">
        <v>45292.0</v>
      </c>
      <c r="D1379" s="149" t="s">
        <v>1741</v>
      </c>
      <c r="E1379" s="150" t="s">
        <v>1742</v>
      </c>
      <c r="F1379" s="112" t="str">
        <f t="shared" si="1"/>
        <v>ANGIE JAEL BELTRAN GARAY</v>
      </c>
      <c r="G1379" s="59" t="s">
        <v>1743</v>
      </c>
      <c r="H1379" s="56" t="s">
        <v>44</v>
      </c>
      <c r="I1379" s="27"/>
      <c r="J1379" s="57" t="s">
        <v>21</v>
      </c>
      <c r="K1379" s="23" t="s">
        <v>15</v>
      </c>
    </row>
    <row r="1380" ht="22.5" customHeight="1">
      <c r="A1380" s="147">
        <v>46097.0</v>
      </c>
      <c r="B1380" s="15"/>
      <c r="C1380" s="151" t="s">
        <v>17098</v>
      </c>
      <c r="D1380" s="149" t="s">
        <v>3219</v>
      </c>
      <c r="E1380" s="150" t="s">
        <v>17099</v>
      </c>
      <c r="F1380" s="112" t="str">
        <f t="shared" si="1"/>
        <v>BENJAMIN RODRIGUEZ GOMEZ</v>
      </c>
      <c r="G1380" s="59" t="s">
        <v>17100</v>
      </c>
      <c r="H1380" s="56" t="s">
        <v>44</v>
      </c>
      <c r="I1380" s="27"/>
      <c r="J1380" s="57" t="s">
        <v>21</v>
      </c>
      <c r="K1380" s="23" t="s">
        <v>15</v>
      </c>
    </row>
    <row r="1381" ht="22.5" customHeight="1">
      <c r="A1381" s="147">
        <v>46097.0</v>
      </c>
      <c r="B1381" s="15"/>
      <c r="C1381" s="151" t="s">
        <v>106</v>
      </c>
      <c r="D1381" s="149" t="s">
        <v>119</v>
      </c>
      <c r="E1381" s="150" t="s">
        <v>533</v>
      </c>
      <c r="F1381" s="112" t="str">
        <f t="shared" si="1"/>
        <v>PEDRO ORELLANA</v>
      </c>
      <c r="G1381" s="59" t="s">
        <v>17101</v>
      </c>
      <c r="H1381" s="56" t="s">
        <v>44</v>
      </c>
      <c r="I1381" s="27"/>
      <c r="J1381" s="57" t="s">
        <v>21</v>
      </c>
      <c r="K1381" s="23" t="s">
        <v>15</v>
      </c>
    </row>
    <row r="1382" ht="22.5" customHeight="1">
      <c r="A1382" s="147">
        <v>46097.0</v>
      </c>
      <c r="B1382" s="15"/>
      <c r="C1382" s="151" t="s">
        <v>1576</v>
      </c>
      <c r="D1382" s="149" t="s">
        <v>5767</v>
      </c>
      <c r="E1382" s="150" t="s">
        <v>667</v>
      </c>
      <c r="F1382" s="112" t="str">
        <f t="shared" si="1"/>
        <v>DENIS GODOY</v>
      </c>
      <c r="G1382" s="59" t="s">
        <v>17102</v>
      </c>
      <c r="H1382" s="56" t="s">
        <v>44</v>
      </c>
      <c r="I1382" s="27"/>
      <c r="J1382" s="57" t="s">
        <v>21</v>
      </c>
      <c r="K1382" s="23" t="s">
        <v>15</v>
      </c>
    </row>
    <row r="1383" ht="22.5" customHeight="1">
      <c r="A1383" s="147">
        <v>46097.0</v>
      </c>
      <c r="B1383" s="15"/>
      <c r="C1383" s="151" t="s">
        <v>106</v>
      </c>
      <c r="D1383" s="149" t="s">
        <v>532</v>
      </c>
      <c r="E1383" s="150" t="s">
        <v>17103</v>
      </c>
      <c r="F1383" s="112" t="str">
        <f t="shared" si="1"/>
        <v>MARIO ALVEAR SÁEZ</v>
      </c>
      <c r="G1383" s="59" t="s">
        <v>17104</v>
      </c>
      <c r="H1383" s="56" t="s">
        <v>44</v>
      </c>
      <c r="I1383" s="27"/>
      <c r="J1383" s="57" t="s">
        <v>21</v>
      </c>
      <c r="K1383" s="23" t="s">
        <v>15</v>
      </c>
    </row>
    <row r="1384" ht="22.5" customHeight="1">
      <c r="A1384" s="147">
        <v>46097.0</v>
      </c>
      <c r="B1384" s="15"/>
      <c r="C1384" s="151" t="s">
        <v>106</v>
      </c>
      <c r="D1384" s="149" t="s">
        <v>971</v>
      </c>
      <c r="E1384" s="150" t="s">
        <v>17105</v>
      </c>
      <c r="F1384" s="112" t="str">
        <f t="shared" si="1"/>
        <v>ROBERTO COLOMA</v>
      </c>
      <c r="G1384" s="59" t="s">
        <v>17106</v>
      </c>
      <c r="H1384" s="56" t="s">
        <v>44</v>
      </c>
      <c r="I1384" s="27"/>
      <c r="J1384" s="57" t="s">
        <v>21</v>
      </c>
      <c r="K1384" s="23" t="s">
        <v>15</v>
      </c>
    </row>
    <row r="1385" ht="22.5" customHeight="1">
      <c r="A1385" s="147">
        <v>46097.0</v>
      </c>
      <c r="B1385" s="15"/>
      <c r="C1385" s="151" t="s">
        <v>3298</v>
      </c>
      <c r="D1385" s="149" t="s">
        <v>17107</v>
      </c>
      <c r="E1385" s="150" t="s">
        <v>17108</v>
      </c>
      <c r="F1385" s="112" t="str">
        <f t="shared" si="1"/>
        <v>CARLOS DAVID BOBADILLA ZENTENO</v>
      </c>
      <c r="G1385" s="59" t="s">
        <v>17109</v>
      </c>
      <c r="H1385" s="56" t="s">
        <v>44</v>
      </c>
      <c r="I1385" s="27"/>
      <c r="J1385" s="57" t="s">
        <v>21</v>
      </c>
      <c r="K1385" s="23" t="s">
        <v>15</v>
      </c>
    </row>
    <row r="1386" ht="22.5" customHeight="1">
      <c r="A1386" s="147">
        <v>46097.0</v>
      </c>
      <c r="B1386" s="15"/>
      <c r="C1386" s="151" t="s">
        <v>106</v>
      </c>
      <c r="D1386" s="149" t="s">
        <v>7160</v>
      </c>
      <c r="E1386" s="150" t="s">
        <v>17110</v>
      </c>
      <c r="F1386" s="112" t="str">
        <f t="shared" si="1"/>
        <v>GUIDO VILLALON BERNAL</v>
      </c>
      <c r="G1386" s="59" t="s">
        <v>17111</v>
      </c>
      <c r="H1386" s="56" t="s">
        <v>44</v>
      </c>
      <c r="I1386" s="27"/>
      <c r="J1386" s="57" t="s">
        <v>21</v>
      </c>
      <c r="K1386" s="23" t="s">
        <v>15</v>
      </c>
    </row>
    <row r="1387" ht="22.5" customHeight="1">
      <c r="A1387" s="147">
        <v>46097.0</v>
      </c>
      <c r="B1387" s="15"/>
      <c r="C1387" s="151" t="s">
        <v>6354</v>
      </c>
      <c r="D1387" s="149" t="s">
        <v>2814</v>
      </c>
      <c r="E1387" s="150" t="s">
        <v>11692</v>
      </c>
      <c r="F1387" s="112" t="str">
        <f t="shared" si="1"/>
        <v>CRISTOBAL HORMAZABAL</v>
      </c>
      <c r="G1387" s="59" t="s">
        <v>17112</v>
      </c>
      <c r="H1387" s="56" t="s">
        <v>44</v>
      </c>
      <c r="I1387" s="27"/>
      <c r="J1387" s="57" t="s">
        <v>21</v>
      </c>
      <c r="K1387" s="23" t="s">
        <v>15</v>
      </c>
    </row>
    <row r="1388" ht="22.5" customHeight="1">
      <c r="A1388" s="147">
        <v>46097.0</v>
      </c>
      <c r="B1388" s="15"/>
      <c r="C1388" s="151" t="s">
        <v>106</v>
      </c>
      <c r="D1388" s="149" t="s">
        <v>156</v>
      </c>
      <c r="E1388" s="150" t="s">
        <v>2193</v>
      </c>
      <c r="F1388" s="112" t="str">
        <f t="shared" si="1"/>
        <v>GUILLERMO LUNA</v>
      </c>
      <c r="G1388" s="59" t="s">
        <v>17113</v>
      </c>
      <c r="H1388" s="56" t="s">
        <v>44</v>
      </c>
      <c r="I1388" s="27"/>
      <c r="J1388" s="57" t="s">
        <v>21</v>
      </c>
      <c r="K1388" s="23" t="s">
        <v>15</v>
      </c>
    </row>
    <row r="1389" ht="22.5" customHeight="1">
      <c r="A1389" s="147">
        <v>46097.0</v>
      </c>
      <c r="B1389" s="15"/>
      <c r="C1389" s="151" t="s">
        <v>106</v>
      </c>
      <c r="D1389" s="149" t="s">
        <v>17114</v>
      </c>
      <c r="E1389" s="150" t="s">
        <v>17115</v>
      </c>
      <c r="F1389" s="112" t="str">
        <f t="shared" si="1"/>
        <v>ALEJANDRA MARCELA CUADRA HERRERA</v>
      </c>
      <c r="G1389" s="59" t="s">
        <v>17116</v>
      </c>
      <c r="H1389" s="56" t="s">
        <v>44</v>
      </c>
      <c r="I1389" s="27"/>
      <c r="J1389" s="57" t="s">
        <v>21</v>
      </c>
      <c r="K1389" s="23" t="s">
        <v>15</v>
      </c>
    </row>
    <row r="1390" ht="22.5" customHeight="1">
      <c r="A1390" s="147">
        <v>46097.0</v>
      </c>
      <c r="B1390" s="15"/>
      <c r="C1390" s="151" t="s">
        <v>122</v>
      </c>
      <c r="D1390" s="149" t="s">
        <v>17117</v>
      </c>
      <c r="E1390" s="150" t="s">
        <v>9110</v>
      </c>
      <c r="F1390" s="112" t="str">
        <f t="shared" si="1"/>
        <v>ARMANDINA ARMIJO</v>
      </c>
      <c r="G1390" s="59" t="s">
        <v>17118</v>
      </c>
      <c r="H1390" s="56" t="s">
        <v>44</v>
      </c>
      <c r="I1390" s="27"/>
      <c r="J1390" s="57" t="s">
        <v>21</v>
      </c>
      <c r="K1390" s="23" t="s">
        <v>15</v>
      </c>
    </row>
    <row r="1391" ht="22.5" customHeight="1">
      <c r="A1391" s="147">
        <v>46097.0</v>
      </c>
      <c r="B1391" s="15"/>
      <c r="C1391" s="151" t="s">
        <v>106</v>
      </c>
      <c r="D1391" s="149" t="s">
        <v>2849</v>
      </c>
      <c r="E1391" s="150" t="s">
        <v>17119</v>
      </c>
      <c r="F1391" s="112" t="str">
        <f t="shared" si="1"/>
        <v>ALEXIS GUAJARDO</v>
      </c>
      <c r="G1391" s="59" t="s">
        <v>17120</v>
      </c>
      <c r="H1391" s="56" t="s">
        <v>44</v>
      </c>
      <c r="I1391" s="27"/>
      <c r="J1391" s="57" t="s">
        <v>21</v>
      </c>
      <c r="K1391" s="23" t="s">
        <v>15</v>
      </c>
    </row>
    <row r="1392" ht="22.5" customHeight="1">
      <c r="A1392" s="147">
        <v>46097.0</v>
      </c>
      <c r="B1392" s="15"/>
      <c r="C1392" s="151" t="s">
        <v>760</v>
      </c>
      <c r="D1392" s="149" t="s">
        <v>17121</v>
      </c>
      <c r="E1392" s="150" t="s">
        <v>17122</v>
      </c>
      <c r="F1392" s="112" t="str">
        <f t="shared" si="1"/>
        <v>ALEJANDRO ALFONSO DEL RÍO FERNANDEZ</v>
      </c>
      <c r="G1392" s="59" t="s">
        <v>17123</v>
      </c>
      <c r="H1392" s="56" t="s">
        <v>44</v>
      </c>
      <c r="I1392" s="27"/>
      <c r="J1392" s="57" t="s">
        <v>21</v>
      </c>
      <c r="K1392" s="23" t="s">
        <v>18</v>
      </c>
    </row>
    <row r="1393" ht="22.5" customHeight="1">
      <c r="A1393" s="147">
        <v>46097.0</v>
      </c>
      <c r="B1393" s="15"/>
      <c r="C1393" s="151" t="s">
        <v>1536</v>
      </c>
      <c r="D1393" s="149" t="s">
        <v>944</v>
      </c>
      <c r="E1393" s="150" t="s">
        <v>17124</v>
      </c>
      <c r="F1393" s="112" t="str">
        <f t="shared" si="1"/>
        <v>DIEGO GALLARDO ANDRADE</v>
      </c>
      <c r="G1393" s="59" t="s">
        <v>17125</v>
      </c>
      <c r="H1393" s="56" t="s">
        <v>44</v>
      </c>
      <c r="I1393" s="27"/>
      <c r="J1393" s="57" t="s">
        <v>21</v>
      </c>
      <c r="K1393" s="23" t="s">
        <v>15</v>
      </c>
    </row>
    <row r="1394" ht="22.5" customHeight="1">
      <c r="A1394" s="147">
        <v>46097.0</v>
      </c>
      <c r="B1394" s="15"/>
      <c r="C1394" s="151" t="s">
        <v>3936</v>
      </c>
      <c r="D1394" s="149" t="s">
        <v>17126</v>
      </c>
      <c r="E1394" s="150" t="s">
        <v>17127</v>
      </c>
      <c r="F1394" s="112" t="str">
        <f t="shared" si="1"/>
        <v>ISIDORA BELEN MORA SALAS</v>
      </c>
      <c r="G1394" s="59" t="s">
        <v>17128</v>
      </c>
      <c r="H1394" s="56" t="s">
        <v>44</v>
      </c>
      <c r="I1394" s="27"/>
      <c r="J1394" s="57" t="s">
        <v>21</v>
      </c>
      <c r="K1394" s="23" t="s">
        <v>15</v>
      </c>
    </row>
    <row r="1395" ht="22.5" customHeight="1">
      <c r="A1395" s="147">
        <v>46097.0</v>
      </c>
      <c r="B1395" s="15">
        <v>46098.0</v>
      </c>
      <c r="C1395" s="148">
        <v>45170.0</v>
      </c>
      <c r="D1395" s="149" t="s">
        <v>17129</v>
      </c>
      <c r="E1395" s="150" t="s">
        <v>17130</v>
      </c>
      <c r="F1395" s="112" t="str">
        <f t="shared" si="1"/>
        <v>MARISOL DIANA NUÑEZ CANO</v>
      </c>
      <c r="G1395" s="59" t="s">
        <v>17131</v>
      </c>
      <c r="H1395" s="56" t="s">
        <v>44</v>
      </c>
      <c r="I1395" s="27"/>
      <c r="J1395" s="57" t="s">
        <v>17</v>
      </c>
      <c r="K1395" s="23" t="s">
        <v>15</v>
      </c>
    </row>
    <row r="1396" ht="22.5" customHeight="1">
      <c r="A1396" s="147">
        <v>46097.0</v>
      </c>
      <c r="B1396" s="15">
        <v>46098.0</v>
      </c>
      <c r="C1396" s="148">
        <v>43647.0</v>
      </c>
      <c r="D1396" s="149" t="s">
        <v>1038</v>
      </c>
      <c r="E1396" s="150" t="s">
        <v>17132</v>
      </c>
      <c r="F1396" s="112" t="str">
        <f t="shared" si="1"/>
        <v>MAURICIO BACERRA AGUIRRE</v>
      </c>
      <c r="G1396" s="59" t="s">
        <v>17133</v>
      </c>
      <c r="H1396" s="56" t="s">
        <v>44</v>
      </c>
      <c r="I1396" s="27"/>
      <c r="J1396" s="57" t="s">
        <v>17</v>
      </c>
      <c r="K1396" s="23" t="s">
        <v>15</v>
      </c>
    </row>
    <row r="1397" ht="22.5" customHeight="1">
      <c r="A1397" s="147">
        <v>46097.0</v>
      </c>
      <c r="B1397" s="15">
        <v>46098.0</v>
      </c>
      <c r="C1397" s="148">
        <v>45839.0</v>
      </c>
      <c r="D1397" s="149" t="s">
        <v>5915</v>
      </c>
      <c r="E1397" s="150" t="s">
        <v>1703</v>
      </c>
      <c r="F1397" s="112" t="str">
        <f t="shared" si="1"/>
        <v>CRISTHIAN LEON</v>
      </c>
      <c r="G1397" s="59" t="s">
        <v>17134</v>
      </c>
      <c r="H1397" s="56" t="s">
        <v>44</v>
      </c>
      <c r="I1397" s="27"/>
      <c r="J1397" s="57" t="s">
        <v>17</v>
      </c>
      <c r="K1397" s="23" t="s">
        <v>30</v>
      </c>
    </row>
    <row r="1398" ht="22.5" customHeight="1">
      <c r="A1398" s="147">
        <v>46097.0</v>
      </c>
      <c r="B1398" s="15">
        <v>46098.0</v>
      </c>
      <c r="C1398" s="148">
        <v>43709.0</v>
      </c>
      <c r="D1398" s="149" t="s">
        <v>5105</v>
      </c>
      <c r="E1398" s="150" t="s">
        <v>4765</v>
      </c>
      <c r="F1398" s="112" t="str">
        <f t="shared" si="1"/>
        <v>CHRISTIAN CALDERON</v>
      </c>
      <c r="G1398" s="59" t="s">
        <v>9453</v>
      </c>
      <c r="H1398" s="56" t="s">
        <v>44</v>
      </c>
      <c r="I1398" s="27"/>
      <c r="J1398" s="57" t="s">
        <v>17</v>
      </c>
      <c r="K1398" s="23" t="s">
        <v>15</v>
      </c>
    </row>
    <row r="1399" ht="22.5" customHeight="1">
      <c r="A1399" s="147">
        <v>46097.0</v>
      </c>
      <c r="B1399" s="15">
        <v>46098.0</v>
      </c>
      <c r="C1399" s="148">
        <v>43770.0</v>
      </c>
      <c r="D1399" s="149" t="s">
        <v>1449</v>
      </c>
      <c r="E1399" s="150" t="s">
        <v>17135</v>
      </c>
      <c r="F1399" s="112" t="str">
        <f t="shared" si="1"/>
        <v>MATÍAS CAMPOS VILLALÓN</v>
      </c>
      <c r="G1399" s="59" t="s">
        <v>17136</v>
      </c>
      <c r="H1399" s="56" t="s">
        <v>44</v>
      </c>
      <c r="I1399" s="27"/>
      <c r="J1399" s="57" t="s">
        <v>17</v>
      </c>
      <c r="K1399" s="23" t="s">
        <v>15</v>
      </c>
    </row>
    <row r="1400" ht="22.5" customHeight="1">
      <c r="A1400" s="147">
        <v>46097.0</v>
      </c>
      <c r="B1400" s="15">
        <v>46098.0</v>
      </c>
      <c r="C1400" s="148">
        <v>42491.0</v>
      </c>
      <c r="D1400" s="149" t="s">
        <v>4203</v>
      </c>
      <c r="E1400" s="150" t="s">
        <v>17137</v>
      </c>
      <c r="F1400" s="112" t="str">
        <f t="shared" si="1"/>
        <v>JACQUELINE LAMA GUERRA</v>
      </c>
      <c r="G1400" s="59" t="s">
        <v>17138</v>
      </c>
      <c r="H1400" s="56" t="s">
        <v>44</v>
      </c>
      <c r="I1400" s="27"/>
      <c r="J1400" s="57" t="s">
        <v>17</v>
      </c>
      <c r="K1400" s="23" t="s">
        <v>15</v>
      </c>
    </row>
    <row r="1401" ht="22.5" customHeight="1">
      <c r="A1401" s="147">
        <v>46097.0</v>
      </c>
      <c r="B1401" s="15">
        <v>46098.0</v>
      </c>
      <c r="C1401" s="148">
        <v>43435.0</v>
      </c>
      <c r="D1401" s="149" t="s">
        <v>17139</v>
      </c>
      <c r="E1401" s="150" t="s">
        <v>17140</v>
      </c>
      <c r="F1401" s="112" t="str">
        <f t="shared" si="1"/>
        <v>TAMARA MONTENEGRO</v>
      </c>
      <c r="G1401" s="59" t="s">
        <v>17141</v>
      </c>
      <c r="H1401" s="56" t="s">
        <v>44</v>
      </c>
      <c r="I1401" s="27"/>
      <c r="J1401" s="57" t="s">
        <v>17</v>
      </c>
      <c r="K1401" s="23" t="s">
        <v>15</v>
      </c>
    </row>
    <row r="1402" ht="22.5" customHeight="1">
      <c r="A1402" s="147">
        <v>46097.0</v>
      </c>
      <c r="B1402" s="15">
        <v>46098.0</v>
      </c>
      <c r="C1402" s="148">
        <v>43525.0</v>
      </c>
      <c r="D1402" s="149" t="s">
        <v>177</v>
      </c>
      <c r="E1402" s="150" t="s">
        <v>15872</v>
      </c>
      <c r="F1402" s="112" t="str">
        <f t="shared" si="1"/>
        <v>MARCO CARRERA</v>
      </c>
      <c r="G1402" s="59" t="s">
        <v>17142</v>
      </c>
      <c r="H1402" s="56" t="s">
        <v>44</v>
      </c>
      <c r="I1402" s="27"/>
      <c r="J1402" s="57" t="s">
        <v>17</v>
      </c>
      <c r="K1402" s="23" t="s">
        <v>15</v>
      </c>
    </row>
    <row r="1403" ht="22.5" customHeight="1">
      <c r="A1403" s="147">
        <v>46097.0</v>
      </c>
      <c r="B1403" s="15">
        <v>46098.0</v>
      </c>
      <c r="C1403" s="148">
        <v>45323.0</v>
      </c>
      <c r="D1403" s="149" t="s">
        <v>398</v>
      </c>
      <c r="E1403" s="150" t="s">
        <v>1458</v>
      </c>
      <c r="F1403" s="112" t="str">
        <f t="shared" si="1"/>
        <v>ROSA AVILA</v>
      </c>
      <c r="G1403" s="59" t="s">
        <v>17143</v>
      </c>
      <c r="H1403" s="56" t="s">
        <v>44</v>
      </c>
      <c r="I1403" s="27"/>
      <c r="J1403" s="57" t="s">
        <v>17</v>
      </c>
      <c r="K1403" s="23" t="s">
        <v>15</v>
      </c>
    </row>
    <row r="1404" ht="22.5" customHeight="1">
      <c r="A1404" s="147">
        <v>46097.0</v>
      </c>
      <c r="B1404" s="15">
        <v>46098.0</v>
      </c>
      <c r="C1404" s="148">
        <v>44044.0</v>
      </c>
      <c r="D1404" s="149" t="s">
        <v>17144</v>
      </c>
      <c r="E1404" s="150" t="s">
        <v>17145</v>
      </c>
      <c r="F1404" s="112" t="str">
        <f t="shared" si="1"/>
        <v>FERNANDO ANDRES RODRÍGUEZ ARREDONDO</v>
      </c>
      <c r="G1404" s="59" t="s">
        <v>17146</v>
      </c>
      <c r="H1404" s="56" t="s">
        <v>44</v>
      </c>
      <c r="I1404" s="27"/>
      <c r="J1404" s="57" t="s">
        <v>17</v>
      </c>
      <c r="K1404" s="23" t="s">
        <v>15</v>
      </c>
    </row>
    <row r="1405" ht="22.5" customHeight="1">
      <c r="A1405" s="147">
        <v>46097.0</v>
      </c>
      <c r="B1405" s="15">
        <v>46098.0</v>
      </c>
      <c r="C1405" s="148">
        <v>43556.0</v>
      </c>
      <c r="D1405" s="149" t="s">
        <v>439</v>
      </c>
      <c r="E1405" s="150" t="s">
        <v>1007</v>
      </c>
      <c r="F1405" s="112" t="str">
        <f t="shared" si="1"/>
        <v>JUAN ALVAREZ</v>
      </c>
      <c r="G1405" s="59" t="s">
        <v>17147</v>
      </c>
      <c r="H1405" s="56" t="s">
        <v>44</v>
      </c>
      <c r="I1405" s="27"/>
      <c r="J1405" s="57" t="s">
        <v>17</v>
      </c>
      <c r="K1405" s="23" t="s">
        <v>15</v>
      </c>
    </row>
    <row r="1406" ht="22.5" customHeight="1">
      <c r="A1406" s="147">
        <v>46097.0</v>
      </c>
      <c r="B1406" s="15">
        <v>46098.0</v>
      </c>
      <c r="C1406" s="148">
        <v>44805.0</v>
      </c>
      <c r="D1406" s="149" t="s">
        <v>17148</v>
      </c>
      <c r="E1406" s="150" t="s">
        <v>17149</v>
      </c>
      <c r="F1406" s="112" t="str">
        <f t="shared" si="1"/>
        <v>GUILLERMO ANTONIO URRA ARANCIBIA</v>
      </c>
      <c r="G1406" s="59" t="s">
        <v>17150</v>
      </c>
      <c r="H1406" s="56" t="s">
        <v>44</v>
      </c>
      <c r="I1406" s="27"/>
      <c r="J1406" s="57" t="s">
        <v>17</v>
      </c>
      <c r="K1406" s="23" t="s">
        <v>15</v>
      </c>
    </row>
    <row r="1407" ht="22.5" customHeight="1">
      <c r="A1407" s="147">
        <v>46097.0</v>
      </c>
      <c r="B1407" s="15">
        <v>46098.0</v>
      </c>
      <c r="C1407" s="148">
        <v>43344.0</v>
      </c>
      <c r="D1407" s="149" t="s">
        <v>10280</v>
      </c>
      <c r="E1407" s="150" t="s">
        <v>17151</v>
      </c>
      <c r="F1407" s="112" t="str">
        <f t="shared" si="1"/>
        <v>YERKO ANDRES GUERRA ROA</v>
      </c>
      <c r="G1407" s="59" t="s">
        <v>17152</v>
      </c>
      <c r="H1407" s="56" t="s">
        <v>44</v>
      </c>
      <c r="I1407" s="27"/>
      <c r="J1407" s="57" t="s">
        <v>17</v>
      </c>
      <c r="K1407" s="23" t="s">
        <v>15</v>
      </c>
    </row>
    <row r="1408" ht="22.5" customHeight="1">
      <c r="A1408" s="147">
        <v>46097.0</v>
      </c>
      <c r="B1408" s="15">
        <v>46098.0</v>
      </c>
      <c r="C1408" s="148">
        <v>43831.0</v>
      </c>
      <c r="D1408" s="149" t="s">
        <v>17153</v>
      </c>
      <c r="E1408" s="150" t="s">
        <v>17154</v>
      </c>
      <c r="F1408" s="112" t="str">
        <f t="shared" si="1"/>
        <v>JENNY LETELIER</v>
      </c>
      <c r="G1408" s="59" t="s">
        <v>17155</v>
      </c>
      <c r="H1408" s="56" t="s">
        <v>44</v>
      </c>
      <c r="I1408" s="27"/>
      <c r="J1408" s="57" t="s">
        <v>17</v>
      </c>
      <c r="K1408" s="23" t="s">
        <v>15</v>
      </c>
    </row>
    <row r="1409" ht="22.5" customHeight="1">
      <c r="A1409" s="147">
        <v>46097.0</v>
      </c>
      <c r="B1409" s="15">
        <v>46098.0</v>
      </c>
      <c r="C1409" s="148">
        <v>44228.0</v>
      </c>
      <c r="D1409" s="149" t="s">
        <v>262</v>
      </c>
      <c r="E1409" s="150" t="s">
        <v>17156</v>
      </c>
      <c r="F1409" s="112" t="str">
        <f t="shared" si="1"/>
        <v>FRANCISCO COLIPÍ</v>
      </c>
      <c r="G1409" s="59" t="s">
        <v>17157</v>
      </c>
      <c r="H1409" s="56" t="s">
        <v>44</v>
      </c>
      <c r="I1409" s="27"/>
      <c r="J1409" s="57" t="s">
        <v>17</v>
      </c>
      <c r="K1409" s="23" t="s">
        <v>15</v>
      </c>
    </row>
    <row r="1410" ht="22.5" customHeight="1">
      <c r="A1410" s="147">
        <v>46097.0</v>
      </c>
      <c r="B1410" s="15">
        <v>46098.0</v>
      </c>
      <c r="C1410" s="148">
        <v>43009.0</v>
      </c>
      <c r="D1410" s="149" t="s">
        <v>91</v>
      </c>
      <c r="E1410" s="150" t="s">
        <v>667</v>
      </c>
      <c r="F1410" s="112" t="str">
        <f t="shared" si="1"/>
        <v>ESTEBAN GODOY</v>
      </c>
      <c r="G1410" s="59" t="s">
        <v>17158</v>
      </c>
      <c r="H1410" s="56" t="s">
        <v>44</v>
      </c>
      <c r="I1410" s="27"/>
      <c r="J1410" s="57" t="s">
        <v>17</v>
      </c>
      <c r="K1410" s="23" t="s">
        <v>15</v>
      </c>
    </row>
    <row r="1411" ht="22.5" customHeight="1">
      <c r="A1411" s="147">
        <v>46097.0</v>
      </c>
      <c r="B1411" s="15">
        <v>46098.0</v>
      </c>
      <c r="C1411" s="148">
        <v>44986.0</v>
      </c>
      <c r="D1411" s="149" t="s">
        <v>1748</v>
      </c>
      <c r="E1411" s="150" t="s">
        <v>3259</v>
      </c>
      <c r="F1411" s="112" t="str">
        <f t="shared" si="1"/>
        <v>MARCELA SILVA</v>
      </c>
      <c r="G1411" s="59" t="s">
        <v>17159</v>
      </c>
      <c r="H1411" s="56" t="s">
        <v>44</v>
      </c>
      <c r="I1411" s="27"/>
      <c r="J1411" s="57" t="s">
        <v>17</v>
      </c>
      <c r="K1411" s="23" t="s">
        <v>15</v>
      </c>
    </row>
    <row r="1412" ht="22.5" customHeight="1">
      <c r="A1412" s="147">
        <v>46097.0</v>
      </c>
      <c r="B1412" s="15">
        <v>46098.0</v>
      </c>
      <c r="C1412" s="148">
        <v>45658.0</v>
      </c>
      <c r="D1412" s="149" t="s">
        <v>1383</v>
      </c>
      <c r="E1412" s="150" t="s">
        <v>2226</v>
      </c>
      <c r="F1412" s="112" t="str">
        <f t="shared" si="1"/>
        <v>EDUARDO JARA</v>
      </c>
      <c r="G1412" s="59" t="s">
        <v>17160</v>
      </c>
      <c r="H1412" s="56" t="s">
        <v>44</v>
      </c>
      <c r="I1412" s="27"/>
      <c r="J1412" s="57" t="s">
        <v>17</v>
      </c>
      <c r="K1412" s="23" t="s">
        <v>15</v>
      </c>
    </row>
    <row r="1413" ht="22.5" customHeight="1">
      <c r="A1413" s="147">
        <v>46097.0</v>
      </c>
      <c r="B1413" s="15">
        <v>46098.0</v>
      </c>
      <c r="C1413" s="148">
        <v>45689.0</v>
      </c>
      <c r="D1413" s="149" t="s">
        <v>481</v>
      </c>
      <c r="E1413" s="150" t="s">
        <v>17161</v>
      </c>
      <c r="F1413" s="112" t="str">
        <f t="shared" si="1"/>
        <v>PATRICIO ROJAS CASTILLO</v>
      </c>
      <c r="G1413" s="59" t="s">
        <v>17162</v>
      </c>
      <c r="H1413" s="56" t="s">
        <v>44</v>
      </c>
      <c r="I1413" s="27"/>
      <c r="J1413" s="57" t="s">
        <v>17</v>
      </c>
      <c r="K1413" s="23" t="s">
        <v>15</v>
      </c>
    </row>
    <row r="1414" ht="22.5" customHeight="1">
      <c r="A1414" s="147">
        <v>46097.0</v>
      </c>
      <c r="B1414" s="15">
        <v>46098.0</v>
      </c>
      <c r="C1414" s="148">
        <v>44835.0</v>
      </c>
      <c r="D1414" s="149" t="s">
        <v>1888</v>
      </c>
      <c r="E1414" s="150" t="s">
        <v>17163</v>
      </c>
      <c r="F1414" s="112" t="str">
        <f t="shared" si="1"/>
        <v>DAVID PUCCINI</v>
      </c>
      <c r="G1414" s="59" t="s">
        <v>17164</v>
      </c>
      <c r="H1414" s="56" t="s">
        <v>44</v>
      </c>
      <c r="I1414" s="27"/>
      <c r="J1414" s="57" t="s">
        <v>17</v>
      </c>
      <c r="K1414" s="23" t="s">
        <v>15</v>
      </c>
    </row>
    <row r="1415" ht="22.5" customHeight="1">
      <c r="A1415" s="147">
        <v>46097.0</v>
      </c>
      <c r="B1415" s="15">
        <v>46098.0</v>
      </c>
      <c r="C1415" s="148">
        <v>44470.0</v>
      </c>
      <c r="D1415" s="149" t="s">
        <v>8097</v>
      </c>
      <c r="E1415" s="150" t="s">
        <v>3059</v>
      </c>
      <c r="F1415" s="112" t="str">
        <f t="shared" si="1"/>
        <v>GERALD PALMA</v>
      </c>
      <c r="G1415" s="59" t="s">
        <v>17165</v>
      </c>
      <c r="H1415" s="56" t="s">
        <v>44</v>
      </c>
      <c r="I1415" s="27"/>
      <c r="J1415" s="57" t="s">
        <v>17</v>
      </c>
      <c r="K1415" s="23" t="s">
        <v>15</v>
      </c>
    </row>
    <row r="1416" ht="22.5" customHeight="1">
      <c r="A1416" s="147">
        <v>46097.0</v>
      </c>
      <c r="B1416" s="15">
        <v>46105.0</v>
      </c>
      <c r="C1416" s="148">
        <v>45901.0</v>
      </c>
      <c r="D1416" s="149" t="s">
        <v>351</v>
      </c>
      <c r="E1416" s="150" t="s">
        <v>17166</v>
      </c>
      <c r="F1416" s="112" t="str">
        <f t="shared" si="1"/>
        <v>IVAN ACEVEDO PLAZA</v>
      </c>
      <c r="G1416" s="59" t="s">
        <v>17167</v>
      </c>
      <c r="H1416" s="56" t="s">
        <v>44</v>
      </c>
      <c r="I1416" s="27"/>
      <c r="J1416" s="57" t="s">
        <v>17</v>
      </c>
      <c r="K1416" s="23" t="s">
        <v>20</v>
      </c>
    </row>
    <row r="1417" ht="22.5" customHeight="1">
      <c r="A1417" s="147">
        <v>46097.0</v>
      </c>
      <c r="B1417" s="15">
        <v>46098.0</v>
      </c>
      <c r="C1417" s="148">
        <v>43497.0</v>
      </c>
      <c r="D1417" s="149" t="s">
        <v>17168</v>
      </c>
      <c r="E1417" s="150" t="s">
        <v>12933</v>
      </c>
      <c r="F1417" s="112" t="str">
        <f t="shared" si="1"/>
        <v>MARÍA JOSE ILLANES</v>
      </c>
      <c r="G1417" s="59" t="s">
        <v>17169</v>
      </c>
      <c r="H1417" s="56" t="s">
        <v>44</v>
      </c>
      <c r="I1417" s="27"/>
      <c r="J1417" s="57" t="s">
        <v>17</v>
      </c>
      <c r="K1417" s="23" t="s">
        <v>15</v>
      </c>
    </row>
    <row r="1418" ht="22.5" customHeight="1">
      <c r="A1418" s="147">
        <v>46097.0</v>
      </c>
      <c r="B1418" s="15">
        <v>46098.0</v>
      </c>
      <c r="C1418" s="148">
        <v>43586.0</v>
      </c>
      <c r="D1418" s="149" t="s">
        <v>964</v>
      </c>
      <c r="E1418" s="150" t="s">
        <v>17170</v>
      </c>
      <c r="F1418" s="112" t="str">
        <f t="shared" si="1"/>
        <v>FELIPE ÚBEDA</v>
      </c>
      <c r="G1418" s="59" t="s">
        <v>17171</v>
      </c>
      <c r="H1418" s="56" t="s">
        <v>44</v>
      </c>
      <c r="I1418" s="27"/>
      <c r="J1418" s="57" t="s">
        <v>17</v>
      </c>
      <c r="K1418" s="23" t="s">
        <v>22</v>
      </c>
    </row>
    <row r="1419" ht="22.5" customHeight="1">
      <c r="A1419" s="147">
        <v>46097.0</v>
      </c>
      <c r="B1419" s="15">
        <v>46098.0</v>
      </c>
      <c r="C1419" s="148">
        <v>45505.0</v>
      </c>
      <c r="D1419" s="149" t="s">
        <v>439</v>
      </c>
      <c r="E1419" s="150" t="s">
        <v>17172</v>
      </c>
      <c r="F1419" s="112" t="str">
        <f t="shared" si="1"/>
        <v>JUAN GOYA  ARAVENA</v>
      </c>
      <c r="G1419" s="59" t="s">
        <v>17173</v>
      </c>
      <c r="H1419" s="56" t="s">
        <v>44</v>
      </c>
      <c r="I1419" s="27"/>
      <c r="J1419" s="57" t="s">
        <v>17</v>
      </c>
      <c r="K1419" s="23" t="s">
        <v>15</v>
      </c>
    </row>
    <row r="1420" ht="22.5" customHeight="1">
      <c r="A1420" s="147">
        <v>46097.0</v>
      </c>
      <c r="B1420" s="15">
        <v>46098.0</v>
      </c>
      <c r="C1420" s="148">
        <v>43313.0</v>
      </c>
      <c r="D1420" s="149" t="s">
        <v>17174</v>
      </c>
      <c r="E1420" s="150" t="s">
        <v>17175</v>
      </c>
      <c r="F1420" s="112" t="str">
        <f t="shared" si="1"/>
        <v>THAMARA VENEGAS ARMIJO</v>
      </c>
      <c r="G1420" s="59" t="s">
        <v>17176</v>
      </c>
      <c r="H1420" s="56" t="s">
        <v>44</v>
      </c>
      <c r="I1420" s="27"/>
      <c r="J1420" s="57" t="s">
        <v>17</v>
      </c>
      <c r="K1420" s="23" t="s">
        <v>15</v>
      </c>
    </row>
    <row r="1421" ht="22.5" customHeight="1">
      <c r="A1421" s="147">
        <v>46097.0</v>
      </c>
      <c r="B1421" s="15">
        <v>46098.0</v>
      </c>
      <c r="C1421" s="148">
        <v>44593.0</v>
      </c>
      <c r="D1421" s="149" t="s">
        <v>17177</v>
      </c>
      <c r="E1421" s="150" t="s">
        <v>3903</v>
      </c>
      <c r="F1421" s="112" t="str">
        <f t="shared" si="1"/>
        <v>ALBORADA BARRÍA</v>
      </c>
      <c r="G1421" s="59" t="s">
        <v>17178</v>
      </c>
      <c r="H1421" s="56" t="s">
        <v>44</v>
      </c>
      <c r="I1421" s="27"/>
      <c r="J1421" s="57" t="s">
        <v>17</v>
      </c>
      <c r="K1421" s="23" t="s">
        <v>15</v>
      </c>
    </row>
    <row r="1422" ht="22.5" customHeight="1">
      <c r="A1422" s="147">
        <v>46097.0</v>
      </c>
      <c r="B1422" s="15">
        <v>46098.0</v>
      </c>
      <c r="C1422" s="148">
        <v>43405.0</v>
      </c>
      <c r="D1422" s="149" t="s">
        <v>13944</v>
      </c>
      <c r="E1422" s="150" t="s">
        <v>8567</v>
      </c>
      <c r="F1422" s="112" t="str">
        <f t="shared" si="1"/>
        <v>ERIC BALLADARES</v>
      </c>
      <c r="G1422" s="59" t="s">
        <v>17179</v>
      </c>
      <c r="H1422" s="56" t="s">
        <v>44</v>
      </c>
      <c r="I1422" s="27"/>
      <c r="J1422" s="57" t="s">
        <v>17</v>
      </c>
      <c r="K1422" s="23" t="s">
        <v>15</v>
      </c>
    </row>
    <row r="1423" ht="22.5" customHeight="1">
      <c r="A1423" s="147">
        <v>46097.0</v>
      </c>
      <c r="B1423" s="15">
        <v>46098.0</v>
      </c>
      <c r="C1423" s="148">
        <v>43709.0</v>
      </c>
      <c r="D1423" s="149" t="s">
        <v>669</v>
      </c>
      <c r="E1423" s="150" t="s">
        <v>11258</v>
      </c>
      <c r="F1423" s="112" t="str">
        <f t="shared" si="1"/>
        <v>JORGE BUSTOS</v>
      </c>
      <c r="G1423" s="59" t="s">
        <v>17180</v>
      </c>
      <c r="H1423" s="56" t="s">
        <v>44</v>
      </c>
      <c r="I1423" s="27"/>
      <c r="J1423" s="57" t="s">
        <v>17</v>
      </c>
      <c r="K1423" s="23" t="s">
        <v>15</v>
      </c>
    </row>
    <row r="1424" ht="22.5" customHeight="1">
      <c r="A1424" s="147">
        <v>46097.0</v>
      </c>
      <c r="B1424" s="15">
        <v>46098.0</v>
      </c>
      <c r="C1424" s="148">
        <v>45170.0</v>
      </c>
      <c r="D1424" s="149" t="s">
        <v>338</v>
      </c>
      <c r="E1424" s="150" t="s">
        <v>17181</v>
      </c>
      <c r="F1424" s="112" t="str">
        <f t="shared" si="1"/>
        <v>RICARDO HUENCHUAL</v>
      </c>
      <c r="G1424" s="59" t="s">
        <v>17182</v>
      </c>
      <c r="H1424" s="56" t="s">
        <v>44</v>
      </c>
      <c r="I1424" s="27"/>
      <c r="J1424" s="57" t="s">
        <v>17</v>
      </c>
      <c r="K1424" s="23" t="s">
        <v>15</v>
      </c>
    </row>
    <row r="1425" ht="22.5" customHeight="1">
      <c r="A1425" s="147">
        <v>46097.0</v>
      </c>
      <c r="B1425" s="15">
        <v>46098.0</v>
      </c>
      <c r="C1425" s="148">
        <v>43191.0</v>
      </c>
      <c r="D1425" s="149" t="s">
        <v>953</v>
      </c>
      <c r="E1425" s="150" t="s">
        <v>6204</v>
      </c>
      <c r="F1425" s="112" t="str">
        <f t="shared" si="1"/>
        <v>MARIA RIVEROS</v>
      </c>
      <c r="G1425" s="59" t="s">
        <v>17183</v>
      </c>
      <c r="H1425" s="56" t="s">
        <v>44</v>
      </c>
      <c r="I1425" s="27"/>
      <c r="J1425" s="57" t="s">
        <v>17</v>
      </c>
      <c r="K1425" s="23" t="s">
        <v>15</v>
      </c>
    </row>
    <row r="1426" ht="22.5" customHeight="1">
      <c r="A1426" s="147">
        <v>46097.0</v>
      </c>
      <c r="B1426" s="15">
        <v>46098.0</v>
      </c>
      <c r="C1426" s="148">
        <v>45413.0</v>
      </c>
      <c r="D1426" s="149" t="s">
        <v>481</v>
      </c>
      <c r="E1426" s="150" t="s">
        <v>798</v>
      </c>
      <c r="F1426" s="112" t="str">
        <f t="shared" si="1"/>
        <v>PATRICIO ZUÑIGA</v>
      </c>
      <c r="G1426" s="59" t="s">
        <v>17184</v>
      </c>
      <c r="H1426" s="56" t="s">
        <v>44</v>
      </c>
      <c r="I1426" s="27"/>
      <c r="J1426" s="57" t="s">
        <v>17</v>
      </c>
      <c r="K1426" s="23" t="s">
        <v>15</v>
      </c>
    </row>
    <row r="1427" ht="22.5" customHeight="1">
      <c r="A1427" s="147">
        <v>46097.0</v>
      </c>
      <c r="B1427" s="15">
        <v>46098.0</v>
      </c>
      <c r="C1427" s="148">
        <v>43374.0</v>
      </c>
      <c r="D1427" s="149" t="s">
        <v>439</v>
      </c>
      <c r="E1427" s="150" t="s">
        <v>12658</v>
      </c>
      <c r="F1427" s="112" t="str">
        <f t="shared" si="1"/>
        <v>JUAN CANALES</v>
      </c>
      <c r="G1427" s="59" t="s">
        <v>17185</v>
      </c>
      <c r="H1427" s="56" t="s">
        <v>44</v>
      </c>
      <c r="I1427" s="27"/>
      <c r="J1427" s="57" t="s">
        <v>17</v>
      </c>
      <c r="K1427" s="23" t="s">
        <v>15</v>
      </c>
    </row>
    <row r="1428" ht="22.5" customHeight="1">
      <c r="A1428" s="147">
        <v>46097.0</v>
      </c>
      <c r="B1428" s="15">
        <v>46098.0</v>
      </c>
      <c r="C1428" s="148">
        <v>43891.0</v>
      </c>
      <c r="D1428" s="149" t="s">
        <v>1001</v>
      </c>
      <c r="E1428" s="150" t="s">
        <v>809</v>
      </c>
      <c r="F1428" s="112" t="str">
        <f t="shared" si="1"/>
        <v>SERGIO ALFARO</v>
      </c>
      <c r="G1428" s="59" t="s">
        <v>17186</v>
      </c>
      <c r="H1428" s="56" t="s">
        <v>44</v>
      </c>
      <c r="I1428" s="27"/>
      <c r="J1428" s="57" t="s">
        <v>17</v>
      </c>
      <c r="K1428" s="23" t="s">
        <v>15</v>
      </c>
    </row>
    <row r="1429" ht="22.5" customHeight="1">
      <c r="A1429" s="147">
        <v>46097.0</v>
      </c>
      <c r="B1429" s="15"/>
      <c r="C1429" s="148"/>
      <c r="D1429" s="149" t="s">
        <v>17187</v>
      </c>
      <c r="E1429" s="150" t="s">
        <v>6537</v>
      </c>
      <c r="F1429" s="112" t="str">
        <f t="shared" si="1"/>
        <v>DAVID RENE POBLETE HERRERA</v>
      </c>
      <c r="G1429" s="59" t="s">
        <v>10680</v>
      </c>
      <c r="H1429" s="56" t="s">
        <v>44</v>
      </c>
      <c r="I1429" s="27"/>
      <c r="J1429" s="57" t="s">
        <v>17</v>
      </c>
      <c r="K1429" s="23" t="s">
        <v>15</v>
      </c>
    </row>
    <row r="1430" ht="22.5" customHeight="1">
      <c r="A1430" s="147">
        <v>46097.0</v>
      </c>
      <c r="B1430" s="15">
        <v>46098.0</v>
      </c>
      <c r="C1430" s="148">
        <v>43617.0</v>
      </c>
      <c r="D1430" s="149" t="s">
        <v>17188</v>
      </c>
      <c r="E1430" s="150" t="s">
        <v>17189</v>
      </c>
      <c r="F1430" s="112" t="str">
        <f t="shared" si="1"/>
        <v>FRESIA ELIANA ALVARADO VIVANCO</v>
      </c>
      <c r="G1430" s="59" t="s">
        <v>17190</v>
      </c>
      <c r="H1430" s="56" t="s">
        <v>44</v>
      </c>
      <c r="I1430" s="27"/>
      <c r="J1430" s="57" t="s">
        <v>17</v>
      </c>
      <c r="K1430" s="23" t="s">
        <v>15</v>
      </c>
    </row>
    <row r="1431" ht="22.5" customHeight="1">
      <c r="A1431" s="147">
        <v>46097.0</v>
      </c>
      <c r="B1431" s="15">
        <v>46098.0</v>
      </c>
      <c r="C1431" s="148">
        <v>43435.0</v>
      </c>
      <c r="D1431" s="149" t="s">
        <v>17191</v>
      </c>
      <c r="E1431" s="150" t="s">
        <v>17192</v>
      </c>
      <c r="F1431" s="112" t="str">
        <f t="shared" si="1"/>
        <v>JUAN LUIS HERRERA OSORIO</v>
      </c>
      <c r="G1431" s="59" t="s">
        <v>17193</v>
      </c>
      <c r="H1431" s="56" t="s">
        <v>44</v>
      </c>
      <c r="I1431" s="27"/>
      <c r="J1431" s="57" t="s">
        <v>17</v>
      </c>
      <c r="K1431" s="23" t="s">
        <v>15</v>
      </c>
    </row>
    <row r="1432" ht="22.5" customHeight="1">
      <c r="A1432" s="147">
        <v>46097.0</v>
      </c>
      <c r="B1432" s="15">
        <v>46098.0</v>
      </c>
      <c r="C1432" s="148">
        <v>43070.0</v>
      </c>
      <c r="D1432" s="149" t="s">
        <v>1431</v>
      </c>
      <c r="E1432" s="150" t="s">
        <v>12039</v>
      </c>
      <c r="F1432" s="112" t="str">
        <f t="shared" si="1"/>
        <v>CLAUDIO CARREÑO</v>
      </c>
      <c r="G1432" s="59" t="s">
        <v>17194</v>
      </c>
      <c r="H1432" s="56" t="s">
        <v>44</v>
      </c>
      <c r="I1432" s="27"/>
      <c r="J1432" s="57" t="s">
        <v>17</v>
      </c>
      <c r="K1432" s="23" t="s">
        <v>15</v>
      </c>
    </row>
    <row r="1433" ht="22.5" customHeight="1">
      <c r="A1433" s="147">
        <v>46097.0</v>
      </c>
      <c r="B1433" s="15">
        <v>46098.0</v>
      </c>
      <c r="C1433" s="148">
        <v>44866.0</v>
      </c>
      <c r="D1433" s="149" t="s">
        <v>12050</v>
      </c>
      <c r="E1433" s="150" t="s">
        <v>3270</v>
      </c>
      <c r="F1433" s="112" t="str">
        <f t="shared" si="1"/>
        <v>ROBERTO HERNANDEZ</v>
      </c>
      <c r="G1433" s="59" t="s">
        <v>17195</v>
      </c>
      <c r="H1433" s="56" t="s">
        <v>44</v>
      </c>
      <c r="I1433" s="27"/>
      <c r="J1433" s="57" t="s">
        <v>17</v>
      </c>
      <c r="K1433" s="23" t="s">
        <v>15</v>
      </c>
    </row>
    <row r="1434" ht="22.5" customHeight="1">
      <c r="A1434" s="147">
        <v>46097.0</v>
      </c>
      <c r="B1434" s="15">
        <v>46098.0</v>
      </c>
      <c r="C1434" s="148">
        <v>45444.0</v>
      </c>
      <c r="D1434" s="149" t="s">
        <v>9514</v>
      </c>
      <c r="E1434" s="150" t="s">
        <v>17196</v>
      </c>
      <c r="F1434" s="112" t="str">
        <f t="shared" si="1"/>
        <v>FRANCISCO PEREIRA</v>
      </c>
      <c r="G1434" s="59" t="s">
        <v>17197</v>
      </c>
      <c r="H1434" s="56" t="s">
        <v>44</v>
      </c>
      <c r="I1434" s="27"/>
      <c r="J1434" s="57" t="s">
        <v>17</v>
      </c>
      <c r="K1434" s="23" t="s">
        <v>15</v>
      </c>
    </row>
    <row r="1435" ht="22.5" customHeight="1">
      <c r="A1435" s="147">
        <v>46097.0</v>
      </c>
      <c r="B1435" s="15">
        <v>46098.0</v>
      </c>
      <c r="C1435" s="148">
        <v>43344.0</v>
      </c>
      <c r="D1435" s="149" t="s">
        <v>6071</v>
      </c>
      <c r="E1435" s="150" t="s">
        <v>17198</v>
      </c>
      <c r="F1435" s="112" t="str">
        <f t="shared" si="1"/>
        <v>CARLA SHUDECK</v>
      </c>
      <c r="G1435" s="59" t="s">
        <v>17199</v>
      </c>
      <c r="H1435" s="56" t="s">
        <v>44</v>
      </c>
      <c r="I1435" s="27"/>
      <c r="J1435" s="57" t="s">
        <v>17</v>
      </c>
      <c r="K1435" s="23" t="s">
        <v>15</v>
      </c>
    </row>
    <row r="1436" ht="22.5" customHeight="1">
      <c r="A1436" s="147">
        <v>46097.0</v>
      </c>
      <c r="B1436" s="15">
        <v>46098.0</v>
      </c>
      <c r="C1436" s="148">
        <v>42948.0</v>
      </c>
      <c r="D1436" s="149" t="s">
        <v>2801</v>
      </c>
      <c r="E1436" s="150" t="s">
        <v>17200</v>
      </c>
      <c r="F1436" s="112" t="str">
        <f t="shared" si="1"/>
        <v>ALEJANDRO SALVO</v>
      </c>
      <c r="G1436" s="59" t="s">
        <v>17201</v>
      </c>
      <c r="H1436" s="56" t="s">
        <v>44</v>
      </c>
      <c r="I1436" s="27"/>
      <c r="J1436" s="57" t="s">
        <v>17</v>
      </c>
      <c r="K1436" s="23" t="s">
        <v>15</v>
      </c>
    </row>
    <row r="1437" ht="22.5" customHeight="1">
      <c r="A1437" s="147">
        <v>46097.0</v>
      </c>
      <c r="B1437" s="15">
        <v>46104.0</v>
      </c>
      <c r="C1437" s="148">
        <v>45352.0</v>
      </c>
      <c r="D1437" s="149" t="s">
        <v>10626</v>
      </c>
      <c r="E1437" s="150" t="s">
        <v>17202</v>
      </c>
      <c r="F1437" s="112" t="str">
        <f t="shared" si="1"/>
        <v>ROSE MARIE ROBLIN</v>
      </c>
      <c r="G1437" s="59" t="s">
        <v>12393</v>
      </c>
      <c r="H1437" s="56" t="s">
        <v>44</v>
      </c>
      <c r="I1437" s="27"/>
      <c r="J1437" s="57" t="s">
        <v>19</v>
      </c>
      <c r="K1437" s="23" t="s">
        <v>15</v>
      </c>
    </row>
    <row r="1438" ht="22.5" customHeight="1">
      <c r="A1438" s="147">
        <v>46097.0</v>
      </c>
      <c r="B1438" s="15">
        <v>46104.0</v>
      </c>
      <c r="C1438" s="148">
        <v>42370.0</v>
      </c>
      <c r="D1438" s="149" t="s">
        <v>3434</v>
      </c>
      <c r="E1438" s="150" t="s">
        <v>548</v>
      </c>
      <c r="F1438" s="112" t="str">
        <f t="shared" si="1"/>
        <v>INGRID BARRERA</v>
      </c>
      <c r="G1438" s="59" t="s">
        <v>17203</v>
      </c>
      <c r="H1438" s="56" t="s">
        <v>44</v>
      </c>
      <c r="I1438" s="27"/>
      <c r="J1438" s="57" t="s">
        <v>19</v>
      </c>
      <c r="K1438" s="23" t="s">
        <v>15</v>
      </c>
    </row>
    <row r="1439" ht="22.5" customHeight="1">
      <c r="A1439" s="147">
        <v>46097.0</v>
      </c>
      <c r="B1439" s="15"/>
      <c r="C1439" s="148">
        <v>45474.0</v>
      </c>
      <c r="D1439" s="149" t="s">
        <v>17204</v>
      </c>
      <c r="E1439" s="150" t="s">
        <v>16111</v>
      </c>
      <c r="F1439" s="112" t="str">
        <f t="shared" si="1"/>
        <v>MILLARAY NUÑEZ</v>
      </c>
      <c r="G1439" s="59" t="s">
        <v>17205</v>
      </c>
      <c r="H1439" s="56" t="s">
        <v>44</v>
      </c>
      <c r="I1439" s="27"/>
      <c r="J1439" s="57" t="s">
        <v>19</v>
      </c>
      <c r="K1439" s="23" t="s">
        <v>15</v>
      </c>
    </row>
    <row r="1440" ht="22.5" customHeight="1">
      <c r="A1440" s="147">
        <v>46097.0</v>
      </c>
      <c r="B1440" s="15"/>
      <c r="C1440" s="148"/>
      <c r="D1440" s="149" t="s">
        <v>474</v>
      </c>
      <c r="E1440" s="150" t="s">
        <v>5249</v>
      </c>
      <c r="F1440" s="112" t="str">
        <f t="shared" si="1"/>
        <v>JAIME SEURA</v>
      </c>
      <c r="G1440" s="59" t="s">
        <v>5250</v>
      </c>
      <c r="H1440" s="61"/>
      <c r="I1440" s="27"/>
      <c r="J1440" s="65"/>
      <c r="K1440" s="28"/>
    </row>
    <row r="1441" ht="22.5" customHeight="1">
      <c r="A1441" s="147">
        <v>46097.0</v>
      </c>
      <c r="B1441" s="15"/>
      <c r="C1441" s="148"/>
      <c r="D1441" s="149" t="s">
        <v>2641</v>
      </c>
      <c r="E1441" s="150" t="s">
        <v>17206</v>
      </c>
      <c r="F1441" s="112" t="str">
        <f t="shared" si="1"/>
        <v>ANA OCAMPO</v>
      </c>
      <c r="G1441" s="59" t="s">
        <v>17207</v>
      </c>
      <c r="H1441" s="61"/>
      <c r="I1441" s="27"/>
      <c r="J1441" s="65"/>
      <c r="K1441" s="28"/>
    </row>
    <row r="1442" ht="22.5" customHeight="1">
      <c r="A1442" s="147">
        <v>46097.0</v>
      </c>
      <c r="B1442" s="15"/>
      <c r="C1442" s="148"/>
      <c r="D1442" s="149" t="s">
        <v>17208</v>
      </c>
      <c r="E1442" s="150" t="s">
        <v>17209</v>
      </c>
      <c r="F1442" s="112" t="str">
        <f t="shared" si="1"/>
        <v>BELÉN AGUSTINA WEISS RODRÍGUEZ</v>
      </c>
      <c r="G1442" s="59" t="s">
        <v>17210</v>
      </c>
      <c r="H1442" s="61"/>
      <c r="I1442" s="27"/>
      <c r="J1442" s="65"/>
      <c r="K1442" s="28"/>
    </row>
    <row r="1443" ht="22.5" customHeight="1">
      <c r="A1443" s="147">
        <v>46097.0</v>
      </c>
      <c r="B1443" s="15"/>
      <c r="C1443" s="148"/>
      <c r="D1443" s="149" t="s">
        <v>2967</v>
      </c>
      <c r="E1443" s="150" t="s">
        <v>17211</v>
      </c>
      <c r="F1443" s="112" t="str">
        <f t="shared" si="1"/>
        <v>FERNANDO PIÑA DIAZ</v>
      </c>
      <c r="G1443" s="59" t="s">
        <v>17212</v>
      </c>
      <c r="H1443" s="61"/>
      <c r="I1443" s="27"/>
      <c r="J1443" s="65"/>
      <c r="K1443" s="28"/>
    </row>
    <row r="1444" ht="22.5" customHeight="1">
      <c r="A1444" s="147">
        <v>46097.0</v>
      </c>
      <c r="B1444" s="15"/>
      <c r="C1444" s="148"/>
      <c r="D1444" s="149" t="s">
        <v>17213</v>
      </c>
      <c r="E1444" s="150" t="s">
        <v>17214</v>
      </c>
      <c r="F1444" s="112" t="str">
        <f t="shared" si="1"/>
        <v>PAOLO AGUSTIN LARA ORTIZ</v>
      </c>
      <c r="G1444" s="59" t="s">
        <v>17215</v>
      </c>
      <c r="H1444" s="61"/>
      <c r="I1444" s="27"/>
      <c r="J1444" s="65"/>
      <c r="K1444" s="28"/>
    </row>
    <row r="1445" ht="22.5" customHeight="1">
      <c r="A1445" s="147">
        <v>46097.0</v>
      </c>
      <c r="B1445" s="15"/>
      <c r="C1445" s="148"/>
      <c r="D1445" s="149" t="s">
        <v>17216</v>
      </c>
      <c r="E1445" s="150" t="s">
        <v>7926</v>
      </c>
      <c r="F1445" s="112" t="str">
        <f t="shared" si="1"/>
        <v>GÉNESIS MUÑOZ</v>
      </c>
      <c r="G1445" s="59" t="s">
        <v>17217</v>
      </c>
      <c r="H1445" s="61"/>
      <c r="I1445" s="27"/>
      <c r="J1445" s="65"/>
      <c r="K1445" s="28"/>
    </row>
    <row r="1446" ht="22.5" customHeight="1">
      <c r="A1446" s="147">
        <v>46097.0</v>
      </c>
      <c r="B1446" s="15"/>
      <c r="C1446" s="148"/>
      <c r="D1446" s="149" t="s">
        <v>17218</v>
      </c>
      <c r="E1446" s="150" t="s">
        <v>17219</v>
      </c>
      <c r="F1446" s="112" t="str">
        <f t="shared" si="1"/>
        <v>ALONDRA XIMENA ROJAS CAMPOS</v>
      </c>
      <c r="G1446" s="59" t="s">
        <v>17220</v>
      </c>
      <c r="H1446" s="61"/>
      <c r="I1446" s="27"/>
      <c r="J1446" s="65"/>
      <c r="K1446" s="28"/>
    </row>
    <row r="1447" ht="22.5" customHeight="1">
      <c r="A1447" s="147">
        <v>46097.0</v>
      </c>
      <c r="B1447" s="15"/>
      <c r="C1447" s="148"/>
      <c r="D1447" s="149" t="s">
        <v>532</v>
      </c>
      <c r="E1447" s="150" t="s">
        <v>1156</v>
      </c>
      <c r="F1447" s="112" t="str">
        <f t="shared" si="1"/>
        <v>MARIO RAMIREZ</v>
      </c>
      <c r="G1447" s="59" t="s">
        <v>17221</v>
      </c>
      <c r="H1447" s="61"/>
      <c r="I1447" s="27"/>
      <c r="J1447" s="65"/>
      <c r="K1447" s="28"/>
    </row>
    <row r="1448" ht="22.5" customHeight="1">
      <c r="A1448" s="147">
        <v>46097.0</v>
      </c>
      <c r="B1448" s="15"/>
      <c r="C1448" s="148"/>
      <c r="D1448" s="149" t="s">
        <v>1431</v>
      </c>
      <c r="E1448" s="150" t="s">
        <v>1007</v>
      </c>
      <c r="F1448" s="112" t="str">
        <f t="shared" si="1"/>
        <v>CLAUDIO ALVAREZ</v>
      </c>
      <c r="G1448" s="59" t="s">
        <v>17222</v>
      </c>
      <c r="H1448" s="61"/>
      <c r="I1448" s="27"/>
      <c r="J1448" s="65"/>
      <c r="K1448" s="28"/>
    </row>
    <row r="1449" ht="22.5" customHeight="1">
      <c r="A1449" s="147">
        <v>46097.0</v>
      </c>
      <c r="B1449" s="15"/>
      <c r="C1449" s="148"/>
      <c r="D1449" s="149" t="s">
        <v>17223</v>
      </c>
      <c r="E1449" s="150" t="s">
        <v>17224</v>
      </c>
      <c r="F1449" s="112" t="str">
        <f t="shared" si="1"/>
        <v>WILLIAM STRANGE</v>
      </c>
      <c r="G1449" s="59" t="s">
        <v>17225</v>
      </c>
      <c r="H1449" s="61"/>
      <c r="I1449" s="27"/>
      <c r="J1449" s="65"/>
      <c r="K1449" s="28"/>
    </row>
    <row r="1450" ht="22.5" customHeight="1">
      <c r="A1450" s="147">
        <v>46097.0</v>
      </c>
      <c r="B1450" s="15"/>
      <c r="C1450" s="148"/>
      <c r="D1450" s="149" t="s">
        <v>299</v>
      </c>
      <c r="E1450" s="150" t="s">
        <v>17226</v>
      </c>
      <c r="F1450" s="112" t="str">
        <f t="shared" si="1"/>
        <v>SCARLETT MEJÍAS GONZÁLEZ</v>
      </c>
      <c r="G1450" s="59" t="s">
        <v>17227</v>
      </c>
      <c r="H1450" s="61"/>
      <c r="I1450" s="27"/>
      <c r="J1450" s="65"/>
      <c r="K1450" s="28"/>
    </row>
    <row r="1451" ht="22.5" customHeight="1">
      <c r="A1451" s="147">
        <v>46097.0</v>
      </c>
      <c r="B1451" s="15"/>
      <c r="C1451" s="148"/>
      <c r="D1451" s="149" t="s">
        <v>1001</v>
      </c>
      <c r="E1451" s="150" t="s">
        <v>9196</v>
      </c>
      <c r="F1451" s="112" t="str">
        <f t="shared" si="1"/>
        <v>SERGIO PINO</v>
      </c>
      <c r="G1451" s="59" t="s">
        <v>17228</v>
      </c>
      <c r="H1451" s="61"/>
      <c r="I1451" s="27"/>
      <c r="J1451" s="65"/>
      <c r="K1451" s="28"/>
    </row>
    <row r="1452" ht="22.5" customHeight="1">
      <c r="A1452" s="147">
        <v>46097.0</v>
      </c>
      <c r="B1452" s="15"/>
      <c r="C1452" s="148"/>
      <c r="D1452" s="149" t="s">
        <v>17229</v>
      </c>
      <c r="E1452" s="150" t="s">
        <v>17230</v>
      </c>
      <c r="F1452" s="112" t="str">
        <f t="shared" si="1"/>
        <v>JOSE ALFREDO FUENTES ARCE</v>
      </c>
      <c r="G1452" s="59" t="s">
        <v>17231</v>
      </c>
      <c r="H1452" s="61"/>
      <c r="I1452" s="27"/>
      <c r="J1452" s="65"/>
      <c r="K1452" s="28"/>
    </row>
    <row r="1453" ht="22.5" customHeight="1">
      <c r="A1453" s="147">
        <v>46097.0</v>
      </c>
      <c r="B1453" s="15"/>
      <c r="C1453" s="148"/>
      <c r="D1453" s="149" t="s">
        <v>17232</v>
      </c>
      <c r="E1453" s="150" t="s">
        <v>17233</v>
      </c>
      <c r="F1453" s="112" t="str">
        <f t="shared" si="1"/>
        <v>BÁRBARA ANTONIA FUENTES CARRASCO</v>
      </c>
      <c r="G1453" s="59" t="s">
        <v>17234</v>
      </c>
      <c r="H1453" s="61"/>
      <c r="I1453" s="27"/>
      <c r="J1453" s="65"/>
      <c r="K1453" s="28"/>
    </row>
    <row r="1454" ht="22.5" customHeight="1">
      <c r="A1454" s="147">
        <v>46097.0</v>
      </c>
      <c r="B1454" s="15"/>
      <c r="C1454" s="148"/>
      <c r="D1454" s="149" t="s">
        <v>985</v>
      </c>
      <c r="E1454" s="150" t="s">
        <v>472</v>
      </c>
      <c r="F1454" s="112" t="str">
        <f t="shared" si="1"/>
        <v>CONSTANZA MUÑOZ</v>
      </c>
      <c r="G1454" s="59" t="s">
        <v>17235</v>
      </c>
      <c r="H1454" s="61"/>
      <c r="I1454" s="27"/>
      <c r="J1454" s="65"/>
      <c r="K1454" s="28"/>
    </row>
    <row r="1455" ht="22.5" customHeight="1">
      <c r="A1455" s="147">
        <v>46097.0</v>
      </c>
      <c r="B1455" s="15"/>
      <c r="C1455" s="148"/>
      <c r="D1455" s="149" t="s">
        <v>17236</v>
      </c>
      <c r="E1455" s="150" t="s">
        <v>17237</v>
      </c>
      <c r="F1455" s="112" t="str">
        <f t="shared" si="1"/>
        <v>DANIELA ARIELA QUINTANA GONZÁLEZ</v>
      </c>
      <c r="G1455" s="59" t="s">
        <v>17238</v>
      </c>
      <c r="H1455" s="61"/>
      <c r="I1455" s="27"/>
      <c r="J1455" s="65"/>
      <c r="K1455" s="28"/>
    </row>
    <row r="1456" ht="22.5" customHeight="1">
      <c r="A1456" s="147">
        <v>46097.0</v>
      </c>
      <c r="B1456" s="15"/>
      <c r="C1456" s="148"/>
      <c r="D1456" s="149" t="s">
        <v>736</v>
      </c>
      <c r="E1456" s="150" t="s">
        <v>7939</v>
      </c>
      <c r="F1456" s="112" t="str">
        <f t="shared" si="1"/>
        <v>CONSTANZA LAGOS</v>
      </c>
      <c r="G1456" s="59" t="s">
        <v>17239</v>
      </c>
      <c r="H1456" s="61"/>
      <c r="I1456" s="27"/>
      <c r="J1456" s="65"/>
      <c r="K1456" s="28"/>
    </row>
    <row r="1457" ht="22.5" customHeight="1">
      <c r="A1457" s="147">
        <v>46097.0</v>
      </c>
      <c r="B1457" s="15"/>
      <c r="C1457" s="148"/>
      <c r="D1457" s="149" t="s">
        <v>12652</v>
      </c>
      <c r="E1457" s="150" t="s">
        <v>17240</v>
      </c>
      <c r="F1457" s="112" t="str">
        <f t="shared" si="1"/>
        <v>LUCIANO SAN MARTIN MORALES</v>
      </c>
      <c r="G1457" s="59" t="s">
        <v>17241</v>
      </c>
      <c r="H1457" s="61"/>
      <c r="I1457" s="27"/>
      <c r="J1457" s="65"/>
      <c r="K1457" s="28"/>
    </row>
    <row r="1458" ht="22.5" customHeight="1">
      <c r="A1458" s="147">
        <v>46097.0</v>
      </c>
      <c r="B1458" s="15"/>
      <c r="C1458" s="148"/>
      <c r="D1458" s="149" t="s">
        <v>1145</v>
      </c>
      <c r="E1458" s="150" t="s">
        <v>816</v>
      </c>
      <c r="F1458" s="112" t="str">
        <f t="shared" si="1"/>
        <v>SUSANA LEIVA</v>
      </c>
      <c r="G1458" s="59" t="s">
        <v>17242</v>
      </c>
      <c r="H1458" s="61"/>
      <c r="I1458" s="27"/>
      <c r="J1458" s="65"/>
      <c r="K1458" s="28"/>
    </row>
    <row r="1459" ht="22.5" customHeight="1">
      <c r="A1459" s="147">
        <v>46097.0</v>
      </c>
      <c r="B1459" s="15"/>
      <c r="C1459" s="148"/>
      <c r="D1459" s="149" t="s">
        <v>17243</v>
      </c>
      <c r="E1459" s="150" t="s">
        <v>17244</v>
      </c>
      <c r="F1459" s="112" t="str">
        <f t="shared" si="1"/>
        <v>KIMBERLY MARCHANT</v>
      </c>
      <c r="G1459" s="59" t="s">
        <v>17245</v>
      </c>
      <c r="H1459" s="61"/>
      <c r="I1459" s="27"/>
      <c r="J1459" s="65"/>
      <c r="K1459" s="28"/>
    </row>
    <row r="1460" ht="22.5" customHeight="1">
      <c r="A1460" s="147">
        <v>46097.0</v>
      </c>
      <c r="B1460" s="15"/>
      <c r="C1460" s="148"/>
      <c r="D1460" s="149" t="s">
        <v>433</v>
      </c>
      <c r="E1460" s="150" t="s">
        <v>130</v>
      </c>
      <c r="F1460" s="112" t="str">
        <f t="shared" si="1"/>
        <v>VICENTE GONZALEZ</v>
      </c>
      <c r="G1460" s="59" t="s">
        <v>17246</v>
      </c>
      <c r="H1460" s="61"/>
      <c r="I1460" s="27"/>
      <c r="J1460" s="65"/>
      <c r="K1460" s="28"/>
    </row>
    <row r="1461" ht="22.5" customHeight="1">
      <c r="A1461" s="147">
        <v>46097.0</v>
      </c>
      <c r="B1461" s="15"/>
      <c r="C1461" s="148"/>
      <c r="D1461" s="149" t="s">
        <v>1417</v>
      </c>
      <c r="E1461" s="150" t="s">
        <v>8448</v>
      </c>
      <c r="F1461" s="112" t="str">
        <f t="shared" si="1"/>
        <v>BELÉN MONTERO</v>
      </c>
      <c r="G1461" s="59" t="s">
        <v>17247</v>
      </c>
      <c r="H1461" s="61"/>
      <c r="I1461" s="27"/>
      <c r="J1461" s="65"/>
      <c r="K1461" s="28"/>
    </row>
    <row r="1462" ht="22.5" customHeight="1">
      <c r="A1462" s="147">
        <v>46097.0</v>
      </c>
      <c r="B1462" s="15"/>
      <c r="C1462" s="148"/>
      <c r="D1462" s="149" t="s">
        <v>17248</v>
      </c>
      <c r="E1462" s="150" t="s">
        <v>17249</v>
      </c>
      <c r="F1462" s="112" t="str">
        <f t="shared" si="1"/>
        <v>MICHELLE SCARLETT SALAZAR VALENZUELA</v>
      </c>
      <c r="G1462" s="59" t="s">
        <v>17250</v>
      </c>
      <c r="H1462" s="61"/>
      <c r="I1462" s="27"/>
      <c r="J1462" s="65"/>
      <c r="K1462" s="28"/>
    </row>
    <row r="1463" ht="22.5" customHeight="1">
      <c r="A1463" s="147">
        <v>46097.0</v>
      </c>
      <c r="B1463" s="15"/>
      <c r="C1463" s="148"/>
      <c r="D1463" s="149" t="s">
        <v>777</v>
      </c>
      <c r="E1463" s="150" t="s">
        <v>220</v>
      </c>
      <c r="F1463" s="112" t="str">
        <f t="shared" si="1"/>
        <v>MARTIN SALINAS</v>
      </c>
      <c r="G1463" s="59" t="s">
        <v>17251</v>
      </c>
      <c r="H1463" s="61"/>
      <c r="I1463" s="27"/>
      <c r="J1463" s="65"/>
      <c r="K1463" s="28"/>
    </row>
    <row r="1464" ht="22.5" customHeight="1">
      <c r="A1464" s="147">
        <v>46097.0</v>
      </c>
      <c r="B1464" s="15"/>
      <c r="C1464" s="148"/>
      <c r="D1464" s="149" t="s">
        <v>774</v>
      </c>
      <c r="E1464" s="150" t="s">
        <v>4065</v>
      </c>
      <c r="F1464" s="112" t="str">
        <f t="shared" si="1"/>
        <v>IGNACIO DURÁN</v>
      </c>
      <c r="G1464" s="59" t="s">
        <v>17252</v>
      </c>
      <c r="H1464" s="61"/>
      <c r="I1464" s="27"/>
      <c r="J1464" s="65"/>
      <c r="K1464" s="28"/>
    </row>
    <row r="1465" ht="22.5" customHeight="1">
      <c r="A1465" s="147">
        <v>46097.0</v>
      </c>
      <c r="B1465" s="15"/>
      <c r="C1465" s="148"/>
      <c r="D1465" s="149" t="s">
        <v>229</v>
      </c>
      <c r="E1465" s="150" t="s">
        <v>10754</v>
      </c>
      <c r="F1465" s="112" t="str">
        <f t="shared" si="1"/>
        <v>KAREN ANDRADE</v>
      </c>
      <c r="G1465" s="59" t="s">
        <v>17253</v>
      </c>
      <c r="H1465" s="61"/>
      <c r="I1465" s="27"/>
      <c r="J1465" s="65"/>
      <c r="K1465" s="28"/>
    </row>
    <row r="1466" ht="22.5" customHeight="1">
      <c r="A1466" s="147">
        <v>46097.0</v>
      </c>
      <c r="B1466" s="15"/>
      <c r="C1466" s="148"/>
      <c r="D1466" s="149" t="s">
        <v>17254</v>
      </c>
      <c r="E1466" s="150" t="s">
        <v>17255</v>
      </c>
      <c r="F1466" s="112" t="str">
        <f t="shared" si="1"/>
        <v>JUAN FELIPE CALAMBÁS CASTILLO</v>
      </c>
      <c r="G1466" s="59" t="s">
        <v>17256</v>
      </c>
      <c r="H1466" s="61"/>
      <c r="I1466" s="27"/>
      <c r="J1466" s="65"/>
      <c r="K1466" s="28"/>
    </row>
    <row r="1467" ht="22.5" customHeight="1">
      <c r="A1467" s="147">
        <v>46097.0</v>
      </c>
      <c r="B1467" s="15"/>
      <c r="C1467" s="148"/>
      <c r="D1467" s="149" t="s">
        <v>996</v>
      </c>
      <c r="E1467" s="150" t="s">
        <v>3070</v>
      </c>
      <c r="F1467" s="112" t="str">
        <f t="shared" si="1"/>
        <v>ALEJANDRO FUENTES</v>
      </c>
      <c r="G1467" s="59" t="s">
        <v>17257</v>
      </c>
      <c r="H1467" s="61"/>
      <c r="I1467" s="27"/>
      <c r="J1467" s="65"/>
      <c r="K1467" s="28"/>
    </row>
    <row r="1468" ht="22.5" customHeight="1">
      <c r="A1468" s="147">
        <v>46097.0</v>
      </c>
      <c r="B1468" s="15"/>
      <c r="C1468" s="148"/>
      <c r="D1468" s="149" t="s">
        <v>225</v>
      </c>
      <c r="E1468" s="150" t="s">
        <v>17258</v>
      </c>
      <c r="F1468" s="112" t="str">
        <f t="shared" si="1"/>
        <v>NICOL MAYNE</v>
      </c>
      <c r="G1468" s="59" t="s">
        <v>17259</v>
      </c>
      <c r="H1468" s="61"/>
      <c r="I1468" s="27"/>
      <c r="J1468" s="65"/>
      <c r="K1468" s="28"/>
    </row>
    <row r="1469" ht="22.5" customHeight="1">
      <c r="A1469" s="147">
        <v>46097.0</v>
      </c>
      <c r="B1469" s="15"/>
      <c r="C1469" s="148"/>
      <c r="D1469" s="149" t="s">
        <v>10238</v>
      </c>
      <c r="E1469" s="150" t="s">
        <v>3059</v>
      </c>
      <c r="F1469" s="112" t="str">
        <f t="shared" si="1"/>
        <v>RUBÉN PALMA</v>
      </c>
      <c r="G1469" s="59" t="s">
        <v>17260</v>
      </c>
      <c r="H1469" s="61"/>
      <c r="I1469" s="27"/>
      <c r="J1469" s="65"/>
      <c r="K1469" s="28"/>
    </row>
    <row r="1470" ht="22.5" customHeight="1">
      <c r="A1470" s="147">
        <v>46097.0</v>
      </c>
      <c r="B1470" s="15"/>
      <c r="C1470" s="148"/>
      <c r="D1470" s="149" t="s">
        <v>11019</v>
      </c>
      <c r="E1470" s="150" t="s">
        <v>1199</v>
      </c>
      <c r="F1470" s="112" t="str">
        <f t="shared" si="1"/>
        <v>LEANDRO ESPINOZA</v>
      </c>
      <c r="G1470" s="59" t="s">
        <v>17261</v>
      </c>
      <c r="H1470" s="61"/>
      <c r="I1470" s="27"/>
      <c r="J1470" s="65"/>
      <c r="K1470" s="28"/>
    </row>
    <row r="1471" ht="22.5" customHeight="1">
      <c r="A1471" s="147">
        <v>46097.0</v>
      </c>
      <c r="B1471" s="15"/>
      <c r="C1471" s="148"/>
      <c r="D1471" s="149" t="s">
        <v>17262</v>
      </c>
      <c r="E1471" s="150" t="s">
        <v>367</v>
      </c>
      <c r="F1471" s="112" t="str">
        <f t="shared" si="1"/>
        <v>NIBALDO GONZÁLEZ</v>
      </c>
      <c r="G1471" s="59" t="s">
        <v>17263</v>
      </c>
      <c r="H1471" s="61"/>
      <c r="I1471" s="27"/>
      <c r="J1471" s="65"/>
      <c r="K1471" s="28"/>
    </row>
    <row r="1472" ht="22.5" customHeight="1">
      <c r="A1472" s="147">
        <v>46097.0</v>
      </c>
      <c r="B1472" s="15"/>
      <c r="C1472" s="148"/>
      <c r="D1472" s="149" t="s">
        <v>17264</v>
      </c>
      <c r="E1472" s="150" t="s">
        <v>784</v>
      </c>
      <c r="F1472" s="112" t="str">
        <f t="shared" si="1"/>
        <v>ALBERTO LOPEZ LOPEZ</v>
      </c>
      <c r="G1472" s="59" t="s">
        <v>17265</v>
      </c>
      <c r="H1472" s="61"/>
      <c r="I1472" s="27"/>
      <c r="J1472" s="65"/>
      <c r="K1472" s="28"/>
    </row>
    <row r="1473" ht="22.5" customHeight="1">
      <c r="A1473" s="147">
        <v>46097.0</v>
      </c>
      <c r="B1473" s="15"/>
      <c r="C1473" s="148"/>
      <c r="D1473" s="149" t="s">
        <v>17266</v>
      </c>
      <c r="E1473" s="150" t="s">
        <v>2676</v>
      </c>
      <c r="F1473" s="112" t="str">
        <f t="shared" si="1"/>
        <v>ENDRY MARQUEZ</v>
      </c>
      <c r="G1473" s="59" t="s">
        <v>17267</v>
      </c>
      <c r="H1473" s="61"/>
      <c r="I1473" s="27"/>
      <c r="J1473" s="65"/>
      <c r="K1473" s="28"/>
    </row>
    <row r="1474" ht="22.5" customHeight="1">
      <c r="A1474" s="147">
        <v>46097.0</v>
      </c>
      <c r="B1474" s="15"/>
      <c r="C1474" s="148"/>
      <c r="D1474" s="149" t="s">
        <v>6725</v>
      </c>
      <c r="E1474" s="150" t="s">
        <v>17268</v>
      </c>
      <c r="F1474" s="112" t="str">
        <f t="shared" si="1"/>
        <v>JOSÉ GREAU</v>
      </c>
      <c r="G1474" s="59" t="s">
        <v>17269</v>
      </c>
      <c r="H1474" s="61"/>
      <c r="I1474" s="27"/>
      <c r="J1474" s="65"/>
      <c r="K1474" s="28"/>
    </row>
    <row r="1475" ht="22.5" customHeight="1">
      <c r="A1475" s="147">
        <v>46097.0</v>
      </c>
      <c r="B1475" s="15"/>
      <c r="C1475" s="148"/>
      <c r="D1475" s="149" t="s">
        <v>17270</v>
      </c>
      <c r="E1475" s="150" t="s">
        <v>361</v>
      </c>
      <c r="F1475" s="112" t="str">
        <f t="shared" si="1"/>
        <v>RANDALL GOMEZ</v>
      </c>
      <c r="G1475" s="59" t="s">
        <v>17271</v>
      </c>
      <c r="H1475" s="61"/>
      <c r="I1475" s="27"/>
      <c r="J1475" s="65"/>
      <c r="K1475" s="28"/>
    </row>
    <row r="1476" ht="22.5" customHeight="1">
      <c r="A1476" s="147">
        <v>46097.0</v>
      </c>
      <c r="B1476" s="15"/>
      <c r="C1476" s="148"/>
      <c r="D1476" s="149" t="s">
        <v>17270</v>
      </c>
      <c r="E1476" s="150" t="s">
        <v>361</v>
      </c>
      <c r="F1476" s="112" t="str">
        <f t="shared" si="1"/>
        <v>RANDALL GOMEZ</v>
      </c>
      <c r="G1476" s="59" t="s">
        <v>9139</v>
      </c>
      <c r="H1476" s="61"/>
      <c r="I1476" s="27"/>
      <c r="J1476" s="65"/>
      <c r="K1476" s="28"/>
    </row>
    <row r="1477" ht="22.5" customHeight="1">
      <c r="A1477" s="147">
        <v>46097.0</v>
      </c>
      <c r="B1477" s="15"/>
      <c r="C1477" s="148"/>
      <c r="D1477" s="149" t="s">
        <v>10527</v>
      </c>
      <c r="E1477" s="150" t="s">
        <v>420</v>
      </c>
      <c r="F1477" s="112" t="str">
        <f t="shared" si="1"/>
        <v>MOISÉS ROZAS</v>
      </c>
      <c r="G1477" s="59" t="s">
        <v>17272</v>
      </c>
      <c r="H1477" s="61"/>
      <c r="I1477" s="27"/>
      <c r="J1477" s="65"/>
      <c r="K1477" s="28"/>
    </row>
    <row r="1478" ht="22.5" customHeight="1">
      <c r="A1478" s="147">
        <v>46097.0</v>
      </c>
      <c r="B1478" s="15"/>
      <c r="C1478" s="148"/>
      <c r="D1478" s="149" t="s">
        <v>988</v>
      </c>
      <c r="E1478" s="150" t="s">
        <v>8707</v>
      </c>
      <c r="F1478" s="112" t="str">
        <f t="shared" si="1"/>
        <v>ORLANDO OLGUIN</v>
      </c>
      <c r="G1478" s="59" t="s">
        <v>17273</v>
      </c>
      <c r="H1478" s="61"/>
      <c r="I1478" s="27"/>
      <c r="J1478" s="65"/>
      <c r="K1478" s="28"/>
    </row>
    <row r="1479" ht="22.5" customHeight="1">
      <c r="A1479" s="147">
        <v>46097.0</v>
      </c>
      <c r="B1479" s="15"/>
      <c r="C1479" s="148"/>
      <c r="D1479" s="149" t="s">
        <v>17274</v>
      </c>
      <c r="E1479" s="150" t="s">
        <v>17275</v>
      </c>
      <c r="F1479" s="112" t="str">
        <f t="shared" si="1"/>
        <v>JUAN JOSÉ TRONCOSO HENRIQUEZ</v>
      </c>
      <c r="G1479" s="59" t="s">
        <v>17276</v>
      </c>
      <c r="H1479" s="61"/>
      <c r="I1479" s="27"/>
      <c r="J1479" s="65"/>
      <c r="K1479" s="28"/>
    </row>
    <row r="1480" ht="22.5" customHeight="1">
      <c r="A1480" s="147">
        <v>46097.0</v>
      </c>
      <c r="B1480" s="15"/>
      <c r="C1480" s="148"/>
      <c r="D1480" s="149" t="s">
        <v>17277</v>
      </c>
      <c r="E1480" s="150" t="s">
        <v>2159</v>
      </c>
      <c r="F1480" s="112" t="str">
        <f t="shared" si="1"/>
        <v>JOSÉ DANIEL ARAYA</v>
      </c>
      <c r="G1480" s="59" t="s">
        <v>17278</v>
      </c>
      <c r="H1480" s="61"/>
      <c r="I1480" s="27"/>
      <c r="J1480" s="65"/>
      <c r="K1480" s="28"/>
    </row>
    <row r="1481" ht="22.5" customHeight="1">
      <c r="A1481" s="147">
        <v>46097.0</v>
      </c>
      <c r="B1481" s="15"/>
      <c r="C1481" s="148"/>
      <c r="D1481" s="149" t="s">
        <v>17279</v>
      </c>
      <c r="E1481" s="150" t="s">
        <v>5757</v>
      </c>
      <c r="F1481" s="112" t="str">
        <f t="shared" si="1"/>
        <v>FABRICIO DIAZ</v>
      </c>
      <c r="G1481" s="59" t="s">
        <v>17280</v>
      </c>
      <c r="H1481" s="61"/>
      <c r="I1481" s="27"/>
      <c r="J1481" s="65"/>
      <c r="K1481" s="28"/>
    </row>
    <row r="1482" ht="22.5" customHeight="1">
      <c r="A1482" s="147">
        <v>46097.0</v>
      </c>
      <c r="B1482" s="15"/>
      <c r="C1482" s="148"/>
      <c r="D1482" s="149" t="s">
        <v>156</v>
      </c>
      <c r="E1482" s="150" t="s">
        <v>17281</v>
      </c>
      <c r="F1482" s="112" t="str">
        <f t="shared" si="1"/>
        <v>GUILLERMO PIÑONES</v>
      </c>
      <c r="G1482" s="59" t="s">
        <v>17282</v>
      </c>
      <c r="H1482" s="61"/>
      <c r="I1482" s="27"/>
      <c r="J1482" s="65"/>
      <c r="K1482" s="28"/>
    </row>
    <row r="1483" ht="22.5" customHeight="1">
      <c r="A1483" s="147">
        <v>46097.0</v>
      </c>
      <c r="B1483" s="15"/>
      <c r="C1483" s="148"/>
      <c r="D1483" s="149" t="s">
        <v>304</v>
      </c>
      <c r="E1483" s="150" t="s">
        <v>17283</v>
      </c>
      <c r="F1483" s="112" t="str">
        <f t="shared" si="1"/>
        <v>DANIEL GONZALEZ ROZAS</v>
      </c>
      <c r="G1483" s="59" t="s">
        <v>17284</v>
      </c>
      <c r="H1483" s="61"/>
      <c r="I1483" s="27"/>
      <c r="J1483" s="65"/>
      <c r="K1483" s="28"/>
    </row>
    <row r="1484" ht="22.5" customHeight="1">
      <c r="A1484" s="147">
        <v>46097.0</v>
      </c>
      <c r="B1484" s="15"/>
      <c r="C1484" s="148"/>
      <c r="D1484" s="149" t="s">
        <v>576</v>
      </c>
      <c r="E1484" s="150" t="s">
        <v>211</v>
      </c>
      <c r="F1484" s="112" t="str">
        <f t="shared" si="1"/>
        <v>LUIS ROJAS</v>
      </c>
      <c r="G1484" s="59" t="s">
        <v>17285</v>
      </c>
      <c r="H1484" s="61"/>
      <c r="I1484" s="27"/>
      <c r="J1484" s="65"/>
      <c r="K1484" s="28"/>
    </row>
    <row r="1485" ht="22.5" customHeight="1">
      <c r="A1485" s="147">
        <v>46097.0</v>
      </c>
      <c r="B1485" s="15"/>
      <c r="C1485" s="148"/>
      <c r="D1485" s="149" t="s">
        <v>91</v>
      </c>
      <c r="E1485" s="150" t="s">
        <v>17286</v>
      </c>
      <c r="F1485" s="112" t="str">
        <f t="shared" si="1"/>
        <v>ESTEBAN CANTILLANA</v>
      </c>
      <c r="G1485" s="59" t="s">
        <v>17287</v>
      </c>
      <c r="H1485" s="61"/>
      <c r="I1485" s="27"/>
      <c r="J1485" s="65"/>
      <c r="K1485" s="28"/>
    </row>
    <row r="1486" ht="22.5" customHeight="1">
      <c r="A1486" s="147">
        <v>46097.0</v>
      </c>
      <c r="B1486" s="15"/>
      <c r="C1486" s="148"/>
      <c r="D1486" s="149" t="s">
        <v>17288</v>
      </c>
      <c r="E1486" s="150" t="s">
        <v>211</v>
      </c>
      <c r="F1486" s="112" t="str">
        <f t="shared" si="1"/>
        <v>GISSELLE ROJAS</v>
      </c>
      <c r="G1486" s="59" t="s">
        <v>17289</v>
      </c>
      <c r="H1486" s="61"/>
      <c r="I1486" s="27"/>
      <c r="J1486" s="65"/>
      <c r="K1486" s="28"/>
    </row>
    <row r="1487" ht="22.5" customHeight="1">
      <c r="A1487" s="147">
        <v>46097.0</v>
      </c>
      <c r="B1487" s="15"/>
      <c r="C1487" s="148"/>
      <c r="D1487" s="149" t="s">
        <v>985</v>
      </c>
      <c r="E1487" s="150" t="s">
        <v>17290</v>
      </c>
      <c r="F1487" s="112" t="str">
        <f t="shared" si="1"/>
        <v>CONSTANZA PATIÑO</v>
      </c>
      <c r="G1487" s="59" t="s">
        <v>17291</v>
      </c>
      <c r="H1487" s="61"/>
      <c r="I1487" s="27"/>
      <c r="J1487" s="65"/>
      <c r="K1487" s="28"/>
    </row>
    <row r="1488" ht="22.5" customHeight="1">
      <c r="A1488" s="147">
        <v>46097.0</v>
      </c>
      <c r="B1488" s="15"/>
      <c r="C1488" s="148"/>
      <c r="D1488" s="149" t="s">
        <v>1545</v>
      </c>
      <c r="E1488" s="150" t="s">
        <v>1223</v>
      </c>
      <c r="F1488" s="112" t="str">
        <f t="shared" si="1"/>
        <v>VÍCTOR ESCOBAR</v>
      </c>
      <c r="G1488" s="59" t="s">
        <v>17292</v>
      </c>
      <c r="H1488" s="61"/>
      <c r="I1488" s="27"/>
      <c r="J1488" s="65"/>
      <c r="K1488" s="28"/>
    </row>
    <row r="1489" ht="22.5" customHeight="1">
      <c r="A1489" s="147">
        <v>46097.0</v>
      </c>
      <c r="B1489" s="15"/>
      <c r="C1489" s="148"/>
      <c r="D1489" s="149" t="s">
        <v>17293</v>
      </c>
      <c r="E1489" s="150" t="s">
        <v>17294</v>
      </c>
      <c r="F1489" s="112" t="str">
        <f t="shared" si="1"/>
        <v>LUKAS MAURICIO RAMIREZ CAMPOS</v>
      </c>
      <c r="G1489" s="59" t="s">
        <v>17295</v>
      </c>
      <c r="H1489" s="61"/>
      <c r="I1489" s="27"/>
      <c r="J1489" s="65"/>
      <c r="K1489" s="28"/>
    </row>
    <row r="1490" ht="22.5" customHeight="1">
      <c r="A1490" s="147">
        <v>46097.0</v>
      </c>
      <c r="B1490" s="15"/>
      <c r="C1490" s="148"/>
      <c r="D1490" s="149" t="s">
        <v>17296</v>
      </c>
      <c r="E1490" s="150" t="s">
        <v>17297</v>
      </c>
      <c r="F1490" s="112" t="str">
        <f t="shared" si="1"/>
        <v>JOSE IGNACIO BRANTES HIDALGO</v>
      </c>
      <c r="G1490" s="59" t="s">
        <v>17298</v>
      </c>
      <c r="H1490" s="61"/>
      <c r="I1490" s="27"/>
      <c r="J1490" s="65"/>
      <c r="K1490" s="28"/>
    </row>
    <row r="1491" ht="22.5" customHeight="1">
      <c r="A1491" s="147">
        <v>46097.0</v>
      </c>
      <c r="B1491" s="15"/>
      <c r="C1491" s="148"/>
      <c r="D1491" s="149" t="s">
        <v>761</v>
      </c>
      <c r="E1491" s="150" t="s">
        <v>124</v>
      </c>
      <c r="F1491" s="112" t="str">
        <f t="shared" si="1"/>
        <v>CARLOS LOPEZ</v>
      </c>
      <c r="G1491" s="59" t="s">
        <v>17299</v>
      </c>
      <c r="H1491" s="61"/>
      <c r="I1491" s="27"/>
      <c r="J1491" s="65"/>
      <c r="K1491" s="28"/>
    </row>
    <row r="1492" ht="22.5" customHeight="1">
      <c r="A1492" s="147">
        <v>46097.0</v>
      </c>
      <c r="B1492" s="15"/>
      <c r="C1492" s="148"/>
      <c r="D1492" s="149" t="s">
        <v>14812</v>
      </c>
      <c r="E1492" s="150" t="s">
        <v>17300</v>
      </c>
      <c r="F1492" s="112" t="str">
        <f t="shared" si="1"/>
        <v>ROMINA CONTRERAS CARO</v>
      </c>
      <c r="G1492" s="59" t="s">
        <v>17301</v>
      </c>
      <c r="H1492" s="61"/>
      <c r="I1492" s="27"/>
      <c r="J1492" s="65"/>
      <c r="K1492" s="28"/>
    </row>
    <row r="1493" ht="22.5" customHeight="1">
      <c r="A1493" s="147">
        <v>46097.0</v>
      </c>
      <c r="B1493" s="15"/>
      <c r="C1493" s="148"/>
      <c r="D1493" s="149" t="s">
        <v>2236</v>
      </c>
      <c r="E1493" s="150" t="s">
        <v>17302</v>
      </c>
      <c r="F1493" s="112" t="str">
        <f t="shared" si="1"/>
        <v>LEONARDO MARTINANGELI</v>
      </c>
      <c r="G1493" s="59" t="s">
        <v>17303</v>
      </c>
      <c r="H1493" s="61"/>
      <c r="I1493" s="27"/>
      <c r="J1493" s="65"/>
      <c r="K1493" s="28"/>
    </row>
    <row r="1494" ht="22.5" customHeight="1">
      <c r="A1494" s="147">
        <v>46097.0</v>
      </c>
      <c r="B1494" s="15"/>
      <c r="C1494" s="148"/>
      <c r="D1494" s="149" t="s">
        <v>17304</v>
      </c>
      <c r="E1494" s="150" t="s">
        <v>999</v>
      </c>
      <c r="F1494" s="112" t="str">
        <f t="shared" si="1"/>
        <v>EBER CABRERA</v>
      </c>
      <c r="G1494" s="59" t="s">
        <v>17305</v>
      </c>
      <c r="H1494" s="61"/>
      <c r="I1494" s="27"/>
      <c r="J1494" s="65"/>
      <c r="K1494" s="28"/>
    </row>
    <row r="1495" ht="22.5" customHeight="1">
      <c r="A1495" s="147">
        <v>46097.0</v>
      </c>
      <c r="B1495" s="15"/>
      <c r="C1495" s="148"/>
      <c r="D1495" s="149" t="s">
        <v>2825</v>
      </c>
      <c r="E1495" s="150" t="s">
        <v>17306</v>
      </c>
      <c r="F1495" s="112" t="str">
        <f t="shared" si="1"/>
        <v>MARCELO BALBONTÍN</v>
      </c>
      <c r="G1495" s="59" t="s">
        <v>17307</v>
      </c>
      <c r="H1495" s="61"/>
      <c r="I1495" s="27"/>
      <c r="J1495" s="65"/>
      <c r="K1495" s="28"/>
    </row>
    <row r="1496" ht="22.5" customHeight="1">
      <c r="A1496" s="147">
        <v>46097.0</v>
      </c>
      <c r="B1496" s="15"/>
      <c r="C1496" s="148"/>
      <c r="D1496" s="149" t="s">
        <v>4993</v>
      </c>
      <c r="E1496" s="150" t="s">
        <v>2226</v>
      </c>
      <c r="F1496" s="112" t="str">
        <f t="shared" si="1"/>
        <v>JENNIFER JARA</v>
      </c>
      <c r="G1496" s="59" t="s">
        <v>17308</v>
      </c>
      <c r="H1496" s="61"/>
      <c r="I1496" s="27"/>
      <c r="J1496" s="65"/>
      <c r="K1496" s="28"/>
    </row>
    <row r="1497" ht="22.5" customHeight="1">
      <c r="A1497" s="147">
        <v>46097.0</v>
      </c>
      <c r="B1497" s="15"/>
      <c r="C1497" s="148"/>
      <c r="D1497" s="149" t="s">
        <v>526</v>
      </c>
      <c r="E1497" s="150" t="s">
        <v>3681</v>
      </c>
      <c r="F1497" s="112" t="str">
        <f t="shared" si="1"/>
        <v>CAMILA DÍAZ</v>
      </c>
      <c r="G1497" s="59" t="s">
        <v>17309</v>
      </c>
      <c r="H1497" s="61"/>
      <c r="I1497" s="27"/>
      <c r="J1497" s="65"/>
      <c r="K1497" s="28"/>
    </row>
    <row r="1498" ht="22.5" customHeight="1">
      <c r="A1498" s="147">
        <v>46097.0</v>
      </c>
      <c r="B1498" s="15"/>
      <c r="C1498" s="148"/>
      <c r="D1498" s="149" t="s">
        <v>9431</v>
      </c>
      <c r="E1498" s="150" t="s">
        <v>4201</v>
      </c>
      <c r="F1498" s="112" t="str">
        <f t="shared" si="1"/>
        <v>PAULA ZAMORA</v>
      </c>
      <c r="G1498" s="59" t="s">
        <v>17310</v>
      </c>
      <c r="H1498" s="61"/>
      <c r="I1498" s="27"/>
      <c r="J1498" s="65"/>
      <c r="K1498" s="28"/>
    </row>
    <row r="1499" ht="22.5" customHeight="1">
      <c r="A1499" s="147">
        <v>46097.0</v>
      </c>
      <c r="B1499" s="15"/>
      <c r="C1499" s="148"/>
      <c r="D1499" s="149" t="s">
        <v>168</v>
      </c>
      <c r="E1499" s="150" t="s">
        <v>1208</v>
      </c>
      <c r="F1499" s="112" t="str">
        <f t="shared" si="1"/>
        <v>TAMARA TORRES</v>
      </c>
      <c r="G1499" s="59" t="s">
        <v>17311</v>
      </c>
      <c r="H1499" s="61"/>
      <c r="I1499" s="27"/>
      <c r="J1499" s="65"/>
      <c r="K1499" s="28"/>
    </row>
    <row r="1500" ht="22.5" customHeight="1">
      <c r="A1500" s="147">
        <v>46097.0</v>
      </c>
      <c r="B1500" s="15"/>
      <c r="C1500" s="148"/>
      <c r="D1500" s="149" t="s">
        <v>17312</v>
      </c>
      <c r="E1500" s="150" t="s">
        <v>17313</v>
      </c>
      <c r="F1500" s="112" t="str">
        <f t="shared" si="1"/>
        <v>RODOLFO VALENTIN GARCIA ZAMORA</v>
      </c>
      <c r="G1500" s="59" t="s">
        <v>17314</v>
      </c>
      <c r="H1500" s="61"/>
      <c r="I1500" s="27"/>
      <c r="J1500" s="65"/>
      <c r="K1500" s="28"/>
    </row>
    <row r="1501" ht="22.5" customHeight="1">
      <c r="A1501" s="147">
        <v>46098.0</v>
      </c>
      <c r="B1501" s="15"/>
      <c r="C1501" s="148"/>
      <c r="D1501" s="149" t="s">
        <v>17315</v>
      </c>
      <c r="E1501" s="150" t="s">
        <v>17316</v>
      </c>
      <c r="F1501" s="112" t="str">
        <f t="shared" si="1"/>
        <v>CRISTOPHER ALEXIS SAAVEDRA TORRES</v>
      </c>
      <c r="G1501" s="59" t="s">
        <v>17317</v>
      </c>
      <c r="H1501" s="56" t="s">
        <v>44</v>
      </c>
      <c r="I1501" s="27"/>
      <c r="J1501" s="57" t="s">
        <v>14</v>
      </c>
      <c r="K1501" s="23" t="s">
        <v>15</v>
      </c>
    </row>
    <row r="1502" ht="22.5" customHeight="1">
      <c r="A1502" s="147">
        <v>46098.0</v>
      </c>
      <c r="B1502" s="15"/>
      <c r="C1502" s="148"/>
      <c r="D1502" s="149" t="s">
        <v>17318</v>
      </c>
      <c r="E1502" s="150" t="s">
        <v>17319</v>
      </c>
      <c r="F1502" s="112" t="str">
        <f t="shared" si="1"/>
        <v>ESKEL VALBUENA</v>
      </c>
      <c r="G1502" s="59" t="s">
        <v>17320</v>
      </c>
      <c r="H1502" s="56" t="s">
        <v>44</v>
      </c>
      <c r="I1502" s="27"/>
      <c r="J1502" s="57" t="s">
        <v>14</v>
      </c>
      <c r="K1502" s="23" t="s">
        <v>15</v>
      </c>
    </row>
    <row r="1503" ht="22.5" customHeight="1">
      <c r="A1503" s="147">
        <v>46098.0</v>
      </c>
      <c r="B1503" s="15"/>
      <c r="C1503" s="148"/>
      <c r="D1503" s="149" t="s">
        <v>51</v>
      </c>
      <c r="E1503" s="150" t="s">
        <v>17321</v>
      </c>
      <c r="F1503" s="112" t="str">
        <f t="shared" si="1"/>
        <v>CATALINA PAZ ROBINSON TILLERÍA</v>
      </c>
      <c r="G1503" s="59" t="s">
        <v>17322</v>
      </c>
      <c r="H1503" s="56" t="s">
        <v>44</v>
      </c>
      <c r="I1503" s="27"/>
      <c r="J1503" s="57" t="s">
        <v>14</v>
      </c>
      <c r="K1503" s="23" t="s">
        <v>15</v>
      </c>
    </row>
    <row r="1504" ht="22.5" customHeight="1">
      <c r="A1504" s="147">
        <v>46098.0</v>
      </c>
      <c r="B1504" s="15"/>
      <c r="C1504" s="148"/>
      <c r="D1504" s="149" t="s">
        <v>17323</v>
      </c>
      <c r="E1504" s="150" t="s">
        <v>17324</v>
      </c>
      <c r="F1504" s="112" t="str">
        <f t="shared" si="1"/>
        <v>MARYORIE ANDREA PEREIRA MONTANO</v>
      </c>
      <c r="G1504" s="59" t="s">
        <v>17325</v>
      </c>
      <c r="H1504" s="56" t="s">
        <v>44</v>
      </c>
      <c r="I1504" s="27"/>
      <c r="J1504" s="57" t="s">
        <v>14</v>
      </c>
      <c r="K1504" s="28"/>
    </row>
    <row r="1505" ht="22.5" customHeight="1">
      <c r="A1505" s="147">
        <v>46098.0</v>
      </c>
      <c r="B1505" s="15"/>
      <c r="C1505" s="148"/>
      <c r="D1505" s="149" t="s">
        <v>17326</v>
      </c>
      <c r="E1505" s="150" t="s">
        <v>17327</v>
      </c>
      <c r="F1505" s="112" t="str">
        <f t="shared" si="1"/>
        <v>KEVIN OSVALDO VRIES COLLAO</v>
      </c>
      <c r="G1505" s="59" t="s">
        <v>17328</v>
      </c>
      <c r="H1505" s="56" t="s">
        <v>44</v>
      </c>
      <c r="I1505" s="27"/>
      <c r="J1505" s="57" t="s">
        <v>14</v>
      </c>
      <c r="K1505" s="28"/>
    </row>
    <row r="1506" ht="22.5" customHeight="1">
      <c r="A1506" s="147">
        <v>46098.0</v>
      </c>
      <c r="B1506" s="15"/>
      <c r="C1506" s="148"/>
      <c r="D1506" s="149" t="s">
        <v>2849</v>
      </c>
      <c r="E1506" s="150" t="s">
        <v>2294</v>
      </c>
      <c r="F1506" s="112" t="str">
        <f t="shared" si="1"/>
        <v>ALEXIS OSORIO</v>
      </c>
      <c r="G1506" s="59" t="s">
        <v>17329</v>
      </c>
      <c r="H1506" s="56" t="s">
        <v>44</v>
      </c>
      <c r="I1506" s="27"/>
      <c r="J1506" s="57" t="s">
        <v>14</v>
      </c>
      <c r="K1506" s="23" t="s">
        <v>15</v>
      </c>
    </row>
    <row r="1507" ht="22.5" customHeight="1">
      <c r="A1507" s="147">
        <v>46098.0</v>
      </c>
      <c r="B1507" s="15"/>
      <c r="C1507" s="148"/>
      <c r="D1507" s="149" t="s">
        <v>4259</v>
      </c>
      <c r="E1507" s="150" t="s">
        <v>17330</v>
      </c>
      <c r="F1507" s="112" t="str">
        <f t="shared" si="1"/>
        <v>CRISTOPHER ANTIMILLA</v>
      </c>
      <c r="G1507" s="59" t="s">
        <v>17331</v>
      </c>
      <c r="H1507" s="56" t="s">
        <v>44</v>
      </c>
      <c r="I1507" s="27"/>
      <c r="J1507" s="57" t="s">
        <v>14</v>
      </c>
      <c r="K1507" s="28"/>
    </row>
    <row r="1508" ht="22.5" customHeight="1">
      <c r="A1508" s="147">
        <v>46098.0</v>
      </c>
      <c r="B1508" s="15"/>
      <c r="C1508" s="148"/>
      <c r="D1508" s="149" t="s">
        <v>2187</v>
      </c>
      <c r="E1508" s="150" t="s">
        <v>3683</v>
      </c>
      <c r="F1508" s="112" t="str">
        <f t="shared" si="1"/>
        <v>PAMELA CANTO</v>
      </c>
      <c r="G1508" s="59" t="s">
        <v>17332</v>
      </c>
      <c r="H1508" s="56" t="s">
        <v>44</v>
      </c>
      <c r="I1508" s="27"/>
      <c r="J1508" s="57" t="s">
        <v>14</v>
      </c>
      <c r="K1508" s="28"/>
    </row>
    <row r="1509" ht="22.5" customHeight="1">
      <c r="A1509" s="147">
        <v>46098.0</v>
      </c>
      <c r="B1509" s="15"/>
      <c r="C1509" s="148"/>
      <c r="D1509" s="149" t="s">
        <v>944</v>
      </c>
      <c r="E1509" s="150" t="s">
        <v>17333</v>
      </c>
      <c r="F1509" s="112" t="str">
        <f t="shared" si="1"/>
        <v>DIEGO BÁEZ CROVETTO</v>
      </c>
      <c r="G1509" s="59" t="s">
        <v>17334</v>
      </c>
      <c r="H1509" s="56" t="s">
        <v>44</v>
      </c>
      <c r="I1509" s="27"/>
      <c r="J1509" s="57" t="s">
        <v>14</v>
      </c>
      <c r="K1509" s="23" t="s">
        <v>15</v>
      </c>
    </row>
    <row r="1510" ht="22.5" customHeight="1">
      <c r="A1510" s="147">
        <v>46098.0</v>
      </c>
      <c r="B1510" s="15"/>
      <c r="C1510" s="148"/>
      <c r="D1510" s="149" t="s">
        <v>17335</v>
      </c>
      <c r="E1510" s="150" t="s">
        <v>17336</v>
      </c>
      <c r="F1510" s="112" t="str">
        <f t="shared" si="1"/>
        <v>DAVID ANDRES SUÁREZ COLIPI</v>
      </c>
      <c r="G1510" s="59" t="s">
        <v>17337</v>
      </c>
      <c r="H1510" s="56" t="s">
        <v>44</v>
      </c>
      <c r="I1510" s="27"/>
      <c r="J1510" s="57" t="s">
        <v>14</v>
      </c>
      <c r="K1510" s="28"/>
    </row>
    <row r="1511" ht="22.5" customHeight="1">
      <c r="A1511" s="147">
        <v>46098.0</v>
      </c>
      <c r="B1511" s="15"/>
      <c r="C1511" s="148"/>
      <c r="D1511" s="149" t="s">
        <v>964</v>
      </c>
      <c r="E1511" s="150" t="s">
        <v>1727</v>
      </c>
      <c r="F1511" s="112" t="str">
        <f t="shared" si="1"/>
        <v>FELIPE FLORES</v>
      </c>
      <c r="G1511" s="59" t="s">
        <v>17338</v>
      </c>
      <c r="H1511" s="56" t="s">
        <v>44</v>
      </c>
      <c r="I1511" s="27"/>
      <c r="J1511" s="57" t="s">
        <v>14</v>
      </c>
      <c r="K1511" s="28"/>
    </row>
    <row r="1512" ht="22.5" customHeight="1">
      <c r="A1512" s="147">
        <v>46098.0</v>
      </c>
      <c r="B1512" s="15"/>
      <c r="C1512" s="148"/>
      <c r="D1512" s="149" t="s">
        <v>439</v>
      </c>
      <c r="E1512" s="150" t="s">
        <v>17339</v>
      </c>
      <c r="F1512" s="112" t="str">
        <f t="shared" si="1"/>
        <v>JUAN DOMINGUEZ</v>
      </c>
      <c r="G1512" s="59" t="s">
        <v>17340</v>
      </c>
      <c r="H1512" s="56" t="s">
        <v>44</v>
      </c>
      <c r="I1512" s="27"/>
      <c r="J1512" s="57" t="s">
        <v>14</v>
      </c>
      <c r="K1512" s="23" t="s">
        <v>15</v>
      </c>
    </row>
    <row r="1513" ht="22.5" customHeight="1">
      <c r="A1513" s="147">
        <v>46098.0</v>
      </c>
      <c r="B1513" s="15"/>
      <c r="C1513" s="148"/>
      <c r="D1513" s="149" t="s">
        <v>304</v>
      </c>
      <c r="E1513" s="150" t="s">
        <v>17341</v>
      </c>
      <c r="F1513" s="112" t="str">
        <f t="shared" si="1"/>
        <v>DANIEL DEL CANTO</v>
      </c>
      <c r="G1513" s="59" t="s">
        <v>17342</v>
      </c>
      <c r="H1513" s="56" t="s">
        <v>44</v>
      </c>
      <c r="I1513" s="27"/>
      <c r="J1513" s="57" t="s">
        <v>14</v>
      </c>
      <c r="K1513" s="28"/>
    </row>
    <row r="1514" ht="22.5" customHeight="1">
      <c r="A1514" s="147">
        <v>46098.0</v>
      </c>
      <c r="B1514" s="15"/>
      <c r="C1514" s="148"/>
      <c r="D1514" s="149" t="s">
        <v>82</v>
      </c>
      <c r="E1514" s="150" t="s">
        <v>2171</v>
      </c>
      <c r="F1514" s="112" t="str">
        <f t="shared" si="1"/>
        <v>SEBASTIÁN SAAVEDRA</v>
      </c>
      <c r="G1514" s="59" t="s">
        <v>17343</v>
      </c>
      <c r="H1514" s="56" t="s">
        <v>44</v>
      </c>
      <c r="I1514" s="27"/>
      <c r="J1514" s="57" t="s">
        <v>14</v>
      </c>
      <c r="K1514" s="23" t="s">
        <v>15</v>
      </c>
    </row>
    <row r="1515" ht="22.5" customHeight="1">
      <c r="A1515" s="147">
        <v>46098.0</v>
      </c>
      <c r="B1515" s="15"/>
      <c r="C1515" s="148"/>
      <c r="D1515" s="149" t="s">
        <v>2644</v>
      </c>
      <c r="E1515" s="150" t="s">
        <v>3558</v>
      </c>
      <c r="F1515" s="112" t="str">
        <f t="shared" si="1"/>
        <v>GABRIEL PACHECO</v>
      </c>
      <c r="G1515" s="59" t="s">
        <v>1665</v>
      </c>
      <c r="H1515" s="56" t="s">
        <v>44</v>
      </c>
      <c r="I1515" s="27"/>
      <c r="J1515" s="57" t="s">
        <v>14</v>
      </c>
      <c r="K1515" s="23" t="s">
        <v>15</v>
      </c>
    </row>
    <row r="1516" ht="22.5" customHeight="1">
      <c r="A1516" s="147">
        <v>46098.0</v>
      </c>
      <c r="B1516" s="15"/>
      <c r="C1516" s="148"/>
      <c r="D1516" s="149" t="s">
        <v>2409</v>
      </c>
      <c r="E1516" s="150" t="s">
        <v>17344</v>
      </c>
      <c r="F1516" s="112" t="str">
        <f t="shared" si="1"/>
        <v>AYLEEN DIAZ CORREA</v>
      </c>
      <c r="G1516" s="59" t="s">
        <v>17345</v>
      </c>
      <c r="H1516" s="56" t="s">
        <v>44</v>
      </c>
      <c r="I1516" s="27"/>
      <c r="J1516" s="57" t="s">
        <v>14</v>
      </c>
      <c r="K1516" s="23" t="s">
        <v>15</v>
      </c>
    </row>
    <row r="1517" ht="22.5" customHeight="1">
      <c r="A1517" s="147">
        <v>46098.0</v>
      </c>
      <c r="B1517" s="15"/>
      <c r="C1517" s="148"/>
      <c r="D1517" s="149" t="s">
        <v>17346</v>
      </c>
      <c r="E1517" s="150" t="s">
        <v>17347</v>
      </c>
      <c r="F1517" s="112" t="str">
        <f t="shared" si="1"/>
        <v>XIMENA LUZ PIZARRO DONOSO</v>
      </c>
      <c r="G1517" s="59" t="s">
        <v>10417</v>
      </c>
      <c r="H1517" s="56" t="s">
        <v>44</v>
      </c>
      <c r="I1517" s="27"/>
      <c r="J1517" s="57" t="s">
        <v>14</v>
      </c>
      <c r="K1517" s="23" t="s">
        <v>15</v>
      </c>
    </row>
    <row r="1518" ht="22.5" customHeight="1">
      <c r="A1518" s="147">
        <v>46098.0</v>
      </c>
      <c r="B1518" s="15"/>
      <c r="C1518" s="148"/>
      <c r="D1518" s="149" t="s">
        <v>17348</v>
      </c>
      <c r="E1518" s="150" t="s">
        <v>17349</v>
      </c>
      <c r="F1518" s="112" t="str">
        <f t="shared" si="1"/>
        <v>DIEGO ALEXI CARVAJAL TORO</v>
      </c>
      <c r="G1518" s="59" t="s">
        <v>17350</v>
      </c>
      <c r="H1518" s="56" t="s">
        <v>44</v>
      </c>
      <c r="I1518" s="27"/>
      <c r="J1518" s="57" t="s">
        <v>14</v>
      </c>
      <c r="K1518" s="28"/>
    </row>
    <row r="1519" ht="22.5" customHeight="1">
      <c r="A1519" s="147">
        <v>46098.0</v>
      </c>
      <c r="B1519" s="15"/>
      <c r="C1519" s="148"/>
      <c r="D1519" s="149" t="s">
        <v>17351</v>
      </c>
      <c r="E1519" s="150" t="s">
        <v>17352</v>
      </c>
      <c r="F1519" s="112" t="str">
        <f t="shared" si="1"/>
        <v>ERIK NICOLAS SALINAS CHAPARRO</v>
      </c>
      <c r="G1519" s="59" t="s">
        <v>17353</v>
      </c>
      <c r="H1519" s="56" t="s">
        <v>44</v>
      </c>
      <c r="I1519" s="27"/>
      <c r="J1519" s="57" t="s">
        <v>14</v>
      </c>
      <c r="K1519" s="23" t="s">
        <v>15</v>
      </c>
    </row>
    <row r="1520" ht="22.5" customHeight="1">
      <c r="A1520" s="147">
        <v>46098.0</v>
      </c>
      <c r="B1520" s="15"/>
      <c r="C1520" s="148"/>
      <c r="D1520" s="149" t="s">
        <v>17354</v>
      </c>
      <c r="E1520" s="150" t="s">
        <v>14011</v>
      </c>
      <c r="F1520" s="112" t="str">
        <f t="shared" si="1"/>
        <v>ISAIAS BUSTAMANTE</v>
      </c>
      <c r="G1520" s="59" t="s">
        <v>17355</v>
      </c>
      <c r="H1520" s="56" t="s">
        <v>44</v>
      </c>
      <c r="I1520" s="27"/>
      <c r="J1520" s="57" t="s">
        <v>14</v>
      </c>
      <c r="K1520" s="23" t="s">
        <v>15</v>
      </c>
    </row>
    <row r="1521" ht="22.5" customHeight="1">
      <c r="A1521" s="147">
        <v>46098.0</v>
      </c>
      <c r="B1521" s="15"/>
      <c r="C1521" s="151" t="s">
        <v>106</v>
      </c>
      <c r="D1521" s="149" t="s">
        <v>10665</v>
      </c>
      <c r="E1521" s="150" t="s">
        <v>10666</v>
      </c>
      <c r="F1521" s="112" t="str">
        <f t="shared" si="1"/>
        <v>NICOLAS JAVIER MARTINEZ VALDES</v>
      </c>
      <c r="G1521" s="59" t="s">
        <v>10667</v>
      </c>
      <c r="H1521" s="56" t="s">
        <v>44</v>
      </c>
      <c r="I1521" s="22" t="s">
        <v>13</v>
      </c>
      <c r="J1521" s="57" t="s">
        <v>21</v>
      </c>
      <c r="K1521" s="23" t="s">
        <v>15</v>
      </c>
    </row>
    <row r="1522" ht="22.5" customHeight="1">
      <c r="A1522" s="147">
        <v>46098.0</v>
      </c>
      <c r="B1522" s="15"/>
      <c r="C1522" s="151" t="s">
        <v>232</v>
      </c>
      <c r="D1522" s="149" t="s">
        <v>17356</v>
      </c>
      <c r="E1522" s="150" t="s">
        <v>17357</v>
      </c>
      <c r="F1522" s="112" t="str">
        <f t="shared" si="1"/>
        <v>GINO GIOVANNI BELTRAMI FRAGA</v>
      </c>
      <c r="G1522" s="59" t="s">
        <v>17358</v>
      </c>
      <c r="H1522" s="56" t="s">
        <v>44</v>
      </c>
      <c r="I1522" s="27"/>
      <c r="J1522" s="57" t="s">
        <v>21</v>
      </c>
      <c r="K1522" s="23" t="s">
        <v>15</v>
      </c>
    </row>
    <row r="1523" ht="22.5" customHeight="1">
      <c r="A1523" s="147">
        <v>46098.0</v>
      </c>
      <c r="B1523" s="15"/>
      <c r="C1523" s="151" t="s">
        <v>106</v>
      </c>
      <c r="D1523" s="149" t="s">
        <v>10540</v>
      </c>
      <c r="E1523" s="150" t="s">
        <v>2841</v>
      </c>
      <c r="F1523" s="112" t="str">
        <f t="shared" si="1"/>
        <v>ALONSO FIGUEROA</v>
      </c>
      <c r="G1523" s="59" t="s">
        <v>17359</v>
      </c>
      <c r="H1523" s="56" t="s">
        <v>44</v>
      </c>
      <c r="I1523" s="27"/>
      <c r="J1523" s="57" t="s">
        <v>21</v>
      </c>
      <c r="K1523" s="23" t="s">
        <v>15</v>
      </c>
    </row>
    <row r="1524" ht="22.5" customHeight="1">
      <c r="A1524" s="147">
        <v>46098.0</v>
      </c>
      <c r="B1524" s="15"/>
      <c r="C1524" s="151" t="s">
        <v>106</v>
      </c>
      <c r="D1524" s="149" t="s">
        <v>398</v>
      </c>
      <c r="E1524" s="150" t="s">
        <v>17360</v>
      </c>
      <c r="F1524" s="112" t="str">
        <f t="shared" si="1"/>
        <v>ROSA ARIAS BRUNA</v>
      </c>
      <c r="G1524" s="59" t="s">
        <v>17361</v>
      </c>
      <c r="H1524" s="56" t="s">
        <v>44</v>
      </c>
      <c r="I1524" s="27"/>
      <c r="J1524" s="57" t="s">
        <v>21</v>
      </c>
      <c r="K1524" s="23" t="s">
        <v>15</v>
      </c>
    </row>
    <row r="1525" ht="22.5" customHeight="1">
      <c r="A1525" s="147">
        <v>46098.0</v>
      </c>
      <c r="B1525" s="15"/>
      <c r="C1525" s="151" t="s">
        <v>122</v>
      </c>
      <c r="D1525" s="149" t="s">
        <v>2889</v>
      </c>
      <c r="E1525" s="150" t="s">
        <v>17362</v>
      </c>
      <c r="F1525" s="112" t="str">
        <f t="shared" si="1"/>
        <v>MÓNICA VEGA FRETZ</v>
      </c>
      <c r="G1525" s="59" t="s">
        <v>17363</v>
      </c>
      <c r="H1525" s="56" t="s">
        <v>44</v>
      </c>
      <c r="I1525" s="27"/>
      <c r="J1525" s="57" t="s">
        <v>21</v>
      </c>
      <c r="K1525" s="23" t="s">
        <v>15</v>
      </c>
    </row>
    <row r="1526" ht="22.5" customHeight="1">
      <c r="A1526" s="147">
        <v>46098.0</v>
      </c>
      <c r="B1526" s="15"/>
      <c r="C1526" s="151" t="s">
        <v>6674</v>
      </c>
      <c r="D1526" s="149" t="s">
        <v>107</v>
      </c>
      <c r="E1526" s="150" t="s">
        <v>3113</v>
      </c>
      <c r="F1526" s="112" t="str">
        <f t="shared" si="1"/>
        <v>CLAUDIA VARGAS</v>
      </c>
      <c r="G1526" s="59" t="s">
        <v>17364</v>
      </c>
      <c r="H1526" s="56" t="s">
        <v>44</v>
      </c>
      <c r="I1526" s="27"/>
      <c r="J1526" s="57" t="s">
        <v>21</v>
      </c>
      <c r="K1526" s="23" t="s">
        <v>15</v>
      </c>
    </row>
    <row r="1527" ht="22.5" customHeight="1">
      <c r="A1527" s="147">
        <v>46098.0</v>
      </c>
      <c r="B1527" s="15"/>
      <c r="C1527" s="151" t="s">
        <v>17365</v>
      </c>
      <c r="D1527" s="149" t="s">
        <v>996</v>
      </c>
      <c r="E1527" s="150" t="s">
        <v>17366</v>
      </c>
      <c r="F1527" s="112" t="str">
        <f t="shared" si="1"/>
        <v>ALEJANDRO SANDOVAL</v>
      </c>
      <c r="G1527" s="59" t="s">
        <v>17367</v>
      </c>
      <c r="H1527" s="56" t="s">
        <v>44</v>
      </c>
      <c r="I1527" s="27"/>
      <c r="J1527" s="57" t="s">
        <v>21</v>
      </c>
      <c r="K1527" s="23" t="s">
        <v>20</v>
      </c>
    </row>
    <row r="1528" ht="22.5" customHeight="1">
      <c r="A1528" s="147">
        <v>46098.0</v>
      </c>
      <c r="B1528" s="15"/>
      <c r="C1528" s="151" t="s">
        <v>3298</v>
      </c>
      <c r="D1528" s="149" t="s">
        <v>669</v>
      </c>
      <c r="E1528" s="150" t="s">
        <v>2191</v>
      </c>
      <c r="F1528" s="112" t="str">
        <f t="shared" si="1"/>
        <v>JORGE CALDERON</v>
      </c>
      <c r="G1528" s="59" t="s">
        <v>10536</v>
      </c>
      <c r="H1528" s="56" t="s">
        <v>44</v>
      </c>
      <c r="I1528" s="27"/>
      <c r="J1528" s="57" t="s">
        <v>21</v>
      </c>
      <c r="K1528" s="23" t="s">
        <v>15</v>
      </c>
    </row>
    <row r="1529" ht="22.5" customHeight="1">
      <c r="A1529" s="147">
        <v>46098.0</v>
      </c>
      <c r="B1529" s="15"/>
      <c r="C1529" s="151" t="s">
        <v>995</v>
      </c>
      <c r="D1529" s="149" t="s">
        <v>2075</v>
      </c>
      <c r="E1529" s="150" t="s">
        <v>2207</v>
      </c>
      <c r="F1529" s="112" t="str">
        <f t="shared" si="1"/>
        <v>JAVIERA TAPIA</v>
      </c>
      <c r="G1529" s="59" t="s">
        <v>17368</v>
      </c>
      <c r="H1529" s="56" t="s">
        <v>44</v>
      </c>
      <c r="I1529" s="27"/>
      <c r="J1529" s="57" t="s">
        <v>21</v>
      </c>
      <c r="K1529" s="23" t="s">
        <v>22</v>
      </c>
    </row>
    <row r="1530" ht="22.5" customHeight="1">
      <c r="A1530" s="147">
        <v>46098.0</v>
      </c>
      <c r="B1530" s="15"/>
      <c r="C1530" s="151" t="s">
        <v>106</v>
      </c>
      <c r="D1530" s="149" t="s">
        <v>17369</v>
      </c>
      <c r="E1530" s="150" t="s">
        <v>17370</v>
      </c>
      <c r="F1530" s="112" t="str">
        <f t="shared" si="1"/>
        <v>JORGE AGUSTÍN PALMA CORDOVEZ</v>
      </c>
      <c r="G1530" s="59" t="s">
        <v>17371</v>
      </c>
      <c r="H1530" s="56" t="s">
        <v>44</v>
      </c>
      <c r="I1530" s="27"/>
      <c r="J1530" s="57" t="s">
        <v>21</v>
      </c>
      <c r="K1530" s="23" t="s">
        <v>15</v>
      </c>
    </row>
    <row r="1531" ht="22.5" customHeight="1">
      <c r="A1531" s="147">
        <v>46098.0</v>
      </c>
      <c r="B1531" s="15"/>
      <c r="C1531" s="151" t="s">
        <v>106</v>
      </c>
      <c r="D1531" s="149" t="s">
        <v>17372</v>
      </c>
      <c r="E1531" s="150" t="s">
        <v>17373</v>
      </c>
      <c r="F1531" s="112" t="str">
        <f t="shared" si="1"/>
        <v>ADRIANA  DEL PILAR BRICEÑO CÁDENAS</v>
      </c>
      <c r="G1531" s="59" t="s">
        <v>17374</v>
      </c>
      <c r="H1531" s="56" t="s">
        <v>44</v>
      </c>
      <c r="I1531" s="27"/>
      <c r="J1531" s="57" t="s">
        <v>21</v>
      </c>
      <c r="K1531" s="23" t="s">
        <v>15</v>
      </c>
    </row>
    <row r="1532" ht="22.5" customHeight="1">
      <c r="A1532" s="147">
        <v>46098.0</v>
      </c>
      <c r="B1532" s="15"/>
      <c r="C1532" s="151" t="s">
        <v>1337</v>
      </c>
      <c r="D1532" s="149" t="s">
        <v>262</v>
      </c>
      <c r="E1532" s="150" t="s">
        <v>2701</v>
      </c>
      <c r="F1532" s="112" t="str">
        <f t="shared" si="1"/>
        <v>FRANCISCO CISTERNAS</v>
      </c>
      <c r="G1532" s="59" t="s">
        <v>17375</v>
      </c>
      <c r="H1532" s="56" t="s">
        <v>44</v>
      </c>
      <c r="I1532" s="27"/>
      <c r="J1532" s="57" t="s">
        <v>21</v>
      </c>
      <c r="K1532" s="23" t="s">
        <v>15</v>
      </c>
    </row>
    <row r="1533" ht="22.5" customHeight="1">
      <c r="A1533" s="147">
        <v>46098.0</v>
      </c>
      <c r="B1533" s="15"/>
      <c r="C1533" s="151" t="s">
        <v>122</v>
      </c>
      <c r="D1533" s="149" t="s">
        <v>14040</v>
      </c>
      <c r="E1533" s="150" t="s">
        <v>17376</v>
      </c>
      <c r="F1533" s="112" t="str">
        <f t="shared" si="1"/>
        <v>OMAR MILLAR OSSANDÓN</v>
      </c>
      <c r="G1533" s="59" t="s">
        <v>17377</v>
      </c>
      <c r="H1533" s="56" t="s">
        <v>44</v>
      </c>
      <c r="I1533" s="27"/>
      <c r="J1533" s="57" t="s">
        <v>21</v>
      </c>
      <c r="K1533" s="23" t="s">
        <v>15</v>
      </c>
    </row>
    <row r="1534" ht="22.5" customHeight="1">
      <c r="A1534" s="147">
        <v>46098.0</v>
      </c>
      <c r="B1534" s="15"/>
      <c r="C1534" s="151" t="s">
        <v>60</v>
      </c>
      <c r="D1534" s="149" t="s">
        <v>17378</v>
      </c>
      <c r="E1534" s="150" t="s">
        <v>17379</v>
      </c>
      <c r="F1534" s="112" t="str">
        <f t="shared" si="1"/>
        <v>MAYCOL SCOTT AGUILERA DIAZ</v>
      </c>
      <c r="G1534" s="59" t="s">
        <v>17380</v>
      </c>
      <c r="H1534" s="56" t="s">
        <v>44</v>
      </c>
      <c r="I1534" s="22" t="s">
        <v>16</v>
      </c>
      <c r="J1534" s="57" t="s">
        <v>21</v>
      </c>
      <c r="K1534" s="23" t="s">
        <v>15</v>
      </c>
    </row>
    <row r="1535" ht="22.5" customHeight="1">
      <c r="A1535" s="147">
        <v>46098.0</v>
      </c>
      <c r="B1535" s="15"/>
      <c r="C1535" s="151" t="s">
        <v>106</v>
      </c>
      <c r="D1535" s="149" t="s">
        <v>10327</v>
      </c>
      <c r="E1535" s="150" t="s">
        <v>6430</v>
      </c>
      <c r="F1535" s="112" t="str">
        <f t="shared" si="1"/>
        <v>FABIOLA CABRERA</v>
      </c>
      <c r="G1535" s="59" t="s">
        <v>17381</v>
      </c>
      <c r="H1535" s="56" t="s">
        <v>44</v>
      </c>
      <c r="I1535" s="27"/>
      <c r="J1535" s="57" t="s">
        <v>21</v>
      </c>
      <c r="K1535" s="23" t="s">
        <v>15</v>
      </c>
    </row>
    <row r="1536" ht="22.5" customHeight="1">
      <c r="A1536" s="147">
        <v>46098.0</v>
      </c>
      <c r="B1536" s="15"/>
      <c r="C1536" s="151" t="s">
        <v>7580</v>
      </c>
      <c r="D1536" s="149" t="s">
        <v>1035</v>
      </c>
      <c r="E1536" s="150" t="s">
        <v>1392</v>
      </c>
      <c r="F1536" s="112" t="str">
        <f t="shared" si="1"/>
        <v>ANGEL ZAMORANO</v>
      </c>
      <c r="G1536" s="59" t="s">
        <v>17382</v>
      </c>
      <c r="H1536" s="56" t="s">
        <v>44</v>
      </c>
      <c r="I1536" s="27"/>
      <c r="J1536" s="57" t="s">
        <v>21</v>
      </c>
      <c r="K1536" s="23" t="s">
        <v>15</v>
      </c>
    </row>
    <row r="1537" ht="22.5" customHeight="1">
      <c r="A1537" s="147">
        <v>46098.0</v>
      </c>
      <c r="B1537" s="15"/>
      <c r="C1537" s="151" t="s">
        <v>106</v>
      </c>
      <c r="D1537" s="149" t="s">
        <v>8171</v>
      </c>
      <c r="E1537" s="150" t="s">
        <v>17383</v>
      </c>
      <c r="F1537" s="112" t="str">
        <f t="shared" si="1"/>
        <v>PEDRO PABLO ACUÑA VALDIVIA</v>
      </c>
      <c r="G1537" s="59" t="s">
        <v>17384</v>
      </c>
      <c r="H1537" s="56" t="s">
        <v>44</v>
      </c>
      <c r="I1537" s="27"/>
      <c r="J1537" s="57" t="s">
        <v>21</v>
      </c>
      <c r="K1537" s="23" t="s">
        <v>15</v>
      </c>
    </row>
    <row r="1538" ht="22.5" customHeight="1">
      <c r="A1538" s="147">
        <v>46098.0</v>
      </c>
      <c r="B1538" s="15"/>
      <c r="C1538" s="151" t="s">
        <v>888</v>
      </c>
      <c r="D1538" s="149" t="s">
        <v>85</v>
      </c>
      <c r="E1538" s="150" t="s">
        <v>5757</v>
      </c>
      <c r="F1538" s="112" t="str">
        <f t="shared" si="1"/>
        <v>FRANCO DIAZ</v>
      </c>
      <c r="G1538" s="59" t="s">
        <v>17385</v>
      </c>
      <c r="H1538" s="56" t="s">
        <v>44</v>
      </c>
      <c r="I1538" s="27"/>
      <c r="J1538" s="57" t="s">
        <v>21</v>
      </c>
      <c r="K1538" s="23" t="s">
        <v>15</v>
      </c>
    </row>
    <row r="1539" ht="22.5" customHeight="1">
      <c r="A1539" s="147">
        <v>46098.0</v>
      </c>
      <c r="B1539" s="15">
        <v>46099.0</v>
      </c>
      <c r="C1539" s="148">
        <v>45108.0</v>
      </c>
      <c r="D1539" s="149" t="s">
        <v>1988</v>
      </c>
      <c r="E1539" s="150" t="s">
        <v>1564</v>
      </c>
      <c r="F1539" s="112" t="str">
        <f t="shared" si="1"/>
        <v>JUAN PABLO PALACIOS</v>
      </c>
      <c r="G1539" s="59" t="s">
        <v>17386</v>
      </c>
      <c r="H1539" s="56" t="s">
        <v>44</v>
      </c>
      <c r="I1539" s="22"/>
      <c r="J1539" s="57" t="s">
        <v>17</v>
      </c>
      <c r="K1539" s="23" t="s">
        <v>15</v>
      </c>
    </row>
    <row r="1540" ht="22.5" customHeight="1">
      <c r="A1540" s="147">
        <v>46098.0</v>
      </c>
      <c r="B1540" s="15">
        <v>46099.0</v>
      </c>
      <c r="C1540" s="148">
        <v>43891.0</v>
      </c>
      <c r="D1540" s="149" t="s">
        <v>4555</v>
      </c>
      <c r="E1540" s="150" t="s">
        <v>17387</v>
      </c>
      <c r="F1540" s="112" t="str">
        <f t="shared" si="1"/>
        <v>GIOVANI GRIXOLLI</v>
      </c>
      <c r="G1540" s="59" t="s">
        <v>17388</v>
      </c>
      <c r="H1540" s="56" t="s">
        <v>44</v>
      </c>
      <c r="I1540" s="27"/>
      <c r="J1540" s="57" t="s">
        <v>17</v>
      </c>
      <c r="K1540" s="23" t="s">
        <v>15</v>
      </c>
    </row>
    <row r="1541" ht="22.5" customHeight="1">
      <c r="A1541" s="147">
        <v>46098.0</v>
      </c>
      <c r="B1541" s="15">
        <v>46104.0</v>
      </c>
      <c r="C1541" s="148">
        <v>43313.0</v>
      </c>
      <c r="D1541" s="149" t="s">
        <v>1705</v>
      </c>
      <c r="E1541" s="150" t="s">
        <v>12829</v>
      </c>
      <c r="F1541" s="112" t="str">
        <f t="shared" si="1"/>
        <v>BENJAMIN ARAYA</v>
      </c>
      <c r="G1541" s="59" t="s">
        <v>17389</v>
      </c>
      <c r="H1541" s="56" t="s">
        <v>44</v>
      </c>
      <c r="I1541" s="27"/>
      <c r="J1541" s="57" t="s">
        <v>17</v>
      </c>
      <c r="K1541" s="23" t="s">
        <v>15</v>
      </c>
    </row>
    <row r="1542" ht="22.5" customHeight="1">
      <c r="A1542" s="147">
        <v>46098.0</v>
      </c>
      <c r="B1542" s="15">
        <v>46099.0</v>
      </c>
      <c r="C1542" s="148">
        <v>43617.0</v>
      </c>
      <c r="D1542" s="149" t="s">
        <v>5105</v>
      </c>
      <c r="E1542" s="150" t="s">
        <v>17390</v>
      </c>
      <c r="F1542" s="112" t="str">
        <f t="shared" si="1"/>
        <v>CHRISTIAN GALLEGUILLOS</v>
      </c>
      <c r="G1542" s="59" t="s">
        <v>11674</v>
      </c>
      <c r="H1542" s="56" t="s">
        <v>44</v>
      </c>
      <c r="I1542" s="27"/>
      <c r="J1542" s="57" t="s">
        <v>17</v>
      </c>
      <c r="K1542" s="23" t="s">
        <v>15</v>
      </c>
    </row>
    <row r="1543" ht="22.5" customHeight="1">
      <c r="A1543" s="147">
        <v>46098.0</v>
      </c>
      <c r="B1543" s="15">
        <v>46099.0</v>
      </c>
      <c r="C1543" s="148">
        <v>43221.0</v>
      </c>
      <c r="D1543" s="149" t="s">
        <v>1001</v>
      </c>
      <c r="E1543" s="150" t="s">
        <v>120</v>
      </c>
      <c r="F1543" s="112" t="str">
        <f t="shared" si="1"/>
        <v>SERGIO NÚÑEZ</v>
      </c>
      <c r="G1543" s="59" t="s">
        <v>17391</v>
      </c>
      <c r="H1543" s="56" t="s">
        <v>44</v>
      </c>
      <c r="I1543" s="27"/>
      <c r="J1543" s="57" t="s">
        <v>17</v>
      </c>
      <c r="K1543" s="23" t="s">
        <v>15</v>
      </c>
    </row>
    <row r="1544" ht="22.5" customHeight="1">
      <c r="A1544" s="147">
        <v>46098.0</v>
      </c>
      <c r="B1544" s="15">
        <v>46099.0</v>
      </c>
      <c r="C1544" s="148">
        <v>43313.0</v>
      </c>
      <c r="D1544" s="149" t="s">
        <v>17392</v>
      </c>
      <c r="E1544" s="150" t="s">
        <v>49</v>
      </c>
      <c r="F1544" s="112" t="str">
        <f t="shared" si="1"/>
        <v>PENSILVANIA VERGARA</v>
      </c>
      <c r="G1544" s="59" t="s">
        <v>17393</v>
      </c>
      <c r="H1544" s="56" t="s">
        <v>44</v>
      </c>
      <c r="I1544" s="27"/>
      <c r="J1544" s="57" t="s">
        <v>17</v>
      </c>
      <c r="K1544" s="23" t="s">
        <v>15</v>
      </c>
    </row>
    <row r="1545" ht="22.5" customHeight="1">
      <c r="A1545" s="147">
        <v>46098.0</v>
      </c>
      <c r="B1545" s="15">
        <v>46099.0</v>
      </c>
      <c r="C1545" s="148">
        <v>43009.0</v>
      </c>
      <c r="D1545" s="149" t="s">
        <v>11019</v>
      </c>
      <c r="E1545" s="150" t="s">
        <v>17394</v>
      </c>
      <c r="F1545" s="112" t="str">
        <f t="shared" si="1"/>
        <v>LEANDRO CORROTEA</v>
      </c>
      <c r="G1545" s="59" t="s">
        <v>17395</v>
      </c>
      <c r="H1545" s="56" t="s">
        <v>44</v>
      </c>
      <c r="I1545" s="27"/>
      <c r="J1545" s="57" t="s">
        <v>17</v>
      </c>
      <c r="K1545" s="23" t="s">
        <v>15</v>
      </c>
    </row>
    <row r="1546" ht="22.5" customHeight="1">
      <c r="A1546" s="147">
        <v>46098.0</v>
      </c>
      <c r="B1546" s="15">
        <v>46099.0</v>
      </c>
      <c r="C1546" s="148">
        <v>43862.0</v>
      </c>
      <c r="D1546" s="149" t="s">
        <v>944</v>
      </c>
      <c r="E1546" s="150" t="s">
        <v>778</v>
      </c>
      <c r="F1546" s="112" t="str">
        <f t="shared" si="1"/>
        <v>DIEGO CERDA</v>
      </c>
      <c r="G1546" s="59" t="s">
        <v>17396</v>
      </c>
      <c r="H1546" s="56" t="s">
        <v>44</v>
      </c>
      <c r="I1546" s="27"/>
      <c r="J1546" s="57" t="s">
        <v>17</v>
      </c>
      <c r="K1546" s="23" t="s">
        <v>15</v>
      </c>
    </row>
    <row r="1547" ht="22.5" customHeight="1">
      <c r="A1547" s="147">
        <v>46098.0</v>
      </c>
      <c r="B1547" s="15">
        <v>46099.0</v>
      </c>
      <c r="C1547" s="148">
        <v>43647.0</v>
      </c>
      <c r="D1547" s="149" t="s">
        <v>968</v>
      </c>
      <c r="E1547" s="150" t="s">
        <v>8234</v>
      </c>
      <c r="F1547" s="112" t="str">
        <f t="shared" si="1"/>
        <v>SEBASTIAN CASTILLO</v>
      </c>
      <c r="G1547" s="59" t="s">
        <v>17397</v>
      </c>
      <c r="H1547" s="56" t="s">
        <v>44</v>
      </c>
      <c r="I1547" s="27"/>
      <c r="J1547" s="57" t="s">
        <v>17</v>
      </c>
      <c r="K1547" s="23" t="s">
        <v>15</v>
      </c>
    </row>
    <row r="1548" ht="22.5" customHeight="1">
      <c r="A1548" s="147">
        <v>46098.0</v>
      </c>
      <c r="B1548" s="15">
        <v>46099.0</v>
      </c>
      <c r="C1548" s="148">
        <v>44501.0</v>
      </c>
      <c r="D1548" s="149" t="s">
        <v>858</v>
      </c>
      <c r="E1548" s="150" t="s">
        <v>2334</v>
      </c>
      <c r="F1548" s="112" t="str">
        <f t="shared" si="1"/>
        <v>JOSE CASTILLO</v>
      </c>
      <c r="G1548" s="59" t="s">
        <v>17398</v>
      </c>
      <c r="H1548" s="56" t="s">
        <v>44</v>
      </c>
      <c r="I1548" s="27"/>
      <c r="J1548" s="57" t="s">
        <v>17</v>
      </c>
      <c r="K1548" s="23" t="s">
        <v>15</v>
      </c>
    </row>
    <row r="1549" ht="22.5" customHeight="1">
      <c r="A1549" s="147">
        <v>46098.0</v>
      </c>
      <c r="B1549" s="15">
        <v>46099.0</v>
      </c>
      <c r="C1549" s="148">
        <v>43525.0</v>
      </c>
      <c r="D1549" s="149" t="s">
        <v>1888</v>
      </c>
      <c r="E1549" s="150" t="s">
        <v>10064</v>
      </c>
      <c r="F1549" s="112" t="str">
        <f t="shared" si="1"/>
        <v>DAVID ARISMENDI</v>
      </c>
      <c r="G1549" s="59" t="s">
        <v>17399</v>
      </c>
      <c r="H1549" s="56" t="s">
        <v>44</v>
      </c>
      <c r="I1549" s="27"/>
      <c r="J1549" s="57" t="s">
        <v>17</v>
      </c>
      <c r="K1549" s="23" t="s">
        <v>15</v>
      </c>
    </row>
    <row r="1550" ht="22.5" customHeight="1">
      <c r="A1550" s="147">
        <v>46098.0</v>
      </c>
      <c r="B1550" s="15">
        <v>46099.0</v>
      </c>
      <c r="C1550" s="148">
        <v>43862.0</v>
      </c>
      <c r="D1550" s="149" t="s">
        <v>2825</v>
      </c>
      <c r="E1550" s="150" t="s">
        <v>4114</v>
      </c>
      <c r="F1550" s="112" t="str">
        <f t="shared" si="1"/>
        <v>MARCELO QUIROZ</v>
      </c>
      <c r="G1550" s="59" t="s">
        <v>17400</v>
      </c>
      <c r="H1550" s="56" t="s">
        <v>44</v>
      </c>
      <c r="I1550" s="27"/>
      <c r="J1550" s="57" t="s">
        <v>17</v>
      </c>
      <c r="K1550" s="23" t="s">
        <v>15</v>
      </c>
    </row>
    <row r="1551" ht="22.5" customHeight="1">
      <c r="A1551" s="147">
        <v>46098.0</v>
      </c>
      <c r="B1551" s="15">
        <v>46099.0</v>
      </c>
      <c r="C1551" s="148">
        <v>43313.0</v>
      </c>
      <c r="D1551" s="149" t="s">
        <v>225</v>
      </c>
      <c r="E1551" s="150" t="s">
        <v>17401</v>
      </c>
      <c r="F1551" s="112" t="str">
        <f t="shared" si="1"/>
        <v>NICOL SILVA OSORIO</v>
      </c>
      <c r="G1551" s="59" t="s">
        <v>17402</v>
      </c>
      <c r="H1551" s="56" t="s">
        <v>44</v>
      </c>
      <c r="I1551" s="27"/>
      <c r="J1551" s="57" t="s">
        <v>17</v>
      </c>
      <c r="K1551" s="23" t="s">
        <v>15</v>
      </c>
    </row>
    <row r="1552" ht="22.5" customHeight="1">
      <c r="A1552" s="147">
        <v>46098.0</v>
      </c>
      <c r="B1552" s="15">
        <v>46099.0</v>
      </c>
      <c r="C1552" s="148">
        <v>43313.0</v>
      </c>
      <c r="D1552" s="149" t="s">
        <v>107</v>
      </c>
      <c r="E1552" s="150" t="s">
        <v>4669</v>
      </c>
      <c r="F1552" s="112" t="str">
        <f t="shared" si="1"/>
        <v>CLAUDIA ABARCA</v>
      </c>
      <c r="G1552" s="59" t="s">
        <v>17403</v>
      </c>
      <c r="H1552" s="56" t="s">
        <v>44</v>
      </c>
      <c r="I1552" s="27"/>
      <c r="J1552" s="57" t="s">
        <v>17</v>
      </c>
      <c r="K1552" s="23" t="s">
        <v>15</v>
      </c>
    </row>
    <row r="1553" ht="22.5" customHeight="1">
      <c r="A1553" s="147">
        <v>46098.0</v>
      </c>
      <c r="B1553" s="15">
        <v>46099.0</v>
      </c>
      <c r="C1553" s="148">
        <v>44440.0</v>
      </c>
      <c r="D1553" s="149" t="s">
        <v>1038</v>
      </c>
      <c r="E1553" s="150" t="s">
        <v>17404</v>
      </c>
      <c r="F1553" s="112" t="str">
        <f t="shared" si="1"/>
        <v>MAURICIO ORELLANA DEL CANTO</v>
      </c>
      <c r="G1553" s="59" t="s">
        <v>17405</v>
      </c>
      <c r="H1553" s="56" t="s">
        <v>44</v>
      </c>
      <c r="I1553" s="27"/>
      <c r="J1553" s="57" t="s">
        <v>17</v>
      </c>
      <c r="K1553" s="23" t="s">
        <v>15</v>
      </c>
    </row>
    <row r="1554" ht="22.5" customHeight="1">
      <c r="A1554" s="147">
        <v>46098.0</v>
      </c>
      <c r="B1554" s="15">
        <v>46099.0</v>
      </c>
      <c r="C1554" s="148">
        <v>41913.0</v>
      </c>
      <c r="D1554" s="149" t="s">
        <v>2644</v>
      </c>
      <c r="E1554" s="150" t="s">
        <v>17406</v>
      </c>
      <c r="F1554" s="112" t="str">
        <f t="shared" si="1"/>
        <v>GABRIEL SÁEZ</v>
      </c>
      <c r="G1554" s="59" t="s">
        <v>17407</v>
      </c>
      <c r="H1554" s="56" t="s">
        <v>44</v>
      </c>
      <c r="I1554" s="27"/>
      <c r="J1554" s="57" t="s">
        <v>17</v>
      </c>
      <c r="K1554" s="23" t="s">
        <v>15</v>
      </c>
    </row>
    <row r="1555" ht="22.5" customHeight="1">
      <c r="A1555" s="147">
        <v>46098.0</v>
      </c>
      <c r="B1555" s="15">
        <v>46099.0</v>
      </c>
      <c r="C1555" s="148">
        <v>43009.0</v>
      </c>
      <c r="D1555" s="149" t="s">
        <v>7395</v>
      </c>
      <c r="E1555" s="150" t="s">
        <v>17408</v>
      </c>
      <c r="F1555" s="112" t="str">
        <f t="shared" si="1"/>
        <v>MARCO ANDRES JOEL SALINAS</v>
      </c>
      <c r="G1555" s="59" t="s">
        <v>17409</v>
      </c>
      <c r="H1555" s="56" t="s">
        <v>44</v>
      </c>
      <c r="I1555" s="27"/>
      <c r="J1555" s="57" t="s">
        <v>17</v>
      </c>
      <c r="K1555" s="23" t="s">
        <v>15</v>
      </c>
    </row>
    <row r="1556" ht="22.5" customHeight="1">
      <c r="A1556" s="147">
        <v>46098.0</v>
      </c>
      <c r="B1556" s="15">
        <v>46099.0</v>
      </c>
      <c r="C1556" s="148">
        <v>44743.0</v>
      </c>
      <c r="D1556" s="149" t="s">
        <v>17410</v>
      </c>
      <c r="E1556" s="150" t="s">
        <v>12542</v>
      </c>
      <c r="F1556" s="112" t="str">
        <f t="shared" si="1"/>
        <v>ROGELIO LOYOLA</v>
      </c>
      <c r="G1556" s="59" t="s">
        <v>17411</v>
      </c>
      <c r="H1556" s="56" t="s">
        <v>44</v>
      </c>
      <c r="I1556" s="27"/>
      <c r="J1556" s="57" t="s">
        <v>17</v>
      </c>
      <c r="K1556" s="23" t="s">
        <v>15</v>
      </c>
    </row>
    <row r="1557" ht="22.5" customHeight="1">
      <c r="A1557" s="147">
        <v>46098.0</v>
      </c>
      <c r="B1557" s="15">
        <v>46099.0</v>
      </c>
      <c r="C1557" s="148">
        <v>43525.0</v>
      </c>
      <c r="D1557" s="149" t="s">
        <v>487</v>
      </c>
      <c r="E1557" s="150" t="s">
        <v>17412</v>
      </c>
      <c r="F1557" s="112" t="str">
        <f t="shared" si="1"/>
        <v>FRANCISCA AVARIA</v>
      </c>
      <c r="G1557" s="59" t="s">
        <v>17413</v>
      </c>
      <c r="H1557" s="56" t="s">
        <v>44</v>
      </c>
      <c r="I1557" s="27"/>
      <c r="J1557" s="57" t="s">
        <v>17</v>
      </c>
      <c r="K1557" s="23" t="s">
        <v>15</v>
      </c>
    </row>
    <row r="1558" ht="22.5" customHeight="1">
      <c r="A1558" s="147">
        <v>46098.0</v>
      </c>
      <c r="B1558" s="15">
        <v>46099.0</v>
      </c>
      <c r="C1558" s="148">
        <v>45717.0</v>
      </c>
      <c r="D1558" s="149" t="s">
        <v>5105</v>
      </c>
      <c r="E1558" s="150" t="s">
        <v>17119</v>
      </c>
      <c r="F1558" s="112" t="str">
        <f t="shared" si="1"/>
        <v>CHRISTIAN GUAJARDO</v>
      </c>
      <c r="G1558" s="59" t="s">
        <v>17414</v>
      </c>
      <c r="H1558" s="56" t="s">
        <v>44</v>
      </c>
      <c r="I1558" s="27"/>
      <c r="J1558" s="57" t="s">
        <v>17</v>
      </c>
      <c r="K1558" s="23" t="s">
        <v>15</v>
      </c>
    </row>
    <row r="1559" ht="22.5" customHeight="1">
      <c r="A1559" s="147">
        <v>46098.0</v>
      </c>
      <c r="B1559" s="15">
        <v>46099.0</v>
      </c>
      <c r="C1559" s="148">
        <v>44593.0</v>
      </c>
      <c r="D1559" s="149" t="s">
        <v>17415</v>
      </c>
      <c r="E1559" s="150" t="s">
        <v>17416</v>
      </c>
      <c r="F1559" s="112" t="str">
        <f t="shared" si="1"/>
        <v>ARTURO OMAR QUIROGA GUTIERREZ</v>
      </c>
      <c r="G1559" s="59" t="s">
        <v>17417</v>
      </c>
      <c r="H1559" s="56" t="s">
        <v>44</v>
      </c>
      <c r="I1559" s="27"/>
      <c r="J1559" s="57" t="s">
        <v>17</v>
      </c>
      <c r="K1559" s="23" t="s">
        <v>15</v>
      </c>
    </row>
    <row r="1560" ht="22.5" customHeight="1">
      <c r="A1560" s="147">
        <v>46098.0</v>
      </c>
      <c r="B1560" s="15">
        <v>46099.0</v>
      </c>
      <c r="C1560" s="148">
        <v>42217.0</v>
      </c>
      <c r="D1560" s="149" t="s">
        <v>17418</v>
      </c>
      <c r="E1560" s="150" t="s">
        <v>15872</v>
      </c>
      <c r="F1560" s="112" t="str">
        <f t="shared" si="1"/>
        <v>ARQUIMEDES CARRERA</v>
      </c>
      <c r="G1560" s="59" t="s">
        <v>17419</v>
      </c>
      <c r="H1560" s="56" t="s">
        <v>44</v>
      </c>
      <c r="I1560" s="27"/>
      <c r="J1560" s="57" t="s">
        <v>17</v>
      </c>
      <c r="K1560" s="23" t="s">
        <v>15</v>
      </c>
    </row>
    <row r="1561" ht="22.5" customHeight="1">
      <c r="A1561" s="147">
        <v>46098.0</v>
      </c>
      <c r="B1561" s="15">
        <v>46099.0</v>
      </c>
      <c r="C1561" s="148">
        <v>42248.0</v>
      </c>
      <c r="D1561" s="149" t="s">
        <v>338</v>
      </c>
      <c r="E1561" s="150" t="s">
        <v>5027</v>
      </c>
      <c r="F1561" s="112" t="str">
        <f t="shared" si="1"/>
        <v>RICARDO PIZARRO</v>
      </c>
      <c r="G1561" s="59" t="s">
        <v>17420</v>
      </c>
      <c r="H1561" s="56" t="s">
        <v>44</v>
      </c>
      <c r="I1561" s="27"/>
      <c r="J1561" s="57" t="s">
        <v>17</v>
      </c>
      <c r="K1561" s="23" t="s">
        <v>15</v>
      </c>
    </row>
    <row r="1562" ht="22.5" customHeight="1">
      <c r="A1562" s="147">
        <v>46098.0</v>
      </c>
      <c r="B1562" s="15">
        <v>46099.0</v>
      </c>
      <c r="C1562" s="148">
        <v>43191.0</v>
      </c>
      <c r="D1562" s="149" t="s">
        <v>17421</v>
      </c>
      <c r="E1562" s="150" t="s">
        <v>17422</v>
      </c>
      <c r="F1562" s="112" t="str">
        <f t="shared" si="1"/>
        <v>ADOLFO ANDRES GALLEGOS RUIZ</v>
      </c>
      <c r="G1562" s="59" t="s">
        <v>17423</v>
      </c>
      <c r="H1562" s="56" t="s">
        <v>44</v>
      </c>
      <c r="I1562" s="22" t="s">
        <v>16</v>
      </c>
      <c r="J1562" s="57" t="s">
        <v>17</v>
      </c>
      <c r="K1562" s="28"/>
    </row>
    <row r="1563" ht="22.5" customHeight="1">
      <c r="A1563" s="147">
        <v>46098.0</v>
      </c>
      <c r="B1563" s="15">
        <v>46099.0</v>
      </c>
      <c r="C1563" s="148">
        <v>42461.0</v>
      </c>
      <c r="D1563" s="149" t="s">
        <v>17424</v>
      </c>
      <c r="E1563" s="150" t="s">
        <v>17425</v>
      </c>
      <c r="F1563" s="112" t="str">
        <f t="shared" si="1"/>
        <v>CRISTEL LORENA FRABRES GONZALEZ</v>
      </c>
      <c r="G1563" s="59" t="s">
        <v>17426</v>
      </c>
      <c r="H1563" s="56" t="s">
        <v>44</v>
      </c>
      <c r="I1563" s="27"/>
      <c r="J1563" s="57" t="s">
        <v>17</v>
      </c>
      <c r="K1563" s="23" t="s">
        <v>15</v>
      </c>
    </row>
    <row r="1564" ht="22.5" customHeight="1">
      <c r="A1564" s="147">
        <v>46098.0</v>
      </c>
      <c r="B1564" s="15">
        <v>46099.0</v>
      </c>
      <c r="C1564" s="148">
        <v>43405.0</v>
      </c>
      <c r="D1564" s="149" t="s">
        <v>3198</v>
      </c>
      <c r="E1564" s="150" t="s">
        <v>17427</v>
      </c>
      <c r="F1564" s="112" t="str">
        <f t="shared" si="1"/>
        <v>ALVARO CÉSPEDES</v>
      </c>
      <c r="G1564" s="59" t="s">
        <v>17428</v>
      </c>
      <c r="H1564" s="56" t="s">
        <v>44</v>
      </c>
      <c r="I1564" s="27"/>
      <c r="J1564" s="57" t="s">
        <v>17</v>
      </c>
      <c r="K1564" s="23" t="s">
        <v>15</v>
      </c>
    </row>
    <row r="1565" ht="22.5" customHeight="1">
      <c r="A1565" s="147">
        <v>46098.0</v>
      </c>
      <c r="B1565" s="15">
        <v>46099.0</v>
      </c>
      <c r="C1565" s="148">
        <v>42917.0</v>
      </c>
      <c r="D1565" s="149" t="s">
        <v>17429</v>
      </c>
      <c r="E1565" s="150" t="s">
        <v>17430</v>
      </c>
      <c r="F1565" s="112" t="str">
        <f t="shared" si="1"/>
        <v>MAXIMO DAVID PINO VILLACURA</v>
      </c>
      <c r="G1565" s="59" t="s">
        <v>17431</v>
      </c>
      <c r="H1565" s="56" t="s">
        <v>44</v>
      </c>
      <c r="I1565" s="22" t="s">
        <v>16</v>
      </c>
      <c r="J1565" s="57" t="s">
        <v>17</v>
      </c>
      <c r="K1565" s="23" t="s">
        <v>15</v>
      </c>
    </row>
    <row r="1566" ht="22.5" customHeight="1">
      <c r="A1566" s="147">
        <v>46098.0</v>
      </c>
      <c r="B1566" s="15">
        <v>46099.0</v>
      </c>
      <c r="C1566" s="148">
        <v>42461.0</v>
      </c>
      <c r="D1566" s="149" t="s">
        <v>7837</v>
      </c>
      <c r="E1566" s="150" t="s">
        <v>17432</v>
      </c>
      <c r="F1566" s="112" t="str">
        <f t="shared" si="1"/>
        <v>JAIME CACERES SANCHEZ</v>
      </c>
      <c r="G1566" s="59" t="s">
        <v>17433</v>
      </c>
      <c r="H1566" s="56" t="s">
        <v>44</v>
      </c>
      <c r="I1566" s="27"/>
      <c r="J1566" s="57" t="s">
        <v>17</v>
      </c>
      <c r="K1566" s="23" t="s">
        <v>15</v>
      </c>
    </row>
    <row r="1567" ht="22.5" customHeight="1">
      <c r="A1567" s="147">
        <v>46098.0</v>
      </c>
      <c r="B1567" s="15">
        <v>46099.0</v>
      </c>
      <c r="C1567" s="148">
        <v>45383.0</v>
      </c>
      <c r="D1567" s="149" t="s">
        <v>3730</v>
      </c>
      <c r="E1567" s="150" t="s">
        <v>17434</v>
      </c>
      <c r="F1567" s="112" t="str">
        <f t="shared" si="1"/>
        <v>MARIO PALMA SUAREZ</v>
      </c>
      <c r="G1567" s="59" t="s">
        <v>17435</v>
      </c>
      <c r="H1567" s="56" t="s">
        <v>44</v>
      </c>
      <c r="I1567" s="27"/>
      <c r="J1567" s="57" t="s">
        <v>17</v>
      </c>
      <c r="K1567" s="23" t="s">
        <v>15</v>
      </c>
    </row>
    <row r="1568" ht="22.5" customHeight="1">
      <c r="A1568" s="147">
        <v>46098.0</v>
      </c>
      <c r="B1568" s="15">
        <v>46099.0</v>
      </c>
      <c r="C1568" s="148">
        <v>43344.0</v>
      </c>
      <c r="D1568" s="149" t="s">
        <v>17436</v>
      </c>
      <c r="E1568" s="150" t="s">
        <v>17437</v>
      </c>
      <c r="F1568" s="112" t="str">
        <f t="shared" si="1"/>
        <v>FERNANDO ANDRES AÑASCO ROJAS</v>
      </c>
      <c r="G1568" s="59" t="s">
        <v>17438</v>
      </c>
      <c r="H1568" s="56" t="s">
        <v>44</v>
      </c>
      <c r="I1568" s="27"/>
      <c r="J1568" s="57" t="s">
        <v>17</v>
      </c>
      <c r="K1568" s="23" t="s">
        <v>15</v>
      </c>
    </row>
    <row r="1569" ht="22.5" customHeight="1">
      <c r="A1569" s="147">
        <v>46098.0</v>
      </c>
      <c r="B1569" s="15">
        <v>46099.0</v>
      </c>
      <c r="C1569" s="148">
        <v>43435.0</v>
      </c>
      <c r="D1569" s="149" t="s">
        <v>10475</v>
      </c>
      <c r="E1569" s="150" t="s">
        <v>17439</v>
      </c>
      <c r="F1569" s="112" t="str">
        <f t="shared" si="1"/>
        <v>YERKO FARIAS VERA</v>
      </c>
      <c r="G1569" s="59" t="s">
        <v>17440</v>
      </c>
      <c r="H1569" s="56" t="s">
        <v>44</v>
      </c>
      <c r="I1569" s="27"/>
      <c r="J1569" s="57" t="s">
        <v>17</v>
      </c>
      <c r="K1569" s="23" t="s">
        <v>15</v>
      </c>
    </row>
    <row r="1570" ht="22.5" customHeight="1">
      <c r="A1570" s="147">
        <v>46098.0</v>
      </c>
      <c r="B1570" s="15"/>
      <c r="C1570" s="148">
        <v>45139.0</v>
      </c>
      <c r="D1570" s="149" t="s">
        <v>17441</v>
      </c>
      <c r="E1570" s="150" t="s">
        <v>17442</v>
      </c>
      <c r="F1570" s="112" t="str">
        <f t="shared" si="1"/>
        <v>OMAR RODRIGO BARRERA FUENTES</v>
      </c>
      <c r="G1570" s="59" t="s">
        <v>17443</v>
      </c>
      <c r="H1570" s="56" t="s">
        <v>44</v>
      </c>
      <c r="I1570" s="27"/>
      <c r="J1570" s="57" t="s">
        <v>17</v>
      </c>
      <c r="K1570" s="23" t="s">
        <v>15</v>
      </c>
    </row>
    <row r="1571" ht="22.5" customHeight="1">
      <c r="A1571" s="147">
        <v>46098.0</v>
      </c>
      <c r="B1571" s="15">
        <v>46099.0</v>
      </c>
      <c r="C1571" s="148">
        <v>45352.0</v>
      </c>
      <c r="D1571" s="149" t="s">
        <v>9023</v>
      </c>
      <c r="E1571" s="150" t="s">
        <v>17444</v>
      </c>
      <c r="F1571" s="112" t="str">
        <f t="shared" si="1"/>
        <v>ADOLFO DE NORDENFLYCHT</v>
      </c>
      <c r="G1571" s="59" t="s">
        <v>17445</v>
      </c>
      <c r="H1571" s="56" t="s">
        <v>44</v>
      </c>
      <c r="I1571" s="27"/>
      <c r="J1571" s="57" t="s">
        <v>17</v>
      </c>
      <c r="K1571" s="23" t="s">
        <v>15</v>
      </c>
    </row>
    <row r="1572" ht="22.5" customHeight="1">
      <c r="A1572" s="147">
        <v>46098.0</v>
      </c>
      <c r="B1572" s="15">
        <v>46099.0</v>
      </c>
      <c r="C1572" s="148">
        <v>43586.0</v>
      </c>
      <c r="D1572" s="149" t="s">
        <v>16693</v>
      </c>
      <c r="E1572" s="150" t="s">
        <v>17446</v>
      </c>
      <c r="F1572" s="112" t="str">
        <f t="shared" si="1"/>
        <v>PATRICIA VILLALOBOS</v>
      </c>
      <c r="G1572" s="59" t="s">
        <v>17447</v>
      </c>
      <c r="H1572" s="56" t="s">
        <v>44</v>
      </c>
      <c r="I1572" s="27"/>
      <c r="J1572" s="57" t="s">
        <v>17</v>
      </c>
      <c r="K1572" s="23" t="s">
        <v>15</v>
      </c>
    </row>
    <row r="1573" ht="22.5" customHeight="1">
      <c r="A1573" s="147">
        <v>46098.0</v>
      </c>
      <c r="B1573" s="15"/>
      <c r="C1573" s="148">
        <v>44896.0</v>
      </c>
      <c r="D1573" s="149" t="s">
        <v>17448</v>
      </c>
      <c r="E1573" s="150" t="s">
        <v>17449</v>
      </c>
      <c r="F1573" s="112" t="str">
        <f t="shared" si="1"/>
        <v>ALEJANDRO TOMAS GODOY MORA</v>
      </c>
      <c r="G1573" s="59" t="s">
        <v>17450</v>
      </c>
      <c r="H1573" s="56" t="s">
        <v>44</v>
      </c>
      <c r="I1573" s="27"/>
      <c r="J1573" s="57" t="s">
        <v>17</v>
      </c>
      <c r="K1573" s="23" t="s">
        <v>15</v>
      </c>
    </row>
    <row r="1574" ht="22.5" customHeight="1">
      <c r="A1574" s="147">
        <v>46098.0</v>
      </c>
      <c r="B1574" s="15">
        <v>46099.0</v>
      </c>
      <c r="C1574" s="148">
        <v>44927.0</v>
      </c>
      <c r="D1574" s="149" t="s">
        <v>5735</v>
      </c>
      <c r="E1574" s="150" t="s">
        <v>17451</v>
      </c>
      <c r="F1574" s="112" t="str">
        <f t="shared" si="1"/>
        <v>DAVID HALYBURTON</v>
      </c>
      <c r="G1574" s="59" t="s">
        <v>17452</v>
      </c>
      <c r="H1574" s="56" t="s">
        <v>44</v>
      </c>
      <c r="I1574" s="27"/>
      <c r="J1574" s="57" t="s">
        <v>17</v>
      </c>
      <c r="K1574" s="23" t="s">
        <v>15</v>
      </c>
    </row>
    <row r="1575" ht="22.5" customHeight="1">
      <c r="A1575" s="147">
        <v>46098.0</v>
      </c>
      <c r="B1575" s="15">
        <v>46099.0</v>
      </c>
      <c r="C1575" s="148">
        <v>43891.0</v>
      </c>
      <c r="D1575" s="149" t="s">
        <v>9005</v>
      </c>
      <c r="E1575" s="150" t="s">
        <v>6846</v>
      </c>
      <c r="F1575" s="112" t="str">
        <f t="shared" si="1"/>
        <v>FELIPE GUERRA</v>
      </c>
      <c r="G1575" s="59" t="s">
        <v>17453</v>
      </c>
      <c r="H1575" s="56" t="s">
        <v>44</v>
      </c>
      <c r="I1575" s="27"/>
      <c r="J1575" s="57" t="s">
        <v>17</v>
      </c>
      <c r="K1575" s="23" t="s">
        <v>15</v>
      </c>
    </row>
    <row r="1576" ht="22.5" customHeight="1">
      <c r="A1576" s="147">
        <v>46098.0</v>
      </c>
      <c r="B1576" s="15">
        <v>46099.0</v>
      </c>
      <c r="C1576" s="148">
        <v>45809.0</v>
      </c>
      <c r="D1576" s="149" t="s">
        <v>669</v>
      </c>
      <c r="E1576" s="150" t="s">
        <v>8298</v>
      </c>
      <c r="F1576" s="112" t="str">
        <f t="shared" si="1"/>
        <v>JORGE AVARIA</v>
      </c>
      <c r="G1576" s="59" t="s">
        <v>9504</v>
      </c>
      <c r="H1576" s="56" t="s">
        <v>44</v>
      </c>
      <c r="I1576" s="22" t="s">
        <v>16</v>
      </c>
      <c r="J1576" s="57" t="s">
        <v>17</v>
      </c>
      <c r="K1576" s="23" t="s">
        <v>15</v>
      </c>
    </row>
    <row r="1577" ht="22.5" customHeight="1">
      <c r="A1577" s="147">
        <v>46098.0</v>
      </c>
      <c r="B1577" s="15">
        <v>46099.0</v>
      </c>
      <c r="C1577" s="148">
        <v>44835.0</v>
      </c>
      <c r="D1577" s="149" t="s">
        <v>513</v>
      </c>
      <c r="E1577" s="150" t="s">
        <v>8048</v>
      </c>
      <c r="F1577" s="112" t="str">
        <f t="shared" si="1"/>
        <v>RICARDO ARANCIBIA</v>
      </c>
      <c r="G1577" s="59" t="s">
        <v>17454</v>
      </c>
      <c r="H1577" s="56" t="s">
        <v>44</v>
      </c>
      <c r="I1577" s="27"/>
      <c r="J1577" s="57" t="s">
        <v>17</v>
      </c>
      <c r="K1577" s="23" t="s">
        <v>15</v>
      </c>
    </row>
    <row r="1578" ht="22.5" customHeight="1">
      <c r="A1578" s="147">
        <v>46098.0</v>
      </c>
      <c r="B1578" s="15">
        <v>46099.0</v>
      </c>
      <c r="C1578" s="148">
        <v>45413.0</v>
      </c>
      <c r="D1578" s="149" t="s">
        <v>6845</v>
      </c>
      <c r="E1578" s="150" t="s">
        <v>17455</v>
      </c>
      <c r="F1578" s="112" t="str">
        <f t="shared" si="1"/>
        <v>FRANCISCO VILCHES</v>
      </c>
      <c r="G1578" s="59" t="s">
        <v>17456</v>
      </c>
      <c r="H1578" s="56" t="s">
        <v>44</v>
      </c>
      <c r="I1578" s="27"/>
      <c r="J1578" s="57" t="s">
        <v>17</v>
      </c>
      <c r="K1578" s="23" t="s">
        <v>15</v>
      </c>
    </row>
    <row r="1579" ht="22.5" customHeight="1">
      <c r="A1579" s="147">
        <v>46098.0</v>
      </c>
      <c r="B1579" s="15">
        <v>46099.0</v>
      </c>
      <c r="C1579" s="148">
        <v>45292.0</v>
      </c>
      <c r="D1579" s="149" t="s">
        <v>17457</v>
      </c>
      <c r="E1579" s="150" t="s">
        <v>17458</v>
      </c>
      <c r="F1579" s="112" t="str">
        <f t="shared" si="1"/>
        <v>RENE FRANCISCO FIGUEROA DURAN</v>
      </c>
      <c r="G1579" s="59" t="s">
        <v>17459</v>
      </c>
      <c r="H1579" s="56" t="s">
        <v>44</v>
      </c>
      <c r="I1579" s="27"/>
      <c r="J1579" s="57" t="s">
        <v>17</v>
      </c>
      <c r="K1579" s="23" t="s">
        <v>20</v>
      </c>
    </row>
    <row r="1580" ht="22.5" customHeight="1">
      <c r="A1580" s="147">
        <v>46098.0</v>
      </c>
      <c r="B1580" s="15">
        <v>46101.0</v>
      </c>
      <c r="C1580" s="148">
        <v>45627.0</v>
      </c>
      <c r="D1580" s="149" t="s">
        <v>876</v>
      </c>
      <c r="E1580" s="150" t="s">
        <v>8869</v>
      </c>
      <c r="F1580" s="112" t="str">
        <f t="shared" si="1"/>
        <v>LUIS FERNANDEZ</v>
      </c>
      <c r="G1580" s="59" t="s">
        <v>17460</v>
      </c>
      <c r="H1580" s="56" t="s">
        <v>44</v>
      </c>
      <c r="I1580" s="27"/>
      <c r="J1580" s="57" t="s">
        <v>19</v>
      </c>
      <c r="K1580" s="23" t="s">
        <v>15</v>
      </c>
    </row>
    <row r="1581" ht="22.5" customHeight="1">
      <c r="A1581" s="147">
        <v>46098.0</v>
      </c>
      <c r="B1581" s="15">
        <v>46104.0</v>
      </c>
      <c r="C1581" s="148">
        <v>45474.0</v>
      </c>
      <c r="D1581" s="149" t="s">
        <v>13210</v>
      </c>
      <c r="E1581" s="150" t="s">
        <v>17461</v>
      </c>
      <c r="F1581" s="112" t="str">
        <f t="shared" si="1"/>
        <v>KARINA VERDUGO MUÑOZ</v>
      </c>
      <c r="G1581" s="59" t="s">
        <v>17462</v>
      </c>
      <c r="H1581" s="56" t="s">
        <v>44</v>
      </c>
      <c r="I1581" s="27"/>
      <c r="J1581" s="57" t="s">
        <v>19</v>
      </c>
      <c r="K1581" s="23" t="s">
        <v>15</v>
      </c>
    </row>
    <row r="1582" ht="22.5" customHeight="1">
      <c r="A1582" s="147">
        <v>46098.0</v>
      </c>
      <c r="B1582" s="15">
        <v>46104.0</v>
      </c>
      <c r="C1582" s="148">
        <v>44228.0</v>
      </c>
      <c r="D1582" s="149" t="s">
        <v>17463</v>
      </c>
      <c r="E1582" s="150" t="s">
        <v>17464</v>
      </c>
      <c r="F1582" s="112" t="str">
        <f t="shared" si="1"/>
        <v>NATALIA PAOLA VIGENTINI</v>
      </c>
      <c r="G1582" s="59" t="s">
        <v>17465</v>
      </c>
      <c r="H1582" s="56" t="s">
        <v>44</v>
      </c>
      <c r="I1582" s="27"/>
      <c r="J1582" s="57" t="s">
        <v>19</v>
      </c>
      <c r="K1582" s="23" t="s">
        <v>22</v>
      </c>
    </row>
    <row r="1583" ht="22.5" customHeight="1">
      <c r="A1583" s="147">
        <v>46098.0</v>
      </c>
      <c r="B1583" s="15">
        <v>46104.0</v>
      </c>
      <c r="C1583" s="148">
        <v>37316.0</v>
      </c>
      <c r="D1583" s="149" t="s">
        <v>2825</v>
      </c>
      <c r="E1583" s="150" t="s">
        <v>9019</v>
      </c>
      <c r="F1583" s="112" t="str">
        <f t="shared" si="1"/>
        <v>MARCELO EMBRY</v>
      </c>
      <c r="G1583" s="59" t="s">
        <v>17466</v>
      </c>
      <c r="H1583" s="56" t="s">
        <v>44</v>
      </c>
      <c r="I1583" s="27"/>
      <c r="J1583" s="57" t="s">
        <v>19</v>
      </c>
      <c r="K1583" s="23" t="s">
        <v>15</v>
      </c>
    </row>
    <row r="1584" ht="22.5" customHeight="1">
      <c r="A1584" s="147">
        <v>46098.0</v>
      </c>
      <c r="B1584" s="15">
        <v>46104.0</v>
      </c>
      <c r="C1584" s="148">
        <v>43101.0</v>
      </c>
      <c r="D1584" s="149" t="s">
        <v>5820</v>
      </c>
      <c r="E1584" s="150" t="s">
        <v>3259</v>
      </c>
      <c r="F1584" s="112" t="str">
        <f t="shared" si="1"/>
        <v>LORETO SILVA</v>
      </c>
      <c r="G1584" s="59" t="s">
        <v>17467</v>
      </c>
      <c r="H1584" s="56" t="s">
        <v>44</v>
      </c>
      <c r="I1584" s="27"/>
      <c r="J1584" s="57" t="s">
        <v>19</v>
      </c>
      <c r="K1584" s="23" t="s">
        <v>15</v>
      </c>
    </row>
    <row r="1585" ht="22.5" customHeight="1">
      <c r="A1585" s="147">
        <v>46098.0</v>
      </c>
      <c r="B1585" s="15"/>
      <c r="C1585" s="148"/>
      <c r="D1585" s="149" t="s">
        <v>17468</v>
      </c>
      <c r="E1585" s="150" t="s">
        <v>17469</v>
      </c>
      <c r="F1585" s="112" t="str">
        <f t="shared" si="1"/>
        <v>ELIZABETH EMERIN FLORES FREDES</v>
      </c>
      <c r="G1585" s="59" t="s">
        <v>17470</v>
      </c>
      <c r="H1585" s="61"/>
      <c r="I1585" s="27"/>
      <c r="J1585" s="65"/>
      <c r="K1585" s="28"/>
    </row>
    <row r="1586" ht="22.5" customHeight="1">
      <c r="A1586" s="147">
        <v>46098.0</v>
      </c>
      <c r="B1586" s="15"/>
      <c r="C1586" s="148"/>
      <c r="D1586" s="149" t="s">
        <v>304</v>
      </c>
      <c r="E1586" s="150" t="s">
        <v>5106</v>
      </c>
      <c r="F1586" s="112" t="str">
        <f t="shared" si="1"/>
        <v>DANIEL PARRA</v>
      </c>
      <c r="G1586" s="59" t="s">
        <v>17471</v>
      </c>
      <c r="H1586" s="61"/>
      <c r="I1586" s="27"/>
      <c r="J1586" s="65"/>
      <c r="K1586" s="28"/>
    </row>
    <row r="1587" ht="22.5" customHeight="1">
      <c r="A1587" s="147">
        <v>46098.0</v>
      </c>
      <c r="B1587" s="15"/>
      <c r="C1587" s="148"/>
      <c r="D1587" s="149" t="s">
        <v>8097</v>
      </c>
      <c r="E1587" s="150" t="s">
        <v>17472</v>
      </c>
      <c r="F1587" s="112" t="str">
        <f t="shared" si="1"/>
        <v>GERALD FAUST</v>
      </c>
      <c r="G1587" s="59" t="s">
        <v>17473</v>
      </c>
      <c r="H1587" s="61"/>
      <c r="I1587" s="27"/>
      <c r="J1587" s="65"/>
      <c r="K1587" s="28"/>
    </row>
    <row r="1588" ht="22.5" customHeight="1">
      <c r="A1588" s="147">
        <v>46098.0</v>
      </c>
      <c r="B1588" s="15"/>
      <c r="C1588" s="148"/>
      <c r="D1588" s="149" t="s">
        <v>17474</v>
      </c>
      <c r="E1588" s="150" t="s">
        <v>17475</v>
      </c>
      <c r="F1588" s="112" t="str">
        <f t="shared" si="1"/>
        <v>NELSON FERNANDO AGUIRRE FERNANDEZ</v>
      </c>
      <c r="G1588" s="59" t="s">
        <v>17476</v>
      </c>
      <c r="H1588" s="61"/>
      <c r="I1588" s="27"/>
      <c r="J1588" s="65"/>
      <c r="K1588" s="28"/>
    </row>
    <row r="1589" ht="22.5" customHeight="1">
      <c r="A1589" s="147">
        <v>46098.0</v>
      </c>
      <c r="B1589" s="15"/>
      <c r="C1589" s="148"/>
      <c r="D1589" s="149" t="s">
        <v>8989</v>
      </c>
      <c r="E1589" s="150" t="s">
        <v>263</v>
      </c>
      <c r="F1589" s="112" t="str">
        <f t="shared" si="1"/>
        <v>RAUL PEREZ</v>
      </c>
      <c r="G1589" s="59" t="s">
        <v>17477</v>
      </c>
      <c r="H1589" s="61"/>
      <c r="I1589" s="27"/>
      <c r="J1589" s="65"/>
      <c r="K1589" s="28"/>
    </row>
    <row r="1590" ht="22.5" customHeight="1">
      <c r="A1590" s="147">
        <v>46098.0</v>
      </c>
      <c r="B1590" s="15"/>
      <c r="C1590" s="148"/>
      <c r="D1590" s="149" t="s">
        <v>3361</v>
      </c>
      <c r="E1590" s="150" t="s">
        <v>17478</v>
      </c>
      <c r="F1590" s="112" t="str">
        <f t="shared" si="1"/>
        <v>JOSE ANTONIO SEGURA ARAYA</v>
      </c>
      <c r="G1590" s="59" t="s">
        <v>17479</v>
      </c>
      <c r="H1590" s="61"/>
      <c r="I1590" s="27"/>
      <c r="J1590" s="65"/>
      <c r="K1590" s="28"/>
    </row>
    <row r="1591" ht="22.5" customHeight="1">
      <c r="A1591" s="147">
        <v>46098.0</v>
      </c>
      <c r="B1591" s="15"/>
      <c r="C1591" s="148"/>
      <c r="D1591" s="149" t="s">
        <v>487</v>
      </c>
      <c r="E1591" s="150" t="s">
        <v>1197</v>
      </c>
      <c r="F1591" s="112" t="str">
        <f t="shared" si="1"/>
        <v>FRANCISCA NUÑEZ</v>
      </c>
      <c r="G1591" s="59" t="s">
        <v>17480</v>
      </c>
      <c r="H1591" s="61"/>
      <c r="I1591" s="27"/>
      <c r="J1591" s="65"/>
      <c r="K1591" s="28"/>
    </row>
    <row r="1592" ht="22.5" customHeight="1">
      <c r="A1592" s="147">
        <v>46098.0</v>
      </c>
      <c r="B1592" s="15"/>
      <c r="C1592" s="148"/>
      <c r="D1592" s="149" t="s">
        <v>17481</v>
      </c>
      <c r="E1592" s="150" t="s">
        <v>5987</v>
      </c>
      <c r="F1592" s="112" t="str">
        <f t="shared" si="1"/>
        <v>ARIADNA OYARZUN</v>
      </c>
      <c r="G1592" s="59" t="s">
        <v>17482</v>
      </c>
      <c r="H1592" s="61"/>
      <c r="I1592" s="27"/>
      <c r="J1592" s="65"/>
      <c r="K1592" s="28"/>
    </row>
    <row r="1593" ht="22.5" customHeight="1">
      <c r="A1593" s="147">
        <v>46098.0</v>
      </c>
      <c r="B1593" s="15"/>
      <c r="C1593" s="148"/>
      <c r="D1593" s="149" t="s">
        <v>1184</v>
      </c>
      <c r="E1593" s="150" t="s">
        <v>571</v>
      </c>
      <c r="F1593" s="112" t="str">
        <f t="shared" si="1"/>
        <v>GUSTAVO SALAZAR</v>
      </c>
      <c r="G1593" s="59" t="s">
        <v>17483</v>
      </c>
      <c r="H1593" s="61"/>
      <c r="I1593" s="27"/>
      <c r="J1593" s="65"/>
      <c r="K1593" s="28"/>
    </row>
    <row r="1594" ht="22.5" customHeight="1">
      <c r="A1594" s="147">
        <v>46098.0</v>
      </c>
      <c r="B1594" s="15"/>
      <c r="C1594" s="148"/>
      <c r="D1594" s="149" t="s">
        <v>13835</v>
      </c>
      <c r="E1594" s="150" t="s">
        <v>17484</v>
      </c>
      <c r="F1594" s="112" t="str">
        <f t="shared" si="1"/>
        <v>EMILIO CATHALINAT</v>
      </c>
      <c r="G1594" s="59" t="s">
        <v>17485</v>
      </c>
      <c r="H1594" s="61"/>
      <c r="I1594" s="27"/>
      <c r="J1594" s="65"/>
      <c r="K1594" s="28"/>
    </row>
    <row r="1595" ht="22.5" customHeight="1">
      <c r="A1595" s="147">
        <v>46098.0</v>
      </c>
      <c r="B1595" s="15"/>
      <c r="C1595" s="148"/>
      <c r="D1595" s="149" t="s">
        <v>964</v>
      </c>
      <c r="E1595" s="150" t="s">
        <v>13319</v>
      </c>
      <c r="F1595" s="112" t="str">
        <f t="shared" si="1"/>
        <v>FELIPE ALMONACID</v>
      </c>
      <c r="G1595" s="59" t="s">
        <v>17486</v>
      </c>
      <c r="H1595" s="61"/>
      <c r="I1595" s="27"/>
      <c r="J1595" s="65"/>
      <c r="K1595" s="28"/>
    </row>
    <row r="1596" ht="22.5" customHeight="1">
      <c r="A1596" s="147">
        <v>46098.0</v>
      </c>
      <c r="B1596" s="15"/>
      <c r="C1596" s="148"/>
      <c r="D1596" s="149" t="s">
        <v>2062</v>
      </c>
      <c r="E1596" s="150" t="s">
        <v>7891</v>
      </c>
      <c r="F1596" s="112" t="str">
        <f t="shared" si="1"/>
        <v>CLAUDIO MORALES</v>
      </c>
      <c r="G1596" s="59" t="s">
        <v>17487</v>
      </c>
      <c r="H1596" s="61"/>
      <c r="I1596" s="27"/>
      <c r="J1596" s="65"/>
      <c r="K1596" s="28"/>
    </row>
    <row r="1597" ht="22.5" customHeight="1">
      <c r="A1597" s="147">
        <v>46098.0</v>
      </c>
      <c r="B1597" s="15"/>
      <c r="C1597" s="148"/>
      <c r="D1597" s="149" t="s">
        <v>2115</v>
      </c>
      <c r="E1597" s="150" t="s">
        <v>17488</v>
      </c>
      <c r="F1597" s="112" t="str">
        <f t="shared" si="1"/>
        <v>CARLA SCHUDECK</v>
      </c>
      <c r="G1597" s="59" t="s">
        <v>17199</v>
      </c>
      <c r="H1597" s="61"/>
      <c r="I1597" s="27"/>
      <c r="J1597" s="65"/>
      <c r="K1597" s="28"/>
    </row>
    <row r="1598" ht="22.5" customHeight="1">
      <c r="A1598" s="147">
        <v>46098.0</v>
      </c>
      <c r="B1598" s="15"/>
      <c r="C1598" s="148"/>
      <c r="D1598" s="149" t="s">
        <v>764</v>
      </c>
      <c r="E1598" s="150" t="s">
        <v>1758</v>
      </c>
      <c r="F1598" s="112" t="str">
        <f t="shared" si="1"/>
        <v>JULIO GARCIA</v>
      </c>
      <c r="G1598" s="59" t="s">
        <v>17489</v>
      </c>
      <c r="H1598" s="61"/>
      <c r="I1598" s="27"/>
      <c r="J1598" s="65"/>
      <c r="K1598" s="28"/>
    </row>
    <row r="1599" ht="22.5" customHeight="1">
      <c r="A1599" s="147">
        <v>46098.0</v>
      </c>
      <c r="B1599" s="15"/>
      <c r="C1599" s="148"/>
      <c r="D1599" s="149" t="s">
        <v>938</v>
      </c>
      <c r="E1599" s="150" t="s">
        <v>784</v>
      </c>
      <c r="F1599" s="112" t="str">
        <f t="shared" si="1"/>
        <v>NICOLE LOPEZ</v>
      </c>
      <c r="G1599" s="59" t="s">
        <v>17490</v>
      </c>
      <c r="H1599" s="61"/>
      <c r="I1599" s="27"/>
      <c r="J1599" s="65"/>
      <c r="K1599" s="28"/>
    </row>
    <row r="1600" ht="22.5" customHeight="1">
      <c r="A1600" s="147">
        <v>46098.0</v>
      </c>
      <c r="B1600" s="15"/>
      <c r="C1600" s="148"/>
      <c r="D1600" s="149" t="s">
        <v>17491</v>
      </c>
      <c r="E1600" s="150" t="s">
        <v>17492</v>
      </c>
      <c r="F1600" s="112" t="str">
        <f t="shared" si="1"/>
        <v>LUIS FRANCISCO DIAZ VALLADARES</v>
      </c>
      <c r="G1600" s="59" t="s">
        <v>17493</v>
      </c>
      <c r="H1600" s="61"/>
      <c r="I1600" s="27"/>
      <c r="J1600" s="65"/>
      <c r="K1600" s="28"/>
    </row>
    <row r="1601" ht="22.5" customHeight="1">
      <c r="A1601" s="147">
        <v>46098.0</v>
      </c>
      <c r="B1601" s="15"/>
      <c r="C1601" s="148"/>
      <c r="D1601" s="149" t="s">
        <v>17494</v>
      </c>
      <c r="E1601" s="150" t="s">
        <v>130</v>
      </c>
      <c r="F1601" s="112" t="str">
        <f t="shared" si="1"/>
        <v>NALLELY GONZALEZ</v>
      </c>
      <c r="G1601" s="59" t="s">
        <v>17495</v>
      </c>
      <c r="H1601" s="61"/>
      <c r="I1601" s="27"/>
      <c r="J1601" s="65"/>
      <c r="K1601" s="28"/>
    </row>
    <row r="1602" ht="22.5" customHeight="1">
      <c r="A1602" s="147">
        <v>46098.0</v>
      </c>
      <c r="B1602" s="15"/>
      <c r="C1602" s="148"/>
      <c r="D1602" s="149" t="s">
        <v>5089</v>
      </c>
      <c r="E1602" s="150" t="s">
        <v>130</v>
      </c>
      <c r="F1602" s="112" t="str">
        <f t="shared" si="1"/>
        <v>ELIANA GONZALEZ</v>
      </c>
      <c r="G1602" s="59" t="s">
        <v>17496</v>
      </c>
      <c r="H1602" s="61"/>
      <c r="I1602" s="27"/>
      <c r="J1602" s="65"/>
      <c r="K1602" s="28"/>
    </row>
    <row r="1603" ht="22.5" customHeight="1">
      <c r="A1603" s="147">
        <v>46098.0</v>
      </c>
      <c r="B1603" s="15"/>
      <c r="C1603" s="148"/>
      <c r="D1603" s="149" t="s">
        <v>281</v>
      </c>
      <c r="E1603" s="150" t="s">
        <v>9569</v>
      </c>
      <c r="F1603" s="112" t="str">
        <f t="shared" si="1"/>
        <v>ALEJANDRO RIOS</v>
      </c>
      <c r="G1603" s="59" t="s">
        <v>17497</v>
      </c>
      <c r="H1603" s="61"/>
      <c r="I1603" s="27"/>
      <c r="J1603" s="65"/>
      <c r="K1603" s="28"/>
    </row>
    <row r="1604" ht="22.5" customHeight="1">
      <c r="A1604" s="147">
        <v>46098.0</v>
      </c>
      <c r="B1604" s="15"/>
      <c r="C1604" s="148"/>
      <c r="D1604" s="149" t="s">
        <v>439</v>
      </c>
      <c r="E1604" s="150" t="s">
        <v>3165</v>
      </c>
      <c r="F1604" s="112" t="str">
        <f t="shared" si="1"/>
        <v>JUAN GARRIDO</v>
      </c>
      <c r="G1604" s="59" t="s">
        <v>17498</v>
      </c>
      <c r="H1604" s="61"/>
      <c r="I1604" s="27"/>
      <c r="J1604" s="65"/>
      <c r="K1604" s="28"/>
    </row>
    <row r="1605" ht="22.5" customHeight="1">
      <c r="A1605" s="147">
        <v>46098.0</v>
      </c>
      <c r="B1605" s="15"/>
      <c r="C1605" s="148"/>
      <c r="D1605" s="149" t="s">
        <v>17499</v>
      </c>
      <c r="E1605" s="150" t="s">
        <v>13155</v>
      </c>
      <c r="F1605" s="112" t="str">
        <f t="shared" si="1"/>
        <v>JESSICA PATRICIA MONDACA</v>
      </c>
      <c r="G1605" s="59" t="s">
        <v>17500</v>
      </c>
      <c r="H1605" s="61"/>
      <c r="I1605" s="27"/>
      <c r="J1605" s="65"/>
      <c r="K1605" s="28"/>
    </row>
    <row r="1606" ht="22.5" customHeight="1">
      <c r="A1606" s="147">
        <v>46098.0</v>
      </c>
      <c r="B1606" s="15"/>
      <c r="C1606" s="148"/>
      <c r="D1606" s="149" t="s">
        <v>5335</v>
      </c>
      <c r="E1606" s="150" t="s">
        <v>17501</v>
      </c>
      <c r="F1606" s="112" t="str">
        <f t="shared" si="1"/>
        <v>JOSELYN CARRAMIÑANA</v>
      </c>
      <c r="G1606" s="59" t="s">
        <v>17502</v>
      </c>
      <c r="H1606" s="61"/>
      <c r="I1606" s="27"/>
      <c r="J1606" s="65"/>
      <c r="K1606" s="28"/>
    </row>
    <row r="1607" ht="22.5" customHeight="1">
      <c r="A1607" s="147">
        <v>46098.0</v>
      </c>
      <c r="B1607" s="15"/>
      <c r="C1607" s="148"/>
      <c r="D1607" s="149" t="s">
        <v>3902</v>
      </c>
      <c r="E1607" s="150" t="s">
        <v>17503</v>
      </c>
      <c r="F1607" s="112" t="str">
        <f t="shared" si="1"/>
        <v>NICOLÁS ROSSEL</v>
      </c>
      <c r="G1607" s="59" t="s">
        <v>17504</v>
      </c>
      <c r="H1607" s="61"/>
      <c r="I1607" s="27"/>
      <c r="J1607" s="65"/>
      <c r="K1607" s="28"/>
    </row>
    <row r="1608" ht="22.5" customHeight="1">
      <c r="A1608" s="147">
        <v>46098.0</v>
      </c>
      <c r="B1608" s="15"/>
      <c r="C1608" s="148"/>
      <c r="D1608" s="149" t="s">
        <v>2242</v>
      </c>
      <c r="E1608" s="150" t="s">
        <v>12688</v>
      </c>
      <c r="F1608" s="112" t="str">
        <f t="shared" si="1"/>
        <v>LORENA VUYLSTEKE</v>
      </c>
      <c r="G1608" s="59" t="s">
        <v>12689</v>
      </c>
      <c r="H1608" s="61"/>
      <c r="I1608" s="27"/>
      <c r="J1608" s="65"/>
      <c r="K1608" s="28"/>
    </row>
    <row r="1609" ht="22.5" customHeight="1">
      <c r="A1609" s="147">
        <v>46098.0</v>
      </c>
      <c r="B1609" s="15"/>
      <c r="C1609" s="148"/>
      <c r="D1609" s="149" t="s">
        <v>2757</v>
      </c>
      <c r="E1609" s="150" t="s">
        <v>17505</v>
      </c>
      <c r="F1609" s="112" t="str">
        <f t="shared" si="1"/>
        <v>MIGUEL ANGEL BAHAMONDES DIAZ</v>
      </c>
      <c r="G1609" s="59" t="s">
        <v>17506</v>
      </c>
      <c r="H1609" s="61"/>
      <c r="I1609" s="27"/>
      <c r="J1609" s="65"/>
      <c r="K1609" s="28"/>
    </row>
    <row r="1610" ht="22.5" customHeight="1">
      <c r="A1610" s="147">
        <v>46098.0</v>
      </c>
      <c r="B1610" s="15"/>
      <c r="C1610" s="148"/>
      <c r="D1610" s="149" t="s">
        <v>11019</v>
      </c>
      <c r="E1610" s="150" t="s">
        <v>17507</v>
      </c>
      <c r="F1610" s="112" t="str">
        <f t="shared" si="1"/>
        <v>LEANDRO LEAL RECABARREN</v>
      </c>
      <c r="G1610" s="59" t="s">
        <v>17508</v>
      </c>
      <c r="H1610" s="61"/>
      <c r="I1610" s="27"/>
      <c r="J1610" s="65"/>
      <c r="K1610" s="28"/>
    </row>
    <row r="1611" ht="22.5" customHeight="1">
      <c r="A1611" s="147">
        <v>46098.0</v>
      </c>
      <c r="B1611" s="15"/>
      <c r="C1611" s="148"/>
      <c r="D1611" s="149" t="s">
        <v>17509</v>
      </c>
      <c r="E1611" s="150" t="s">
        <v>17510</v>
      </c>
      <c r="F1611" s="112" t="str">
        <f t="shared" si="1"/>
        <v>JOSE FRANCISCO GUERRA BUSTAMANTE</v>
      </c>
      <c r="G1611" s="59" t="s">
        <v>17511</v>
      </c>
      <c r="H1611" s="61"/>
      <c r="I1611" s="27"/>
      <c r="J1611" s="65"/>
      <c r="K1611" s="28"/>
    </row>
    <row r="1612" ht="22.5" customHeight="1">
      <c r="A1612" s="147">
        <v>46098.0</v>
      </c>
      <c r="B1612" s="15"/>
      <c r="C1612" s="148"/>
      <c r="D1612" s="149" t="s">
        <v>67</v>
      </c>
      <c r="E1612" s="150" t="s">
        <v>1075</v>
      </c>
      <c r="F1612" s="112" t="str">
        <f t="shared" si="1"/>
        <v>CAROLINA HOLZ</v>
      </c>
      <c r="G1612" s="59" t="s">
        <v>17512</v>
      </c>
      <c r="H1612" s="61"/>
      <c r="I1612" s="27"/>
      <c r="J1612" s="65"/>
      <c r="K1612" s="28"/>
    </row>
    <row r="1613" ht="22.5" customHeight="1">
      <c r="A1613" s="147">
        <v>46098.0</v>
      </c>
      <c r="B1613" s="15"/>
      <c r="C1613" s="148"/>
      <c r="D1613" s="149" t="s">
        <v>17513</v>
      </c>
      <c r="E1613" s="150" t="s">
        <v>17514</v>
      </c>
      <c r="F1613" s="112" t="str">
        <f t="shared" si="1"/>
        <v>CHARLES RENE VARGAS TAPIA</v>
      </c>
      <c r="G1613" s="59" t="s">
        <v>17515</v>
      </c>
      <c r="H1613" s="61"/>
      <c r="I1613" s="27"/>
      <c r="J1613" s="65"/>
      <c r="K1613" s="28"/>
    </row>
    <row r="1614" ht="22.5" customHeight="1">
      <c r="A1614" s="147">
        <v>46098.0</v>
      </c>
      <c r="B1614" s="15"/>
      <c r="C1614" s="148"/>
      <c r="D1614" s="149" t="s">
        <v>82</v>
      </c>
      <c r="E1614" s="150" t="s">
        <v>17516</v>
      </c>
      <c r="F1614" s="112" t="str">
        <f t="shared" si="1"/>
        <v>SEBASTIÁN OROSTICA</v>
      </c>
      <c r="G1614" s="59" t="s">
        <v>17517</v>
      </c>
      <c r="H1614" s="61"/>
      <c r="I1614" s="27"/>
      <c r="J1614" s="65"/>
      <c r="K1614" s="28"/>
    </row>
    <row r="1615" ht="22.5" customHeight="1">
      <c r="A1615" s="147">
        <v>46098.0</v>
      </c>
      <c r="B1615" s="15"/>
      <c r="C1615" s="148"/>
      <c r="D1615" s="149" t="s">
        <v>17518</v>
      </c>
      <c r="E1615" s="150" t="s">
        <v>991</v>
      </c>
      <c r="F1615" s="112" t="str">
        <f t="shared" si="1"/>
        <v>IAN CASTRO</v>
      </c>
      <c r="G1615" s="59" t="s">
        <v>17519</v>
      </c>
      <c r="H1615" s="61"/>
      <c r="I1615" s="27"/>
      <c r="J1615" s="65"/>
      <c r="K1615" s="28"/>
    </row>
    <row r="1616" ht="22.5" customHeight="1">
      <c r="A1616" s="147">
        <v>46098.0</v>
      </c>
      <c r="B1616" s="15"/>
      <c r="C1616" s="148"/>
      <c r="D1616" s="149" t="s">
        <v>550</v>
      </c>
      <c r="E1616" s="150" t="s">
        <v>98</v>
      </c>
      <c r="F1616" s="112" t="str">
        <f t="shared" si="1"/>
        <v>DANIEL FLORES</v>
      </c>
      <c r="G1616" s="59" t="s">
        <v>12526</v>
      </c>
      <c r="H1616" s="61"/>
      <c r="I1616" s="27"/>
      <c r="J1616" s="65"/>
      <c r="K1616" s="28"/>
    </row>
    <row r="1617" ht="22.5" customHeight="1">
      <c r="A1617" s="147">
        <v>46098.0</v>
      </c>
      <c r="B1617" s="15"/>
      <c r="C1617" s="148"/>
      <c r="D1617" s="149" t="s">
        <v>17520</v>
      </c>
      <c r="E1617" s="150" t="s">
        <v>17521</v>
      </c>
      <c r="F1617" s="112" t="str">
        <f t="shared" si="1"/>
        <v>MONSERRAT OYARZÚN RUIZ</v>
      </c>
      <c r="G1617" s="59" t="s">
        <v>17522</v>
      </c>
      <c r="H1617" s="61"/>
      <c r="I1617" s="27"/>
      <c r="J1617" s="65"/>
      <c r="K1617" s="28"/>
    </row>
    <row r="1618" ht="22.5" customHeight="1">
      <c r="A1618" s="147">
        <v>46098.0</v>
      </c>
      <c r="B1618" s="15"/>
      <c r="C1618" s="148"/>
      <c r="D1618" s="149" t="s">
        <v>17523</v>
      </c>
      <c r="E1618" s="150" t="s">
        <v>130</v>
      </c>
      <c r="F1618" s="112" t="str">
        <f t="shared" si="1"/>
        <v>MARÍA ELENA GONZALEZ</v>
      </c>
      <c r="G1618" s="59" t="s">
        <v>17524</v>
      </c>
      <c r="H1618" s="61"/>
      <c r="I1618" s="27"/>
      <c r="J1618" s="65"/>
      <c r="K1618" s="28"/>
    </row>
    <row r="1619" ht="22.5" customHeight="1">
      <c r="A1619" s="147">
        <v>46098.0</v>
      </c>
      <c r="B1619" s="15"/>
      <c r="C1619" s="148"/>
      <c r="D1619" s="149" t="s">
        <v>510</v>
      </c>
      <c r="E1619" s="150" t="s">
        <v>12146</v>
      </c>
      <c r="F1619" s="112" t="str">
        <f t="shared" si="1"/>
        <v>GONZALO CANCINO</v>
      </c>
      <c r="G1619" s="59" t="s">
        <v>17525</v>
      </c>
      <c r="H1619" s="61"/>
      <c r="I1619" s="27"/>
      <c r="J1619" s="65"/>
      <c r="K1619" s="28"/>
    </row>
    <row r="1620" ht="22.5" customHeight="1">
      <c r="A1620" s="147">
        <v>46098.0</v>
      </c>
      <c r="B1620" s="15"/>
      <c r="C1620" s="148"/>
      <c r="D1620" s="149" t="s">
        <v>6967</v>
      </c>
      <c r="E1620" s="150" t="s">
        <v>7742</v>
      </c>
      <c r="F1620" s="112" t="str">
        <f t="shared" si="1"/>
        <v>DANILO ARAYA ALVARADO</v>
      </c>
      <c r="G1620" s="59" t="s">
        <v>17526</v>
      </c>
      <c r="H1620" s="61"/>
      <c r="I1620" s="27"/>
      <c r="J1620" s="65"/>
      <c r="K1620" s="28"/>
    </row>
    <row r="1621" ht="22.5" customHeight="1">
      <c r="A1621" s="147">
        <v>46098.0</v>
      </c>
      <c r="B1621" s="15"/>
      <c r="C1621" s="148"/>
      <c r="D1621" s="149" t="s">
        <v>1974</v>
      </c>
      <c r="E1621" s="150" t="s">
        <v>17527</v>
      </c>
      <c r="F1621" s="112" t="str">
        <f t="shared" si="1"/>
        <v>ANTONIA BARRIENTOS</v>
      </c>
      <c r="G1621" s="59" t="s">
        <v>17528</v>
      </c>
      <c r="H1621" s="61"/>
      <c r="I1621" s="27"/>
      <c r="J1621" s="65"/>
      <c r="K1621" s="28"/>
    </row>
    <row r="1622" ht="22.5" customHeight="1">
      <c r="A1622" s="147">
        <v>46098.0</v>
      </c>
      <c r="B1622" s="15"/>
      <c r="C1622" s="148"/>
      <c r="D1622" s="149" t="s">
        <v>256</v>
      </c>
      <c r="E1622" s="150" t="s">
        <v>12267</v>
      </c>
      <c r="F1622" s="112" t="str">
        <f t="shared" si="1"/>
        <v>OSCAR ORDOÑEZ</v>
      </c>
      <c r="G1622" s="59" t="s">
        <v>17529</v>
      </c>
      <c r="H1622" s="61"/>
      <c r="I1622" s="27"/>
      <c r="J1622" s="65"/>
      <c r="K1622" s="28"/>
    </row>
    <row r="1623" ht="22.5" customHeight="1">
      <c r="A1623" s="147">
        <v>46098.0</v>
      </c>
      <c r="B1623" s="15"/>
      <c r="C1623" s="148"/>
      <c r="D1623" s="149" t="s">
        <v>17530</v>
      </c>
      <c r="E1623" s="150" t="s">
        <v>17531</v>
      </c>
      <c r="F1623" s="112" t="str">
        <f t="shared" si="1"/>
        <v>CHRISTIAN ALEJANDRO HENRIQUEZ VELASQUEZ</v>
      </c>
      <c r="G1623" s="59" t="s">
        <v>17532</v>
      </c>
      <c r="H1623" s="61"/>
      <c r="I1623" s="27"/>
      <c r="J1623" s="65"/>
      <c r="K1623" s="28"/>
    </row>
    <row r="1624" ht="22.5" customHeight="1">
      <c r="A1624" s="147">
        <v>46098.0</v>
      </c>
      <c r="B1624" s="15"/>
      <c r="C1624" s="148"/>
      <c r="D1624" s="149" t="s">
        <v>2071</v>
      </c>
      <c r="E1624" s="150" t="s">
        <v>1276</v>
      </c>
      <c r="F1624" s="112" t="str">
        <f t="shared" si="1"/>
        <v>FRANCO MORAGA</v>
      </c>
      <c r="G1624" s="59" t="s">
        <v>17533</v>
      </c>
      <c r="H1624" s="61"/>
      <c r="I1624" s="27"/>
      <c r="J1624" s="65"/>
      <c r="K1624" s="28"/>
    </row>
    <row r="1625" ht="22.5" customHeight="1">
      <c r="A1625" s="147">
        <v>46098.0</v>
      </c>
      <c r="B1625" s="15"/>
      <c r="C1625" s="148"/>
      <c r="D1625" s="149" t="s">
        <v>17534</v>
      </c>
      <c r="E1625" s="150" t="s">
        <v>17535</v>
      </c>
      <c r="F1625" s="112" t="str">
        <f t="shared" si="1"/>
        <v>HERIBERTO SEGUNDO ARANDA OLIVARES</v>
      </c>
      <c r="G1625" s="59" t="s">
        <v>17536</v>
      </c>
      <c r="H1625" s="61"/>
      <c r="I1625" s="27"/>
      <c r="J1625" s="65"/>
      <c r="K1625" s="28"/>
    </row>
    <row r="1626" ht="22.5" customHeight="1">
      <c r="A1626" s="147">
        <v>46098.0</v>
      </c>
      <c r="B1626" s="15"/>
      <c r="C1626" s="148"/>
      <c r="D1626" s="149" t="s">
        <v>4192</v>
      </c>
      <c r="E1626" s="150" t="s">
        <v>9633</v>
      </c>
      <c r="F1626" s="112" t="str">
        <f t="shared" si="1"/>
        <v>VICTOR PINO</v>
      </c>
      <c r="G1626" s="59" t="s">
        <v>17537</v>
      </c>
      <c r="H1626" s="61"/>
      <c r="I1626" s="27"/>
      <c r="J1626" s="65"/>
      <c r="K1626" s="28"/>
    </row>
    <row r="1627" ht="22.5" customHeight="1">
      <c r="A1627" s="147">
        <v>46098.0</v>
      </c>
      <c r="B1627" s="15"/>
      <c r="C1627" s="148"/>
      <c r="D1627" s="149" t="s">
        <v>3403</v>
      </c>
      <c r="E1627" s="150" t="s">
        <v>17538</v>
      </c>
      <c r="F1627" s="112" t="str">
        <f t="shared" si="1"/>
        <v>OSVALDO RUFATT PEREZ</v>
      </c>
      <c r="G1627" s="59" t="s">
        <v>17539</v>
      </c>
      <c r="H1627" s="61"/>
      <c r="I1627" s="27"/>
      <c r="J1627" s="65"/>
      <c r="K1627" s="28"/>
    </row>
    <row r="1628" ht="22.5" customHeight="1">
      <c r="A1628" s="147">
        <v>46098.0</v>
      </c>
      <c r="B1628" s="15"/>
      <c r="C1628" s="148"/>
      <c r="D1628" s="149" t="s">
        <v>761</v>
      </c>
      <c r="E1628" s="150" t="s">
        <v>17540</v>
      </c>
      <c r="F1628" s="112" t="str">
        <f t="shared" si="1"/>
        <v>CARLOS MELLA ROZAS</v>
      </c>
      <c r="G1628" s="59" t="s">
        <v>17541</v>
      </c>
      <c r="H1628" s="61"/>
      <c r="I1628" s="27"/>
      <c r="J1628" s="65"/>
      <c r="K1628" s="28"/>
    </row>
    <row r="1629" ht="22.5" customHeight="1">
      <c r="A1629" s="147">
        <v>46098.0</v>
      </c>
      <c r="B1629" s="15"/>
      <c r="C1629" s="148"/>
      <c r="D1629" s="149" t="s">
        <v>17542</v>
      </c>
      <c r="E1629" s="150" t="s">
        <v>17543</v>
      </c>
      <c r="F1629" s="112" t="str">
        <f t="shared" si="1"/>
        <v>JORGE ALFREDO MALDONADO ALBORNOZ</v>
      </c>
      <c r="G1629" s="59" t="s">
        <v>17544</v>
      </c>
      <c r="H1629" s="61"/>
      <c r="I1629" s="27"/>
      <c r="J1629" s="65"/>
      <c r="K1629" s="28"/>
    </row>
    <row r="1630" ht="22.5" customHeight="1">
      <c r="A1630" s="147">
        <v>46098.0</v>
      </c>
      <c r="B1630" s="15"/>
      <c r="C1630" s="148"/>
      <c r="D1630" s="149" t="s">
        <v>1139</v>
      </c>
      <c r="E1630" s="150" t="s">
        <v>17545</v>
      </c>
      <c r="F1630" s="112" t="str">
        <f t="shared" si="1"/>
        <v>FELIPE IGNACIO PADILLA GONZALEZ</v>
      </c>
      <c r="G1630" s="59" t="s">
        <v>17546</v>
      </c>
      <c r="H1630" s="61"/>
      <c r="I1630" s="27"/>
      <c r="J1630" s="65"/>
      <c r="K1630" s="28"/>
    </row>
    <row r="1631" ht="22.5" customHeight="1">
      <c r="A1631" s="147">
        <v>46098.0</v>
      </c>
      <c r="B1631" s="15"/>
      <c r="C1631" s="148"/>
      <c r="D1631" s="149" t="s">
        <v>6878</v>
      </c>
      <c r="E1631" s="150" t="s">
        <v>17547</v>
      </c>
      <c r="F1631" s="112" t="str">
        <f t="shared" si="1"/>
        <v>CAROL CARRILLO</v>
      </c>
      <c r="G1631" s="59" t="s">
        <v>17548</v>
      </c>
      <c r="H1631" s="61"/>
      <c r="I1631" s="27"/>
      <c r="J1631" s="65"/>
      <c r="K1631" s="28"/>
    </row>
    <row r="1632" ht="22.5" customHeight="1">
      <c r="A1632" s="147">
        <v>46098.0</v>
      </c>
      <c r="B1632" s="15"/>
      <c r="C1632" s="148"/>
      <c r="D1632" s="149" t="s">
        <v>17549</v>
      </c>
      <c r="E1632" s="150" t="s">
        <v>17550</v>
      </c>
      <c r="F1632" s="112" t="str">
        <f t="shared" si="1"/>
        <v>ALEXANDER RENE GATICA CARRASCO</v>
      </c>
      <c r="G1632" s="59" t="s">
        <v>17551</v>
      </c>
      <c r="H1632" s="61"/>
      <c r="I1632" s="27"/>
      <c r="J1632" s="65"/>
      <c r="K1632" s="28"/>
    </row>
    <row r="1633" ht="22.5" customHeight="1">
      <c r="A1633" s="147">
        <v>46098.0</v>
      </c>
      <c r="B1633" s="15"/>
      <c r="C1633" s="148"/>
      <c r="D1633" s="149" t="s">
        <v>9023</v>
      </c>
      <c r="E1633" s="150" t="s">
        <v>3665</v>
      </c>
      <c r="F1633" s="112" t="str">
        <f t="shared" si="1"/>
        <v>ADOLFO PEREIRA</v>
      </c>
      <c r="G1633" s="59" t="s">
        <v>17552</v>
      </c>
      <c r="H1633" s="61"/>
      <c r="I1633" s="27"/>
      <c r="J1633" s="65"/>
      <c r="K1633" s="28"/>
    </row>
    <row r="1634" ht="22.5" customHeight="1">
      <c r="A1634" s="147">
        <v>46098.0</v>
      </c>
      <c r="B1634" s="15"/>
      <c r="C1634" s="148"/>
      <c r="D1634" s="149" t="s">
        <v>2825</v>
      </c>
      <c r="E1634" s="150" t="s">
        <v>13155</v>
      </c>
      <c r="F1634" s="112" t="str">
        <f t="shared" si="1"/>
        <v>MARCELO MONDACA</v>
      </c>
      <c r="G1634" s="59" t="s">
        <v>17553</v>
      </c>
      <c r="H1634" s="61"/>
      <c r="I1634" s="27"/>
      <c r="J1634" s="65"/>
      <c r="K1634" s="28"/>
    </row>
    <row r="1635" ht="22.5" customHeight="1">
      <c r="A1635" s="147">
        <v>46099.0</v>
      </c>
      <c r="B1635" s="15"/>
      <c r="C1635" s="148"/>
      <c r="D1635" s="149" t="s">
        <v>17554</v>
      </c>
      <c r="E1635" s="150" t="s">
        <v>14874</v>
      </c>
      <c r="F1635" s="112" t="str">
        <f t="shared" si="1"/>
        <v>KEVIN ALEJANDRO ESPINOZA SILVA</v>
      </c>
      <c r="G1635" s="59" t="s">
        <v>17555</v>
      </c>
      <c r="H1635" s="56" t="s">
        <v>44</v>
      </c>
      <c r="I1635" s="27"/>
      <c r="J1635" s="57" t="s">
        <v>14</v>
      </c>
      <c r="K1635" s="28"/>
    </row>
    <row r="1636" ht="22.5" customHeight="1">
      <c r="A1636" s="147">
        <v>46099.0</v>
      </c>
      <c r="B1636" s="15"/>
      <c r="C1636" s="148"/>
      <c r="D1636" s="149" t="s">
        <v>17556</v>
      </c>
      <c r="E1636" s="150" t="s">
        <v>17557</v>
      </c>
      <c r="F1636" s="112" t="str">
        <f t="shared" si="1"/>
        <v>FERNANDA REGINA ORTEGA ROJAS</v>
      </c>
      <c r="G1636" s="59" t="s">
        <v>17558</v>
      </c>
      <c r="H1636" s="56" t="s">
        <v>44</v>
      </c>
      <c r="I1636" s="27"/>
      <c r="J1636" s="57" t="s">
        <v>14</v>
      </c>
      <c r="K1636" s="23" t="s">
        <v>15</v>
      </c>
    </row>
    <row r="1637" ht="22.5" customHeight="1">
      <c r="A1637" s="147">
        <v>46099.0</v>
      </c>
      <c r="B1637" s="15"/>
      <c r="C1637" s="148"/>
      <c r="D1637" s="149" t="s">
        <v>168</v>
      </c>
      <c r="E1637" s="150" t="s">
        <v>17559</v>
      </c>
      <c r="F1637" s="112" t="str">
        <f t="shared" si="1"/>
        <v>TAMARA JIL</v>
      </c>
      <c r="G1637" s="59" t="s">
        <v>17560</v>
      </c>
      <c r="H1637" s="56" t="s">
        <v>44</v>
      </c>
      <c r="I1637" s="27"/>
      <c r="J1637" s="57" t="s">
        <v>14</v>
      </c>
      <c r="K1637" s="28"/>
    </row>
    <row r="1638" ht="22.5" customHeight="1">
      <c r="A1638" s="147">
        <v>46099.0</v>
      </c>
      <c r="B1638" s="15"/>
      <c r="C1638" s="148"/>
      <c r="D1638" s="149" t="s">
        <v>17561</v>
      </c>
      <c r="E1638" s="150" t="s">
        <v>17562</v>
      </c>
      <c r="F1638" s="112" t="str">
        <f t="shared" si="1"/>
        <v>JOSUE JAQUETTI</v>
      </c>
      <c r="G1638" s="59" t="s">
        <v>17563</v>
      </c>
      <c r="H1638" s="56" t="s">
        <v>44</v>
      </c>
      <c r="I1638" s="27"/>
      <c r="J1638" s="57" t="s">
        <v>14</v>
      </c>
      <c r="K1638" s="28"/>
    </row>
    <row r="1639" ht="22.5" customHeight="1">
      <c r="A1639" s="147">
        <v>46099.0</v>
      </c>
      <c r="B1639" s="15"/>
      <c r="C1639" s="148"/>
      <c r="D1639" s="149" t="s">
        <v>1423</v>
      </c>
      <c r="E1639" s="150" t="s">
        <v>2427</v>
      </c>
      <c r="F1639" s="112" t="str">
        <f t="shared" si="1"/>
        <v>KEVIN ARAVENA</v>
      </c>
      <c r="G1639" s="59" t="s">
        <v>17564</v>
      </c>
      <c r="H1639" s="56" t="s">
        <v>44</v>
      </c>
      <c r="I1639" s="27"/>
      <c r="J1639" s="57" t="s">
        <v>14</v>
      </c>
      <c r="K1639" s="23" t="s">
        <v>15</v>
      </c>
    </row>
    <row r="1640" ht="22.5" customHeight="1">
      <c r="A1640" s="147">
        <v>46099.0</v>
      </c>
      <c r="B1640" s="15"/>
      <c r="C1640" s="148"/>
      <c r="D1640" s="149" t="s">
        <v>363</v>
      </c>
      <c r="E1640" s="150" t="s">
        <v>9039</v>
      </c>
      <c r="F1640" s="112" t="str">
        <f t="shared" si="1"/>
        <v>NICOLAS ABURTO</v>
      </c>
      <c r="G1640" s="59" t="s">
        <v>17565</v>
      </c>
      <c r="H1640" s="56" t="s">
        <v>44</v>
      </c>
      <c r="I1640" s="27"/>
      <c r="J1640" s="57" t="s">
        <v>14</v>
      </c>
      <c r="K1640" s="23" t="s">
        <v>15</v>
      </c>
    </row>
    <row r="1641" ht="22.5" customHeight="1">
      <c r="A1641" s="147">
        <v>46099.0</v>
      </c>
      <c r="B1641" s="15"/>
      <c r="C1641" s="148"/>
      <c r="D1641" s="149" t="s">
        <v>777</v>
      </c>
      <c r="E1641" s="150" t="s">
        <v>17566</v>
      </c>
      <c r="F1641" s="112" t="str">
        <f t="shared" si="1"/>
        <v>MARTIN SILVA SANTIS</v>
      </c>
      <c r="G1641" s="59" t="s">
        <v>17567</v>
      </c>
      <c r="H1641" s="56" t="s">
        <v>44</v>
      </c>
      <c r="I1641" s="27"/>
      <c r="J1641" s="57" t="s">
        <v>14</v>
      </c>
      <c r="K1641" s="28"/>
    </row>
    <row r="1642" ht="22.5" customHeight="1">
      <c r="A1642" s="147">
        <v>46099.0</v>
      </c>
      <c r="B1642" s="15"/>
      <c r="C1642" s="148"/>
      <c r="D1642" s="149" t="s">
        <v>17568</v>
      </c>
      <c r="E1642" s="150" t="s">
        <v>17569</v>
      </c>
      <c r="F1642" s="112" t="str">
        <f t="shared" si="1"/>
        <v>JEREMY IGNACIO PUENTE RAMOS</v>
      </c>
      <c r="G1642" s="59" t="s">
        <v>17570</v>
      </c>
      <c r="H1642" s="56" t="s">
        <v>44</v>
      </c>
      <c r="I1642" s="27"/>
      <c r="J1642" s="57" t="s">
        <v>14</v>
      </c>
      <c r="K1642" s="28"/>
    </row>
    <row r="1643" ht="22.5" customHeight="1">
      <c r="A1643" s="147">
        <v>46099.0</v>
      </c>
      <c r="B1643" s="15"/>
      <c r="C1643" s="148"/>
      <c r="D1643" s="149" t="s">
        <v>2891</v>
      </c>
      <c r="E1643" s="150" t="s">
        <v>2159</v>
      </c>
      <c r="F1643" s="112" t="str">
        <f t="shared" si="1"/>
        <v>TOMAS ARAYA</v>
      </c>
      <c r="G1643" s="59" t="s">
        <v>17571</v>
      </c>
      <c r="H1643" s="56" t="s">
        <v>44</v>
      </c>
      <c r="I1643" s="27"/>
      <c r="J1643" s="57" t="s">
        <v>14</v>
      </c>
      <c r="K1643" s="23" t="s">
        <v>15</v>
      </c>
    </row>
    <row r="1644" ht="22.5" customHeight="1">
      <c r="A1644" s="147">
        <v>46099.0</v>
      </c>
      <c r="B1644" s="15"/>
      <c r="C1644" s="148"/>
      <c r="D1644" s="149" t="s">
        <v>813</v>
      </c>
      <c r="E1644" s="150" t="s">
        <v>17572</v>
      </c>
      <c r="F1644" s="112" t="str">
        <f t="shared" si="1"/>
        <v>BENJAMÍN DA COSTA</v>
      </c>
      <c r="G1644" s="59" t="s">
        <v>17573</v>
      </c>
      <c r="H1644" s="56" t="s">
        <v>44</v>
      </c>
      <c r="I1644" s="27"/>
      <c r="J1644" s="57" t="s">
        <v>14</v>
      </c>
      <c r="K1644" s="23" t="s">
        <v>20</v>
      </c>
    </row>
    <row r="1645" ht="22.5" customHeight="1">
      <c r="A1645" s="147">
        <v>46099.0</v>
      </c>
      <c r="B1645" s="15"/>
      <c r="C1645" s="148"/>
      <c r="D1645" s="149" t="s">
        <v>17574</v>
      </c>
      <c r="E1645" s="150" t="s">
        <v>17575</v>
      </c>
      <c r="F1645" s="112" t="str">
        <f t="shared" si="1"/>
        <v>CLAUDIA PAZ TILLERÍA RODRIGUEZ</v>
      </c>
      <c r="G1645" s="59" t="s">
        <v>17576</v>
      </c>
      <c r="H1645" s="56" t="s">
        <v>44</v>
      </c>
      <c r="I1645" s="27"/>
      <c r="J1645" s="57" t="s">
        <v>14</v>
      </c>
      <c r="K1645" s="28"/>
    </row>
    <row r="1646" ht="22.5" customHeight="1">
      <c r="A1646" s="147">
        <v>46099.0</v>
      </c>
      <c r="B1646" s="15"/>
      <c r="C1646" s="148"/>
      <c r="D1646" s="149" t="s">
        <v>344</v>
      </c>
      <c r="E1646" s="150" t="s">
        <v>8374</v>
      </c>
      <c r="F1646" s="112" t="str">
        <f t="shared" si="1"/>
        <v>ELIAS ARIAS CAJAS</v>
      </c>
      <c r="G1646" s="59" t="s">
        <v>8375</v>
      </c>
      <c r="H1646" s="56" t="s">
        <v>44</v>
      </c>
      <c r="I1646" s="27"/>
      <c r="J1646" s="57" t="s">
        <v>14</v>
      </c>
      <c r="K1646" s="23" t="s">
        <v>15</v>
      </c>
    </row>
    <row r="1647" ht="22.5" customHeight="1">
      <c r="A1647" s="147">
        <v>46099.0</v>
      </c>
      <c r="B1647" s="15"/>
      <c r="C1647" s="148"/>
      <c r="D1647" s="149" t="s">
        <v>15601</v>
      </c>
      <c r="E1647" s="150" t="s">
        <v>17577</v>
      </c>
      <c r="F1647" s="112" t="str">
        <f t="shared" si="1"/>
        <v>FRANCIS INDO</v>
      </c>
      <c r="G1647" s="59" t="s">
        <v>17578</v>
      </c>
      <c r="H1647" s="56" t="s">
        <v>44</v>
      </c>
      <c r="I1647" s="27"/>
      <c r="J1647" s="57" t="s">
        <v>14</v>
      </c>
      <c r="K1647" s="23" t="s">
        <v>15</v>
      </c>
    </row>
    <row r="1648" ht="22.5" customHeight="1">
      <c r="A1648" s="147">
        <v>46099.0</v>
      </c>
      <c r="B1648" s="15"/>
      <c r="C1648" s="148"/>
      <c r="D1648" s="149" t="s">
        <v>17579</v>
      </c>
      <c r="E1648" s="150" t="s">
        <v>17580</v>
      </c>
      <c r="F1648" s="112" t="str">
        <f t="shared" si="1"/>
        <v>INGEBORG SANDER</v>
      </c>
      <c r="G1648" s="59" t="s">
        <v>17581</v>
      </c>
      <c r="H1648" s="56" t="s">
        <v>44</v>
      </c>
      <c r="I1648" s="27"/>
      <c r="J1648" s="57" t="s">
        <v>14</v>
      </c>
      <c r="K1648" s="23" t="s">
        <v>15</v>
      </c>
    </row>
    <row r="1649" ht="22.5" customHeight="1">
      <c r="A1649" s="147">
        <v>46099.0</v>
      </c>
      <c r="B1649" s="15"/>
      <c r="C1649" s="148"/>
      <c r="D1649" s="149" t="s">
        <v>17582</v>
      </c>
      <c r="E1649" s="150" t="s">
        <v>17583</v>
      </c>
      <c r="F1649" s="112" t="str">
        <f t="shared" si="1"/>
        <v>SEBASTÍAN MAXIMILIANO CHACOFF ALFARO</v>
      </c>
      <c r="G1649" s="59" t="s">
        <v>17584</v>
      </c>
      <c r="H1649" s="56" t="s">
        <v>44</v>
      </c>
      <c r="I1649" s="27"/>
      <c r="J1649" s="57" t="s">
        <v>14</v>
      </c>
      <c r="K1649" s="23" t="s">
        <v>15</v>
      </c>
    </row>
    <row r="1650" ht="22.5" customHeight="1">
      <c r="A1650" s="147">
        <v>46099.0</v>
      </c>
      <c r="B1650" s="15"/>
      <c r="C1650" s="148"/>
      <c r="D1650" s="149" t="s">
        <v>4508</v>
      </c>
      <c r="E1650" s="150" t="s">
        <v>17585</v>
      </c>
      <c r="F1650" s="112" t="str">
        <f t="shared" si="1"/>
        <v>CRISTOBAL LEE-CHONG</v>
      </c>
      <c r="G1650" s="59" t="s">
        <v>17586</v>
      </c>
      <c r="H1650" s="56" t="s">
        <v>44</v>
      </c>
      <c r="I1650" s="27"/>
      <c r="J1650" s="57" t="s">
        <v>14</v>
      </c>
      <c r="K1650" s="23" t="s">
        <v>15</v>
      </c>
    </row>
    <row r="1651" ht="22.5" customHeight="1">
      <c r="A1651" s="147">
        <v>46099.0</v>
      </c>
      <c r="B1651" s="15"/>
      <c r="C1651" s="148"/>
      <c r="D1651" s="149" t="s">
        <v>17587</v>
      </c>
      <c r="E1651" s="150" t="s">
        <v>17588</v>
      </c>
      <c r="F1651" s="112" t="str">
        <f t="shared" si="1"/>
        <v>YAIR CÓRDOVA COSSIO</v>
      </c>
      <c r="G1651" s="59" t="s">
        <v>17589</v>
      </c>
      <c r="H1651" s="56" t="s">
        <v>44</v>
      </c>
      <c r="I1651" s="27"/>
      <c r="J1651" s="57" t="s">
        <v>14</v>
      </c>
      <c r="K1651" s="28"/>
    </row>
    <row r="1652" ht="22.5" customHeight="1">
      <c r="A1652" s="147">
        <v>46099.0</v>
      </c>
      <c r="B1652" s="15"/>
      <c r="C1652" s="148"/>
      <c r="D1652" s="149" t="s">
        <v>17590</v>
      </c>
      <c r="E1652" s="150" t="s">
        <v>17591</v>
      </c>
      <c r="F1652" s="112" t="str">
        <f t="shared" si="1"/>
        <v>AYMME ARABEL VEGA FABRES</v>
      </c>
      <c r="G1652" s="59" t="s">
        <v>17592</v>
      </c>
      <c r="H1652" s="56" t="s">
        <v>44</v>
      </c>
      <c r="I1652" s="27"/>
      <c r="J1652" s="57" t="s">
        <v>14</v>
      </c>
      <c r="K1652" s="28"/>
    </row>
    <row r="1653" ht="22.5" customHeight="1">
      <c r="A1653" s="147">
        <v>46099.0</v>
      </c>
      <c r="B1653" s="15"/>
      <c r="C1653" s="148"/>
      <c r="D1653" s="149" t="s">
        <v>2891</v>
      </c>
      <c r="E1653" s="150" t="s">
        <v>6482</v>
      </c>
      <c r="F1653" s="112" t="str">
        <f t="shared" si="1"/>
        <v>TOMAS OYARCE</v>
      </c>
      <c r="G1653" s="59" t="s">
        <v>17593</v>
      </c>
      <c r="H1653" s="56" t="s">
        <v>44</v>
      </c>
      <c r="I1653" s="27"/>
      <c r="J1653" s="57" t="s">
        <v>14</v>
      </c>
      <c r="K1653" s="28"/>
    </row>
    <row r="1654" ht="22.5" customHeight="1">
      <c r="A1654" s="147">
        <v>46099.0</v>
      </c>
      <c r="B1654" s="15"/>
      <c r="C1654" s="151" t="s">
        <v>106</v>
      </c>
      <c r="D1654" s="149" t="s">
        <v>64</v>
      </c>
      <c r="E1654" s="150" t="s">
        <v>265</v>
      </c>
      <c r="F1654" s="112" t="str">
        <f t="shared" si="1"/>
        <v>SEBASTIAN IGNACIO MUÑOZ GONZÁLEZ</v>
      </c>
      <c r="G1654" s="59" t="s">
        <v>266</v>
      </c>
      <c r="H1654" s="56" t="s">
        <v>44</v>
      </c>
      <c r="I1654" s="27"/>
      <c r="J1654" s="57" t="s">
        <v>21</v>
      </c>
      <c r="K1654" s="23" t="s">
        <v>15</v>
      </c>
    </row>
    <row r="1655" ht="22.5" customHeight="1">
      <c r="A1655" s="147">
        <v>46099.0</v>
      </c>
      <c r="B1655" s="46"/>
      <c r="C1655" s="151" t="s">
        <v>122</v>
      </c>
      <c r="D1655" s="149" t="s">
        <v>17594</v>
      </c>
      <c r="E1655" s="150" t="s">
        <v>17595</v>
      </c>
      <c r="F1655" s="112" t="str">
        <f t="shared" si="1"/>
        <v>ALDO JOSE ARAYA CONTADOR</v>
      </c>
      <c r="G1655" s="59" t="s">
        <v>17596</v>
      </c>
      <c r="H1655" s="56" t="s">
        <v>44</v>
      </c>
      <c r="I1655" s="27"/>
      <c r="J1655" s="57" t="s">
        <v>21</v>
      </c>
      <c r="K1655" s="23" t="s">
        <v>15</v>
      </c>
    </row>
    <row r="1656" ht="22.5" customHeight="1">
      <c r="A1656" s="147">
        <v>46099.0</v>
      </c>
      <c r="B1656" s="15"/>
      <c r="C1656" s="151" t="s">
        <v>4078</v>
      </c>
      <c r="D1656" s="149" t="s">
        <v>1988</v>
      </c>
      <c r="E1656" s="150" t="s">
        <v>17597</v>
      </c>
      <c r="F1656" s="112" t="str">
        <f t="shared" si="1"/>
        <v>JUAN PABLO ACEVEDO LÓPEZ</v>
      </c>
      <c r="G1656" s="59" t="s">
        <v>17598</v>
      </c>
      <c r="H1656" s="56" t="s">
        <v>44</v>
      </c>
      <c r="I1656" s="27"/>
      <c r="J1656" s="57" t="s">
        <v>21</v>
      </c>
      <c r="K1656" s="23" t="s">
        <v>15</v>
      </c>
    </row>
    <row r="1657" ht="22.5" customHeight="1">
      <c r="A1657" s="147">
        <v>46099.0</v>
      </c>
      <c r="B1657" s="15"/>
      <c r="C1657" s="151" t="s">
        <v>106</v>
      </c>
      <c r="D1657" s="149" t="s">
        <v>107</v>
      </c>
      <c r="E1657" s="150" t="s">
        <v>740</v>
      </c>
      <c r="F1657" s="112" t="str">
        <f t="shared" si="1"/>
        <v>CLAUDIA RIVERA</v>
      </c>
      <c r="G1657" s="59" t="s">
        <v>17599</v>
      </c>
      <c r="H1657" s="56" t="s">
        <v>44</v>
      </c>
      <c r="I1657" s="27"/>
      <c r="J1657" s="57" t="s">
        <v>21</v>
      </c>
      <c r="K1657" s="23" t="s">
        <v>15</v>
      </c>
    </row>
    <row r="1658" ht="22.5" customHeight="1">
      <c r="A1658" s="147">
        <v>46099.0</v>
      </c>
      <c r="B1658" s="15"/>
      <c r="C1658" s="151" t="s">
        <v>122</v>
      </c>
      <c r="D1658" s="149" t="s">
        <v>48</v>
      </c>
      <c r="E1658" s="150" t="s">
        <v>15371</v>
      </c>
      <c r="F1658" s="112" t="str">
        <f t="shared" si="1"/>
        <v>PABLO RUZ</v>
      </c>
      <c r="G1658" s="59" t="s">
        <v>17600</v>
      </c>
      <c r="H1658" s="56" t="s">
        <v>44</v>
      </c>
      <c r="I1658" s="27"/>
      <c r="J1658" s="57" t="s">
        <v>21</v>
      </c>
      <c r="K1658" s="23" t="s">
        <v>15</v>
      </c>
    </row>
    <row r="1659" ht="22.5" customHeight="1">
      <c r="A1659" s="147">
        <v>46099.0</v>
      </c>
      <c r="B1659" s="15"/>
      <c r="C1659" s="151" t="s">
        <v>122</v>
      </c>
      <c r="D1659" s="149" t="s">
        <v>17601</v>
      </c>
      <c r="E1659" s="150" t="s">
        <v>9560</v>
      </c>
      <c r="F1659" s="112" t="str">
        <f t="shared" si="1"/>
        <v>MAYTE CADIZ</v>
      </c>
      <c r="G1659" s="59" t="s">
        <v>17602</v>
      </c>
      <c r="H1659" s="56" t="s">
        <v>44</v>
      </c>
      <c r="I1659" s="27"/>
      <c r="J1659" s="57" t="s">
        <v>21</v>
      </c>
      <c r="K1659" s="23" t="s">
        <v>15</v>
      </c>
    </row>
    <row r="1660" ht="22.5" customHeight="1">
      <c r="A1660" s="147">
        <v>46099.0</v>
      </c>
      <c r="B1660" s="15"/>
      <c r="C1660" s="151" t="s">
        <v>9321</v>
      </c>
      <c r="D1660" s="149" t="s">
        <v>6845</v>
      </c>
      <c r="E1660" s="150" t="s">
        <v>17603</v>
      </c>
      <c r="F1660" s="112" t="str">
        <f t="shared" si="1"/>
        <v>FRANCISCO PALMA LAGOS</v>
      </c>
      <c r="G1660" s="59" t="s">
        <v>17604</v>
      </c>
      <c r="H1660" s="56" t="s">
        <v>44</v>
      </c>
      <c r="I1660" s="27"/>
      <c r="J1660" s="57" t="s">
        <v>21</v>
      </c>
      <c r="K1660" s="23" t="s">
        <v>15</v>
      </c>
    </row>
    <row r="1661" ht="22.5" customHeight="1">
      <c r="A1661" s="147">
        <v>46099.0</v>
      </c>
      <c r="B1661" s="15"/>
      <c r="C1661" s="151" t="s">
        <v>888</v>
      </c>
      <c r="D1661" s="149" t="s">
        <v>1292</v>
      </c>
      <c r="E1661" s="150" t="s">
        <v>17605</v>
      </c>
      <c r="F1661" s="112" t="str">
        <f t="shared" si="1"/>
        <v>CRISTIAN JORQUERA</v>
      </c>
      <c r="G1661" s="59" t="s">
        <v>17606</v>
      </c>
      <c r="H1661" s="56" t="s">
        <v>44</v>
      </c>
      <c r="I1661" s="27"/>
      <c r="J1661" s="57" t="s">
        <v>21</v>
      </c>
      <c r="K1661" s="23" t="s">
        <v>15</v>
      </c>
    </row>
    <row r="1662" ht="22.5" customHeight="1">
      <c r="A1662" s="147">
        <v>46099.0</v>
      </c>
      <c r="B1662" s="15"/>
      <c r="C1662" s="148">
        <v>37500.0</v>
      </c>
      <c r="D1662" s="149" t="s">
        <v>147</v>
      </c>
      <c r="E1662" s="150" t="s">
        <v>17607</v>
      </c>
      <c r="F1662" s="112" t="str">
        <f t="shared" si="1"/>
        <v>CARLOS LAGOS PEZOA</v>
      </c>
      <c r="G1662" s="59" t="s">
        <v>17608</v>
      </c>
      <c r="H1662" s="56" t="s">
        <v>44</v>
      </c>
      <c r="I1662" s="27"/>
      <c r="J1662" s="57" t="s">
        <v>21</v>
      </c>
      <c r="K1662" s="23" t="s">
        <v>15</v>
      </c>
    </row>
    <row r="1663" ht="22.5" customHeight="1">
      <c r="A1663" s="147">
        <v>46099.0</v>
      </c>
      <c r="B1663" s="15"/>
      <c r="C1663" s="151" t="s">
        <v>106</v>
      </c>
      <c r="D1663" s="149" t="s">
        <v>259</v>
      </c>
      <c r="E1663" s="150" t="s">
        <v>17609</v>
      </c>
      <c r="F1663" s="112" t="str">
        <f t="shared" si="1"/>
        <v>EUGENIO VICENCIO</v>
      </c>
      <c r="G1663" s="59" t="s">
        <v>17610</v>
      </c>
      <c r="H1663" s="56" t="s">
        <v>44</v>
      </c>
      <c r="I1663" s="27"/>
      <c r="J1663" s="57" t="s">
        <v>21</v>
      </c>
      <c r="K1663" s="23" t="s">
        <v>15</v>
      </c>
    </row>
    <row r="1664" ht="22.5" customHeight="1">
      <c r="A1664" s="147">
        <v>46099.0</v>
      </c>
      <c r="B1664" s="15">
        <v>46100.0</v>
      </c>
      <c r="C1664" s="148">
        <v>45566.0</v>
      </c>
      <c r="D1664" s="149" t="s">
        <v>1038</v>
      </c>
      <c r="E1664" s="150" t="s">
        <v>17611</v>
      </c>
      <c r="F1664" s="112" t="str">
        <f t="shared" si="1"/>
        <v>MAURICIO ALARCON RIOS</v>
      </c>
      <c r="G1664" s="59" t="s">
        <v>17612</v>
      </c>
      <c r="H1664" s="56" t="s">
        <v>44</v>
      </c>
      <c r="I1664" s="22"/>
      <c r="J1664" s="57" t="s">
        <v>17</v>
      </c>
      <c r="K1664" s="23" t="s">
        <v>15</v>
      </c>
    </row>
    <row r="1665" ht="22.5" customHeight="1">
      <c r="A1665" s="147">
        <v>46099.0</v>
      </c>
      <c r="B1665" s="15">
        <v>46100.0</v>
      </c>
      <c r="C1665" s="148">
        <v>43739.0</v>
      </c>
      <c r="D1665" s="149" t="s">
        <v>2426</v>
      </c>
      <c r="E1665" s="150" t="s">
        <v>17613</v>
      </c>
      <c r="F1665" s="112" t="str">
        <f t="shared" si="1"/>
        <v>MAXIMILIANO TAPIA VALENZUELA</v>
      </c>
      <c r="G1665" s="59" t="s">
        <v>17614</v>
      </c>
      <c r="H1665" s="56" t="s">
        <v>44</v>
      </c>
      <c r="I1665" s="27"/>
      <c r="J1665" s="57" t="s">
        <v>17</v>
      </c>
      <c r="K1665" s="23" t="s">
        <v>15</v>
      </c>
    </row>
    <row r="1666" ht="22.5" customHeight="1">
      <c r="A1666" s="147">
        <v>46099.0</v>
      </c>
      <c r="B1666" s="15">
        <v>46100.0</v>
      </c>
      <c r="C1666" s="148">
        <v>43497.0</v>
      </c>
      <c r="D1666" s="149" t="s">
        <v>304</v>
      </c>
      <c r="E1666" s="150" t="s">
        <v>17615</v>
      </c>
      <c r="F1666" s="112" t="str">
        <f t="shared" si="1"/>
        <v>DANIEL BRAVO  RODRIGUEZ</v>
      </c>
      <c r="G1666" s="59" t="s">
        <v>17616</v>
      </c>
      <c r="H1666" s="56" t="s">
        <v>44</v>
      </c>
      <c r="I1666" s="27"/>
      <c r="J1666" s="57" t="s">
        <v>17</v>
      </c>
      <c r="K1666" s="23" t="s">
        <v>15</v>
      </c>
    </row>
    <row r="1667" ht="22.5" customHeight="1">
      <c r="A1667" s="147">
        <v>46099.0</v>
      </c>
      <c r="B1667" s="15">
        <v>46100.0</v>
      </c>
      <c r="C1667" s="148">
        <v>43647.0</v>
      </c>
      <c r="D1667" s="149" t="s">
        <v>9514</v>
      </c>
      <c r="E1667" s="150" t="s">
        <v>16121</v>
      </c>
      <c r="F1667" s="112" t="str">
        <f t="shared" si="1"/>
        <v>FRANCISCO VILLAGRAN</v>
      </c>
      <c r="G1667" s="59" t="s">
        <v>17617</v>
      </c>
      <c r="H1667" s="56" t="s">
        <v>44</v>
      </c>
      <c r="I1667" s="27"/>
      <c r="J1667" s="57" t="s">
        <v>17</v>
      </c>
      <c r="K1667" s="23" t="s">
        <v>15</v>
      </c>
    </row>
    <row r="1668" ht="22.5" customHeight="1">
      <c r="A1668" s="147">
        <v>46099.0</v>
      </c>
      <c r="B1668" s="15">
        <v>46100.0</v>
      </c>
      <c r="C1668" s="148">
        <v>43525.0</v>
      </c>
      <c r="D1668" s="149" t="s">
        <v>2096</v>
      </c>
      <c r="E1668" s="150" t="s">
        <v>367</v>
      </c>
      <c r="F1668" s="112" t="str">
        <f t="shared" si="1"/>
        <v>CAMILO GONZÁLEZ</v>
      </c>
      <c r="G1668" s="59" t="s">
        <v>15611</v>
      </c>
      <c r="H1668" s="56" t="s">
        <v>44</v>
      </c>
      <c r="I1668" s="27"/>
      <c r="J1668" s="57" t="s">
        <v>17</v>
      </c>
      <c r="K1668" s="23" t="s">
        <v>15</v>
      </c>
    </row>
    <row r="1669" ht="22.5" customHeight="1">
      <c r="A1669" s="147">
        <v>46099.0</v>
      </c>
      <c r="B1669" s="15">
        <v>46100.0</v>
      </c>
      <c r="C1669" s="148">
        <v>43525.0</v>
      </c>
      <c r="D1669" s="149" t="s">
        <v>107</v>
      </c>
      <c r="E1669" s="150" t="s">
        <v>1739</v>
      </c>
      <c r="F1669" s="112" t="str">
        <f t="shared" si="1"/>
        <v>CLAUDIA OLIVARES</v>
      </c>
      <c r="G1669" s="59" t="s">
        <v>17618</v>
      </c>
      <c r="H1669" s="56" t="s">
        <v>44</v>
      </c>
      <c r="I1669" s="27"/>
      <c r="J1669" s="57" t="s">
        <v>17</v>
      </c>
      <c r="K1669" s="23" t="s">
        <v>15</v>
      </c>
    </row>
    <row r="1670" ht="22.5" customHeight="1">
      <c r="A1670" s="147">
        <v>46099.0</v>
      </c>
      <c r="B1670" s="15">
        <v>46100.0</v>
      </c>
      <c r="C1670" s="148">
        <v>45474.0</v>
      </c>
      <c r="D1670" s="149" t="s">
        <v>17619</v>
      </c>
      <c r="E1670" s="150" t="s">
        <v>17620</v>
      </c>
      <c r="F1670" s="112" t="str">
        <f t="shared" si="1"/>
        <v>DARWIN OLIVARES SILVA</v>
      </c>
      <c r="G1670" s="59" t="s">
        <v>17621</v>
      </c>
      <c r="H1670" s="56" t="s">
        <v>44</v>
      </c>
      <c r="I1670" s="22" t="s">
        <v>16</v>
      </c>
      <c r="J1670" s="57" t="s">
        <v>17</v>
      </c>
      <c r="K1670" s="23" t="s">
        <v>15</v>
      </c>
    </row>
    <row r="1671" ht="22.5" customHeight="1">
      <c r="A1671" s="147">
        <v>46099.0</v>
      </c>
      <c r="B1671" s="15">
        <v>46100.0</v>
      </c>
      <c r="C1671" s="148">
        <v>42339.0</v>
      </c>
      <c r="D1671" s="149" t="s">
        <v>1383</v>
      </c>
      <c r="E1671" s="150" t="s">
        <v>6694</v>
      </c>
      <c r="F1671" s="112" t="str">
        <f t="shared" si="1"/>
        <v>EDUARDO POZO</v>
      </c>
      <c r="G1671" s="59" t="s">
        <v>17622</v>
      </c>
      <c r="H1671" s="56" t="s">
        <v>44</v>
      </c>
      <c r="I1671" s="27"/>
      <c r="J1671" s="57" t="s">
        <v>17</v>
      </c>
      <c r="K1671" s="23" t="s">
        <v>15</v>
      </c>
    </row>
    <row r="1672" ht="22.5" customHeight="1">
      <c r="A1672" s="147">
        <v>46099.0</v>
      </c>
      <c r="B1672" s="15">
        <v>46100.0</v>
      </c>
      <c r="C1672" s="148">
        <v>43800.0</v>
      </c>
      <c r="D1672" s="149" t="s">
        <v>129</v>
      </c>
      <c r="E1672" s="150" t="s">
        <v>71</v>
      </c>
      <c r="F1672" s="112" t="str">
        <f t="shared" si="1"/>
        <v>JORGE CONTRERAS</v>
      </c>
      <c r="G1672" s="59" t="s">
        <v>17623</v>
      </c>
      <c r="H1672" s="56" t="s">
        <v>44</v>
      </c>
      <c r="I1672" s="22"/>
      <c r="J1672" s="57" t="s">
        <v>17</v>
      </c>
      <c r="K1672" s="23" t="s">
        <v>15</v>
      </c>
    </row>
    <row r="1673" ht="22.5" customHeight="1">
      <c r="A1673" s="147">
        <v>46099.0</v>
      </c>
      <c r="B1673" s="15">
        <v>46100.0</v>
      </c>
      <c r="C1673" s="148">
        <v>44501.0</v>
      </c>
      <c r="D1673" s="149" t="s">
        <v>5053</v>
      </c>
      <c r="E1673" s="150" t="s">
        <v>17624</v>
      </c>
      <c r="F1673" s="112" t="str">
        <f t="shared" si="1"/>
        <v>LUIS ERNESTO ALMENDRAS FUENTES</v>
      </c>
      <c r="G1673" s="59" t="s">
        <v>17625</v>
      </c>
      <c r="H1673" s="56" t="s">
        <v>44</v>
      </c>
      <c r="I1673" s="27"/>
      <c r="J1673" s="57" t="s">
        <v>17</v>
      </c>
      <c r="K1673" s="23" t="s">
        <v>15</v>
      </c>
    </row>
    <row r="1674" ht="22.5" customHeight="1">
      <c r="A1674" s="147">
        <v>46099.0</v>
      </c>
      <c r="B1674" s="15">
        <v>46100.0</v>
      </c>
      <c r="C1674" s="148">
        <v>42887.0</v>
      </c>
      <c r="D1674" s="149" t="s">
        <v>1779</v>
      </c>
      <c r="E1674" s="150" t="s">
        <v>15389</v>
      </c>
      <c r="F1674" s="112" t="str">
        <f t="shared" si="1"/>
        <v>JOAQUIN RIVAS</v>
      </c>
      <c r="G1674" s="59" t="s">
        <v>17626</v>
      </c>
      <c r="H1674" s="56" t="s">
        <v>44</v>
      </c>
      <c r="I1674" s="27"/>
      <c r="J1674" s="57" t="s">
        <v>17</v>
      </c>
      <c r="K1674" s="23" t="s">
        <v>22</v>
      </c>
    </row>
    <row r="1675" ht="22.5" customHeight="1">
      <c r="A1675" s="147">
        <v>46099.0</v>
      </c>
      <c r="B1675" s="15">
        <v>46100.0</v>
      </c>
      <c r="C1675" s="148">
        <v>43617.0</v>
      </c>
      <c r="D1675" s="149" t="s">
        <v>17627</v>
      </c>
      <c r="E1675" s="150" t="s">
        <v>17628</v>
      </c>
      <c r="F1675" s="112" t="str">
        <f t="shared" si="1"/>
        <v>OSCAR BENITO NIETO ALLENDES</v>
      </c>
      <c r="G1675" s="59" t="s">
        <v>17629</v>
      </c>
      <c r="H1675" s="56" t="s">
        <v>44</v>
      </c>
      <c r="I1675" s="22" t="s">
        <v>16</v>
      </c>
      <c r="J1675" s="57" t="s">
        <v>17</v>
      </c>
      <c r="K1675" s="23" t="s">
        <v>15</v>
      </c>
    </row>
    <row r="1676" ht="22.5" customHeight="1">
      <c r="A1676" s="147">
        <v>46099.0</v>
      </c>
      <c r="B1676" s="15">
        <v>46100.0</v>
      </c>
      <c r="C1676" s="148">
        <v>43952.0</v>
      </c>
      <c r="D1676" s="149" t="s">
        <v>17630</v>
      </c>
      <c r="E1676" s="150" t="s">
        <v>17631</v>
      </c>
      <c r="F1676" s="112" t="str">
        <f t="shared" si="1"/>
        <v>COLIN YOUNG</v>
      </c>
      <c r="G1676" s="59" t="s">
        <v>17632</v>
      </c>
      <c r="H1676" s="56" t="s">
        <v>44</v>
      </c>
      <c r="I1676" s="27"/>
      <c r="J1676" s="57" t="s">
        <v>17</v>
      </c>
      <c r="K1676" s="23" t="s">
        <v>15</v>
      </c>
    </row>
    <row r="1677" ht="22.5" customHeight="1">
      <c r="A1677" s="147">
        <v>46099.0</v>
      </c>
      <c r="B1677" s="15">
        <v>46100.0</v>
      </c>
      <c r="C1677" s="148">
        <v>43586.0</v>
      </c>
      <c r="D1677" s="149" t="s">
        <v>17633</v>
      </c>
      <c r="E1677" s="150" t="s">
        <v>49</v>
      </c>
      <c r="F1677" s="112" t="str">
        <f t="shared" si="1"/>
        <v>CHRISTINE VERGARA</v>
      </c>
      <c r="G1677" s="59" t="s">
        <v>17634</v>
      </c>
      <c r="H1677" s="56" t="s">
        <v>44</v>
      </c>
      <c r="I1677" s="27"/>
      <c r="J1677" s="57" t="s">
        <v>17</v>
      </c>
      <c r="K1677" s="23" t="s">
        <v>15</v>
      </c>
    </row>
    <row r="1678" ht="22.5" customHeight="1">
      <c r="A1678" s="147">
        <v>46099.0</v>
      </c>
      <c r="B1678" s="15">
        <v>46100.0</v>
      </c>
      <c r="C1678" s="148">
        <v>45536.0</v>
      </c>
      <c r="D1678" s="149" t="s">
        <v>17635</v>
      </c>
      <c r="E1678" s="150" t="s">
        <v>17636</v>
      </c>
      <c r="F1678" s="112" t="str">
        <f t="shared" si="1"/>
        <v>PATRICIO ALFREDO LATOJA BRIGNARDELLO</v>
      </c>
      <c r="G1678" s="59" t="s">
        <v>17637</v>
      </c>
      <c r="H1678" s="56" t="s">
        <v>44</v>
      </c>
      <c r="I1678" s="27"/>
      <c r="J1678" s="57" t="s">
        <v>17</v>
      </c>
      <c r="K1678" s="23" t="s">
        <v>15</v>
      </c>
    </row>
    <row r="1679" ht="22.5" customHeight="1">
      <c r="A1679" s="147">
        <v>46099.0</v>
      </c>
      <c r="B1679" s="15">
        <v>46100.0</v>
      </c>
      <c r="C1679" s="148">
        <v>45261.0</v>
      </c>
      <c r="D1679" s="149" t="s">
        <v>12919</v>
      </c>
      <c r="E1679" s="150" t="s">
        <v>17638</v>
      </c>
      <c r="F1679" s="112" t="str">
        <f t="shared" si="1"/>
        <v>JOSÉ MANUEL SAAVEDRA DIAZ</v>
      </c>
      <c r="G1679" s="59" t="s">
        <v>17639</v>
      </c>
      <c r="H1679" s="56" t="s">
        <v>44</v>
      </c>
      <c r="I1679" s="27"/>
      <c r="J1679" s="57" t="s">
        <v>17</v>
      </c>
      <c r="K1679" s="23" t="s">
        <v>15</v>
      </c>
    </row>
    <row r="1680" ht="22.5" customHeight="1">
      <c r="A1680" s="147">
        <v>46099.0</v>
      </c>
      <c r="B1680" s="15">
        <v>46100.0</v>
      </c>
      <c r="C1680" s="148">
        <v>45139.0</v>
      </c>
      <c r="D1680" s="149" t="s">
        <v>82</v>
      </c>
      <c r="E1680" s="150" t="s">
        <v>300</v>
      </c>
      <c r="F1680" s="112" t="str">
        <f t="shared" si="1"/>
        <v>SEBASTIÁN ARENAS</v>
      </c>
      <c r="G1680" s="59" t="s">
        <v>17640</v>
      </c>
      <c r="H1680" s="56" t="s">
        <v>44</v>
      </c>
      <c r="I1680" s="27"/>
      <c r="J1680" s="57" t="s">
        <v>17</v>
      </c>
      <c r="K1680" s="23" t="s">
        <v>15</v>
      </c>
    </row>
    <row r="1681" ht="22.5" customHeight="1">
      <c r="A1681" s="147">
        <v>46099.0</v>
      </c>
      <c r="B1681" s="15">
        <v>46100.0</v>
      </c>
      <c r="C1681" s="148">
        <v>44440.0</v>
      </c>
      <c r="D1681" s="149" t="s">
        <v>2062</v>
      </c>
      <c r="E1681" s="150" t="s">
        <v>15111</v>
      </c>
      <c r="F1681" s="112" t="str">
        <f t="shared" si="1"/>
        <v>CLAUDIO JELVEZ</v>
      </c>
      <c r="G1681" s="59" t="s">
        <v>15112</v>
      </c>
      <c r="H1681" s="56" t="s">
        <v>44</v>
      </c>
      <c r="I1681" s="27"/>
      <c r="J1681" s="57" t="s">
        <v>17</v>
      </c>
      <c r="K1681" s="23" t="s">
        <v>15</v>
      </c>
    </row>
    <row r="1682" ht="22.5" customHeight="1">
      <c r="A1682" s="147">
        <v>46099.0</v>
      </c>
      <c r="B1682" s="15">
        <v>46104.0</v>
      </c>
      <c r="C1682" s="148">
        <v>43891.0</v>
      </c>
      <c r="D1682" s="149" t="s">
        <v>17518</v>
      </c>
      <c r="E1682" s="150" t="s">
        <v>3259</v>
      </c>
      <c r="F1682" s="112" t="str">
        <f t="shared" si="1"/>
        <v>IAN SILVA</v>
      </c>
      <c r="G1682" s="59" t="s">
        <v>17641</v>
      </c>
      <c r="H1682" s="56" t="s">
        <v>44</v>
      </c>
      <c r="I1682" s="27"/>
      <c r="J1682" s="57" t="s">
        <v>17</v>
      </c>
      <c r="K1682" s="23" t="s">
        <v>15</v>
      </c>
    </row>
    <row r="1683" ht="22.5" customHeight="1">
      <c r="A1683" s="147">
        <v>46099.0</v>
      </c>
      <c r="B1683" s="15">
        <v>46100.0</v>
      </c>
      <c r="C1683" s="148">
        <v>43221.0</v>
      </c>
      <c r="D1683" s="149" t="s">
        <v>162</v>
      </c>
      <c r="E1683" s="150" t="s">
        <v>17642</v>
      </c>
      <c r="F1683" s="112" t="str">
        <f t="shared" si="1"/>
        <v>JUAN CARLOS GODOY ROSALES</v>
      </c>
      <c r="G1683" s="59" t="s">
        <v>17643</v>
      </c>
      <c r="H1683" s="56" t="s">
        <v>44</v>
      </c>
      <c r="I1683" s="27"/>
      <c r="J1683" s="57" t="s">
        <v>17</v>
      </c>
      <c r="K1683" s="23" t="s">
        <v>15</v>
      </c>
    </row>
    <row r="1684" ht="22.5" customHeight="1">
      <c r="A1684" s="147">
        <v>46099.0</v>
      </c>
      <c r="B1684" s="15">
        <v>46100.0</v>
      </c>
      <c r="C1684" s="148">
        <v>44682.0</v>
      </c>
      <c r="D1684" s="149" t="s">
        <v>17644</v>
      </c>
      <c r="E1684" s="150" t="s">
        <v>17645</v>
      </c>
      <c r="F1684" s="112" t="str">
        <f t="shared" si="1"/>
        <v>MARIA CRISTINA OYARZÚN GUTIÉRREZ</v>
      </c>
      <c r="G1684" s="59" t="s">
        <v>17646</v>
      </c>
      <c r="H1684" s="56" t="s">
        <v>44</v>
      </c>
      <c r="I1684" s="22" t="s">
        <v>16</v>
      </c>
      <c r="J1684" s="57" t="s">
        <v>17</v>
      </c>
      <c r="K1684" s="23" t="s">
        <v>15</v>
      </c>
    </row>
    <row r="1685" ht="22.5" customHeight="1">
      <c r="A1685" s="147">
        <v>46099.0</v>
      </c>
      <c r="B1685" s="15">
        <v>46100.0</v>
      </c>
      <c r="C1685" s="148">
        <v>43586.0</v>
      </c>
      <c r="D1685" s="149" t="s">
        <v>304</v>
      </c>
      <c r="E1685" s="150" t="s">
        <v>17647</v>
      </c>
      <c r="F1685" s="112" t="str">
        <f t="shared" si="1"/>
        <v>DANIEL LAGO</v>
      </c>
      <c r="G1685" s="59" t="s">
        <v>17648</v>
      </c>
      <c r="H1685" s="56" t="s">
        <v>44</v>
      </c>
      <c r="I1685" s="27"/>
      <c r="J1685" s="57" t="s">
        <v>17</v>
      </c>
      <c r="K1685" s="23" t="s">
        <v>15</v>
      </c>
    </row>
    <row r="1686" ht="22.5" customHeight="1">
      <c r="A1686" s="147">
        <v>46099.0</v>
      </c>
      <c r="B1686" s="15">
        <v>46100.0</v>
      </c>
      <c r="C1686" s="148">
        <v>45170.0</v>
      </c>
      <c r="D1686" s="149" t="s">
        <v>14849</v>
      </c>
      <c r="E1686" s="150" t="s">
        <v>17649</v>
      </c>
      <c r="F1686" s="112" t="str">
        <f t="shared" si="1"/>
        <v>ELENA ESPINOZA LOPEZ</v>
      </c>
      <c r="G1686" s="59" t="s">
        <v>17650</v>
      </c>
      <c r="H1686" s="56" t="s">
        <v>44</v>
      </c>
      <c r="I1686" s="27"/>
      <c r="J1686" s="57" t="s">
        <v>17</v>
      </c>
      <c r="K1686" s="23" t="s">
        <v>15</v>
      </c>
    </row>
    <row r="1687" ht="22.5" customHeight="1">
      <c r="A1687" s="147">
        <v>46099.0</v>
      </c>
      <c r="B1687" s="15">
        <v>46100.0</v>
      </c>
      <c r="C1687" s="148">
        <v>45505.0</v>
      </c>
      <c r="D1687" s="149" t="s">
        <v>17651</v>
      </c>
      <c r="E1687" s="150" t="s">
        <v>17652</v>
      </c>
      <c r="F1687" s="112" t="str">
        <f t="shared" si="1"/>
        <v>RINA DEL CARMEN ALTAMIRANO GALARCE</v>
      </c>
      <c r="G1687" s="59" t="s">
        <v>17653</v>
      </c>
      <c r="H1687" s="56" t="s">
        <v>44</v>
      </c>
      <c r="I1687" s="27"/>
      <c r="J1687" s="57" t="s">
        <v>17</v>
      </c>
      <c r="K1687" s="23" t="s">
        <v>15</v>
      </c>
    </row>
    <row r="1688" ht="22.5" customHeight="1">
      <c r="A1688" s="147">
        <v>46099.0</v>
      </c>
      <c r="B1688" s="15">
        <v>46100.0</v>
      </c>
      <c r="C1688" s="148">
        <v>45261.0</v>
      </c>
      <c r="D1688" s="149" t="s">
        <v>17654</v>
      </c>
      <c r="E1688" s="150" t="s">
        <v>17655</v>
      </c>
      <c r="F1688" s="112" t="str">
        <f t="shared" si="1"/>
        <v>GABRIEL FELIPE BRAVO MORAGA</v>
      </c>
      <c r="G1688" s="59" t="s">
        <v>17656</v>
      </c>
      <c r="H1688" s="56" t="s">
        <v>44</v>
      </c>
      <c r="I1688" s="22" t="s">
        <v>16</v>
      </c>
      <c r="J1688" s="57" t="s">
        <v>17</v>
      </c>
      <c r="K1688" s="23" t="s">
        <v>15</v>
      </c>
    </row>
    <row r="1689" ht="22.5" customHeight="1">
      <c r="A1689" s="147">
        <v>46099.0</v>
      </c>
      <c r="B1689" s="15">
        <v>46100.0</v>
      </c>
      <c r="C1689" s="148">
        <v>43344.0</v>
      </c>
      <c r="D1689" s="149" t="s">
        <v>3538</v>
      </c>
      <c r="E1689" s="150" t="s">
        <v>15064</v>
      </c>
      <c r="F1689" s="112" t="str">
        <f t="shared" si="1"/>
        <v>ANA MARIA ARAYA LÓPEZ</v>
      </c>
      <c r="G1689" s="59" t="s">
        <v>17657</v>
      </c>
      <c r="H1689" s="56" t="s">
        <v>44</v>
      </c>
      <c r="I1689" s="27"/>
      <c r="J1689" s="57" t="s">
        <v>17</v>
      </c>
      <c r="K1689" s="23" t="s">
        <v>15</v>
      </c>
    </row>
    <row r="1690" ht="22.5" customHeight="1">
      <c r="A1690" s="147">
        <v>46099.0</v>
      </c>
      <c r="B1690" s="15">
        <v>46100.0</v>
      </c>
      <c r="C1690" s="148">
        <v>43497.0</v>
      </c>
      <c r="D1690" s="149" t="s">
        <v>1953</v>
      </c>
      <c r="E1690" s="150" t="s">
        <v>15180</v>
      </c>
      <c r="F1690" s="112" t="str">
        <f t="shared" si="1"/>
        <v>GABRIELA MONTECINO</v>
      </c>
      <c r="G1690" s="59" t="s">
        <v>17658</v>
      </c>
      <c r="H1690" s="56" t="s">
        <v>44</v>
      </c>
      <c r="I1690" s="27"/>
      <c r="J1690" s="57" t="s">
        <v>17</v>
      </c>
      <c r="K1690" s="23" t="s">
        <v>22</v>
      </c>
    </row>
    <row r="1691" ht="22.5" customHeight="1">
      <c r="A1691" s="147">
        <v>46099.0</v>
      </c>
      <c r="B1691" s="15">
        <v>46100.0</v>
      </c>
      <c r="C1691" s="148">
        <v>44652.0</v>
      </c>
      <c r="D1691" s="149" t="s">
        <v>17659</v>
      </c>
      <c r="E1691" s="150" t="s">
        <v>17660</v>
      </c>
      <c r="F1691" s="112" t="str">
        <f t="shared" si="1"/>
        <v>NILSA JANETT SILVA ARAYA</v>
      </c>
      <c r="G1691" s="59" t="s">
        <v>17661</v>
      </c>
      <c r="H1691" s="56" t="s">
        <v>44</v>
      </c>
      <c r="I1691" s="27"/>
      <c r="J1691" s="57" t="s">
        <v>17</v>
      </c>
      <c r="K1691" s="23" t="s">
        <v>15</v>
      </c>
    </row>
    <row r="1692" ht="22.5" customHeight="1">
      <c r="A1692" s="147">
        <v>46099.0</v>
      </c>
      <c r="B1692" s="15">
        <v>46100.0</v>
      </c>
      <c r="C1692" s="148">
        <v>43831.0</v>
      </c>
      <c r="D1692" s="149" t="s">
        <v>2339</v>
      </c>
      <c r="E1692" s="150" t="s">
        <v>7049</v>
      </c>
      <c r="F1692" s="112" t="str">
        <f t="shared" si="1"/>
        <v>ANDREA ESCUDERO</v>
      </c>
      <c r="G1692" s="59" t="s">
        <v>17662</v>
      </c>
      <c r="H1692" s="56" t="s">
        <v>44</v>
      </c>
      <c r="I1692" s="27"/>
      <c r="J1692" s="57" t="s">
        <v>17</v>
      </c>
      <c r="K1692" s="23" t="s">
        <v>15</v>
      </c>
    </row>
    <row r="1693" ht="22.5" customHeight="1">
      <c r="A1693" s="147">
        <v>46099.0</v>
      </c>
      <c r="B1693" s="15">
        <v>46100.0</v>
      </c>
      <c r="C1693" s="148">
        <v>43101.0</v>
      </c>
      <c r="D1693" s="149" t="s">
        <v>2339</v>
      </c>
      <c r="E1693" s="150" t="s">
        <v>3378</v>
      </c>
      <c r="F1693" s="112" t="str">
        <f t="shared" si="1"/>
        <v>ANDREA ROSALES</v>
      </c>
      <c r="G1693" s="59" t="s">
        <v>17663</v>
      </c>
      <c r="H1693" s="56" t="s">
        <v>44</v>
      </c>
      <c r="I1693" s="27"/>
      <c r="J1693" s="57" t="s">
        <v>17</v>
      </c>
      <c r="K1693" s="23" t="s">
        <v>15</v>
      </c>
    </row>
    <row r="1694" ht="22.5" customHeight="1">
      <c r="A1694" s="147">
        <v>46099.0</v>
      </c>
      <c r="B1694" s="15"/>
      <c r="C1694" s="148">
        <v>41671.0</v>
      </c>
      <c r="D1694" s="149" t="s">
        <v>12435</v>
      </c>
      <c r="E1694" s="150" t="s">
        <v>8212</v>
      </c>
      <c r="F1694" s="112" t="str">
        <f t="shared" si="1"/>
        <v>SILVIA DONOSO</v>
      </c>
      <c r="G1694" s="59" t="s">
        <v>17664</v>
      </c>
      <c r="H1694" s="56" t="s">
        <v>44</v>
      </c>
      <c r="I1694" s="27"/>
      <c r="J1694" s="57" t="s">
        <v>17</v>
      </c>
      <c r="K1694" s="23" t="s">
        <v>15</v>
      </c>
    </row>
    <row r="1695" ht="22.5" customHeight="1">
      <c r="A1695" s="147">
        <v>46099.0</v>
      </c>
      <c r="B1695" s="15">
        <v>46100.0</v>
      </c>
      <c r="C1695" s="148">
        <v>43435.0</v>
      </c>
      <c r="D1695" s="149" t="s">
        <v>553</v>
      </c>
      <c r="E1695" s="150" t="s">
        <v>6430</v>
      </c>
      <c r="F1695" s="112" t="str">
        <f t="shared" si="1"/>
        <v>JONATHAN CABRERA</v>
      </c>
      <c r="G1695" s="59" t="s">
        <v>17665</v>
      </c>
      <c r="H1695" s="56" t="s">
        <v>44</v>
      </c>
      <c r="I1695" s="27"/>
      <c r="J1695" s="57" t="s">
        <v>17</v>
      </c>
      <c r="K1695" s="23" t="s">
        <v>15</v>
      </c>
    </row>
    <row r="1696" ht="22.5" customHeight="1">
      <c r="A1696" s="147">
        <v>46099.0</v>
      </c>
      <c r="B1696" s="15">
        <v>46100.0</v>
      </c>
      <c r="C1696" s="148">
        <v>43435.0</v>
      </c>
      <c r="D1696" s="149" t="s">
        <v>14272</v>
      </c>
      <c r="E1696" s="150" t="s">
        <v>17666</v>
      </c>
      <c r="F1696" s="112" t="str">
        <f t="shared" si="1"/>
        <v>MARIBEL JARA</v>
      </c>
      <c r="G1696" s="59" t="s">
        <v>17667</v>
      </c>
      <c r="H1696" s="56" t="s">
        <v>44</v>
      </c>
      <c r="I1696" s="27"/>
      <c r="J1696" s="57" t="s">
        <v>17</v>
      </c>
      <c r="K1696" s="23" t="s">
        <v>15</v>
      </c>
    </row>
    <row r="1697" ht="22.5" customHeight="1">
      <c r="A1697" s="147">
        <v>46099.0</v>
      </c>
      <c r="B1697" s="15">
        <v>46100.0</v>
      </c>
      <c r="C1697" s="148">
        <v>45474.0</v>
      </c>
      <c r="D1697" s="149" t="s">
        <v>920</v>
      </c>
      <c r="E1697" s="150" t="s">
        <v>3390</v>
      </c>
      <c r="F1697" s="112" t="str">
        <f t="shared" si="1"/>
        <v>SEBASTIAN PASTÉN</v>
      </c>
      <c r="G1697" s="59" t="s">
        <v>17668</v>
      </c>
      <c r="H1697" s="56" t="s">
        <v>44</v>
      </c>
      <c r="I1697" s="27"/>
      <c r="J1697" s="57" t="s">
        <v>17</v>
      </c>
      <c r="K1697" s="23" t="s">
        <v>15</v>
      </c>
    </row>
    <row r="1698" ht="22.5" customHeight="1">
      <c r="A1698" s="147">
        <v>46099.0</v>
      </c>
      <c r="B1698" s="15">
        <v>46100.0</v>
      </c>
      <c r="C1698" s="148">
        <v>43009.0</v>
      </c>
      <c r="D1698" s="149" t="s">
        <v>1001</v>
      </c>
      <c r="E1698" s="150" t="s">
        <v>11050</v>
      </c>
      <c r="F1698" s="112" t="str">
        <f t="shared" si="1"/>
        <v>SERGIO ALARCON</v>
      </c>
      <c r="G1698" s="59" t="s">
        <v>17669</v>
      </c>
      <c r="H1698" s="56" t="s">
        <v>44</v>
      </c>
      <c r="I1698" s="27"/>
      <c r="J1698" s="57" t="s">
        <v>17</v>
      </c>
      <c r="K1698" s="23" t="s">
        <v>15</v>
      </c>
    </row>
    <row r="1699" ht="22.5" customHeight="1">
      <c r="A1699" s="147">
        <v>46099.0</v>
      </c>
      <c r="B1699" s="15">
        <v>46100.0</v>
      </c>
      <c r="C1699" s="148">
        <v>43374.0</v>
      </c>
      <c r="D1699" s="149" t="s">
        <v>9121</v>
      </c>
      <c r="E1699" s="150" t="s">
        <v>271</v>
      </c>
      <c r="F1699" s="112" t="str">
        <f t="shared" si="1"/>
        <v>JOSÉ LUIS ROMÁN</v>
      </c>
      <c r="G1699" s="59" t="s">
        <v>17670</v>
      </c>
      <c r="H1699" s="56" t="s">
        <v>44</v>
      </c>
      <c r="I1699" s="27"/>
      <c r="J1699" s="57" t="s">
        <v>17</v>
      </c>
      <c r="K1699" s="23" t="s">
        <v>15</v>
      </c>
    </row>
    <row r="1700" ht="22.5" customHeight="1">
      <c r="A1700" s="147">
        <v>46099.0</v>
      </c>
      <c r="B1700" s="15">
        <v>46100.0</v>
      </c>
      <c r="C1700" s="148">
        <v>44562.0</v>
      </c>
      <c r="D1700" s="149" t="s">
        <v>3617</v>
      </c>
      <c r="E1700" s="150" t="s">
        <v>17671</v>
      </c>
      <c r="F1700" s="112" t="str">
        <f t="shared" si="1"/>
        <v>ENZO DEPAOLI</v>
      </c>
      <c r="G1700" s="59" t="s">
        <v>17672</v>
      </c>
      <c r="H1700" s="56" t="s">
        <v>44</v>
      </c>
      <c r="I1700" s="27"/>
      <c r="J1700" s="57" t="s">
        <v>17</v>
      </c>
      <c r="K1700" s="23" t="s">
        <v>15</v>
      </c>
    </row>
    <row r="1701" ht="22.5" customHeight="1">
      <c r="A1701" s="147">
        <v>46099.0</v>
      </c>
      <c r="B1701" s="15">
        <v>46100.0</v>
      </c>
      <c r="C1701" s="148">
        <v>43497.0</v>
      </c>
      <c r="D1701" s="149" t="s">
        <v>17673</v>
      </c>
      <c r="E1701" s="150" t="s">
        <v>17674</v>
      </c>
      <c r="F1701" s="112" t="str">
        <f t="shared" si="1"/>
        <v>CECILIA MARLEN VELIS PUELLES</v>
      </c>
      <c r="G1701" s="59" t="s">
        <v>17675</v>
      </c>
      <c r="H1701" s="56" t="s">
        <v>44</v>
      </c>
      <c r="I1701" s="27"/>
      <c r="J1701" s="57" t="s">
        <v>17</v>
      </c>
      <c r="K1701" s="23" t="s">
        <v>15</v>
      </c>
    </row>
    <row r="1702" ht="22.5" customHeight="1">
      <c r="A1702" s="147">
        <v>46099.0</v>
      </c>
      <c r="B1702" s="15">
        <v>46100.0</v>
      </c>
      <c r="C1702" s="148">
        <v>43435.0</v>
      </c>
      <c r="D1702" s="149" t="s">
        <v>17676</v>
      </c>
      <c r="E1702" s="150" t="s">
        <v>17677</v>
      </c>
      <c r="F1702" s="112" t="str">
        <f t="shared" si="1"/>
        <v>RAFAEL BERNARDO LOPEZ CEPEDA</v>
      </c>
      <c r="G1702" s="59" t="s">
        <v>17678</v>
      </c>
      <c r="H1702" s="56" t="s">
        <v>44</v>
      </c>
      <c r="I1702" s="27"/>
      <c r="J1702" s="57" t="s">
        <v>17</v>
      </c>
      <c r="K1702" s="23" t="s">
        <v>15</v>
      </c>
    </row>
    <row r="1703" ht="22.5" customHeight="1">
      <c r="A1703" s="147">
        <v>46099.0</v>
      </c>
      <c r="B1703" s="15">
        <v>46100.0</v>
      </c>
      <c r="C1703" s="148">
        <v>43862.0</v>
      </c>
      <c r="D1703" s="149" t="s">
        <v>2913</v>
      </c>
      <c r="E1703" s="150" t="s">
        <v>17679</v>
      </c>
      <c r="F1703" s="112" t="str">
        <f t="shared" si="1"/>
        <v>FRANCESCA CASTRO ZAMORA</v>
      </c>
      <c r="G1703" s="59" t="s">
        <v>17680</v>
      </c>
      <c r="H1703" s="56" t="s">
        <v>44</v>
      </c>
      <c r="I1703" s="27"/>
      <c r="J1703" s="57" t="s">
        <v>17</v>
      </c>
      <c r="K1703" s="23" t="s">
        <v>15</v>
      </c>
    </row>
    <row r="1704" ht="22.5" customHeight="1">
      <c r="A1704" s="147">
        <v>46099.0</v>
      </c>
      <c r="B1704" s="15">
        <v>46100.0</v>
      </c>
      <c r="C1704" s="148">
        <v>44044.0</v>
      </c>
      <c r="D1704" s="149" t="s">
        <v>363</v>
      </c>
      <c r="E1704" s="150" t="s">
        <v>511</v>
      </c>
      <c r="F1704" s="112" t="str">
        <f t="shared" si="1"/>
        <v>NICOLAS QUEZADA</v>
      </c>
      <c r="G1704" s="59" t="s">
        <v>17681</v>
      </c>
      <c r="H1704" s="56" t="s">
        <v>44</v>
      </c>
      <c r="I1704" s="27"/>
      <c r="J1704" s="57" t="s">
        <v>17</v>
      </c>
      <c r="K1704" s="23" t="s">
        <v>15</v>
      </c>
    </row>
    <row r="1705" ht="22.5" customHeight="1">
      <c r="A1705" s="147">
        <v>46099.0</v>
      </c>
      <c r="B1705" s="15">
        <v>46100.0</v>
      </c>
      <c r="C1705" s="148">
        <v>44743.0</v>
      </c>
      <c r="D1705" s="149" t="s">
        <v>17682</v>
      </c>
      <c r="E1705" s="150" t="s">
        <v>17683</v>
      </c>
      <c r="F1705" s="112" t="str">
        <f t="shared" si="1"/>
        <v>GRACIELA DE LAS MERCEDES GUZMÁN SANTIS</v>
      </c>
      <c r="G1705" s="59" t="s">
        <v>17684</v>
      </c>
      <c r="H1705" s="56" t="s">
        <v>44</v>
      </c>
      <c r="I1705" s="27"/>
      <c r="J1705" s="57" t="s">
        <v>17</v>
      </c>
      <c r="K1705" s="23" t="s">
        <v>15</v>
      </c>
    </row>
    <row r="1706" ht="22.5" customHeight="1">
      <c r="A1706" s="147">
        <v>46099.0</v>
      </c>
      <c r="B1706" s="15">
        <v>46100.0</v>
      </c>
      <c r="C1706" s="148">
        <v>43678.0</v>
      </c>
      <c r="D1706" s="149" t="s">
        <v>1748</v>
      </c>
      <c r="E1706" s="150" t="s">
        <v>17685</v>
      </c>
      <c r="F1706" s="112" t="str">
        <f t="shared" si="1"/>
        <v>MARCELA GARCÉS</v>
      </c>
      <c r="G1706" s="59" t="s">
        <v>17686</v>
      </c>
      <c r="H1706" s="56" t="s">
        <v>44</v>
      </c>
      <c r="I1706" s="27"/>
      <c r="J1706" s="57" t="s">
        <v>17</v>
      </c>
      <c r="K1706" s="23" t="s">
        <v>15</v>
      </c>
    </row>
    <row r="1707" ht="22.5" customHeight="1">
      <c r="A1707" s="147">
        <v>46099.0</v>
      </c>
      <c r="B1707" s="15">
        <v>46100.0</v>
      </c>
      <c r="C1707" s="148">
        <v>44409.0</v>
      </c>
      <c r="D1707" s="149" t="s">
        <v>17687</v>
      </c>
      <c r="E1707" s="150" t="s">
        <v>17688</v>
      </c>
      <c r="F1707" s="112" t="str">
        <f t="shared" si="1"/>
        <v>CLAUDIA ISABEL LOPEZ FUENZALIDA</v>
      </c>
      <c r="G1707" s="59" t="s">
        <v>17689</v>
      </c>
      <c r="H1707" s="56" t="s">
        <v>44</v>
      </c>
      <c r="I1707" s="27"/>
      <c r="J1707" s="57" t="s">
        <v>17</v>
      </c>
      <c r="K1707" s="23" t="s">
        <v>15</v>
      </c>
    </row>
    <row r="1708" ht="22.5" customHeight="1">
      <c r="A1708" s="147">
        <v>46099.0</v>
      </c>
      <c r="B1708" s="15">
        <v>46100.0</v>
      </c>
      <c r="C1708" s="148">
        <v>45383.0</v>
      </c>
      <c r="D1708" s="149" t="s">
        <v>17690</v>
      </c>
      <c r="E1708" s="150" t="s">
        <v>17691</v>
      </c>
      <c r="F1708" s="112" t="str">
        <f t="shared" si="1"/>
        <v>NICOLAS MARCELO PIZARRO MAGNO</v>
      </c>
      <c r="G1708" s="59" t="s">
        <v>17692</v>
      </c>
      <c r="H1708" s="56" t="s">
        <v>44</v>
      </c>
      <c r="I1708" s="27"/>
      <c r="J1708" s="57" t="s">
        <v>17</v>
      </c>
      <c r="K1708" s="23" t="s">
        <v>15</v>
      </c>
    </row>
    <row r="1709" ht="22.5" customHeight="1">
      <c r="A1709" s="147">
        <v>46099.0</v>
      </c>
      <c r="B1709" s="15">
        <v>46100.0</v>
      </c>
      <c r="C1709" s="148">
        <v>45323.0</v>
      </c>
      <c r="D1709" s="149" t="s">
        <v>17693</v>
      </c>
      <c r="E1709" s="150" t="s">
        <v>17694</v>
      </c>
      <c r="F1709" s="112" t="str">
        <f t="shared" si="1"/>
        <v>JORDAN JEAN PIERRE VALDEBENITO ALLAR</v>
      </c>
      <c r="G1709" s="59" t="s">
        <v>17695</v>
      </c>
      <c r="H1709" s="56" t="s">
        <v>44</v>
      </c>
      <c r="I1709" s="27"/>
      <c r="J1709" s="57" t="s">
        <v>17</v>
      </c>
      <c r="K1709" s="23" t="s">
        <v>15</v>
      </c>
    </row>
    <row r="1710" ht="22.5" customHeight="1">
      <c r="A1710" s="147">
        <v>46099.0</v>
      </c>
      <c r="B1710" s="15">
        <v>46100.0</v>
      </c>
      <c r="C1710" s="148">
        <v>45078.0</v>
      </c>
      <c r="D1710" s="149" t="s">
        <v>17696</v>
      </c>
      <c r="E1710" s="150" t="s">
        <v>17697</v>
      </c>
      <c r="F1710" s="112" t="str">
        <f t="shared" si="1"/>
        <v>BETTY JANET PASTEN PASTEN</v>
      </c>
      <c r="G1710" s="59" t="s">
        <v>17698</v>
      </c>
      <c r="H1710" s="56" t="s">
        <v>44</v>
      </c>
      <c r="I1710" s="27"/>
      <c r="J1710" s="57" t="s">
        <v>17</v>
      </c>
      <c r="K1710" s="23" t="s">
        <v>15</v>
      </c>
    </row>
    <row r="1711" ht="22.5" customHeight="1">
      <c r="A1711" s="147">
        <v>46099.0</v>
      </c>
      <c r="B1711" s="15">
        <v>46100.0</v>
      </c>
      <c r="C1711" s="148">
        <v>45597.0</v>
      </c>
      <c r="D1711" s="149" t="s">
        <v>144</v>
      </c>
      <c r="E1711" s="150" t="s">
        <v>17699</v>
      </c>
      <c r="F1711" s="112" t="str">
        <f t="shared" si="1"/>
        <v>JORGE ROSENTHAL</v>
      </c>
      <c r="G1711" s="59" t="s">
        <v>17700</v>
      </c>
      <c r="H1711" s="56" t="s">
        <v>44</v>
      </c>
      <c r="I1711" s="27"/>
      <c r="J1711" s="57" t="s">
        <v>17</v>
      </c>
      <c r="K1711" s="23" t="s">
        <v>15</v>
      </c>
    </row>
    <row r="1712" ht="22.5" customHeight="1">
      <c r="A1712" s="147">
        <v>46099.0</v>
      </c>
      <c r="B1712" s="15"/>
      <c r="C1712" s="148">
        <v>45658.0</v>
      </c>
      <c r="D1712" s="149" t="s">
        <v>17701</v>
      </c>
      <c r="E1712" s="150" t="s">
        <v>17702</v>
      </c>
      <c r="F1712" s="112" t="str">
        <f t="shared" si="1"/>
        <v>NIGEL WILLIAM</v>
      </c>
      <c r="G1712" s="59" t="s">
        <v>17703</v>
      </c>
      <c r="H1712" s="56" t="s">
        <v>44</v>
      </c>
      <c r="I1712" s="27"/>
      <c r="J1712" s="57" t="s">
        <v>17</v>
      </c>
      <c r="K1712" s="23" t="s">
        <v>15</v>
      </c>
    </row>
    <row r="1713" ht="22.5" customHeight="1">
      <c r="A1713" s="147">
        <v>46099.0</v>
      </c>
      <c r="B1713" s="15">
        <v>46100.0</v>
      </c>
      <c r="C1713" s="148">
        <v>45566.0</v>
      </c>
      <c r="D1713" s="149" t="s">
        <v>1116</v>
      </c>
      <c r="E1713" s="150" t="s">
        <v>74</v>
      </c>
      <c r="F1713" s="112" t="str">
        <f t="shared" si="1"/>
        <v>PATRICIO GONZALEZ</v>
      </c>
      <c r="G1713" s="59" t="s">
        <v>17704</v>
      </c>
      <c r="H1713" s="56" t="s">
        <v>44</v>
      </c>
      <c r="I1713" s="22" t="s">
        <v>16</v>
      </c>
      <c r="J1713" s="57" t="s">
        <v>17</v>
      </c>
      <c r="K1713" s="23" t="s">
        <v>15</v>
      </c>
    </row>
    <row r="1714" ht="22.5" customHeight="1">
      <c r="A1714" s="147">
        <v>46099.0</v>
      </c>
      <c r="B1714" s="15">
        <v>46100.0</v>
      </c>
      <c r="C1714" s="148">
        <v>45231.0</v>
      </c>
      <c r="D1714" s="149" t="s">
        <v>17705</v>
      </c>
      <c r="E1714" s="150" t="s">
        <v>17706</v>
      </c>
      <c r="F1714" s="112" t="str">
        <f t="shared" si="1"/>
        <v>INGRID ARAOS</v>
      </c>
      <c r="G1714" s="59" t="s">
        <v>17707</v>
      </c>
      <c r="H1714" s="56" t="s">
        <v>44</v>
      </c>
      <c r="I1714" s="27"/>
      <c r="J1714" s="57" t="s">
        <v>17</v>
      </c>
      <c r="K1714" s="23" t="s">
        <v>15</v>
      </c>
    </row>
    <row r="1715" ht="22.5" customHeight="1">
      <c r="A1715" s="147">
        <v>46099.0</v>
      </c>
      <c r="B1715" s="15">
        <v>46105.0</v>
      </c>
      <c r="C1715" s="148"/>
      <c r="D1715" s="149" t="s">
        <v>17708</v>
      </c>
      <c r="E1715" s="150" t="s">
        <v>16111</v>
      </c>
      <c r="F1715" s="112" t="str">
        <f t="shared" si="1"/>
        <v>CATALINA NUÑEZ</v>
      </c>
      <c r="G1715" s="59" t="s">
        <v>17709</v>
      </c>
      <c r="H1715" s="56" t="s">
        <v>44</v>
      </c>
      <c r="I1715" s="27"/>
      <c r="J1715" s="57" t="s">
        <v>17</v>
      </c>
      <c r="K1715" s="23" t="s">
        <v>15</v>
      </c>
    </row>
    <row r="1716" ht="22.5" customHeight="1">
      <c r="A1716" s="147">
        <v>46099.0</v>
      </c>
      <c r="B1716" s="15">
        <v>46100.0</v>
      </c>
      <c r="C1716" s="148">
        <v>45413.0</v>
      </c>
      <c r="D1716" s="149" t="s">
        <v>144</v>
      </c>
      <c r="E1716" s="150" t="s">
        <v>9289</v>
      </c>
      <c r="F1716" s="112" t="str">
        <f t="shared" si="1"/>
        <v>JORGE PONCE</v>
      </c>
      <c r="G1716" s="59" t="s">
        <v>17710</v>
      </c>
      <c r="H1716" s="56" t="s">
        <v>44</v>
      </c>
      <c r="I1716" s="27"/>
      <c r="J1716" s="57" t="s">
        <v>17</v>
      </c>
      <c r="K1716" s="23" t="s">
        <v>15</v>
      </c>
    </row>
    <row r="1717" ht="22.5" customHeight="1">
      <c r="A1717" s="147">
        <v>46099.0</v>
      </c>
      <c r="B1717" s="15">
        <v>46100.0</v>
      </c>
      <c r="C1717" s="148">
        <v>45323.0</v>
      </c>
      <c r="D1717" s="149" t="s">
        <v>141</v>
      </c>
      <c r="E1717" s="150" t="s">
        <v>17711</v>
      </c>
      <c r="F1717" s="112" t="str">
        <f t="shared" si="1"/>
        <v>FELIPE VEAS</v>
      </c>
      <c r="G1717" s="59" t="s">
        <v>17712</v>
      </c>
      <c r="H1717" s="56" t="s">
        <v>44</v>
      </c>
      <c r="I1717" s="27"/>
      <c r="J1717" s="57" t="s">
        <v>17</v>
      </c>
      <c r="K1717" s="23" t="s">
        <v>15</v>
      </c>
    </row>
    <row r="1718" ht="22.5" customHeight="1">
      <c r="A1718" s="147">
        <v>46099.0</v>
      </c>
      <c r="B1718" s="15">
        <v>46100.0</v>
      </c>
      <c r="C1718" s="148">
        <v>45352.0</v>
      </c>
      <c r="D1718" s="149" t="s">
        <v>17713</v>
      </c>
      <c r="E1718" s="150" t="s">
        <v>17714</v>
      </c>
      <c r="F1718" s="112" t="str">
        <f t="shared" si="1"/>
        <v>NELSON ARTURO ESPINOSA VELASCO</v>
      </c>
      <c r="G1718" s="59" t="s">
        <v>17715</v>
      </c>
      <c r="H1718" s="56" t="s">
        <v>44</v>
      </c>
      <c r="I1718" s="27"/>
      <c r="J1718" s="57" t="s">
        <v>17</v>
      </c>
      <c r="K1718" s="23" t="s">
        <v>15</v>
      </c>
    </row>
    <row r="1719" ht="22.5" customHeight="1">
      <c r="A1719" s="147">
        <v>46099.0</v>
      </c>
      <c r="B1719" s="15">
        <v>46104.0</v>
      </c>
      <c r="C1719" s="148">
        <v>45748.0</v>
      </c>
      <c r="D1719" s="149" t="s">
        <v>17716</v>
      </c>
      <c r="E1719" s="150" t="s">
        <v>8461</v>
      </c>
      <c r="F1719" s="112" t="str">
        <f t="shared" si="1"/>
        <v>GAIL ZUÑIGA</v>
      </c>
      <c r="G1719" s="59" t="s">
        <v>17717</v>
      </c>
      <c r="H1719" s="56" t="s">
        <v>44</v>
      </c>
      <c r="I1719" s="27"/>
      <c r="J1719" s="57" t="s">
        <v>19</v>
      </c>
      <c r="K1719" s="23" t="s">
        <v>15</v>
      </c>
    </row>
    <row r="1720" ht="22.5" customHeight="1">
      <c r="A1720" s="147">
        <v>46099.0</v>
      </c>
      <c r="B1720" s="15">
        <v>46104.0</v>
      </c>
      <c r="C1720" s="148">
        <v>44713.0</v>
      </c>
      <c r="D1720" s="149" t="s">
        <v>4203</v>
      </c>
      <c r="E1720" s="150" t="s">
        <v>434</v>
      </c>
      <c r="F1720" s="112" t="str">
        <f t="shared" si="1"/>
        <v>JACQUELINE CARVAJAL</v>
      </c>
      <c r="G1720" s="59" t="s">
        <v>17718</v>
      </c>
      <c r="H1720" s="56" t="s">
        <v>44</v>
      </c>
      <c r="I1720" s="27"/>
      <c r="J1720" s="57" t="s">
        <v>19</v>
      </c>
      <c r="K1720" s="23" t="s">
        <v>15</v>
      </c>
    </row>
    <row r="1721" ht="22.5" customHeight="1">
      <c r="A1721" s="147">
        <v>46099.0</v>
      </c>
      <c r="B1721" s="15">
        <v>46104.0</v>
      </c>
      <c r="C1721" s="148">
        <v>45413.0</v>
      </c>
      <c r="D1721" s="149" t="s">
        <v>3087</v>
      </c>
      <c r="E1721" s="150" t="s">
        <v>17719</v>
      </c>
      <c r="F1721" s="112" t="str">
        <f t="shared" si="1"/>
        <v>JESSICA MERCEDES</v>
      </c>
      <c r="G1721" s="59" t="s">
        <v>17720</v>
      </c>
      <c r="H1721" s="56" t="s">
        <v>44</v>
      </c>
      <c r="I1721" s="27"/>
      <c r="J1721" s="57" t="s">
        <v>19</v>
      </c>
      <c r="K1721" s="23" t="s">
        <v>15</v>
      </c>
    </row>
    <row r="1722" ht="22.5" customHeight="1">
      <c r="A1722" s="147">
        <v>46099.0</v>
      </c>
      <c r="B1722" s="15">
        <v>46104.0</v>
      </c>
      <c r="C1722" s="148">
        <v>41760.0</v>
      </c>
      <c r="D1722" s="149" t="s">
        <v>748</v>
      </c>
      <c r="E1722" s="150" t="s">
        <v>17721</v>
      </c>
      <c r="F1722" s="112" t="str">
        <f t="shared" si="1"/>
        <v>PAULA NAVARRO SILVA</v>
      </c>
      <c r="G1722" s="59" t="s">
        <v>17722</v>
      </c>
      <c r="H1722" s="56" t="s">
        <v>44</v>
      </c>
      <c r="I1722" s="27"/>
      <c r="J1722" s="57" t="s">
        <v>19</v>
      </c>
      <c r="K1722" s="23" t="s">
        <v>15</v>
      </c>
    </row>
    <row r="1723" ht="22.5" customHeight="1">
      <c r="A1723" s="147">
        <v>46099.0</v>
      </c>
      <c r="B1723" s="15">
        <v>46104.0</v>
      </c>
      <c r="C1723" s="148">
        <v>45748.0</v>
      </c>
      <c r="D1723" s="149" t="s">
        <v>876</v>
      </c>
      <c r="E1723" s="150" t="s">
        <v>13863</v>
      </c>
      <c r="F1723" s="112" t="str">
        <f t="shared" si="1"/>
        <v>LUIS FOO</v>
      </c>
      <c r="G1723" s="59" t="s">
        <v>17723</v>
      </c>
      <c r="H1723" s="56" t="s">
        <v>44</v>
      </c>
      <c r="I1723" s="27"/>
      <c r="J1723" s="57" t="s">
        <v>19</v>
      </c>
      <c r="K1723" s="23" t="s">
        <v>15</v>
      </c>
    </row>
    <row r="1724" ht="22.5" customHeight="1">
      <c r="A1724" s="147">
        <v>46099.0</v>
      </c>
      <c r="B1724" s="15"/>
      <c r="C1724" s="148"/>
      <c r="D1724" s="149" t="s">
        <v>9883</v>
      </c>
      <c r="E1724" s="150" t="s">
        <v>16446</v>
      </c>
      <c r="F1724" s="112" t="str">
        <f t="shared" si="1"/>
        <v>SOFIA OYARZO ALEMPARTE</v>
      </c>
      <c r="G1724" s="59" t="s">
        <v>16447</v>
      </c>
      <c r="H1724" s="61"/>
      <c r="I1724" s="27"/>
      <c r="J1724" s="65"/>
      <c r="K1724" s="28"/>
    </row>
    <row r="1725" ht="22.5" customHeight="1">
      <c r="A1725" s="147">
        <v>46099.0</v>
      </c>
      <c r="B1725" s="15"/>
      <c r="C1725" s="148"/>
      <c r="D1725" s="149" t="s">
        <v>12597</v>
      </c>
      <c r="E1725" s="150" t="s">
        <v>12598</v>
      </c>
      <c r="F1725" s="112" t="str">
        <f t="shared" si="1"/>
        <v>CRISTOVAL IGLESIA</v>
      </c>
      <c r="G1725" s="59" t="s">
        <v>12599</v>
      </c>
      <c r="H1725" s="61"/>
      <c r="I1725" s="27"/>
      <c r="J1725" s="65"/>
      <c r="K1725" s="28"/>
    </row>
    <row r="1726" ht="22.5" customHeight="1">
      <c r="A1726" s="147">
        <v>46099.0</v>
      </c>
      <c r="B1726" s="15"/>
      <c r="C1726" s="148"/>
      <c r="D1726" s="149" t="s">
        <v>14683</v>
      </c>
      <c r="E1726" s="150" t="s">
        <v>4627</v>
      </c>
      <c r="F1726" s="112" t="str">
        <f t="shared" si="1"/>
        <v>MICHELLE GALVEZ</v>
      </c>
      <c r="G1726" s="59" t="s">
        <v>17724</v>
      </c>
      <c r="H1726" s="61"/>
      <c r="I1726" s="27"/>
      <c r="J1726" s="65"/>
      <c r="K1726" s="28"/>
    </row>
    <row r="1727" ht="22.5" customHeight="1">
      <c r="A1727" s="147">
        <v>46099.0</v>
      </c>
      <c r="B1727" s="15"/>
      <c r="C1727" s="148"/>
      <c r="D1727" s="149" t="s">
        <v>419</v>
      </c>
      <c r="E1727" s="150" t="s">
        <v>15937</v>
      </c>
      <c r="F1727" s="112" t="str">
        <f t="shared" si="1"/>
        <v>RODRIGO CABEZAS</v>
      </c>
      <c r="G1727" s="59" t="s">
        <v>17725</v>
      </c>
      <c r="H1727" s="61"/>
      <c r="I1727" s="27"/>
      <c r="J1727" s="65"/>
      <c r="K1727" s="28"/>
    </row>
    <row r="1728" ht="22.5" customHeight="1">
      <c r="A1728" s="147">
        <v>46099.0</v>
      </c>
      <c r="B1728" s="15"/>
      <c r="C1728" s="148"/>
      <c r="D1728" s="149" t="s">
        <v>17726</v>
      </c>
      <c r="E1728" s="150" t="s">
        <v>17727</v>
      </c>
      <c r="F1728" s="112" t="str">
        <f t="shared" si="1"/>
        <v>YOSELIN CARREÑO</v>
      </c>
      <c r="G1728" s="59" t="s">
        <v>17728</v>
      </c>
      <c r="H1728" s="61"/>
      <c r="I1728" s="27"/>
      <c r="J1728" s="65"/>
      <c r="K1728" s="28"/>
    </row>
    <row r="1729" ht="22.5" customHeight="1">
      <c r="A1729" s="147">
        <v>46099.0</v>
      </c>
      <c r="B1729" s="15"/>
      <c r="C1729" s="148"/>
      <c r="D1729" s="149" t="s">
        <v>439</v>
      </c>
      <c r="E1729" s="150" t="s">
        <v>17729</v>
      </c>
      <c r="F1729" s="112" t="str">
        <f t="shared" si="1"/>
        <v>JUAN MALDONADO MUÑOZ</v>
      </c>
      <c r="G1729" s="59" t="s">
        <v>17730</v>
      </c>
      <c r="H1729" s="61"/>
      <c r="I1729" s="27"/>
      <c r="J1729" s="65"/>
      <c r="K1729" s="28"/>
    </row>
    <row r="1730" ht="22.5" customHeight="1">
      <c r="A1730" s="147">
        <v>46099.0</v>
      </c>
      <c r="B1730" s="15"/>
      <c r="C1730" s="148"/>
      <c r="D1730" s="149" t="s">
        <v>858</v>
      </c>
      <c r="E1730" s="150" t="s">
        <v>601</v>
      </c>
      <c r="F1730" s="112" t="str">
        <f t="shared" si="1"/>
        <v>JOSE GALLARDO</v>
      </c>
      <c r="G1730" s="59" t="s">
        <v>17731</v>
      </c>
      <c r="H1730" s="61"/>
      <c r="I1730" s="27"/>
      <c r="J1730" s="65"/>
      <c r="K1730" s="28"/>
    </row>
    <row r="1731" ht="22.5" customHeight="1">
      <c r="A1731" s="147">
        <v>46099.0</v>
      </c>
      <c r="B1731" s="15"/>
      <c r="C1731" s="148"/>
      <c r="D1731" s="149" t="s">
        <v>1698</v>
      </c>
      <c r="E1731" s="150" t="s">
        <v>17732</v>
      </c>
      <c r="F1731" s="112" t="str">
        <f t="shared" si="1"/>
        <v>JUAN MANCILLA</v>
      </c>
      <c r="G1731" s="59" t="s">
        <v>17733</v>
      </c>
      <c r="H1731" s="61"/>
      <c r="I1731" s="27"/>
      <c r="J1731" s="65"/>
      <c r="K1731" s="28"/>
    </row>
    <row r="1732" ht="22.5" customHeight="1">
      <c r="A1732" s="147">
        <v>46099.0</v>
      </c>
      <c r="B1732" s="15"/>
      <c r="C1732" s="148"/>
      <c r="D1732" s="149" t="s">
        <v>17734</v>
      </c>
      <c r="E1732" s="150" t="s">
        <v>17735</v>
      </c>
      <c r="F1732" s="112" t="str">
        <f t="shared" si="1"/>
        <v>VARINIA ESTEFANI SOLARI</v>
      </c>
      <c r="G1732" s="59" t="s">
        <v>17736</v>
      </c>
      <c r="H1732" s="61"/>
      <c r="I1732" s="27"/>
      <c r="J1732" s="65"/>
      <c r="K1732" s="28"/>
    </row>
    <row r="1733" ht="22.5" customHeight="1">
      <c r="A1733" s="147">
        <v>46099.0</v>
      </c>
      <c r="B1733" s="15"/>
      <c r="C1733" s="148"/>
      <c r="D1733" s="149" t="s">
        <v>17737</v>
      </c>
      <c r="E1733" s="150" t="s">
        <v>17738</v>
      </c>
      <c r="F1733" s="112" t="str">
        <f t="shared" si="1"/>
        <v>YUBIZA LUCILA CAPERAN SEPULVEDA</v>
      </c>
      <c r="G1733" s="59" t="s">
        <v>17739</v>
      </c>
      <c r="H1733" s="61"/>
      <c r="I1733" s="27"/>
      <c r="J1733" s="65"/>
      <c r="K1733" s="28"/>
    </row>
    <row r="1734" ht="22.5" customHeight="1">
      <c r="A1734" s="147">
        <v>46099.0</v>
      </c>
      <c r="B1734" s="15"/>
      <c r="C1734" s="148"/>
      <c r="D1734" s="149" t="s">
        <v>510</v>
      </c>
      <c r="E1734" s="150" t="s">
        <v>7320</v>
      </c>
      <c r="F1734" s="112" t="str">
        <f t="shared" si="1"/>
        <v>GONZALO OYANEDEL</v>
      </c>
      <c r="G1734" s="59" t="s">
        <v>17740</v>
      </c>
      <c r="H1734" s="61"/>
      <c r="I1734" s="27"/>
      <c r="J1734" s="65"/>
      <c r="K1734" s="28"/>
    </row>
    <row r="1735" ht="22.5" customHeight="1">
      <c r="A1735" s="147">
        <v>46099.0</v>
      </c>
      <c r="B1735" s="15"/>
      <c r="C1735" s="148"/>
      <c r="D1735" s="149" t="s">
        <v>3219</v>
      </c>
      <c r="E1735" s="150" t="s">
        <v>4603</v>
      </c>
      <c r="F1735" s="112" t="str">
        <f t="shared" si="1"/>
        <v>BENJAMIN ARANCIBIA</v>
      </c>
      <c r="G1735" s="59" t="s">
        <v>17741</v>
      </c>
      <c r="H1735" s="56"/>
      <c r="I1735" s="27"/>
      <c r="J1735" s="65"/>
      <c r="K1735" s="28"/>
    </row>
    <row r="1736" ht="22.5" customHeight="1">
      <c r="A1736" s="147">
        <v>46099.0</v>
      </c>
      <c r="B1736" s="15"/>
      <c r="C1736" s="148"/>
      <c r="D1736" s="149" t="s">
        <v>5314</v>
      </c>
      <c r="E1736" s="150" t="s">
        <v>7755</v>
      </c>
      <c r="F1736" s="112" t="str">
        <f t="shared" si="1"/>
        <v>GENESIS MORA</v>
      </c>
      <c r="G1736" s="59" t="s">
        <v>17742</v>
      </c>
      <c r="H1736" s="61"/>
      <c r="I1736" s="27"/>
      <c r="J1736" s="65"/>
      <c r="K1736" s="28"/>
    </row>
    <row r="1737" ht="22.5" customHeight="1">
      <c r="A1737" s="147">
        <v>46099.0</v>
      </c>
      <c r="B1737" s="15"/>
      <c r="C1737" s="148"/>
      <c r="D1737" s="149" t="s">
        <v>12652</v>
      </c>
      <c r="E1737" s="150" t="s">
        <v>434</v>
      </c>
      <c r="F1737" s="112" t="str">
        <f t="shared" si="1"/>
        <v>LUCIANO CARVAJAL</v>
      </c>
      <c r="G1737" s="59" t="s">
        <v>17743</v>
      </c>
      <c r="H1737" s="61"/>
      <c r="I1737" s="27"/>
      <c r="J1737" s="65"/>
      <c r="K1737" s="28"/>
    </row>
    <row r="1738" ht="22.5" customHeight="1">
      <c r="A1738" s="147">
        <v>46099.0</v>
      </c>
      <c r="B1738" s="15"/>
      <c r="C1738" s="148"/>
      <c r="D1738" s="149" t="s">
        <v>17744</v>
      </c>
      <c r="E1738" s="150" t="s">
        <v>17745</v>
      </c>
      <c r="F1738" s="112" t="str">
        <f t="shared" si="1"/>
        <v>STEPHANY ANDREA CARRASCO CASTILLO</v>
      </c>
      <c r="G1738" s="59" t="s">
        <v>17746</v>
      </c>
      <c r="H1738" s="61"/>
      <c r="I1738" s="27"/>
      <c r="J1738" s="65"/>
      <c r="K1738" s="28"/>
    </row>
    <row r="1739" ht="22.5" customHeight="1">
      <c r="A1739" s="147">
        <v>46099.0</v>
      </c>
      <c r="B1739" s="15"/>
      <c r="C1739" s="148"/>
      <c r="D1739" s="149" t="s">
        <v>3586</v>
      </c>
      <c r="E1739" s="150" t="s">
        <v>361</v>
      </c>
      <c r="F1739" s="112" t="str">
        <f t="shared" si="1"/>
        <v>IGNACIO GOMEZ</v>
      </c>
      <c r="G1739" s="59" t="s">
        <v>17747</v>
      </c>
      <c r="H1739" s="61"/>
      <c r="I1739" s="27"/>
      <c r="J1739" s="65"/>
      <c r="K1739" s="28"/>
    </row>
    <row r="1740" ht="22.5" customHeight="1">
      <c r="A1740" s="147">
        <v>46099.0</v>
      </c>
      <c r="B1740" s="15"/>
      <c r="C1740" s="148"/>
      <c r="D1740" s="149" t="s">
        <v>1077</v>
      </c>
      <c r="E1740" s="150" t="s">
        <v>17748</v>
      </c>
      <c r="F1740" s="112" t="str">
        <f t="shared" si="1"/>
        <v>KATHERINE SEVERINO VELIZ</v>
      </c>
      <c r="G1740" s="59" t="s">
        <v>17749</v>
      </c>
      <c r="H1740" s="61"/>
      <c r="I1740" s="27"/>
      <c r="J1740" s="65"/>
      <c r="K1740" s="28"/>
    </row>
    <row r="1741" ht="22.5" customHeight="1">
      <c r="A1741" s="147">
        <v>46099.0</v>
      </c>
      <c r="B1741" s="15"/>
      <c r="C1741" s="148"/>
      <c r="D1741" s="149" t="s">
        <v>17750</v>
      </c>
      <c r="E1741" s="150" t="s">
        <v>17751</v>
      </c>
      <c r="F1741" s="112" t="str">
        <f t="shared" si="1"/>
        <v>CAROLINE TAPIA RAMOS</v>
      </c>
      <c r="G1741" s="59" t="s">
        <v>17752</v>
      </c>
      <c r="H1741" s="61"/>
      <c r="I1741" s="27"/>
      <c r="J1741" s="65"/>
      <c r="K1741" s="28"/>
    </row>
    <row r="1742" ht="22.5" customHeight="1">
      <c r="A1742" s="147">
        <v>46099.0</v>
      </c>
      <c r="B1742" s="15"/>
      <c r="C1742" s="148"/>
      <c r="D1742" s="149" t="s">
        <v>17753</v>
      </c>
      <c r="E1742" s="150" t="s">
        <v>17754</v>
      </c>
      <c r="F1742" s="112" t="str">
        <f t="shared" si="1"/>
        <v>JOHANINA PEMPELFORT</v>
      </c>
      <c r="G1742" s="59" t="s">
        <v>17755</v>
      </c>
      <c r="H1742" s="61"/>
      <c r="I1742" s="27"/>
      <c r="J1742" s="65"/>
      <c r="K1742" s="28"/>
    </row>
    <row r="1743" ht="22.5" customHeight="1">
      <c r="A1743" s="147">
        <v>46099.0</v>
      </c>
      <c r="B1743" s="15"/>
      <c r="C1743" s="148"/>
      <c r="D1743" s="149" t="s">
        <v>600</v>
      </c>
      <c r="E1743" s="150" t="s">
        <v>2389</v>
      </c>
      <c r="F1743" s="112" t="str">
        <f t="shared" si="1"/>
        <v>VICTOR ARANDA</v>
      </c>
      <c r="G1743" s="59" t="s">
        <v>17756</v>
      </c>
      <c r="H1743" s="61"/>
      <c r="I1743" s="27"/>
      <c r="J1743" s="65"/>
      <c r="K1743" s="28"/>
    </row>
    <row r="1744" ht="22.5" customHeight="1">
      <c r="A1744" s="147">
        <v>46099.0</v>
      </c>
      <c r="B1744" s="15"/>
      <c r="C1744" s="148"/>
      <c r="D1744" s="149" t="s">
        <v>17757</v>
      </c>
      <c r="E1744" s="150" t="s">
        <v>17758</v>
      </c>
      <c r="F1744" s="112" t="str">
        <f t="shared" si="1"/>
        <v>JOSELYN MENDEZ AROS</v>
      </c>
      <c r="G1744" s="59" t="s">
        <v>17759</v>
      </c>
      <c r="H1744" s="61"/>
      <c r="I1744" s="27"/>
      <c r="J1744" s="65"/>
      <c r="K1744" s="28"/>
    </row>
    <row r="1745" ht="22.5" customHeight="1">
      <c r="A1745" s="147">
        <v>46099.0</v>
      </c>
      <c r="B1745" s="15"/>
      <c r="C1745" s="148"/>
      <c r="D1745" s="149" t="s">
        <v>526</v>
      </c>
      <c r="E1745" s="150" t="s">
        <v>2182</v>
      </c>
      <c r="F1745" s="112" t="str">
        <f t="shared" si="1"/>
        <v>CAMILA PLAZA</v>
      </c>
      <c r="G1745" s="59" t="s">
        <v>17760</v>
      </c>
      <c r="H1745" s="61"/>
      <c r="I1745" s="27"/>
      <c r="J1745" s="65"/>
      <c r="K1745" s="28"/>
    </row>
    <row r="1746" ht="22.5" customHeight="1">
      <c r="A1746" s="147">
        <v>46099.0</v>
      </c>
      <c r="B1746" s="15"/>
      <c r="C1746" s="148"/>
      <c r="D1746" s="149" t="s">
        <v>2115</v>
      </c>
      <c r="E1746" s="150" t="s">
        <v>17761</v>
      </c>
      <c r="F1746" s="112" t="str">
        <f t="shared" si="1"/>
        <v>CARLA OLIVARI</v>
      </c>
      <c r="G1746" s="59" t="s">
        <v>17762</v>
      </c>
      <c r="H1746" s="61"/>
      <c r="I1746" s="27"/>
      <c r="J1746" s="65"/>
      <c r="K1746" s="28"/>
    </row>
    <row r="1747" ht="22.5" customHeight="1">
      <c r="A1747" s="147">
        <v>46099.0</v>
      </c>
      <c r="B1747" s="15"/>
      <c r="C1747" s="148"/>
      <c r="D1747" s="149" t="s">
        <v>17763</v>
      </c>
      <c r="E1747" s="150" t="s">
        <v>17764</v>
      </c>
      <c r="F1747" s="112" t="str">
        <f t="shared" si="1"/>
        <v>CARLA JIANIRA ÁLVAREZ ÁLVAREZ</v>
      </c>
      <c r="G1747" s="59" t="s">
        <v>9683</v>
      </c>
      <c r="H1747" s="61"/>
      <c r="I1747" s="27"/>
      <c r="J1747" s="65"/>
      <c r="K1747" s="28"/>
    </row>
    <row r="1748" ht="22.5" customHeight="1">
      <c r="A1748" s="147">
        <v>46099.0</v>
      </c>
      <c r="B1748" s="15"/>
      <c r="C1748" s="148"/>
      <c r="D1748" s="149" t="s">
        <v>445</v>
      </c>
      <c r="E1748" s="150" t="s">
        <v>472</v>
      </c>
      <c r="F1748" s="112" t="str">
        <f t="shared" si="1"/>
        <v>MANUEL MUÑOZ</v>
      </c>
      <c r="G1748" s="59" t="s">
        <v>17765</v>
      </c>
      <c r="H1748" s="61"/>
      <c r="I1748" s="27"/>
      <c r="J1748" s="65"/>
      <c r="K1748" s="28"/>
    </row>
    <row r="1749" ht="22.5" customHeight="1">
      <c r="A1749" s="147">
        <v>46099.0</v>
      </c>
      <c r="B1749" s="15"/>
      <c r="C1749" s="148"/>
      <c r="D1749" s="149" t="s">
        <v>419</v>
      </c>
      <c r="E1749" s="150" t="s">
        <v>211</v>
      </c>
      <c r="F1749" s="112" t="str">
        <f t="shared" si="1"/>
        <v>RODRIGO ROJAS</v>
      </c>
      <c r="G1749" s="59" t="s">
        <v>17766</v>
      </c>
      <c r="H1749" s="61"/>
      <c r="I1749" s="27"/>
      <c r="J1749" s="65"/>
      <c r="K1749" s="28"/>
    </row>
    <row r="1750" ht="22.5" customHeight="1">
      <c r="A1750" s="147">
        <v>46099.0</v>
      </c>
      <c r="B1750" s="15"/>
      <c r="C1750" s="148"/>
      <c r="D1750" s="149" t="s">
        <v>487</v>
      </c>
      <c r="E1750" s="150" t="s">
        <v>6240</v>
      </c>
      <c r="F1750" s="112" t="str">
        <f t="shared" si="1"/>
        <v>FRANCISCA SEPÚLVEDA</v>
      </c>
      <c r="G1750" s="59" t="s">
        <v>17767</v>
      </c>
      <c r="H1750" s="61"/>
      <c r="I1750" s="27"/>
      <c r="J1750" s="65"/>
      <c r="K1750" s="28"/>
    </row>
    <row r="1751" ht="22.5" customHeight="1">
      <c r="A1751" s="147">
        <v>46099.0</v>
      </c>
      <c r="B1751" s="15"/>
      <c r="C1751" s="148"/>
      <c r="D1751" s="149" t="s">
        <v>17768</v>
      </c>
      <c r="E1751" s="150" t="s">
        <v>17769</v>
      </c>
      <c r="F1751" s="112" t="str">
        <f t="shared" si="1"/>
        <v>CRISTIAN GONZALO SALINAS MIRANDA</v>
      </c>
      <c r="G1751" s="59" t="s">
        <v>17770</v>
      </c>
      <c r="H1751" s="61"/>
      <c r="I1751" s="27"/>
      <c r="J1751" s="65"/>
      <c r="K1751" s="28"/>
    </row>
    <row r="1752" ht="22.5" customHeight="1">
      <c r="A1752" s="147">
        <v>46099.0</v>
      </c>
      <c r="B1752" s="15"/>
      <c r="C1752" s="148"/>
      <c r="D1752" s="149" t="s">
        <v>4389</v>
      </c>
      <c r="E1752" s="150" t="s">
        <v>17771</v>
      </c>
      <c r="F1752" s="112" t="str">
        <f t="shared" si="1"/>
        <v>JAVIER ASTETE SOTO</v>
      </c>
      <c r="G1752" s="59" t="s">
        <v>17772</v>
      </c>
      <c r="H1752" s="61"/>
      <c r="I1752" s="27"/>
      <c r="J1752" s="65"/>
      <c r="K1752" s="28"/>
    </row>
    <row r="1753" ht="22.5" customHeight="1">
      <c r="A1753" s="147">
        <v>46099.0</v>
      </c>
      <c r="B1753" s="15"/>
      <c r="C1753" s="148"/>
      <c r="D1753" s="149" t="s">
        <v>17773</v>
      </c>
      <c r="E1753" s="150" t="s">
        <v>17774</v>
      </c>
      <c r="F1753" s="112" t="str">
        <f t="shared" si="1"/>
        <v>GIORGANA PAREDES ROMERO</v>
      </c>
      <c r="G1753" s="59" t="s">
        <v>17775</v>
      </c>
      <c r="H1753" s="61"/>
      <c r="I1753" s="27"/>
      <c r="J1753" s="65"/>
      <c r="K1753" s="28"/>
    </row>
    <row r="1754" ht="22.5" customHeight="1">
      <c r="A1754" s="147">
        <v>46099.0</v>
      </c>
      <c r="B1754" s="15"/>
      <c r="C1754" s="148"/>
      <c r="D1754" s="149" t="s">
        <v>17776</v>
      </c>
      <c r="E1754" s="150" t="s">
        <v>17777</v>
      </c>
      <c r="F1754" s="112" t="str">
        <f t="shared" si="1"/>
        <v>TEMISTOCLES ARTURO ARRIEGADA VENEGAS</v>
      </c>
      <c r="G1754" s="59" t="s">
        <v>17778</v>
      </c>
      <c r="H1754" s="61"/>
      <c r="I1754" s="27"/>
      <c r="J1754" s="65"/>
      <c r="K1754" s="28"/>
    </row>
    <row r="1755" ht="22.5" customHeight="1">
      <c r="A1755" s="147">
        <v>46099.0</v>
      </c>
      <c r="B1755" s="15"/>
      <c r="C1755" s="148"/>
      <c r="D1755" s="149" t="s">
        <v>15136</v>
      </c>
      <c r="E1755" s="150" t="s">
        <v>17779</v>
      </c>
      <c r="F1755" s="112" t="str">
        <f t="shared" si="1"/>
        <v>NELDA RODRÍGUEZ CARVAJAL</v>
      </c>
      <c r="G1755" s="59" t="s">
        <v>17780</v>
      </c>
      <c r="H1755" s="61"/>
      <c r="I1755" s="27"/>
      <c r="J1755" s="65"/>
      <c r="K1755" s="28"/>
    </row>
    <row r="1756" ht="22.5" customHeight="1">
      <c r="A1756" s="147">
        <v>46099.0</v>
      </c>
      <c r="B1756" s="15"/>
      <c r="C1756" s="148"/>
      <c r="D1756" s="149" t="s">
        <v>17781</v>
      </c>
      <c r="E1756" s="150" t="s">
        <v>3660</v>
      </c>
      <c r="F1756" s="112" t="str">
        <f t="shared" si="1"/>
        <v>MAXIMILINO ROMERO</v>
      </c>
      <c r="G1756" s="59" t="s">
        <v>17782</v>
      </c>
      <c r="H1756" s="61"/>
      <c r="I1756" s="27"/>
      <c r="J1756" s="65"/>
      <c r="K1756" s="28"/>
    </row>
    <row r="1757" ht="22.5" customHeight="1">
      <c r="A1757" s="147">
        <v>46099.0</v>
      </c>
      <c r="B1757" s="15"/>
      <c r="C1757" s="148"/>
      <c r="D1757" s="149" t="s">
        <v>2849</v>
      </c>
      <c r="E1757" s="150" t="s">
        <v>17783</v>
      </c>
      <c r="F1757" s="112" t="str">
        <f t="shared" si="1"/>
        <v>ALEXIS VALENCIA CASTRO</v>
      </c>
      <c r="G1757" s="59" t="s">
        <v>17784</v>
      </c>
      <c r="H1757" s="61"/>
      <c r="I1757" s="27"/>
      <c r="J1757" s="65"/>
      <c r="K1757" s="28"/>
    </row>
    <row r="1758" ht="22.5" customHeight="1">
      <c r="A1758" s="147">
        <v>46099.0</v>
      </c>
      <c r="B1758" s="15"/>
      <c r="C1758" s="148"/>
      <c r="D1758" s="149" t="s">
        <v>5514</v>
      </c>
      <c r="E1758" s="150" t="s">
        <v>999</v>
      </c>
      <c r="F1758" s="112" t="str">
        <f t="shared" si="1"/>
        <v>NICOLAS CABRERA</v>
      </c>
      <c r="G1758" s="59" t="s">
        <v>17785</v>
      </c>
      <c r="H1758" s="61"/>
      <c r="I1758" s="27"/>
      <c r="J1758" s="65"/>
      <c r="K1758" s="28"/>
    </row>
    <row r="1759" ht="22.5" customHeight="1">
      <c r="A1759" s="147">
        <v>46099.0</v>
      </c>
      <c r="B1759" s="15"/>
      <c r="C1759" s="148"/>
      <c r="D1759" s="149" t="s">
        <v>17786</v>
      </c>
      <c r="E1759" s="150" t="s">
        <v>17787</v>
      </c>
      <c r="F1759" s="112" t="str">
        <f t="shared" si="1"/>
        <v>ANTONELLA MENDOZA</v>
      </c>
      <c r="G1759" s="59" t="s">
        <v>17788</v>
      </c>
      <c r="H1759" s="61"/>
      <c r="I1759" s="27"/>
      <c r="J1759" s="65"/>
      <c r="K1759" s="28"/>
    </row>
    <row r="1760" ht="22.5" customHeight="1">
      <c r="A1760" s="147">
        <v>46099.0</v>
      </c>
      <c r="B1760" s="15"/>
      <c r="C1760" s="148"/>
      <c r="D1760" s="149" t="s">
        <v>17789</v>
      </c>
      <c r="E1760" s="150" t="s">
        <v>17790</v>
      </c>
      <c r="F1760" s="112" t="str">
        <f t="shared" si="1"/>
        <v>LUÍS ALFREDO MUÑOZ VALLEJOS</v>
      </c>
      <c r="G1760" s="59" t="s">
        <v>17791</v>
      </c>
      <c r="H1760" s="61"/>
      <c r="I1760" s="27"/>
      <c r="J1760" s="65"/>
      <c r="K1760" s="28"/>
    </row>
    <row r="1761" ht="22.5" customHeight="1">
      <c r="A1761" s="147">
        <v>46099.0</v>
      </c>
      <c r="B1761" s="15"/>
      <c r="C1761" s="148"/>
      <c r="D1761" s="149" t="s">
        <v>3335</v>
      </c>
      <c r="E1761" s="150" t="s">
        <v>124</v>
      </c>
      <c r="F1761" s="112" t="str">
        <f t="shared" si="1"/>
        <v>NELSON LOPEZ</v>
      </c>
      <c r="G1761" s="59" t="s">
        <v>17792</v>
      </c>
      <c r="H1761" s="61"/>
      <c r="I1761" s="27"/>
      <c r="J1761" s="65"/>
      <c r="K1761" s="28"/>
    </row>
    <row r="1762" ht="22.5" customHeight="1">
      <c r="A1762" s="147">
        <v>46099.0</v>
      </c>
      <c r="B1762" s="15"/>
      <c r="C1762" s="148"/>
      <c r="D1762" s="149" t="s">
        <v>550</v>
      </c>
      <c r="E1762" s="150" t="s">
        <v>17793</v>
      </c>
      <c r="F1762" s="112" t="str">
        <f t="shared" si="1"/>
        <v>DANIEL CONSUEGRA</v>
      </c>
      <c r="G1762" s="59" t="s">
        <v>17794</v>
      </c>
      <c r="H1762" s="61"/>
      <c r="I1762" s="27"/>
      <c r="J1762" s="65"/>
      <c r="K1762" s="28"/>
    </row>
    <row r="1763" ht="22.5" customHeight="1">
      <c r="A1763" s="147">
        <v>46099.0</v>
      </c>
      <c r="B1763" s="15"/>
      <c r="C1763" s="148"/>
      <c r="D1763" s="149" t="s">
        <v>8152</v>
      </c>
      <c r="E1763" s="150" t="s">
        <v>16232</v>
      </c>
      <c r="F1763" s="112" t="str">
        <f t="shared" si="1"/>
        <v>TOMÁS PABLO SANTIBÁÑEZ VIANI</v>
      </c>
      <c r="G1763" s="59" t="s">
        <v>16233</v>
      </c>
      <c r="H1763" s="61"/>
      <c r="I1763" s="27"/>
      <c r="J1763" s="65"/>
      <c r="K1763" s="28"/>
    </row>
    <row r="1764" ht="22.5" customHeight="1">
      <c r="A1764" s="147">
        <v>46099.0</v>
      </c>
      <c r="B1764" s="15"/>
      <c r="C1764" s="148"/>
      <c r="D1764" s="149" t="s">
        <v>1164</v>
      </c>
      <c r="E1764" s="150" t="s">
        <v>4970</v>
      </c>
      <c r="F1764" s="112" t="str">
        <f t="shared" si="1"/>
        <v>ALEXANDRA DIAZ</v>
      </c>
      <c r="G1764" s="59" t="s">
        <v>17795</v>
      </c>
      <c r="H1764" s="61"/>
      <c r="I1764" s="27"/>
      <c r="J1764" s="65"/>
      <c r="K1764" s="28"/>
    </row>
    <row r="1765" ht="22.5" customHeight="1">
      <c r="A1765" s="147">
        <v>46099.0</v>
      </c>
      <c r="B1765" s="15"/>
      <c r="C1765" s="148"/>
      <c r="D1765" s="149" t="s">
        <v>1038</v>
      </c>
      <c r="E1765" s="150" t="s">
        <v>10355</v>
      </c>
      <c r="F1765" s="112" t="str">
        <f t="shared" si="1"/>
        <v>MAURICIO FARIAS</v>
      </c>
      <c r="G1765" s="59" t="s">
        <v>17796</v>
      </c>
      <c r="H1765" s="61"/>
      <c r="I1765" s="27"/>
      <c r="J1765" s="65"/>
      <c r="K1765" s="28"/>
    </row>
    <row r="1766" ht="22.5" customHeight="1">
      <c r="A1766" s="147">
        <v>46099.0</v>
      </c>
      <c r="B1766" s="15"/>
      <c r="C1766" s="148"/>
      <c r="D1766" s="149" t="s">
        <v>17797</v>
      </c>
      <c r="E1766" s="150" t="s">
        <v>472</v>
      </c>
      <c r="F1766" s="112" t="str">
        <f t="shared" si="1"/>
        <v>HERNÁN MUÑOZ</v>
      </c>
      <c r="G1766" s="59" t="s">
        <v>17798</v>
      </c>
      <c r="H1766" s="61"/>
      <c r="I1766" s="27"/>
      <c r="J1766" s="65"/>
      <c r="K1766" s="28"/>
    </row>
    <row r="1767" ht="22.5" customHeight="1">
      <c r="A1767" s="147">
        <v>46099.0</v>
      </c>
      <c r="B1767" s="15"/>
      <c r="C1767" s="148"/>
      <c r="D1767" s="149" t="s">
        <v>419</v>
      </c>
      <c r="E1767" s="150" t="s">
        <v>17799</v>
      </c>
      <c r="F1767" s="112" t="str">
        <f t="shared" si="1"/>
        <v>RODRIGO URETA</v>
      </c>
      <c r="G1767" s="59" t="s">
        <v>17800</v>
      </c>
      <c r="H1767" s="61"/>
      <c r="I1767" s="27"/>
      <c r="J1767" s="65"/>
      <c r="K1767" s="28"/>
    </row>
    <row r="1768" ht="22.5" customHeight="1">
      <c r="A1768" s="147">
        <v>46099.0</v>
      </c>
      <c r="B1768" s="15"/>
      <c r="C1768" s="148"/>
      <c r="D1768" s="149" t="s">
        <v>17801</v>
      </c>
      <c r="E1768" s="150" t="s">
        <v>211</v>
      </c>
      <c r="F1768" s="112" t="str">
        <f t="shared" si="1"/>
        <v>ALCIDES ROJAS</v>
      </c>
      <c r="G1768" s="59" t="s">
        <v>17802</v>
      </c>
      <c r="H1768" s="61"/>
      <c r="I1768" s="27"/>
      <c r="J1768" s="65"/>
      <c r="K1768" s="28"/>
    </row>
    <row r="1769" ht="22.5" customHeight="1">
      <c r="A1769" s="147">
        <v>46099.0</v>
      </c>
      <c r="B1769" s="15"/>
      <c r="C1769" s="148"/>
      <c r="D1769" s="149" t="s">
        <v>3914</v>
      </c>
      <c r="E1769" s="150" t="s">
        <v>17803</v>
      </c>
      <c r="F1769" s="112" t="str">
        <f t="shared" si="1"/>
        <v>SAMUEL SOLORZANO</v>
      </c>
      <c r="G1769" s="59" t="s">
        <v>17804</v>
      </c>
      <c r="H1769" s="61"/>
      <c r="I1769" s="27"/>
      <c r="J1769" s="65"/>
      <c r="K1769" s="28"/>
    </row>
    <row r="1770" ht="22.5" customHeight="1">
      <c r="A1770" s="147">
        <v>46099.0</v>
      </c>
      <c r="B1770" s="15"/>
      <c r="C1770" s="148"/>
      <c r="D1770" s="149" t="s">
        <v>11887</v>
      </c>
      <c r="E1770" s="150" t="s">
        <v>17805</v>
      </c>
      <c r="F1770" s="112" t="str">
        <f t="shared" si="1"/>
        <v>JUAN PABLO ZAVALA GALLARDO</v>
      </c>
      <c r="G1770" s="59" t="s">
        <v>17806</v>
      </c>
      <c r="H1770" s="61"/>
      <c r="I1770" s="27"/>
      <c r="J1770" s="65"/>
      <c r="K1770" s="28"/>
    </row>
    <row r="1771" ht="22.5" customHeight="1">
      <c r="A1771" s="147">
        <v>46099.0</v>
      </c>
      <c r="B1771" s="15"/>
      <c r="C1771" s="148"/>
      <c r="D1771" s="149" t="s">
        <v>304</v>
      </c>
      <c r="E1771" s="150" t="s">
        <v>1156</v>
      </c>
      <c r="F1771" s="112" t="str">
        <f t="shared" si="1"/>
        <v>DANIEL RAMIREZ</v>
      </c>
      <c r="G1771" s="59" t="s">
        <v>17807</v>
      </c>
      <c r="H1771" s="61"/>
      <c r="I1771" s="27"/>
      <c r="J1771" s="65"/>
      <c r="K1771" s="28"/>
    </row>
    <row r="1772" ht="22.5" customHeight="1">
      <c r="A1772" s="147">
        <v>46099.0</v>
      </c>
      <c r="B1772" s="15"/>
      <c r="C1772" s="148"/>
      <c r="D1772" s="149" t="s">
        <v>17808</v>
      </c>
      <c r="E1772" s="150" t="s">
        <v>17809</v>
      </c>
      <c r="F1772" s="112" t="str">
        <f t="shared" si="1"/>
        <v>GLORIA JORQUERA PINO</v>
      </c>
      <c r="G1772" s="59" t="s">
        <v>17810</v>
      </c>
      <c r="H1772" s="61"/>
      <c r="I1772" s="27"/>
      <c r="J1772" s="65"/>
      <c r="K1772" s="28"/>
    </row>
    <row r="1773" ht="22.5" customHeight="1">
      <c r="A1773" s="147">
        <v>46099.0</v>
      </c>
      <c r="B1773" s="15"/>
      <c r="C1773" s="148"/>
      <c r="D1773" s="149" t="s">
        <v>17811</v>
      </c>
      <c r="E1773" s="150" t="s">
        <v>7929</v>
      </c>
      <c r="F1773" s="112" t="str">
        <f t="shared" si="1"/>
        <v>JOAQUÍN REYES</v>
      </c>
      <c r="G1773" s="59" t="s">
        <v>17812</v>
      </c>
      <c r="H1773" s="61"/>
      <c r="I1773" s="27"/>
      <c r="J1773" s="65"/>
      <c r="K1773" s="28"/>
    </row>
    <row r="1774" ht="22.5" customHeight="1">
      <c r="A1774" s="147">
        <v>46099.0</v>
      </c>
      <c r="B1774" s="15"/>
      <c r="C1774" s="148"/>
      <c r="D1774" s="149" t="s">
        <v>920</v>
      </c>
      <c r="E1774" s="150" t="s">
        <v>17813</v>
      </c>
      <c r="F1774" s="112" t="str">
        <f t="shared" si="1"/>
        <v>SEBASTIAN BRAVO OYARZO</v>
      </c>
      <c r="G1774" s="59" t="s">
        <v>17814</v>
      </c>
      <c r="H1774" s="61"/>
      <c r="I1774" s="27"/>
      <c r="J1774" s="65"/>
      <c r="K1774" s="28"/>
    </row>
    <row r="1775" ht="22.5" customHeight="1">
      <c r="A1775" s="147">
        <v>46099.0</v>
      </c>
      <c r="B1775" s="15"/>
      <c r="C1775" s="148"/>
      <c r="D1775" s="149" t="s">
        <v>17815</v>
      </c>
      <c r="E1775" s="150" t="s">
        <v>17816</v>
      </c>
      <c r="F1775" s="112" t="str">
        <f t="shared" si="1"/>
        <v>ANTON SVARBIC</v>
      </c>
      <c r="G1775" s="59" t="s">
        <v>17817</v>
      </c>
      <c r="H1775" s="61"/>
      <c r="I1775" s="27"/>
      <c r="J1775" s="65"/>
      <c r="K1775" s="28"/>
    </row>
    <row r="1776" ht="22.5" customHeight="1">
      <c r="A1776" s="147">
        <v>46100.0</v>
      </c>
      <c r="B1776" s="15"/>
      <c r="C1776" s="148"/>
      <c r="D1776" s="149" t="s">
        <v>964</v>
      </c>
      <c r="E1776" s="150" t="s">
        <v>17818</v>
      </c>
      <c r="F1776" s="112" t="str">
        <f t="shared" si="1"/>
        <v>FELIPE IVANI ORTEGA</v>
      </c>
      <c r="G1776" s="59" t="s">
        <v>17819</v>
      </c>
      <c r="H1776" s="56" t="s">
        <v>44</v>
      </c>
      <c r="I1776" s="27"/>
      <c r="J1776" s="57" t="s">
        <v>14</v>
      </c>
      <c r="K1776" s="28"/>
    </row>
    <row r="1777" ht="22.5" customHeight="1">
      <c r="A1777" s="147">
        <v>46100.0</v>
      </c>
      <c r="B1777" s="15"/>
      <c r="C1777" s="148"/>
      <c r="D1777" s="149" t="s">
        <v>1417</v>
      </c>
      <c r="E1777" s="150" t="s">
        <v>3581</v>
      </c>
      <c r="F1777" s="112" t="str">
        <f t="shared" si="1"/>
        <v>BELÉN ALVARADO</v>
      </c>
      <c r="G1777" s="59" t="s">
        <v>17820</v>
      </c>
      <c r="H1777" s="56" t="s">
        <v>44</v>
      </c>
      <c r="I1777" s="27"/>
      <c r="J1777" s="57" t="s">
        <v>14</v>
      </c>
      <c r="K1777" s="23" t="s">
        <v>15</v>
      </c>
    </row>
    <row r="1778" ht="22.5" customHeight="1">
      <c r="A1778" s="147">
        <v>46100.0</v>
      </c>
      <c r="B1778" s="15"/>
      <c r="C1778" s="148"/>
      <c r="D1778" s="149" t="s">
        <v>17821</v>
      </c>
      <c r="E1778" s="150" t="s">
        <v>17822</v>
      </c>
      <c r="F1778" s="112" t="str">
        <f t="shared" si="1"/>
        <v>JUAN JAVIER VASQUEZ GAMBOA</v>
      </c>
      <c r="G1778" s="59" t="s">
        <v>17823</v>
      </c>
      <c r="H1778" s="56" t="s">
        <v>44</v>
      </c>
      <c r="I1778" s="27"/>
      <c r="J1778" s="57" t="s">
        <v>14</v>
      </c>
      <c r="K1778" s="23" t="s">
        <v>15</v>
      </c>
    </row>
    <row r="1779" ht="22.5" customHeight="1">
      <c r="A1779" s="147">
        <v>46100.0</v>
      </c>
      <c r="B1779" s="15"/>
      <c r="C1779" s="148"/>
      <c r="D1779" s="149" t="s">
        <v>17824</v>
      </c>
      <c r="E1779" s="150" t="s">
        <v>17825</v>
      </c>
      <c r="F1779" s="112" t="str">
        <f t="shared" si="1"/>
        <v>PAULETTE CASACUBERTA</v>
      </c>
      <c r="G1779" s="59" t="s">
        <v>17826</v>
      </c>
      <c r="H1779" s="56" t="s">
        <v>44</v>
      </c>
      <c r="I1779" s="27"/>
      <c r="J1779" s="57" t="s">
        <v>14</v>
      </c>
      <c r="K1779" s="23" t="s">
        <v>15</v>
      </c>
    </row>
    <row r="1780" ht="22.5" customHeight="1">
      <c r="A1780" s="147">
        <v>46100.0</v>
      </c>
      <c r="B1780" s="15"/>
      <c r="C1780" s="148"/>
      <c r="D1780" s="149" t="s">
        <v>229</v>
      </c>
      <c r="E1780" s="150" t="s">
        <v>17827</v>
      </c>
      <c r="F1780" s="112" t="str">
        <f t="shared" si="1"/>
        <v>KAREN ZARATE MOLINA</v>
      </c>
      <c r="G1780" s="59" t="s">
        <v>17828</v>
      </c>
      <c r="H1780" s="56" t="s">
        <v>44</v>
      </c>
      <c r="I1780" s="27"/>
      <c r="J1780" s="57" t="s">
        <v>14</v>
      </c>
      <c r="K1780" s="23" t="s">
        <v>15</v>
      </c>
    </row>
    <row r="1781" ht="22.5" customHeight="1">
      <c r="A1781" s="147">
        <v>46100.0</v>
      </c>
      <c r="B1781" s="15"/>
      <c r="C1781" s="148"/>
      <c r="D1781" s="149" t="s">
        <v>1764</v>
      </c>
      <c r="E1781" s="150" t="s">
        <v>17829</v>
      </c>
      <c r="F1781" s="112" t="str">
        <f t="shared" si="1"/>
        <v>SOFIA CORRALES</v>
      </c>
      <c r="G1781" s="59" t="s">
        <v>17830</v>
      </c>
      <c r="H1781" s="56" t="s">
        <v>44</v>
      </c>
      <c r="I1781" s="27"/>
      <c r="J1781" s="57" t="s">
        <v>14</v>
      </c>
      <c r="K1781" s="28"/>
    </row>
    <row r="1782" ht="22.5" customHeight="1">
      <c r="A1782" s="147">
        <v>46100.0</v>
      </c>
      <c r="B1782" s="15"/>
      <c r="C1782" s="148"/>
      <c r="D1782" s="149" t="s">
        <v>17831</v>
      </c>
      <c r="E1782" s="150" t="s">
        <v>17832</v>
      </c>
      <c r="F1782" s="112" t="str">
        <f t="shared" si="1"/>
        <v>ALEJANDRA LORENA OSORIO SOTO</v>
      </c>
      <c r="G1782" s="59" t="s">
        <v>17833</v>
      </c>
      <c r="H1782" s="56" t="s">
        <v>44</v>
      </c>
      <c r="I1782" s="27"/>
      <c r="J1782" s="57" t="s">
        <v>14</v>
      </c>
      <c r="K1782" s="28"/>
    </row>
    <row r="1783" ht="22.5" customHeight="1">
      <c r="A1783" s="147">
        <v>46100.0</v>
      </c>
      <c r="B1783" s="15"/>
      <c r="C1783" s="148"/>
      <c r="D1783" s="149" t="s">
        <v>585</v>
      </c>
      <c r="E1783" s="150" t="s">
        <v>4307</v>
      </c>
      <c r="F1783" s="112" t="str">
        <f t="shared" si="1"/>
        <v>MAXIMO CASTRO</v>
      </c>
      <c r="G1783" s="59" t="s">
        <v>17834</v>
      </c>
      <c r="H1783" s="56" t="s">
        <v>44</v>
      </c>
      <c r="I1783" s="27"/>
      <c r="J1783" s="57" t="s">
        <v>14</v>
      </c>
      <c r="K1783" s="23" t="s">
        <v>15</v>
      </c>
    </row>
    <row r="1784" ht="22.5" customHeight="1">
      <c r="A1784" s="147">
        <v>46100.0</v>
      </c>
      <c r="B1784" s="15"/>
      <c r="C1784" s="148"/>
      <c r="D1784" s="149" t="s">
        <v>1240</v>
      </c>
      <c r="E1784" s="150" t="s">
        <v>16702</v>
      </c>
      <c r="F1784" s="112" t="str">
        <f t="shared" si="1"/>
        <v>CATALINA LATOJA</v>
      </c>
      <c r="G1784" s="59" t="s">
        <v>17835</v>
      </c>
      <c r="H1784" s="56" t="s">
        <v>44</v>
      </c>
      <c r="I1784" s="27"/>
      <c r="J1784" s="57" t="s">
        <v>14</v>
      </c>
      <c r="K1784" s="28"/>
    </row>
    <row r="1785" ht="22.5" customHeight="1">
      <c r="A1785" s="147">
        <v>46100.0</v>
      </c>
      <c r="B1785" s="15"/>
      <c r="C1785" s="148"/>
      <c r="D1785" s="149" t="s">
        <v>6289</v>
      </c>
      <c r="E1785" s="150" t="s">
        <v>12858</v>
      </c>
      <c r="F1785" s="112" t="str">
        <f t="shared" si="1"/>
        <v>VALENTINA GOZATEGUI YEVENES</v>
      </c>
      <c r="G1785" s="59" t="s">
        <v>12859</v>
      </c>
      <c r="H1785" s="56" t="s">
        <v>44</v>
      </c>
      <c r="I1785" s="27"/>
      <c r="J1785" s="57" t="s">
        <v>14</v>
      </c>
      <c r="K1785" s="23" t="s">
        <v>15</v>
      </c>
    </row>
    <row r="1786" ht="22.5" customHeight="1">
      <c r="A1786" s="147">
        <v>46100.0</v>
      </c>
      <c r="B1786" s="15"/>
      <c r="C1786" s="148"/>
      <c r="D1786" s="149" t="s">
        <v>7967</v>
      </c>
      <c r="E1786" s="150" t="s">
        <v>17836</v>
      </c>
      <c r="F1786" s="112" t="str">
        <f t="shared" si="1"/>
        <v>VICENTE QUEZADA OSORIO</v>
      </c>
      <c r="G1786" s="59" t="s">
        <v>17837</v>
      </c>
      <c r="H1786" s="56" t="s">
        <v>44</v>
      </c>
      <c r="I1786" s="27"/>
      <c r="J1786" s="57" t="s">
        <v>14</v>
      </c>
      <c r="K1786" s="28"/>
    </row>
    <row r="1787" ht="22.5" customHeight="1">
      <c r="A1787" s="147">
        <v>46100.0</v>
      </c>
      <c r="B1787" s="15"/>
      <c r="C1787" s="148"/>
      <c r="D1787" s="149" t="s">
        <v>17838</v>
      </c>
      <c r="E1787" s="150" t="s">
        <v>17839</v>
      </c>
      <c r="F1787" s="112" t="str">
        <f t="shared" si="1"/>
        <v>ALAN BRYAN MUÑOZ ARANCIBIA</v>
      </c>
      <c r="G1787" s="59" t="s">
        <v>17840</v>
      </c>
      <c r="H1787" s="56" t="s">
        <v>44</v>
      </c>
      <c r="I1787" s="27"/>
      <c r="J1787" s="57" t="s">
        <v>14</v>
      </c>
      <c r="K1787" s="23" t="s">
        <v>15</v>
      </c>
    </row>
    <row r="1788" ht="22.5" customHeight="1">
      <c r="A1788" s="147">
        <v>46100.0</v>
      </c>
      <c r="B1788" s="15"/>
      <c r="C1788" s="148"/>
      <c r="D1788" s="149" t="s">
        <v>433</v>
      </c>
      <c r="E1788" s="150" t="s">
        <v>17841</v>
      </c>
      <c r="F1788" s="112" t="str">
        <f t="shared" si="1"/>
        <v>VICENTE MENESES ARRIAGADA</v>
      </c>
      <c r="G1788" s="59" t="s">
        <v>17842</v>
      </c>
      <c r="H1788" s="56" t="s">
        <v>44</v>
      </c>
      <c r="I1788" s="27"/>
      <c r="J1788" s="57" t="s">
        <v>14</v>
      </c>
      <c r="K1788" s="28"/>
    </row>
    <row r="1789" ht="22.5" customHeight="1">
      <c r="A1789" s="147">
        <v>46100.0</v>
      </c>
      <c r="B1789" s="15"/>
      <c r="C1789" s="148"/>
      <c r="D1789" s="149" t="s">
        <v>17843</v>
      </c>
      <c r="E1789" s="150" t="s">
        <v>17844</v>
      </c>
      <c r="F1789" s="112" t="str">
        <f t="shared" si="1"/>
        <v>FELIX RODRIGO RIVAS FARIAS</v>
      </c>
      <c r="G1789" s="59" t="s">
        <v>17845</v>
      </c>
      <c r="H1789" s="56" t="s">
        <v>44</v>
      </c>
      <c r="I1789" s="27"/>
      <c r="J1789" s="57" t="s">
        <v>14</v>
      </c>
      <c r="K1789" s="23" t="s">
        <v>15</v>
      </c>
    </row>
    <row r="1790" ht="22.5" customHeight="1">
      <c r="A1790" s="147">
        <v>46100.0</v>
      </c>
      <c r="B1790" s="15"/>
      <c r="C1790" s="148"/>
      <c r="D1790" s="149" t="s">
        <v>4004</v>
      </c>
      <c r="E1790" s="150" t="s">
        <v>17846</v>
      </c>
      <c r="F1790" s="112" t="str">
        <f t="shared" si="1"/>
        <v>MARIO CONTARDO</v>
      </c>
      <c r="G1790" s="59" t="s">
        <v>17847</v>
      </c>
      <c r="H1790" s="56" t="s">
        <v>44</v>
      </c>
      <c r="I1790" s="27"/>
      <c r="J1790" s="57" t="s">
        <v>14</v>
      </c>
      <c r="K1790" s="23" t="s">
        <v>15</v>
      </c>
    </row>
    <row r="1791" ht="22.5" customHeight="1">
      <c r="A1791" s="147">
        <v>46100.0</v>
      </c>
      <c r="B1791" s="15"/>
      <c r="C1791" s="148"/>
      <c r="D1791" s="149" t="s">
        <v>3198</v>
      </c>
      <c r="E1791" s="150" t="s">
        <v>17848</v>
      </c>
      <c r="F1791" s="112" t="str">
        <f t="shared" si="1"/>
        <v>ALVARO GODINEZ</v>
      </c>
      <c r="G1791" s="59" t="s">
        <v>17849</v>
      </c>
      <c r="H1791" s="56" t="s">
        <v>44</v>
      </c>
      <c r="I1791" s="27"/>
      <c r="J1791" s="57" t="s">
        <v>14</v>
      </c>
      <c r="K1791" s="23" t="s">
        <v>15</v>
      </c>
    </row>
    <row r="1792" ht="22.5" customHeight="1">
      <c r="A1792" s="147">
        <v>46100.0</v>
      </c>
      <c r="B1792" s="15"/>
      <c r="C1792" s="148"/>
      <c r="D1792" s="149" t="s">
        <v>366</v>
      </c>
      <c r="E1792" s="150" t="s">
        <v>367</v>
      </c>
      <c r="F1792" s="112" t="str">
        <f t="shared" si="1"/>
        <v>ELIZABETH GONZÁLEZ</v>
      </c>
      <c r="G1792" s="59" t="s">
        <v>17850</v>
      </c>
      <c r="H1792" s="56" t="s">
        <v>44</v>
      </c>
      <c r="I1792" s="27"/>
      <c r="J1792" s="57" t="s">
        <v>14</v>
      </c>
      <c r="K1792" s="28"/>
    </row>
    <row r="1793" ht="22.5" customHeight="1">
      <c r="A1793" s="147">
        <v>46100.0</v>
      </c>
      <c r="B1793" s="15"/>
      <c r="C1793" s="148"/>
      <c r="D1793" s="149" t="s">
        <v>17851</v>
      </c>
      <c r="E1793" s="150" t="s">
        <v>16487</v>
      </c>
      <c r="F1793" s="112" t="str">
        <f t="shared" si="1"/>
        <v>IVIS BOTTO</v>
      </c>
      <c r="G1793" s="59" t="s">
        <v>17852</v>
      </c>
      <c r="H1793" s="56" t="s">
        <v>44</v>
      </c>
      <c r="I1793" s="27"/>
      <c r="J1793" s="57" t="s">
        <v>14</v>
      </c>
      <c r="K1793" s="23" t="s">
        <v>15</v>
      </c>
    </row>
    <row r="1794" ht="22.5" customHeight="1">
      <c r="A1794" s="147">
        <v>46100.0</v>
      </c>
      <c r="B1794" s="15"/>
      <c r="C1794" s="148"/>
      <c r="D1794" s="149" t="s">
        <v>16978</v>
      </c>
      <c r="E1794" s="150" t="s">
        <v>2334</v>
      </c>
      <c r="F1794" s="112" t="str">
        <f t="shared" si="1"/>
        <v>CARLO CASTILLO</v>
      </c>
      <c r="G1794" s="59" t="s">
        <v>17853</v>
      </c>
      <c r="H1794" s="56" t="s">
        <v>44</v>
      </c>
      <c r="I1794" s="27"/>
      <c r="J1794" s="57" t="s">
        <v>14</v>
      </c>
      <c r="K1794" s="23" t="s">
        <v>15</v>
      </c>
    </row>
    <row r="1795" ht="22.5" customHeight="1">
      <c r="A1795" s="147">
        <v>46100.0</v>
      </c>
      <c r="B1795" s="15"/>
      <c r="C1795" s="148"/>
      <c r="D1795" s="149" t="s">
        <v>17854</v>
      </c>
      <c r="E1795" s="150" t="s">
        <v>17855</v>
      </c>
      <c r="F1795" s="112" t="str">
        <f t="shared" si="1"/>
        <v>ESTEBAN ALEJANDRO CONTRERAS CATALDO</v>
      </c>
      <c r="G1795" s="59" t="s">
        <v>17856</v>
      </c>
      <c r="H1795" s="56" t="s">
        <v>44</v>
      </c>
      <c r="I1795" s="27"/>
      <c r="J1795" s="57" t="s">
        <v>14</v>
      </c>
      <c r="K1795" s="28"/>
    </row>
    <row r="1796" ht="22.5" customHeight="1">
      <c r="A1796" s="147">
        <v>46100.0</v>
      </c>
      <c r="B1796" s="15"/>
      <c r="C1796" s="148"/>
      <c r="D1796" s="149" t="s">
        <v>964</v>
      </c>
      <c r="E1796" s="150" t="s">
        <v>4843</v>
      </c>
      <c r="F1796" s="112" t="str">
        <f t="shared" si="1"/>
        <v>FELIPE SMITH</v>
      </c>
      <c r="G1796" s="59" t="s">
        <v>17857</v>
      </c>
      <c r="H1796" s="56" t="s">
        <v>44</v>
      </c>
      <c r="I1796" s="27"/>
      <c r="J1796" s="57" t="s">
        <v>14</v>
      </c>
      <c r="K1796" s="28"/>
    </row>
    <row r="1797" ht="22.5" customHeight="1">
      <c r="A1797" s="147">
        <v>46100.0</v>
      </c>
      <c r="B1797" s="15"/>
      <c r="C1797" s="148"/>
      <c r="D1797" s="149" t="s">
        <v>808</v>
      </c>
      <c r="E1797" s="150" t="s">
        <v>17181</v>
      </c>
      <c r="F1797" s="112" t="str">
        <f t="shared" si="1"/>
        <v>BASTIAN HUENCHUAL</v>
      </c>
      <c r="G1797" s="59" t="s">
        <v>17858</v>
      </c>
      <c r="H1797" s="56" t="s">
        <v>44</v>
      </c>
      <c r="I1797" s="27"/>
      <c r="J1797" s="57" t="s">
        <v>14</v>
      </c>
      <c r="K1797" s="23" t="s">
        <v>15</v>
      </c>
    </row>
    <row r="1798" ht="22.5" customHeight="1">
      <c r="A1798" s="147">
        <v>46100.0</v>
      </c>
      <c r="B1798" s="15"/>
      <c r="C1798" s="148"/>
      <c r="D1798" s="149" t="s">
        <v>344</v>
      </c>
      <c r="E1798" s="150" t="s">
        <v>71</v>
      </c>
      <c r="F1798" s="112" t="str">
        <f t="shared" si="1"/>
        <v>ELIAS CONTRERAS</v>
      </c>
      <c r="G1798" s="59" t="s">
        <v>17859</v>
      </c>
      <c r="H1798" s="56" t="s">
        <v>44</v>
      </c>
      <c r="I1798" s="27"/>
      <c r="J1798" s="57" t="s">
        <v>14</v>
      </c>
      <c r="K1798" s="23" t="s">
        <v>15</v>
      </c>
    </row>
    <row r="1799" ht="22.5" customHeight="1">
      <c r="A1799" s="147">
        <v>46100.0</v>
      </c>
      <c r="B1799" s="15"/>
      <c r="C1799" s="151" t="s">
        <v>122</v>
      </c>
      <c r="D1799" s="149" t="s">
        <v>17860</v>
      </c>
      <c r="E1799" s="150" t="s">
        <v>17861</v>
      </c>
      <c r="F1799" s="112" t="str">
        <f t="shared" si="1"/>
        <v>FRANZ BAUTISTA</v>
      </c>
      <c r="G1799" s="59" t="s">
        <v>17862</v>
      </c>
      <c r="H1799" s="56" t="s">
        <v>44</v>
      </c>
      <c r="I1799" s="27"/>
      <c r="J1799" s="57" t="s">
        <v>21</v>
      </c>
      <c r="K1799" s="23" t="s">
        <v>18</v>
      </c>
    </row>
    <row r="1800" ht="22.5" customHeight="1">
      <c r="A1800" s="147">
        <v>46100.0</v>
      </c>
      <c r="B1800" s="15"/>
      <c r="C1800" s="151" t="s">
        <v>106</v>
      </c>
      <c r="D1800" s="149" t="s">
        <v>968</v>
      </c>
      <c r="E1800" s="150" t="s">
        <v>17863</v>
      </c>
      <c r="F1800" s="112" t="str">
        <f t="shared" si="1"/>
        <v>SEBASTIAN MUÑOZ SANCHEZ</v>
      </c>
      <c r="G1800" s="59" t="s">
        <v>17864</v>
      </c>
      <c r="H1800" s="56" t="s">
        <v>44</v>
      </c>
      <c r="I1800" s="27"/>
      <c r="J1800" s="57" t="s">
        <v>21</v>
      </c>
      <c r="K1800" s="23" t="s">
        <v>20</v>
      </c>
    </row>
    <row r="1801" ht="22.5" customHeight="1">
      <c r="A1801" s="147">
        <v>46100.0</v>
      </c>
      <c r="B1801" s="15"/>
      <c r="C1801" s="151" t="s">
        <v>122</v>
      </c>
      <c r="D1801" s="149" t="s">
        <v>17865</v>
      </c>
      <c r="E1801" s="150" t="s">
        <v>17866</v>
      </c>
      <c r="F1801" s="112" t="str">
        <f t="shared" si="1"/>
        <v>MARIA VERONICA URTUBIA LIZANA</v>
      </c>
      <c r="G1801" s="59" t="s">
        <v>17867</v>
      </c>
      <c r="H1801" s="56" t="s">
        <v>44</v>
      </c>
      <c r="I1801" s="27"/>
      <c r="J1801" s="57" t="s">
        <v>21</v>
      </c>
      <c r="K1801" s="23" t="s">
        <v>15</v>
      </c>
    </row>
    <row r="1802" ht="22.5" customHeight="1">
      <c r="A1802" s="147">
        <v>46100.0</v>
      </c>
      <c r="B1802" s="15"/>
      <c r="C1802" s="151" t="s">
        <v>106</v>
      </c>
      <c r="D1802" s="149" t="s">
        <v>17868</v>
      </c>
      <c r="E1802" s="150" t="s">
        <v>17869</v>
      </c>
      <c r="F1802" s="112" t="str">
        <f t="shared" si="1"/>
        <v>CARLOS HERNAN DELGADILLO ORELLANA</v>
      </c>
      <c r="G1802" s="59" t="s">
        <v>17870</v>
      </c>
      <c r="H1802" s="56" t="s">
        <v>44</v>
      </c>
      <c r="I1802" s="27"/>
      <c r="J1802" s="57" t="s">
        <v>21</v>
      </c>
      <c r="K1802" s="23" t="s">
        <v>15</v>
      </c>
    </row>
    <row r="1803" ht="22.5" customHeight="1">
      <c r="A1803" s="147">
        <v>46100.0</v>
      </c>
      <c r="B1803" s="15"/>
      <c r="C1803" s="151" t="s">
        <v>106</v>
      </c>
      <c r="D1803" s="149" t="s">
        <v>2825</v>
      </c>
      <c r="E1803" s="150" t="s">
        <v>3165</v>
      </c>
      <c r="F1803" s="112" t="str">
        <f t="shared" si="1"/>
        <v>MARCELO GARRIDO</v>
      </c>
      <c r="G1803" s="59" t="s">
        <v>17871</v>
      </c>
      <c r="H1803" s="56" t="s">
        <v>44</v>
      </c>
      <c r="I1803" s="27"/>
      <c r="J1803" s="57" t="s">
        <v>21</v>
      </c>
      <c r="K1803" s="23" t="s">
        <v>15</v>
      </c>
    </row>
    <row r="1804" ht="22.5" customHeight="1">
      <c r="A1804" s="147">
        <v>46100.0</v>
      </c>
      <c r="B1804" s="15"/>
      <c r="C1804" s="151" t="s">
        <v>106</v>
      </c>
      <c r="D1804" s="149" t="s">
        <v>600</v>
      </c>
      <c r="E1804" s="150" t="s">
        <v>5254</v>
      </c>
      <c r="F1804" s="112" t="str">
        <f t="shared" si="1"/>
        <v>VICTOR REYES</v>
      </c>
      <c r="G1804" s="59" t="s">
        <v>17872</v>
      </c>
      <c r="H1804" s="56" t="s">
        <v>44</v>
      </c>
      <c r="I1804" s="27"/>
      <c r="J1804" s="57" t="s">
        <v>21</v>
      </c>
      <c r="K1804" s="23" t="s">
        <v>15</v>
      </c>
    </row>
    <row r="1805" ht="22.5" customHeight="1">
      <c r="A1805" s="147">
        <v>46100.0</v>
      </c>
      <c r="B1805" s="15"/>
      <c r="C1805" s="151" t="s">
        <v>106</v>
      </c>
      <c r="D1805" s="149" t="s">
        <v>3198</v>
      </c>
      <c r="E1805" s="150" t="s">
        <v>17873</v>
      </c>
      <c r="F1805" s="112" t="str">
        <f t="shared" si="1"/>
        <v>ALVARO URQUIETA</v>
      </c>
      <c r="G1805" s="59" t="s">
        <v>17874</v>
      </c>
      <c r="H1805" s="56" t="s">
        <v>44</v>
      </c>
      <c r="I1805" s="27"/>
      <c r="J1805" s="57" t="s">
        <v>21</v>
      </c>
      <c r="K1805" s="23" t="s">
        <v>22</v>
      </c>
    </row>
    <row r="1806" ht="22.5" customHeight="1">
      <c r="A1806" s="147">
        <v>46100.0</v>
      </c>
      <c r="B1806" s="15"/>
      <c r="C1806" s="151" t="s">
        <v>106</v>
      </c>
      <c r="D1806" s="149" t="s">
        <v>341</v>
      </c>
      <c r="E1806" s="150" t="s">
        <v>17875</v>
      </c>
      <c r="F1806" s="112" t="str">
        <f t="shared" si="1"/>
        <v>MIGUEL CONTRERAS OLIVARES</v>
      </c>
      <c r="G1806" s="59" t="s">
        <v>17876</v>
      </c>
      <c r="H1806" s="56" t="s">
        <v>44</v>
      </c>
      <c r="I1806" s="27"/>
      <c r="J1806" s="57" t="s">
        <v>21</v>
      </c>
      <c r="K1806" s="23" t="s">
        <v>15</v>
      </c>
    </row>
    <row r="1807" ht="22.5" customHeight="1">
      <c r="A1807" s="147">
        <v>46100.0</v>
      </c>
      <c r="B1807" s="15"/>
      <c r="C1807" s="151" t="s">
        <v>106</v>
      </c>
      <c r="D1807" s="149" t="s">
        <v>17877</v>
      </c>
      <c r="E1807" s="150" t="s">
        <v>17878</v>
      </c>
      <c r="F1807" s="112" t="str">
        <f t="shared" si="1"/>
        <v>HUGO  PATRICIO CARCAMO  GALLARDO</v>
      </c>
      <c r="G1807" s="59" t="s">
        <v>17879</v>
      </c>
      <c r="H1807" s="56" t="s">
        <v>44</v>
      </c>
      <c r="I1807" s="27"/>
      <c r="J1807" s="57" t="s">
        <v>21</v>
      </c>
      <c r="K1807" s="23" t="s">
        <v>15</v>
      </c>
    </row>
    <row r="1808" ht="22.5" customHeight="1">
      <c r="A1808" s="147">
        <v>46100.0</v>
      </c>
      <c r="B1808" s="15"/>
      <c r="C1808" s="151" t="s">
        <v>1107</v>
      </c>
      <c r="D1808" s="149" t="s">
        <v>985</v>
      </c>
      <c r="E1808" s="150" t="s">
        <v>3382</v>
      </c>
      <c r="F1808" s="112" t="str">
        <f t="shared" si="1"/>
        <v>CONSTANZA ROMO</v>
      </c>
      <c r="G1808" s="59" t="s">
        <v>17880</v>
      </c>
      <c r="H1808" s="56" t="s">
        <v>44</v>
      </c>
      <c r="I1808" s="27"/>
      <c r="J1808" s="57" t="s">
        <v>21</v>
      </c>
      <c r="K1808" s="23" t="s">
        <v>15</v>
      </c>
    </row>
    <row r="1809" ht="22.5" customHeight="1">
      <c r="A1809" s="147">
        <v>46100.0</v>
      </c>
      <c r="B1809" s="15"/>
      <c r="C1809" s="151" t="s">
        <v>228</v>
      </c>
      <c r="D1809" s="149" t="s">
        <v>1038</v>
      </c>
      <c r="E1809" s="150" t="s">
        <v>17881</v>
      </c>
      <c r="F1809" s="112" t="str">
        <f t="shared" si="1"/>
        <v>MAURICIO CALISTO CID</v>
      </c>
      <c r="G1809" s="59" t="s">
        <v>17882</v>
      </c>
      <c r="H1809" s="56" t="s">
        <v>44</v>
      </c>
      <c r="I1809" s="27"/>
      <c r="J1809" s="57" t="s">
        <v>21</v>
      </c>
      <c r="K1809" s="23" t="s">
        <v>15</v>
      </c>
    </row>
    <row r="1810" ht="22.5" customHeight="1">
      <c r="A1810" s="147">
        <v>46100.0</v>
      </c>
      <c r="B1810" s="15"/>
      <c r="C1810" s="151" t="s">
        <v>841</v>
      </c>
      <c r="D1810" s="149" t="s">
        <v>17883</v>
      </c>
      <c r="E1810" s="150" t="s">
        <v>16040</v>
      </c>
      <c r="F1810" s="112" t="str">
        <f t="shared" si="1"/>
        <v>ERALDO MORALES SUAZO</v>
      </c>
      <c r="G1810" s="59" t="s">
        <v>17884</v>
      </c>
      <c r="H1810" s="56" t="s">
        <v>44</v>
      </c>
      <c r="I1810" s="27"/>
      <c r="J1810" s="57" t="s">
        <v>21</v>
      </c>
      <c r="K1810" s="23" t="s">
        <v>15</v>
      </c>
    </row>
    <row r="1811" ht="22.5" customHeight="1">
      <c r="A1811" s="147">
        <v>46100.0</v>
      </c>
      <c r="B1811" s="15"/>
      <c r="C1811" s="151" t="s">
        <v>3298</v>
      </c>
      <c r="D1811" s="149" t="s">
        <v>556</v>
      </c>
      <c r="E1811" s="150" t="s">
        <v>17885</v>
      </c>
      <c r="F1811" s="112" t="str">
        <f t="shared" si="1"/>
        <v>ANDRES VIVAS</v>
      </c>
      <c r="G1811" s="59" t="s">
        <v>17886</v>
      </c>
      <c r="H1811" s="56" t="s">
        <v>44</v>
      </c>
      <c r="I1811" s="27"/>
      <c r="J1811" s="57" t="s">
        <v>21</v>
      </c>
      <c r="K1811" s="23" t="s">
        <v>15</v>
      </c>
    </row>
    <row r="1812" ht="22.5" customHeight="1">
      <c r="A1812" s="147">
        <v>46100.0</v>
      </c>
      <c r="B1812" s="15"/>
      <c r="C1812" s="151" t="s">
        <v>546</v>
      </c>
      <c r="D1812" s="149" t="s">
        <v>17887</v>
      </c>
      <c r="E1812" s="150" t="s">
        <v>17888</v>
      </c>
      <c r="F1812" s="112" t="str">
        <f t="shared" si="1"/>
        <v>VANESSA ROMINA MAUREIRA CORRAL</v>
      </c>
      <c r="G1812" s="59" t="s">
        <v>17889</v>
      </c>
      <c r="H1812" s="56" t="s">
        <v>44</v>
      </c>
      <c r="I1812" s="27"/>
      <c r="J1812" s="57" t="s">
        <v>21</v>
      </c>
      <c r="K1812" s="23" t="s">
        <v>15</v>
      </c>
    </row>
    <row r="1813" ht="22.5" customHeight="1">
      <c r="A1813" s="147">
        <v>46100.0</v>
      </c>
      <c r="B1813" s="15"/>
      <c r="C1813" s="151" t="s">
        <v>1529</v>
      </c>
      <c r="D1813" s="149" t="s">
        <v>17890</v>
      </c>
      <c r="E1813" s="150" t="s">
        <v>17891</v>
      </c>
      <c r="F1813" s="112" t="str">
        <f t="shared" si="1"/>
        <v>KATIA BACCHI</v>
      </c>
      <c r="G1813" s="59" t="s">
        <v>17892</v>
      </c>
      <c r="H1813" s="56" t="s">
        <v>44</v>
      </c>
      <c r="I1813" s="27"/>
      <c r="J1813" s="57" t="s">
        <v>21</v>
      </c>
      <c r="K1813" s="23" t="s">
        <v>15</v>
      </c>
    </row>
    <row r="1814" ht="22.5" customHeight="1">
      <c r="A1814" s="147">
        <v>46100.0</v>
      </c>
      <c r="B1814" s="15"/>
      <c r="C1814" s="151" t="s">
        <v>407</v>
      </c>
      <c r="D1814" s="149" t="s">
        <v>1201</v>
      </c>
      <c r="E1814" s="150" t="s">
        <v>71</v>
      </c>
      <c r="F1814" s="112" t="str">
        <f t="shared" si="1"/>
        <v>PAULINA CONTRERAS</v>
      </c>
      <c r="G1814" s="59" t="s">
        <v>17893</v>
      </c>
      <c r="H1814" s="56" t="s">
        <v>44</v>
      </c>
      <c r="I1814" s="27"/>
      <c r="J1814" s="57" t="s">
        <v>21</v>
      </c>
      <c r="K1814" s="23" t="s">
        <v>15</v>
      </c>
    </row>
    <row r="1815" ht="22.5" customHeight="1">
      <c r="A1815" s="147">
        <v>46100.0</v>
      </c>
      <c r="B1815" s="15"/>
      <c r="C1815" s="151" t="s">
        <v>546</v>
      </c>
      <c r="D1815" s="149" t="s">
        <v>3232</v>
      </c>
      <c r="E1815" s="150" t="s">
        <v>17894</v>
      </c>
      <c r="F1815" s="112" t="str">
        <f t="shared" si="1"/>
        <v>LEONARDO DUPONT GALLARDO</v>
      </c>
      <c r="G1815" s="59" t="s">
        <v>17895</v>
      </c>
      <c r="H1815" s="56" t="s">
        <v>44</v>
      </c>
      <c r="I1815" s="27"/>
      <c r="J1815" s="57" t="s">
        <v>21</v>
      </c>
      <c r="K1815" s="23" t="s">
        <v>15</v>
      </c>
    </row>
    <row r="1816" ht="22.5" customHeight="1">
      <c r="A1816" s="147">
        <v>46100.0</v>
      </c>
      <c r="B1816" s="15"/>
      <c r="C1816" s="151" t="s">
        <v>106</v>
      </c>
      <c r="D1816" s="149" t="s">
        <v>17896</v>
      </c>
      <c r="E1816" s="150" t="s">
        <v>7481</v>
      </c>
      <c r="F1816" s="112" t="str">
        <f t="shared" si="1"/>
        <v>ROSE MARIE ORMEÑO</v>
      </c>
      <c r="G1816" s="59" t="s">
        <v>17897</v>
      </c>
      <c r="H1816" s="56" t="s">
        <v>44</v>
      </c>
      <c r="I1816" s="27"/>
      <c r="J1816" s="57" t="s">
        <v>21</v>
      </c>
      <c r="K1816" s="23" t="s">
        <v>15</v>
      </c>
    </row>
    <row r="1817" ht="22.5" customHeight="1">
      <c r="A1817" s="147">
        <v>46100.0</v>
      </c>
      <c r="B1817" s="15"/>
      <c r="C1817" s="151" t="s">
        <v>546</v>
      </c>
      <c r="D1817" s="149" t="s">
        <v>808</v>
      </c>
      <c r="E1817" s="150" t="s">
        <v>10754</v>
      </c>
      <c r="F1817" s="112" t="str">
        <f t="shared" si="1"/>
        <v>BASTIAN ANDRADE</v>
      </c>
      <c r="G1817" s="59" t="s">
        <v>17898</v>
      </c>
      <c r="H1817" s="56" t="s">
        <v>44</v>
      </c>
      <c r="I1817" s="27"/>
      <c r="J1817" s="57" t="s">
        <v>21</v>
      </c>
      <c r="K1817" s="23" t="s">
        <v>15</v>
      </c>
    </row>
    <row r="1818" ht="22.5" customHeight="1">
      <c r="A1818" s="147">
        <v>46100.0</v>
      </c>
      <c r="B1818" s="15"/>
      <c r="C1818" s="151" t="s">
        <v>106</v>
      </c>
      <c r="D1818" s="149" t="s">
        <v>761</v>
      </c>
      <c r="E1818" s="150" t="s">
        <v>17899</v>
      </c>
      <c r="F1818" s="112" t="str">
        <f t="shared" si="1"/>
        <v>CARLOS ZAVALA BAHAMONDES</v>
      </c>
      <c r="G1818" s="59" t="s">
        <v>17900</v>
      </c>
      <c r="H1818" s="56" t="s">
        <v>44</v>
      </c>
      <c r="I1818" s="27"/>
      <c r="J1818" s="57" t="s">
        <v>21</v>
      </c>
      <c r="K1818" s="23" t="s">
        <v>15</v>
      </c>
    </row>
    <row r="1819" ht="22.5" customHeight="1">
      <c r="A1819" s="147">
        <v>46100.0</v>
      </c>
      <c r="B1819" s="15"/>
      <c r="C1819" s="151" t="s">
        <v>106</v>
      </c>
      <c r="D1819" s="149" t="s">
        <v>2073</v>
      </c>
      <c r="E1819" s="150" t="s">
        <v>8809</v>
      </c>
      <c r="F1819" s="112" t="str">
        <f t="shared" si="1"/>
        <v>CESAR SANHUEZA</v>
      </c>
      <c r="G1819" s="59" t="s">
        <v>17901</v>
      </c>
      <c r="H1819" s="56" t="s">
        <v>44</v>
      </c>
      <c r="I1819" s="27"/>
      <c r="J1819" s="57" t="s">
        <v>21</v>
      </c>
      <c r="K1819" s="23" t="s">
        <v>15</v>
      </c>
    </row>
    <row r="1820" ht="22.5" customHeight="1">
      <c r="A1820" s="147">
        <v>46100.0</v>
      </c>
      <c r="B1820" s="15"/>
      <c r="C1820" s="151" t="s">
        <v>1620</v>
      </c>
      <c r="D1820" s="149" t="s">
        <v>1338</v>
      </c>
      <c r="E1820" s="150" t="s">
        <v>8514</v>
      </c>
      <c r="F1820" s="112" t="str">
        <f t="shared" si="1"/>
        <v>VICTOR DIAZ</v>
      </c>
      <c r="G1820" s="59" t="s">
        <v>17902</v>
      </c>
      <c r="H1820" s="56" t="s">
        <v>44</v>
      </c>
      <c r="I1820" s="27"/>
      <c r="J1820" s="57" t="s">
        <v>21</v>
      </c>
      <c r="K1820" s="23" t="s">
        <v>15</v>
      </c>
    </row>
    <row r="1821" ht="22.5" customHeight="1">
      <c r="A1821" s="147">
        <v>46100.0</v>
      </c>
      <c r="B1821" s="15"/>
      <c r="C1821" s="151" t="s">
        <v>1536</v>
      </c>
      <c r="D1821" s="149" t="s">
        <v>85</v>
      </c>
      <c r="E1821" s="150" t="s">
        <v>8869</v>
      </c>
      <c r="F1821" s="112" t="str">
        <f t="shared" si="1"/>
        <v>FRANCO FERNANDEZ</v>
      </c>
      <c r="G1821" s="59" t="s">
        <v>17903</v>
      </c>
      <c r="H1821" s="56" t="s">
        <v>44</v>
      </c>
      <c r="I1821" s="27"/>
      <c r="J1821" s="57" t="s">
        <v>21</v>
      </c>
      <c r="K1821" s="23" t="s">
        <v>15</v>
      </c>
    </row>
    <row r="1822" ht="22.5" customHeight="1">
      <c r="A1822" s="147">
        <v>46100.0</v>
      </c>
      <c r="B1822" s="15"/>
      <c r="C1822" s="151" t="s">
        <v>15474</v>
      </c>
      <c r="D1822" s="149" t="s">
        <v>17904</v>
      </c>
      <c r="E1822" s="150" t="s">
        <v>74</v>
      </c>
      <c r="F1822" s="112" t="str">
        <f t="shared" si="1"/>
        <v>CHRISTIAN GONZALEZ</v>
      </c>
      <c r="G1822" s="59" t="s">
        <v>17905</v>
      </c>
      <c r="H1822" s="56" t="s">
        <v>44</v>
      </c>
      <c r="I1822" s="27"/>
      <c r="J1822" s="57" t="s">
        <v>21</v>
      </c>
      <c r="K1822" s="23" t="s">
        <v>15</v>
      </c>
    </row>
    <row r="1823" ht="22.5" customHeight="1">
      <c r="A1823" s="147">
        <v>46100.0</v>
      </c>
      <c r="B1823" s="15"/>
      <c r="C1823" s="148">
        <v>45108.0</v>
      </c>
      <c r="D1823" s="149" t="s">
        <v>1705</v>
      </c>
      <c r="E1823" s="150" t="s">
        <v>3350</v>
      </c>
      <c r="F1823" s="112" t="str">
        <f t="shared" si="1"/>
        <v>BENJAMIN GONZALEZ</v>
      </c>
      <c r="G1823" s="59" t="s">
        <v>17906</v>
      </c>
      <c r="H1823" s="56" t="s">
        <v>44</v>
      </c>
      <c r="I1823" s="22"/>
      <c r="J1823" s="57" t="s">
        <v>17</v>
      </c>
      <c r="K1823" s="23" t="s">
        <v>15</v>
      </c>
    </row>
    <row r="1824" ht="22.5" customHeight="1">
      <c r="A1824" s="147">
        <v>46100.0</v>
      </c>
      <c r="B1824" s="15">
        <v>46101.0</v>
      </c>
      <c r="C1824" s="148">
        <v>43617.0</v>
      </c>
      <c r="D1824" s="149" t="s">
        <v>4192</v>
      </c>
      <c r="E1824" s="150" t="s">
        <v>17907</v>
      </c>
      <c r="F1824" s="112" t="str">
        <f t="shared" si="1"/>
        <v>VICTOR CASTILLO TORREJON</v>
      </c>
      <c r="G1824" s="59" t="s">
        <v>17908</v>
      </c>
      <c r="H1824" s="56" t="s">
        <v>44</v>
      </c>
      <c r="I1824" s="27"/>
      <c r="J1824" s="57" t="s">
        <v>17</v>
      </c>
      <c r="K1824" s="23" t="s">
        <v>15</v>
      </c>
    </row>
    <row r="1825" ht="22.5" customHeight="1">
      <c r="A1825" s="147">
        <v>46100.0</v>
      </c>
      <c r="B1825" s="15">
        <v>46101.0</v>
      </c>
      <c r="C1825" s="148">
        <v>45505.0</v>
      </c>
      <c r="D1825" s="149" t="s">
        <v>532</v>
      </c>
      <c r="E1825" s="150" t="s">
        <v>4765</v>
      </c>
      <c r="F1825" s="112" t="str">
        <f t="shared" si="1"/>
        <v>MARIO CALDERON</v>
      </c>
      <c r="G1825" s="59" t="s">
        <v>17909</v>
      </c>
      <c r="H1825" s="56" t="s">
        <v>44</v>
      </c>
      <c r="I1825" s="22"/>
      <c r="J1825" s="57" t="s">
        <v>17</v>
      </c>
      <c r="K1825" s="23" t="s">
        <v>15</v>
      </c>
    </row>
    <row r="1826" ht="22.5" customHeight="1">
      <c r="A1826" s="147">
        <v>46100.0</v>
      </c>
      <c r="B1826" s="15">
        <v>46101.0</v>
      </c>
      <c r="C1826" s="148">
        <v>41852.0</v>
      </c>
      <c r="D1826" s="149" t="s">
        <v>15948</v>
      </c>
      <c r="E1826" s="150" t="s">
        <v>3113</v>
      </c>
      <c r="F1826" s="112" t="str">
        <f t="shared" si="1"/>
        <v>RAMIRO VARGAS</v>
      </c>
      <c r="G1826" s="59" t="s">
        <v>17910</v>
      </c>
      <c r="H1826" s="56" t="s">
        <v>44</v>
      </c>
      <c r="I1826" s="27"/>
      <c r="J1826" s="57" t="s">
        <v>17</v>
      </c>
      <c r="K1826" s="23" t="s">
        <v>15</v>
      </c>
    </row>
    <row r="1827" ht="22.5" customHeight="1">
      <c r="A1827" s="147">
        <v>46100.0</v>
      </c>
      <c r="B1827" s="15">
        <v>46101.0</v>
      </c>
      <c r="C1827" s="148">
        <v>44287.0</v>
      </c>
      <c r="D1827" s="149" t="s">
        <v>13230</v>
      </c>
      <c r="E1827" s="150" t="s">
        <v>3259</v>
      </c>
      <c r="F1827" s="112" t="str">
        <f t="shared" si="1"/>
        <v>JOAO SILVA</v>
      </c>
      <c r="G1827" s="59" t="s">
        <v>17911</v>
      </c>
      <c r="H1827" s="56" t="s">
        <v>44</v>
      </c>
      <c r="I1827" s="27"/>
      <c r="J1827" s="57" t="s">
        <v>17</v>
      </c>
      <c r="K1827" s="23" t="s">
        <v>15</v>
      </c>
    </row>
    <row r="1828" ht="22.5" customHeight="1">
      <c r="A1828" s="147">
        <v>46100.0</v>
      </c>
      <c r="B1828" s="15">
        <v>46101.0</v>
      </c>
      <c r="C1828" s="148">
        <v>43709.0</v>
      </c>
      <c r="D1828" s="149" t="s">
        <v>17912</v>
      </c>
      <c r="E1828" s="150" t="s">
        <v>2171</v>
      </c>
      <c r="F1828" s="112" t="str">
        <f t="shared" si="1"/>
        <v>MAIKOR SAAVEDRA</v>
      </c>
      <c r="G1828" s="59" t="s">
        <v>17913</v>
      </c>
      <c r="H1828" s="56" t="s">
        <v>44</v>
      </c>
      <c r="I1828" s="27"/>
      <c r="J1828" s="57" t="s">
        <v>17</v>
      </c>
      <c r="K1828" s="23" t="s">
        <v>15</v>
      </c>
    </row>
    <row r="1829" ht="22.5" customHeight="1">
      <c r="A1829" s="147">
        <v>46100.0</v>
      </c>
      <c r="B1829" s="15">
        <v>46101.0</v>
      </c>
      <c r="C1829" s="148">
        <v>43709.0</v>
      </c>
      <c r="D1829" s="149" t="s">
        <v>17914</v>
      </c>
      <c r="E1829" s="150" t="s">
        <v>274</v>
      </c>
      <c r="F1829" s="112" t="str">
        <f t="shared" si="1"/>
        <v>LIDIA RODRIGUEZ</v>
      </c>
      <c r="G1829" s="59" t="s">
        <v>17915</v>
      </c>
      <c r="H1829" s="56" t="s">
        <v>44</v>
      </c>
      <c r="I1829" s="27"/>
      <c r="J1829" s="57" t="s">
        <v>17</v>
      </c>
      <c r="K1829" s="23" t="s">
        <v>15</v>
      </c>
    </row>
    <row r="1830" ht="22.5" customHeight="1">
      <c r="A1830" s="147">
        <v>46100.0</v>
      </c>
      <c r="B1830" s="15">
        <v>46101.0</v>
      </c>
      <c r="C1830" s="148">
        <v>43405.0</v>
      </c>
      <c r="D1830" s="149" t="s">
        <v>323</v>
      </c>
      <c r="E1830" s="150" t="s">
        <v>17916</v>
      </c>
      <c r="F1830" s="112" t="str">
        <f t="shared" si="1"/>
        <v>FERNANDA SOTO MASTRANTONIO</v>
      </c>
      <c r="G1830" s="59" t="s">
        <v>17917</v>
      </c>
      <c r="H1830" s="56" t="s">
        <v>44</v>
      </c>
      <c r="I1830" s="27"/>
      <c r="J1830" s="57" t="s">
        <v>17</v>
      </c>
      <c r="K1830" s="23" t="s">
        <v>15</v>
      </c>
    </row>
    <row r="1831" ht="22.5" customHeight="1">
      <c r="A1831" s="147">
        <v>46100.0</v>
      </c>
      <c r="B1831" s="15">
        <v>46101.0</v>
      </c>
      <c r="C1831" s="148">
        <v>43191.0</v>
      </c>
      <c r="D1831" s="149" t="s">
        <v>107</v>
      </c>
      <c r="E1831" s="150" t="s">
        <v>17918</v>
      </c>
      <c r="F1831" s="112" t="str">
        <f t="shared" si="1"/>
        <v>CLAUDIA COLLAO</v>
      </c>
      <c r="G1831" s="59" t="s">
        <v>17919</v>
      </c>
      <c r="H1831" s="56" t="s">
        <v>44</v>
      </c>
      <c r="I1831" s="27"/>
      <c r="J1831" s="57" t="s">
        <v>17</v>
      </c>
      <c r="K1831" s="23" t="s">
        <v>15</v>
      </c>
    </row>
    <row r="1832" ht="22.5" customHeight="1">
      <c r="A1832" s="147">
        <v>46100.0</v>
      </c>
      <c r="B1832" s="15">
        <v>46101.0</v>
      </c>
      <c r="C1832" s="148">
        <v>43862.0</v>
      </c>
      <c r="D1832" s="149" t="s">
        <v>17920</v>
      </c>
      <c r="E1832" s="150" t="s">
        <v>17921</v>
      </c>
      <c r="F1832" s="112" t="str">
        <f t="shared" si="1"/>
        <v>ARNOLDO ANTONIO GIUSTI QUEZADA</v>
      </c>
      <c r="G1832" s="59" t="s">
        <v>17922</v>
      </c>
      <c r="H1832" s="56" t="s">
        <v>44</v>
      </c>
      <c r="I1832" s="27"/>
      <c r="J1832" s="57" t="s">
        <v>17</v>
      </c>
      <c r="K1832" s="23" t="s">
        <v>15</v>
      </c>
    </row>
    <row r="1833" ht="22.5" customHeight="1">
      <c r="A1833" s="147">
        <v>46100.0</v>
      </c>
      <c r="B1833" s="15">
        <v>46104.0</v>
      </c>
      <c r="C1833" s="148">
        <v>43739.0</v>
      </c>
      <c r="D1833" s="149" t="s">
        <v>344</v>
      </c>
      <c r="E1833" s="150" t="s">
        <v>17923</v>
      </c>
      <c r="F1833" s="112" t="str">
        <f t="shared" si="1"/>
        <v>ELIAS LUENGO</v>
      </c>
      <c r="G1833" s="59" t="s">
        <v>17924</v>
      </c>
      <c r="H1833" s="56" t="s">
        <v>44</v>
      </c>
      <c r="I1833" s="27"/>
      <c r="J1833" s="57" t="s">
        <v>17</v>
      </c>
      <c r="K1833" s="23" t="s">
        <v>15</v>
      </c>
    </row>
    <row r="1834" ht="22.5" customHeight="1">
      <c r="A1834" s="147">
        <v>46100.0</v>
      </c>
      <c r="B1834" s="15">
        <v>46101.0</v>
      </c>
      <c r="C1834" s="148">
        <v>43891.0</v>
      </c>
      <c r="D1834" s="149" t="s">
        <v>5767</v>
      </c>
      <c r="E1834" s="150" t="s">
        <v>2159</v>
      </c>
      <c r="F1834" s="112" t="str">
        <f t="shared" si="1"/>
        <v>DENIS ARAYA</v>
      </c>
      <c r="G1834" s="59" t="s">
        <v>17925</v>
      </c>
      <c r="H1834" s="56" t="s">
        <v>44</v>
      </c>
      <c r="I1834" s="27"/>
      <c r="J1834" s="57" t="s">
        <v>17</v>
      </c>
      <c r="K1834" s="23" t="s">
        <v>15</v>
      </c>
    </row>
    <row r="1835" ht="22.5" customHeight="1">
      <c r="A1835" s="147">
        <v>46100.0</v>
      </c>
      <c r="B1835" s="15">
        <v>46101.0</v>
      </c>
      <c r="C1835" s="148">
        <v>44501.0</v>
      </c>
      <c r="D1835" s="149" t="s">
        <v>764</v>
      </c>
      <c r="E1835" s="150" t="s">
        <v>17926</v>
      </c>
      <c r="F1835" s="112" t="str">
        <f t="shared" si="1"/>
        <v>JULIO BASAEZ</v>
      </c>
      <c r="G1835" s="59" t="s">
        <v>17927</v>
      </c>
      <c r="H1835" s="56" t="s">
        <v>44</v>
      </c>
      <c r="I1835" s="27"/>
      <c r="J1835" s="57" t="s">
        <v>17</v>
      </c>
      <c r="K1835" s="23" t="s">
        <v>15</v>
      </c>
    </row>
    <row r="1836" ht="22.5" customHeight="1">
      <c r="A1836" s="147">
        <v>46100.0</v>
      </c>
      <c r="B1836" s="15">
        <v>46101.0</v>
      </c>
      <c r="C1836" s="148">
        <v>45231.0</v>
      </c>
      <c r="D1836" s="149" t="s">
        <v>709</v>
      </c>
      <c r="E1836" s="150" t="s">
        <v>17928</v>
      </c>
      <c r="F1836" s="112" t="str">
        <f t="shared" si="1"/>
        <v>VALENTINA BASAY</v>
      </c>
      <c r="G1836" s="59" t="s">
        <v>17929</v>
      </c>
      <c r="H1836" s="56" t="s">
        <v>44</v>
      </c>
      <c r="I1836" s="27"/>
      <c r="J1836" s="57" t="s">
        <v>17</v>
      </c>
      <c r="K1836" s="23" t="s">
        <v>15</v>
      </c>
    </row>
    <row r="1837" ht="22.5" customHeight="1">
      <c r="A1837" s="147">
        <v>46100.0</v>
      </c>
      <c r="B1837" s="15">
        <v>46101.0</v>
      </c>
      <c r="C1837" s="148">
        <v>43101.0</v>
      </c>
      <c r="D1837" s="149" t="s">
        <v>17930</v>
      </c>
      <c r="E1837" s="150" t="s">
        <v>17931</v>
      </c>
      <c r="F1837" s="112" t="str">
        <f t="shared" si="1"/>
        <v>JOSE MANUEL RUBILAR PEÑAILILLO</v>
      </c>
      <c r="G1837" s="59" t="s">
        <v>17932</v>
      </c>
      <c r="H1837" s="56" t="s">
        <v>44</v>
      </c>
      <c r="I1837" s="27"/>
      <c r="J1837" s="57" t="s">
        <v>17</v>
      </c>
      <c r="K1837" s="23" t="s">
        <v>15</v>
      </c>
    </row>
    <row r="1838" ht="22.5" customHeight="1">
      <c r="A1838" s="147">
        <v>46100.0</v>
      </c>
      <c r="B1838" s="15">
        <v>46101.0</v>
      </c>
      <c r="C1838" s="148">
        <v>43221.0</v>
      </c>
      <c r="D1838" s="149" t="s">
        <v>17933</v>
      </c>
      <c r="E1838" s="150" t="s">
        <v>17934</v>
      </c>
      <c r="F1838" s="112" t="str">
        <f t="shared" si="1"/>
        <v>ROBINSON CACERES CORTEZ</v>
      </c>
      <c r="G1838" s="59" t="s">
        <v>17935</v>
      </c>
      <c r="H1838" s="56" t="s">
        <v>44</v>
      </c>
      <c r="I1838" s="27"/>
      <c r="J1838" s="57" t="s">
        <v>17</v>
      </c>
      <c r="K1838" s="23" t="s">
        <v>15</v>
      </c>
    </row>
    <row r="1839" ht="22.5" customHeight="1">
      <c r="A1839" s="147">
        <v>46100.0</v>
      </c>
      <c r="B1839" s="15">
        <v>46101.0</v>
      </c>
      <c r="C1839" s="148">
        <v>43435.0</v>
      </c>
      <c r="D1839" s="149" t="s">
        <v>17936</v>
      </c>
      <c r="E1839" s="150" t="s">
        <v>17937</v>
      </c>
      <c r="F1839" s="112" t="str">
        <f t="shared" si="1"/>
        <v>ELIZABETH MARIELA NUÑEZ GAMBOA</v>
      </c>
      <c r="G1839" s="59" t="s">
        <v>17938</v>
      </c>
      <c r="H1839" s="56" t="s">
        <v>44</v>
      </c>
      <c r="I1839" s="27"/>
      <c r="J1839" s="57" t="s">
        <v>17</v>
      </c>
      <c r="K1839" s="23" t="s">
        <v>15</v>
      </c>
    </row>
    <row r="1840" ht="22.5" customHeight="1">
      <c r="A1840" s="147">
        <v>46100.0</v>
      </c>
      <c r="B1840" s="15">
        <v>46101.0</v>
      </c>
      <c r="C1840" s="148">
        <v>43617.0</v>
      </c>
      <c r="D1840" s="149" t="s">
        <v>761</v>
      </c>
      <c r="E1840" s="150" t="s">
        <v>17939</v>
      </c>
      <c r="F1840" s="112" t="str">
        <f t="shared" si="1"/>
        <v>CARLOS MARTINEZ CARTER</v>
      </c>
      <c r="G1840" s="59" t="s">
        <v>17940</v>
      </c>
      <c r="H1840" s="56" t="s">
        <v>44</v>
      </c>
      <c r="I1840" s="22" t="s">
        <v>13</v>
      </c>
      <c r="J1840" s="57" t="s">
        <v>17</v>
      </c>
      <c r="K1840" s="28"/>
    </row>
    <row r="1841" ht="22.5" customHeight="1">
      <c r="A1841" s="147">
        <v>46100.0</v>
      </c>
      <c r="B1841" s="15">
        <v>46101.0</v>
      </c>
      <c r="C1841" s="148">
        <v>43497.0</v>
      </c>
      <c r="D1841" s="149" t="s">
        <v>100</v>
      </c>
      <c r="E1841" s="150" t="s">
        <v>17941</v>
      </c>
      <c r="F1841" s="112" t="str">
        <f t="shared" si="1"/>
        <v>IVAN LAGUNA</v>
      </c>
      <c r="G1841" s="59" t="s">
        <v>17942</v>
      </c>
      <c r="H1841" s="56" t="s">
        <v>44</v>
      </c>
      <c r="I1841" s="27"/>
      <c r="J1841" s="57" t="s">
        <v>17</v>
      </c>
      <c r="K1841" s="23" t="s">
        <v>15</v>
      </c>
    </row>
    <row r="1842" ht="22.5" customHeight="1">
      <c r="A1842" s="147">
        <v>46100.0</v>
      </c>
      <c r="B1842" s="15">
        <v>46101.0</v>
      </c>
      <c r="C1842" s="148">
        <v>45078.0</v>
      </c>
      <c r="D1842" s="149" t="s">
        <v>433</v>
      </c>
      <c r="E1842" s="150" t="s">
        <v>1208</v>
      </c>
      <c r="F1842" s="112" t="str">
        <f t="shared" si="1"/>
        <v>VICENTE TORRES</v>
      </c>
      <c r="G1842" s="59" t="s">
        <v>17943</v>
      </c>
      <c r="H1842" s="56" t="s">
        <v>44</v>
      </c>
      <c r="I1842" s="27"/>
      <c r="J1842" s="57" t="s">
        <v>17</v>
      </c>
      <c r="K1842" s="23" t="s">
        <v>15</v>
      </c>
    </row>
    <row r="1843" ht="22.5" customHeight="1">
      <c r="A1843" s="147">
        <v>46100.0</v>
      </c>
      <c r="B1843" s="15">
        <v>46101.0</v>
      </c>
      <c r="C1843" s="148">
        <v>43862.0</v>
      </c>
      <c r="D1843" s="149" t="s">
        <v>17944</v>
      </c>
      <c r="E1843" s="150" t="s">
        <v>17945</v>
      </c>
      <c r="F1843" s="112" t="str">
        <f t="shared" si="1"/>
        <v>NOELIA STUBING ALVEAR</v>
      </c>
      <c r="G1843" s="59" t="s">
        <v>17946</v>
      </c>
      <c r="H1843" s="56" t="s">
        <v>44</v>
      </c>
      <c r="I1843" s="27"/>
      <c r="J1843" s="57" t="s">
        <v>17</v>
      </c>
      <c r="K1843" s="23" t="s">
        <v>15</v>
      </c>
    </row>
    <row r="1844" ht="22.5" customHeight="1">
      <c r="A1844" s="147">
        <v>46100.0</v>
      </c>
      <c r="B1844" s="15">
        <v>46101.0</v>
      </c>
      <c r="C1844" s="148">
        <v>43891.0</v>
      </c>
      <c r="D1844" s="149" t="s">
        <v>2757</v>
      </c>
      <c r="E1844" s="150" t="s">
        <v>17947</v>
      </c>
      <c r="F1844" s="112" t="str">
        <f t="shared" si="1"/>
        <v>MIGUEL ANGEL CAAMAÑO ESPINOSA</v>
      </c>
      <c r="G1844" s="59" t="s">
        <v>17948</v>
      </c>
      <c r="H1844" s="56" t="s">
        <v>44</v>
      </c>
      <c r="I1844" s="27"/>
      <c r="J1844" s="57" t="s">
        <v>17</v>
      </c>
      <c r="K1844" s="23" t="s">
        <v>15</v>
      </c>
    </row>
    <row r="1845" ht="22.5" customHeight="1">
      <c r="A1845" s="147">
        <v>46100.0</v>
      </c>
      <c r="B1845" s="15">
        <v>46101.0</v>
      </c>
      <c r="C1845" s="148">
        <v>43405.0</v>
      </c>
      <c r="D1845" s="149" t="s">
        <v>10558</v>
      </c>
      <c r="E1845" s="150" t="s">
        <v>1989</v>
      </c>
      <c r="F1845" s="112" t="str">
        <f t="shared" si="1"/>
        <v>JEANNETTE MORALES</v>
      </c>
      <c r="G1845" s="59" t="s">
        <v>17949</v>
      </c>
      <c r="H1845" s="56" t="s">
        <v>44</v>
      </c>
      <c r="I1845" s="27"/>
      <c r="J1845" s="57" t="s">
        <v>17</v>
      </c>
      <c r="K1845" s="23" t="s">
        <v>15</v>
      </c>
    </row>
    <row r="1846" ht="22.5" customHeight="1">
      <c r="A1846" s="147">
        <v>46100.0</v>
      </c>
      <c r="B1846" s="15">
        <v>46101.0</v>
      </c>
      <c r="C1846" s="148">
        <v>43586.0</v>
      </c>
      <c r="D1846" s="149" t="s">
        <v>1779</v>
      </c>
      <c r="E1846" s="150" t="s">
        <v>1687</v>
      </c>
      <c r="F1846" s="112" t="str">
        <f t="shared" si="1"/>
        <v>JOAQUIN VELIZ</v>
      </c>
      <c r="G1846" s="59" t="s">
        <v>17950</v>
      </c>
      <c r="H1846" s="56" t="s">
        <v>44</v>
      </c>
      <c r="I1846" s="27"/>
      <c r="J1846" s="57" t="s">
        <v>17</v>
      </c>
      <c r="K1846" s="23" t="s">
        <v>15</v>
      </c>
    </row>
    <row r="1847" ht="22.5" customHeight="1">
      <c r="A1847" s="147">
        <v>46100.0</v>
      </c>
      <c r="B1847" s="15">
        <v>46101.0</v>
      </c>
      <c r="C1847" s="148">
        <v>43405.0</v>
      </c>
      <c r="D1847" s="149" t="s">
        <v>2096</v>
      </c>
      <c r="E1847" s="150" t="s">
        <v>1490</v>
      </c>
      <c r="F1847" s="112" t="str">
        <f t="shared" si="1"/>
        <v>CAMILO CUETO</v>
      </c>
      <c r="G1847" s="59" t="s">
        <v>17951</v>
      </c>
      <c r="H1847" s="56" t="s">
        <v>44</v>
      </c>
      <c r="I1847" s="27"/>
      <c r="J1847" s="57" t="s">
        <v>17</v>
      </c>
      <c r="K1847" s="23" t="s">
        <v>15</v>
      </c>
    </row>
    <row r="1848" ht="22.5" customHeight="1">
      <c r="A1848" s="147">
        <v>46100.0</v>
      </c>
      <c r="B1848" s="15"/>
      <c r="C1848" s="148">
        <v>45413.0</v>
      </c>
      <c r="D1848" s="149" t="s">
        <v>14259</v>
      </c>
      <c r="E1848" s="150" t="s">
        <v>211</v>
      </c>
      <c r="F1848" s="112" t="str">
        <f t="shared" si="1"/>
        <v>MARISOL ROJAS</v>
      </c>
      <c r="G1848" s="59" t="s">
        <v>17952</v>
      </c>
      <c r="H1848" s="56" t="s">
        <v>44</v>
      </c>
      <c r="I1848" s="27"/>
      <c r="J1848" s="57" t="s">
        <v>17</v>
      </c>
      <c r="K1848" s="23" t="s">
        <v>15</v>
      </c>
    </row>
    <row r="1849" ht="22.5" customHeight="1">
      <c r="A1849" s="147">
        <v>46100.0</v>
      </c>
      <c r="B1849" s="15">
        <v>46101.0</v>
      </c>
      <c r="C1849" s="148">
        <v>45231.0</v>
      </c>
      <c r="D1849" s="149" t="s">
        <v>11175</v>
      </c>
      <c r="E1849" s="150" t="s">
        <v>15614</v>
      </c>
      <c r="F1849" s="112" t="str">
        <f t="shared" si="1"/>
        <v>LAURA VIVANCO</v>
      </c>
      <c r="G1849" s="59" t="s">
        <v>17953</v>
      </c>
      <c r="H1849" s="56" t="s">
        <v>44</v>
      </c>
      <c r="I1849" s="27"/>
      <c r="J1849" s="57" t="s">
        <v>17</v>
      </c>
      <c r="K1849" s="23" t="s">
        <v>15</v>
      </c>
    </row>
    <row r="1850" ht="22.5" customHeight="1">
      <c r="A1850" s="147">
        <v>46100.0</v>
      </c>
      <c r="B1850" s="15"/>
      <c r="C1850" s="148">
        <v>43435.0</v>
      </c>
      <c r="D1850" s="149" t="s">
        <v>7837</v>
      </c>
      <c r="E1850" s="150" t="s">
        <v>257</v>
      </c>
      <c r="F1850" s="112" t="str">
        <f t="shared" si="1"/>
        <v>JAIME ALVARADO</v>
      </c>
      <c r="G1850" s="59" t="s">
        <v>17954</v>
      </c>
      <c r="H1850" s="56" t="s">
        <v>44</v>
      </c>
      <c r="I1850" s="27"/>
      <c r="J1850" s="57" t="s">
        <v>17</v>
      </c>
      <c r="K1850" s="23" t="s">
        <v>15</v>
      </c>
    </row>
    <row r="1851" ht="22.5" customHeight="1">
      <c r="A1851" s="147">
        <v>46100.0</v>
      </c>
      <c r="B1851" s="15">
        <v>46101.0</v>
      </c>
      <c r="C1851" s="148">
        <v>43862.0</v>
      </c>
      <c r="D1851" s="149" t="s">
        <v>17955</v>
      </c>
      <c r="E1851" s="150" t="s">
        <v>17956</v>
      </c>
      <c r="F1851" s="112" t="str">
        <f t="shared" si="1"/>
        <v>LUIS AURELIO FLORES HUERTA</v>
      </c>
      <c r="G1851" s="59" t="s">
        <v>17957</v>
      </c>
      <c r="H1851" s="56" t="s">
        <v>44</v>
      </c>
      <c r="I1851" s="27"/>
      <c r="J1851" s="57" t="s">
        <v>17</v>
      </c>
      <c r="K1851" s="23" t="s">
        <v>15</v>
      </c>
    </row>
    <row r="1852" ht="22.5" customHeight="1">
      <c r="A1852" s="147">
        <v>46100.0</v>
      </c>
      <c r="B1852" s="15">
        <v>46101.0</v>
      </c>
      <c r="C1852" s="148">
        <v>43862.0</v>
      </c>
      <c r="D1852" s="149" t="s">
        <v>12832</v>
      </c>
      <c r="E1852" s="150" t="s">
        <v>9134</v>
      </c>
      <c r="F1852" s="112" t="str">
        <f t="shared" si="1"/>
        <v>DAMARIS HIDALGO</v>
      </c>
      <c r="G1852" s="59" t="s">
        <v>17958</v>
      </c>
      <c r="H1852" s="56" t="s">
        <v>44</v>
      </c>
      <c r="I1852" s="27"/>
      <c r="J1852" s="57" t="s">
        <v>17</v>
      </c>
      <c r="K1852" s="23" t="s">
        <v>15</v>
      </c>
    </row>
    <row r="1853" ht="22.5" customHeight="1">
      <c r="A1853" s="147">
        <v>46100.0</v>
      </c>
      <c r="B1853" s="15">
        <v>46101.0</v>
      </c>
      <c r="C1853" s="148">
        <v>45748.0</v>
      </c>
      <c r="D1853" s="149" t="s">
        <v>669</v>
      </c>
      <c r="E1853" s="150" t="s">
        <v>17959</v>
      </c>
      <c r="F1853" s="112" t="str">
        <f t="shared" si="1"/>
        <v>JORGE OYARZUN URIBE</v>
      </c>
      <c r="G1853" s="59" t="s">
        <v>17960</v>
      </c>
      <c r="H1853" s="56" t="s">
        <v>44</v>
      </c>
      <c r="I1853" s="27"/>
      <c r="J1853" s="57" t="s">
        <v>17</v>
      </c>
      <c r="K1853" s="23" t="s">
        <v>15</v>
      </c>
    </row>
    <row r="1854" ht="22.5" customHeight="1">
      <c r="A1854" s="147">
        <v>46100.0</v>
      </c>
      <c r="B1854" s="15">
        <v>46101.0</v>
      </c>
      <c r="C1854" s="148">
        <v>43525.0</v>
      </c>
      <c r="D1854" s="149" t="s">
        <v>786</v>
      </c>
      <c r="E1854" s="150" t="s">
        <v>49</v>
      </c>
      <c r="F1854" s="112" t="str">
        <f t="shared" si="1"/>
        <v>GERMÁN VERGARA</v>
      </c>
      <c r="G1854" s="59" t="s">
        <v>17961</v>
      </c>
      <c r="H1854" s="56" t="s">
        <v>44</v>
      </c>
      <c r="I1854" s="27"/>
      <c r="J1854" s="57" t="s">
        <v>17</v>
      </c>
      <c r="K1854" s="23" t="s">
        <v>15</v>
      </c>
    </row>
    <row r="1855" ht="22.5" customHeight="1">
      <c r="A1855" s="147">
        <v>46100.0</v>
      </c>
      <c r="B1855" s="15">
        <v>46101.0</v>
      </c>
      <c r="C1855" s="148">
        <v>44409.0</v>
      </c>
      <c r="D1855" s="149" t="s">
        <v>17962</v>
      </c>
      <c r="E1855" s="150" t="s">
        <v>17963</v>
      </c>
      <c r="F1855" s="112" t="str">
        <f t="shared" si="1"/>
        <v>REBECA STEPHAN PARRAGUEZ</v>
      </c>
      <c r="G1855" s="59" t="s">
        <v>17964</v>
      </c>
      <c r="H1855" s="56" t="s">
        <v>44</v>
      </c>
      <c r="I1855" s="27"/>
      <c r="J1855" s="57" t="s">
        <v>17</v>
      </c>
      <c r="K1855" s="23" t="s">
        <v>15</v>
      </c>
    </row>
    <row r="1856" ht="22.5" customHeight="1">
      <c r="A1856" s="147">
        <v>46100.0</v>
      </c>
      <c r="B1856" s="15">
        <v>46101.0</v>
      </c>
      <c r="C1856" s="148">
        <v>45200.0</v>
      </c>
      <c r="D1856" s="149" t="s">
        <v>17965</v>
      </c>
      <c r="E1856" s="150" t="s">
        <v>17966</v>
      </c>
      <c r="F1856" s="112" t="str">
        <f t="shared" si="1"/>
        <v>JAIME LEOPOLDO LUCERO HOYOS</v>
      </c>
      <c r="G1856" s="59" t="s">
        <v>17967</v>
      </c>
      <c r="H1856" s="56" t="s">
        <v>44</v>
      </c>
      <c r="I1856" s="27"/>
      <c r="J1856" s="57" t="s">
        <v>17</v>
      </c>
      <c r="K1856" s="23" t="s">
        <v>15</v>
      </c>
    </row>
    <row r="1857" ht="22.5" customHeight="1">
      <c r="A1857" s="147">
        <v>46100.0</v>
      </c>
      <c r="B1857" s="15"/>
      <c r="C1857" s="148">
        <v>43009.0</v>
      </c>
      <c r="D1857" s="149" t="s">
        <v>3472</v>
      </c>
      <c r="E1857" s="150" t="s">
        <v>7926</v>
      </c>
      <c r="F1857" s="112" t="str">
        <f t="shared" si="1"/>
        <v>CRISTIAN MUÑOZ</v>
      </c>
      <c r="G1857" s="59" t="s">
        <v>17968</v>
      </c>
      <c r="H1857" s="56" t="s">
        <v>44</v>
      </c>
      <c r="I1857" s="27"/>
      <c r="J1857" s="57" t="s">
        <v>17</v>
      </c>
      <c r="K1857" s="23" t="s">
        <v>15</v>
      </c>
    </row>
    <row r="1858" ht="22.5" customHeight="1">
      <c r="A1858" s="147">
        <v>46100.0</v>
      </c>
      <c r="B1858" s="15"/>
      <c r="C1858" s="148">
        <v>43525.0</v>
      </c>
      <c r="D1858" s="149" t="s">
        <v>15041</v>
      </c>
      <c r="E1858" s="150" t="s">
        <v>17969</v>
      </c>
      <c r="F1858" s="112" t="str">
        <f t="shared" si="1"/>
        <v>ANTONIO ANTONCICH</v>
      </c>
      <c r="G1858" s="59" t="s">
        <v>1219</v>
      </c>
      <c r="H1858" s="56" t="s">
        <v>44</v>
      </c>
      <c r="I1858" s="27"/>
      <c r="J1858" s="57" t="s">
        <v>17</v>
      </c>
      <c r="K1858" s="23" t="s">
        <v>15</v>
      </c>
    </row>
    <row r="1859" ht="22.5" customHeight="1">
      <c r="A1859" s="147">
        <v>46100.0</v>
      </c>
      <c r="B1859" s="15">
        <v>46101.0</v>
      </c>
      <c r="C1859" s="148">
        <v>45566.0</v>
      </c>
      <c r="D1859" s="149" t="s">
        <v>332</v>
      </c>
      <c r="E1859" s="150" t="s">
        <v>17970</v>
      </c>
      <c r="F1859" s="112" t="str">
        <f t="shared" si="1"/>
        <v>CARLOS RUZ</v>
      </c>
      <c r="G1859" s="59" t="s">
        <v>17971</v>
      </c>
      <c r="H1859" s="56" t="s">
        <v>44</v>
      </c>
      <c r="I1859" s="27"/>
      <c r="J1859" s="57" t="s">
        <v>17</v>
      </c>
      <c r="K1859" s="23" t="s">
        <v>15</v>
      </c>
    </row>
    <row r="1860" ht="22.5" customHeight="1">
      <c r="A1860" s="147">
        <v>46100.0</v>
      </c>
      <c r="B1860" s="15">
        <v>46104.0</v>
      </c>
      <c r="C1860" s="148">
        <v>44896.0</v>
      </c>
      <c r="D1860" s="149" t="s">
        <v>17972</v>
      </c>
      <c r="E1860" s="150" t="s">
        <v>17973</v>
      </c>
      <c r="F1860" s="112" t="str">
        <f t="shared" si="1"/>
        <v>JEAN PIERRE COSÍO RIVAS</v>
      </c>
      <c r="G1860" s="59" t="s">
        <v>17974</v>
      </c>
      <c r="H1860" s="56" t="s">
        <v>44</v>
      </c>
      <c r="I1860" s="27"/>
      <c r="J1860" s="57" t="s">
        <v>19</v>
      </c>
      <c r="K1860" s="23" t="s">
        <v>15</v>
      </c>
    </row>
    <row r="1861" ht="22.5" customHeight="1">
      <c r="A1861" s="147">
        <v>46100.0</v>
      </c>
      <c r="B1861" s="15">
        <v>46104.0</v>
      </c>
      <c r="C1861" s="148">
        <v>43678.0</v>
      </c>
      <c r="D1861" s="149" t="s">
        <v>3735</v>
      </c>
      <c r="E1861" s="150" t="s">
        <v>17975</v>
      </c>
      <c r="F1861" s="112" t="str">
        <f t="shared" si="1"/>
        <v>FRANKLIN JOHNSON</v>
      </c>
      <c r="G1861" s="59" t="s">
        <v>17976</v>
      </c>
      <c r="H1861" s="56" t="s">
        <v>44</v>
      </c>
      <c r="I1861" s="27"/>
      <c r="J1861" s="57" t="s">
        <v>19</v>
      </c>
      <c r="K1861" s="23" t="s">
        <v>15</v>
      </c>
    </row>
    <row r="1862" ht="22.5" customHeight="1">
      <c r="A1862" s="147">
        <v>46100.0</v>
      </c>
      <c r="B1862" s="15">
        <v>46104.0</v>
      </c>
      <c r="C1862" s="148">
        <v>43647.0</v>
      </c>
      <c r="D1862" s="149" t="s">
        <v>11522</v>
      </c>
      <c r="E1862" s="150" t="s">
        <v>4327</v>
      </c>
      <c r="F1862" s="112" t="str">
        <f t="shared" si="1"/>
        <v>MONTSERRAT BUSTAMANTE</v>
      </c>
      <c r="G1862" s="59" t="s">
        <v>17977</v>
      </c>
      <c r="H1862" s="56" t="s">
        <v>44</v>
      </c>
      <c r="I1862" s="27"/>
      <c r="J1862" s="57" t="s">
        <v>19</v>
      </c>
      <c r="K1862" s="23" t="s">
        <v>15</v>
      </c>
    </row>
    <row r="1863" ht="22.5" customHeight="1">
      <c r="A1863" s="147">
        <v>46100.0</v>
      </c>
      <c r="B1863" s="15">
        <v>46105.0</v>
      </c>
      <c r="C1863" s="148">
        <v>45689.0</v>
      </c>
      <c r="D1863" s="149" t="s">
        <v>2115</v>
      </c>
      <c r="E1863" s="150" t="s">
        <v>11491</v>
      </c>
      <c r="F1863" s="112" t="str">
        <f t="shared" si="1"/>
        <v>CARLA CORNEJO</v>
      </c>
      <c r="G1863" s="59" t="s">
        <v>17978</v>
      </c>
      <c r="H1863" s="56" t="s">
        <v>44</v>
      </c>
      <c r="I1863" s="27"/>
      <c r="J1863" s="57" t="s">
        <v>19</v>
      </c>
      <c r="K1863" s="23" t="s">
        <v>15</v>
      </c>
    </row>
    <row r="1864" ht="22.5" customHeight="1">
      <c r="A1864" s="147">
        <v>46100.0</v>
      </c>
      <c r="B1864" s="15">
        <v>46104.0</v>
      </c>
      <c r="C1864" s="148">
        <v>41153.0</v>
      </c>
      <c r="D1864" s="149" t="s">
        <v>17979</v>
      </c>
      <c r="E1864" s="150" t="s">
        <v>17980</v>
      </c>
      <c r="F1864" s="112" t="str">
        <f t="shared" si="1"/>
        <v>JACOB EZEQUIEL SEPULVEDA LOPEZ</v>
      </c>
      <c r="G1864" s="59" t="s">
        <v>17981</v>
      </c>
      <c r="H1864" s="56" t="s">
        <v>44</v>
      </c>
      <c r="I1864" s="27"/>
      <c r="J1864" s="57" t="s">
        <v>19</v>
      </c>
      <c r="K1864" s="23" t="s">
        <v>15</v>
      </c>
    </row>
    <row r="1865" ht="22.5" customHeight="1">
      <c r="A1865" s="147">
        <v>46100.0</v>
      </c>
      <c r="B1865" s="15">
        <v>46104.0</v>
      </c>
      <c r="C1865" s="148">
        <v>43009.0</v>
      </c>
      <c r="D1865" s="149" t="s">
        <v>1715</v>
      </c>
      <c r="E1865" s="150" t="s">
        <v>17982</v>
      </c>
      <c r="F1865" s="112" t="str">
        <f t="shared" si="1"/>
        <v>ESTEBAN PUJADO</v>
      </c>
      <c r="G1865" s="59" t="s">
        <v>17983</v>
      </c>
      <c r="H1865" s="56" t="s">
        <v>44</v>
      </c>
      <c r="I1865" s="27"/>
      <c r="J1865" s="57" t="s">
        <v>19</v>
      </c>
      <c r="K1865" s="23" t="s">
        <v>15</v>
      </c>
    </row>
    <row r="1866" ht="22.5" customHeight="1">
      <c r="A1866" s="147">
        <v>46100.0</v>
      </c>
      <c r="B1866" s="15">
        <v>46104.0</v>
      </c>
      <c r="C1866" s="148">
        <v>45413.0</v>
      </c>
      <c r="D1866" s="149" t="s">
        <v>17984</v>
      </c>
      <c r="E1866" s="150" t="s">
        <v>17985</v>
      </c>
      <c r="F1866" s="112" t="str">
        <f t="shared" si="1"/>
        <v>JOSE LUIS DEMETRIO  CIFUENTES BAZAES</v>
      </c>
      <c r="G1866" s="59" t="s">
        <v>17986</v>
      </c>
      <c r="H1866" s="56" t="s">
        <v>44</v>
      </c>
      <c r="I1866" s="27"/>
      <c r="J1866" s="57" t="s">
        <v>19</v>
      </c>
      <c r="K1866" s="23" t="s">
        <v>15</v>
      </c>
    </row>
    <row r="1867" ht="22.5" customHeight="1">
      <c r="A1867" s="147">
        <v>46100.0</v>
      </c>
      <c r="B1867" s="15"/>
      <c r="C1867" s="148"/>
      <c r="D1867" s="149" t="s">
        <v>10746</v>
      </c>
      <c r="E1867" s="150" t="s">
        <v>17987</v>
      </c>
      <c r="F1867" s="112" t="str">
        <f t="shared" si="1"/>
        <v>SUSANA MIRANDA PIZARRO</v>
      </c>
      <c r="G1867" s="59" t="s">
        <v>17988</v>
      </c>
      <c r="H1867" s="61"/>
      <c r="I1867" s="27"/>
      <c r="J1867" s="65"/>
      <c r="K1867" s="28"/>
    </row>
    <row r="1868" ht="22.5" customHeight="1">
      <c r="A1868" s="147">
        <v>46100.0</v>
      </c>
      <c r="B1868" s="15"/>
      <c r="C1868" s="148"/>
      <c r="D1868" s="149" t="s">
        <v>17989</v>
      </c>
      <c r="E1868" s="150" t="s">
        <v>2063</v>
      </c>
      <c r="F1868" s="112" t="str">
        <f t="shared" si="1"/>
        <v>OMAR TAPIA</v>
      </c>
      <c r="G1868" s="59" t="s">
        <v>17990</v>
      </c>
      <c r="H1868" s="61"/>
      <c r="I1868" s="27"/>
      <c r="J1868" s="65"/>
      <c r="K1868" s="28"/>
    </row>
    <row r="1869" ht="22.5" customHeight="1">
      <c r="A1869" s="147">
        <v>46100.0</v>
      </c>
      <c r="B1869" s="15"/>
      <c r="C1869" s="148"/>
      <c r="D1869" s="149" t="s">
        <v>17991</v>
      </c>
      <c r="E1869" s="150" t="s">
        <v>17992</v>
      </c>
      <c r="F1869" s="112" t="str">
        <f t="shared" si="1"/>
        <v>ERVALDOANDRES REBOLLEDO COSTANZO</v>
      </c>
      <c r="G1869" s="59" t="s">
        <v>17993</v>
      </c>
      <c r="H1869" s="61"/>
      <c r="I1869" s="27"/>
      <c r="J1869" s="65"/>
      <c r="K1869" s="28"/>
    </row>
    <row r="1870" ht="22.5" customHeight="1">
      <c r="A1870" s="147">
        <v>46100.0</v>
      </c>
      <c r="B1870" s="15"/>
      <c r="C1870" s="148"/>
      <c r="D1870" s="149" t="s">
        <v>465</v>
      </c>
      <c r="E1870" s="150" t="s">
        <v>17994</v>
      </c>
      <c r="F1870" s="112" t="str">
        <f t="shared" si="1"/>
        <v>JOSE ANTONIO COFRE SANTANA</v>
      </c>
      <c r="G1870" s="59" t="s">
        <v>17995</v>
      </c>
      <c r="H1870" s="61"/>
      <c r="I1870" s="27"/>
      <c r="J1870" s="65"/>
      <c r="K1870" s="28"/>
    </row>
    <row r="1871" ht="22.5" customHeight="1">
      <c r="A1871" s="147">
        <v>46100.0</v>
      </c>
      <c r="B1871" s="15"/>
      <c r="C1871" s="148"/>
      <c r="D1871" s="149" t="s">
        <v>2899</v>
      </c>
      <c r="E1871" s="150" t="s">
        <v>2605</v>
      </c>
      <c r="F1871" s="112" t="str">
        <f t="shared" si="1"/>
        <v>VERÓNICA NAVARRO</v>
      </c>
      <c r="G1871" s="59" t="s">
        <v>17996</v>
      </c>
      <c r="H1871" s="61"/>
      <c r="I1871" s="27"/>
      <c r="J1871" s="65"/>
      <c r="K1871" s="28"/>
    </row>
    <row r="1872" ht="22.5" customHeight="1">
      <c r="A1872" s="147">
        <v>46100.0</v>
      </c>
      <c r="B1872" s="15"/>
      <c r="C1872" s="148"/>
      <c r="D1872" s="149" t="s">
        <v>17997</v>
      </c>
      <c r="E1872" s="150" t="s">
        <v>17998</v>
      </c>
      <c r="F1872" s="112" t="str">
        <f t="shared" si="1"/>
        <v>MARIO BENJAMIN CEPEDA FLORES</v>
      </c>
      <c r="G1872" s="59" t="s">
        <v>17999</v>
      </c>
      <c r="H1872" s="61"/>
      <c r="I1872" s="27"/>
      <c r="J1872" s="65"/>
      <c r="K1872" s="28"/>
    </row>
    <row r="1873" ht="22.5" customHeight="1">
      <c r="A1873" s="147">
        <v>46100.0</v>
      </c>
      <c r="B1873" s="15"/>
      <c r="C1873" s="148"/>
      <c r="D1873" s="149" t="s">
        <v>18000</v>
      </c>
      <c r="E1873" s="150" t="s">
        <v>18001</v>
      </c>
      <c r="F1873" s="112" t="str">
        <f t="shared" si="1"/>
        <v>AMADA MITZI CORTEZ CATAL{AN</v>
      </c>
      <c r="G1873" s="59" t="s">
        <v>18002</v>
      </c>
      <c r="H1873" s="61"/>
      <c r="I1873" s="27"/>
      <c r="J1873" s="65"/>
      <c r="K1873" s="28"/>
    </row>
    <row r="1874" ht="22.5" customHeight="1">
      <c r="A1874" s="147">
        <v>46100.0</v>
      </c>
      <c r="B1874" s="15"/>
      <c r="C1874" s="148"/>
      <c r="D1874" s="149" t="s">
        <v>18003</v>
      </c>
      <c r="E1874" s="150" t="s">
        <v>18004</v>
      </c>
      <c r="F1874" s="112" t="str">
        <f t="shared" si="1"/>
        <v>ALEJANDRO JUAN VARGAS GARCIA</v>
      </c>
      <c r="G1874" s="59" t="s">
        <v>18005</v>
      </c>
      <c r="H1874" s="61"/>
      <c r="I1874" s="27"/>
      <c r="J1874" s="65"/>
      <c r="K1874" s="28"/>
    </row>
    <row r="1875" ht="22.5" customHeight="1">
      <c r="A1875" s="147">
        <v>46100.0</v>
      </c>
      <c r="B1875" s="15"/>
      <c r="C1875" s="148"/>
      <c r="D1875" s="149" t="s">
        <v>3892</v>
      </c>
      <c r="E1875" s="150" t="s">
        <v>498</v>
      </c>
      <c r="F1875" s="112" t="str">
        <f t="shared" si="1"/>
        <v>JULIÁN RAMÍREZ</v>
      </c>
      <c r="G1875" s="59" t="s">
        <v>3893</v>
      </c>
      <c r="H1875" s="61"/>
      <c r="I1875" s="27"/>
      <c r="J1875" s="65"/>
      <c r="K1875" s="28"/>
    </row>
    <row r="1876" ht="22.5" customHeight="1">
      <c r="A1876" s="147">
        <v>46100.0</v>
      </c>
      <c r="B1876" s="15"/>
      <c r="C1876" s="148"/>
      <c r="D1876" s="149" t="s">
        <v>1959</v>
      </c>
      <c r="E1876" s="150" t="s">
        <v>18006</v>
      </c>
      <c r="F1876" s="112" t="str">
        <f t="shared" si="1"/>
        <v>DIEGO IGNACIO REYES ÁLVAREZ</v>
      </c>
      <c r="G1876" s="59" t="s">
        <v>18007</v>
      </c>
      <c r="H1876" s="61"/>
      <c r="I1876" s="27"/>
      <c r="J1876" s="65"/>
      <c r="K1876" s="28"/>
    </row>
    <row r="1877" ht="22.5" customHeight="1">
      <c r="A1877" s="147">
        <v>46100.0</v>
      </c>
      <c r="B1877" s="15"/>
      <c r="C1877" s="148"/>
      <c r="D1877" s="149" t="s">
        <v>13162</v>
      </c>
      <c r="E1877" s="150" t="s">
        <v>18008</v>
      </c>
      <c r="F1877" s="112" t="str">
        <f t="shared" si="1"/>
        <v>JOAQUÍN KRAVETZ</v>
      </c>
      <c r="G1877" s="59" t="s">
        <v>18009</v>
      </c>
      <c r="H1877" s="61"/>
      <c r="I1877" s="27"/>
      <c r="J1877" s="65"/>
      <c r="K1877" s="28"/>
    </row>
    <row r="1878" ht="22.5" customHeight="1">
      <c r="A1878" s="147">
        <v>46100.0</v>
      </c>
      <c r="B1878" s="15"/>
      <c r="C1878" s="148"/>
      <c r="D1878" s="149" t="s">
        <v>7741</v>
      </c>
      <c r="E1878" s="150" t="s">
        <v>18010</v>
      </c>
      <c r="F1878" s="112" t="str">
        <f t="shared" si="1"/>
        <v>CAMILO ANDRES BARRAZA TORO</v>
      </c>
      <c r="G1878" s="59" t="s">
        <v>18011</v>
      </c>
      <c r="H1878" s="61"/>
      <c r="I1878" s="27"/>
      <c r="J1878" s="65"/>
      <c r="K1878" s="28"/>
    </row>
    <row r="1879" ht="22.5" customHeight="1">
      <c r="A1879" s="147">
        <v>46100.0</v>
      </c>
      <c r="B1879" s="15"/>
      <c r="C1879" s="148"/>
      <c r="D1879" s="149" t="s">
        <v>7621</v>
      </c>
      <c r="E1879" s="150" t="s">
        <v>18012</v>
      </c>
      <c r="F1879" s="112" t="str">
        <f t="shared" si="1"/>
        <v>CAMILA JIL</v>
      </c>
      <c r="G1879" s="59" t="s">
        <v>18013</v>
      </c>
      <c r="H1879" s="61"/>
      <c r="I1879" s="27"/>
      <c r="J1879" s="65"/>
      <c r="K1879" s="28"/>
    </row>
    <row r="1880" ht="22.5" customHeight="1">
      <c r="A1880" s="147">
        <v>46100.0</v>
      </c>
      <c r="B1880" s="15"/>
      <c r="C1880" s="148"/>
      <c r="D1880" s="149" t="s">
        <v>18014</v>
      </c>
      <c r="E1880" s="150" t="s">
        <v>18015</v>
      </c>
      <c r="F1880" s="112" t="str">
        <f t="shared" si="1"/>
        <v>CHRISTIAN ALEXIS PEREIRA SOTO</v>
      </c>
      <c r="G1880" s="59" t="s">
        <v>18016</v>
      </c>
      <c r="H1880" s="61"/>
      <c r="I1880" s="27"/>
      <c r="J1880" s="65"/>
      <c r="K1880" s="28"/>
    </row>
    <row r="1881" ht="22.5" customHeight="1">
      <c r="A1881" s="147">
        <v>46100.0</v>
      </c>
      <c r="B1881" s="15"/>
      <c r="C1881" s="148"/>
      <c r="D1881" s="149" t="s">
        <v>18017</v>
      </c>
      <c r="E1881" s="150" t="s">
        <v>18018</v>
      </c>
      <c r="F1881" s="112" t="str">
        <f t="shared" si="1"/>
        <v>MANUEL JESUS GONZALEZ GOMEZ</v>
      </c>
      <c r="G1881" s="59" t="s">
        <v>18019</v>
      </c>
      <c r="H1881" s="61"/>
      <c r="I1881" s="27"/>
      <c r="J1881" s="65"/>
      <c r="K1881" s="28"/>
    </row>
    <row r="1882" ht="22.5" customHeight="1">
      <c r="A1882" s="147">
        <v>46100.0</v>
      </c>
      <c r="B1882" s="15"/>
      <c r="C1882" s="148"/>
      <c r="D1882" s="149" t="s">
        <v>18020</v>
      </c>
      <c r="E1882" s="150" t="s">
        <v>18021</v>
      </c>
      <c r="F1882" s="112" t="str">
        <f t="shared" si="1"/>
        <v>LUCY HALYBURTON MOLINA</v>
      </c>
      <c r="G1882" s="59" t="s">
        <v>18022</v>
      </c>
      <c r="H1882" s="61"/>
      <c r="I1882" s="27"/>
      <c r="J1882" s="65"/>
      <c r="K1882" s="28"/>
    </row>
    <row r="1883" ht="22.5" customHeight="1">
      <c r="A1883" s="147">
        <v>46100.0</v>
      </c>
      <c r="B1883" s="15"/>
      <c r="C1883" s="148"/>
      <c r="D1883" s="149" t="s">
        <v>626</v>
      </c>
      <c r="E1883" s="150" t="s">
        <v>3510</v>
      </c>
      <c r="F1883" s="112" t="str">
        <f t="shared" si="1"/>
        <v>CRISTIAN CARO</v>
      </c>
      <c r="G1883" s="59" t="s">
        <v>18023</v>
      </c>
      <c r="H1883" s="61"/>
      <c r="I1883" s="27"/>
      <c r="J1883" s="65"/>
      <c r="K1883" s="28"/>
    </row>
    <row r="1884" ht="22.5" customHeight="1">
      <c r="A1884" s="147">
        <v>46100.0</v>
      </c>
      <c r="B1884" s="15"/>
      <c r="C1884" s="148"/>
      <c r="D1884" s="149" t="s">
        <v>281</v>
      </c>
      <c r="E1884" s="150" t="s">
        <v>2656</v>
      </c>
      <c r="F1884" s="112" t="str">
        <f t="shared" si="1"/>
        <v>ALEJANDRO JOFRÉ</v>
      </c>
      <c r="G1884" s="59" t="s">
        <v>18024</v>
      </c>
      <c r="H1884" s="61"/>
      <c r="I1884" s="27"/>
      <c r="J1884" s="65"/>
      <c r="K1884" s="28"/>
    </row>
    <row r="1885" ht="22.5" customHeight="1">
      <c r="A1885" s="147">
        <v>46100.0</v>
      </c>
      <c r="B1885" s="15"/>
      <c r="C1885" s="148"/>
      <c r="D1885" s="149" t="s">
        <v>18025</v>
      </c>
      <c r="E1885" s="150" t="s">
        <v>18026</v>
      </c>
      <c r="F1885" s="112" t="str">
        <f t="shared" si="1"/>
        <v>PABLO RENE JELDEZ OLIVARES</v>
      </c>
      <c r="G1885" s="59" t="s">
        <v>18027</v>
      </c>
      <c r="H1885" s="61"/>
      <c r="I1885" s="27"/>
      <c r="J1885" s="65"/>
      <c r="K1885" s="28"/>
    </row>
    <row r="1886" ht="22.5" customHeight="1">
      <c r="A1886" s="147">
        <v>46100.0</v>
      </c>
      <c r="B1886" s="15"/>
      <c r="C1886" s="148"/>
      <c r="D1886" s="149" t="s">
        <v>10543</v>
      </c>
      <c r="E1886" s="150" t="s">
        <v>4136</v>
      </c>
      <c r="F1886" s="112" t="str">
        <f t="shared" si="1"/>
        <v>ANDRÉS VEGA</v>
      </c>
      <c r="G1886" s="59" t="s">
        <v>18028</v>
      </c>
      <c r="H1886" s="61"/>
      <c r="I1886" s="27"/>
      <c r="J1886" s="65"/>
      <c r="K1886" s="28"/>
    </row>
    <row r="1887" ht="22.5" customHeight="1">
      <c r="A1887" s="147">
        <v>46100.0</v>
      </c>
      <c r="B1887" s="15"/>
      <c r="C1887" s="148"/>
      <c r="D1887" s="149" t="s">
        <v>18029</v>
      </c>
      <c r="E1887" s="150" t="s">
        <v>18030</v>
      </c>
      <c r="F1887" s="112" t="str">
        <f t="shared" si="1"/>
        <v>CARLOS ANDRÉS ARANCIBIA GUZMÁN</v>
      </c>
      <c r="G1887" s="59" t="s">
        <v>18031</v>
      </c>
      <c r="H1887" s="61"/>
      <c r="I1887" s="27"/>
      <c r="J1887" s="65"/>
      <c r="K1887" s="28"/>
    </row>
    <row r="1888" ht="22.5" customHeight="1">
      <c r="A1888" s="147">
        <v>46100.0</v>
      </c>
      <c r="B1888" s="15"/>
      <c r="C1888" s="148"/>
      <c r="D1888" s="149" t="s">
        <v>7314</v>
      </c>
      <c r="E1888" s="150" t="s">
        <v>7981</v>
      </c>
      <c r="F1888" s="112" t="str">
        <f t="shared" si="1"/>
        <v>ANTONIO DURAN</v>
      </c>
      <c r="G1888" s="59" t="s">
        <v>18032</v>
      </c>
      <c r="H1888" s="61"/>
      <c r="I1888" s="27"/>
      <c r="J1888" s="65"/>
      <c r="K1888" s="28"/>
    </row>
    <row r="1889" ht="22.5" customHeight="1">
      <c r="A1889" s="147">
        <v>46100.0</v>
      </c>
      <c r="B1889" s="15"/>
      <c r="C1889" s="148"/>
      <c r="D1889" s="149" t="s">
        <v>18033</v>
      </c>
      <c r="E1889" s="150" t="s">
        <v>18034</v>
      </c>
      <c r="F1889" s="112" t="str">
        <f t="shared" si="1"/>
        <v>SEBASTIAN ALEJANDRO PADILLA ACIARES</v>
      </c>
      <c r="G1889" s="59" t="s">
        <v>18035</v>
      </c>
      <c r="H1889" s="61"/>
      <c r="I1889" s="27"/>
      <c r="J1889" s="65"/>
      <c r="K1889" s="28"/>
    </row>
    <row r="1890" ht="22.5" customHeight="1">
      <c r="A1890" s="147">
        <v>46100.0</v>
      </c>
      <c r="B1890" s="15"/>
      <c r="C1890" s="148"/>
      <c r="D1890" s="149" t="s">
        <v>944</v>
      </c>
      <c r="E1890" s="150" t="s">
        <v>1199</v>
      </c>
      <c r="F1890" s="112" t="str">
        <f t="shared" si="1"/>
        <v>DIEGO ESPINOZA</v>
      </c>
      <c r="G1890" s="59" t="s">
        <v>18036</v>
      </c>
      <c r="H1890" s="61"/>
      <c r="I1890" s="27"/>
      <c r="J1890" s="65"/>
      <c r="K1890" s="28"/>
    </row>
    <row r="1891" ht="22.5" customHeight="1">
      <c r="A1891" s="147">
        <v>46100.0</v>
      </c>
      <c r="B1891" s="15"/>
      <c r="C1891" s="148"/>
      <c r="D1891" s="149" t="s">
        <v>9431</v>
      </c>
      <c r="E1891" s="150" t="s">
        <v>3122</v>
      </c>
      <c r="F1891" s="112" t="str">
        <f t="shared" si="1"/>
        <v>PAULA BECERRA</v>
      </c>
      <c r="G1891" s="59" t="s">
        <v>18037</v>
      </c>
      <c r="H1891" s="61"/>
      <c r="I1891" s="27"/>
      <c r="J1891" s="65"/>
      <c r="K1891" s="28"/>
    </row>
    <row r="1892" ht="22.5" customHeight="1">
      <c r="A1892" s="147">
        <v>46100.0</v>
      </c>
      <c r="B1892" s="15"/>
      <c r="C1892" s="148"/>
      <c r="D1892" s="149" t="s">
        <v>576</v>
      </c>
      <c r="E1892" s="150" t="s">
        <v>18038</v>
      </c>
      <c r="F1892" s="112" t="str">
        <f t="shared" si="1"/>
        <v>LUIS CAMBIASO</v>
      </c>
      <c r="G1892" s="59" t="s">
        <v>18039</v>
      </c>
      <c r="H1892" s="61"/>
      <c r="I1892" s="27"/>
      <c r="J1892" s="65"/>
      <c r="K1892" s="28"/>
    </row>
    <row r="1893" ht="22.5" customHeight="1">
      <c r="A1893" s="147">
        <v>46100.0</v>
      </c>
      <c r="B1893" s="15"/>
      <c r="C1893" s="148"/>
      <c r="D1893" s="149" t="s">
        <v>436</v>
      </c>
      <c r="E1893" s="150" t="s">
        <v>1727</v>
      </c>
      <c r="F1893" s="112" t="str">
        <f t="shared" si="1"/>
        <v>VIVIANA FLORES</v>
      </c>
      <c r="G1893" s="59" t="s">
        <v>18040</v>
      </c>
      <c r="H1893" s="61"/>
      <c r="I1893" s="27"/>
      <c r="J1893" s="65"/>
      <c r="K1893" s="28"/>
    </row>
    <row r="1894" ht="22.5" customHeight="1">
      <c r="A1894" s="147">
        <v>46100.0</v>
      </c>
      <c r="B1894" s="15"/>
      <c r="C1894" s="148"/>
      <c r="D1894" s="149" t="s">
        <v>13162</v>
      </c>
      <c r="E1894" s="150" t="s">
        <v>10471</v>
      </c>
      <c r="F1894" s="112" t="str">
        <f t="shared" si="1"/>
        <v>JOAQUÍN MENA</v>
      </c>
      <c r="G1894" s="59" t="s">
        <v>18041</v>
      </c>
      <c r="H1894" s="61"/>
      <c r="I1894" s="27"/>
      <c r="J1894" s="65"/>
      <c r="K1894" s="28"/>
    </row>
    <row r="1895" ht="22.5" customHeight="1">
      <c r="A1895" s="147">
        <v>46100.0</v>
      </c>
      <c r="B1895" s="15"/>
      <c r="C1895" s="148"/>
      <c r="D1895" s="149" t="s">
        <v>13880</v>
      </c>
      <c r="E1895" s="150" t="s">
        <v>778</v>
      </c>
      <c r="F1895" s="112" t="str">
        <f t="shared" si="1"/>
        <v>EVELIN CERDA</v>
      </c>
      <c r="G1895" s="59" t="s">
        <v>18042</v>
      </c>
      <c r="H1895" s="61"/>
      <c r="I1895" s="27"/>
      <c r="J1895" s="65"/>
      <c r="K1895" s="28"/>
    </row>
    <row r="1896" ht="22.5" customHeight="1">
      <c r="A1896" s="147">
        <v>46100.0</v>
      </c>
      <c r="B1896" s="15"/>
      <c r="C1896" s="148"/>
      <c r="D1896" s="149" t="s">
        <v>5869</v>
      </c>
      <c r="E1896" s="150" t="s">
        <v>18043</v>
      </c>
      <c r="F1896" s="112" t="str">
        <f t="shared" si="1"/>
        <v>SEBASTIAN ANDRES VARGAS SALAS</v>
      </c>
      <c r="G1896" s="59" t="s">
        <v>18044</v>
      </c>
      <c r="H1896" s="61"/>
      <c r="I1896" s="27"/>
      <c r="J1896" s="65"/>
      <c r="K1896" s="28"/>
    </row>
    <row r="1897" ht="22.5" customHeight="1">
      <c r="A1897" s="147">
        <v>46100.0</v>
      </c>
      <c r="B1897" s="15"/>
      <c r="C1897" s="148"/>
      <c r="D1897" s="149" t="s">
        <v>10708</v>
      </c>
      <c r="E1897" s="150" t="s">
        <v>18045</v>
      </c>
      <c r="F1897" s="112" t="str">
        <f t="shared" si="1"/>
        <v>KAREN VASQUEZ GARCIA</v>
      </c>
      <c r="G1897" s="59" t="s">
        <v>18046</v>
      </c>
      <c r="H1897" s="61"/>
      <c r="I1897" s="27"/>
      <c r="J1897" s="65"/>
      <c r="K1897" s="28"/>
    </row>
    <row r="1898" ht="22.5" customHeight="1">
      <c r="A1898" s="147">
        <v>46100.0</v>
      </c>
      <c r="B1898" s="15"/>
      <c r="C1898" s="148"/>
      <c r="D1898" s="149" t="s">
        <v>7947</v>
      </c>
      <c r="E1898" s="150" t="s">
        <v>71</v>
      </c>
      <c r="F1898" s="112" t="str">
        <f t="shared" si="1"/>
        <v>BÁRBARA CONTRERAS</v>
      </c>
      <c r="G1898" s="59" t="s">
        <v>18047</v>
      </c>
      <c r="H1898" s="61"/>
      <c r="I1898" s="27"/>
      <c r="J1898" s="65"/>
      <c r="K1898" s="28"/>
    </row>
    <row r="1899" ht="22.5" customHeight="1">
      <c r="A1899" s="147">
        <v>46100.0</v>
      </c>
      <c r="B1899" s="15"/>
      <c r="C1899" s="148"/>
      <c r="D1899" s="149" t="s">
        <v>18048</v>
      </c>
      <c r="E1899" s="150" t="s">
        <v>4018</v>
      </c>
      <c r="F1899" s="112" t="str">
        <f t="shared" si="1"/>
        <v>ALFONSO CRUZ</v>
      </c>
      <c r="G1899" s="59" t="s">
        <v>18049</v>
      </c>
      <c r="H1899" s="61"/>
      <c r="I1899" s="27"/>
      <c r="J1899" s="65"/>
      <c r="K1899" s="28"/>
    </row>
    <row r="1900" ht="22.5" customHeight="1">
      <c r="A1900" s="147">
        <v>46100.0</v>
      </c>
      <c r="B1900" s="15"/>
      <c r="C1900" s="148"/>
      <c r="D1900" s="149" t="s">
        <v>18050</v>
      </c>
      <c r="E1900" s="150" t="s">
        <v>18051</v>
      </c>
      <c r="F1900" s="112" t="str">
        <f t="shared" si="1"/>
        <v>ISAIAS ALFONSO FERNÁNDEZ VILLAVICENCIO</v>
      </c>
      <c r="G1900" s="59" t="s">
        <v>18052</v>
      </c>
      <c r="H1900" s="61"/>
      <c r="I1900" s="27"/>
      <c r="J1900" s="65"/>
      <c r="K1900" s="28"/>
    </row>
    <row r="1901" ht="22.5" customHeight="1">
      <c r="A1901" s="147">
        <v>46100.0</v>
      </c>
      <c r="B1901" s="15"/>
      <c r="C1901" s="148"/>
      <c r="D1901" s="149" t="s">
        <v>553</v>
      </c>
      <c r="E1901" s="150" t="s">
        <v>18053</v>
      </c>
      <c r="F1901" s="112" t="str">
        <f t="shared" si="1"/>
        <v>JONATHAN ACOSTA SALAZAR</v>
      </c>
      <c r="G1901" s="59" t="s">
        <v>18054</v>
      </c>
      <c r="H1901" s="61"/>
      <c r="I1901" s="27"/>
      <c r="J1901" s="65"/>
      <c r="K1901" s="28"/>
    </row>
    <row r="1902" ht="22.5" customHeight="1">
      <c r="A1902" s="147">
        <v>46100.0</v>
      </c>
      <c r="B1902" s="15"/>
      <c r="C1902" s="148"/>
      <c r="D1902" s="149" t="s">
        <v>18055</v>
      </c>
      <c r="E1902" s="150" t="s">
        <v>18056</v>
      </c>
      <c r="F1902" s="112" t="str">
        <f t="shared" si="1"/>
        <v>MILENA ZAMORA CESPED</v>
      </c>
      <c r="G1902" s="59" t="s">
        <v>18057</v>
      </c>
      <c r="H1902" s="61"/>
      <c r="I1902" s="27"/>
      <c r="J1902" s="65"/>
      <c r="K1902" s="28"/>
    </row>
    <row r="1903" ht="22.5" customHeight="1">
      <c r="A1903" s="147">
        <v>46100.0</v>
      </c>
      <c r="B1903" s="15"/>
      <c r="C1903" s="148"/>
      <c r="D1903" s="149" t="s">
        <v>18058</v>
      </c>
      <c r="E1903" s="150" t="s">
        <v>18059</v>
      </c>
      <c r="F1903" s="112" t="str">
        <f t="shared" si="1"/>
        <v>RODRIGO ALBERTO SALAS MEJIAS</v>
      </c>
      <c r="G1903" s="59" t="s">
        <v>18060</v>
      </c>
      <c r="H1903" s="61"/>
      <c r="I1903" s="27"/>
      <c r="J1903" s="65"/>
      <c r="K1903" s="28"/>
    </row>
    <row r="1904" ht="22.5" customHeight="1">
      <c r="A1904" s="147">
        <v>46100.0</v>
      </c>
      <c r="B1904" s="15"/>
      <c r="C1904" s="148"/>
      <c r="D1904" s="149" t="s">
        <v>433</v>
      </c>
      <c r="E1904" s="150" t="s">
        <v>18061</v>
      </c>
      <c r="F1904" s="112" t="str">
        <f t="shared" si="1"/>
        <v>VICENTE MOLLER</v>
      </c>
      <c r="G1904" s="59" t="s">
        <v>18062</v>
      </c>
      <c r="H1904" s="61"/>
      <c r="I1904" s="27"/>
      <c r="J1904" s="65"/>
      <c r="K1904" s="28"/>
    </row>
    <row r="1905" ht="22.5" customHeight="1">
      <c r="A1905" s="147">
        <v>46100.0</v>
      </c>
      <c r="B1905" s="15"/>
      <c r="C1905" s="148"/>
      <c r="D1905" s="149" t="s">
        <v>10486</v>
      </c>
      <c r="E1905" s="150" t="s">
        <v>1081</v>
      </c>
      <c r="F1905" s="112" t="str">
        <f t="shared" si="1"/>
        <v>BARBARA MUÑOZ</v>
      </c>
      <c r="G1905" s="59" t="s">
        <v>18063</v>
      </c>
      <c r="H1905" s="61"/>
      <c r="I1905" s="27"/>
      <c r="J1905" s="65"/>
      <c r="K1905" s="28"/>
    </row>
    <row r="1906" ht="22.5" customHeight="1">
      <c r="A1906" s="147">
        <v>46100.0</v>
      </c>
      <c r="B1906" s="15"/>
      <c r="C1906" s="148"/>
      <c r="D1906" s="149" t="s">
        <v>774</v>
      </c>
      <c r="E1906" s="150" t="s">
        <v>4970</v>
      </c>
      <c r="F1906" s="112" t="str">
        <f t="shared" si="1"/>
        <v>IGNACIO DIAZ</v>
      </c>
      <c r="G1906" s="59" t="s">
        <v>18064</v>
      </c>
      <c r="H1906" s="61"/>
      <c r="I1906" s="27"/>
      <c r="J1906" s="65"/>
      <c r="K1906" s="28"/>
    </row>
    <row r="1907" ht="22.5" customHeight="1">
      <c r="A1907" s="147">
        <v>46100.0</v>
      </c>
      <c r="B1907" s="15"/>
      <c r="C1907" s="148"/>
      <c r="D1907" s="149" t="s">
        <v>18065</v>
      </c>
      <c r="E1907" s="150" t="s">
        <v>12293</v>
      </c>
      <c r="F1907" s="112" t="str">
        <f t="shared" si="1"/>
        <v>KAROL BRITO</v>
      </c>
      <c r="G1907" s="59" t="s">
        <v>18066</v>
      </c>
      <c r="H1907" s="61"/>
      <c r="I1907" s="27"/>
      <c r="J1907" s="65"/>
      <c r="K1907" s="28"/>
    </row>
    <row r="1908" ht="22.5" customHeight="1">
      <c r="A1908" s="147">
        <v>46100.0</v>
      </c>
      <c r="B1908" s="15"/>
      <c r="C1908" s="148"/>
      <c r="D1908" s="149" t="s">
        <v>8849</v>
      </c>
      <c r="E1908" s="150" t="s">
        <v>18067</v>
      </c>
      <c r="F1908" s="112" t="str">
        <f t="shared" si="1"/>
        <v>MOISES LEYTON</v>
      </c>
      <c r="G1908" s="59" t="s">
        <v>18068</v>
      </c>
      <c r="H1908" s="61"/>
      <c r="I1908" s="27"/>
      <c r="J1908" s="65"/>
      <c r="K1908" s="28"/>
    </row>
    <row r="1909" ht="22.5" customHeight="1">
      <c r="A1909" s="147">
        <v>46100.0</v>
      </c>
      <c r="B1909" s="15"/>
      <c r="C1909" s="148"/>
      <c r="D1909" s="149" t="s">
        <v>129</v>
      </c>
      <c r="E1909" s="150" t="s">
        <v>18069</v>
      </c>
      <c r="F1909" s="112" t="str">
        <f t="shared" si="1"/>
        <v>JORGE LEWIS MARDONES</v>
      </c>
      <c r="G1909" s="59" t="s">
        <v>18070</v>
      </c>
      <c r="H1909" s="61"/>
      <c r="I1909" s="27"/>
      <c r="J1909" s="65"/>
      <c r="K1909" s="28"/>
    </row>
    <row r="1910" ht="22.5" customHeight="1">
      <c r="A1910" s="147">
        <v>46100.0</v>
      </c>
      <c r="B1910" s="15"/>
      <c r="C1910" s="148"/>
      <c r="D1910" s="149" t="s">
        <v>18071</v>
      </c>
      <c r="E1910" s="150" t="s">
        <v>18072</v>
      </c>
      <c r="F1910" s="112" t="str">
        <f t="shared" si="1"/>
        <v>ANTONIO JAVIER GARRIDO SCHIAPPACASSE</v>
      </c>
      <c r="G1910" s="59" t="s">
        <v>18073</v>
      </c>
      <c r="H1910" s="61"/>
      <c r="I1910" s="27"/>
      <c r="J1910" s="65"/>
      <c r="K1910" s="28"/>
    </row>
    <row r="1911" ht="22.5" customHeight="1">
      <c r="A1911" s="147">
        <v>46100.0</v>
      </c>
      <c r="B1911" s="15"/>
      <c r="C1911" s="148"/>
      <c r="D1911" s="149" t="s">
        <v>17014</v>
      </c>
      <c r="E1911" s="150" t="s">
        <v>18074</v>
      </c>
      <c r="F1911" s="112" t="str">
        <f t="shared" si="1"/>
        <v>ANITA ATENAS TAIBA</v>
      </c>
      <c r="G1911" s="59" t="s">
        <v>18075</v>
      </c>
      <c r="H1911" s="61"/>
      <c r="I1911" s="27"/>
      <c r="J1911" s="65"/>
      <c r="K1911" s="28"/>
    </row>
    <row r="1912" ht="22.5" customHeight="1">
      <c r="A1912" s="147">
        <v>46100.0</v>
      </c>
      <c r="B1912" s="15"/>
      <c r="C1912" s="148"/>
      <c r="D1912" s="149" t="s">
        <v>6819</v>
      </c>
      <c r="E1912" s="150" t="s">
        <v>18076</v>
      </c>
      <c r="F1912" s="112" t="str">
        <f t="shared" si="1"/>
        <v>HUMBERTO URETA</v>
      </c>
      <c r="G1912" s="59" t="s">
        <v>18077</v>
      </c>
      <c r="H1912" s="61"/>
      <c r="I1912" s="27"/>
      <c r="J1912" s="65"/>
      <c r="K1912" s="28"/>
    </row>
    <row r="1913" ht="22.5" customHeight="1">
      <c r="A1913" s="147">
        <v>46100.0</v>
      </c>
      <c r="B1913" s="15"/>
      <c r="C1913" s="148"/>
      <c r="D1913" s="149" t="s">
        <v>18078</v>
      </c>
      <c r="E1913" s="150" t="s">
        <v>18079</v>
      </c>
      <c r="F1913" s="112" t="str">
        <f t="shared" si="1"/>
        <v>CAMILO IGNACIO FERRADA FLORES</v>
      </c>
      <c r="G1913" s="59" t="s">
        <v>18080</v>
      </c>
      <c r="H1913" s="61"/>
      <c r="I1913" s="27"/>
      <c r="J1913" s="65"/>
      <c r="K1913" s="28"/>
    </row>
    <row r="1914" ht="22.5" customHeight="1">
      <c r="A1914" s="147">
        <v>46100.0</v>
      </c>
      <c r="B1914" s="15"/>
      <c r="C1914" s="148"/>
      <c r="D1914" s="149" t="s">
        <v>5192</v>
      </c>
      <c r="E1914" s="150" t="s">
        <v>18081</v>
      </c>
      <c r="F1914" s="112" t="str">
        <f t="shared" si="1"/>
        <v>JUAN CARLOS LETELIER NUÑEZ</v>
      </c>
      <c r="G1914" s="59" t="s">
        <v>18082</v>
      </c>
      <c r="H1914" s="61"/>
      <c r="I1914" s="27"/>
      <c r="J1914" s="65"/>
      <c r="K1914" s="28"/>
    </row>
    <row r="1915" ht="22.5" customHeight="1">
      <c r="A1915" s="147">
        <v>46100.0</v>
      </c>
      <c r="B1915" s="15"/>
      <c r="C1915" s="148"/>
      <c r="D1915" s="149" t="s">
        <v>576</v>
      </c>
      <c r="E1915" s="150" t="s">
        <v>434</v>
      </c>
      <c r="F1915" s="112" t="str">
        <f t="shared" si="1"/>
        <v>LUIS CARVAJAL</v>
      </c>
      <c r="G1915" s="59" t="s">
        <v>18083</v>
      </c>
      <c r="H1915" s="61"/>
      <c r="I1915" s="27"/>
      <c r="J1915" s="65"/>
      <c r="K1915" s="28"/>
    </row>
    <row r="1916" ht="22.5" customHeight="1">
      <c r="A1916" s="147">
        <v>46100.0</v>
      </c>
      <c r="B1916" s="15"/>
      <c r="C1916" s="148"/>
      <c r="D1916" s="149" t="s">
        <v>18084</v>
      </c>
      <c r="E1916" s="150" t="s">
        <v>18085</v>
      </c>
      <c r="F1916" s="112" t="str">
        <f t="shared" si="1"/>
        <v>ELEUTERIO DE JESUS GREZ ZUÑIGA</v>
      </c>
      <c r="G1916" s="59" t="s">
        <v>18086</v>
      </c>
      <c r="H1916" s="61"/>
      <c r="I1916" s="27"/>
      <c r="J1916" s="65"/>
      <c r="K1916" s="28"/>
    </row>
    <row r="1917" ht="22.5" customHeight="1">
      <c r="A1917" s="147">
        <v>46100.0</v>
      </c>
      <c r="B1917" s="15"/>
      <c r="C1917" s="148"/>
      <c r="D1917" s="149" t="s">
        <v>5809</v>
      </c>
      <c r="E1917" s="150" t="s">
        <v>7926</v>
      </c>
      <c r="F1917" s="112" t="str">
        <f t="shared" si="1"/>
        <v>CLAUDIA MUÑOZ</v>
      </c>
      <c r="G1917" s="59" t="s">
        <v>18087</v>
      </c>
      <c r="H1917" s="61"/>
      <c r="I1917" s="27"/>
      <c r="J1917" s="65"/>
      <c r="K1917" s="28"/>
    </row>
    <row r="1918" ht="22.5" customHeight="1">
      <c r="A1918" s="147">
        <v>46100.0</v>
      </c>
      <c r="B1918" s="15"/>
      <c r="C1918" s="148"/>
      <c r="D1918" s="149" t="s">
        <v>18088</v>
      </c>
      <c r="E1918" s="150" t="s">
        <v>18089</v>
      </c>
      <c r="F1918" s="112" t="str">
        <f t="shared" si="1"/>
        <v>CLAUDIA CECELIA ORTIZ VILCHEZ</v>
      </c>
      <c r="G1918" s="59" t="s">
        <v>18090</v>
      </c>
      <c r="H1918" s="61"/>
      <c r="I1918" s="27"/>
      <c r="J1918" s="65"/>
      <c r="K1918" s="28"/>
    </row>
    <row r="1919" ht="22.5" customHeight="1">
      <c r="A1919" s="147">
        <v>46100.0</v>
      </c>
      <c r="B1919" s="15"/>
      <c r="C1919" s="148"/>
      <c r="D1919" s="149" t="s">
        <v>1718</v>
      </c>
      <c r="E1919" s="150" t="s">
        <v>12591</v>
      </c>
      <c r="F1919" s="112" t="str">
        <f t="shared" si="1"/>
        <v>FRANCISCO JAVIER URBINA</v>
      </c>
      <c r="G1919" s="59" t="s">
        <v>18091</v>
      </c>
      <c r="H1919" s="61"/>
      <c r="I1919" s="27"/>
      <c r="J1919" s="65"/>
      <c r="K1919" s="28"/>
    </row>
    <row r="1920" ht="22.5" customHeight="1">
      <c r="A1920" s="147">
        <v>46100.0</v>
      </c>
      <c r="B1920" s="15"/>
      <c r="C1920" s="148"/>
      <c r="D1920" s="149" t="s">
        <v>5342</v>
      </c>
      <c r="E1920" s="150" t="s">
        <v>4383</v>
      </c>
      <c r="F1920" s="112" t="str">
        <f t="shared" si="1"/>
        <v>MARITZA QUIÑONES</v>
      </c>
      <c r="G1920" s="59" t="s">
        <v>18092</v>
      </c>
      <c r="H1920" s="61"/>
      <c r="I1920" s="27"/>
      <c r="J1920" s="65"/>
      <c r="K1920" s="28"/>
    </row>
    <row r="1921" ht="22.5" customHeight="1">
      <c r="A1921" s="147">
        <v>46100.0</v>
      </c>
      <c r="B1921" s="15"/>
      <c r="C1921" s="148"/>
      <c r="D1921" s="149" t="s">
        <v>1240</v>
      </c>
      <c r="E1921" s="150" t="s">
        <v>18093</v>
      </c>
      <c r="F1921" s="112" t="str">
        <f t="shared" si="1"/>
        <v>CATALINA MEDEL BARRA</v>
      </c>
      <c r="G1921" s="59" t="s">
        <v>18094</v>
      </c>
      <c r="H1921" s="61"/>
      <c r="I1921" s="27"/>
      <c r="J1921" s="65"/>
      <c r="K1921" s="28"/>
    </row>
    <row r="1922" ht="22.5" customHeight="1">
      <c r="A1922" s="147">
        <v>46101.0</v>
      </c>
      <c r="B1922" s="15"/>
      <c r="C1922" s="148"/>
      <c r="D1922" s="149" t="s">
        <v>982</v>
      </c>
      <c r="E1922" s="150" t="s">
        <v>2786</v>
      </c>
      <c r="F1922" s="112" t="str">
        <f t="shared" si="1"/>
        <v>VICTORIA HIDALGO</v>
      </c>
      <c r="G1922" s="59" t="s">
        <v>18095</v>
      </c>
      <c r="H1922" s="56" t="s">
        <v>44</v>
      </c>
      <c r="I1922" s="27"/>
      <c r="J1922" s="57" t="s">
        <v>14</v>
      </c>
      <c r="K1922" s="28"/>
    </row>
    <row r="1923" ht="22.5" customHeight="1">
      <c r="A1923" s="147">
        <v>46101.0</v>
      </c>
      <c r="B1923" s="15"/>
      <c r="C1923" s="148"/>
      <c r="D1923" s="149" t="s">
        <v>1693</v>
      </c>
      <c r="E1923" s="150" t="s">
        <v>18096</v>
      </c>
      <c r="F1923" s="112" t="str">
        <f t="shared" si="1"/>
        <v>ALAN OTERO CHAMORRO</v>
      </c>
      <c r="G1923" s="59" t="s">
        <v>18097</v>
      </c>
      <c r="H1923" s="56" t="s">
        <v>44</v>
      </c>
      <c r="I1923" s="27"/>
      <c r="J1923" s="57" t="s">
        <v>14</v>
      </c>
      <c r="K1923" s="28"/>
    </row>
    <row r="1924" ht="22.5" customHeight="1">
      <c r="A1924" s="147">
        <v>46101.0</v>
      </c>
      <c r="B1924" s="15"/>
      <c r="C1924" s="148"/>
      <c r="D1924" s="149" t="s">
        <v>18098</v>
      </c>
      <c r="E1924" s="150" t="s">
        <v>18099</v>
      </c>
      <c r="F1924" s="112" t="str">
        <f t="shared" si="1"/>
        <v>ANAIS JAVIERA ORTEGA AVILES</v>
      </c>
      <c r="G1924" s="59" t="s">
        <v>18100</v>
      </c>
      <c r="H1924" s="56" t="s">
        <v>44</v>
      </c>
      <c r="I1924" s="27"/>
      <c r="J1924" s="57" t="s">
        <v>14</v>
      </c>
      <c r="K1924" s="28"/>
    </row>
    <row r="1925" ht="22.5" customHeight="1">
      <c r="A1925" s="147">
        <v>46101.0</v>
      </c>
      <c r="B1925" s="15"/>
      <c r="C1925" s="148"/>
      <c r="D1925" s="149" t="s">
        <v>18101</v>
      </c>
      <c r="E1925" s="150" t="s">
        <v>1007</v>
      </c>
      <c r="F1925" s="112" t="str">
        <f t="shared" si="1"/>
        <v>ELÍAS ALVAREZ</v>
      </c>
      <c r="G1925" s="59" t="s">
        <v>18102</v>
      </c>
      <c r="H1925" s="56" t="s">
        <v>44</v>
      </c>
      <c r="I1925" s="27"/>
      <c r="J1925" s="57" t="s">
        <v>14</v>
      </c>
      <c r="K1925" s="23" t="s">
        <v>15</v>
      </c>
    </row>
    <row r="1926" ht="22.5" customHeight="1">
      <c r="A1926" s="147">
        <v>46101.0</v>
      </c>
      <c r="B1926" s="15"/>
      <c r="C1926" s="148"/>
      <c r="D1926" s="149" t="s">
        <v>1977</v>
      </c>
      <c r="E1926" s="150" t="s">
        <v>2858</v>
      </c>
      <c r="F1926" s="112" t="str">
        <f t="shared" si="1"/>
        <v>BENJAMIN ANDRES CUEVAS TAPIA</v>
      </c>
      <c r="G1926" s="59" t="s">
        <v>2859</v>
      </c>
      <c r="H1926" s="56" t="s">
        <v>44</v>
      </c>
      <c r="I1926" s="27"/>
      <c r="J1926" s="57" t="s">
        <v>14</v>
      </c>
      <c r="K1926" s="23" t="s">
        <v>15</v>
      </c>
    </row>
    <row r="1927" ht="22.5" customHeight="1">
      <c r="A1927" s="147">
        <v>46101.0</v>
      </c>
      <c r="B1927" s="15"/>
      <c r="C1927" s="148"/>
      <c r="D1927" s="149" t="s">
        <v>8320</v>
      </c>
      <c r="E1927" s="150" t="s">
        <v>8321</v>
      </c>
      <c r="F1927" s="112" t="str">
        <f t="shared" si="1"/>
        <v>CLAUDIA VANESSA DURAN RAMIREZ</v>
      </c>
      <c r="G1927" s="59" t="s">
        <v>8322</v>
      </c>
      <c r="H1927" s="56" t="s">
        <v>44</v>
      </c>
      <c r="I1927" s="27"/>
      <c r="J1927" s="57" t="s">
        <v>14</v>
      </c>
      <c r="K1927" s="23" t="s">
        <v>15</v>
      </c>
    </row>
    <row r="1928" ht="22.5" customHeight="1">
      <c r="A1928" s="147">
        <v>46101.0</v>
      </c>
      <c r="B1928" s="15"/>
      <c r="C1928" s="148"/>
      <c r="D1928" s="149" t="s">
        <v>18103</v>
      </c>
      <c r="E1928" s="150" t="s">
        <v>18104</v>
      </c>
      <c r="F1928" s="112" t="str">
        <f t="shared" si="1"/>
        <v>OXCIEL ALEXANDER CANALES FIGUEROA</v>
      </c>
      <c r="G1928" s="59" t="s">
        <v>18105</v>
      </c>
      <c r="H1928" s="56" t="s">
        <v>44</v>
      </c>
      <c r="I1928" s="27"/>
      <c r="J1928" s="57" t="s">
        <v>14</v>
      </c>
      <c r="K1928" s="28"/>
    </row>
    <row r="1929" ht="22.5" customHeight="1">
      <c r="A1929" s="147">
        <v>46101.0</v>
      </c>
      <c r="B1929" s="15"/>
      <c r="C1929" s="148"/>
      <c r="D1929" s="149" t="s">
        <v>4945</v>
      </c>
      <c r="E1929" s="150" t="s">
        <v>17119</v>
      </c>
      <c r="F1929" s="112" t="str">
        <f t="shared" si="1"/>
        <v>MYRIAM GUAJARDO</v>
      </c>
      <c r="G1929" s="59" t="s">
        <v>18106</v>
      </c>
      <c r="H1929" s="56" t="s">
        <v>44</v>
      </c>
      <c r="I1929" s="27"/>
      <c r="J1929" s="57" t="s">
        <v>14</v>
      </c>
      <c r="K1929" s="28"/>
    </row>
    <row r="1930" ht="22.5" customHeight="1">
      <c r="A1930" s="147">
        <v>46101.0</v>
      </c>
      <c r="B1930" s="15"/>
      <c r="C1930" s="148"/>
      <c r="D1930" s="149" t="s">
        <v>929</v>
      </c>
      <c r="E1930" s="150" t="s">
        <v>18107</v>
      </c>
      <c r="F1930" s="112" t="str">
        <f t="shared" si="1"/>
        <v>MARIANA ROJAS KEIDONG</v>
      </c>
      <c r="G1930" s="59" t="s">
        <v>18108</v>
      </c>
      <c r="H1930" s="56" t="s">
        <v>44</v>
      </c>
      <c r="I1930" s="27"/>
      <c r="J1930" s="57" t="s">
        <v>14</v>
      </c>
      <c r="K1930" s="23" t="s">
        <v>15</v>
      </c>
    </row>
    <row r="1931" ht="22.5" customHeight="1">
      <c r="A1931" s="147">
        <v>46101.0</v>
      </c>
      <c r="B1931" s="15"/>
      <c r="C1931" s="148"/>
      <c r="D1931" s="149" t="s">
        <v>1888</v>
      </c>
      <c r="E1931" s="150" t="s">
        <v>16821</v>
      </c>
      <c r="F1931" s="112" t="str">
        <f t="shared" si="1"/>
        <v>DAVID ALCAIDE</v>
      </c>
      <c r="G1931" s="59" t="s">
        <v>18109</v>
      </c>
      <c r="H1931" s="56" t="s">
        <v>44</v>
      </c>
      <c r="I1931" s="27"/>
      <c r="J1931" s="57" t="s">
        <v>14</v>
      </c>
      <c r="K1931" s="23" t="s">
        <v>15</v>
      </c>
    </row>
    <row r="1932" ht="22.5" customHeight="1">
      <c r="A1932" s="147">
        <v>46101.0</v>
      </c>
      <c r="B1932" s="15"/>
      <c r="C1932" s="148"/>
      <c r="D1932" s="149" t="s">
        <v>18110</v>
      </c>
      <c r="E1932" s="150" t="s">
        <v>18111</v>
      </c>
      <c r="F1932" s="112" t="str">
        <f t="shared" si="1"/>
        <v>MANUEL FRANCISCO IGNACIO ARRIAGADA TAPIA</v>
      </c>
      <c r="G1932" s="59" t="s">
        <v>18112</v>
      </c>
      <c r="H1932" s="56" t="s">
        <v>44</v>
      </c>
      <c r="I1932" s="27"/>
      <c r="J1932" s="57" t="s">
        <v>14</v>
      </c>
      <c r="K1932" s="28"/>
    </row>
    <row r="1933" ht="22.5" customHeight="1">
      <c r="A1933" s="147">
        <v>46101.0</v>
      </c>
      <c r="B1933" s="15"/>
      <c r="C1933" s="148"/>
      <c r="D1933" s="149" t="s">
        <v>1038</v>
      </c>
      <c r="E1933" s="150" t="s">
        <v>3113</v>
      </c>
      <c r="F1933" s="112" t="str">
        <f t="shared" si="1"/>
        <v>MAURICIO VARGAS</v>
      </c>
      <c r="G1933" s="59" t="s">
        <v>18113</v>
      </c>
      <c r="H1933" s="56" t="s">
        <v>44</v>
      </c>
      <c r="I1933" s="27"/>
      <c r="J1933" s="57" t="s">
        <v>14</v>
      </c>
      <c r="K1933" s="23" t="s">
        <v>15</v>
      </c>
    </row>
    <row r="1934" ht="22.5" customHeight="1">
      <c r="A1934" s="147">
        <v>46101.0</v>
      </c>
      <c r="B1934" s="15"/>
      <c r="C1934" s="148"/>
      <c r="D1934" s="149" t="s">
        <v>18114</v>
      </c>
      <c r="E1934" s="150" t="s">
        <v>18115</v>
      </c>
      <c r="F1934" s="112" t="str">
        <f t="shared" si="1"/>
        <v>JORGE IGNACIO MILLÁN SILVA</v>
      </c>
      <c r="G1934" s="59" t="s">
        <v>18116</v>
      </c>
      <c r="H1934" s="56" t="s">
        <v>44</v>
      </c>
      <c r="I1934" s="27"/>
      <c r="J1934" s="57" t="s">
        <v>14</v>
      </c>
      <c r="K1934" s="28"/>
    </row>
    <row r="1935" ht="22.5" customHeight="1">
      <c r="A1935" s="147">
        <v>46101.0</v>
      </c>
      <c r="B1935" s="15"/>
      <c r="C1935" s="148"/>
      <c r="D1935" s="149" t="s">
        <v>18117</v>
      </c>
      <c r="E1935" s="150" t="s">
        <v>18118</v>
      </c>
      <c r="F1935" s="112" t="str">
        <f t="shared" si="1"/>
        <v>GERSÓN PROVOSTE</v>
      </c>
      <c r="G1935" s="59" t="s">
        <v>18119</v>
      </c>
      <c r="H1935" s="56" t="s">
        <v>44</v>
      </c>
      <c r="I1935" s="27"/>
      <c r="J1935" s="57" t="s">
        <v>14</v>
      </c>
      <c r="K1935" s="23" t="s">
        <v>15</v>
      </c>
    </row>
    <row r="1936" ht="22.5" customHeight="1">
      <c r="A1936" s="147">
        <v>46101.0</v>
      </c>
      <c r="B1936" s="15"/>
      <c r="C1936" s="148"/>
      <c r="D1936" s="149" t="s">
        <v>9005</v>
      </c>
      <c r="E1936" s="150" t="s">
        <v>18120</v>
      </c>
      <c r="F1936" s="112" t="str">
        <f t="shared" si="1"/>
        <v>FELIPE RAMOS</v>
      </c>
      <c r="G1936" s="59" t="s">
        <v>18121</v>
      </c>
      <c r="H1936" s="56" t="s">
        <v>44</v>
      </c>
      <c r="I1936" s="27"/>
      <c r="J1936" s="57" t="s">
        <v>14</v>
      </c>
      <c r="K1936" s="28"/>
    </row>
    <row r="1937" ht="22.5" customHeight="1">
      <c r="A1937" s="147">
        <v>46101.0</v>
      </c>
      <c r="B1937" s="15"/>
      <c r="C1937" s="148"/>
      <c r="D1937" s="149" t="s">
        <v>3810</v>
      </c>
      <c r="E1937" s="150" t="s">
        <v>13289</v>
      </c>
      <c r="F1937" s="112" t="str">
        <f t="shared" si="1"/>
        <v>MAURO AVILES</v>
      </c>
      <c r="G1937" s="59" t="s">
        <v>18122</v>
      </c>
      <c r="H1937" s="56" t="s">
        <v>44</v>
      </c>
      <c r="I1937" s="27"/>
      <c r="J1937" s="57" t="s">
        <v>14</v>
      </c>
      <c r="K1937" s="28"/>
    </row>
    <row r="1938" ht="22.5" customHeight="1">
      <c r="A1938" s="147">
        <v>46101.0</v>
      </c>
      <c r="B1938" s="15"/>
      <c r="C1938" s="148"/>
      <c r="D1938" s="149" t="s">
        <v>18123</v>
      </c>
      <c r="E1938" s="150" t="s">
        <v>18124</v>
      </c>
      <c r="F1938" s="112" t="str">
        <f t="shared" si="1"/>
        <v>MARISOL DE LA CRUZ SALAZAR GAMBOA</v>
      </c>
      <c r="G1938" s="59" t="s">
        <v>18125</v>
      </c>
      <c r="H1938" s="56" t="s">
        <v>44</v>
      </c>
      <c r="I1938" s="27"/>
      <c r="J1938" s="57" t="s">
        <v>14</v>
      </c>
      <c r="K1938" s="23" t="s">
        <v>15</v>
      </c>
    </row>
    <row r="1939" ht="22.5" customHeight="1">
      <c r="A1939" s="147">
        <v>46101.0</v>
      </c>
      <c r="B1939" s="15"/>
      <c r="C1939" s="151" t="s">
        <v>546</v>
      </c>
      <c r="D1939" s="149" t="s">
        <v>748</v>
      </c>
      <c r="E1939" s="150" t="s">
        <v>18126</v>
      </c>
      <c r="F1939" s="112" t="str">
        <f t="shared" si="1"/>
        <v>PAULA GUZMÁN PEÑA</v>
      </c>
      <c r="G1939" s="59" t="s">
        <v>18127</v>
      </c>
      <c r="H1939" s="56" t="s">
        <v>44</v>
      </c>
      <c r="I1939" s="27"/>
      <c r="J1939" s="57" t="s">
        <v>21</v>
      </c>
      <c r="K1939" s="23" t="s">
        <v>15</v>
      </c>
    </row>
    <row r="1940" ht="22.5" customHeight="1">
      <c r="A1940" s="147">
        <v>46101.0</v>
      </c>
      <c r="B1940" s="15"/>
      <c r="C1940" s="151" t="s">
        <v>9975</v>
      </c>
      <c r="D1940" s="149" t="s">
        <v>18128</v>
      </c>
      <c r="E1940" s="150" t="s">
        <v>18129</v>
      </c>
      <c r="F1940" s="112" t="str">
        <f t="shared" si="1"/>
        <v>DAMIAN GALLARDO FLORES</v>
      </c>
      <c r="G1940" s="59" t="s">
        <v>18130</v>
      </c>
      <c r="H1940" s="56" t="s">
        <v>44</v>
      </c>
      <c r="I1940" s="27"/>
      <c r="J1940" s="57" t="s">
        <v>21</v>
      </c>
      <c r="K1940" s="23" t="s">
        <v>15</v>
      </c>
    </row>
    <row r="1941" ht="22.5" customHeight="1">
      <c r="A1941" s="147">
        <v>46101.0</v>
      </c>
      <c r="B1941" s="15"/>
      <c r="C1941" s="151" t="s">
        <v>60</v>
      </c>
      <c r="D1941" s="149" t="s">
        <v>9291</v>
      </c>
      <c r="E1941" s="150" t="s">
        <v>6313</v>
      </c>
      <c r="F1941" s="112" t="str">
        <f t="shared" si="1"/>
        <v>EMILIO PEÑA</v>
      </c>
      <c r="G1941" s="59" t="s">
        <v>18131</v>
      </c>
      <c r="H1941" s="56" t="s">
        <v>44</v>
      </c>
      <c r="I1941" s="27"/>
      <c r="J1941" s="57" t="s">
        <v>21</v>
      </c>
      <c r="K1941" s="23" t="s">
        <v>15</v>
      </c>
    </row>
    <row r="1942" ht="22.5" customHeight="1">
      <c r="A1942" s="147">
        <v>46101.0</v>
      </c>
      <c r="B1942" s="15"/>
      <c r="C1942" s="151" t="s">
        <v>8082</v>
      </c>
      <c r="D1942" s="149" t="s">
        <v>18132</v>
      </c>
      <c r="E1942" s="150" t="s">
        <v>18133</v>
      </c>
      <c r="F1942" s="112" t="str">
        <f t="shared" si="1"/>
        <v>MARCO ANDRE DIAZ TORO</v>
      </c>
      <c r="G1942" s="59" t="s">
        <v>18134</v>
      </c>
      <c r="H1942" s="56" t="s">
        <v>44</v>
      </c>
      <c r="I1942" s="27"/>
      <c r="J1942" s="57" t="s">
        <v>21</v>
      </c>
      <c r="K1942" s="23" t="s">
        <v>15</v>
      </c>
    </row>
    <row r="1943" ht="22.5" customHeight="1">
      <c r="A1943" s="147">
        <v>46101.0</v>
      </c>
      <c r="B1943" s="15"/>
      <c r="C1943" s="151" t="s">
        <v>1231</v>
      </c>
      <c r="D1943" s="149" t="s">
        <v>3245</v>
      </c>
      <c r="E1943" s="150" t="s">
        <v>18135</v>
      </c>
      <c r="F1943" s="112" t="str">
        <f t="shared" si="1"/>
        <v>PABLO BAQUEDANO</v>
      </c>
      <c r="G1943" s="59" t="s">
        <v>18136</v>
      </c>
      <c r="H1943" s="56" t="s">
        <v>44</v>
      </c>
      <c r="I1943" s="27"/>
      <c r="J1943" s="57" t="s">
        <v>21</v>
      </c>
      <c r="K1943" s="23" t="s">
        <v>15</v>
      </c>
    </row>
    <row r="1944" ht="22.5" customHeight="1">
      <c r="A1944" s="147">
        <v>46101.0</v>
      </c>
      <c r="B1944" s="15">
        <v>46104.0</v>
      </c>
      <c r="C1944" s="148">
        <v>44713.0</v>
      </c>
      <c r="D1944" s="149" t="s">
        <v>18137</v>
      </c>
      <c r="E1944" s="150" t="s">
        <v>18138</v>
      </c>
      <c r="F1944" s="112" t="str">
        <f t="shared" si="1"/>
        <v>PATRICIO HUMBERTO ARAYA FICA</v>
      </c>
      <c r="G1944" s="59" t="s">
        <v>18139</v>
      </c>
      <c r="H1944" s="56" t="s">
        <v>44</v>
      </c>
      <c r="I1944" s="27"/>
      <c r="J1944" s="57" t="s">
        <v>17</v>
      </c>
      <c r="K1944" s="23" t="s">
        <v>15</v>
      </c>
    </row>
    <row r="1945" ht="22.5" customHeight="1">
      <c r="A1945" s="147">
        <v>46101.0</v>
      </c>
      <c r="B1945" s="15">
        <v>46104.0</v>
      </c>
      <c r="C1945" s="148">
        <v>45383.0</v>
      </c>
      <c r="D1945" s="149" t="s">
        <v>8367</v>
      </c>
      <c r="E1945" s="150" t="s">
        <v>18140</v>
      </c>
      <c r="F1945" s="112" t="str">
        <f t="shared" si="1"/>
        <v>IVAN QUIROGA ESPINOZA</v>
      </c>
      <c r="G1945" s="59" t="s">
        <v>18141</v>
      </c>
      <c r="H1945" s="56" t="s">
        <v>44</v>
      </c>
      <c r="I1945" s="27"/>
      <c r="J1945" s="57" t="s">
        <v>17</v>
      </c>
      <c r="K1945" s="23" t="s">
        <v>30</v>
      </c>
    </row>
    <row r="1946" ht="22.5" customHeight="1">
      <c r="A1946" s="147">
        <v>46101.0</v>
      </c>
      <c r="B1946" s="15">
        <v>46104.0</v>
      </c>
      <c r="C1946" s="148">
        <v>45139.0</v>
      </c>
      <c r="D1946" s="149" t="s">
        <v>18142</v>
      </c>
      <c r="E1946" s="150" t="s">
        <v>18143</v>
      </c>
      <c r="F1946" s="112" t="str">
        <f t="shared" si="1"/>
        <v>ISAAC ESAU VIDAL PEREZ</v>
      </c>
      <c r="G1946" s="59" t="s">
        <v>18144</v>
      </c>
      <c r="H1946" s="56" t="s">
        <v>44</v>
      </c>
      <c r="I1946" s="27"/>
      <c r="J1946" s="57" t="s">
        <v>17</v>
      </c>
      <c r="K1946" s="23" t="s">
        <v>15</v>
      </c>
    </row>
    <row r="1947" ht="22.5" customHeight="1">
      <c r="A1947" s="147">
        <v>46101.0</v>
      </c>
      <c r="B1947" s="15">
        <v>46104.0</v>
      </c>
      <c r="C1947" s="148">
        <v>44986.0</v>
      </c>
      <c r="D1947" s="149" t="s">
        <v>10321</v>
      </c>
      <c r="E1947" s="150" t="s">
        <v>11866</v>
      </c>
      <c r="F1947" s="112" t="str">
        <f t="shared" si="1"/>
        <v>MARCELO UBEDA</v>
      </c>
      <c r="G1947" s="59" t="s">
        <v>18145</v>
      </c>
      <c r="H1947" s="56" t="s">
        <v>44</v>
      </c>
      <c r="I1947" s="22" t="s">
        <v>13</v>
      </c>
      <c r="J1947" s="57" t="s">
        <v>17</v>
      </c>
      <c r="K1947" s="23" t="s">
        <v>15</v>
      </c>
    </row>
    <row r="1948" ht="22.5" customHeight="1">
      <c r="A1948" s="147">
        <v>46101.0</v>
      </c>
      <c r="B1948" s="15">
        <v>46104.0</v>
      </c>
      <c r="C1948" s="148">
        <v>41699.0</v>
      </c>
      <c r="D1948" s="149" t="s">
        <v>419</v>
      </c>
      <c r="E1948" s="150" t="s">
        <v>16106</v>
      </c>
      <c r="F1948" s="112" t="str">
        <f t="shared" si="1"/>
        <v>RODRIGO HINOJOSA</v>
      </c>
      <c r="G1948" s="59" t="s">
        <v>18146</v>
      </c>
      <c r="H1948" s="56" t="s">
        <v>44</v>
      </c>
      <c r="I1948" s="27"/>
      <c r="J1948" s="57" t="s">
        <v>17</v>
      </c>
      <c r="K1948" s="23" t="s">
        <v>15</v>
      </c>
    </row>
    <row r="1949" ht="22.5" customHeight="1">
      <c r="A1949" s="147">
        <v>46101.0</v>
      </c>
      <c r="B1949" s="15">
        <v>46104.0</v>
      </c>
      <c r="C1949" s="148">
        <v>43862.0</v>
      </c>
      <c r="D1949" s="149" t="s">
        <v>4993</v>
      </c>
      <c r="E1949" s="150" t="s">
        <v>18147</v>
      </c>
      <c r="F1949" s="112" t="str">
        <f t="shared" si="1"/>
        <v>JENNIFER ASTORGA</v>
      </c>
      <c r="G1949" s="59" t="s">
        <v>18148</v>
      </c>
      <c r="H1949" s="56" t="s">
        <v>44</v>
      </c>
      <c r="I1949" s="27"/>
      <c r="J1949" s="57" t="s">
        <v>17</v>
      </c>
      <c r="K1949" s="23" t="s">
        <v>15</v>
      </c>
    </row>
    <row r="1950" ht="22.5" customHeight="1">
      <c r="A1950" s="147">
        <v>46101.0</v>
      </c>
      <c r="B1950" s="15">
        <v>46104.0</v>
      </c>
      <c r="C1950" s="148">
        <v>45292.0</v>
      </c>
      <c r="D1950" s="149" t="s">
        <v>3355</v>
      </c>
      <c r="E1950" s="150" t="s">
        <v>8660</v>
      </c>
      <c r="F1950" s="112" t="str">
        <f t="shared" si="1"/>
        <v>HECTOR LEON</v>
      </c>
      <c r="G1950" s="59" t="s">
        <v>18149</v>
      </c>
      <c r="H1950" s="56" t="s">
        <v>44</v>
      </c>
      <c r="I1950" s="27"/>
      <c r="J1950" s="57" t="s">
        <v>17</v>
      </c>
      <c r="K1950" s="23" t="s">
        <v>15</v>
      </c>
    </row>
    <row r="1951" ht="22.5" customHeight="1">
      <c r="A1951" s="147">
        <v>46101.0</v>
      </c>
      <c r="B1951" s="15">
        <v>46104.0</v>
      </c>
      <c r="C1951" s="148">
        <v>45748.0</v>
      </c>
      <c r="D1951" s="149" t="s">
        <v>18150</v>
      </c>
      <c r="E1951" s="150" t="s">
        <v>18151</v>
      </c>
      <c r="F1951" s="112" t="str">
        <f t="shared" si="1"/>
        <v>HUGO ORLANDO REYES BASCONE</v>
      </c>
      <c r="G1951" s="59" t="s">
        <v>18152</v>
      </c>
      <c r="H1951" s="56" t="s">
        <v>44</v>
      </c>
      <c r="I1951" s="27"/>
      <c r="J1951" s="57" t="s">
        <v>17</v>
      </c>
      <c r="K1951" s="23" t="s">
        <v>15</v>
      </c>
    </row>
    <row r="1952" ht="22.5" customHeight="1">
      <c r="A1952" s="147">
        <v>46101.0</v>
      </c>
      <c r="B1952" s="15">
        <v>46104.0</v>
      </c>
      <c r="C1952" s="148">
        <v>45200.0</v>
      </c>
      <c r="D1952" s="149" t="s">
        <v>18153</v>
      </c>
      <c r="E1952" s="150" t="s">
        <v>18154</v>
      </c>
      <c r="F1952" s="112" t="str">
        <f t="shared" si="1"/>
        <v>PATRICIO ENRIQUE BUSTAMANTE FERNANDEZ</v>
      </c>
      <c r="G1952" s="59" t="s">
        <v>18155</v>
      </c>
      <c r="H1952" s="56" t="s">
        <v>44</v>
      </c>
      <c r="I1952" s="27"/>
      <c r="J1952" s="57" t="s">
        <v>17</v>
      </c>
      <c r="K1952" s="23" t="s">
        <v>30</v>
      </c>
    </row>
    <row r="1953" ht="22.5" customHeight="1">
      <c r="A1953" s="147">
        <v>46101.0</v>
      </c>
      <c r="B1953" s="15">
        <v>46104.0</v>
      </c>
      <c r="C1953" s="148">
        <v>43770.0</v>
      </c>
      <c r="D1953" s="149" t="s">
        <v>964</v>
      </c>
      <c r="E1953" s="150" t="s">
        <v>18156</v>
      </c>
      <c r="F1953" s="112" t="str">
        <f t="shared" si="1"/>
        <v>FELIPE PONCE SILVA</v>
      </c>
      <c r="G1953" s="59" t="s">
        <v>18157</v>
      </c>
      <c r="H1953" s="56" t="s">
        <v>44</v>
      </c>
      <c r="I1953" s="27"/>
      <c r="J1953" s="57" t="s">
        <v>17</v>
      </c>
      <c r="K1953" s="23" t="s">
        <v>15</v>
      </c>
    </row>
    <row r="1954" ht="22.5" customHeight="1">
      <c r="A1954" s="147">
        <v>46101.0</v>
      </c>
      <c r="B1954" s="15">
        <v>46104.0</v>
      </c>
      <c r="C1954" s="148">
        <v>42644.0</v>
      </c>
      <c r="D1954" s="149" t="s">
        <v>982</v>
      </c>
      <c r="E1954" s="150" t="s">
        <v>367</v>
      </c>
      <c r="F1954" s="112" t="str">
        <f t="shared" si="1"/>
        <v>VICTORIA GONZÁLEZ</v>
      </c>
      <c r="G1954" s="59" t="s">
        <v>18158</v>
      </c>
      <c r="H1954" s="56" t="s">
        <v>44</v>
      </c>
      <c r="I1954" s="27"/>
      <c r="J1954" s="57" t="s">
        <v>17</v>
      </c>
      <c r="K1954" s="23" t="s">
        <v>15</v>
      </c>
    </row>
    <row r="1955" ht="22.5" customHeight="1">
      <c r="A1955" s="147">
        <v>46101.0</v>
      </c>
      <c r="B1955" s="15">
        <v>46104.0</v>
      </c>
      <c r="C1955" s="148">
        <v>43891.0</v>
      </c>
      <c r="D1955" s="149" t="s">
        <v>18159</v>
      </c>
      <c r="E1955" s="150" t="s">
        <v>18160</v>
      </c>
      <c r="F1955" s="112" t="str">
        <f t="shared" si="1"/>
        <v>KATTY PAOLA MOYA PEDREROS</v>
      </c>
      <c r="G1955" s="59" t="s">
        <v>18161</v>
      </c>
      <c r="H1955" s="56" t="s">
        <v>44</v>
      </c>
      <c r="I1955" s="27"/>
      <c r="J1955" s="57" t="s">
        <v>17</v>
      </c>
      <c r="K1955" s="23" t="s">
        <v>15</v>
      </c>
    </row>
    <row r="1956" ht="22.5" customHeight="1">
      <c r="A1956" s="147">
        <v>46101.0</v>
      </c>
      <c r="B1956" s="15">
        <v>46104.0</v>
      </c>
      <c r="C1956" s="148">
        <v>43770.0</v>
      </c>
      <c r="D1956" s="149" t="s">
        <v>18078</v>
      </c>
      <c r="E1956" s="150" t="s">
        <v>18162</v>
      </c>
      <c r="F1956" s="112" t="str">
        <f t="shared" si="1"/>
        <v>CAMILO IGNACIO ARRUÉ PACHECO</v>
      </c>
      <c r="G1956" s="59" t="s">
        <v>18163</v>
      </c>
      <c r="H1956" s="56" t="s">
        <v>44</v>
      </c>
      <c r="I1956" s="27"/>
      <c r="J1956" s="57" t="s">
        <v>17</v>
      </c>
      <c r="K1956" s="23" t="s">
        <v>15</v>
      </c>
    </row>
    <row r="1957" ht="22.5" customHeight="1">
      <c r="A1957" s="147">
        <v>46101.0</v>
      </c>
      <c r="B1957" s="15">
        <v>46104.0</v>
      </c>
      <c r="C1957" s="148">
        <v>43497.0</v>
      </c>
      <c r="D1957" s="149" t="s">
        <v>1974</v>
      </c>
      <c r="E1957" s="150" t="s">
        <v>18164</v>
      </c>
      <c r="F1957" s="112" t="str">
        <f t="shared" si="1"/>
        <v>ANTONIA HIDALGO CÓRDOVA</v>
      </c>
      <c r="G1957" s="59" t="s">
        <v>18165</v>
      </c>
      <c r="H1957" s="56" t="s">
        <v>44</v>
      </c>
      <c r="I1957" s="27"/>
      <c r="J1957" s="57" t="s">
        <v>17</v>
      </c>
      <c r="K1957" s="23" t="s">
        <v>15</v>
      </c>
    </row>
    <row r="1958" ht="22.5" customHeight="1">
      <c r="A1958" s="147">
        <v>46101.0</v>
      </c>
      <c r="B1958" s="15">
        <v>46104.0</v>
      </c>
      <c r="C1958" s="148">
        <v>43862.0</v>
      </c>
      <c r="D1958" s="149" t="s">
        <v>4203</v>
      </c>
      <c r="E1958" s="150" t="s">
        <v>4351</v>
      </c>
      <c r="F1958" s="112" t="str">
        <f t="shared" si="1"/>
        <v>JACQUELINE AHUMADA</v>
      </c>
      <c r="G1958" s="59" t="s">
        <v>18166</v>
      </c>
      <c r="H1958" s="56" t="s">
        <v>44</v>
      </c>
      <c r="I1958" s="27"/>
      <c r="J1958" s="57" t="s">
        <v>17</v>
      </c>
      <c r="K1958" s="23" t="s">
        <v>15</v>
      </c>
    </row>
    <row r="1959" ht="22.5" customHeight="1">
      <c r="A1959" s="147">
        <v>46101.0</v>
      </c>
      <c r="B1959" s="15">
        <v>46104.0</v>
      </c>
      <c r="C1959" s="148">
        <v>43525.0</v>
      </c>
      <c r="D1959" s="149" t="s">
        <v>9880</v>
      </c>
      <c r="E1959" s="150" t="s">
        <v>1087</v>
      </c>
      <c r="F1959" s="112" t="str">
        <f t="shared" si="1"/>
        <v>JOSUÉ CORREA</v>
      </c>
      <c r="G1959" s="59" t="s">
        <v>18167</v>
      </c>
      <c r="H1959" s="56" t="s">
        <v>44</v>
      </c>
      <c r="I1959" s="27"/>
      <c r="J1959" s="57" t="s">
        <v>17</v>
      </c>
      <c r="K1959" s="23" t="s">
        <v>15</v>
      </c>
    </row>
    <row r="1960" ht="22.5" customHeight="1">
      <c r="A1960" s="147">
        <v>46101.0</v>
      </c>
      <c r="B1960" s="15">
        <v>46104.0</v>
      </c>
      <c r="C1960" s="148">
        <v>42005.0</v>
      </c>
      <c r="D1960" s="149" t="s">
        <v>15640</v>
      </c>
      <c r="E1960" s="150" t="s">
        <v>2159</v>
      </c>
      <c r="F1960" s="112" t="str">
        <f t="shared" si="1"/>
        <v>ERNESTO ARAYA</v>
      </c>
      <c r="G1960" s="59" t="s">
        <v>18168</v>
      </c>
      <c r="H1960" s="56" t="s">
        <v>44</v>
      </c>
      <c r="I1960" s="27"/>
      <c r="J1960" s="57" t="s">
        <v>17</v>
      </c>
      <c r="K1960" s="23" t="s">
        <v>15</v>
      </c>
    </row>
    <row r="1961" ht="22.5" customHeight="1">
      <c r="A1961" s="147">
        <v>46101.0</v>
      </c>
      <c r="B1961" s="15">
        <v>46104.0</v>
      </c>
      <c r="C1961" s="148">
        <v>44378.0</v>
      </c>
      <c r="D1961" s="149" t="s">
        <v>18169</v>
      </c>
      <c r="E1961" s="150" t="s">
        <v>18170</v>
      </c>
      <c r="F1961" s="112" t="str">
        <f t="shared" si="1"/>
        <v>LAURA VALENTINA CISTERNAS MUÑOZ</v>
      </c>
      <c r="G1961" s="59" t="s">
        <v>18171</v>
      </c>
      <c r="H1961" s="56" t="s">
        <v>44</v>
      </c>
      <c r="I1961" s="27"/>
      <c r="J1961" s="57" t="s">
        <v>17</v>
      </c>
      <c r="K1961" s="23" t="s">
        <v>15</v>
      </c>
    </row>
    <row r="1962" ht="22.5" customHeight="1">
      <c r="A1962" s="147">
        <v>46101.0</v>
      </c>
      <c r="B1962" s="15">
        <v>46104.0</v>
      </c>
      <c r="C1962" s="148">
        <v>44501.0</v>
      </c>
      <c r="D1962" s="149" t="s">
        <v>858</v>
      </c>
      <c r="E1962" s="150" t="s">
        <v>844</v>
      </c>
      <c r="F1962" s="112" t="str">
        <f t="shared" si="1"/>
        <v>JOSE PAREDES</v>
      </c>
      <c r="G1962" s="59" t="s">
        <v>18172</v>
      </c>
      <c r="H1962" s="56" t="s">
        <v>44</v>
      </c>
      <c r="I1962" s="27"/>
      <c r="J1962" s="57" t="s">
        <v>17</v>
      </c>
      <c r="K1962" s="23" t="s">
        <v>15</v>
      </c>
    </row>
    <row r="1963" ht="22.5" customHeight="1">
      <c r="A1963" s="147">
        <v>46101.0</v>
      </c>
      <c r="B1963" s="15">
        <v>46104.0</v>
      </c>
      <c r="C1963" s="148">
        <v>43678.0</v>
      </c>
      <c r="D1963" s="149" t="s">
        <v>18173</v>
      </c>
      <c r="E1963" s="150" t="s">
        <v>361</v>
      </c>
      <c r="F1963" s="112" t="str">
        <f t="shared" si="1"/>
        <v>CHRISTIAN EMANUEL GOMEZ</v>
      </c>
      <c r="G1963" s="59" t="s">
        <v>18174</v>
      </c>
      <c r="H1963" s="56" t="s">
        <v>44</v>
      </c>
      <c r="I1963" s="27"/>
      <c r="J1963" s="57" t="s">
        <v>17</v>
      </c>
      <c r="K1963" s="23" t="s">
        <v>15</v>
      </c>
    </row>
    <row r="1964" ht="22.5" customHeight="1">
      <c r="A1964" s="147">
        <v>46101.0</v>
      </c>
      <c r="B1964" s="15">
        <v>46104.0</v>
      </c>
      <c r="C1964" s="148">
        <v>44805.0</v>
      </c>
      <c r="D1964" s="149" t="s">
        <v>18175</v>
      </c>
      <c r="E1964" s="150" t="s">
        <v>18176</v>
      </c>
      <c r="F1964" s="112" t="str">
        <f t="shared" si="1"/>
        <v>MARÍA ALEJANDRA VESGA</v>
      </c>
      <c r="G1964" s="59" t="s">
        <v>18177</v>
      </c>
      <c r="H1964" s="56" t="s">
        <v>44</v>
      </c>
      <c r="I1964" s="27"/>
      <c r="J1964" s="57" t="s">
        <v>17</v>
      </c>
      <c r="K1964" s="23" t="s">
        <v>15</v>
      </c>
    </row>
    <row r="1965" ht="22.5" customHeight="1">
      <c r="A1965" s="147">
        <v>46101.0</v>
      </c>
      <c r="B1965" s="15">
        <v>46104.0</v>
      </c>
      <c r="C1965" s="148">
        <v>45047.0</v>
      </c>
      <c r="D1965" s="149" t="s">
        <v>341</v>
      </c>
      <c r="E1965" s="150" t="s">
        <v>434</v>
      </c>
      <c r="F1965" s="112" t="str">
        <f t="shared" si="1"/>
        <v>MIGUEL CARVAJAL</v>
      </c>
      <c r="G1965" s="59" t="s">
        <v>18178</v>
      </c>
      <c r="H1965" s="56" t="s">
        <v>44</v>
      </c>
      <c r="I1965" s="27"/>
      <c r="J1965" s="57" t="s">
        <v>17</v>
      </c>
      <c r="K1965" s="23" t="s">
        <v>15</v>
      </c>
    </row>
    <row r="1966" ht="22.5" customHeight="1">
      <c r="A1966" s="147">
        <v>46101.0</v>
      </c>
      <c r="B1966" s="15">
        <v>46104.0</v>
      </c>
      <c r="C1966" s="148">
        <v>43497.0</v>
      </c>
      <c r="D1966" s="149" t="s">
        <v>982</v>
      </c>
      <c r="E1966" s="150" t="s">
        <v>18179</v>
      </c>
      <c r="F1966" s="112" t="str">
        <f t="shared" si="1"/>
        <v>VICTORIA MALDONADO VALDÉS</v>
      </c>
      <c r="G1966" s="59" t="s">
        <v>18180</v>
      </c>
      <c r="H1966" s="56" t="s">
        <v>44</v>
      </c>
      <c r="I1966" s="27"/>
      <c r="J1966" s="57" t="s">
        <v>17</v>
      </c>
      <c r="K1966" s="23" t="s">
        <v>15</v>
      </c>
    </row>
    <row r="1967" ht="22.5" customHeight="1">
      <c r="A1967" s="147">
        <v>46101.0</v>
      </c>
      <c r="B1967" s="15">
        <v>46104.0</v>
      </c>
      <c r="C1967" s="148">
        <v>45474.0</v>
      </c>
      <c r="D1967" s="149" t="s">
        <v>16227</v>
      </c>
      <c r="E1967" s="150" t="s">
        <v>18181</v>
      </c>
      <c r="F1967" s="112" t="str">
        <f t="shared" si="1"/>
        <v>DAMARIS LANDEROS</v>
      </c>
      <c r="G1967" s="59" t="s">
        <v>18182</v>
      </c>
      <c r="H1967" s="56" t="s">
        <v>44</v>
      </c>
      <c r="I1967" s="27"/>
      <c r="J1967" s="57" t="s">
        <v>17</v>
      </c>
      <c r="K1967" s="23" t="s">
        <v>20</v>
      </c>
    </row>
    <row r="1968" ht="22.5" customHeight="1">
      <c r="A1968" s="147">
        <v>46101.0</v>
      </c>
      <c r="B1968" s="15">
        <v>46104.0</v>
      </c>
      <c r="C1968" s="148">
        <v>45231.0</v>
      </c>
      <c r="D1968" s="149" t="s">
        <v>13880</v>
      </c>
      <c r="E1968" s="150" t="s">
        <v>399</v>
      </c>
      <c r="F1968" s="112" t="str">
        <f t="shared" si="1"/>
        <v>EVELIN ARACENA</v>
      </c>
      <c r="G1968" s="59" t="s">
        <v>18183</v>
      </c>
      <c r="H1968" s="56" t="s">
        <v>44</v>
      </c>
      <c r="I1968" s="27"/>
      <c r="J1968" s="57" t="s">
        <v>17</v>
      </c>
      <c r="K1968" s="23" t="s">
        <v>15</v>
      </c>
    </row>
    <row r="1969" ht="22.5" customHeight="1">
      <c r="A1969" s="147">
        <v>46101.0</v>
      </c>
      <c r="B1969" s="15">
        <v>46104.0</v>
      </c>
      <c r="C1969" s="148">
        <v>42339.0</v>
      </c>
      <c r="D1969" s="149" t="s">
        <v>18184</v>
      </c>
      <c r="E1969" s="150" t="s">
        <v>3021</v>
      </c>
      <c r="F1969" s="112" t="str">
        <f t="shared" si="1"/>
        <v>JAZMINA LETELIER</v>
      </c>
      <c r="G1969" s="59" t="s">
        <v>18185</v>
      </c>
      <c r="H1969" s="56" t="s">
        <v>44</v>
      </c>
      <c r="I1969" s="27"/>
      <c r="J1969" s="57" t="s">
        <v>17</v>
      </c>
      <c r="K1969" s="23" t="s">
        <v>15</v>
      </c>
    </row>
    <row r="1970" ht="22.5" customHeight="1">
      <c r="A1970" s="147">
        <v>46101.0</v>
      </c>
      <c r="B1970" s="15">
        <v>46104.0</v>
      </c>
      <c r="C1970" s="148">
        <v>43009.0</v>
      </c>
      <c r="D1970" s="149" t="s">
        <v>11019</v>
      </c>
      <c r="E1970" s="150" t="s">
        <v>1208</v>
      </c>
      <c r="F1970" s="112" t="str">
        <f t="shared" si="1"/>
        <v>LEANDRO TORRES</v>
      </c>
      <c r="G1970" s="59" t="s">
        <v>18186</v>
      </c>
      <c r="H1970" s="56" t="s">
        <v>44</v>
      </c>
      <c r="I1970" s="27"/>
      <c r="J1970" s="57" t="s">
        <v>17</v>
      </c>
      <c r="K1970" s="23" t="s">
        <v>22</v>
      </c>
    </row>
    <row r="1971" ht="22.5" customHeight="1">
      <c r="A1971" s="147">
        <v>46101.0</v>
      </c>
      <c r="B1971" s="15">
        <v>46104.0</v>
      </c>
      <c r="C1971" s="148">
        <v>45597.0</v>
      </c>
      <c r="D1971" s="149" t="s">
        <v>18187</v>
      </c>
      <c r="E1971" s="150" t="s">
        <v>18188</v>
      </c>
      <c r="F1971" s="112" t="str">
        <f t="shared" si="1"/>
        <v>JONATHAN MICHAEL GARZÓN ARENAS</v>
      </c>
      <c r="G1971" s="59" t="s">
        <v>18189</v>
      </c>
      <c r="H1971" s="56" t="s">
        <v>44</v>
      </c>
      <c r="I1971" s="27"/>
      <c r="J1971" s="57" t="s">
        <v>17</v>
      </c>
      <c r="K1971" s="23" t="s">
        <v>15</v>
      </c>
    </row>
    <row r="1972" ht="22.5" customHeight="1">
      <c r="A1972" s="147">
        <v>46101.0</v>
      </c>
      <c r="B1972" s="15">
        <v>46104.0</v>
      </c>
      <c r="C1972" s="148">
        <v>43435.0</v>
      </c>
      <c r="D1972" s="149" t="s">
        <v>2285</v>
      </c>
      <c r="E1972" s="150" t="s">
        <v>2300</v>
      </c>
      <c r="F1972" s="112" t="str">
        <f t="shared" si="1"/>
        <v>PEDRO SILVA</v>
      </c>
      <c r="G1972" s="59" t="s">
        <v>18190</v>
      </c>
      <c r="H1972" s="56" t="s">
        <v>44</v>
      </c>
      <c r="I1972" s="27"/>
      <c r="J1972" s="57" t="s">
        <v>17</v>
      </c>
      <c r="K1972" s="23" t="s">
        <v>15</v>
      </c>
    </row>
    <row r="1973" ht="22.5" customHeight="1">
      <c r="A1973" s="147">
        <v>46101.0</v>
      </c>
      <c r="B1973" s="15">
        <v>46104.0</v>
      </c>
      <c r="C1973" s="148">
        <v>43739.0</v>
      </c>
      <c r="D1973" s="149" t="s">
        <v>1292</v>
      </c>
      <c r="E1973" s="150" t="s">
        <v>5757</v>
      </c>
      <c r="F1973" s="112" t="str">
        <f t="shared" si="1"/>
        <v>CRISTIAN DIAZ</v>
      </c>
      <c r="G1973" s="59" t="s">
        <v>18191</v>
      </c>
      <c r="H1973" s="56" t="s">
        <v>44</v>
      </c>
      <c r="I1973" s="27"/>
      <c r="J1973" s="57" t="s">
        <v>17</v>
      </c>
      <c r="K1973" s="23" t="s">
        <v>15</v>
      </c>
    </row>
    <row r="1974" ht="22.5" customHeight="1">
      <c r="A1974" s="147">
        <v>46101.0</v>
      </c>
      <c r="B1974" s="15">
        <v>46104.0</v>
      </c>
      <c r="C1974" s="148">
        <v>42795.0</v>
      </c>
      <c r="D1974" s="149" t="s">
        <v>745</v>
      </c>
      <c r="E1974" s="150" t="s">
        <v>6116</v>
      </c>
      <c r="F1974" s="112" t="str">
        <f t="shared" si="1"/>
        <v>ANTONIO CAMPOS</v>
      </c>
      <c r="G1974" s="59" t="s">
        <v>18192</v>
      </c>
      <c r="H1974" s="56" t="s">
        <v>44</v>
      </c>
      <c r="I1974" s="27"/>
      <c r="J1974" s="57" t="s">
        <v>17</v>
      </c>
      <c r="K1974" s="23" t="s">
        <v>15</v>
      </c>
    </row>
    <row r="1975" ht="22.5" customHeight="1">
      <c r="A1975" s="147">
        <v>46101.0</v>
      </c>
      <c r="B1975" s="15">
        <v>46104.0</v>
      </c>
      <c r="C1975" s="148">
        <v>43497.0</v>
      </c>
      <c r="D1975" s="149" t="s">
        <v>2137</v>
      </c>
      <c r="E1975" s="150" t="s">
        <v>18193</v>
      </c>
      <c r="F1975" s="112" t="str">
        <f t="shared" si="1"/>
        <v>MARCELA CISTERNAS ORDOÑEZ</v>
      </c>
      <c r="G1975" s="59" t="s">
        <v>18194</v>
      </c>
      <c r="H1975" s="56" t="s">
        <v>44</v>
      </c>
      <c r="I1975" s="27"/>
      <c r="J1975" s="57" t="s">
        <v>17</v>
      </c>
      <c r="K1975" s="23" t="s">
        <v>15</v>
      </c>
    </row>
    <row r="1976" ht="22.5" customHeight="1">
      <c r="A1976" s="147">
        <v>46101.0</v>
      </c>
      <c r="B1976" s="15">
        <v>46104.0</v>
      </c>
      <c r="C1976" s="148">
        <v>43678.0</v>
      </c>
      <c r="D1976" s="149" t="s">
        <v>18195</v>
      </c>
      <c r="E1976" s="150" t="s">
        <v>18196</v>
      </c>
      <c r="F1976" s="112" t="str">
        <f t="shared" si="1"/>
        <v>FILIPPS HAARON APABLAZA ESCOBAR</v>
      </c>
      <c r="G1976" s="59" t="s">
        <v>18197</v>
      </c>
      <c r="H1976" s="56" t="s">
        <v>44</v>
      </c>
      <c r="I1976" s="27"/>
      <c r="J1976" s="57" t="s">
        <v>17</v>
      </c>
      <c r="K1976" s="23" t="s">
        <v>15</v>
      </c>
    </row>
    <row r="1977" ht="22.5" customHeight="1">
      <c r="A1977" s="147">
        <v>46101.0</v>
      </c>
      <c r="B1977" s="15"/>
      <c r="C1977" s="148">
        <v>43132.0</v>
      </c>
      <c r="D1977" s="149" t="s">
        <v>287</v>
      </c>
      <c r="E1977" s="150" t="s">
        <v>16469</v>
      </c>
      <c r="F1977" s="112" t="str">
        <f t="shared" si="1"/>
        <v>OSCAR SOLÍS</v>
      </c>
      <c r="G1977" s="59" t="s">
        <v>18198</v>
      </c>
      <c r="H1977" s="56" t="s">
        <v>44</v>
      </c>
      <c r="I1977" s="27"/>
      <c r="J1977" s="57" t="s">
        <v>17</v>
      </c>
      <c r="K1977" s="23" t="s">
        <v>15</v>
      </c>
    </row>
    <row r="1978" ht="22.5" customHeight="1">
      <c r="A1978" s="147">
        <v>46101.0</v>
      </c>
      <c r="B1978" s="15">
        <v>46104.0</v>
      </c>
      <c r="C1978" s="148">
        <v>43556.0</v>
      </c>
      <c r="D1978" s="149" t="s">
        <v>4259</v>
      </c>
      <c r="E1978" s="150" t="s">
        <v>18199</v>
      </c>
      <c r="F1978" s="112" t="str">
        <f t="shared" si="1"/>
        <v>CRISTOPHER VILLASECA</v>
      </c>
      <c r="G1978" s="59" t="s">
        <v>18200</v>
      </c>
      <c r="H1978" s="56" t="s">
        <v>44</v>
      </c>
      <c r="I1978" s="27"/>
      <c r="J1978" s="57" t="s">
        <v>17</v>
      </c>
      <c r="K1978" s="23" t="s">
        <v>15</v>
      </c>
    </row>
    <row r="1979" ht="22.5" customHeight="1">
      <c r="A1979" s="147">
        <v>46101.0</v>
      </c>
      <c r="B1979" s="15">
        <v>46104.0</v>
      </c>
      <c r="C1979" s="148">
        <v>40695.0</v>
      </c>
      <c r="D1979" s="149" t="s">
        <v>3355</v>
      </c>
      <c r="E1979" s="150" t="s">
        <v>4143</v>
      </c>
      <c r="F1979" s="112" t="str">
        <f t="shared" si="1"/>
        <v>HECTOR ALARCON</v>
      </c>
      <c r="G1979" s="59" t="s">
        <v>18201</v>
      </c>
      <c r="H1979" s="56" t="s">
        <v>44</v>
      </c>
      <c r="I1979" s="27"/>
      <c r="J1979" s="57" t="s">
        <v>17</v>
      </c>
      <c r="K1979" s="23" t="s">
        <v>15</v>
      </c>
    </row>
    <row r="1980" ht="22.5" customHeight="1">
      <c r="A1980" s="147">
        <v>46101.0</v>
      </c>
      <c r="B1980" s="15"/>
      <c r="C1980" s="148">
        <v>45323.0</v>
      </c>
      <c r="D1980" s="149" t="s">
        <v>2587</v>
      </c>
      <c r="E1980" s="150" t="s">
        <v>18202</v>
      </c>
      <c r="F1980" s="112" t="str">
        <f t="shared" si="1"/>
        <v>ASTRID OYARZUN</v>
      </c>
      <c r="G1980" s="59" t="s">
        <v>10511</v>
      </c>
      <c r="H1980" s="56" t="s">
        <v>44</v>
      </c>
      <c r="I1980" s="27"/>
      <c r="J1980" s="57" t="s">
        <v>17</v>
      </c>
      <c r="K1980" s="23" t="s">
        <v>15</v>
      </c>
    </row>
    <row r="1981" ht="22.5" customHeight="1">
      <c r="A1981" s="147">
        <v>46101.0</v>
      </c>
      <c r="B1981" s="15">
        <v>46104.0</v>
      </c>
      <c r="C1981" s="148">
        <v>45292.0</v>
      </c>
      <c r="D1981" s="149" t="s">
        <v>3905</v>
      </c>
      <c r="E1981" s="150" t="s">
        <v>18203</v>
      </c>
      <c r="F1981" s="112" t="str">
        <f t="shared" si="1"/>
        <v>SERGIO LOBOS</v>
      </c>
      <c r="G1981" s="59" t="s">
        <v>18204</v>
      </c>
      <c r="H1981" s="56" t="s">
        <v>44</v>
      </c>
      <c r="I1981" s="27"/>
      <c r="J1981" s="57" t="s">
        <v>17</v>
      </c>
      <c r="K1981" s="23" t="s">
        <v>15</v>
      </c>
    </row>
    <row r="1982" ht="22.5" customHeight="1">
      <c r="A1982" s="147">
        <v>46101.0</v>
      </c>
      <c r="B1982" s="15">
        <v>46104.0</v>
      </c>
      <c r="C1982" s="148">
        <v>45778.0</v>
      </c>
      <c r="D1982" s="149" t="s">
        <v>4187</v>
      </c>
      <c r="E1982" s="150" t="s">
        <v>18205</v>
      </c>
      <c r="F1982" s="112" t="str">
        <f t="shared" si="1"/>
        <v>JUAN ARRIOLA</v>
      </c>
      <c r="G1982" s="59" t="s">
        <v>18206</v>
      </c>
      <c r="H1982" s="56" t="s">
        <v>44</v>
      </c>
      <c r="I1982" s="27"/>
      <c r="J1982" s="57" t="s">
        <v>17</v>
      </c>
      <c r="K1982" s="23" t="s">
        <v>15</v>
      </c>
    </row>
    <row r="1983" ht="22.5" customHeight="1">
      <c r="A1983" s="147">
        <v>46101.0</v>
      </c>
      <c r="B1983" s="15">
        <v>46104.0</v>
      </c>
      <c r="C1983" s="148">
        <v>42095.0</v>
      </c>
      <c r="D1983" s="149" t="s">
        <v>487</v>
      </c>
      <c r="E1983" s="150" t="s">
        <v>15686</v>
      </c>
      <c r="F1983" s="112" t="str">
        <f t="shared" si="1"/>
        <v>FRANCISCA ROSEL</v>
      </c>
      <c r="G1983" s="59" t="s">
        <v>15687</v>
      </c>
      <c r="H1983" s="56" t="s">
        <v>44</v>
      </c>
      <c r="I1983" s="27"/>
      <c r="J1983" s="57" t="s">
        <v>17</v>
      </c>
      <c r="K1983" s="23" t="s">
        <v>20</v>
      </c>
    </row>
    <row r="1984" ht="22.5" customHeight="1">
      <c r="A1984" s="147">
        <v>46101.0</v>
      </c>
      <c r="B1984" s="15">
        <v>46104.0</v>
      </c>
      <c r="C1984" s="148">
        <v>45078.0</v>
      </c>
      <c r="D1984" s="149" t="s">
        <v>135</v>
      </c>
      <c r="E1984" s="150" t="s">
        <v>7926</v>
      </c>
      <c r="F1984" s="112" t="str">
        <f t="shared" si="1"/>
        <v>MARCOS MUÑOZ</v>
      </c>
      <c r="G1984" s="59" t="s">
        <v>18207</v>
      </c>
      <c r="H1984" s="56" t="s">
        <v>44</v>
      </c>
      <c r="I1984" s="27"/>
      <c r="J1984" s="57" t="s">
        <v>17</v>
      </c>
      <c r="K1984" s="23" t="s">
        <v>15</v>
      </c>
    </row>
    <row r="1985" ht="22.5" customHeight="1">
      <c r="A1985" s="147">
        <v>46101.0</v>
      </c>
      <c r="B1985" s="15">
        <v>46104.0</v>
      </c>
      <c r="C1985" s="148">
        <v>40756.0</v>
      </c>
      <c r="D1985" s="149" t="s">
        <v>4187</v>
      </c>
      <c r="E1985" s="150" t="s">
        <v>18208</v>
      </c>
      <c r="F1985" s="112" t="str">
        <f t="shared" si="1"/>
        <v>JUAN GAJARDO</v>
      </c>
      <c r="G1985" s="59" t="s">
        <v>18209</v>
      </c>
      <c r="H1985" s="56" t="s">
        <v>44</v>
      </c>
      <c r="I1985" s="27"/>
      <c r="J1985" s="57" t="s">
        <v>17</v>
      </c>
      <c r="K1985" s="23" t="s">
        <v>15</v>
      </c>
    </row>
    <row r="1986" ht="22.5" customHeight="1">
      <c r="A1986" s="147">
        <v>46101.0</v>
      </c>
      <c r="B1986" s="15">
        <v>46105.0</v>
      </c>
      <c r="C1986" s="148">
        <v>45200.0</v>
      </c>
      <c r="D1986" s="149" t="s">
        <v>18210</v>
      </c>
      <c r="E1986" s="150" t="s">
        <v>15651</v>
      </c>
      <c r="F1986" s="112" t="str">
        <f t="shared" si="1"/>
        <v>FRANCIZCAS ARANEDA</v>
      </c>
      <c r="G1986" s="59" t="s">
        <v>18211</v>
      </c>
      <c r="H1986" s="56" t="s">
        <v>44</v>
      </c>
      <c r="I1986" s="27"/>
      <c r="J1986" s="57" t="s">
        <v>19</v>
      </c>
      <c r="K1986" s="23" t="s">
        <v>15</v>
      </c>
    </row>
    <row r="1987" ht="22.5" customHeight="1">
      <c r="A1987" s="147">
        <v>46101.0</v>
      </c>
      <c r="B1987" s="15">
        <v>46105.0</v>
      </c>
      <c r="C1987" s="148">
        <v>45200.0</v>
      </c>
      <c r="D1987" s="149" t="s">
        <v>18212</v>
      </c>
      <c r="E1987" s="150" t="s">
        <v>18213</v>
      </c>
      <c r="F1987" s="112" t="str">
        <f t="shared" si="1"/>
        <v>CARLOS HUGO GILBERTO VIDAL GODOY</v>
      </c>
      <c r="G1987" s="59" t="s">
        <v>18214</v>
      </c>
      <c r="H1987" s="56" t="s">
        <v>44</v>
      </c>
      <c r="I1987" s="27"/>
      <c r="J1987" s="57" t="s">
        <v>19</v>
      </c>
      <c r="K1987" s="23" t="s">
        <v>15</v>
      </c>
    </row>
    <row r="1988" ht="22.5" customHeight="1">
      <c r="A1988" s="147">
        <v>46101.0</v>
      </c>
      <c r="B1988" s="15">
        <v>46105.0</v>
      </c>
      <c r="C1988" s="148">
        <v>43525.0</v>
      </c>
      <c r="D1988" s="149" t="s">
        <v>262</v>
      </c>
      <c r="E1988" s="150" t="s">
        <v>4018</v>
      </c>
      <c r="F1988" s="112" t="str">
        <f t="shared" si="1"/>
        <v>FRANCISCO CRUZ</v>
      </c>
      <c r="G1988" s="59" t="s">
        <v>18215</v>
      </c>
      <c r="H1988" s="56" t="s">
        <v>44</v>
      </c>
      <c r="I1988" s="27"/>
      <c r="J1988" s="57" t="s">
        <v>19</v>
      </c>
      <c r="K1988" s="23" t="s">
        <v>15</v>
      </c>
    </row>
    <row r="1989" ht="22.5" customHeight="1">
      <c r="A1989" s="147">
        <v>46101.0</v>
      </c>
      <c r="B1989" s="15">
        <v>46105.0</v>
      </c>
      <c r="C1989" s="148">
        <v>44593.0</v>
      </c>
      <c r="D1989" s="149" t="s">
        <v>144</v>
      </c>
      <c r="E1989" s="150" t="s">
        <v>3906</v>
      </c>
      <c r="F1989" s="112" t="str">
        <f t="shared" si="1"/>
        <v>JORGE ALFARO</v>
      </c>
      <c r="G1989" s="59" t="s">
        <v>18216</v>
      </c>
      <c r="H1989" s="56" t="s">
        <v>44</v>
      </c>
      <c r="I1989" s="27"/>
      <c r="J1989" s="57" t="s">
        <v>19</v>
      </c>
      <c r="K1989" s="23" t="s">
        <v>15</v>
      </c>
    </row>
    <row r="1990" ht="22.5" customHeight="1">
      <c r="A1990" s="147">
        <v>46101.0</v>
      </c>
      <c r="B1990" s="15">
        <v>46105.0</v>
      </c>
      <c r="C1990" s="148">
        <v>45901.0</v>
      </c>
      <c r="D1990" s="149" t="s">
        <v>4743</v>
      </c>
      <c r="E1990" s="150" t="s">
        <v>16114</v>
      </c>
      <c r="F1990" s="112" t="str">
        <f t="shared" si="1"/>
        <v>MATIAS CANDIA</v>
      </c>
      <c r="G1990" s="59" t="s">
        <v>18217</v>
      </c>
      <c r="H1990" s="56" t="s">
        <v>44</v>
      </c>
      <c r="I1990" s="27"/>
      <c r="J1990" s="57" t="s">
        <v>19</v>
      </c>
      <c r="K1990" s="23" t="s">
        <v>15</v>
      </c>
    </row>
    <row r="1991" ht="22.5" customHeight="1">
      <c r="A1991" s="147">
        <v>46101.0</v>
      </c>
      <c r="B1991" s="15"/>
      <c r="C1991" s="148"/>
      <c r="D1991" s="149" t="s">
        <v>17223</v>
      </c>
      <c r="E1991" s="150" t="s">
        <v>9569</v>
      </c>
      <c r="F1991" s="112" t="str">
        <f t="shared" si="1"/>
        <v>WILLIAM RIOS</v>
      </c>
      <c r="G1991" s="59" t="s">
        <v>18218</v>
      </c>
      <c r="H1991" s="61"/>
      <c r="I1991" s="27"/>
      <c r="J1991" s="65"/>
      <c r="K1991" s="28"/>
    </row>
    <row r="1992" ht="22.5" customHeight="1">
      <c r="A1992" s="147">
        <v>46101.0</v>
      </c>
      <c r="B1992" s="15"/>
      <c r="C1992" s="148"/>
      <c r="D1992" s="149" t="s">
        <v>7866</v>
      </c>
      <c r="E1992" s="150" t="s">
        <v>7867</v>
      </c>
      <c r="F1992" s="112" t="str">
        <f t="shared" si="1"/>
        <v>OLKIN MAURICIO BUSTOS BRAVO</v>
      </c>
      <c r="G1992" s="59" t="s">
        <v>7868</v>
      </c>
      <c r="H1992" s="61"/>
      <c r="I1992" s="27"/>
      <c r="J1992" s="65"/>
      <c r="K1992" s="28"/>
    </row>
    <row r="1993" ht="22.5" customHeight="1">
      <c r="A1993" s="147">
        <v>46101.0</v>
      </c>
      <c r="B1993" s="15"/>
      <c r="C1993" s="148"/>
      <c r="D1993" s="149" t="s">
        <v>18219</v>
      </c>
      <c r="E1993" s="150" t="s">
        <v>18220</v>
      </c>
      <c r="F1993" s="112" t="str">
        <f t="shared" si="1"/>
        <v>YANELLA ARLETT HENRIQUEZ TORO</v>
      </c>
      <c r="G1993" s="59" t="s">
        <v>18221</v>
      </c>
      <c r="H1993" s="61"/>
      <c r="I1993" s="27"/>
      <c r="J1993" s="65"/>
      <c r="K1993" s="28"/>
    </row>
    <row r="1994" ht="22.5" customHeight="1">
      <c r="A1994" s="147">
        <v>46101.0</v>
      </c>
      <c r="B1994" s="15"/>
      <c r="C1994" s="148"/>
      <c r="D1994" s="149" t="s">
        <v>6495</v>
      </c>
      <c r="E1994" s="150" t="s">
        <v>8657</v>
      </c>
      <c r="F1994" s="112" t="str">
        <f t="shared" si="1"/>
        <v>MARIA JOSE JIMENEZ</v>
      </c>
      <c r="G1994" s="59" t="s">
        <v>18222</v>
      </c>
      <c r="H1994" s="61"/>
      <c r="I1994" s="27"/>
      <c r="J1994" s="65"/>
      <c r="K1994" s="28"/>
    </row>
    <row r="1995" ht="22.5" customHeight="1">
      <c r="A1995" s="147">
        <v>46101.0</v>
      </c>
      <c r="B1995" s="15"/>
      <c r="C1995" s="148"/>
      <c r="D1995" s="149" t="s">
        <v>18223</v>
      </c>
      <c r="E1995" s="150" t="s">
        <v>18224</v>
      </c>
      <c r="F1995" s="112" t="str">
        <f t="shared" si="1"/>
        <v>DOMINGA DE LA CRUZ</v>
      </c>
      <c r="G1995" s="59" t="s">
        <v>18225</v>
      </c>
      <c r="H1995" s="61"/>
      <c r="I1995" s="27"/>
      <c r="J1995" s="65"/>
      <c r="K1995" s="28"/>
    </row>
    <row r="1996" ht="22.5" customHeight="1">
      <c r="A1996" s="147">
        <v>46101.0</v>
      </c>
      <c r="B1996" s="15"/>
      <c r="C1996" s="148"/>
      <c r="D1996" s="149" t="s">
        <v>474</v>
      </c>
      <c r="E1996" s="150" t="s">
        <v>18226</v>
      </c>
      <c r="F1996" s="112" t="str">
        <f t="shared" si="1"/>
        <v>JAIME RAVANAL</v>
      </c>
      <c r="G1996" s="59" t="s">
        <v>18227</v>
      </c>
      <c r="H1996" s="61"/>
      <c r="I1996" s="27"/>
      <c r="J1996" s="65"/>
      <c r="K1996" s="28"/>
    </row>
    <row r="1997" ht="22.5" customHeight="1">
      <c r="A1997" s="147">
        <v>46101.0</v>
      </c>
      <c r="B1997" s="15"/>
      <c r="C1997" s="148"/>
      <c r="D1997" s="149" t="s">
        <v>18228</v>
      </c>
      <c r="E1997" s="150" t="s">
        <v>18229</v>
      </c>
      <c r="F1997" s="112" t="str">
        <f t="shared" si="1"/>
        <v>JOSE IGNACIO DIAZ ROBLEDO</v>
      </c>
      <c r="G1997" s="59" t="s">
        <v>18230</v>
      </c>
      <c r="H1997" s="61"/>
      <c r="I1997" s="27"/>
      <c r="J1997" s="65"/>
      <c r="K1997" s="28"/>
    </row>
    <row r="1998" ht="22.5" customHeight="1">
      <c r="A1998" s="147">
        <v>46101.0</v>
      </c>
      <c r="B1998" s="15"/>
      <c r="C1998" s="148"/>
      <c r="D1998" s="149" t="s">
        <v>2814</v>
      </c>
      <c r="E1998" s="150" t="s">
        <v>302</v>
      </c>
      <c r="F1998" s="112" t="str">
        <f t="shared" si="1"/>
        <v>CRISTOBAL CORTES</v>
      </c>
      <c r="G1998" s="59" t="s">
        <v>18231</v>
      </c>
      <c r="H1998" s="61"/>
      <c r="I1998" s="27"/>
      <c r="J1998" s="65"/>
      <c r="K1998" s="28"/>
    </row>
    <row r="1999" ht="22.5" customHeight="1">
      <c r="A1999" s="147">
        <v>46101.0</v>
      </c>
      <c r="B1999" s="15"/>
      <c r="C1999" s="148"/>
      <c r="D1999" s="149" t="s">
        <v>1038</v>
      </c>
      <c r="E1999" s="150" t="s">
        <v>18232</v>
      </c>
      <c r="F1999" s="112" t="str">
        <f t="shared" si="1"/>
        <v>MAURICIO BOTRO</v>
      </c>
      <c r="G1999" s="59" t="s">
        <v>18233</v>
      </c>
      <c r="H1999" s="61"/>
      <c r="I1999" s="27"/>
      <c r="J1999" s="65"/>
      <c r="K1999" s="28"/>
    </row>
    <row r="2000" ht="22.5" customHeight="1">
      <c r="A2000" s="147">
        <v>46101.0</v>
      </c>
      <c r="B2000" s="15"/>
      <c r="C2000" s="148"/>
      <c r="D2000" s="149" t="s">
        <v>18234</v>
      </c>
      <c r="E2000" s="150" t="s">
        <v>18235</v>
      </c>
      <c r="F2000" s="112" t="str">
        <f t="shared" si="1"/>
        <v>YUSTINCARLOS MANRRIQUEZ LEON</v>
      </c>
      <c r="G2000" s="59" t="s">
        <v>18236</v>
      </c>
      <c r="H2000" s="61"/>
      <c r="I2000" s="27"/>
      <c r="J2000" s="65"/>
      <c r="K2000" s="28"/>
    </row>
    <row r="2001" ht="22.5" customHeight="1">
      <c r="A2001" s="147">
        <v>46101.0</v>
      </c>
      <c r="B2001" s="15"/>
      <c r="C2001" s="148"/>
      <c r="D2001" s="149" t="s">
        <v>18237</v>
      </c>
      <c r="E2001" s="150" t="s">
        <v>18238</v>
      </c>
      <c r="F2001" s="112" t="str">
        <f t="shared" si="1"/>
        <v>MARÍA ANGÉLICA PIZARRO FIGUEROA</v>
      </c>
      <c r="G2001" s="59" t="s">
        <v>18239</v>
      </c>
      <c r="H2001" s="61"/>
      <c r="I2001" s="27"/>
      <c r="J2001" s="65"/>
      <c r="K2001" s="28"/>
    </row>
    <row r="2002" ht="22.5" customHeight="1">
      <c r="A2002" s="147">
        <v>46101.0</v>
      </c>
      <c r="B2002" s="15"/>
      <c r="C2002" s="148"/>
      <c r="D2002" s="149" t="s">
        <v>18240</v>
      </c>
      <c r="E2002" s="150" t="s">
        <v>18241</v>
      </c>
      <c r="F2002" s="112" t="str">
        <f t="shared" si="1"/>
        <v>REY LUIS ALFARO WITTIG</v>
      </c>
      <c r="G2002" s="59" t="s">
        <v>18242</v>
      </c>
      <c r="H2002" s="61"/>
      <c r="I2002" s="27"/>
      <c r="J2002" s="65"/>
      <c r="K2002" s="28"/>
    </row>
    <row r="2003" ht="22.5" customHeight="1">
      <c r="A2003" s="147">
        <v>46101.0</v>
      </c>
      <c r="B2003" s="15"/>
      <c r="C2003" s="148"/>
      <c r="D2003" s="149" t="s">
        <v>18243</v>
      </c>
      <c r="E2003" s="150" t="s">
        <v>18244</v>
      </c>
      <c r="F2003" s="112" t="str">
        <f t="shared" si="1"/>
        <v>ANTONIA CONSTANZA OYARCE GOMEZ</v>
      </c>
      <c r="G2003" s="59" t="s">
        <v>18245</v>
      </c>
      <c r="H2003" s="61"/>
      <c r="I2003" s="27"/>
      <c r="J2003" s="65"/>
      <c r="K2003" s="28"/>
    </row>
    <row r="2004" ht="22.5" customHeight="1">
      <c r="A2004" s="147">
        <v>46101.0</v>
      </c>
      <c r="B2004" s="15"/>
      <c r="C2004" s="148"/>
      <c r="D2004" s="149" t="s">
        <v>18246</v>
      </c>
      <c r="E2004" s="150" t="s">
        <v>18247</v>
      </c>
      <c r="F2004" s="112" t="str">
        <f t="shared" si="1"/>
        <v>MARIA ANDREA SALDIVIA DIAZ</v>
      </c>
      <c r="G2004" s="59" t="s">
        <v>18248</v>
      </c>
      <c r="H2004" s="61"/>
      <c r="I2004" s="27"/>
      <c r="J2004" s="65"/>
      <c r="K2004" s="28"/>
    </row>
    <row r="2005" ht="22.5" customHeight="1">
      <c r="A2005" s="147">
        <v>46101.0</v>
      </c>
      <c r="B2005" s="15"/>
      <c r="C2005" s="148"/>
      <c r="D2005" s="149" t="s">
        <v>18249</v>
      </c>
      <c r="E2005" s="150" t="s">
        <v>18250</v>
      </c>
      <c r="F2005" s="112" t="str">
        <f t="shared" si="1"/>
        <v>PAOLA ANGÉLICA ROMO MONDACA</v>
      </c>
      <c r="G2005" s="59" t="s">
        <v>18251</v>
      </c>
      <c r="H2005" s="61"/>
      <c r="I2005" s="27"/>
      <c r="J2005" s="65"/>
      <c r="K2005" s="28"/>
    </row>
    <row r="2006" ht="22.5" customHeight="1">
      <c r="A2006" s="147">
        <v>46101.0</v>
      </c>
      <c r="B2006" s="15"/>
      <c r="C2006" s="148"/>
      <c r="D2006" s="149" t="s">
        <v>11083</v>
      </c>
      <c r="E2006" s="150" t="s">
        <v>880</v>
      </c>
      <c r="F2006" s="112" t="str">
        <f t="shared" si="1"/>
        <v>SAYEN FUENTES</v>
      </c>
      <c r="G2006" s="59" t="s">
        <v>18252</v>
      </c>
      <c r="H2006" s="61"/>
      <c r="I2006" s="27"/>
      <c r="J2006" s="65"/>
      <c r="K2006" s="28"/>
    </row>
    <row r="2007" ht="22.5" customHeight="1">
      <c r="A2007" s="147">
        <v>46101.0</v>
      </c>
      <c r="B2007" s="15"/>
      <c r="C2007" s="148"/>
      <c r="D2007" s="149" t="s">
        <v>709</v>
      </c>
      <c r="E2007" s="150" t="s">
        <v>601</v>
      </c>
      <c r="F2007" s="112" t="str">
        <f t="shared" si="1"/>
        <v>VALENTINA GALLARDO</v>
      </c>
      <c r="G2007" s="59" t="s">
        <v>18253</v>
      </c>
      <c r="H2007" s="61"/>
      <c r="I2007" s="27"/>
      <c r="J2007" s="65"/>
      <c r="K2007" s="28"/>
    </row>
    <row r="2008" ht="22.5" customHeight="1">
      <c r="A2008" s="147">
        <v>46101.0</v>
      </c>
      <c r="B2008" s="15"/>
      <c r="C2008" s="148"/>
      <c r="D2008" s="149" t="s">
        <v>10176</v>
      </c>
      <c r="E2008" s="150" t="s">
        <v>2841</v>
      </c>
      <c r="F2008" s="112" t="str">
        <f t="shared" si="1"/>
        <v>CATALINA FIGUEROA</v>
      </c>
      <c r="G2008" s="59" t="s">
        <v>18254</v>
      </c>
      <c r="H2008" s="61"/>
      <c r="I2008" s="27"/>
      <c r="J2008" s="65"/>
      <c r="K2008" s="28"/>
    </row>
    <row r="2009" ht="22.5" customHeight="1">
      <c r="A2009" s="147">
        <v>46101.0</v>
      </c>
      <c r="B2009" s="15"/>
      <c r="C2009" s="148"/>
      <c r="D2009" s="149" t="s">
        <v>18255</v>
      </c>
      <c r="E2009" s="150" t="s">
        <v>18006</v>
      </c>
      <c r="F2009" s="112" t="str">
        <f t="shared" si="1"/>
        <v>ALAN STEVEN REYES ÁLVAREZ</v>
      </c>
      <c r="G2009" s="59" t="s">
        <v>18256</v>
      </c>
      <c r="H2009" s="61"/>
      <c r="I2009" s="27"/>
      <c r="J2009" s="65"/>
      <c r="K2009" s="28"/>
    </row>
    <row r="2010" ht="22.5" customHeight="1">
      <c r="A2010" s="147">
        <v>46101.0</v>
      </c>
      <c r="B2010" s="15"/>
      <c r="C2010" s="148"/>
      <c r="D2010" s="149" t="s">
        <v>795</v>
      </c>
      <c r="E2010" s="150" t="s">
        <v>7821</v>
      </c>
      <c r="F2010" s="112" t="str">
        <f t="shared" si="1"/>
        <v>DANIELA YAÑEZ</v>
      </c>
      <c r="G2010" s="59" t="s">
        <v>18257</v>
      </c>
      <c r="H2010" s="61"/>
      <c r="I2010" s="27"/>
      <c r="J2010" s="65"/>
      <c r="K2010" s="28"/>
    </row>
    <row r="2011" ht="22.5" customHeight="1">
      <c r="A2011" s="147">
        <v>46101.0</v>
      </c>
      <c r="B2011" s="15"/>
      <c r="C2011" s="148"/>
      <c r="D2011" s="149" t="s">
        <v>3624</v>
      </c>
      <c r="E2011" s="150" t="s">
        <v>14461</v>
      </c>
      <c r="F2011" s="112" t="str">
        <f t="shared" si="1"/>
        <v>BRIAN AGUILAR</v>
      </c>
      <c r="G2011" s="59" t="s">
        <v>18258</v>
      </c>
      <c r="H2011" s="61"/>
      <c r="I2011" s="27"/>
      <c r="J2011" s="65"/>
      <c r="K2011" s="28"/>
    </row>
    <row r="2012" ht="22.5" customHeight="1">
      <c r="A2012" s="147">
        <v>46101.0</v>
      </c>
      <c r="B2012" s="15"/>
      <c r="C2012" s="148"/>
      <c r="D2012" s="149" t="s">
        <v>808</v>
      </c>
      <c r="E2012" s="150" t="s">
        <v>1208</v>
      </c>
      <c r="F2012" s="112" t="str">
        <f t="shared" si="1"/>
        <v>BASTIAN TORRES</v>
      </c>
      <c r="G2012" s="59" t="s">
        <v>18259</v>
      </c>
      <c r="H2012" s="61"/>
      <c r="I2012" s="27"/>
      <c r="J2012" s="65"/>
      <c r="K2012" s="28"/>
    </row>
    <row r="2013" ht="22.5" customHeight="1">
      <c r="A2013" s="147">
        <v>46101.0</v>
      </c>
      <c r="B2013" s="15"/>
      <c r="C2013" s="148"/>
      <c r="D2013" s="149" t="s">
        <v>18260</v>
      </c>
      <c r="E2013" s="150" t="s">
        <v>130</v>
      </c>
      <c r="F2013" s="112" t="str">
        <f t="shared" si="1"/>
        <v>JACOB GONZALEZ</v>
      </c>
      <c r="G2013" s="59" t="s">
        <v>18261</v>
      </c>
      <c r="H2013" s="61"/>
      <c r="I2013" s="27"/>
      <c r="J2013" s="65"/>
      <c r="K2013" s="28"/>
    </row>
    <row r="2014" ht="22.5" customHeight="1">
      <c r="A2014" s="147">
        <v>46101.0</v>
      </c>
      <c r="B2014" s="15"/>
      <c r="C2014" s="148"/>
      <c r="D2014" s="149" t="s">
        <v>3905</v>
      </c>
      <c r="E2014" s="150" t="s">
        <v>18262</v>
      </c>
      <c r="F2014" s="112" t="str">
        <f t="shared" si="1"/>
        <v>SERGIO KAYMALYZ IGLESIAS</v>
      </c>
      <c r="G2014" s="59" t="s">
        <v>18263</v>
      </c>
      <c r="H2014" s="61"/>
      <c r="I2014" s="27"/>
      <c r="J2014" s="65"/>
      <c r="K2014" s="28"/>
    </row>
    <row r="2015" ht="22.5" customHeight="1">
      <c r="A2015" s="147">
        <v>46101.0</v>
      </c>
      <c r="B2015" s="15"/>
      <c r="C2015" s="148"/>
      <c r="D2015" s="149" t="s">
        <v>9023</v>
      </c>
      <c r="E2015" s="150" t="s">
        <v>6430</v>
      </c>
      <c r="F2015" s="112" t="str">
        <f t="shared" si="1"/>
        <v>ADOLFO CABRERA</v>
      </c>
      <c r="G2015" s="59" t="s">
        <v>18264</v>
      </c>
      <c r="H2015" s="61"/>
      <c r="I2015" s="27"/>
      <c r="J2015" s="65"/>
      <c r="K2015" s="28"/>
    </row>
    <row r="2016" ht="22.5" customHeight="1">
      <c r="A2016" s="147">
        <v>46101.0</v>
      </c>
      <c r="B2016" s="15"/>
      <c r="C2016" s="148"/>
      <c r="D2016" s="149" t="s">
        <v>2223</v>
      </c>
      <c r="E2016" s="150" t="s">
        <v>2304</v>
      </c>
      <c r="F2016" s="112" t="str">
        <f t="shared" si="1"/>
        <v>ANIBAL CÁCERES</v>
      </c>
      <c r="G2016" s="59" t="s">
        <v>18265</v>
      </c>
      <c r="H2016" s="61"/>
      <c r="I2016" s="27"/>
      <c r="J2016" s="65"/>
      <c r="K2016" s="28"/>
    </row>
    <row r="2017" ht="22.5" customHeight="1">
      <c r="A2017" s="147">
        <v>46101.0</v>
      </c>
      <c r="B2017" s="15"/>
      <c r="C2017" s="148"/>
      <c r="D2017" s="149" t="s">
        <v>795</v>
      </c>
      <c r="E2017" s="150" t="s">
        <v>1739</v>
      </c>
      <c r="F2017" s="112" t="str">
        <f t="shared" si="1"/>
        <v>DANIELA OLIVARES</v>
      </c>
      <c r="G2017" s="59" t="s">
        <v>10195</v>
      </c>
      <c r="H2017" s="61"/>
      <c r="I2017" s="27"/>
      <c r="J2017" s="65"/>
      <c r="K2017" s="28"/>
    </row>
    <row r="2018" ht="22.5" customHeight="1">
      <c r="A2018" s="147">
        <v>46101.0</v>
      </c>
      <c r="B2018" s="15"/>
      <c r="C2018" s="148"/>
      <c r="D2018" s="149" t="s">
        <v>18266</v>
      </c>
      <c r="E2018" s="150" t="s">
        <v>18267</v>
      </c>
      <c r="F2018" s="112" t="str">
        <f t="shared" si="1"/>
        <v>SOLANGE ELIZABETH BUSTAMANTE FUENTES</v>
      </c>
      <c r="G2018" s="59" t="s">
        <v>18268</v>
      </c>
      <c r="H2018" s="61"/>
      <c r="I2018" s="27"/>
      <c r="J2018" s="65"/>
      <c r="K2018" s="28"/>
    </row>
    <row r="2019" ht="22.5" customHeight="1">
      <c r="A2019" s="147">
        <v>46101.0</v>
      </c>
      <c r="B2019" s="15"/>
      <c r="C2019" s="148"/>
      <c r="D2019" s="149" t="s">
        <v>4616</v>
      </c>
      <c r="E2019" s="150" t="s">
        <v>2232</v>
      </c>
      <c r="F2019" s="112" t="str">
        <f t="shared" si="1"/>
        <v>FABIAN MOLINA</v>
      </c>
      <c r="G2019" s="59" t="s">
        <v>18269</v>
      </c>
      <c r="H2019" s="61"/>
      <c r="I2019" s="27"/>
      <c r="J2019" s="65"/>
      <c r="K2019" s="28"/>
    </row>
    <row r="2020" ht="22.5" customHeight="1">
      <c r="A2020" s="147">
        <v>46101.0</v>
      </c>
      <c r="B2020" s="15"/>
      <c r="C2020" s="148"/>
      <c r="D2020" s="149" t="s">
        <v>3637</v>
      </c>
      <c r="E2020" s="150" t="s">
        <v>18270</v>
      </c>
      <c r="F2020" s="112" t="str">
        <f t="shared" si="1"/>
        <v>JAVIERA VILLALON</v>
      </c>
      <c r="G2020" s="59" t="s">
        <v>18271</v>
      </c>
      <c r="H2020" s="61"/>
      <c r="I2020" s="27"/>
      <c r="J2020" s="65"/>
      <c r="K2020" s="28"/>
    </row>
    <row r="2021" ht="22.5" customHeight="1">
      <c r="A2021" s="147">
        <v>46101.0</v>
      </c>
      <c r="B2021" s="15"/>
      <c r="C2021" s="148"/>
      <c r="D2021" s="149" t="s">
        <v>123</v>
      </c>
      <c r="E2021" s="150" t="s">
        <v>3675</v>
      </c>
      <c r="F2021" s="112" t="str">
        <f t="shared" si="1"/>
        <v>ANGELO LÓPEZ</v>
      </c>
      <c r="G2021" s="59" t="s">
        <v>18272</v>
      </c>
      <c r="H2021" s="61"/>
      <c r="I2021" s="27"/>
      <c r="J2021" s="65"/>
      <c r="K2021" s="28"/>
    </row>
    <row r="2022" ht="22.5" customHeight="1">
      <c r="A2022" s="147">
        <v>46101.0</v>
      </c>
      <c r="B2022" s="15"/>
      <c r="C2022" s="148"/>
      <c r="D2022" s="149" t="s">
        <v>802</v>
      </c>
      <c r="E2022" s="150" t="s">
        <v>18273</v>
      </c>
      <c r="F2022" s="112" t="str">
        <f t="shared" si="1"/>
        <v>NATALIA CALISTO</v>
      </c>
      <c r="G2022" s="59" t="s">
        <v>18274</v>
      </c>
      <c r="H2022" s="61"/>
      <c r="I2022" s="27"/>
      <c r="J2022" s="65"/>
      <c r="K2022" s="28"/>
    </row>
    <row r="2023" ht="22.5" customHeight="1">
      <c r="A2023" s="147">
        <v>46101.0</v>
      </c>
      <c r="B2023" s="15"/>
      <c r="C2023" s="148"/>
      <c r="D2023" s="149" t="s">
        <v>445</v>
      </c>
      <c r="E2023" s="150" t="s">
        <v>3555</v>
      </c>
      <c r="F2023" s="112" t="str">
        <f t="shared" si="1"/>
        <v>MANUEL BRAVO</v>
      </c>
      <c r="G2023" s="59" t="s">
        <v>18275</v>
      </c>
      <c r="H2023" s="61"/>
      <c r="I2023" s="27"/>
      <c r="J2023" s="65"/>
      <c r="K2023" s="28"/>
    </row>
    <row r="2024" ht="22.5" customHeight="1">
      <c r="A2024" s="147">
        <v>46101.0</v>
      </c>
      <c r="B2024" s="15"/>
      <c r="C2024" s="148"/>
      <c r="D2024" s="149" t="s">
        <v>18276</v>
      </c>
      <c r="E2024" s="150" t="s">
        <v>18277</v>
      </c>
      <c r="F2024" s="112" t="str">
        <f t="shared" si="1"/>
        <v>MAICKOL JOAO CORTES BAEZA</v>
      </c>
      <c r="G2024" s="59" t="s">
        <v>18278</v>
      </c>
      <c r="H2024" s="61"/>
      <c r="I2024" s="27"/>
      <c r="J2024" s="65"/>
      <c r="K2024" s="28"/>
    </row>
    <row r="2025" ht="22.5" customHeight="1">
      <c r="A2025" s="147">
        <v>46101.0</v>
      </c>
      <c r="B2025" s="15"/>
      <c r="C2025" s="148"/>
      <c r="D2025" s="149" t="s">
        <v>18279</v>
      </c>
      <c r="E2025" s="150" t="s">
        <v>18280</v>
      </c>
      <c r="F2025" s="112" t="str">
        <f t="shared" si="1"/>
        <v>BELINDA SOLEDAD MEDINA SAN MARTIN</v>
      </c>
      <c r="G2025" s="59" t="s">
        <v>18281</v>
      </c>
      <c r="H2025" s="61"/>
      <c r="I2025" s="27"/>
      <c r="J2025" s="65"/>
      <c r="K2025" s="28"/>
    </row>
    <row r="2026" ht="22.5" customHeight="1">
      <c r="A2026" s="147">
        <v>46101.0</v>
      </c>
      <c r="B2026" s="15"/>
      <c r="C2026" s="148"/>
      <c r="D2026" s="149" t="s">
        <v>1240</v>
      </c>
      <c r="E2026" s="150" t="s">
        <v>2389</v>
      </c>
      <c r="F2026" s="112" t="str">
        <f t="shared" si="1"/>
        <v>CATALINA ARANDA</v>
      </c>
      <c r="G2026" s="59" t="s">
        <v>18282</v>
      </c>
      <c r="H2026" s="61"/>
      <c r="I2026" s="27"/>
      <c r="J2026" s="65"/>
      <c r="K2026" s="28"/>
    </row>
    <row r="2027" ht="22.5" customHeight="1">
      <c r="A2027" s="147">
        <v>46101.0</v>
      </c>
      <c r="B2027" s="15"/>
      <c r="C2027" s="148"/>
      <c r="D2027" s="149" t="s">
        <v>2825</v>
      </c>
      <c r="E2027" s="150" t="s">
        <v>18283</v>
      </c>
      <c r="F2027" s="112" t="str">
        <f t="shared" si="1"/>
        <v>MARCELO BASTIAS</v>
      </c>
      <c r="G2027" s="59" t="s">
        <v>18284</v>
      </c>
      <c r="H2027" s="61"/>
      <c r="I2027" s="27"/>
      <c r="J2027" s="65"/>
      <c r="K2027" s="28"/>
    </row>
    <row r="2028" ht="22.5" customHeight="1">
      <c r="A2028" s="147">
        <v>46101.0</v>
      </c>
      <c r="B2028" s="15"/>
      <c r="C2028" s="148"/>
      <c r="D2028" s="149" t="s">
        <v>439</v>
      </c>
      <c r="E2028" s="150" t="s">
        <v>18285</v>
      </c>
      <c r="F2028" s="112" t="str">
        <f t="shared" si="1"/>
        <v>JUAN GONZÁLEZ FLORES</v>
      </c>
      <c r="G2028" s="59" t="s">
        <v>18286</v>
      </c>
      <c r="H2028" s="61"/>
      <c r="I2028" s="27"/>
      <c r="J2028" s="65"/>
      <c r="K2028" s="28"/>
    </row>
    <row r="2029" ht="22.5" customHeight="1">
      <c r="A2029" s="147">
        <v>46101.0</v>
      </c>
      <c r="B2029" s="15"/>
      <c r="C2029" s="148"/>
      <c r="D2029" s="149" t="s">
        <v>1225</v>
      </c>
      <c r="E2029" s="150" t="s">
        <v>3021</v>
      </c>
      <c r="F2029" s="112" t="str">
        <f t="shared" si="1"/>
        <v>ENRIQUE LETELIER</v>
      </c>
      <c r="G2029" s="59" t="s">
        <v>18287</v>
      </c>
      <c r="H2029" s="61"/>
      <c r="I2029" s="27"/>
      <c r="J2029" s="65"/>
      <c r="K2029" s="28"/>
    </row>
    <row r="2030" ht="22.5" customHeight="1">
      <c r="A2030" s="147">
        <v>46101.0</v>
      </c>
      <c r="B2030" s="15"/>
      <c r="C2030" s="148"/>
      <c r="D2030" s="149" t="s">
        <v>964</v>
      </c>
      <c r="E2030" s="150" t="s">
        <v>104</v>
      </c>
      <c r="F2030" s="112" t="str">
        <f t="shared" si="1"/>
        <v>FELIPE PÉREZ</v>
      </c>
      <c r="G2030" s="59" t="s">
        <v>18288</v>
      </c>
      <c r="H2030" s="61"/>
      <c r="I2030" s="27"/>
      <c r="J2030" s="65"/>
      <c r="K2030" s="28"/>
    </row>
    <row r="2031" ht="22.5" customHeight="1">
      <c r="A2031" s="147">
        <v>46101.0</v>
      </c>
      <c r="B2031" s="15"/>
      <c r="C2031" s="148"/>
      <c r="D2031" s="149" t="s">
        <v>2899</v>
      </c>
      <c r="E2031" s="150" t="s">
        <v>11339</v>
      </c>
      <c r="F2031" s="112" t="str">
        <f t="shared" si="1"/>
        <v>VERÓNICA MARTÍNEZ</v>
      </c>
      <c r="G2031" s="59" t="s">
        <v>18289</v>
      </c>
      <c r="H2031" s="61"/>
      <c r="I2031" s="27"/>
      <c r="J2031" s="65"/>
      <c r="K2031" s="28"/>
    </row>
    <row r="2032" ht="22.5" customHeight="1">
      <c r="A2032" s="147">
        <v>46101.0</v>
      </c>
      <c r="B2032" s="15"/>
      <c r="C2032" s="148"/>
      <c r="D2032" s="149" t="s">
        <v>4389</v>
      </c>
      <c r="E2032" s="150" t="s">
        <v>98</v>
      </c>
      <c r="F2032" s="112" t="str">
        <f t="shared" si="1"/>
        <v>JAVIER FLORES</v>
      </c>
      <c r="G2032" s="59" t="s">
        <v>18290</v>
      </c>
      <c r="H2032" s="61"/>
      <c r="I2032" s="27"/>
      <c r="J2032" s="65"/>
      <c r="K2032" s="28"/>
    </row>
    <row r="2033" ht="22.5" customHeight="1">
      <c r="A2033" s="147">
        <v>46101.0</v>
      </c>
      <c r="B2033" s="15"/>
      <c r="C2033" s="148"/>
      <c r="D2033" s="149" t="s">
        <v>67</v>
      </c>
      <c r="E2033" s="150" t="s">
        <v>1007</v>
      </c>
      <c r="F2033" s="112" t="str">
        <f t="shared" si="1"/>
        <v>CAROLINA ALVAREZ</v>
      </c>
      <c r="G2033" s="59" t="s">
        <v>18291</v>
      </c>
      <c r="H2033" s="61"/>
      <c r="I2033" s="27"/>
      <c r="J2033" s="65"/>
      <c r="K2033" s="28"/>
    </row>
    <row r="2034" ht="22.5" customHeight="1">
      <c r="A2034" s="147">
        <v>46101.0</v>
      </c>
      <c r="B2034" s="15"/>
      <c r="C2034" s="148"/>
      <c r="D2034" s="149" t="s">
        <v>474</v>
      </c>
      <c r="E2034" s="150" t="s">
        <v>880</v>
      </c>
      <c r="F2034" s="112" t="str">
        <f t="shared" si="1"/>
        <v>JAIME FUENTES</v>
      </c>
      <c r="G2034" s="59" t="s">
        <v>18292</v>
      </c>
      <c r="H2034" s="61"/>
      <c r="I2034" s="27"/>
      <c r="J2034" s="65"/>
      <c r="K2034" s="28"/>
    </row>
    <row r="2035" ht="22.5" customHeight="1">
      <c r="A2035" s="147">
        <v>46101.0</v>
      </c>
      <c r="B2035" s="15"/>
      <c r="C2035" s="148"/>
      <c r="D2035" s="149" t="s">
        <v>18293</v>
      </c>
      <c r="E2035" s="150" t="s">
        <v>8014</v>
      </c>
      <c r="F2035" s="112" t="str">
        <f t="shared" si="1"/>
        <v>MAYKOL ALEXANDER FIGUEROA GONZALEZ</v>
      </c>
      <c r="G2035" s="59" t="s">
        <v>18294</v>
      </c>
      <c r="H2035" s="61"/>
      <c r="I2035" s="27"/>
      <c r="J2035" s="65"/>
      <c r="K2035" s="28"/>
    </row>
    <row r="2036" ht="22.5" customHeight="1">
      <c r="A2036" s="147">
        <v>46101.0</v>
      </c>
      <c r="B2036" s="15"/>
      <c r="C2036" s="148"/>
      <c r="D2036" s="149" t="s">
        <v>18295</v>
      </c>
      <c r="E2036" s="150" t="s">
        <v>18296</v>
      </c>
      <c r="F2036" s="112" t="str">
        <f t="shared" si="1"/>
        <v>ALBERTO ERIK VERDUGO SERNA</v>
      </c>
      <c r="G2036" s="59" t="s">
        <v>18297</v>
      </c>
      <c r="H2036" s="61"/>
      <c r="I2036" s="27"/>
      <c r="J2036" s="65"/>
      <c r="K2036" s="28"/>
    </row>
    <row r="2037" ht="22.5" customHeight="1">
      <c r="A2037" s="147">
        <v>46101.0</v>
      </c>
      <c r="B2037" s="15"/>
      <c r="C2037" s="148"/>
      <c r="D2037" s="149" t="s">
        <v>18298</v>
      </c>
      <c r="E2037" s="150" t="s">
        <v>18299</v>
      </c>
      <c r="F2037" s="112" t="str">
        <f t="shared" si="1"/>
        <v>RANDOLFO EDMUNDO SANHUEZA WARD</v>
      </c>
      <c r="G2037" s="59" t="s">
        <v>18300</v>
      </c>
      <c r="H2037" s="61"/>
      <c r="I2037" s="27"/>
      <c r="J2037" s="65"/>
      <c r="K2037" s="28"/>
    </row>
    <row r="2038" ht="22.5" customHeight="1">
      <c r="A2038" s="147">
        <v>46101.0</v>
      </c>
      <c r="B2038" s="15"/>
      <c r="C2038" s="148"/>
      <c r="D2038" s="149" t="s">
        <v>858</v>
      </c>
      <c r="E2038" s="150" t="s">
        <v>1847</v>
      </c>
      <c r="F2038" s="112" t="str">
        <f t="shared" si="1"/>
        <v>JOSE PEÑA</v>
      </c>
      <c r="G2038" s="59" t="s">
        <v>18301</v>
      </c>
      <c r="H2038" s="61"/>
      <c r="I2038" s="27"/>
      <c r="J2038" s="65"/>
      <c r="K2038" s="28"/>
    </row>
    <row r="2039" ht="22.5" customHeight="1">
      <c r="A2039" s="147">
        <v>46101.0</v>
      </c>
      <c r="B2039" s="15"/>
      <c r="C2039" s="148"/>
      <c r="D2039" s="149" t="s">
        <v>18302</v>
      </c>
      <c r="E2039" s="150" t="s">
        <v>18303</v>
      </c>
      <c r="F2039" s="112" t="str">
        <f t="shared" si="1"/>
        <v>PEDRO ARMANDO HERRERA MORAGA</v>
      </c>
      <c r="G2039" s="59" t="s">
        <v>18304</v>
      </c>
      <c r="H2039" s="61"/>
      <c r="I2039" s="27"/>
      <c r="J2039" s="65"/>
      <c r="K2039" s="28"/>
    </row>
    <row r="2040" ht="22.5" customHeight="1">
      <c r="A2040" s="147">
        <v>46101.0</v>
      </c>
      <c r="B2040" s="15"/>
      <c r="C2040" s="148"/>
      <c r="D2040" s="149" t="s">
        <v>748</v>
      </c>
      <c r="E2040" s="150" t="s">
        <v>3369</v>
      </c>
      <c r="F2040" s="112" t="str">
        <f t="shared" si="1"/>
        <v>PAULA MARTINEZ</v>
      </c>
      <c r="G2040" s="59" t="s">
        <v>18305</v>
      </c>
      <c r="H2040" s="61"/>
      <c r="I2040" s="27"/>
      <c r="J2040" s="65"/>
      <c r="K2040" s="28"/>
    </row>
    <row r="2041" ht="22.5" customHeight="1">
      <c r="A2041" s="147">
        <v>46101.0</v>
      </c>
      <c r="B2041" s="15"/>
      <c r="C2041" s="148"/>
      <c r="D2041" s="149" t="s">
        <v>3219</v>
      </c>
      <c r="E2041" s="150" t="s">
        <v>18306</v>
      </c>
      <c r="F2041" s="112" t="str">
        <f t="shared" si="1"/>
        <v>BENJAMIN GAZALE</v>
      </c>
      <c r="G2041" s="59" t="s">
        <v>18307</v>
      </c>
      <c r="H2041" s="61"/>
      <c r="I2041" s="27"/>
      <c r="J2041" s="65"/>
      <c r="K2041" s="28"/>
    </row>
    <row r="2042" ht="22.5" customHeight="1">
      <c r="A2042" s="147">
        <v>46101.0</v>
      </c>
      <c r="B2042" s="15"/>
      <c r="C2042" s="148"/>
      <c r="D2042" s="149" t="s">
        <v>1888</v>
      </c>
      <c r="E2042" s="150" t="s">
        <v>1199</v>
      </c>
      <c r="F2042" s="112" t="str">
        <f t="shared" si="1"/>
        <v>DAVID ESPINOZA</v>
      </c>
      <c r="G2042" s="59" t="s">
        <v>18308</v>
      </c>
      <c r="H2042" s="61"/>
      <c r="I2042" s="27"/>
      <c r="J2042" s="65"/>
      <c r="K2042" s="28"/>
    </row>
    <row r="2043" ht="22.5" customHeight="1">
      <c r="A2043" s="147">
        <v>46101.0</v>
      </c>
      <c r="B2043" s="15"/>
      <c r="C2043" s="148"/>
      <c r="D2043" s="149" t="s">
        <v>18309</v>
      </c>
      <c r="E2043" s="150" t="s">
        <v>6430</v>
      </c>
      <c r="F2043" s="112" t="str">
        <f t="shared" si="1"/>
        <v>BELÉN CABRERA</v>
      </c>
      <c r="G2043" s="59" t="s">
        <v>18310</v>
      </c>
      <c r="H2043" s="61"/>
      <c r="I2043" s="27"/>
      <c r="J2043" s="65"/>
      <c r="K2043" s="28"/>
    </row>
    <row r="2044" ht="22.5" customHeight="1">
      <c r="A2044" s="147">
        <v>46101.0</v>
      </c>
      <c r="B2044" s="15"/>
      <c r="C2044" s="148"/>
      <c r="D2044" s="149" t="s">
        <v>18311</v>
      </c>
      <c r="E2044" s="150" t="s">
        <v>18312</v>
      </c>
      <c r="F2044" s="112" t="str">
        <f t="shared" si="1"/>
        <v>PABLO ALONSO LOPEZ / AGENCIA PMR</v>
      </c>
      <c r="G2044" s="59" t="s">
        <v>18313</v>
      </c>
      <c r="H2044" s="61"/>
      <c r="I2044" s="27"/>
      <c r="J2044" s="65"/>
      <c r="K2044" s="28"/>
    </row>
    <row r="2045" ht="22.5" customHeight="1">
      <c r="A2045" s="147">
        <v>46101.0</v>
      </c>
      <c r="B2045" s="15"/>
      <c r="C2045" s="148"/>
      <c r="D2045" s="149" t="s">
        <v>526</v>
      </c>
      <c r="E2045" s="150" t="s">
        <v>11732</v>
      </c>
      <c r="F2045" s="112" t="str">
        <f t="shared" si="1"/>
        <v>CAMILA HENRIQUEZ</v>
      </c>
      <c r="G2045" s="59" t="s">
        <v>18314</v>
      </c>
      <c r="H2045" s="61"/>
      <c r="I2045" s="27"/>
      <c r="J2045" s="65"/>
      <c r="K2045" s="28"/>
    </row>
    <row r="2046" ht="22.5" customHeight="1">
      <c r="A2046" s="147">
        <v>46101.0</v>
      </c>
      <c r="B2046" s="15"/>
      <c r="C2046" s="148"/>
      <c r="D2046" s="149" t="s">
        <v>18315</v>
      </c>
      <c r="E2046" s="150" t="s">
        <v>18316</v>
      </c>
      <c r="F2046" s="112" t="str">
        <f t="shared" si="1"/>
        <v>ANGEL OSCAR GONZALES CORBACHO</v>
      </c>
      <c r="G2046" s="59" t="s">
        <v>18317</v>
      </c>
      <c r="H2046" s="61"/>
      <c r="I2046" s="27"/>
      <c r="J2046" s="65"/>
      <c r="K2046" s="28"/>
    </row>
    <row r="2047" ht="22.5" customHeight="1">
      <c r="A2047" s="147">
        <v>46101.0</v>
      </c>
      <c r="B2047" s="15"/>
      <c r="C2047" s="148"/>
      <c r="D2047" s="149" t="s">
        <v>3592</v>
      </c>
      <c r="E2047" s="150" t="s">
        <v>11208</v>
      </c>
      <c r="F2047" s="112" t="str">
        <f t="shared" si="1"/>
        <v>MARTINA VALENCIA</v>
      </c>
      <c r="G2047" s="59" t="s">
        <v>18318</v>
      </c>
      <c r="H2047" s="61"/>
      <c r="I2047" s="27"/>
      <c r="J2047" s="65"/>
      <c r="K2047" s="28"/>
    </row>
    <row r="2048" ht="22.5" customHeight="1">
      <c r="A2048" s="147">
        <v>46101.0</v>
      </c>
      <c r="B2048" s="15"/>
      <c r="C2048" s="148"/>
      <c r="D2048" s="149" t="s">
        <v>1001</v>
      </c>
      <c r="E2048" s="150" t="s">
        <v>3284</v>
      </c>
      <c r="F2048" s="112" t="str">
        <f t="shared" si="1"/>
        <v>SERGIO PAVEZ</v>
      </c>
      <c r="G2048" s="59" t="s">
        <v>18319</v>
      </c>
      <c r="H2048" s="61"/>
      <c r="I2048" s="27"/>
      <c r="J2048" s="65"/>
      <c r="K2048" s="28"/>
    </row>
    <row r="2049" ht="22.5" customHeight="1">
      <c r="A2049" s="147">
        <v>46101.0</v>
      </c>
      <c r="B2049" s="15"/>
      <c r="C2049" s="148"/>
      <c r="D2049" s="149" t="s">
        <v>18320</v>
      </c>
      <c r="E2049" s="150" t="s">
        <v>7481</v>
      </c>
      <c r="F2049" s="112" t="str">
        <f t="shared" si="1"/>
        <v>ROCIO ORMEÑO</v>
      </c>
      <c r="G2049" s="59" t="s">
        <v>18321</v>
      </c>
      <c r="H2049" s="61"/>
      <c r="I2049" s="27"/>
      <c r="J2049" s="65"/>
      <c r="K2049" s="28"/>
    </row>
    <row r="2050" ht="22.5" customHeight="1">
      <c r="A2050" s="147">
        <v>46101.0</v>
      </c>
      <c r="B2050" s="15"/>
      <c r="C2050" s="148"/>
      <c r="D2050" s="149" t="s">
        <v>88</v>
      </c>
      <c r="E2050" s="150" t="s">
        <v>11732</v>
      </c>
      <c r="F2050" s="112" t="str">
        <f t="shared" si="1"/>
        <v>FABIAN HENRIQUEZ</v>
      </c>
      <c r="G2050" s="59" t="s">
        <v>18322</v>
      </c>
      <c r="H2050" s="61"/>
      <c r="I2050" s="27"/>
      <c r="J2050" s="65"/>
      <c r="K2050" s="28"/>
    </row>
    <row r="2051" ht="22.5" customHeight="1">
      <c r="A2051" s="147">
        <v>46101.0</v>
      </c>
      <c r="B2051" s="15"/>
      <c r="C2051" s="148"/>
      <c r="D2051" s="149" t="s">
        <v>9440</v>
      </c>
      <c r="E2051" s="150" t="s">
        <v>7813</v>
      </c>
      <c r="F2051" s="112" t="str">
        <f t="shared" si="1"/>
        <v>CAROLINA ROJAS</v>
      </c>
      <c r="G2051" s="59" t="s">
        <v>18323</v>
      </c>
      <c r="H2051" s="61"/>
      <c r="I2051" s="27"/>
      <c r="J2051" s="65"/>
      <c r="K2051" s="28"/>
    </row>
    <row r="2052" ht="22.5" customHeight="1">
      <c r="A2052" s="147">
        <v>46101.0</v>
      </c>
      <c r="B2052" s="15"/>
      <c r="C2052" s="148"/>
      <c r="D2052" s="149" t="s">
        <v>18324</v>
      </c>
      <c r="E2052" s="150" t="s">
        <v>18325</v>
      </c>
      <c r="F2052" s="112" t="str">
        <f t="shared" si="1"/>
        <v>JULIO PATRICIO NEIRA SALAZAR</v>
      </c>
      <c r="G2052" s="59" t="s">
        <v>18326</v>
      </c>
      <c r="H2052" s="61"/>
      <c r="I2052" s="27"/>
      <c r="J2052" s="65"/>
      <c r="K2052" s="28"/>
    </row>
    <row r="2053" ht="22.5" customHeight="1">
      <c r="A2053" s="147">
        <v>46101.0</v>
      </c>
      <c r="B2053" s="15"/>
      <c r="C2053" s="148"/>
      <c r="D2053" s="149" t="s">
        <v>419</v>
      </c>
      <c r="E2053" s="150" t="s">
        <v>18327</v>
      </c>
      <c r="F2053" s="112" t="str">
        <f t="shared" si="1"/>
        <v>RODRIGO ZUNIGA</v>
      </c>
      <c r="G2053" s="59" t="s">
        <v>18328</v>
      </c>
      <c r="H2053" s="61"/>
      <c r="I2053" s="27"/>
      <c r="J2053" s="65"/>
      <c r="K2053" s="28"/>
    </row>
    <row r="2054" ht="22.5" customHeight="1">
      <c r="A2054" s="147">
        <v>46101.0</v>
      </c>
      <c r="B2054" s="15"/>
      <c r="C2054" s="148"/>
      <c r="D2054" s="149" t="s">
        <v>526</v>
      </c>
      <c r="E2054" s="150" t="s">
        <v>18329</v>
      </c>
      <c r="F2054" s="112" t="str">
        <f t="shared" si="1"/>
        <v>CAMILA CONTRERAS ZAMORANO</v>
      </c>
      <c r="G2054" s="59" t="s">
        <v>18330</v>
      </c>
      <c r="H2054" s="61"/>
      <c r="I2054" s="27"/>
      <c r="J2054" s="65"/>
      <c r="K2054" s="28"/>
    </row>
    <row r="2055" ht="22.5" customHeight="1">
      <c r="A2055" s="147">
        <v>46101.0</v>
      </c>
      <c r="B2055" s="15"/>
      <c r="C2055" s="148"/>
      <c r="D2055" s="149" t="s">
        <v>2073</v>
      </c>
      <c r="E2055" s="150" t="s">
        <v>18331</v>
      </c>
      <c r="F2055" s="112" t="str">
        <f t="shared" si="1"/>
        <v>CESAR MALTÉS</v>
      </c>
      <c r="G2055" s="59" t="s">
        <v>18332</v>
      </c>
      <c r="H2055" s="61"/>
      <c r="I2055" s="27"/>
      <c r="J2055" s="65"/>
      <c r="K2055" s="28"/>
    </row>
    <row r="2056" ht="22.5" customHeight="1">
      <c r="A2056" s="147">
        <v>46101.0</v>
      </c>
      <c r="B2056" s="15"/>
      <c r="C2056" s="148"/>
      <c r="D2056" s="149" t="s">
        <v>18333</v>
      </c>
      <c r="E2056" s="150" t="s">
        <v>18334</v>
      </c>
      <c r="F2056" s="112" t="str">
        <f t="shared" si="1"/>
        <v>VESNA HUBER</v>
      </c>
      <c r="G2056" s="59" t="s">
        <v>18335</v>
      </c>
      <c r="H2056" s="61"/>
      <c r="I2056" s="27"/>
      <c r="J2056" s="65"/>
      <c r="K2056" s="28"/>
    </row>
    <row r="2057" ht="22.5" customHeight="1">
      <c r="A2057" s="147">
        <v>46101.0</v>
      </c>
      <c r="B2057" s="15"/>
      <c r="C2057" s="148"/>
      <c r="D2057" s="149" t="s">
        <v>3395</v>
      </c>
      <c r="E2057" s="150" t="s">
        <v>991</v>
      </c>
      <c r="F2057" s="112" t="str">
        <f t="shared" si="1"/>
        <v>VERONICA CASTRO</v>
      </c>
      <c r="G2057" s="59" t="s">
        <v>18336</v>
      </c>
      <c r="H2057" s="61"/>
      <c r="I2057" s="27"/>
      <c r="J2057" s="65"/>
      <c r="K2057" s="28"/>
    </row>
    <row r="2058" ht="22.5" customHeight="1">
      <c r="A2058" s="147">
        <v>46101.0</v>
      </c>
      <c r="B2058" s="15"/>
      <c r="C2058" s="148"/>
      <c r="D2058" s="149" t="s">
        <v>1292</v>
      </c>
      <c r="E2058" s="150" t="s">
        <v>18337</v>
      </c>
      <c r="F2058" s="112" t="str">
        <f t="shared" si="1"/>
        <v>CRISTIAN ESCUDERO ESPEJO</v>
      </c>
      <c r="G2058" s="59" t="s">
        <v>18338</v>
      </c>
      <c r="H2058" s="61"/>
      <c r="I2058" s="27"/>
      <c r="J2058" s="65"/>
      <c r="K2058" s="28"/>
    </row>
    <row r="2059" ht="22.5" customHeight="1">
      <c r="A2059" s="147">
        <v>46101.0</v>
      </c>
      <c r="B2059" s="15"/>
      <c r="C2059" s="148"/>
      <c r="D2059" s="149" t="s">
        <v>18339</v>
      </c>
      <c r="E2059" s="150" t="s">
        <v>472</v>
      </c>
      <c r="F2059" s="112" t="str">
        <f t="shared" si="1"/>
        <v>ERICH MUÑOZ</v>
      </c>
      <c r="G2059" s="59" t="s">
        <v>18340</v>
      </c>
      <c r="H2059" s="61"/>
      <c r="I2059" s="27"/>
      <c r="J2059" s="65"/>
      <c r="K2059" s="28"/>
    </row>
    <row r="2060" ht="22.5" customHeight="1">
      <c r="A2060" s="147">
        <v>46101.0</v>
      </c>
      <c r="B2060" s="15"/>
      <c r="C2060" s="148"/>
      <c r="D2060" s="149" t="s">
        <v>445</v>
      </c>
      <c r="E2060" s="150" t="s">
        <v>71</v>
      </c>
      <c r="F2060" s="112" t="str">
        <f t="shared" si="1"/>
        <v>MANUEL CONTRERAS</v>
      </c>
      <c r="G2060" s="59" t="s">
        <v>18341</v>
      </c>
      <c r="H2060" s="61"/>
      <c r="I2060" s="27"/>
      <c r="J2060" s="65"/>
      <c r="K2060" s="28"/>
    </row>
    <row r="2061" ht="22.5" customHeight="1">
      <c r="A2061" s="147">
        <v>46101.0</v>
      </c>
      <c r="B2061" s="15"/>
      <c r="C2061" s="148"/>
      <c r="D2061" s="149" t="s">
        <v>338</v>
      </c>
      <c r="E2061" s="150" t="s">
        <v>18342</v>
      </c>
      <c r="F2061" s="112" t="str">
        <f t="shared" si="1"/>
        <v>RICARDO LUCO</v>
      </c>
      <c r="G2061" s="59" t="s">
        <v>18343</v>
      </c>
      <c r="H2061" s="61"/>
      <c r="I2061" s="27"/>
      <c r="J2061" s="65"/>
      <c r="K2061" s="28"/>
    </row>
    <row r="2062" ht="22.5" customHeight="1">
      <c r="A2062" s="147">
        <v>46101.0</v>
      </c>
      <c r="B2062" s="15"/>
      <c r="C2062" s="148"/>
      <c r="D2062" s="149" t="s">
        <v>12886</v>
      </c>
      <c r="E2062" s="150" t="s">
        <v>16733</v>
      </c>
      <c r="F2062" s="112" t="str">
        <f t="shared" si="1"/>
        <v>TIARE CASTAÑEDA</v>
      </c>
      <c r="G2062" s="59" t="s">
        <v>18344</v>
      </c>
      <c r="H2062" s="61"/>
      <c r="I2062" s="27"/>
      <c r="J2062" s="65"/>
      <c r="K2062" s="28"/>
    </row>
    <row r="2063" ht="22.5" customHeight="1">
      <c r="A2063" s="147">
        <v>46101.0</v>
      </c>
      <c r="B2063" s="15"/>
      <c r="C2063" s="148"/>
      <c r="D2063" s="149" t="s">
        <v>1888</v>
      </c>
      <c r="E2063" s="150" t="s">
        <v>712</v>
      </c>
      <c r="F2063" s="112" t="str">
        <f t="shared" si="1"/>
        <v>DAVID ZAMORA</v>
      </c>
      <c r="G2063" s="59" t="s">
        <v>18345</v>
      </c>
      <c r="H2063" s="61"/>
      <c r="I2063" s="27"/>
      <c r="J2063" s="65"/>
      <c r="K2063" s="28"/>
    </row>
    <row r="2064" ht="22.5" customHeight="1">
      <c r="A2064" s="147">
        <v>46101.0</v>
      </c>
      <c r="B2064" s="15"/>
      <c r="C2064" s="148"/>
      <c r="D2064" s="149" t="s">
        <v>11680</v>
      </c>
      <c r="E2064" s="150" t="s">
        <v>3851</v>
      </c>
      <c r="F2064" s="112" t="str">
        <f t="shared" si="1"/>
        <v>NÉSTOR HERNANDEZ</v>
      </c>
      <c r="G2064" s="59" t="s">
        <v>18346</v>
      </c>
      <c r="H2064" s="61"/>
      <c r="I2064" s="27"/>
      <c r="J2064" s="65"/>
      <c r="K2064" s="28"/>
    </row>
    <row r="2065" ht="22.5" customHeight="1">
      <c r="A2065" s="147">
        <v>46101.0</v>
      </c>
      <c r="B2065" s="15"/>
      <c r="C2065" s="148"/>
      <c r="D2065" s="149" t="s">
        <v>1718</v>
      </c>
      <c r="E2065" s="150" t="s">
        <v>18347</v>
      </c>
      <c r="F2065" s="112" t="str">
        <f t="shared" si="1"/>
        <v>FRANCISCO JAVIER CORREA ASENCIO</v>
      </c>
      <c r="G2065" s="59" t="s">
        <v>18348</v>
      </c>
      <c r="H2065" s="61"/>
      <c r="I2065" s="27"/>
      <c r="J2065" s="65"/>
      <c r="K2065" s="28"/>
    </row>
    <row r="2066" ht="22.5" customHeight="1">
      <c r="A2066" s="147">
        <v>46101.0</v>
      </c>
      <c r="B2066" s="15"/>
      <c r="C2066" s="148"/>
      <c r="D2066" s="149" t="s">
        <v>7532</v>
      </c>
      <c r="E2066" s="150" t="s">
        <v>16396</v>
      </c>
      <c r="F2066" s="112" t="str">
        <f t="shared" si="1"/>
        <v>MARCELO GIL</v>
      </c>
      <c r="G2066" s="59" t="s">
        <v>18349</v>
      </c>
      <c r="H2066" s="61"/>
      <c r="I2066" s="27"/>
      <c r="J2066" s="65"/>
      <c r="K2066" s="28"/>
    </row>
    <row r="2067" ht="22.5" customHeight="1">
      <c r="A2067" s="147">
        <v>46104.0</v>
      </c>
      <c r="B2067" s="15"/>
      <c r="C2067" s="148"/>
      <c r="D2067" s="149" t="s">
        <v>7612</v>
      </c>
      <c r="E2067" s="150" t="s">
        <v>7613</v>
      </c>
      <c r="F2067" s="112" t="str">
        <f t="shared" si="1"/>
        <v>PAOLA ALEJANDRA SALAZAR CASTRO</v>
      </c>
      <c r="G2067" s="59" t="s">
        <v>7614</v>
      </c>
      <c r="H2067" s="56" t="s">
        <v>44</v>
      </c>
      <c r="I2067" s="27"/>
      <c r="J2067" s="57" t="s">
        <v>14</v>
      </c>
      <c r="K2067" s="28"/>
    </row>
    <row r="2068" ht="22.5" customHeight="1">
      <c r="A2068" s="147">
        <v>46104.0</v>
      </c>
      <c r="B2068" s="15"/>
      <c r="C2068" s="148"/>
      <c r="D2068" s="149" t="s">
        <v>13931</v>
      </c>
      <c r="E2068" s="150" t="s">
        <v>18350</v>
      </c>
      <c r="F2068" s="112" t="str">
        <f t="shared" si="1"/>
        <v>LESLIE DE RODT</v>
      </c>
      <c r="G2068" s="59" t="s">
        <v>18351</v>
      </c>
      <c r="H2068" s="56" t="s">
        <v>44</v>
      </c>
      <c r="I2068" s="27"/>
      <c r="J2068" s="57" t="s">
        <v>14</v>
      </c>
      <c r="K2068" s="23" t="s">
        <v>15</v>
      </c>
    </row>
    <row r="2069" ht="22.5" customHeight="1">
      <c r="A2069" s="147">
        <v>46104.0</v>
      </c>
      <c r="B2069" s="15"/>
      <c r="C2069" s="148"/>
      <c r="D2069" s="149" t="s">
        <v>67</v>
      </c>
      <c r="E2069" s="150" t="s">
        <v>16211</v>
      </c>
      <c r="F2069" s="112" t="str">
        <f t="shared" si="1"/>
        <v>CAROLINA GÁLVEZ</v>
      </c>
      <c r="G2069" s="59" t="s">
        <v>18352</v>
      </c>
      <c r="H2069" s="56" t="s">
        <v>44</v>
      </c>
      <c r="I2069" s="27"/>
      <c r="J2069" s="57" t="s">
        <v>14</v>
      </c>
      <c r="K2069" s="23" t="s">
        <v>15</v>
      </c>
    </row>
    <row r="2070" ht="22.5" customHeight="1">
      <c r="A2070" s="147">
        <v>46104.0</v>
      </c>
      <c r="B2070" s="15"/>
      <c r="C2070" s="148"/>
      <c r="D2070" s="149" t="s">
        <v>18353</v>
      </c>
      <c r="E2070" s="150" t="s">
        <v>5106</v>
      </c>
      <c r="F2070" s="112" t="str">
        <f t="shared" si="1"/>
        <v>MINERVA PARRA</v>
      </c>
      <c r="G2070" s="59" t="s">
        <v>18354</v>
      </c>
      <c r="H2070" s="56" t="s">
        <v>44</v>
      </c>
      <c r="I2070" s="27"/>
      <c r="J2070" s="57" t="s">
        <v>14</v>
      </c>
      <c r="K2070" s="28"/>
    </row>
    <row r="2071" ht="22.5" customHeight="1">
      <c r="A2071" s="147">
        <v>46104.0</v>
      </c>
      <c r="B2071" s="15"/>
      <c r="C2071" s="148"/>
      <c r="D2071" s="149" t="s">
        <v>7967</v>
      </c>
      <c r="E2071" s="150" t="s">
        <v>18355</v>
      </c>
      <c r="F2071" s="112" t="str">
        <f t="shared" si="1"/>
        <v>VICENTE RETAMAL VALENZUELA</v>
      </c>
      <c r="G2071" s="59" t="s">
        <v>18356</v>
      </c>
      <c r="H2071" s="56" t="s">
        <v>44</v>
      </c>
      <c r="I2071" s="27"/>
      <c r="J2071" s="57" t="s">
        <v>14</v>
      </c>
      <c r="K2071" s="28"/>
    </row>
    <row r="2072" ht="22.5" customHeight="1">
      <c r="A2072" s="147">
        <v>46104.0</v>
      </c>
      <c r="B2072" s="15"/>
      <c r="C2072" s="148"/>
      <c r="D2072" s="149" t="s">
        <v>18357</v>
      </c>
      <c r="E2072" s="150" t="s">
        <v>18358</v>
      </c>
      <c r="F2072" s="112" t="str">
        <f t="shared" si="1"/>
        <v>GISELA ANDREA TOBAR ANTIGUAY</v>
      </c>
      <c r="G2072" s="59" t="s">
        <v>18359</v>
      </c>
      <c r="H2072" s="56" t="s">
        <v>44</v>
      </c>
      <c r="I2072" s="27"/>
      <c r="J2072" s="57" t="s">
        <v>14</v>
      </c>
      <c r="K2072" s="28"/>
    </row>
    <row r="2073" ht="22.5" customHeight="1">
      <c r="A2073" s="147">
        <v>46104.0</v>
      </c>
      <c r="B2073" s="15"/>
      <c r="C2073" s="148"/>
      <c r="D2073" s="149" t="s">
        <v>18360</v>
      </c>
      <c r="E2073" s="150" t="s">
        <v>18361</v>
      </c>
      <c r="F2073" s="112" t="str">
        <f t="shared" si="1"/>
        <v>KRISSNA BAEZA FUNES</v>
      </c>
      <c r="G2073" s="59" t="s">
        <v>18362</v>
      </c>
      <c r="H2073" s="56" t="s">
        <v>44</v>
      </c>
      <c r="I2073" s="27"/>
      <c r="J2073" s="57" t="s">
        <v>14</v>
      </c>
      <c r="K2073" s="23" t="s">
        <v>15</v>
      </c>
    </row>
    <row r="2074" ht="22.5" customHeight="1">
      <c r="A2074" s="147">
        <v>46104.0</v>
      </c>
      <c r="B2074" s="15"/>
      <c r="C2074" s="148"/>
      <c r="D2074" s="149" t="s">
        <v>1077</v>
      </c>
      <c r="E2074" s="150" t="s">
        <v>18363</v>
      </c>
      <c r="F2074" s="112" t="str">
        <f t="shared" si="1"/>
        <v>KATHERINE ANDRADES</v>
      </c>
      <c r="G2074" s="59" t="s">
        <v>18364</v>
      </c>
      <c r="H2074" s="56" t="s">
        <v>44</v>
      </c>
      <c r="I2074" s="27"/>
      <c r="J2074" s="57" t="s">
        <v>14</v>
      </c>
      <c r="K2074" s="23" t="s">
        <v>15</v>
      </c>
    </row>
    <row r="2075" ht="22.5" customHeight="1">
      <c r="A2075" s="147">
        <v>46104.0</v>
      </c>
      <c r="B2075" s="15"/>
      <c r="C2075" s="148"/>
      <c r="D2075" s="149" t="s">
        <v>18365</v>
      </c>
      <c r="E2075" s="150" t="s">
        <v>18366</v>
      </c>
      <c r="F2075" s="112" t="str">
        <f t="shared" si="1"/>
        <v>MONICA VALERIA MUÑOZ MEZA</v>
      </c>
      <c r="G2075" s="59" t="s">
        <v>2890</v>
      </c>
      <c r="H2075" s="56" t="s">
        <v>44</v>
      </c>
      <c r="I2075" s="27"/>
      <c r="J2075" s="57" t="s">
        <v>14</v>
      </c>
      <c r="K2075" s="23" t="s">
        <v>15</v>
      </c>
    </row>
    <row r="2076" ht="22.5" customHeight="1">
      <c r="A2076" s="147">
        <v>46104.0</v>
      </c>
      <c r="B2076" s="15"/>
      <c r="C2076" s="148"/>
      <c r="D2076" s="149" t="s">
        <v>742</v>
      </c>
      <c r="E2076" s="150" t="s">
        <v>18367</v>
      </c>
      <c r="F2076" s="112" t="str">
        <f t="shared" si="1"/>
        <v>MARCO ANTONIO ALAMOS REYES</v>
      </c>
      <c r="G2076" s="59" t="s">
        <v>18368</v>
      </c>
      <c r="H2076" s="56" t="s">
        <v>44</v>
      </c>
      <c r="I2076" s="27"/>
      <c r="J2076" s="57" t="s">
        <v>14</v>
      </c>
      <c r="K2076" s="23" t="s">
        <v>15</v>
      </c>
    </row>
    <row r="2077" ht="22.5" customHeight="1">
      <c r="A2077" s="147">
        <v>46104.0</v>
      </c>
      <c r="B2077" s="15"/>
      <c r="C2077" s="148"/>
      <c r="D2077" s="149" t="s">
        <v>12872</v>
      </c>
      <c r="E2077" s="150" t="s">
        <v>18369</v>
      </c>
      <c r="F2077" s="112" t="str">
        <f t="shared" si="1"/>
        <v>NICOLAS ESTEBAN OLIVARES PALAVECINO</v>
      </c>
      <c r="G2077" s="59" t="s">
        <v>18370</v>
      </c>
      <c r="H2077" s="56" t="s">
        <v>44</v>
      </c>
      <c r="I2077" s="27"/>
      <c r="J2077" s="57" t="s">
        <v>14</v>
      </c>
      <c r="K2077" s="28"/>
    </row>
    <row r="2078" ht="22.5" customHeight="1">
      <c r="A2078" s="147">
        <v>46104.0</v>
      </c>
      <c r="B2078" s="15"/>
      <c r="C2078" s="148"/>
      <c r="D2078" s="149" t="s">
        <v>18371</v>
      </c>
      <c r="E2078" s="150" t="s">
        <v>18372</v>
      </c>
      <c r="F2078" s="112" t="str">
        <f t="shared" si="1"/>
        <v>VALENTIN ARANDA NAVARRETE</v>
      </c>
      <c r="G2078" s="59" t="s">
        <v>18373</v>
      </c>
      <c r="H2078" s="56" t="s">
        <v>44</v>
      </c>
      <c r="I2078" s="27"/>
      <c r="J2078" s="57" t="s">
        <v>14</v>
      </c>
      <c r="K2078" s="28"/>
    </row>
    <row r="2079" ht="22.5" customHeight="1">
      <c r="A2079" s="147">
        <v>46104.0</v>
      </c>
      <c r="B2079" s="15"/>
      <c r="C2079" s="148"/>
      <c r="D2079" s="149" t="s">
        <v>10178</v>
      </c>
      <c r="E2079" s="150" t="s">
        <v>10179</v>
      </c>
      <c r="F2079" s="112" t="str">
        <f t="shared" si="1"/>
        <v>MAURICIO DANIEL FUENTES PARRA</v>
      </c>
      <c r="G2079" s="59" t="s">
        <v>10180</v>
      </c>
      <c r="H2079" s="56" t="s">
        <v>44</v>
      </c>
      <c r="I2079" s="27"/>
      <c r="J2079" s="57" t="s">
        <v>14</v>
      </c>
      <c r="K2079" s="28"/>
    </row>
    <row r="2080" ht="22.5" customHeight="1">
      <c r="A2080" s="147">
        <v>46104.0</v>
      </c>
      <c r="B2080" s="15"/>
      <c r="C2080" s="148"/>
      <c r="D2080" s="149" t="s">
        <v>18374</v>
      </c>
      <c r="E2080" s="150" t="s">
        <v>18375</v>
      </c>
      <c r="F2080" s="112" t="str">
        <f t="shared" si="1"/>
        <v>BENJAMIN GUILLERMO ROJAS MOLINA</v>
      </c>
      <c r="G2080" s="59" t="s">
        <v>18376</v>
      </c>
      <c r="H2080" s="56" t="s">
        <v>44</v>
      </c>
      <c r="I2080" s="27"/>
      <c r="J2080" s="57" t="s">
        <v>14</v>
      </c>
      <c r="K2080" s="28"/>
    </row>
    <row r="2081" ht="22.5" customHeight="1">
      <c r="A2081" s="147">
        <v>46104.0</v>
      </c>
      <c r="B2081" s="15"/>
      <c r="C2081" s="148"/>
      <c r="D2081" s="149" t="s">
        <v>1383</v>
      </c>
      <c r="E2081" s="150" t="s">
        <v>18377</v>
      </c>
      <c r="F2081" s="112" t="str">
        <f t="shared" si="1"/>
        <v>EDUARDO BICKELL</v>
      </c>
      <c r="G2081" s="59" t="s">
        <v>18378</v>
      </c>
      <c r="H2081" s="56" t="s">
        <v>44</v>
      </c>
      <c r="I2081" s="27"/>
      <c r="J2081" s="57" t="s">
        <v>14</v>
      </c>
      <c r="K2081" s="23" t="s">
        <v>15</v>
      </c>
    </row>
    <row r="2082" ht="22.5" customHeight="1">
      <c r="A2082" s="147">
        <v>46104.0</v>
      </c>
      <c r="B2082" s="15"/>
      <c r="C2082" s="148"/>
      <c r="D2082" s="149" t="s">
        <v>18379</v>
      </c>
      <c r="E2082" s="150" t="s">
        <v>11208</v>
      </c>
      <c r="F2082" s="112" t="str">
        <f t="shared" si="1"/>
        <v>JESENIA VALENCIA</v>
      </c>
      <c r="G2082" s="59" t="s">
        <v>18380</v>
      </c>
      <c r="H2082" s="56" t="s">
        <v>44</v>
      </c>
      <c r="I2082" s="27"/>
      <c r="J2082" s="57" t="s">
        <v>14</v>
      </c>
      <c r="K2082" s="23" t="s">
        <v>15</v>
      </c>
    </row>
    <row r="2083" ht="22.5" customHeight="1">
      <c r="A2083" s="147">
        <v>46104.0</v>
      </c>
      <c r="B2083" s="15"/>
      <c r="C2083" s="148"/>
      <c r="D2083" s="149" t="s">
        <v>1394</v>
      </c>
      <c r="E2083" s="150" t="s">
        <v>1223</v>
      </c>
      <c r="F2083" s="112" t="str">
        <f t="shared" si="1"/>
        <v>MATIAS ESCOBAR</v>
      </c>
      <c r="G2083" s="59" t="s">
        <v>18381</v>
      </c>
      <c r="H2083" s="56" t="s">
        <v>44</v>
      </c>
      <c r="I2083" s="27"/>
      <c r="J2083" s="57" t="s">
        <v>14</v>
      </c>
      <c r="K2083" s="28"/>
    </row>
    <row r="2084" ht="22.5" customHeight="1">
      <c r="A2084" s="147">
        <v>46104.0</v>
      </c>
      <c r="B2084" s="15"/>
      <c r="C2084" s="148"/>
      <c r="D2084" s="149" t="s">
        <v>2760</v>
      </c>
      <c r="E2084" s="150" t="s">
        <v>5757</v>
      </c>
      <c r="F2084" s="112" t="str">
        <f t="shared" si="1"/>
        <v>HERNAN DIAZ</v>
      </c>
      <c r="G2084" s="59" t="s">
        <v>18382</v>
      </c>
      <c r="H2084" s="56" t="s">
        <v>44</v>
      </c>
      <c r="I2084" s="27"/>
      <c r="J2084" s="57" t="s">
        <v>14</v>
      </c>
      <c r="K2084" s="23" t="s">
        <v>15</v>
      </c>
    </row>
    <row r="2085" ht="22.5" customHeight="1">
      <c r="A2085" s="147">
        <v>46104.0</v>
      </c>
      <c r="B2085" s="15"/>
      <c r="C2085" s="148"/>
      <c r="D2085" s="149" t="s">
        <v>18383</v>
      </c>
      <c r="E2085" s="150" t="s">
        <v>18384</v>
      </c>
      <c r="F2085" s="112" t="str">
        <f t="shared" si="1"/>
        <v>CARLO EDUARDO MIRANDA FREIRE</v>
      </c>
      <c r="G2085" s="59" t="s">
        <v>18385</v>
      </c>
      <c r="H2085" s="56" t="s">
        <v>44</v>
      </c>
      <c r="I2085" s="27"/>
      <c r="J2085" s="57" t="s">
        <v>14</v>
      </c>
      <c r="K2085" s="28"/>
    </row>
    <row r="2086" ht="22.5" customHeight="1">
      <c r="A2086" s="147">
        <v>46104.0</v>
      </c>
      <c r="B2086" s="15"/>
      <c r="C2086" s="148"/>
      <c r="D2086" s="149" t="s">
        <v>17619</v>
      </c>
      <c r="E2086" s="150" t="s">
        <v>1989</v>
      </c>
      <c r="F2086" s="112" t="str">
        <f t="shared" si="1"/>
        <v>DARWIN MORALES</v>
      </c>
      <c r="G2086" s="59" t="s">
        <v>18386</v>
      </c>
      <c r="H2086" s="56" t="s">
        <v>44</v>
      </c>
      <c r="I2086" s="27"/>
      <c r="J2086" s="57" t="s">
        <v>14</v>
      </c>
      <c r="K2086" s="23" t="s">
        <v>15</v>
      </c>
    </row>
    <row r="2087" ht="22.5" customHeight="1">
      <c r="A2087" s="147">
        <v>46104.0</v>
      </c>
      <c r="B2087" s="15"/>
      <c r="C2087" s="148"/>
      <c r="D2087" s="149" t="s">
        <v>4418</v>
      </c>
      <c r="E2087" s="150" t="s">
        <v>18387</v>
      </c>
      <c r="F2087" s="112" t="str">
        <f t="shared" si="1"/>
        <v>JESÚS CAÑAS</v>
      </c>
      <c r="G2087" s="59" t="s">
        <v>18388</v>
      </c>
      <c r="H2087" s="56" t="s">
        <v>44</v>
      </c>
      <c r="I2087" s="27"/>
      <c r="J2087" s="57" t="s">
        <v>14</v>
      </c>
      <c r="K2087" s="23" t="s">
        <v>15</v>
      </c>
    </row>
    <row r="2088" ht="22.5" customHeight="1">
      <c r="A2088" s="147">
        <v>46104.0</v>
      </c>
      <c r="B2088" s="15"/>
      <c r="C2088" s="148"/>
      <c r="D2088" s="149" t="s">
        <v>11003</v>
      </c>
      <c r="E2088" s="150" t="s">
        <v>11004</v>
      </c>
      <c r="F2088" s="112" t="str">
        <f t="shared" si="1"/>
        <v>LUCKA LAMELIS ROJAS</v>
      </c>
      <c r="G2088" s="59" t="s">
        <v>11005</v>
      </c>
      <c r="H2088" s="56" t="s">
        <v>44</v>
      </c>
      <c r="I2088" s="27"/>
      <c r="J2088" s="57" t="s">
        <v>14</v>
      </c>
      <c r="K2088" s="23" t="s">
        <v>15</v>
      </c>
    </row>
    <row r="2089" ht="22.5" customHeight="1">
      <c r="A2089" s="147">
        <v>46104.0</v>
      </c>
      <c r="B2089" s="15"/>
      <c r="C2089" s="148"/>
      <c r="D2089" s="149" t="s">
        <v>2661</v>
      </c>
      <c r="E2089" s="150" t="s">
        <v>18389</v>
      </c>
      <c r="F2089" s="112" t="str">
        <f t="shared" si="1"/>
        <v>DIEGO POBLETE</v>
      </c>
      <c r="G2089" s="59" t="s">
        <v>18390</v>
      </c>
      <c r="H2089" s="56" t="s">
        <v>44</v>
      </c>
      <c r="I2089" s="27"/>
      <c r="J2089" s="57" t="s">
        <v>14</v>
      </c>
      <c r="K2089" s="23" t="s">
        <v>15</v>
      </c>
    </row>
    <row r="2090" ht="22.5" customHeight="1">
      <c r="A2090" s="147">
        <v>46104.0</v>
      </c>
      <c r="B2090" s="15"/>
      <c r="C2090" s="151" t="s">
        <v>122</v>
      </c>
      <c r="D2090" s="149" t="s">
        <v>576</v>
      </c>
      <c r="E2090" s="150" t="s">
        <v>5544</v>
      </c>
      <c r="F2090" s="112" t="str">
        <f t="shared" si="1"/>
        <v>LUIS CERNA</v>
      </c>
      <c r="G2090" s="59" t="s">
        <v>18391</v>
      </c>
      <c r="H2090" s="56" t="s">
        <v>44</v>
      </c>
      <c r="I2090" s="27"/>
      <c r="J2090" s="57" t="s">
        <v>21</v>
      </c>
      <c r="K2090" s="23" t="s">
        <v>15</v>
      </c>
    </row>
    <row r="2091" ht="22.5" customHeight="1">
      <c r="A2091" s="147">
        <v>46104.0</v>
      </c>
      <c r="B2091" s="15"/>
      <c r="C2091" s="151" t="s">
        <v>106</v>
      </c>
      <c r="D2091" s="149" t="s">
        <v>3902</v>
      </c>
      <c r="E2091" s="150" t="s">
        <v>18392</v>
      </c>
      <c r="F2091" s="112" t="str">
        <f t="shared" si="1"/>
        <v>NICOLÁS ESPINOZA MUÑOZ</v>
      </c>
      <c r="G2091" s="59" t="s">
        <v>18393</v>
      </c>
      <c r="H2091" s="56" t="s">
        <v>44</v>
      </c>
      <c r="I2091" s="27"/>
      <c r="J2091" s="57" t="s">
        <v>21</v>
      </c>
      <c r="K2091" s="23" t="s">
        <v>15</v>
      </c>
    </row>
    <row r="2092" ht="22.5" customHeight="1">
      <c r="A2092" s="147">
        <v>46104.0</v>
      </c>
      <c r="B2092" s="15"/>
      <c r="C2092" s="151" t="s">
        <v>106</v>
      </c>
      <c r="D2092" s="149" t="s">
        <v>3614</v>
      </c>
      <c r="E2092" s="150" t="s">
        <v>18394</v>
      </c>
      <c r="F2092" s="112" t="str">
        <f t="shared" si="1"/>
        <v>GONZALO MALDONADO</v>
      </c>
      <c r="G2092" s="59" t="s">
        <v>18395</v>
      </c>
      <c r="H2092" s="56" t="s">
        <v>44</v>
      </c>
      <c r="I2092" s="27"/>
      <c r="J2092" s="57" t="s">
        <v>21</v>
      </c>
      <c r="K2092" s="23" t="s">
        <v>15</v>
      </c>
    </row>
    <row r="2093" ht="22.5" customHeight="1">
      <c r="A2093" s="147">
        <v>46104.0</v>
      </c>
      <c r="B2093" s="15"/>
      <c r="C2093" s="151" t="s">
        <v>122</v>
      </c>
      <c r="D2093" s="149" t="s">
        <v>18396</v>
      </c>
      <c r="E2093" s="150" t="s">
        <v>18397</v>
      </c>
      <c r="F2093" s="112" t="str">
        <f t="shared" si="1"/>
        <v>JIMMY WALTER ROJAS LAGOS</v>
      </c>
      <c r="G2093" s="59" t="s">
        <v>18398</v>
      </c>
      <c r="H2093" s="56" t="s">
        <v>44</v>
      </c>
      <c r="I2093" s="27"/>
      <c r="J2093" s="57" t="s">
        <v>21</v>
      </c>
      <c r="K2093" s="23" t="s">
        <v>15</v>
      </c>
    </row>
    <row r="2094" ht="22.5" customHeight="1">
      <c r="A2094" s="147">
        <v>46104.0</v>
      </c>
      <c r="B2094" s="15"/>
      <c r="C2094" s="151" t="s">
        <v>228</v>
      </c>
      <c r="D2094" s="149" t="s">
        <v>1431</v>
      </c>
      <c r="E2094" s="150" t="s">
        <v>7693</v>
      </c>
      <c r="F2094" s="112" t="str">
        <f t="shared" si="1"/>
        <v>CLAUDIO JARA</v>
      </c>
      <c r="G2094" s="59" t="s">
        <v>18399</v>
      </c>
      <c r="H2094" s="56" t="s">
        <v>44</v>
      </c>
      <c r="I2094" s="27"/>
      <c r="J2094" s="57" t="s">
        <v>21</v>
      </c>
      <c r="K2094" s="23" t="s">
        <v>15</v>
      </c>
    </row>
    <row r="2095" ht="22.5" customHeight="1">
      <c r="A2095" s="147">
        <v>46104.0</v>
      </c>
      <c r="B2095" s="15"/>
      <c r="C2095" s="151" t="s">
        <v>888</v>
      </c>
      <c r="D2095" s="149" t="s">
        <v>6926</v>
      </c>
      <c r="E2095" s="150" t="s">
        <v>10803</v>
      </c>
      <c r="F2095" s="112" t="str">
        <f t="shared" si="1"/>
        <v>SERGIO ARANDA</v>
      </c>
      <c r="G2095" s="59" t="s">
        <v>18400</v>
      </c>
      <c r="H2095" s="56" t="s">
        <v>44</v>
      </c>
      <c r="I2095" s="27"/>
      <c r="J2095" s="57" t="s">
        <v>21</v>
      </c>
      <c r="K2095" s="23" t="s">
        <v>15</v>
      </c>
    </row>
    <row r="2096" ht="22.5" customHeight="1">
      <c r="A2096" s="147">
        <v>46104.0</v>
      </c>
      <c r="B2096" s="15"/>
      <c r="C2096" s="151" t="s">
        <v>10262</v>
      </c>
      <c r="D2096" s="149" t="s">
        <v>18401</v>
      </c>
      <c r="E2096" s="150" t="s">
        <v>18402</v>
      </c>
      <c r="F2096" s="112" t="str">
        <f t="shared" si="1"/>
        <v>JOHAN ANDRES PEREZ BLANCO</v>
      </c>
      <c r="G2096" s="59" t="s">
        <v>18403</v>
      </c>
      <c r="H2096" s="56" t="s">
        <v>44</v>
      </c>
      <c r="I2096" s="27"/>
      <c r="J2096" s="57" t="s">
        <v>21</v>
      </c>
      <c r="K2096" s="23" t="s">
        <v>15</v>
      </c>
    </row>
    <row r="2097" ht="22.5" customHeight="1">
      <c r="A2097" s="147">
        <v>46104.0</v>
      </c>
      <c r="B2097" s="15"/>
      <c r="C2097" s="151" t="s">
        <v>1536</v>
      </c>
      <c r="D2097" s="149" t="s">
        <v>1292</v>
      </c>
      <c r="E2097" s="150" t="s">
        <v>18404</v>
      </c>
      <c r="F2097" s="112" t="str">
        <f t="shared" si="1"/>
        <v>CRISTIAN GALDAMES</v>
      </c>
      <c r="G2097" s="59" t="s">
        <v>18405</v>
      </c>
      <c r="H2097" s="56" t="s">
        <v>44</v>
      </c>
      <c r="I2097" s="27"/>
      <c r="J2097" s="57" t="s">
        <v>21</v>
      </c>
      <c r="K2097" s="23" t="s">
        <v>15</v>
      </c>
    </row>
    <row r="2098" ht="22.5" customHeight="1">
      <c r="A2098" s="147">
        <v>46104.0</v>
      </c>
      <c r="B2098" s="15"/>
      <c r="C2098" s="151" t="s">
        <v>18406</v>
      </c>
      <c r="D2098" s="149" t="s">
        <v>18407</v>
      </c>
      <c r="E2098" s="150" t="s">
        <v>18408</v>
      </c>
      <c r="F2098" s="112" t="str">
        <f t="shared" si="1"/>
        <v>CHRISTOFER UBEDA</v>
      </c>
      <c r="G2098" s="59" t="s">
        <v>18409</v>
      </c>
      <c r="H2098" s="56" t="s">
        <v>44</v>
      </c>
      <c r="I2098" s="27"/>
      <c r="J2098" s="57" t="s">
        <v>21</v>
      </c>
      <c r="K2098" s="23" t="s">
        <v>15</v>
      </c>
    </row>
    <row r="2099" ht="22.5" customHeight="1">
      <c r="A2099" s="147">
        <v>46104.0</v>
      </c>
      <c r="B2099" s="15"/>
      <c r="C2099" s="151" t="s">
        <v>10860</v>
      </c>
      <c r="D2099" s="149" t="s">
        <v>6725</v>
      </c>
      <c r="E2099" s="150" t="s">
        <v>211</v>
      </c>
      <c r="F2099" s="112" t="str">
        <f t="shared" si="1"/>
        <v>JOSÉ ROJAS</v>
      </c>
      <c r="G2099" s="59" t="s">
        <v>18410</v>
      </c>
      <c r="H2099" s="56" t="s">
        <v>44</v>
      </c>
      <c r="I2099" s="27"/>
      <c r="J2099" s="57" t="s">
        <v>21</v>
      </c>
      <c r="K2099" s="23" t="s">
        <v>15</v>
      </c>
    </row>
    <row r="2100" ht="22.5" customHeight="1">
      <c r="A2100" s="147">
        <v>46104.0</v>
      </c>
      <c r="B2100" s="15"/>
      <c r="C2100" s="151" t="s">
        <v>106</v>
      </c>
      <c r="D2100" s="149" t="s">
        <v>576</v>
      </c>
      <c r="E2100" s="150" t="s">
        <v>12039</v>
      </c>
      <c r="F2100" s="112" t="str">
        <f t="shared" si="1"/>
        <v>LUIS CARREÑO</v>
      </c>
      <c r="G2100" s="59" t="s">
        <v>18411</v>
      </c>
      <c r="H2100" s="56" t="s">
        <v>44</v>
      </c>
      <c r="I2100" s="27"/>
      <c r="J2100" s="57" t="s">
        <v>21</v>
      </c>
      <c r="K2100" s="23" t="s">
        <v>15</v>
      </c>
    </row>
    <row r="2101" ht="22.5" customHeight="1">
      <c r="A2101" s="147">
        <v>46104.0</v>
      </c>
      <c r="B2101" s="15"/>
      <c r="C2101" s="151" t="s">
        <v>228</v>
      </c>
      <c r="D2101" s="149" t="s">
        <v>748</v>
      </c>
      <c r="E2101" s="150" t="s">
        <v>4471</v>
      </c>
      <c r="F2101" s="112" t="str">
        <f t="shared" si="1"/>
        <v>PAULA GÓMEZ</v>
      </c>
      <c r="G2101" s="59" t="s">
        <v>18412</v>
      </c>
      <c r="H2101" s="56" t="s">
        <v>44</v>
      </c>
      <c r="I2101" s="27"/>
      <c r="J2101" s="57" t="s">
        <v>21</v>
      </c>
      <c r="K2101" s="23" t="s">
        <v>15</v>
      </c>
    </row>
    <row r="2102" ht="22.5" customHeight="1">
      <c r="A2102" s="147">
        <v>46104.0</v>
      </c>
      <c r="B2102" s="15"/>
      <c r="C2102" s="151" t="s">
        <v>106</v>
      </c>
      <c r="D2102" s="149" t="s">
        <v>18413</v>
      </c>
      <c r="E2102" s="150" t="s">
        <v>18414</v>
      </c>
      <c r="F2102" s="112" t="str">
        <f t="shared" si="1"/>
        <v>ALEXIS ENRIQUE HIDALGO PARRAGUEZ</v>
      </c>
      <c r="G2102" s="59" t="s">
        <v>18415</v>
      </c>
      <c r="H2102" s="56" t="s">
        <v>44</v>
      </c>
      <c r="I2102" s="27"/>
      <c r="J2102" s="57" t="s">
        <v>21</v>
      </c>
      <c r="K2102" s="23" t="s">
        <v>15</v>
      </c>
    </row>
    <row r="2103" ht="22.5" customHeight="1">
      <c r="A2103" s="147">
        <v>46104.0</v>
      </c>
      <c r="B2103" s="15"/>
      <c r="C2103" s="151" t="s">
        <v>228</v>
      </c>
      <c r="D2103" s="149" t="s">
        <v>18416</v>
      </c>
      <c r="E2103" s="150" t="s">
        <v>3851</v>
      </c>
      <c r="F2103" s="112" t="str">
        <f t="shared" si="1"/>
        <v>FLAVIA HERNANDEZ</v>
      </c>
      <c r="G2103" s="59" t="s">
        <v>18417</v>
      </c>
      <c r="H2103" s="56" t="s">
        <v>44</v>
      </c>
      <c r="I2103" s="27"/>
      <c r="J2103" s="57" t="s">
        <v>21</v>
      </c>
      <c r="K2103" s="23" t="s">
        <v>15</v>
      </c>
    </row>
    <row r="2104" ht="22.5" customHeight="1">
      <c r="A2104" s="147">
        <v>46104.0</v>
      </c>
      <c r="B2104" s="15"/>
      <c r="C2104" s="151" t="s">
        <v>14470</v>
      </c>
      <c r="D2104" s="149" t="s">
        <v>67</v>
      </c>
      <c r="E2104" s="150" t="s">
        <v>6116</v>
      </c>
      <c r="F2104" s="112" t="str">
        <f t="shared" si="1"/>
        <v>CAROLINA CAMPOS</v>
      </c>
      <c r="G2104" s="59" t="s">
        <v>18418</v>
      </c>
      <c r="H2104" s="56" t="s">
        <v>44</v>
      </c>
      <c r="I2104" s="27"/>
      <c r="J2104" s="57" t="s">
        <v>21</v>
      </c>
      <c r="K2104" s="23" t="s">
        <v>15</v>
      </c>
    </row>
    <row r="2105" ht="22.5" customHeight="1">
      <c r="A2105" s="147">
        <v>46104.0</v>
      </c>
      <c r="B2105" s="15">
        <v>46105.0</v>
      </c>
      <c r="C2105" s="148">
        <v>45383.0</v>
      </c>
      <c r="D2105" s="149" t="s">
        <v>18419</v>
      </c>
      <c r="E2105" s="150" t="s">
        <v>18420</v>
      </c>
      <c r="F2105" s="112" t="str">
        <f t="shared" si="1"/>
        <v>JORGE TOMAS ROJAS ESPINA</v>
      </c>
      <c r="G2105" s="59" t="s">
        <v>18421</v>
      </c>
      <c r="H2105" s="56" t="s">
        <v>44</v>
      </c>
      <c r="I2105" s="27"/>
      <c r="J2105" s="57" t="s">
        <v>17</v>
      </c>
      <c r="K2105" s="23" t="s">
        <v>15</v>
      </c>
    </row>
    <row r="2106" ht="22.5" customHeight="1">
      <c r="A2106" s="147">
        <v>46104.0</v>
      </c>
      <c r="B2106" s="15">
        <v>46105.0</v>
      </c>
      <c r="C2106" s="148">
        <v>44774.0</v>
      </c>
      <c r="D2106" s="149" t="s">
        <v>18422</v>
      </c>
      <c r="E2106" s="150" t="s">
        <v>18423</v>
      </c>
      <c r="F2106" s="112" t="str">
        <f t="shared" si="1"/>
        <v>RICARDO ALEJANDRO ESTAY NOVOA</v>
      </c>
      <c r="G2106" s="59" t="s">
        <v>18424</v>
      </c>
      <c r="H2106" s="56" t="s">
        <v>44</v>
      </c>
      <c r="I2106" s="27"/>
      <c r="J2106" s="57" t="s">
        <v>17</v>
      </c>
      <c r="K2106" s="23" t="s">
        <v>15</v>
      </c>
    </row>
    <row r="2107" ht="22.5" customHeight="1">
      <c r="A2107" s="147">
        <v>46104.0</v>
      </c>
      <c r="B2107" s="15">
        <v>46105.0</v>
      </c>
      <c r="C2107" s="148">
        <v>43586.0</v>
      </c>
      <c r="D2107" s="149" t="s">
        <v>12024</v>
      </c>
      <c r="E2107" s="150" t="s">
        <v>12025</v>
      </c>
      <c r="F2107" s="112" t="str">
        <f t="shared" si="1"/>
        <v>GHISLAINE CAROLINA OLMEDO GAJARDO</v>
      </c>
      <c r="G2107" s="59" t="s">
        <v>12026</v>
      </c>
      <c r="H2107" s="56" t="s">
        <v>44</v>
      </c>
      <c r="I2107" s="27"/>
      <c r="J2107" s="57" t="s">
        <v>17</v>
      </c>
      <c r="K2107" s="23" t="s">
        <v>15</v>
      </c>
    </row>
    <row r="2108" ht="22.5" customHeight="1">
      <c r="A2108" s="147">
        <v>46104.0</v>
      </c>
      <c r="B2108" s="15">
        <v>46105.0</v>
      </c>
      <c r="C2108" s="148">
        <v>45352.0</v>
      </c>
      <c r="D2108" s="149" t="s">
        <v>18425</v>
      </c>
      <c r="E2108" s="150" t="s">
        <v>5665</v>
      </c>
      <c r="F2108" s="112" t="str">
        <f t="shared" si="1"/>
        <v>MAGALY GUTIERREZ</v>
      </c>
      <c r="G2108" s="59" t="s">
        <v>18426</v>
      </c>
      <c r="H2108" s="56" t="s">
        <v>44</v>
      </c>
      <c r="I2108" s="27"/>
      <c r="J2108" s="57" t="s">
        <v>17</v>
      </c>
      <c r="K2108" s="23" t="s">
        <v>15</v>
      </c>
    </row>
    <row r="2109" ht="22.5" customHeight="1">
      <c r="A2109" s="147">
        <v>46104.0</v>
      </c>
      <c r="B2109" s="15">
        <v>46105.0</v>
      </c>
      <c r="C2109" s="148">
        <v>43525.0</v>
      </c>
      <c r="D2109" s="149" t="s">
        <v>1383</v>
      </c>
      <c r="E2109" s="150" t="s">
        <v>3205</v>
      </c>
      <c r="F2109" s="112" t="str">
        <f t="shared" si="1"/>
        <v>EDUARDO LARA</v>
      </c>
      <c r="G2109" s="59" t="s">
        <v>5543</v>
      </c>
      <c r="H2109" s="56" t="s">
        <v>44</v>
      </c>
      <c r="I2109" s="27"/>
      <c r="J2109" s="57" t="s">
        <v>17</v>
      </c>
      <c r="K2109" s="23" t="s">
        <v>20</v>
      </c>
    </row>
    <row r="2110" ht="22.5" customHeight="1">
      <c r="A2110" s="147">
        <v>46104.0</v>
      </c>
      <c r="B2110" s="15">
        <v>46105.0</v>
      </c>
      <c r="C2110" s="148">
        <v>43709.0</v>
      </c>
      <c r="D2110" s="149" t="s">
        <v>18427</v>
      </c>
      <c r="E2110" s="150" t="s">
        <v>18428</v>
      </c>
      <c r="F2110" s="112" t="str">
        <f t="shared" si="1"/>
        <v>GRACE ARENAS MORIS</v>
      </c>
      <c r="G2110" s="59" t="s">
        <v>18429</v>
      </c>
      <c r="H2110" s="56" t="s">
        <v>44</v>
      </c>
      <c r="I2110" s="27"/>
      <c r="J2110" s="57" t="s">
        <v>17</v>
      </c>
      <c r="K2110" s="23" t="s">
        <v>15</v>
      </c>
    </row>
    <row r="2111" ht="22.5" customHeight="1">
      <c r="A2111" s="147">
        <v>46104.0</v>
      </c>
      <c r="B2111" s="15">
        <v>46105.0</v>
      </c>
      <c r="C2111" s="148">
        <v>41091.0</v>
      </c>
      <c r="D2111" s="149" t="s">
        <v>8408</v>
      </c>
      <c r="E2111" s="150" t="s">
        <v>1739</v>
      </c>
      <c r="F2111" s="112" t="str">
        <f t="shared" si="1"/>
        <v>MERCEDES OLIVARES</v>
      </c>
      <c r="G2111" s="59" t="s">
        <v>18430</v>
      </c>
      <c r="H2111" s="56" t="s">
        <v>44</v>
      </c>
      <c r="I2111" s="27"/>
      <c r="J2111" s="57" t="s">
        <v>17</v>
      </c>
      <c r="K2111" s="23" t="s">
        <v>22</v>
      </c>
    </row>
    <row r="2112" ht="22.5" customHeight="1">
      <c r="A2112" s="147">
        <v>46104.0</v>
      </c>
      <c r="B2112" s="15">
        <v>46105.0</v>
      </c>
      <c r="C2112" s="148">
        <v>43862.0</v>
      </c>
      <c r="D2112" s="149" t="s">
        <v>18431</v>
      </c>
      <c r="E2112" s="150" t="s">
        <v>3180</v>
      </c>
      <c r="F2112" s="112" t="str">
        <f t="shared" si="1"/>
        <v>KARINA ADRIANA MOYA MIRANDA</v>
      </c>
      <c r="G2112" s="59" t="s">
        <v>18432</v>
      </c>
      <c r="H2112" s="56" t="s">
        <v>44</v>
      </c>
      <c r="I2112" s="27"/>
      <c r="J2112" s="57" t="s">
        <v>17</v>
      </c>
      <c r="K2112" s="23" t="s">
        <v>15</v>
      </c>
    </row>
    <row r="2113" ht="22.5" customHeight="1">
      <c r="A2113" s="147">
        <v>46104.0</v>
      </c>
      <c r="B2113" s="15">
        <v>46105.0</v>
      </c>
      <c r="C2113" s="148">
        <v>45200.0</v>
      </c>
      <c r="D2113" s="149" t="s">
        <v>2071</v>
      </c>
      <c r="E2113" s="150" t="s">
        <v>972</v>
      </c>
      <c r="F2113" s="112" t="str">
        <f t="shared" si="1"/>
        <v>FRANCO VALENZUELA</v>
      </c>
      <c r="G2113" s="59" t="s">
        <v>18433</v>
      </c>
      <c r="H2113" s="56" t="s">
        <v>44</v>
      </c>
      <c r="I2113" s="27"/>
      <c r="J2113" s="57" t="s">
        <v>17</v>
      </c>
      <c r="K2113" s="23" t="s">
        <v>30</v>
      </c>
    </row>
    <row r="2114" ht="22.5" customHeight="1">
      <c r="A2114" s="147">
        <v>46104.0</v>
      </c>
      <c r="B2114" s="15">
        <v>46105.0</v>
      </c>
      <c r="C2114" s="148">
        <v>45323.0</v>
      </c>
      <c r="D2114" s="149" t="s">
        <v>18434</v>
      </c>
      <c r="E2114" s="150" t="s">
        <v>18435</v>
      </c>
      <c r="F2114" s="112" t="str">
        <f t="shared" si="1"/>
        <v>ÓSCAR DAVID PEÑA ARANCIBIA</v>
      </c>
      <c r="G2114" s="59" t="s">
        <v>18436</v>
      </c>
      <c r="H2114" s="56" t="s">
        <v>44</v>
      </c>
      <c r="I2114" s="27"/>
      <c r="J2114" s="57" t="s">
        <v>17</v>
      </c>
      <c r="K2114" s="23" t="s">
        <v>15</v>
      </c>
    </row>
    <row r="2115" ht="22.5" customHeight="1">
      <c r="A2115" s="147">
        <v>46104.0</v>
      </c>
      <c r="B2115" s="15">
        <v>46105.0</v>
      </c>
      <c r="C2115" s="148">
        <v>43466.0</v>
      </c>
      <c r="D2115" s="149" t="s">
        <v>736</v>
      </c>
      <c r="E2115" s="150" t="s">
        <v>762</v>
      </c>
      <c r="F2115" s="112" t="str">
        <f t="shared" si="1"/>
        <v>CONSTANZA PEREZ MORALES</v>
      </c>
      <c r="G2115" s="59" t="s">
        <v>18437</v>
      </c>
      <c r="H2115" s="56" t="s">
        <v>44</v>
      </c>
      <c r="I2115" s="27"/>
      <c r="J2115" s="57" t="s">
        <v>17</v>
      </c>
      <c r="K2115" s="23" t="s">
        <v>15</v>
      </c>
    </row>
    <row r="2116" ht="22.5" customHeight="1">
      <c r="A2116" s="147">
        <v>46104.0</v>
      </c>
      <c r="B2116" s="15">
        <v>46105.0</v>
      </c>
      <c r="C2116" s="148">
        <v>43497.0</v>
      </c>
      <c r="D2116" s="149" t="s">
        <v>1503</v>
      </c>
      <c r="E2116" s="150" t="s">
        <v>18438</v>
      </c>
      <c r="F2116" s="112" t="str">
        <f t="shared" si="1"/>
        <v>DANILO MEDEL LAGOS</v>
      </c>
      <c r="G2116" s="59" t="s">
        <v>18439</v>
      </c>
      <c r="H2116" s="56" t="s">
        <v>44</v>
      </c>
      <c r="I2116" s="27"/>
      <c r="J2116" s="57" t="s">
        <v>17</v>
      </c>
      <c r="K2116" s="23" t="s">
        <v>15</v>
      </c>
    </row>
    <row r="2117" ht="22.5" customHeight="1">
      <c r="A2117" s="147">
        <v>46104.0</v>
      </c>
      <c r="B2117" s="15">
        <v>46105.0</v>
      </c>
      <c r="C2117" s="148">
        <v>44470.0</v>
      </c>
      <c r="D2117" s="149" t="s">
        <v>147</v>
      </c>
      <c r="E2117" s="150" t="s">
        <v>18440</v>
      </c>
      <c r="F2117" s="112" t="str">
        <f t="shared" si="1"/>
        <v>CARLOS PERALTA LOOS</v>
      </c>
      <c r="G2117" s="59" t="s">
        <v>18441</v>
      </c>
      <c r="H2117" s="56" t="s">
        <v>44</v>
      </c>
      <c r="I2117" s="27"/>
      <c r="J2117" s="57" t="s">
        <v>17</v>
      </c>
      <c r="K2117" s="23" t="s">
        <v>15</v>
      </c>
    </row>
    <row r="2118" ht="22.5" customHeight="1">
      <c r="A2118" s="147">
        <v>46104.0</v>
      </c>
      <c r="B2118" s="15"/>
      <c r="C2118" s="148">
        <v>43435.0</v>
      </c>
      <c r="D2118" s="149" t="s">
        <v>14191</v>
      </c>
      <c r="E2118" s="150" t="s">
        <v>18442</v>
      </c>
      <c r="F2118" s="112" t="str">
        <f t="shared" si="1"/>
        <v>FELIPE ANDRES ROBLERO VARAS</v>
      </c>
      <c r="G2118" s="59" t="s">
        <v>18443</v>
      </c>
      <c r="H2118" s="56" t="s">
        <v>44</v>
      </c>
      <c r="I2118" s="27"/>
      <c r="J2118" s="57" t="s">
        <v>17</v>
      </c>
      <c r="K2118" s="23" t="s">
        <v>15</v>
      </c>
    </row>
    <row r="2119" ht="22.5" customHeight="1">
      <c r="A2119" s="147">
        <v>46104.0</v>
      </c>
      <c r="B2119" s="15">
        <v>46105.0</v>
      </c>
      <c r="C2119" s="148">
        <v>44470.0</v>
      </c>
      <c r="D2119" s="149" t="s">
        <v>18444</v>
      </c>
      <c r="E2119" s="150" t="s">
        <v>18445</v>
      </c>
      <c r="F2119" s="112" t="str">
        <f t="shared" si="1"/>
        <v>GABRIEL HUMBERTO CARRASCO PIZARRO</v>
      </c>
      <c r="G2119" s="59" t="s">
        <v>18446</v>
      </c>
      <c r="H2119" s="56" t="s">
        <v>44</v>
      </c>
      <c r="I2119" s="27"/>
      <c r="J2119" s="57" t="s">
        <v>17</v>
      </c>
      <c r="K2119" s="23" t="s">
        <v>15</v>
      </c>
    </row>
    <row r="2120" ht="22.5" customHeight="1">
      <c r="A2120" s="147">
        <v>46104.0</v>
      </c>
      <c r="B2120" s="15">
        <v>46105.0</v>
      </c>
      <c r="C2120" s="148">
        <v>43800.0</v>
      </c>
      <c r="D2120" s="149" t="s">
        <v>626</v>
      </c>
      <c r="E2120" s="150" t="s">
        <v>1007</v>
      </c>
      <c r="F2120" s="112" t="str">
        <f t="shared" si="1"/>
        <v>CRISTIAN ALVAREZ</v>
      </c>
      <c r="G2120" s="59" t="s">
        <v>18447</v>
      </c>
      <c r="H2120" s="56" t="s">
        <v>44</v>
      </c>
      <c r="I2120" s="27"/>
      <c r="J2120" s="57" t="s">
        <v>17</v>
      </c>
      <c r="K2120" s="23" t="s">
        <v>15</v>
      </c>
    </row>
    <row r="2121" ht="22.5" customHeight="1">
      <c r="A2121" s="147">
        <v>46104.0</v>
      </c>
      <c r="B2121" s="15">
        <v>46105.0</v>
      </c>
      <c r="C2121" s="148">
        <v>43040.0</v>
      </c>
      <c r="D2121" s="149" t="s">
        <v>82</v>
      </c>
      <c r="E2121" s="150" t="s">
        <v>991</v>
      </c>
      <c r="F2121" s="112" t="str">
        <f t="shared" si="1"/>
        <v>SEBASTIÁN CASTRO</v>
      </c>
      <c r="G2121" s="59" t="s">
        <v>18448</v>
      </c>
      <c r="H2121" s="56" t="s">
        <v>44</v>
      </c>
      <c r="I2121" s="27"/>
      <c r="J2121" s="57" t="s">
        <v>17</v>
      </c>
      <c r="K2121" s="23" t="s">
        <v>15</v>
      </c>
    </row>
    <row r="2122" ht="22.5" customHeight="1">
      <c r="A2122" s="147">
        <v>46104.0</v>
      </c>
      <c r="B2122" s="15"/>
      <c r="C2122" s="148">
        <v>44682.0</v>
      </c>
      <c r="D2122" s="149" t="s">
        <v>1383</v>
      </c>
      <c r="E2122" s="150" t="s">
        <v>18449</v>
      </c>
      <c r="F2122" s="112" t="str">
        <f t="shared" si="1"/>
        <v>EDUARDO DOMÍNGUEZ PIZARRO</v>
      </c>
      <c r="G2122" s="59" t="s">
        <v>18450</v>
      </c>
      <c r="H2122" s="56" t="s">
        <v>44</v>
      </c>
      <c r="I2122" s="27"/>
      <c r="J2122" s="57" t="s">
        <v>17</v>
      </c>
      <c r="K2122" s="23" t="s">
        <v>15</v>
      </c>
    </row>
    <row r="2123" ht="22.5" customHeight="1">
      <c r="A2123" s="147">
        <v>46104.0</v>
      </c>
      <c r="B2123" s="15">
        <v>46105.0</v>
      </c>
      <c r="C2123" s="148">
        <v>43525.0</v>
      </c>
      <c r="D2123" s="149" t="s">
        <v>18451</v>
      </c>
      <c r="E2123" s="150" t="s">
        <v>18452</v>
      </c>
      <c r="F2123" s="112" t="str">
        <f t="shared" si="1"/>
        <v>DANIELA ANDREA MORALES AHUMADA</v>
      </c>
      <c r="G2123" s="59" t="s">
        <v>18453</v>
      </c>
      <c r="H2123" s="56" t="s">
        <v>44</v>
      </c>
      <c r="I2123" s="27"/>
      <c r="J2123" s="57" t="s">
        <v>17</v>
      </c>
      <c r="K2123" s="23" t="s">
        <v>15</v>
      </c>
    </row>
    <row r="2124" ht="22.5" customHeight="1">
      <c r="A2124" s="147">
        <v>46104.0</v>
      </c>
      <c r="B2124" s="15">
        <v>46105.0</v>
      </c>
      <c r="C2124" s="148">
        <v>43709.0</v>
      </c>
      <c r="D2124" s="149" t="s">
        <v>3245</v>
      </c>
      <c r="E2124" s="150" t="s">
        <v>18454</v>
      </c>
      <c r="F2124" s="112" t="str">
        <f t="shared" si="1"/>
        <v>PABLO GODOY</v>
      </c>
      <c r="G2124" s="59" t="s">
        <v>18455</v>
      </c>
      <c r="H2124" s="56" t="s">
        <v>44</v>
      </c>
      <c r="I2124" s="27"/>
      <c r="J2124" s="57" t="s">
        <v>17</v>
      </c>
      <c r="K2124" s="23" t="s">
        <v>15</v>
      </c>
    </row>
    <row r="2125" ht="22.5" customHeight="1">
      <c r="A2125" s="147">
        <v>46104.0</v>
      </c>
      <c r="B2125" s="15">
        <v>46105.0</v>
      </c>
      <c r="C2125" s="148">
        <v>43525.0</v>
      </c>
      <c r="D2125" s="149" t="s">
        <v>487</v>
      </c>
      <c r="E2125" s="150" t="s">
        <v>12346</v>
      </c>
      <c r="F2125" s="112" t="str">
        <f t="shared" si="1"/>
        <v>FRANCISCA GAJARDO</v>
      </c>
      <c r="G2125" s="59" t="s">
        <v>18456</v>
      </c>
      <c r="H2125" s="56" t="s">
        <v>44</v>
      </c>
      <c r="I2125" s="27"/>
      <c r="J2125" s="57" t="s">
        <v>17</v>
      </c>
      <c r="K2125" s="23" t="s">
        <v>15</v>
      </c>
    </row>
    <row r="2126" ht="22.5" customHeight="1">
      <c r="A2126" s="147">
        <v>46104.0</v>
      </c>
      <c r="B2126" s="15">
        <v>46105.0</v>
      </c>
      <c r="C2126" s="148">
        <v>43344.0</v>
      </c>
      <c r="D2126" s="149" t="s">
        <v>1788</v>
      </c>
      <c r="E2126" s="150" t="s">
        <v>18457</v>
      </c>
      <c r="F2126" s="112" t="str">
        <f t="shared" si="1"/>
        <v>ALAIN MAFFET</v>
      </c>
      <c r="G2126" s="59" t="s">
        <v>18458</v>
      </c>
      <c r="H2126" s="56" t="s">
        <v>44</v>
      </c>
      <c r="I2126" s="27"/>
      <c r="J2126" s="57" t="s">
        <v>17</v>
      </c>
      <c r="K2126" s="23" t="s">
        <v>15</v>
      </c>
    </row>
    <row r="2127" ht="22.5" customHeight="1">
      <c r="A2127" s="147">
        <v>46104.0</v>
      </c>
      <c r="B2127" s="15">
        <v>46105.0</v>
      </c>
      <c r="C2127" s="148">
        <v>43374.0</v>
      </c>
      <c r="D2127" s="149" t="s">
        <v>18459</v>
      </c>
      <c r="E2127" s="150" t="s">
        <v>18460</v>
      </c>
      <c r="F2127" s="112" t="str">
        <f t="shared" si="1"/>
        <v>ALEJANDRO HUMBERTO JELDREZ ARAYA</v>
      </c>
      <c r="G2127" s="59" t="s">
        <v>18461</v>
      </c>
      <c r="H2127" s="56" t="s">
        <v>44</v>
      </c>
      <c r="I2127" s="27"/>
      <c r="J2127" s="57" t="s">
        <v>17</v>
      </c>
      <c r="K2127" s="23" t="s">
        <v>15</v>
      </c>
    </row>
    <row r="2128" ht="22.5" customHeight="1">
      <c r="A2128" s="147">
        <v>46104.0</v>
      </c>
      <c r="B2128" s="15">
        <v>46105.0</v>
      </c>
      <c r="C2128" s="148">
        <v>44743.0</v>
      </c>
      <c r="D2128" s="149" t="s">
        <v>3730</v>
      </c>
      <c r="E2128" s="150" t="s">
        <v>18462</v>
      </c>
      <c r="F2128" s="112" t="str">
        <f t="shared" si="1"/>
        <v>MARIO CABRERA PEREZ</v>
      </c>
      <c r="G2128" s="59" t="s">
        <v>18463</v>
      </c>
      <c r="H2128" s="56" t="s">
        <v>44</v>
      </c>
      <c r="I2128" s="27"/>
      <c r="J2128" s="57" t="s">
        <v>17</v>
      </c>
      <c r="K2128" s="23" t="s">
        <v>15</v>
      </c>
    </row>
    <row r="2129" ht="22.5" customHeight="1">
      <c r="A2129" s="147">
        <v>46104.0</v>
      </c>
      <c r="B2129" s="15">
        <v>46105.0</v>
      </c>
      <c r="C2129" s="148">
        <v>45748.0</v>
      </c>
      <c r="D2129" s="149" t="s">
        <v>818</v>
      </c>
      <c r="E2129" s="150" t="s">
        <v>86</v>
      </c>
      <c r="F2129" s="112" t="str">
        <f t="shared" si="1"/>
        <v>MIGUEL POZO</v>
      </c>
      <c r="G2129" s="59" t="s">
        <v>18464</v>
      </c>
      <c r="H2129" s="56" t="s">
        <v>44</v>
      </c>
      <c r="I2129" s="27"/>
      <c r="J2129" s="57" t="s">
        <v>17</v>
      </c>
      <c r="K2129" s="23" t="s">
        <v>15</v>
      </c>
    </row>
    <row r="2130" ht="22.5" customHeight="1">
      <c r="A2130" s="147">
        <v>46104.0</v>
      </c>
      <c r="B2130" s="15">
        <v>46105.0</v>
      </c>
      <c r="C2130" s="148">
        <v>43525.0</v>
      </c>
      <c r="D2130" s="149" t="s">
        <v>18465</v>
      </c>
      <c r="E2130" s="150" t="s">
        <v>18466</v>
      </c>
      <c r="F2130" s="112" t="str">
        <f t="shared" si="1"/>
        <v>EDMUNDO NELSON BALTAZAR PIZARRO</v>
      </c>
      <c r="G2130" s="59" t="s">
        <v>18467</v>
      </c>
      <c r="H2130" s="56" t="s">
        <v>44</v>
      </c>
      <c r="I2130" s="27"/>
      <c r="J2130" s="57" t="s">
        <v>17</v>
      </c>
      <c r="K2130" s="23" t="s">
        <v>15</v>
      </c>
    </row>
    <row r="2131" ht="22.5" customHeight="1">
      <c r="A2131" s="147">
        <v>46104.0</v>
      </c>
      <c r="B2131" s="15">
        <v>46105.0</v>
      </c>
      <c r="C2131" s="148">
        <v>42705.0</v>
      </c>
      <c r="D2131" s="149" t="s">
        <v>5101</v>
      </c>
      <c r="E2131" s="150" t="s">
        <v>18468</v>
      </c>
      <c r="F2131" s="112" t="str">
        <f t="shared" si="1"/>
        <v>CLAUDIA ZUBELDIA CASTRO</v>
      </c>
      <c r="G2131" s="59" t="s">
        <v>18469</v>
      </c>
      <c r="H2131" s="56" t="s">
        <v>44</v>
      </c>
      <c r="I2131" s="27"/>
      <c r="J2131" s="57" t="s">
        <v>17</v>
      </c>
      <c r="K2131" s="23" t="s">
        <v>15</v>
      </c>
    </row>
    <row r="2132" ht="22.5" customHeight="1">
      <c r="A2132" s="147">
        <v>46104.0</v>
      </c>
      <c r="B2132" s="15">
        <v>46105.0</v>
      </c>
      <c r="C2132" s="148">
        <v>45383.0</v>
      </c>
      <c r="D2132" s="149" t="s">
        <v>18470</v>
      </c>
      <c r="E2132" s="150" t="s">
        <v>18471</v>
      </c>
      <c r="F2132" s="112" t="str">
        <f t="shared" si="1"/>
        <v>HECTOR FERNANDO MURÚA LOPEZ</v>
      </c>
      <c r="G2132" s="59" t="s">
        <v>18472</v>
      </c>
      <c r="H2132" s="56" t="s">
        <v>44</v>
      </c>
      <c r="I2132" s="27"/>
      <c r="J2132" s="57" t="s">
        <v>17</v>
      </c>
      <c r="K2132" s="23" t="s">
        <v>15</v>
      </c>
    </row>
    <row r="2133" ht="22.5" customHeight="1">
      <c r="A2133" s="147">
        <v>46104.0</v>
      </c>
      <c r="B2133" s="15">
        <v>46105.0</v>
      </c>
      <c r="C2133" s="148">
        <v>45170.0</v>
      </c>
      <c r="D2133" s="149" t="s">
        <v>9034</v>
      </c>
      <c r="E2133" s="150" t="s">
        <v>3259</v>
      </c>
      <c r="F2133" s="112" t="str">
        <f t="shared" si="1"/>
        <v>SARA SILVA</v>
      </c>
      <c r="G2133" s="59" t="s">
        <v>18473</v>
      </c>
      <c r="H2133" s="56" t="s">
        <v>44</v>
      </c>
      <c r="I2133" s="27"/>
      <c r="J2133" s="57" t="s">
        <v>17</v>
      </c>
      <c r="K2133" s="23" t="s">
        <v>15</v>
      </c>
    </row>
    <row r="2134" ht="22.5" customHeight="1">
      <c r="A2134" s="147">
        <v>46104.0</v>
      </c>
      <c r="B2134" s="15">
        <v>46105.0</v>
      </c>
      <c r="C2134" s="148">
        <v>43435.0</v>
      </c>
      <c r="D2134" s="149" t="s">
        <v>18474</v>
      </c>
      <c r="E2134" s="150" t="s">
        <v>18475</v>
      </c>
      <c r="F2134" s="112" t="str">
        <f t="shared" si="1"/>
        <v>JENIFFER NICOL SOTELO SALDAÑO</v>
      </c>
      <c r="G2134" s="59" t="s">
        <v>18476</v>
      </c>
      <c r="H2134" s="56" t="s">
        <v>44</v>
      </c>
      <c r="I2134" s="27"/>
      <c r="J2134" s="57" t="s">
        <v>17</v>
      </c>
      <c r="K2134" s="23" t="s">
        <v>15</v>
      </c>
    </row>
    <row r="2135" ht="22.5" customHeight="1">
      <c r="A2135" s="147">
        <v>46104.0</v>
      </c>
      <c r="B2135" s="15">
        <v>46105.0</v>
      </c>
      <c r="C2135" s="148">
        <v>43586.0</v>
      </c>
      <c r="D2135" s="149" t="s">
        <v>6670</v>
      </c>
      <c r="E2135" s="150" t="s">
        <v>8660</v>
      </c>
      <c r="F2135" s="112" t="str">
        <f t="shared" si="1"/>
        <v>VERONICA LEON</v>
      </c>
      <c r="G2135" s="59" t="s">
        <v>18477</v>
      </c>
      <c r="H2135" s="56" t="s">
        <v>44</v>
      </c>
      <c r="I2135" s="27"/>
      <c r="J2135" s="57" t="s">
        <v>17</v>
      </c>
      <c r="K2135" s="23" t="s">
        <v>15</v>
      </c>
    </row>
    <row r="2136" ht="22.5" customHeight="1">
      <c r="A2136" s="147">
        <v>46104.0</v>
      </c>
      <c r="B2136" s="15">
        <v>46105.0</v>
      </c>
      <c r="C2136" s="148">
        <v>43374.0</v>
      </c>
      <c r="D2136" s="149" t="s">
        <v>1408</v>
      </c>
      <c r="E2136" s="150" t="s">
        <v>18475</v>
      </c>
      <c r="F2136" s="112" t="str">
        <f t="shared" si="1"/>
        <v>DENISSE SOTELO SALDAÑO</v>
      </c>
      <c r="G2136" s="59" t="s">
        <v>18478</v>
      </c>
      <c r="H2136" s="56" t="s">
        <v>44</v>
      </c>
      <c r="I2136" s="27"/>
      <c r="J2136" s="57" t="s">
        <v>17</v>
      </c>
      <c r="K2136" s="23" t="s">
        <v>15</v>
      </c>
    </row>
    <row r="2137" ht="22.5" customHeight="1">
      <c r="A2137" s="147">
        <v>46104.0</v>
      </c>
      <c r="B2137" s="15">
        <v>46105.0</v>
      </c>
      <c r="C2137" s="148">
        <v>42278.0</v>
      </c>
      <c r="D2137" s="149" t="s">
        <v>413</v>
      </c>
      <c r="E2137" s="150" t="s">
        <v>18479</v>
      </c>
      <c r="F2137" s="112" t="str">
        <f t="shared" si="1"/>
        <v>PABLO VIVEROS</v>
      </c>
      <c r="G2137" s="59" t="s">
        <v>18480</v>
      </c>
      <c r="H2137" s="56" t="s">
        <v>44</v>
      </c>
      <c r="I2137" s="27"/>
      <c r="J2137" s="57" t="s">
        <v>17</v>
      </c>
      <c r="K2137" s="23" t="s">
        <v>15</v>
      </c>
    </row>
    <row r="2138" ht="22.5" customHeight="1">
      <c r="A2138" s="147">
        <v>46104.0</v>
      </c>
      <c r="B2138" s="15">
        <v>46105.0</v>
      </c>
      <c r="C2138" s="148">
        <v>45809.0</v>
      </c>
      <c r="D2138" s="149" t="s">
        <v>18481</v>
      </c>
      <c r="E2138" s="150" t="s">
        <v>13886</v>
      </c>
      <c r="F2138" s="112" t="str">
        <f t="shared" si="1"/>
        <v>PATRICIO FRANCISCO MARTINEZ</v>
      </c>
      <c r="G2138" s="59" t="s">
        <v>18482</v>
      </c>
      <c r="H2138" s="56" t="s">
        <v>44</v>
      </c>
      <c r="I2138" s="27"/>
      <c r="J2138" s="57" t="s">
        <v>17</v>
      </c>
      <c r="K2138" s="23" t="s">
        <v>15</v>
      </c>
    </row>
    <row r="2139" ht="22.5" customHeight="1">
      <c r="A2139" s="147">
        <v>46104.0</v>
      </c>
      <c r="B2139" s="15">
        <v>46105.0</v>
      </c>
      <c r="C2139" s="148">
        <v>45200.0</v>
      </c>
      <c r="D2139" s="149" t="s">
        <v>281</v>
      </c>
      <c r="E2139" s="150" t="s">
        <v>2327</v>
      </c>
      <c r="F2139" s="112" t="str">
        <f t="shared" si="1"/>
        <v>ALEJANDRO AVALOS</v>
      </c>
      <c r="G2139" s="59" t="s">
        <v>18483</v>
      </c>
      <c r="H2139" s="56" t="s">
        <v>44</v>
      </c>
      <c r="I2139" s="27"/>
      <c r="J2139" s="57" t="s">
        <v>17</v>
      </c>
      <c r="K2139" s="23" t="s">
        <v>15</v>
      </c>
    </row>
    <row r="2140" ht="22.5" customHeight="1">
      <c r="A2140" s="147">
        <v>46104.0</v>
      </c>
      <c r="B2140" s="15">
        <v>46105.0</v>
      </c>
      <c r="C2140" s="148">
        <v>43983.0</v>
      </c>
      <c r="D2140" s="149" t="s">
        <v>107</v>
      </c>
      <c r="E2140" s="150" t="s">
        <v>18484</v>
      </c>
      <c r="F2140" s="112" t="str">
        <f t="shared" si="1"/>
        <v>CLAUDIA ROJAS ZUÑIGA</v>
      </c>
      <c r="G2140" s="59" t="s">
        <v>18485</v>
      </c>
      <c r="H2140" s="56" t="s">
        <v>44</v>
      </c>
      <c r="I2140" s="27"/>
      <c r="J2140" s="57" t="s">
        <v>17</v>
      </c>
      <c r="K2140" s="23" t="s">
        <v>15</v>
      </c>
    </row>
    <row r="2141" ht="22.5" customHeight="1">
      <c r="A2141" s="147">
        <v>46104.0</v>
      </c>
      <c r="B2141" s="15">
        <v>46105.0</v>
      </c>
      <c r="C2141" s="148">
        <v>45383.0</v>
      </c>
      <c r="D2141" s="149" t="s">
        <v>4131</v>
      </c>
      <c r="E2141" s="150" t="s">
        <v>98</v>
      </c>
      <c r="F2141" s="112" t="str">
        <f t="shared" si="1"/>
        <v>NATALIA FLORES</v>
      </c>
      <c r="G2141" s="59" t="s">
        <v>18486</v>
      </c>
      <c r="H2141" s="56" t="s">
        <v>44</v>
      </c>
      <c r="I2141" s="27"/>
      <c r="J2141" s="57" t="s">
        <v>17</v>
      </c>
      <c r="K2141" s="23" t="s">
        <v>15</v>
      </c>
    </row>
    <row r="2142" ht="22.5" customHeight="1">
      <c r="A2142" s="147">
        <v>46104.0</v>
      </c>
      <c r="B2142" s="15">
        <v>46105.0</v>
      </c>
      <c r="C2142" s="148">
        <v>43374.0</v>
      </c>
      <c r="D2142" s="149" t="s">
        <v>18487</v>
      </c>
      <c r="E2142" s="150" t="s">
        <v>18488</v>
      </c>
      <c r="F2142" s="112" t="str">
        <f t="shared" si="1"/>
        <v>LUCINDA PABLINA DEL CARMEN VARAS GONZÁLEZ</v>
      </c>
      <c r="G2142" s="59" t="s">
        <v>18489</v>
      </c>
      <c r="H2142" s="56" t="s">
        <v>44</v>
      </c>
      <c r="I2142" s="27"/>
      <c r="J2142" s="57" t="s">
        <v>17</v>
      </c>
      <c r="K2142" s="23" t="s">
        <v>15</v>
      </c>
    </row>
    <row r="2143" ht="22.5" customHeight="1">
      <c r="A2143" s="147">
        <v>46104.0</v>
      </c>
      <c r="B2143" s="15">
        <v>46105.0</v>
      </c>
      <c r="C2143" s="148">
        <v>42979.0</v>
      </c>
      <c r="D2143" s="149" t="s">
        <v>1394</v>
      </c>
      <c r="E2143" s="150" t="s">
        <v>1727</v>
      </c>
      <c r="F2143" s="112" t="str">
        <f t="shared" si="1"/>
        <v>MATIAS FLORES</v>
      </c>
      <c r="G2143" s="59" t="s">
        <v>18490</v>
      </c>
      <c r="H2143" s="56" t="s">
        <v>44</v>
      </c>
      <c r="I2143" s="27"/>
      <c r="J2143" s="57" t="s">
        <v>17</v>
      </c>
      <c r="K2143" s="23" t="s">
        <v>15</v>
      </c>
    </row>
    <row r="2144" ht="22.5" customHeight="1">
      <c r="A2144" s="147">
        <v>46104.0</v>
      </c>
      <c r="B2144" s="15">
        <v>46105.0</v>
      </c>
      <c r="C2144" s="148">
        <v>45108.0</v>
      </c>
      <c r="D2144" s="149" t="s">
        <v>982</v>
      </c>
      <c r="E2144" s="150" t="s">
        <v>18491</v>
      </c>
      <c r="F2144" s="112" t="str">
        <f t="shared" si="1"/>
        <v>VICTORIA SOTO SAAVEDRA</v>
      </c>
      <c r="G2144" s="59" t="s">
        <v>18492</v>
      </c>
      <c r="H2144" s="56" t="s">
        <v>44</v>
      </c>
      <c r="I2144" s="27"/>
      <c r="J2144" s="57" t="s">
        <v>17</v>
      </c>
      <c r="K2144" s="23" t="s">
        <v>15</v>
      </c>
    </row>
    <row r="2145" ht="22.5" customHeight="1">
      <c r="A2145" s="147">
        <v>46104.0</v>
      </c>
      <c r="B2145" s="15">
        <v>46105.0</v>
      </c>
      <c r="C2145" s="148">
        <v>45839.0</v>
      </c>
      <c r="D2145" s="149" t="s">
        <v>18493</v>
      </c>
      <c r="E2145" s="150" t="s">
        <v>18494</v>
      </c>
      <c r="F2145" s="112" t="str">
        <f t="shared" si="1"/>
        <v>DANNY ARANCIBIA</v>
      </c>
      <c r="G2145" s="59" t="s">
        <v>18495</v>
      </c>
      <c r="H2145" s="56" t="s">
        <v>44</v>
      </c>
      <c r="I2145" s="27"/>
      <c r="J2145" s="57" t="s">
        <v>17</v>
      </c>
      <c r="K2145" s="23" t="s">
        <v>15</v>
      </c>
    </row>
    <row r="2146" ht="22.5" customHeight="1">
      <c r="A2146" s="147">
        <v>46104.0</v>
      </c>
      <c r="B2146" s="15">
        <v>46105.0</v>
      </c>
      <c r="C2146" s="148">
        <v>44774.0</v>
      </c>
      <c r="D2146" s="149" t="s">
        <v>11857</v>
      </c>
      <c r="E2146" s="150" t="s">
        <v>18496</v>
      </c>
      <c r="F2146" s="112" t="str">
        <f t="shared" si="1"/>
        <v>JAVIERA JEREZ</v>
      </c>
      <c r="G2146" s="59" t="s">
        <v>18497</v>
      </c>
      <c r="H2146" s="56" t="s">
        <v>44</v>
      </c>
      <c r="I2146" s="27"/>
      <c r="J2146" s="57" t="s">
        <v>17</v>
      </c>
      <c r="K2146" s="23" t="s">
        <v>15</v>
      </c>
    </row>
    <row r="2147" ht="22.5" customHeight="1">
      <c r="A2147" s="147">
        <v>46104.0</v>
      </c>
      <c r="B2147" s="15"/>
      <c r="C2147" s="148"/>
      <c r="D2147" s="149" t="s">
        <v>14225</v>
      </c>
      <c r="E2147" s="150" t="s">
        <v>18498</v>
      </c>
      <c r="F2147" s="112" t="str">
        <f t="shared" si="1"/>
        <v>HUGO CASTELLON</v>
      </c>
      <c r="G2147" s="59" t="s">
        <v>18499</v>
      </c>
      <c r="H2147" s="56" t="s">
        <v>44</v>
      </c>
      <c r="I2147" s="27"/>
      <c r="J2147" s="57" t="s">
        <v>17</v>
      </c>
      <c r="K2147" s="23" t="s">
        <v>15</v>
      </c>
    </row>
    <row r="2148" ht="22.5" customHeight="1">
      <c r="A2148" s="147">
        <v>46104.0</v>
      </c>
      <c r="B2148" s="15">
        <v>46105.0</v>
      </c>
      <c r="C2148" s="148">
        <v>43770.0</v>
      </c>
      <c r="D2148" s="149" t="s">
        <v>18500</v>
      </c>
      <c r="E2148" s="150" t="s">
        <v>18501</v>
      </c>
      <c r="F2148" s="112" t="str">
        <f t="shared" si="1"/>
        <v>FRESIA PAREDES</v>
      </c>
      <c r="G2148" s="59" t="s">
        <v>18502</v>
      </c>
      <c r="H2148" s="56" t="s">
        <v>44</v>
      </c>
      <c r="I2148" s="27"/>
      <c r="J2148" s="57" t="s">
        <v>17</v>
      </c>
      <c r="K2148" s="23" t="s">
        <v>15</v>
      </c>
    </row>
    <row r="2149" ht="22.5" customHeight="1">
      <c r="A2149" s="147">
        <v>46104.0</v>
      </c>
      <c r="B2149" s="15">
        <v>46114.0</v>
      </c>
      <c r="C2149" s="148">
        <v>43556.0</v>
      </c>
      <c r="D2149" s="149" t="s">
        <v>18503</v>
      </c>
      <c r="E2149" s="150" t="s">
        <v>18504</v>
      </c>
      <c r="F2149" s="112" t="str">
        <f t="shared" si="1"/>
        <v>LUZMIRA RAQUEL CONTRERAS SANHUEZA</v>
      </c>
      <c r="G2149" s="59" t="s">
        <v>18505</v>
      </c>
      <c r="H2149" s="56" t="s">
        <v>44</v>
      </c>
      <c r="I2149" s="27"/>
      <c r="J2149" s="57" t="s">
        <v>19</v>
      </c>
      <c r="K2149" s="23" t="s">
        <v>15</v>
      </c>
    </row>
    <row r="2150" ht="22.5" customHeight="1">
      <c r="A2150" s="147">
        <v>46104.0</v>
      </c>
      <c r="B2150" s="15">
        <v>46106.0</v>
      </c>
      <c r="C2150" s="148">
        <v>45474.0</v>
      </c>
      <c r="D2150" s="149" t="s">
        <v>18506</v>
      </c>
      <c r="E2150" s="150" t="s">
        <v>18507</v>
      </c>
      <c r="F2150" s="112" t="str">
        <f t="shared" si="1"/>
        <v>LILIANA MATILDE CORROTEA VALDIVIA</v>
      </c>
      <c r="G2150" s="59" t="s">
        <v>18508</v>
      </c>
      <c r="H2150" s="56" t="s">
        <v>44</v>
      </c>
      <c r="I2150" s="27"/>
      <c r="J2150" s="57" t="s">
        <v>19</v>
      </c>
      <c r="K2150" s="23" t="s">
        <v>15</v>
      </c>
    </row>
    <row r="2151" ht="22.5" customHeight="1">
      <c r="A2151" s="147">
        <v>46104.0</v>
      </c>
      <c r="B2151" s="15">
        <v>46106.0</v>
      </c>
      <c r="C2151" s="148">
        <v>43101.0</v>
      </c>
      <c r="D2151" s="149" t="s">
        <v>487</v>
      </c>
      <c r="E2151" s="150" t="s">
        <v>5639</v>
      </c>
      <c r="F2151" s="112" t="str">
        <f t="shared" si="1"/>
        <v>FRANCISCA SAN MARTIN</v>
      </c>
      <c r="G2151" s="59" t="s">
        <v>18509</v>
      </c>
      <c r="H2151" s="56" t="s">
        <v>44</v>
      </c>
      <c r="I2151" s="27"/>
      <c r="J2151" s="57" t="s">
        <v>19</v>
      </c>
      <c r="K2151" s="23" t="s">
        <v>15</v>
      </c>
    </row>
    <row r="2152" ht="22.5" customHeight="1">
      <c r="A2152" s="147">
        <v>46104.0</v>
      </c>
      <c r="B2152" s="15">
        <v>46106.0</v>
      </c>
      <c r="C2152" s="148">
        <v>39630.0</v>
      </c>
      <c r="D2152" s="149" t="s">
        <v>18510</v>
      </c>
      <c r="E2152" s="150" t="s">
        <v>18511</v>
      </c>
      <c r="F2152" s="112" t="str">
        <f t="shared" si="1"/>
        <v>GONZALO SIGIFREDO PIMENTEL CAMPOS</v>
      </c>
      <c r="G2152" s="59" t="s">
        <v>18512</v>
      </c>
      <c r="H2152" s="56" t="s">
        <v>44</v>
      </c>
      <c r="I2152" s="27"/>
      <c r="J2152" s="57" t="s">
        <v>19</v>
      </c>
      <c r="K2152" s="23" t="s">
        <v>15</v>
      </c>
    </row>
    <row r="2153" ht="22.5" customHeight="1">
      <c r="A2153" s="147">
        <v>46104.0</v>
      </c>
      <c r="B2153" s="15">
        <v>46106.0</v>
      </c>
      <c r="C2153" s="148">
        <v>44621.0</v>
      </c>
      <c r="D2153" s="149" t="s">
        <v>971</v>
      </c>
      <c r="E2153" s="150" t="s">
        <v>18513</v>
      </c>
      <c r="F2153" s="112" t="str">
        <f t="shared" si="1"/>
        <v>ROBERTO KOCHIFAS</v>
      </c>
      <c r="G2153" s="59" t="s">
        <v>18514</v>
      </c>
      <c r="H2153" s="56" t="s">
        <v>44</v>
      </c>
      <c r="I2153" s="27"/>
      <c r="J2153" s="57" t="s">
        <v>19</v>
      </c>
      <c r="K2153" s="23" t="s">
        <v>15</v>
      </c>
    </row>
    <row r="2154" ht="22.5" customHeight="1">
      <c r="A2154" s="147">
        <v>46104.0</v>
      </c>
      <c r="B2154" s="15">
        <v>46106.0</v>
      </c>
      <c r="C2154" s="148">
        <v>39661.0</v>
      </c>
      <c r="D2154" s="149" t="s">
        <v>18515</v>
      </c>
      <c r="E2154" s="150" t="s">
        <v>18516</v>
      </c>
      <c r="F2154" s="112" t="str">
        <f t="shared" si="1"/>
        <v>NICOLAS MAURICIO BARAHONA LOPEZ</v>
      </c>
      <c r="G2154" s="59" t="s">
        <v>18517</v>
      </c>
      <c r="H2154" s="56" t="s">
        <v>44</v>
      </c>
      <c r="I2154" s="27"/>
      <c r="J2154" s="57" t="s">
        <v>19</v>
      </c>
      <c r="K2154" s="23" t="s">
        <v>15</v>
      </c>
    </row>
    <row r="2155" ht="22.5" customHeight="1">
      <c r="A2155" s="147">
        <v>46104.0</v>
      </c>
      <c r="B2155" s="15">
        <v>46106.0</v>
      </c>
      <c r="C2155" s="148">
        <v>45047.0</v>
      </c>
      <c r="D2155" s="149" t="s">
        <v>18518</v>
      </c>
      <c r="E2155" s="150" t="s">
        <v>18519</v>
      </c>
      <c r="F2155" s="112" t="str">
        <f t="shared" si="1"/>
        <v>PATRICIA IRENE CÓRDOVA CARVAJAL</v>
      </c>
      <c r="G2155" s="59" t="s">
        <v>18520</v>
      </c>
      <c r="H2155" s="56" t="s">
        <v>44</v>
      </c>
      <c r="I2155" s="27"/>
      <c r="J2155" s="57" t="s">
        <v>19</v>
      </c>
      <c r="K2155" s="23" t="s">
        <v>15</v>
      </c>
    </row>
    <row r="2156" ht="22.5" customHeight="1">
      <c r="A2156" s="147">
        <v>46104.0</v>
      </c>
      <c r="B2156" s="15">
        <v>46106.0</v>
      </c>
      <c r="C2156" s="148">
        <v>45200.0</v>
      </c>
      <c r="D2156" s="149" t="s">
        <v>1650</v>
      </c>
      <c r="E2156" s="150" t="s">
        <v>18521</v>
      </c>
      <c r="F2156" s="112" t="str">
        <f t="shared" si="1"/>
        <v>ENZO GAGLIARDO LEIVA</v>
      </c>
      <c r="G2156" s="59" t="s">
        <v>18522</v>
      </c>
      <c r="H2156" s="56" t="s">
        <v>44</v>
      </c>
      <c r="I2156" s="27"/>
      <c r="J2156" s="57" t="s">
        <v>19</v>
      </c>
      <c r="K2156" s="23" t="s">
        <v>15</v>
      </c>
    </row>
    <row r="2157" ht="22.5" customHeight="1">
      <c r="A2157" s="147">
        <v>46104.0</v>
      </c>
      <c r="B2157" s="15"/>
      <c r="C2157" s="148"/>
      <c r="D2157" s="149" t="s">
        <v>18523</v>
      </c>
      <c r="E2157" s="150" t="s">
        <v>2037</v>
      </c>
      <c r="F2157" s="112" t="str">
        <f t="shared" si="1"/>
        <v>GABRIEL LOPEZ</v>
      </c>
      <c r="G2157" s="59" t="s">
        <v>18524</v>
      </c>
      <c r="H2157" s="61"/>
      <c r="I2157" s="27"/>
      <c r="J2157" s="65"/>
      <c r="K2157" s="28"/>
    </row>
    <row r="2158" ht="22.5" customHeight="1">
      <c r="A2158" s="147">
        <v>46104.0</v>
      </c>
      <c r="B2158" s="15"/>
      <c r="C2158" s="148"/>
      <c r="D2158" s="149" t="s">
        <v>487</v>
      </c>
      <c r="E2158" s="150" t="s">
        <v>472</v>
      </c>
      <c r="F2158" s="112" t="str">
        <f t="shared" si="1"/>
        <v>FRANCISCA MUÑOZ</v>
      </c>
      <c r="G2158" s="59" t="s">
        <v>18525</v>
      </c>
      <c r="H2158" s="61"/>
      <c r="I2158" s="27"/>
      <c r="J2158" s="65"/>
      <c r="K2158" s="28"/>
    </row>
    <row r="2159" ht="22.5" customHeight="1">
      <c r="A2159" s="147">
        <v>46104.0</v>
      </c>
      <c r="B2159" s="15"/>
      <c r="C2159" s="148"/>
      <c r="D2159" s="149" t="s">
        <v>5314</v>
      </c>
      <c r="E2159" s="150" t="s">
        <v>571</v>
      </c>
      <c r="F2159" s="112" t="str">
        <f t="shared" si="1"/>
        <v>GENESIS SALAZAR</v>
      </c>
      <c r="G2159" s="59" t="s">
        <v>18526</v>
      </c>
      <c r="H2159" s="61"/>
      <c r="I2159" s="27"/>
      <c r="J2159" s="65"/>
      <c r="K2159" s="28"/>
    </row>
    <row r="2160" ht="22.5" customHeight="1">
      <c r="A2160" s="147">
        <v>46104.0</v>
      </c>
      <c r="B2160" s="15"/>
      <c r="C2160" s="148"/>
      <c r="D2160" s="149" t="s">
        <v>18527</v>
      </c>
      <c r="E2160" s="150" t="s">
        <v>3981</v>
      </c>
      <c r="F2160" s="112" t="str">
        <f t="shared" si="1"/>
        <v>JAVIER ANDRÉS HURTADO</v>
      </c>
      <c r="G2160" s="59" t="s">
        <v>18528</v>
      </c>
      <c r="H2160" s="61"/>
      <c r="I2160" s="27"/>
      <c r="J2160" s="65"/>
      <c r="K2160" s="28"/>
    </row>
    <row r="2161" ht="22.5" customHeight="1">
      <c r="A2161" s="147">
        <v>46104.0</v>
      </c>
      <c r="B2161" s="15"/>
      <c r="C2161" s="148"/>
      <c r="D2161" s="149" t="s">
        <v>18529</v>
      </c>
      <c r="E2161" s="150" t="s">
        <v>18530</v>
      </c>
      <c r="F2161" s="112" t="str">
        <f t="shared" si="1"/>
        <v>DEHIMIAN JOSEPH URRIOLAS CUEVAS</v>
      </c>
      <c r="G2161" s="59" t="s">
        <v>18531</v>
      </c>
      <c r="H2161" s="61"/>
      <c r="I2161" s="27"/>
      <c r="J2161" s="65"/>
      <c r="K2161" s="28"/>
    </row>
    <row r="2162" ht="22.5" customHeight="1">
      <c r="A2162" s="147">
        <v>46104.0</v>
      </c>
      <c r="B2162" s="15"/>
      <c r="C2162" s="148"/>
      <c r="D2162" s="149" t="s">
        <v>18532</v>
      </c>
      <c r="E2162" s="150" t="s">
        <v>18533</v>
      </c>
      <c r="F2162" s="112" t="str">
        <f t="shared" si="1"/>
        <v>IVANA ARELLANO LEIGHTON</v>
      </c>
      <c r="G2162" s="59" t="s">
        <v>18534</v>
      </c>
      <c r="H2162" s="61"/>
      <c r="I2162" s="27"/>
      <c r="J2162" s="65"/>
      <c r="K2162" s="28"/>
    </row>
    <row r="2163" ht="22.5" customHeight="1">
      <c r="A2163" s="147">
        <v>46104.0</v>
      </c>
      <c r="B2163" s="15"/>
      <c r="C2163" s="148"/>
      <c r="D2163" s="149" t="s">
        <v>18535</v>
      </c>
      <c r="E2163" s="150" t="s">
        <v>18536</v>
      </c>
      <c r="F2163" s="112" t="str">
        <f t="shared" si="1"/>
        <v>HERLY ANDRES JIMÉNEZ MINA</v>
      </c>
      <c r="G2163" s="59" t="s">
        <v>18537</v>
      </c>
      <c r="H2163" s="61"/>
      <c r="I2163" s="27"/>
      <c r="J2163" s="65"/>
      <c r="K2163" s="28"/>
    </row>
    <row r="2164" ht="22.5" customHeight="1">
      <c r="A2164" s="147">
        <v>46104.0</v>
      </c>
      <c r="B2164" s="15"/>
      <c r="C2164" s="148"/>
      <c r="D2164" s="149" t="s">
        <v>7301</v>
      </c>
      <c r="E2164" s="150" t="s">
        <v>7302</v>
      </c>
      <c r="F2164" s="112" t="str">
        <f t="shared" si="1"/>
        <v>DENYS DONOSO BRIONES</v>
      </c>
      <c r="G2164" s="59" t="s">
        <v>7303</v>
      </c>
      <c r="H2164" s="61"/>
      <c r="I2164" s="27"/>
      <c r="J2164" s="65"/>
      <c r="K2164" s="28"/>
    </row>
    <row r="2165" ht="22.5" customHeight="1">
      <c r="A2165" s="147">
        <v>46104.0</v>
      </c>
      <c r="B2165" s="15"/>
      <c r="C2165" s="148"/>
      <c r="D2165" s="149" t="s">
        <v>3219</v>
      </c>
      <c r="E2165" s="150" t="s">
        <v>130</v>
      </c>
      <c r="F2165" s="112" t="str">
        <f t="shared" si="1"/>
        <v>BENJAMIN GONZALEZ</v>
      </c>
      <c r="G2165" s="59" t="s">
        <v>18538</v>
      </c>
      <c r="H2165" s="61"/>
      <c r="I2165" s="27"/>
      <c r="J2165" s="65"/>
      <c r="K2165" s="28"/>
    </row>
    <row r="2166" ht="22.5" customHeight="1">
      <c r="A2166" s="147">
        <v>46104.0</v>
      </c>
      <c r="B2166" s="15"/>
      <c r="C2166" s="148"/>
      <c r="D2166" s="149" t="s">
        <v>777</v>
      </c>
      <c r="E2166" s="150" t="s">
        <v>1722</v>
      </c>
      <c r="F2166" s="112" t="str">
        <f t="shared" si="1"/>
        <v>MARTIN VASQUEZ</v>
      </c>
      <c r="G2166" s="59" t="s">
        <v>18539</v>
      </c>
      <c r="H2166" s="61"/>
      <c r="I2166" s="27"/>
      <c r="J2166" s="65"/>
      <c r="K2166" s="28"/>
    </row>
    <row r="2167" ht="22.5" customHeight="1">
      <c r="A2167" s="147">
        <v>46104.0</v>
      </c>
      <c r="B2167" s="15"/>
      <c r="C2167" s="148"/>
      <c r="D2167" s="149" t="s">
        <v>15943</v>
      </c>
      <c r="E2167" s="150" t="s">
        <v>3212</v>
      </c>
      <c r="F2167" s="112" t="str">
        <f t="shared" si="1"/>
        <v>IGNACIA VIDAL</v>
      </c>
      <c r="G2167" s="59" t="s">
        <v>18540</v>
      </c>
      <c r="H2167" s="61"/>
      <c r="I2167" s="27"/>
      <c r="J2167" s="65"/>
      <c r="K2167" s="28"/>
    </row>
    <row r="2168" ht="22.5" customHeight="1">
      <c r="A2168" s="147">
        <v>46104.0</v>
      </c>
      <c r="B2168" s="15"/>
      <c r="C2168" s="148"/>
      <c r="D2168" s="149" t="s">
        <v>8989</v>
      </c>
      <c r="E2168" s="150" t="s">
        <v>2665</v>
      </c>
      <c r="F2168" s="112" t="str">
        <f t="shared" si="1"/>
        <v>RAUL VENEGAS</v>
      </c>
      <c r="G2168" s="59" t="s">
        <v>18541</v>
      </c>
      <c r="H2168" s="61"/>
      <c r="I2168" s="27"/>
      <c r="J2168" s="65"/>
      <c r="K2168" s="28"/>
    </row>
    <row r="2169" ht="22.5" customHeight="1">
      <c r="A2169" s="147">
        <v>46104.0</v>
      </c>
      <c r="B2169" s="15"/>
      <c r="C2169" s="148"/>
      <c r="D2169" s="149" t="s">
        <v>1489</v>
      </c>
      <c r="E2169" s="150" t="s">
        <v>18542</v>
      </c>
      <c r="F2169" s="112" t="str">
        <f t="shared" si="1"/>
        <v>EDITH ULLOA JARA</v>
      </c>
      <c r="G2169" s="59" t="s">
        <v>18543</v>
      </c>
      <c r="H2169" s="61"/>
      <c r="I2169" s="27"/>
      <c r="J2169" s="65"/>
      <c r="K2169" s="28"/>
    </row>
    <row r="2170" ht="22.5" customHeight="1">
      <c r="A2170" s="147">
        <v>46104.0</v>
      </c>
      <c r="B2170" s="15"/>
      <c r="C2170" s="148"/>
      <c r="D2170" s="149" t="s">
        <v>18544</v>
      </c>
      <c r="E2170" s="150" t="s">
        <v>18545</v>
      </c>
      <c r="F2170" s="112" t="str">
        <f t="shared" si="1"/>
        <v>BENJAMIN GUILLERMO MENDEZ BELTRAN</v>
      </c>
      <c r="G2170" s="59" t="s">
        <v>18546</v>
      </c>
      <c r="H2170" s="61"/>
      <c r="I2170" s="27"/>
      <c r="J2170" s="65"/>
      <c r="K2170" s="28"/>
    </row>
    <row r="2171" ht="22.5" customHeight="1">
      <c r="A2171" s="147">
        <v>46104.0</v>
      </c>
      <c r="B2171" s="15"/>
      <c r="C2171" s="148"/>
      <c r="D2171" s="149" t="s">
        <v>281</v>
      </c>
      <c r="E2171" s="150" t="s">
        <v>880</v>
      </c>
      <c r="F2171" s="112" t="str">
        <f t="shared" si="1"/>
        <v>ALEJANDRO FUENTES</v>
      </c>
      <c r="G2171" s="59" t="s">
        <v>18547</v>
      </c>
      <c r="H2171" s="61"/>
      <c r="I2171" s="27"/>
      <c r="J2171" s="65"/>
      <c r="K2171" s="28"/>
    </row>
    <row r="2172" ht="22.5" customHeight="1">
      <c r="A2172" s="147">
        <v>46104.0</v>
      </c>
      <c r="B2172" s="15"/>
      <c r="C2172" s="148"/>
      <c r="D2172" s="149" t="s">
        <v>3449</v>
      </c>
      <c r="E2172" s="150" t="s">
        <v>4684</v>
      </c>
      <c r="F2172" s="112" t="str">
        <f t="shared" si="1"/>
        <v>ANTONELLA OTEÍZA</v>
      </c>
      <c r="G2172" s="59" t="s">
        <v>18548</v>
      </c>
      <c r="H2172" s="61"/>
      <c r="I2172" s="27"/>
      <c r="J2172" s="65"/>
      <c r="K2172" s="28"/>
    </row>
    <row r="2173" ht="22.5" customHeight="1">
      <c r="A2173" s="147">
        <v>46104.0</v>
      </c>
      <c r="B2173" s="15"/>
      <c r="C2173" s="148"/>
      <c r="D2173" s="149" t="s">
        <v>156</v>
      </c>
      <c r="E2173" s="150" t="s">
        <v>18549</v>
      </c>
      <c r="F2173" s="112" t="str">
        <f t="shared" si="1"/>
        <v>GUILLERMO CORTES DIAZ</v>
      </c>
      <c r="G2173" s="59" t="s">
        <v>18550</v>
      </c>
      <c r="H2173" s="61"/>
      <c r="I2173" s="27"/>
      <c r="J2173" s="65"/>
      <c r="K2173" s="28"/>
    </row>
    <row r="2174" ht="22.5" customHeight="1">
      <c r="A2174" s="147">
        <v>46104.0</v>
      </c>
      <c r="B2174" s="15"/>
      <c r="C2174" s="148"/>
      <c r="D2174" s="149" t="s">
        <v>18551</v>
      </c>
      <c r="E2174" s="150" t="s">
        <v>18552</v>
      </c>
      <c r="F2174" s="112" t="str">
        <f t="shared" si="1"/>
        <v>DIEGO ARMANDO PONCE SALINAS</v>
      </c>
      <c r="G2174" s="59" t="s">
        <v>18553</v>
      </c>
      <c r="H2174" s="61"/>
      <c r="I2174" s="27"/>
      <c r="J2174" s="65"/>
      <c r="K2174" s="28"/>
    </row>
    <row r="2175" ht="22.5" customHeight="1">
      <c r="A2175" s="147">
        <v>46104.0</v>
      </c>
      <c r="B2175" s="15"/>
      <c r="C2175" s="148"/>
      <c r="D2175" s="149" t="s">
        <v>338</v>
      </c>
      <c r="E2175" s="150" t="s">
        <v>18554</v>
      </c>
      <c r="F2175" s="112" t="str">
        <f t="shared" si="1"/>
        <v>RICARDO CARTES TORO</v>
      </c>
      <c r="G2175" s="59" t="s">
        <v>18555</v>
      </c>
      <c r="H2175" s="61"/>
      <c r="I2175" s="27"/>
      <c r="J2175" s="65"/>
      <c r="K2175" s="28"/>
    </row>
    <row r="2176" ht="22.5" customHeight="1">
      <c r="A2176" s="147">
        <v>46104.0</v>
      </c>
      <c r="B2176" s="15"/>
      <c r="C2176" s="148"/>
      <c r="D2176" s="149" t="s">
        <v>6083</v>
      </c>
      <c r="E2176" s="150" t="s">
        <v>18556</v>
      </c>
      <c r="F2176" s="112" t="str">
        <f t="shared" si="1"/>
        <v>ANGIE POMA</v>
      </c>
      <c r="G2176" s="59" t="s">
        <v>18557</v>
      </c>
      <c r="H2176" s="61"/>
      <c r="I2176" s="27"/>
      <c r="J2176" s="65"/>
      <c r="K2176" s="28"/>
    </row>
    <row r="2177" ht="22.5" customHeight="1">
      <c r="A2177" s="147">
        <v>46104.0</v>
      </c>
      <c r="B2177" s="15"/>
      <c r="C2177" s="148"/>
      <c r="D2177" s="149" t="s">
        <v>7947</v>
      </c>
      <c r="E2177" s="150" t="s">
        <v>9876</v>
      </c>
      <c r="F2177" s="112" t="str">
        <f t="shared" si="1"/>
        <v>BÁRBARA BOCAZ</v>
      </c>
      <c r="G2177" s="59" t="s">
        <v>18558</v>
      </c>
      <c r="H2177" s="61"/>
      <c r="I2177" s="27"/>
      <c r="J2177" s="65"/>
      <c r="K2177" s="28"/>
    </row>
    <row r="2178" ht="22.5" customHeight="1">
      <c r="A2178" s="147">
        <v>46104.0</v>
      </c>
      <c r="B2178" s="15"/>
      <c r="C2178" s="148"/>
      <c r="D2178" s="149" t="s">
        <v>17633</v>
      </c>
      <c r="E2178" s="150" t="s">
        <v>511</v>
      </c>
      <c r="F2178" s="112" t="str">
        <f t="shared" si="1"/>
        <v>CHRISTINE QUEZADA</v>
      </c>
      <c r="G2178" s="59" t="s">
        <v>18559</v>
      </c>
      <c r="H2178" s="61"/>
      <c r="I2178" s="27"/>
      <c r="J2178" s="65"/>
      <c r="K2178" s="28"/>
    </row>
    <row r="2179" ht="22.5" customHeight="1">
      <c r="A2179" s="147">
        <v>46104.0</v>
      </c>
      <c r="B2179" s="15"/>
      <c r="C2179" s="148"/>
      <c r="D2179" s="149" t="s">
        <v>82</v>
      </c>
      <c r="E2179" s="150" t="s">
        <v>18560</v>
      </c>
      <c r="F2179" s="112" t="str">
        <f t="shared" si="1"/>
        <v>SEBASTIÁN SALVO</v>
      </c>
      <c r="G2179" s="59" t="s">
        <v>18561</v>
      </c>
      <c r="H2179" s="61"/>
      <c r="I2179" s="27"/>
      <c r="J2179" s="65"/>
      <c r="K2179" s="28"/>
    </row>
    <row r="2180" ht="22.5" customHeight="1">
      <c r="A2180" s="147">
        <v>46104.0</v>
      </c>
      <c r="B2180" s="15"/>
      <c r="C2180" s="148"/>
      <c r="D2180" s="149" t="s">
        <v>15422</v>
      </c>
      <c r="E2180" s="150" t="s">
        <v>18562</v>
      </c>
      <c r="F2180" s="112" t="str">
        <f t="shared" si="1"/>
        <v>SERGIO NICOLAS VILLARROEL GARCÍA</v>
      </c>
      <c r="G2180" s="59" t="s">
        <v>18563</v>
      </c>
      <c r="H2180" s="61"/>
      <c r="I2180" s="27"/>
      <c r="J2180" s="65"/>
      <c r="K2180" s="28"/>
    </row>
    <row r="2181" ht="22.5" customHeight="1">
      <c r="A2181" s="147">
        <v>46104.0</v>
      </c>
      <c r="B2181" s="15"/>
      <c r="C2181" s="148"/>
      <c r="D2181" s="149" t="s">
        <v>18564</v>
      </c>
      <c r="E2181" s="150" t="s">
        <v>18565</v>
      </c>
      <c r="F2181" s="112" t="str">
        <f t="shared" si="1"/>
        <v>ANA MARÍA ZÚÑIGA MUÑOZ</v>
      </c>
      <c r="G2181" s="59" t="s">
        <v>18566</v>
      </c>
      <c r="H2181" s="61"/>
      <c r="I2181" s="27"/>
      <c r="J2181" s="65"/>
      <c r="K2181" s="28"/>
    </row>
    <row r="2182" ht="22.5" customHeight="1">
      <c r="A2182" s="147">
        <v>46104.0</v>
      </c>
      <c r="B2182" s="15"/>
      <c r="C2182" s="148"/>
      <c r="D2182" s="149" t="s">
        <v>395</v>
      </c>
      <c r="E2182" s="150" t="s">
        <v>11165</v>
      </c>
      <c r="F2182" s="112" t="str">
        <f t="shared" si="1"/>
        <v>ALEJANDRA CALDERÓN</v>
      </c>
      <c r="G2182" s="59" t="s">
        <v>18567</v>
      </c>
      <c r="H2182" s="61"/>
      <c r="I2182" s="27"/>
      <c r="J2182" s="65"/>
      <c r="K2182" s="28"/>
    </row>
    <row r="2183" ht="22.5" customHeight="1">
      <c r="A2183" s="147">
        <v>46104.0</v>
      </c>
      <c r="B2183" s="15"/>
      <c r="C2183" s="148"/>
      <c r="D2183" s="149" t="s">
        <v>18568</v>
      </c>
      <c r="E2183" s="150" t="s">
        <v>18569</v>
      </c>
      <c r="F2183" s="112" t="str">
        <f t="shared" si="1"/>
        <v>GABRIEL ALFREDO PAZ GOITIA</v>
      </c>
      <c r="G2183" s="59" t="s">
        <v>18570</v>
      </c>
      <c r="H2183" s="61"/>
      <c r="I2183" s="27"/>
      <c r="J2183" s="65"/>
      <c r="K2183" s="28"/>
    </row>
    <row r="2184" ht="22.5" customHeight="1">
      <c r="A2184" s="147">
        <v>46104.0</v>
      </c>
      <c r="B2184" s="15"/>
      <c r="C2184" s="148"/>
      <c r="D2184" s="149" t="s">
        <v>18571</v>
      </c>
      <c r="E2184" s="150" t="s">
        <v>18572</v>
      </c>
      <c r="F2184" s="112" t="str">
        <f t="shared" si="1"/>
        <v>CONSTANZA PASCAL CORREA CAZAL</v>
      </c>
      <c r="G2184" s="59" t="s">
        <v>18573</v>
      </c>
      <c r="H2184" s="61"/>
      <c r="I2184" s="27"/>
      <c r="J2184" s="65"/>
      <c r="K2184" s="28"/>
    </row>
    <row r="2185" ht="22.5" customHeight="1">
      <c r="A2185" s="147">
        <v>46104.0</v>
      </c>
      <c r="B2185" s="15"/>
      <c r="C2185" s="148"/>
      <c r="D2185" s="149" t="s">
        <v>2806</v>
      </c>
      <c r="E2185" s="150" t="s">
        <v>9134</v>
      </c>
      <c r="F2185" s="112" t="str">
        <f t="shared" si="1"/>
        <v>JOSE HIDALGO</v>
      </c>
      <c r="G2185" s="59" t="s">
        <v>18574</v>
      </c>
      <c r="H2185" s="61"/>
      <c r="I2185" s="27"/>
      <c r="J2185" s="65"/>
      <c r="K2185" s="28"/>
    </row>
    <row r="2186" ht="22.5" customHeight="1">
      <c r="A2186" s="147">
        <v>46104.0</v>
      </c>
      <c r="B2186" s="15"/>
      <c r="C2186" s="148"/>
      <c r="D2186" s="149" t="s">
        <v>18575</v>
      </c>
      <c r="E2186" s="150" t="s">
        <v>844</v>
      </c>
      <c r="F2186" s="112" t="str">
        <f t="shared" si="1"/>
        <v>FRESIA PAREDES</v>
      </c>
      <c r="G2186" s="59" t="s">
        <v>18576</v>
      </c>
      <c r="H2186" s="61"/>
      <c r="I2186" s="27"/>
      <c r="J2186" s="65"/>
      <c r="K2186" s="28"/>
    </row>
    <row r="2187" ht="22.5" customHeight="1">
      <c r="A2187" s="147">
        <v>46104.0</v>
      </c>
      <c r="B2187" s="15"/>
      <c r="C2187" s="148"/>
      <c r="D2187" s="149" t="s">
        <v>107</v>
      </c>
      <c r="E2187" s="150" t="s">
        <v>18577</v>
      </c>
      <c r="F2187" s="112" t="str">
        <f t="shared" si="1"/>
        <v>CLAUDIA JELVEZ</v>
      </c>
      <c r="G2187" s="59" t="s">
        <v>18578</v>
      </c>
      <c r="H2187" s="61"/>
      <c r="I2187" s="27"/>
      <c r="J2187" s="65"/>
      <c r="K2187" s="28"/>
    </row>
    <row r="2188" ht="22.5" customHeight="1">
      <c r="A2188" s="147">
        <v>46104.0</v>
      </c>
      <c r="B2188" s="15"/>
      <c r="C2188" s="148"/>
      <c r="D2188" s="149" t="s">
        <v>1696</v>
      </c>
      <c r="E2188" s="150" t="s">
        <v>18579</v>
      </c>
      <c r="F2188" s="112" t="str">
        <f t="shared" si="1"/>
        <v>DAYAN LECERF</v>
      </c>
      <c r="G2188" s="59" t="s">
        <v>18580</v>
      </c>
      <c r="H2188" s="61"/>
      <c r="I2188" s="27"/>
      <c r="J2188" s="65"/>
      <c r="K2188" s="28"/>
    </row>
    <row r="2189" ht="22.5" customHeight="1">
      <c r="A2189" s="147">
        <v>46104.0</v>
      </c>
      <c r="B2189" s="15"/>
      <c r="C2189" s="148"/>
      <c r="D2189" s="149" t="s">
        <v>18581</v>
      </c>
      <c r="E2189" s="150" t="s">
        <v>18582</v>
      </c>
      <c r="F2189" s="112" t="str">
        <f t="shared" si="1"/>
        <v>REMIGIO ALBERTO UGARTE ILLANES</v>
      </c>
      <c r="G2189" s="59" t="s">
        <v>18583</v>
      </c>
      <c r="H2189" s="61"/>
      <c r="I2189" s="27"/>
      <c r="J2189" s="65"/>
      <c r="K2189" s="28"/>
    </row>
    <row r="2190" ht="22.5" customHeight="1">
      <c r="A2190" s="147">
        <v>46104.0</v>
      </c>
      <c r="B2190" s="15"/>
      <c r="C2190" s="148"/>
      <c r="D2190" s="149" t="s">
        <v>2825</v>
      </c>
      <c r="E2190" s="150" t="s">
        <v>18584</v>
      </c>
      <c r="F2190" s="112" t="str">
        <f t="shared" si="1"/>
        <v>MARCELO ROMERO HENRIQUEZ</v>
      </c>
      <c r="G2190" s="59" t="s">
        <v>18585</v>
      </c>
      <c r="H2190" s="61"/>
      <c r="I2190" s="27"/>
      <c r="J2190" s="65"/>
      <c r="K2190" s="28"/>
    </row>
    <row r="2191" ht="22.5" customHeight="1">
      <c r="A2191" s="147">
        <v>46104.0</v>
      </c>
      <c r="B2191" s="15"/>
      <c r="C2191" s="148"/>
      <c r="D2191" s="149" t="s">
        <v>250</v>
      </c>
      <c r="E2191" s="150" t="s">
        <v>18586</v>
      </c>
      <c r="F2191" s="112" t="str">
        <f t="shared" si="1"/>
        <v>LUIS ALBERTO DIAZ ZAPATA</v>
      </c>
      <c r="G2191" s="59" t="s">
        <v>18587</v>
      </c>
      <c r="H2191" s="61"/>
      <c r="I2191" s="27"/>
      <c r="J2191" s="65"/>
      <c r="K2191" s="28"/>
    </row>
    <row r="2192" ht="22.5" customHeight="1">
      <c r="A2192" s="147">
        <v>46104.0</v>
      </c>
      <c r="B2192" s="15"/>
      <c r="C2192" s="148"/>
      <c r="D2192" s="149" t="s">
        <v>831</v>
      </c>
      <c r="E2192" s="150" t="s">
        <v>18588</v>
      </c>
      <c r="F2192" s="112" t="str">
        <f t="shared" si="1"/>
        <v>JOSÉ ANTONIO LÓPEZ TAPIA</v>
      </c>
      <c r="G2192" s="59" t="s">
        <v>18589</v>
      </c>
      <c r="H2192" s="61"/>
      <c r="I2192" s="27"/>
      <c r="J2192" s="65"/>
      <c r="K2192" s="28"/>
    </row>
    <row r="2193" ht="22.5" customHeight="1">
      <c r="A2193" s="147">
        <v>46104.0</v>
      </c>
      <c r="B2193" s="15"/>
      <c r="C2193" s="148"/>
      <c r="D2193" s="149" t="s">
        <v>553</v>
      </c>
      <c r="E2193" s="150" t="s">
        <v>18590</v>
      </c>
      <c r="F2193" s="112" t="str">
        <f t="shared" si="1"/>
        <v>JONATHAN MANCILLA AGUILAR</v>
      </c>
      <c r="G2193" s="59" t="s">
        <v>18591</v>
      </c>
      <c r="H2193" s="61"/>
      <c r="I2193" s="27"/>
      <c r="J2193" s="65"/>
      <c r="K2193" s="28"/>
    </row>
    <row r="2194" ht="22.5" customHeight="1">
      <c r="A2194" s="147">
        <v>46104.0</v>
      </c>
      <c r="B2194" s="15"/>
      <c r="C2194" s="148"/>
      <c r="D2194" s="149" t="s">
        <v>18592</v>
      </c>
      <c r="E2194" s="150" t="s">
        <v>18593</v>
      </c>
      <c r="F2194" s="112" t="str">
        <f t="shared" si="1"/>
        <v>ENRIQUE ANTONIO ASTUDILLO REYES</v>
      </c>
      <c r="G2194" s="59" t="s">
        <v>18594</v>
      </c>
      <c r="H2194" s="61"/>
      <c r="I2194" s="27"/>
      <c r="J2194" s="65"/>
      <c r="K2194" s="28"/>
    </row>
    <row r="2195" ht="22.5" customHeight="1">
      <c r="A2195" s="147">
        <v>46104.0</v>
      </c>
      <c r="B2195" s="15"/>
      <c r="C2195" s="148"/>
      <c r="D2195" s="149" t="s">
        <v>920</v>
      </c>
      <c r="E2195" s="150" t="s">
        <v>3851</v>
      </c>
      <c r="F2195" s="112" t="str">
        <f t="shared" si="1"/>
        <v>SEBASTIAN HERNANDEZ</v>
      </c>
      <c r="G2195" s="59" t="s">
        <v>18595</v>
      </c>
      <c r="H2195" s="61"/>
      <c r="I2195" s="27"/>
      <c r="J2195" s="65"/>
      <c r="K2195" s="28"/>
    </row>
    <row r="2196" ht="22.5" customHeight="1">
      <c r="A2196" s="147">
        <v>46104.0</v>
      </c>
      <c r="B2196" s="15"/>
      <c r="C2196" s="148"/>
      <c r="D2196" s="149" t="s">
        <v>1240</v>
      </c>
      <c r="E2196" s="150" t="s">
        <v>18596</v>
      </c>
      <c r="F2196" s="112" t="str">
        <f t="shared" si="1"/>
        <v>CATALINA CUEVAS ALIAGA</v>
      </c>
      <c r="G2196" s="59" t="s">
        <v>18597</v>
      </c>
      <c r="H2196" s="61"/>
      <c r="I2196" s="27"/>
      <c r="J2196" s="65"/>
      <c r="K2196" s="28"/>
    </row>
    <row r="2197" ht="22.5" customHeight="1">
      <c r="A2197" s="147">
        <v>46104.0</v>
      </c>
      <c r="B2197" s="15"/>
      <c r="C2197" s="148"/>
      <c r="D2197" s="149" t="s">
        <v>771</v>
      </c>
      <c r="E2197" s="150" t="s">
        <v>4970</v>
      </c>
      <c r="F2197" s="112" t="str">
        <f t="shared" si="1"/>
        <v>JEAN PAUL DIAZ</v>
      </c>
      <c r="G2197" s="59" t="s">
        <v>18598</v>
      </c>
      <c r="H2197" s="61"/>
      <c r="I2197" s="27"/>
      <c r="J2197" s="65"/>
      <c r="K2197" s="28"/>
    </row>
    <row r="2198" ht="22.5" customHeight="1">
      <c r="A2198" s="147">
        <v>46104.0</v>
      </c>
      <c r="B2198" s="15"/>
      <c r="C2198" s="148"/>
      <c r="D2198" s="149" t="s">
        <v>18599</v>
      </c>
      <c r="E2198" s="150" t="s">
        <v>18600</v>
      </c>
      <c r="F2198" s="112" t="str">
        <f t="shared" si="1"/>
        <v>CHRISTOPHER ALEJANDRO DELGADILLO GONZÁLEZ</v>
      </c>
      <c r="G2198" s="59" t="s">
        <v>18601</v>
      </c>
      <c r="H2198" s="61"/>
      <c r="I2198" s="27"/>
      <c r="J2198" s="65"/>
      <c r="K2198" s="28"/>
    </row>
    <row r="2199" ht="22.5" customHeight="1">
      <c r="A2199" s="147">
        <v>46104.0</v>
      </c>
      <c r="B2199" s="15"/>
      <c r="C2199" s="148"/>
      <c r="D2199" s="149" t="s">
        <v>7009</v>
      </c>
      <c r="E2199" s="150" t="s">
        <v>3731</v>
      </c>
      <c r="F2199" s="112" t="str">
        <f t="shared" si="1"/>
        <v>SYLVIA TORRES</v>
      </c>
      <c r="G2199" s="59" t="s">
        <v>18602</v>
      </c>
      <c r="H2199" s="61"/>
      <c r="I2199" s="27"/>
      <c r="J2199" s="65"/>
      <c r="K2199" s="28"/>
    </row>
    <row r="2200" ht="22.5" customHeight="1">
      <c r="A2200" s="147">
        <v>46104.0</v>
      </c>
      <c r="B2200" s="15"/>
      <c r="C2200" s="148"/>
      <c r="D2200" s="149" t="s">
        <v>18603</v>
      </c>
      <c r="E2200" s="150" t="s">
        <v>18604</v>
      </c>
      <c r="F2200" s="112" t="str">
        <f t="shared" si="1"/>
        <v>CRISTIAN MARCELO BRITO PINO</v>
      </c>
      <c r="G2200" s="59" t="s">
        <v>18605</v>
      </c>
      <c r="H2200" s="61"/>
      <c r="I2200" s="27"/>
      <c r="J2200" s="65"/>
      <c r="K2200" s="28"/>
    </row>
    <row r="2201" ht="22.5" customHeight="1">
      <c r="A2201" s="147">
        <v>46104.0</v>
      </c>
      <c r="B2201" s="15"/>
      <c r="C2201" s="148"/>
      <c r="D2201" s="149" t="s">
        <v>576</v>
      </c>
      <c r="E2201" s="150" t="s">
        <v>4970</v>
      </c>
      <c r="F2201" s="112" t="str">
        <f t="shared" si="1"/>
        <v>LUIS DIAZ</v>
      </c>
      <c r="G2201" s="59" t="s">
        <v>18606</v>
      </c>
      <c r="H2201" s="61"/>
      <c r="I2201" s="27"/>
      <c r="J2201" s="65"/>
      <c r="K2201" s="28"/>
    </row>
    <row r="2202" ht="22.5" customHeight="1">
      <c r="A2202" s="147">
        <v>46104.0</v>
      </c>
      <c r="B2202" s="15"/>
      <c r="C2202" s="148"/>
      <c r="D2202" s="149" t="s">
        <v>18607</v>
      </c>
      <c r="E2202" s="150" t="s">
        <v>18608</v>
      </c>
      <c r="F2202" s="112" t="str">
        <f t="shared" si="1"/>
        <v>CONSTANZA PAULINE COUMERME CONTRERAS</v>
      </c>
      <c r="G2202" s="59" t="s">
        <v>18609</v>
      </c>
      <c r="H2202" s="61"/>
      <c r="I2202" s="27"/>
      <c r="J2202" s="65"/>
      <c r="K2202" s="28"/>
    </row>
    <row r="2203" ht="22.5" customHeight="1">
      <c r="A2203" s="147">
        <v>46104.0</v>
      </c>
      <c r="B2203" s="15"/>
      <c r="C2203" s="148"/>
      <c r="D2203" s="149" t="s">
        <v>18610</v>
      </c>
      <c r="E2203" s="150" t="s">
        <v>18611</v>
      </c>
      <c r="F2203" s="112" t="str">
        <f t="shared" si="1"/>
        <v>JAIME ANDRES CORROTEA ANDRADE</v>
      </c>
      <c r="G2203" s="59" t="s">
        <v>18612</v>
      </c>
      <c r="H2203" s="61"/>
      <c r="I2203" s="27"/>
      <c r="J2203" s="65"/>
      <c r="K2203" s="28"/>
    </row>
    <row r="2204" ht="22.5" customHeight="1">
      <c r="A2204" s="147">
        <v>46104.0</v>
      </c>
      <c r="B2204" s="15"/>
      <c r="C2204" s="148"/>
      <c r="D2204" s="149" t="s">
        <v>18613</v>
      </c>
      <c r="E2204" s="150" t="s">
        <v>693</v>
      </c>
      <c r="F2204" s="112" t="str">
        <f t="shared" si="1"/>
        <v>MACKARENA SALGADO</v>
      </c>
      <c r="G2204" s="59" t="s">
        <v>18614</v>
      </c>
      <c r="H2204" s="61"/>
      <c r="I2204" s="27"/>
      <c r="J2204" s="65"/>
      <c r="K2204" s="28"/>
    </row>
    <row r="2205" ht="22.5" customHeight="1">
      <c r="A2205" s="147">
        <v>46104.0</v>
      </c>
      <c r="B2205" s="15"/>
      <c r="C2205" s="148"/>
      <c r="D2205" s="149" t="s">
        <v>576</v>
      </c>
      <c r="E2205" s="150" t="s">
        <v>2207</v>
      </c>
      <c r="F2205" s="112" t="str">
        <f t="shared" si="1"/>
        <v>LUIS TAPIA</v>
      </c>
      <c r="G2205" s="59" t="s">
        <v>18615</v>
      </c>
      <c r="H2205" s="61"/>
      <c r="I2205" s="27"/>
      <c r="J2205" s="65"/>
      <c r="K2205" s="28"/>
    </row>
    <row r="2206" ht="22.5" customHeight="1">
      <c r="A2206" s="147">
        <v>46104.0</v>
      </c>
      <c r="B2206" s="15"/>
      <c r="C2206" s="148"/>
      <c r="D2206" s="149" t="s">
        <v>18616</v>
      </c>
      <c r="E2206" s="150" t="s">
        <v>18617</v>
      </c>
      <c r="F2206" s="112" t="str">
        <f t="shared" si="1"/>
        <v>HANS MICHAELL HERESMANN MUÑOZ</v>
      </c>
      <c r="G2206" s="59" t="s">
        <v>18618</v>
      </c>
      <c r="H2206" s="61"/>
      <c r="I2206" s="27"/>
      <c r="J2206" s="65"/>
      <c r="K2206" s="28"/>
    </row>
    <row r="2207" ht="22.5" customHeight="1">
      <c r="A2207" s="147">
        <v>46104.0</v>
      </c>
      <c r="B2207" s="15"/>
      <c r="C2207" s="148"/>
      <c r="D2207" s="149" t="s">
        <v>18619</v>
      </c>
      <c r="E2207" s="150" t="s">
        <v>667</v>
      </c>
      <c r="F2207" s="112" t="str">
        <f t="shared" si="1"/>
        <v>JESSENIA GODOY</v>
      </c>
      <c r="G2207" s="59" t="s">
        <v>18620</v>
      </c>
      <c r="H2207" s="61"/>
      <c r="I2207" s="27"/>
      <c r="J2207" s="65"/>
      <c r="K2207" s="28"/>
    </row>
    <row r="2208" ht="22.5" customHeight="1">
      <c r="A2208" s="147">
        <v>46104.0</v>
      </c>
      <c r="B2208" s="15"/>
      <c r="C2208" s="148"/>
      <c r="D2208" s="149" t="s">
        <v>858</v>
      </c>
      <c r="E2208" s="150" t="s">
        <v>3997</v>
      </c>
      <c r="F2208" s="112" t="str">
        <f t="shared" si="1"/>
        <v>JOSE HERRERA</v>
      </c>
      <c r="G2208" s="59" t="s">
        <v>18621</v>
      </c>
      <c r="H2208" s="61"/>
      <c r="I2208" s="27"/>
      <c r="J2208" s="65"/>
      <c r="K2208" s="28"/>
    </row>
    <row r="2209" ht="22.5" customHeight="1">
      <c r="A2209" s="147">
        <v>46104.0</v>
      </c>
      <c r="B2209" s="15"/>
      <c r="C2209" s="148"/>
      <c r="D2209" s="149" t="s">
        <v>1431</v>
      </c>
      <c r="E2209" s="150" t="s">
        <v>2948</v>
      </c>
      <c r="F2209" s="112" t="str">
        <f t="shared" si="1"/>
        <v>CLAUDIO GUERRERO</v>
      </c>
      <c r="G2209" s="59" t="s">
        <v>18622</v>
      </c>
      <c r="H2209" s="61"/>
      <c r="I2209" s="27"/>
      <c r="J2209" s="65"/>
      <c r="K2209" s="28"/>
    </row>
    <row r="2210" ht="22.5" customHeight="1">
      <c r="A2210" s="147">
        <v>46104.0</v>
      </c>
      <c r="B2210" s="15"/>
      <c r="C2210" s="148"/>
      <c r="D2210" s="149" t="s">
        <v>920</v>
      </c>
      <c r="E2210" s="150" t="s">
        <v>17488</v>
      </c>
      <c r="F2210" s="112" t="str">
        <f t="shared" si="1"/>
        <v>SEBASTIAN SCHUDECK</v>
      </c>
      <c r="G2210" s="59" t="s">
        <v>18623</v>
      </c>
      <c r="H2210" s="61"/>
      <c r="I2210" s="27"/>
      <c r="J2210" s="65"/>
      <c r="K2210" s="28"/>
    </row>
    <row r="2211" ht="22.5" customHeight="1">
      <c r="A2211" s="147">
        <v>46104.0</v>
      </c>
      <c r="B2211" s="15"/>
      <c r="C2211" s="148"/>
      <c r="D2211" s="149" t="s">
        <v>3232</v>
      </c>
      <c r="E2211" s="150" t="s">
        <v>4065</v>
      </c>
      <c r="F2211" s="112" t="str">
        <f t="shared" si="1"/>
        <v>LEONARDO DURÁN</v>
      </c>
      <c r="G2211" s="59" t="s">
        <v>18624</v>
      </c>
      <c r="H2211" s="61"/>
      <c r="I2211" s="27"/>
      <c r="J2211" s="65"/>
      <c r="K2211" s="28"/>
    </row>
    <row r="2212" ht="22.5" customHeight="1">
      <c r="A2212" s="147">
        <v>46104.0</v>
      </c>
      <c r="B2212" s="15"/>
      <c r="C2212" s="148"/>
      <c r="D2212" s="149" t="s">
        <v>9431</v>
      </c>
      <c r="E2212" s="150" t="s">
        <v>7813</v>
      </c>
      <c r="F2212" s="112" t="str">
        <f t="shared" si="1"/>
        <v>PAULA ROJAS</v>
      </c>
      <c r="G2212" s="59" t="s">
        <v>18625</v>
      </c>
      <c r="H2212" s="61"/>
      <c r="I2212" s="27"/>
      <c r="J2212" s="65"/>
      <c r="K2212" s="28"/>
    </row>
    <row r="2213" ht="22.5" customHeight="1">
      <c r="A2213" s="147">
        <v>46104.0</v>
      </c>
      <c r="B2213" s="15"/>
      <c r="C2213" s="148"/>
      <c r="D2213" s="149" t="s">
        <v>18626</v>
      </c>
      <c r="E2213" s="150" t="s">
        <v>18627</v>
      </c>
      <c r="F2213" s="112" t="str">
        <f t="shared" si="1"/>
        <v>JERSON ALONZO OLIVA ABALLAY</v>
      </c>
      <c r="G2213" s="59" t="s">
        <v>18628</v>
      </c>
      <c r="H2213" s="61"/>
      <c r="I2213" s="27"/>
      <c r="J2213" s="65"/>
      <c r="K2213" s="28"/>
    </row>
    <row r="2214" ht="22.5" customHeight="1">
      <c r="A2214" s="147">
        <v>46104.0</v>
      </c>
      <c r="B2214" s="15"/>
      <c r="C2214" s="148"/>
      <c r="D2214" s="149" t="s">
        <v>813</v>
      </c>
      <c r="E2214" s="150" t="s">
        <v>18629</v>
      </c>
      <c r="F2214" s="112" t="str">
        <f t="shared" si="1"/>
        <v>BENJAMÍN MAGAÑA</v>
      </c>
      <c r="G2214" s="59" t="s">
        <v>18630</v>
      </c>
      <c r="H2214" s="61"/>
      <c r="I2214" s="27"/>
      <c r="J2214" s="65"/>
      <c r="K2214" s="28"/>
    </row>
    <row r="2215" ht="22.5" customHeight="1">
      <c r="A2215" s="147">
        <v>46104.0</v>
      </c>
      <c r="B2215" s="15"/>
      <c r="C2215" s="148"/>
      <c r="D2215" s="149" t="s">
        <v>18631</v>
      </c>
      <c r="E2215" s="150" t="s">
        <v>18632</v>
      </c>
      <c r="F2215" s="112" t="str">
        <f t="shared" si="1"/>
        <v>ENZO ORLANDO RAMIREZ CAPETILLO</v>
      </c>
      <c r="G2215" s="59" t="s">
        <v>18633</v>
      </c>
      <c r="H2215" s="61"/>
      <c r="I2215" s="27"/>
      <c r="J2215" s="65"/>
      <c r="K2215" s="28"/>
    </row>
    <row r="2216" ht="22.5" customHeight="1">
      <c r="A2216" s="147">
        <v>46104.0</v>
      </c>
      <c r="B2216" s="15"/>
      <c r="C2216" s="148"/>
      <c r="D2216" s="149" t="s">
        <v>304</v>
      </c>
      <c r="E2216" s="150" t="s">
        <v>6116</v>
      </c>
      <c r="F2216" s="112" t="str">
        <f t="shared" si="1"/>
        <v>DANIEL CAMPOS</v>
      </c>
      <c r="G2216" s="59" t="s">
        <v>18634</v>
      </c>
      <c r="H2216" s="61"/>
      <c r="I2216" s="27"/>
      <c r="J2216" s="65"/>
      <c r="K2216" s="28"/>
    </row>
    <row r="2217" ht="22.5" customHeight="1">
      <c r="A2217" s="147">
        <v>46104.0</v>
      </c>
      <c r="B2217" s="15"/>
      <c r="C2217" s="148"/>
      <c r="D2217" s="149" t="s">
        <v>18635</v>
      </c>
      <c r="E2217" s="150" t="s">
        <v>257</v>
      </c>
      <c r="F2217" s="112" t="str">
        <f t="shared" si="1"/>
        <v>PILAR ALVARADO</v>
      </c>
      <c r="G2217" s="59" t="s">
        <v>18636</v>
      </c>
      <c r="H2217" s="61"/>
      <c r="I2217" s="27"/>
      <c r="J2217" s="65"/>
      <c r="K2217" s="28"/>
    </row>
    <row r="2218" ht="22.5" customHeight="1">
      <c r="A2218" s="147">
        <v>46104.0</v>
      </c>
      <c r="B2218" s="15"/>
      <c r="C2218" s="148"/>
      <c r="D2218" s="149" t="s">
        <v>7124</v>
      </c>
      <c r="E2218" s="150" t="s">
        <v>18637</v>
      </c>
      <c r="F2218" s="112" t="str">
        <f t="shared" si="1"/>
        <v>JUAN ALBERTO LÓPEZ ARGENTIERI</v>
      </c>
      <c r="G2218" s="59" t="s">
        <v>18638</v>
      </c>
      <c r="H2218" s="61"/>
      <c r="I2218" s="27"/>
      <c r="J2218" s="65"/>
      <c r="K2218" s="28"/>
    </row>
    <row r="2219" ht="22.5" customHeight="1">
      <c r="A2219" s="147">
        <v>46105.0</v>
      </c>
      <c r="B2219" s="15"/>
      <c r="C2219" s="148"/>
      <c r="D2219" s="149" t="s">
        <v>18639</v>
      </c>
      <c r="E2219" s="150" t="s">
        <v>18640</v>
      </c>
      <c r="F2219" s="112" t="str">
        <f t="shared" si="1"/>
        <v>BARBARA NICOHL OLIVA NÚÑEZ</v>
      </c>
      <c r="G2219" s="59" t="s">
        <v>18641</v>
      </c>
      <c r="H2219" s="56" t="s">
        <v>44</v>
      </c>
      <c r="I2219" s="27"/>
      <c r="J2219" s="57" t="s">
        <v>14</v>
      </c>
      <c r="K2219" s="23" t="s">
        <v>15</v>
      </c>
    </row>
    <row r="2220" ht="22.5" customHeight="1">
      <c r="A2220" s="147">
        <v>46105.0</v>
      </c>
      <c r="B2220" s="15"/>
      <c r="C2220" s="148"/>
      <c r="D2220" s="149" t="s">
        <v>18642</v>
      </c>
      <c r="E2220" s="150" t="s">
        <v>434</v>
      </c>
      <c r="F2220" s="112" t="str">
        <f t="shared" si="1"/>
        <v>STEVEN CARVAJAL</v>
      </c>
      <c r="G2220" s="59" t="s">
        <v>18643</v>
      </c>
      <c r="H2220" s="56" t="s">
        <v>44</v>
      </c>
      <c r="I2220" s="27"/>
      <c r="J2220" s="57" t="s">
        <v>14</v>
      </c>
      <c r="K2220" s="28"/>
    </row>
    <row r="2221" ht="22.5" customHeight="1">
      <c r="A2221" s="147">
        <v>46105.0</v>
      </c>
      <c r="B2221" s="15"/>
      <c r="C2221" s="148"/>
      <c r="D2221" s="149" t="s">
        <v>2096</v>
      </c>
      <c r="E2221" s="150" t="s">
        <v>2665</v>
      </c>
      <c r="F2221" s="112" t="str">
        <f t="shared" si="1"/>
        <v>CAMILO VENEGAS</v>
      </c>
      <c r="G2221" s="59" t="s">
        <v>18644</v>
      </c>
      <c r="H2221" s="56" t="s">
        <v>44</v>
      </c>
      <c r="I2221" s="27"/>
      <c r="J2221" s="57" t="s">
        <v>14</v>
      </c>
      <c r="K2221" s="28"/>
    </row>
    <row r="2222" ht="22.5" customHeight="1">
      <c r="A2222" s="147">
        <v>46105.0</v>
      </c>
      <c r="B2222" s="15"/>
      <c r="C2222" s="148"/>
      <c r="D2222" s="149" t="s">
        <v>18645</v>
      </c>
      <c r="E2222" s="150" t="s">
        <v>18646</v>
      </c>
      <c r="F2222" s="112" t="str">
        <f t="shared" si="1"/>
        <v>JONATHAN FRANCO FLORES ARIAS</v>
      </c>
      <c r="G2222" s="59" t="s">
        <v>18647</v>
      </c>
      <c r="H2222" s="56" t="s">
        <v>44</v>
      </c>
      <c r="I2222" s="27"/>
      <c r="J2222" s="57" t="s">
        <v>14</v>
      </c>
      <c r="K2222" s="28"/>
    </row>
    <row r="2223" ht="22.5" customHeight="1">
      <c r="A2223" s="147">
        <v>46105.0</v>
      </c>
      <c r="B2223" s="15"/>
      <c r="C2223" s="148"/>
      <c r="D2223" s="149" t="s">
        <v>18648</v>
      </c>
      <c r="E2223" s="150" t="s">
        <v>18649</v>
      </c>
      <c r="F2223" s="112" t="str">
        <f t="shared" si="1"/>
        <v>JONATHAN DANIEL ROJAS GONZALEZ</v>
      </c>
      <c r="G2223" s="59" t="s">
        <v>18650</v>
      </c>
      <c r="H2223" s="56" t="s">
        <v>44</v>
      </c>
      <c r="I2223" s="27"/>
      <c r="J2223" s="57" t="s">
        <v>14</v>
      </c>
      <c r="K2223" s="23" t="s">
        <v>15</v>
      </c>
    </row>
    <row r="2224" ht="22.5" customHeight="1">
      <c r="A2224" s="147">
        <v>46105.0</v>
      </c>
      <c r="B2224" s="15"/>
      <c r="C2224" s="148"/>
      <c r="D2224" s="149" t="s">
        <v>920</v>
      </c>
      <c r="E2224" s="150" t="s">
        <v>11050</v>
      </c>
      <c r="F2224" s="112" t="str">
        <f t="shared" si="1"/>
        <v>SEBASTIAN ALARCON</v>
      </c>
      <c r="G2224" s="59" t="s">
        <v>18651</v>
      </c>
      <c r="H2224" s="56" t="s">
        <v>44</v>
      </c>
      <c r="I2224" s="27"/>
      <c r="J2224" s="57" t="s">
        <v>14</v>
      </c>
      <c r="K2224" s="23" t="s">
        <v>15</v>
      </c>
    </row>
    <row r="2225" ht="22.5" customHeight="1">
      <c r="A2225" s="147">
        <v>46105.0</v>
      </c>
      <c r="B2225" s="15"/>
      <c r="C2225" s="148"/>
      <c r="D2225" s="149" t="s">
        <v>1394</v>
      </c>
      <c r="E2225" s="150" t="s">
        <v>2546</v>
      </c>
      <c r="F2225" s="112" t="str">
        <f t="shared" si="1"/>
        <v>MATIAS SAEZ</v>
      </c>
      <c r="G2225" s="59" t="s">
        <v>18652</v>
      </c>
      <c r="H2225" s="56" t="s">
        <v>44</v>
      </c>
      <c r="I2225" s="27"/>
      <c r="J2225" s="57" t="s">
        <v>14</v>
      </c>
      <c r="K2225" s="23" t="s">
        <v>15</v>
      </c>
    </row>
    <row r="2226" ht="22.5" customHeight="1">
      <c r="A2226" s="147">
        <v>46105.0</v>
      </c>
      <c r="B2226" s="15"/>
      <c r="C2226" s="148"/>
      <c r="D2226" s="149" t="s">
        <v>18653</v>
      </c>
      <c r="E2226" s="150" t="s">
        <v>18654</v>
      </c>
      <c r="F2226" s="112" t="str">
        <f t="shared" si="1"/>
        <v>JORDAN CELSO CALDERON VILLARROEL</v>
      </c>
      <c r="G2226" s="59" t="s">
        <v>18655</v>
      </c>
      <c r="H2226" s="56" t="s">
        <v>44</v>
      </c>
      <c r="I2226" s="27"/>
      <c r="J2226" s="57" t="s">
        <v>14</v>
      </c>
      <c r="K2226" s="23" t="s">
        <v>15</v>
      </c>
    </row>
    <row r="2227" ht="22.5" customHeight="1">
      <c r="A2227" s="147">
        <v>46105.0</v>
      </c>
      <c r="B2227" s="15"/>
      <c r="C2227" s="148"/>
      <c r="D2227" s="149" t="s">
        <v>2075</v>
      </c>
      <c r="E2227" s="150" t="s">
        <v>18656</v>
      </c>
      <c r="F2227" s="112" t="str">
        <f t="shared" si="1"/>
        <v>JAVIERA CURAQUEO</v>
      </c>
      <c r="G2227" s="59" t="s">
        <v>18657</v>
      </c>
      <c r="H2227" s="56" t="s">
        <v>44</v>
      </c>
      <c r="I2227" s="27"/>
      <c r="J2227" s="57" t="s">
        <v>14</v>
      </c>
      <c r="K2227" s="23" t="s">
        <v>15</v>
      </c>
    </row>
    <row r="2228" ht="22.5" customHeight="1">
      <c r="A2228" s="147">
        <v>46105.0</v>
      </c>
      <c r="B2228" s="15"/>
      <c r="C2228" s="148"/>
      <c r="D2228" s="149" t="s">
        <v>18658</v>
      </c>
      <c r="E2228" s="150" t="s">
        <v>3981</v>
      </c>
      <c r="F2228" s="112" t="str">
        <f t="shared" si="1"/>
        <v>MARIA BELÉN HURTADO</v>
      </c>
      <c r="G2228" s="59" t="s">
        <v>18659</v>
      </c>
      <c r="H2228" s="56" t="s">
        <v>44</v>
      </c>
      <c r="I2228" s="27"/>
      <c r="J2228" s="57" t="s">
        <v>14</v>
      </c>
      <c r="K2228" s="28"/>
    </row>
    <row r="2229" ht="22.5" customHeight="1">
      <c r="A2229" s="147">
        <v>46105.0</v>
      </c>
      <c r="B2229" s="15"/>
      <c r="C2229" s="148"/>
      <c r="D2229" s="149" t="s">
        <v>18660</v>
      </c>
      <c r="E2229" s="150" t="s">
        <v>18661</v>
      </c>
      <c r="F2229" s="112" t="str">
        <f t="shared" si="1"/>
        <v>LETICIA DEL CARMEN AROS JAMETT</v>
      </c>
      <c r="G2229" s="59" t="s">
        <v>18662</v>
      </c>
      <c r="H2229" s="56" t="s">
        <v>44</v>
      </c>
      <c r="I2229" s="27"/>
      <c r="J2229" s="57" t="s">
        <v>14</v>
      </c>
      <c r="K2229" s="28"/>
    </row>
    <row r="2230" ht="22.5" customHeight="1">
      <c r="A2230" s="147">
        <v>46105.0</v>
      </c>
      <c r="B2230" s="15"/>
      <c r="C2230" s="148"/>
      <c r="D2230" s="149" t="s">
        <v>168</v>
      </c>
      <c r="E2230" s="150" t="s">
        <v>18663</v>
      </c>
      <c r="F2230" s="112" t="str">
        <f t="shared" si="1"/>
        <v>TAMARA CUEVAS LEON</v>
      </c>
      <c r="G2230" s="59" t="s">
        <v>18664</v>
      </c>
      <c r="H2230" s="56" t="s">
        <v>44</v>
      </c>
      <c r="I2230" s="27"/>
      <c r="J2230" s="57" t="s">
        <v>14</v>
      </c>
      <c r="K2230" s="28"/>
    </row>
    <row r="2231" ht="22.5" customHeight="1">
      <c r="A2231" s="147">
        <v>46105.0</v>
      </c>
      <c r="B2231" s="15"/>
      <c r="C2231" s="148"/>
      <c r="D2231" s="149" t="s">
        <v>774</v>
      </c>
      <c r="E2231" s="150" t="s">
        <v>4065</v>
      </c>
      <c r="F2231" s="112" t="str">
        <f t="shared" si="1"/>
        <v>IGNACIO DURÁN</v>
      </c>
      <c r="G2231" s="59" t="s">
        <v>17252</v>
      </c>
      <c r="H2231" s="56" t="s">
        <v>44</v>
      </c>
      <c r="I2231" s="27"/>
      <c r="J2231" s="57" t="s">
        <v>14</v>
      </c>
      <c r="K2231" s="28"/>
    </row>
    <row r="2232" ht="22.5" customHeight="1">
      <c r="A2232" s="147">
        <v>46105.0</v>
      </c>
      <c r="B2232" s="15"/>
      <c r="C2232" s="148"/>
      <c r="D2232" s="149" t="s">
        <v>18665</v>
      </c>
      <c r="E2232" s="150" t="s">
        <v>18666</v>
      </c>
      <c r="F2232" s="112" t="str">
        <f t="shared" si="1"/>
        <v>SOFIA ANTONIA ARAVENA GÁRATE</v>
      </c>
      <c r="G2232" s="59" t="s">
        <v>18667</v>
      </c>
      <c r="H2232" s="56" t="s">
        <v>44</v>
      </c>
      <c r="I2232" s="27"/>
      <c r="J2232" s="57" t="s">
        <v>14</v>
      </c>
      <c r="K2232" s="28"/>
    </row>
    <row r="2233" ht="22.5" customHeight="1">
      <c r="A2233" s="147">
        <v>46105.0</v>
      </c>
      <c r="B2233" s="15"/>
      <c r="C2233" s="148"/>
      <c r="D2233" s="149" t="s">
        <v>18668</v>
      </c>
      <c r="E2233" s="150" t="s">
        <v>18669</v>
      </c>
      <c r="F2233" s="112" t="str">
        <f t="shared" si="1"/>
        <v>JAVIERA SOFIA PEÑA CUITIÑO</v>
      </c>
      <c r="G2233" s="59" t="s">
        <v>18670</v>
      </c>
      <c r="H2233" s="56" t="s">
        <v>44</v>
      </c>
      <c r="I2233" s="27"/>
      <c r="J2233" s="57" t="s">
        <v>14</v>
      </c>
      <c r="K2233" s="23" t="s">
        <v>15</v>
      </c>
    </row>
    <row r="2234" ht="22.5" customHeight="1">
      <c r="A2234" s="147">
        <v>46105.0</v>
      </c>
      <c r="B2234" s="15"/>
      <c r="C2234" s="148"/>
      <c r="D2234" s="149" t="s">
        <v>18671</v>
      </c>
      <c r="E2234" s="150" t="s">
        <v>18672</v>
      </c>
      <c r="F2234" s="112" t="str">
        <f t="shared" si="1"/>
        <v>THOMAS FILIPPI</v>
      </c>
      <c r="G2234" s="59" t="s">
        <v>18673</v>
      </c>
      <c r="H2234" s="56" t="s">
        <v>44</v>
      </c>
      <c r="I2234" s="27"/>
      <c r="J2234" s="57" t="s">
        <v>14</v>
      </c>
      <c r="K2234" s="28"/>
    </row>
    <row r="2235" ht="22.5" customHeight="1">
      <c r="A2235" s="147">
        <v>46105.0</v>
      </c>
      <c r="B2235" s="15"/>
      <c r="C2235" s="148"/>
      <c r="D2235" s="149" t="s">
        <v>920</v>
      </c>
      <c r="E2235" s="150" t="s">
        <v>5027</v>
      </c>
      <c r="F2235" s="112" t="str">
        <f t="shared" si="1"/>
        <v>SEBASTIAN PIZARRO</v>
      </c>
      <c r="G2235" s="59" t="s">
        <v>18674</v>
      </c>
      <c r="H2235" s="56" t="s">
        <v>44</v>
      </c>
      <c r="I2235" s="27"/>
      <c r="J2235" s="57" t="s">
        <v>14</v>
      </c>
      <c r="K2235" s="23" t="s">
        <v>15</v>
      </c>
    </row>
    <row r="2236" ht="22.5" customHeight="1">
      <c r="A2236" s="147">
        <v>46105.0</v>
      </c>
      <c r="B2236" s="15"/>
      <c r="C2236" s="148"/>
      <c r="D2236" s="149" t="s">
        <v>920</v>
      </c>
      <c r="E2236" s="150" t="s">
        <v>6182</v>
      </c>
      <c r="F2236" s="112" t="str">
        <f t="shared" si="1"/>
        <v>SEBASTIAN REVECO</v>
      </c>
      <c r="G2236" s="59" t="s">
        <v>18675</v>
      </c>
      <c r="H2236" s="56" t="s">
        <v>44</v>
      </c>
      <c r="I2236" s="27"/>
      <c r="J2236" s="57" t="s">
        <v>14</v>
      </c>
      <c r="K2236" s="28"/>
    </row>
    <row r="2237" ht="22.5" customHeight="1">
      <c r="A2237" s="147">
        <v>46105.0</v>
      </c>
      <c r="B2237" s="15"/>
      <c r="C2237" s="148"/>
      <c r="D2237" s="149" t="s">
        <v>18676</v>
      </c>
      <c r="E2237" s="150" t="s">
        <v>2334</v>
      </c>
      <c r="F2237" s="112" t="str">
        <f t="shared" si="1"/>
        <v>IHAN CASTILLO</v>
      </c>
      <c r="G2237" s="59" t="s">
        <v>18677</v>
      </c>
      <c r="H2237" s="56" t="s">
        <v>44</v>
      </c>
      <c r="I2237" s="27"/>
      <c r="J2237" s="57" t="s">
        <v>14</v>
      </c>
      <c r="K2237" s="23" t="s">
        <v>15</v>
      </c>
    </row>
    <row r="2238" ht="22.5" customHeight="1">
      <c r="A2238" s="147">
        <v>46105.0</v>
      </c>
      <c r="B2238" s="15"/>
      <c r="C2238" s="148"/>
      <c r="D2238" s="149" t="s">
        <v>168</v>
      </c>
      <c r="E2238" s="150" t="s">
        <v>18678</v>
      </c>
      <c r="F2238" s="112" t="str">
        <f t="shared" si="1"/>
        <v>TAMARA NIETO LAZO</v>
      </c>
      <c r="G2238" s="59" t="s">
        <v>18679</v>
      </c>
      <c r="H2238" s="56" t="s">
        <v>44</v>
      </c>
      <c r="I2238" s="27"/>
      <c r="J2238" s="57" t="s">
        <v>14</v>
      </c>
      <c r="K2238" s="28"/>
    </row>
    <row r="2239" ht="22.5" customHeight="1">
      <c r="A2239" s="147">
        <v>46105.0</v>
      </c>
      <c r="B2239" s="15"/>
      <c r="C2239" s="148"/>
      <c r="D2239" s="149" t="s">
        <v>18680</v>
      </c>
      <c r="E2239" s="150" t="s">
        <v>18681</v>
      </c>
      <c r="F2239" s="112" t="str">
        <f t="shared" si="1"/>
        <v>JORGE EDUARDO CORVERA MARCHANT</v>
      </c>
      <c r="G2239" s="59" t="s">
        <v>18682</v>
      </c>
      <c r="H2239" s="56" t="s">
        <v>44</v>
      </c>
      <c r="I2239" s="27"/>
      <c r="J2239" s="57" t="s">
        <v>14</v>
      </c>
      <c r="K2239" s="23" t="s">
        <v>15</v>
      </c>
    </row>
    <row r="2240" ht="22.5" customHeight="1">
      <c r="A2240" s="147">
        <v>46105.0</v>
      </c>
      <c r="B2240" s="15"/>
      <c r="C2240" s="148"/>
      <c r="D2240" s="149" t="s">
        <v>18683</v>
      </c>
      <c r="E2240" s="150" t="s">
        <v>18684</v>
      </c>
      <c r="F2240" s="112" t="str">
        <f t="shared" si="1"/>
        <v>ALEXIS ALEJANDRO TAPIA ROMERO</v>
      </c>
      <c r="G2240" s="59" t="s">
        <v>18685</v>
      </c>
      <c r="H2240" s="56" t="s">
        <v>44</v>
      </c>
      <c r="I2240" s="27"/>
      <c r="J2240" s="57" t="s">
        <v>14</v>
      </c>
      <c r="K2240" s="23" t="s">
        <v>15</v>
      </c>
    </row>
    <row r="2241" ht="22.5" customHeight="1">
      <c r="A2241" s="147">
        <v>46105.0</v>
      </c>
      <c r="B2241" s="15"/>
      <c r="C2241" s="148"/>
      <c r="D2241" s="149" t="s">
        <v>18686</v>
      </c>
      <c r="E2241" s="150" t="s">
        <v>18687</v>
      </c>
      <c r="F2241" s="112" t="str">
        <f t="shared" si="1"/>
        <v>CONSTANZA MONSERRAT CABEZAS NUÑEZ</v>
      </c>
      <c r="G2241" s="59" t="s">
        <v>18688</v>
      </c>
      <c r="H2241" s="56" t="s">
        <v>44</v>
      </c>
      <c r="I2241" s="27"/>
      <c r="J2241" s="57" t="s">
        <v>14</v>
      </c>
      <c r="K2241" s="23" t="s">
        <v>15</v>
      </c>
    </row>
    <row r="2242" ht="22.5" customHeight="1">
      <c r="A2242" s="147">
        <v>46105.0</v>
      </c>
      <c r="B2242" s="15"/>
      <c r="C2242" s="151" t="s">
        <v>4718</v>
      </c>
      <c r="D2242" s="149" t="s">
        <v>144</v>
      </c>
      <c r="E2242" s="150" t="s">
        <v>18689</v>
      </c>
      <c r="F2242" s="112" t="str">
        <f t="shared" si="1"/>
        <v>JORGE RAMOS</v>
      </c>
      <c r="G2242" s="59" t="s">
        <v>18690</v>
      </c>
      <c r="H2242" s="56" t="s">
        <v>44</v>
      </c>
      <c r="I2242" s="27"/>
      <c r="J2242" s="57" t="s">
        <v>21</v>
      </c>
      <c r="K2242" s="23" t="s">
        <v>15</v>
      </c>
    </row>
    <row r="2243" ht="22.5" customHeight="1">
      <c r="A2243" s="147">
        <v>46105.0</v>
      </c>
      <c r="B2243" s="46"/>
      <c r="C2243" s="151" t="s">
        <v>106</v>
      </c>
      <c r="D2243" s="149" t="s">
        <v>1946</v>
      </c>
      <c r="E2243" s="150" t="s">
        <v>18691</v>
      </c>
      <c r="F2243" s="112" t="str">
        <f t="shared" si="1"/>
        <v>DIEGO AROS</v>
      </c>
      <c r="G2243" s="59" t="s">
        <v>18692</v>
      </c>
      <c r="H2243" s="56" t="s">
        <v>44</v>
      </c>
      <c r="I2243" s="27"/>
      <c r="J2243" s="57" t="s">
        <v>21</v>
      </c>
      <c r="K2243" s="23" t="s">
        <v>15</v>
      </c>
    </row>
    <row r="2244" ht="22.5" customHeight="1">
      <c r="A2244" s="147">
        <v>46105.0</v>
      </c>
      <c r="B2244" s="15"/>
      <c r="C2244" s="151" t="s">
        <v>122</v>
      </c>
      <c r="D2244" s="149" t="s">
        <v>1275</v>
      </c>
      <c r="E2244" s="150" t="s">
        <v>1989</v>
      </c>
      <c r="F2244" s="112" t="str">
        <f t="shared" si="1"/>
        <v>PRISCILA MORALES</v>
      </c>
      <c r="G2244" s="59" t="s">
        <v>18693</v>
      </c>
      <c r="H2244" s="56" t="s">
        <v>44</v>
      </c>
      <c r="I2244" s="27"/>
      <c r="J2244" s="57" t="s">
        <v>21</v>
      </c>
      <c r="K2244" s="23" t="s">
        <v>15</v>
      </c>
    </row>
    <row r="2245" ht="22.5" customHeight="1">
      <c r="A2245" s="147">
        <v>46105.0</v>
      </c>
      <c r="B2245" s="15"/>
      <c r="C2245" s="151" t="s">
        <v>1231</v>
      </c>
      <c r="D2245" s="149" t="s">
        <v>964</v>
      </c>
      <c r="E2245" s="150" t="s">
        <v>10754</v>
      </c>
      <c r="F2245" s="112" t="str">
        <f t="shared" si="1"/>
        <v>FELIPE ANDRADE</v>
      </c>
      <c r="G2245" s="59" t="s">
        <v>18694</v>
      </c>
      <c r="H2245" s="56" t="s">
        <v>44</v>
      </c>
      <c r="I2245" s="27"/>
      <c r="J2245" s="57" t="s">
        <v>21</v>
      </c>
      <c r="K2245" s="23" t="s">
        <v>15</v>
      </c>
    </row>
    <row r="2246" ht="22.5" customHeight="1">
      <c r="A2246" s="147">
        <v>46105.0</v>
      </c>
      <c r="B2246" s="15"/>
      <c r="C2246" s="151" t="s">
        <v>18695</v>
      </c>
      <c r="D2246" s="149" t="s">
        <v>363</v>
      </c>
      <c r="E2246" s="150" t="s">
        <v>527</v>
      </c>
      <c r="F2246" s="112" t="str">
        <f t="shared" si="1"/>
        <v>NICOLAS SOLIS</v>
      </c>
      <c r="G2246" s="59" t="s">
        <v>18696</v>
      </c>
      <c r="H2246" s="56" t="s">
        <v>44</v>
      </c>
      <c r="I2246" s="27"/>
      <c r="J2246" s="57" t="s">
        <v>21</v>
      </c>
      <c r="K2246" s="23" t="s">
        <v>15</v>
      </c>
    </row>
    <row r="2247" ht="22.5" customHeight="1">
      <c r="A2247" s="147">
        <v>46105.0</v>
      </c>
      <c r="B2247" s="15"/>
      <c r="C2247" s="151" t="s">
        <v>122</v>
      </c>
      <c r="D2247" s="149" t="s">
        <v>795</v>
      </c>
      <c r="E2247" s="150" t="s">
        <v>787</v>
      </c>
      <c r="F2247" s="112" t="str">
        <f t="shared" si="1"/>
        <v>DANIELA RODRÍGUEZ</v>
      </c>
      <c r="G2247" s="59" t="s">
        <v>18697</v>
      </c>
      <c r="H2247" s="56" t="s">
        <v>44</v>
      </c>
      <c r="I2247" s="27"/>
      <c r="J2247" s="57" t="s">
        <v>21</v>
      </c>
      <c r="K2247" s="23" t="s">
        <v>15</v>
      </c>
    </row>
    <row r="2248" ht="22.5" customHeight="1">
      <c r="A2248" s="147">
        <v>46105.0</v>
      </c>
      <c r="B2248" s="15"/>
      <c r="C2248" s="151" t="s">
        <v>106</v>
      </c>
      <c r="D2248" s="149" t="s">
        <v>15033</v>
      </c>
      <c r="E2248" s="150" t="s">
        <v>2334</v>
      </c>
      <c r="F2248" s="112" t="str">
        <f t="shared" si="1"/>
        <v>ITALO CASTILLO</v>
      </c>
      <c r="G2248" s="59" t="s">
        <v>18698</v>
      </c>
      <c r="H2248" s="56" t="s">
        <v>44</v>
      </c>
      <c r="I2248" s="27"/>
      <c r="J2248" s="57" t="s">
        <v>21</v>
      </c>
      <c r="K2248" s="23" t="s">
        <v>15</v>
      </c>
    </row>
    <row r="2249" ht="22.5" customHeight="1">
      <c r="A2249" s="147">
        <v>46105.0</v>
      </c>
      <c r="B2249" s="15"/>
      <c r="C2249" s="151" t="s">
        <v>106</v>
      </c>
      <c r="D2249" s="149" t="s">
        <v>5941</v>
      </c>
      <c r="E2249" s="150" t="s">
        <v>18699</v>
      </c>
      <c r="F2249" s="112" t="str">
        <f t="shared" si="1"/>
        <v>CRISTIAN RODRIGO IBACETA DURAN</v>
      </c>
      <c r="G2249" s="59" t="s">
        <v>18700</v>
      </c>
      <c r="H2249" s="56" t="s">
        <v>44</v>
      </c>
      <c r="I2249" s="27"/>
      <c r="J2249" s="57" t="s">
        <v>21</v>
      </c>
      <c r="K2249" s="23" t="s">
        <v>15</v>
      </c>
    </row>
    <row r="2250" ht="22.5" customHeight="1">
      <c r="A2250" s="147">
        <v>46105.0</v>
      </c>
      <c r="B2250" s="15"/>
      <c r="C2250" s="151" t="s">
        <v>106</v>
      </c>
      <c r="D2250" s="149" t="s">
        <v>51</v>
      </c>
      <c r="E2250" s="150" t="s">
        <v>18701</v>
      </c>
      <c r="F2250" s="112" t="str">
        <f t="shared" si="1"/>
        <v>CATALINA PAZ CUETO GALLARDO</v>
      </c>
      <c r="G2250" s="59" t="s">
        <v>18702</v>
      </c>
      <c r="H2250" s="56" t="s">
        <v>44</v>
      </c>
      <c r="I2250" s="27"/>
      <c r="J2250" s="57" t="s">
        <v>21</v>
      </c>
      <c r="K2250" s="23" t="s">
        <v>15</v>
      </c>
    </row>
    <row r="2251" ht="22.5" customHeight="1">
      <c r="A2251" s="147">
        <v>46105.0</v>
      </c>
      <c r="B2251" s="15"/>
      <c r="C2251" s="151" t="s">
        <v>1337</v>
      </c>
      <c r="D2251" s="149" t="s">
        <v>944</v>
      </c>
      <c r="E2251" s="150" t="s">
        <v>18703</v>
      </c>
      <c r="F2251" s="112" t="str">
        <f t="shared" si="1"/>
        <v>DIEGO NORAMBUENA</v>
      </c>
      <c r="G2251" s="59" t="s">
        <v>18704</v>
      </c>
      <c r="H2251" s="56" t="s">
        <v>44</v>
      </c>
      <c r="I2251" s="27"/>
      <c r="J2251" s="57" t="s">
        <v>21</v>
      </c>
      <c r="K2251" s="23" t="s">
        <v>15</v>
      </c>
    </row>
    <row r="2252" ht="22.5" customHeight="1">
      <c r="A2252" s="147">
        <v>46105.0</v>
      </c>
      <c r="B2252" s="15"/>
      <c r="C2252" s="151" t="s">
        <v>106</v>
      </c>
      <c r="D2252" s="149" t="s">
        <v>18705</v>
      </c>
      <c r="E2252" s="150" t="s">
        <v>18706</v>
      </c>
      <c r="F2252" s="112" t="str">
        <f t="shared" si="1"/>
        <v>MARISA DEL CARMEN CASTAÑEDA CARVALLO</v>
      </c>
      <c r="G2252" s="59" t="s">
        <v>18707</v>
      </c>
      <c r="H2252" s="56" t="s">
        <v>44</v>
      </c>
      <c r="I2252" s="27"/>
      <c r="J2252" s="57" t="s">
        <v>21</v>
      </c>
      <c r="K2252" s="23" t="s">
        <v>15</v>
      </c>
    </row>
    <row r="2253" ht="22.5" customHeight="1">
      <c r="A2253" s="147">
        <v>46105.0</v>
      </c>
      <c r="B2253" s="15"/>
      <c r="C2253" s="151" t="s">
        <v>18708</v>
      </c>
      <c r="D2253" s="149" t="s">
        <v>12862</v>
      </c>
      <c r="E2253" s="150" t="s">
        <v>18709</v>
      </c>
      <c r="F2253" s="112" t="str">
        <f t="shared" si="1"/>
        <v>JAVIERA CONSTANZA NICCODEMI AROS</v>
      </c>
      <c r="G2253" s="59" t="s">
        <v>18710</v>
      </c>
      <c r="H2253" s="56" t="s">
        <v>44</v>
      </c>
      <c r="I2253" s="27"/>
      <c r="J2253" s="57" t="s">
        <v>21</v>
      </c>
      <c r="K2253" s="23" t="s">
        <v>15</v>
      </c>
    </row>
    <row r="2254" ht="22.5" customHeight="1">
      <c r="A2254" s="147">
        <v>46105.0</v>
      </c>
      <c r="B2254" s="15"/>
      <c r="C2254" s="151" t="s">
        <v>1994</v>
      </c>
      <c r="D2254" s="149" t="s">
        <v>18711</v>
      </c>
      <c r="E2254" s="150" t="s">
        <v>18712</v>
      </c>
      <c r="F2254" s="112" t="str">
        <f t="shared" si="1"/>
        <v>MATIAS NICOLAS CONTRERAS ARANDA</v>
      </c>
      <c r="G2254" s="59" t="s">
        <v>18713</v>
      </c>
      <c r="H2254" s="56" t="s">
        <v>44</v>
      </c>
      <c r="I2254" s="27"/>
      <c r="J2254" s="57" t="s">
        <v>21</v>
      </c>
      <c r="K2254" s="23" t="s">
        <v>15</v>
      </c>
    </row>
    <row r="2255" ht="22.5" customHeight="1">
      <c r="A2255" s="147">
        <v>46105.0</v>
      </c>
      <c r="B2255" s="15"/>
      <c r="C2255" s="148">
        <v>44805.0</v>
      </c>
      <c r="D2255" s="149" t="s">
        <v>18714</v>
      </c>
      <c r="E2255" s="150" t="s">
        <v>18715</v>
      </c>
      <c r="F2255" s="112" t="str">
        <f t="shared" si="1"/>
        <v>DARKO GRE OLAVARRIA</v>
      </c>
      <c r="G2255" s="59" t="s">
        <v>18716</v>
      </c>
      <c r="H2255" s="56" t="s">
        <v>44</v>
      </c>
      <c r="I2255" s="27"/>
      <c r="J2255" s="57" t="s">
        <v>17</v>
      </c>
      <c r="K2255" s="23" t="s">
        <v>15</v>
      </c>
    </row>
    <row r="2256" ht="22.5" customHeight="1">
      <c r="A2256" s="147">
        <v>46105.0</v>
      </c>
      <c r="B2256" s="46"/>
      <c r="C2256" s="151"/>
      <c r="D2256" s="149" t="s">
        <v>12095</v>
      </c>
      <c r="E2256" s="150" t="s">
        <v>12096</v>
      </c>
      <c r="F2256" s="112" t="str">
        <f t="shared" si="1"/>
        <v>LIZBETH NIEVES CANINO</v>
      </c>
      <c r="G2256" s="59" t="s">
        <v>12097</v>
      </c>
      <c r="H2256" s="56" t="s">
        <v>44</v>
      </c>
      <c r="I2256" s="27"/>
      <c r="J2256" s="57" t="s">
        <v>17</v>
      </c>
      <c r="K2256" s="23" t="s">
        <v>30</v>
      </c>
    </row>
    <row r="2257" ht="22.5" customHeight="1">
      <c r="A2257" s="147">
        <v>46105.0</v>
      </c>
      <c r="B2257" s="15">
        <v>46106.0</v>
      </c>
      <c r="C2257" s="148">
        <v>43739.0</v>
      </c>
      <c r="D2257" s="149" t="s">
        <v>18717</v>
      </c>
      <c r="E2257" s="150" t="s">
        <v>18718</v>
      </c>
      <c r="F2257" s="112" t="str">
        <f t="shared" si="1"/>
        <v>MARIA ANGELICA CARRASCO CAUTIVO</v>
      </c>
      <c r="G2257" s="59" t="s">
        <v>18719</v>
      </c>
      <c r="H2257" s="56" t="s">
        <v>44</v>
      </c>
      <c r="I2257" s="27"/>
      <c r="J2257" s="57" t="s">
        <v>17</v>
      </c>
      <c r="K2257" s="23" t="s">
        <v>15</v>
      </c>
    </row>
    <row r="2258" ht="22.5" customHeight="1">
      <c r="A2258" s="147">
        <v>46105.0</v>
      </c>
      <c r="B2258" s="15">
        <v>46106.0</v>
      </c>
      <c r="C2258" s="148">
        <v>45261.0</v>
      </c>
      <c r="D2258" s="149" t="s">
        <v>669</v>
      </c>
      <c r="E2258" s="150" t="s">
        <v>18720</v>
      </c>
      <c r="F2258" s="112" t="str">
        <f t="shared" si="1"/>
        <v>JORGE RECORDON</v>
      </c>
      <c r="G2258" s="59" t="s">
        <v>18721</v>
      </c>
      <c r="H2258" s="56" t="s">
        <v>44</v>
      </c>
      <c r="I2258" s="27"/>
      <c r="J2258" s="57" t="s">
        <v>17</v>
      </c>
      <c r="K2258" s="23" t="s">
        <v>15</v>
      </c>
    </row>
    <row r="2259" ht="22.5" customHeight="1">
      <c r="A2259" s="147">
        <v>46105.0</v>
      </c>
      <c r="B2259" s="15"/>
      <c r="C2259" s="148">
        <v>45323.0</v>
      </c>
      <c r="D2259" s="149" t="s">
        <v>18722</v>
      </c>
      <c r="E2259" s="150" t="s">
        <v>18723</v>
      </c>
      <c r="F2259" s="112" t="str">
        <f t="shared" si="1"/>
        <v>JIMENA PAOLA BARADIT URBINA</v>
      </c>
      <c r="G2259" s="59" t="s">
        <v>18724</v>
      </c>
      <c r="H2259" s="56" t="s">
        <v>44</v>
      </c>
      <c r="I2259" s="27"/>
      <c r="J2259" s="57" t="s">
        <v>17</v>
      </c>
      <c r="K2259" s="23" t="s">
        <v>15</v>
      </c>
    </row>
    <row r="2260" ht="22.5" customHeight="1">
      <c r="A2260" s="147">
        <v>46105.0</v>
      </c>
      <c r="B2260" s="15">
        <v>46106.0</v>
      </c>
      <c r="C2260" s="148">
        <v>43586.0</v>
      </c>
      <c r="D2260" s="149" t="s">
        <v>6929</v>
      </c>
      <c r="E2260" s="150" t="s">
        <v>18725</v>
      </c>
      <c r="F2260" s="112" t="str">
        <f t="shared" si="1"/>
        <v>MARIA JOSE SILVA CARREÑO</v>
      </c>
      <c r="G2260" s="59" t="s">
        <v>18726</v>
      </c>
      <c r="H2260" s="56" t="s">
        <v>44</v>
      </c>
      <c r="I2260" s="27"/>
      <c r="J2260" s="57" t="s">
        <v>17</v>
      </c>
      <c r="K2260" s="23" t="s">
        <v>15</v>
      </c>
    </row>
    <row r="2261" ht="22.5" customHeight="1">
      <c r="A2261" s="147">
        <v>46105.0</v>
      </c>
      <c r="B2261" s="15">
        <v>46106.0</v>
      </c>
      <c r="C2261" s="148">
        <v>45383.0</v>
      </c>
      <c r="D2261" s="149" t="s">
        <v>944</v>
      </c>
      <c r="E2261" s="150" t="s">
        <v>10328</v>
      </c>
      <c r="F2261" s="112" t="str">
        <f t="shared" si="1"/>
        <v>DIEGO RECABARREN</v>
      </c>
      <c r="G2261" s="59" t="s">
        <v>18727</v>
      </c>
      <c r="H2261" s="56" t="s">
        <v>44</v>
      </c>
      <c r="I2261" s="27"/>
      <c r="J2261" s="57" t="s">
        <v>17</v>
      </c>
      <c r="K2261" s="23" t="s">
        <v>15</v>
      </c>
    </row>
    <row r="2262" ht="22.5" customHeight="1">
      <c r="A2262" s="147">
        <v>46105.0</v>
      </c>
      <c r="B2262" s="15">
        <v>46106.0</v>
      </c>
      <c r="C2262" s="148">
        <v>43586.0</v>
      </c>
      <c r="D2262" s="149" t="s">
        <v>1888</v>
      </c>
      <c r="E2262" s="150" t="s">
        <v>9011</v>
      </c>
      <c r="F2262" s="112" t="str">
        <f t="shared" si="1"/>
        <v>DAVID BOLBARAN</v>
      </c>
      <c r="G2262" s="59" t="s">
        <v>9012</v>
      </c>
      <c r="H2262" s="56" t="s">
        <v>44</v>
      </c>
      <c r="I2262" s="27"/>
      <c r="J2262" s="57" t="s">
        <v>17</v>
      </c>
      <c r="K2262" s="23" t="s">
        <v>15</v>
      </c>
    </row>
    <row r="2263" ht="22.5" customHeight="1">
      <c r="A2263" s="147">
        <v>46105.0</v>
      </c>
      <c r="B2263" s="15">
        <v>46106.0</v>
      </c>
      <c r="C2263" s="148">
        <v>42979.0</v>
      </c>
      <c r="D2263" s="149" t="s">
        <v>153</v>
      </c>
      <c r="E2263" s="150" t="s">
        <v>1989</v>
      </c>
      <c r="F2263" s="112" t="str">
        <f t="shared" si="1"/>
        <v>ALBERTO MORALES</v>
      </c>
      <c r="G2263" s="59" t="s">
        <v>18728</v>
      </c>
      <c r="H2263" s="56" t="s">
        <v>44</v>
      </c>
      <c r="I2263" s="27"/>
      <c r="J2263" s="57" t="s">
        <v>17</v>
      </c>
      <c r="K2263" s="23" t="s">
        <v>15</v>
      </c>
    </row>
    <row r="2264" ht="22.5" customHeight="1">
      <c r="A2264" s="147">
        <v>46105.0</v>
      </c>
      <c r="B2264" s="15">
        <v>46106.0</v>
      </c>
      <c r="C2264" s="148">
        <v>43586.0</v>
      </c>
      <c r="D2264" s="149" t="s">
        <v>287</v>
      </c>
      <c r="E2264" s="150" t="s">
        <v>5827</v>
      </c>
      <c r="F2264" s="112" t="str">
        <f t="shared" si="1"/>
        <v>OSCAR MOLINA</v>
      </c>
      <c r="G2264" s="59" t="s">
        <v>18729</v>
      </c>
      <c r="H2264" s="56" t="s">
        <v>44</v>
      </c>
      <c r="I2264" s="27"/>
      <c r="J2264" s="57" t="s">
        <v>17</v>
      </c>
      <c r="K2264" s="23" t="s">
        <v>15</v>
      </c>
    </row>
    <row r="2265" ht="22.5" customHeight="1">
      <c r="A2265" s="147">
        <v>46105.0</v>
      </c>
      <c r="B2265" s="15">
        <v>46106.0</v>
      </c>
      <c r="C2265" s="148">
        <v>45597.0</v>
      </c>
      <c r="D2265" s="149" t="s">
        <v>791</v>
      </c>
      <c r="E2265" s="150" t="s">
        <v>18730</v>
      </c>
      <c r="F2265" s="112" t="str">
        <f t="shared" si="1"/>
        <v>TOMÁS HOTT</v>
      </c>
      <c r="G2265" s="59" t="s">
        <v>18731</v>
      </c>
      <c r="H2265" s="56" t="s">
        <v>44</v>
      </c>
      <c r="I2265" s="27"/>
      <c r="J2265" s="57" t="s">
        <v>17</v>
      </c>
      <c r="K2265" s="23" t="s">
        <v>15</v>
      </c>
    </row>
    <row r="2266" ht="22.5" customHeight="1">
      <c r="A2266" s="147">
        <v>46105.0</v>
      </c>
      <c r="B2266" s="15">
        <v>46106.0</v>
      </c>
      <c r="C2266" s="148">
        <v>43313.0</v>
      </c>
      <c r="D2266" s="149" t="s">
        <v>1204</v>
      </c>
      <c r="E2266" s="150" t="s">
        <v>17446</v>
      </c>
      <c r="F2266" s="112" t="str">
        <f t="shared" si="1"/>
        <v>JULIO VILLALOBOS</v>
      </c>
      <c r="G2266" s="59" t="s">
        <v>18732</v>
      </c>
      <c r="H2266" s="56" t="s">
        <v>44</v>
      </c>
      <c r="I2266" s="27"/>
      <c r="J2266" s="57" t="s">
        <v>17</v>
      </c>
      <c r="K2266" s="23" t="s">
        <v>15</v>
      </c>
    </row>
    <row r="2267" ht="22.5" customHeight="1">
      <c r="A2267" s="147">
        <v>46105.0</v>
      </c>
      <c r="B2267" s="15">
        <v>46122.0</v>
      </c>
      <c r="C2267" s="148">
        <v>45413.0</v>
      </c>
      <c r="D2267" s="149" t="s">
        <v>2339</v>
      </c>
      <c r="E2267" s="150" t="s">
        <v>10355</v>
      </c>
      <c r="F2267" s="112" t="str">
        <f t="shared" si="1"/>
        <v>ANDREA FARIAS</v>
      </c>
      <c r="G2267" s="59" t="s">
        <v>18733</v>
      </c>
      <c r="H2267" s="56" t="s">
        <v>44</v>
      </c>
      <c r="I2267" s="27"/>
      <c r="J2267" s="57" t="s">
        <v>17</v>
      </c>
      <c r="K2267" s="23" t="s">
        <v>15</v>
      </c>
    </row>
    <row r="2268" ht="22.5" customHeight="1">
      <c r="A2268" s="147">
        <v>46105.0</v>
      </c>
      <c r="B2268" s="15">
        <v>46106.0</v>
      </c>
      <c r="C2268" s="148">
        <v>43132.0</v>
      </c>
      <c r="D2268" s="149" t="s">
        <v>18734</v>
      </c>
      <c r="E2268" s="150" t="s">
        <v>9400</v>
      </c>
      <c r="F2268" s="112" t="str">
        <f t="shared" si="1"/>
        <v>NICOLAS RODRIGO CARVACHO TAPIA</v>
      </c>
      <c r="G2268" s="59" t="s">
        <v>9401</v>
      </c>
      <c r="H2268" s="56" t="s">
        <v>44</v>
      </c>
      <c r="I2268" s="27"/>
      <c r="J2268" s="57" t="s">
        <v>17</v>
      </c>
      <c r="K2268" s="23" t="s">
        <v>15</v>
      </c>
    </row>
    <row r="2269" ht="22.5" customHeight="1">
      <c r="A2269" s="147">
        <v>46105.0</v>
      </c>
      <c r="B2269" s="15">
        <v>46106.0</v>
      </c>
      <c r="C2269" s="148">
        <v>44440.0</v>
      </c>
      <c r="D2269" s="149" t="s">
        <v>18735</v>
      </c>
      <c r="E2269" s="150" t="s">
        <v>18736</v>
      </c>
      <c r="F2269" s="112" t="str">
        <f t="shared" si="1"/>
        <v>LUIS WLADIMIR MENDEZ ESCOBAR</v>
      </c>
      <c r="G2269" s="59" t="s">
        <v>18737</v>
      </c>
      <c r="H2269" s="56" t="s">
        <v>44</v>
      </c>
      <c r="I2269" s="27"/>
      <c r="J2269" s="57" t="s">
        <v>17</v>
      </c>
      <c r="K2269" s="23" t="s">
        <v>15</v>
      </c>
    </row>
    <row r="2270" ht="22.5" customHeight="1">
      <c r="A2270" s="147">
        <v>46105.0</v>
      </c>
      <c r="B2270" s="15">
        <v>46106.0</v>
      </c>
      <c r="C2270" s="148">
        <v>43405.0</v>
      </c>
      <c r="D2270" s="149" t="s">
        <v>1077</v>
      </c>
      <c r="E2270" s="150" t="s">
        <v>5442</v>
      </c>
      <c r="F2270" s="112" t="str">
        <f t="shared" si="1"/>
        <v>KATHERINE SANTIBAÑEZ</v>
      </c>
      <c r="G2270" s="59" t="s">
        <v>12693</v>
      </c>
      <c r="H2270" s="56" t="s">
        <v>44</v>
      </c>
      <c r="I2270" s="27"/>
      <c r="J2270" s="57" t="s">
        <v>17</v>
      </c>
      <c r="K2270" s="23" t="s">
        <v>15</v>
      </c>
    </row>
    <row r="2271" ht="22.5" customHeight="1">
      <c r="A2271" s="147">
        <v>46105.0</v>
      </c>
      <c r="B2271" s="15">
        <v>46106.0</v>
      </c>
      <c r="C2271" s="148">
        <v>44743.0</v>
      </c>
      <c r="D2271" s="149" t="s">
        <v>16160</v>
      </c>
      <c r="E2271" s="150" t="s">
        <v>11526</v>
      </c>
      <c r="F2271" s="112" t="str">
        <f t="shared" si="1"/>
        <v>BENJAMIN LARA</v>
      </c>
      <c r="G2271" s="59" t="s">
        <v>18738</v>
      </c>
      <c r="H2271" s="56" t="s">
        <v>44</v>
      </c>
      <c r="I2271" s="27"/>
      <c r="J2271" s="57" t="s">
        <v>17</v>
      </c>
      <c r="K2271" s="23" t="s">
        <v>15</v>
      </c>
    </row>
    <row r="2272" ht="22.5" customHeight="1">
      <c r="A2272" s="147">
        <v>46105.0</v>
      </c>
      <c r="B2272" s="15">
        <v>46106.0</v>
      </c>
      <c r="C2272" s="148">
        <v>43831.0</v>
      </c>
      <c r="D2272" s="149" t="s">
        <v>5105</v>
      </c>
      <c r="E2272" s="150" t="s">
        <v>5254</v>
      </c>
      <c r="F2272" s="112" t="str">
        <f t="shared" si="1"/>
        <v>CHRISTIAN REYES</v>
      </c>
      <c r="G2272" s="59" t="s">
        <v>18739</v>
      </c>
      <c r="H2272" s="56" t="s">
        <v>44</v>
      </c>
      <c r="I2272" s="27"/>
      <c r="J2272" s="57" t="s">
        <v>17</v>
      </c>
      <c r="K2272" s="23" t="s">
        <v>15</v>
      </c>
    </row>
    <row r="2273" ht="22.5" customHeight="1">
      <c r="A2273" s="147">
        <v>46105.0</v>
      </c>
      <c r="B2273" s="15">
        <v>46106.0</v>
      </c>
      <c r="C2273" s="148">
        <v>43497.0</v>
      </c>
      <c r="D2273" s="149" t="s">
        <v>5797</v>
      </c>
      <c r="E2273" s="150" t="s">
        <v>18740</v>
      </c>
      <c r="F2273" s="112" t="str">
        <f t="shared" si="1"/>
        <v>GABRIELA PIZZEGHELLO</v>
      </c>
      <c r="G2273" s="59" t="s">
        <v>18741</v>
      </c>
      <c r="H2273" s="56" t="s">
        <v>44</v>
      </c>
      <c r="I2273" s="27"/>
      <c r="J2273" s="57" t="s">
        <v>17</v>
      </c>
      <c r="K2273" s="23" t="s">
        <v>15</v>
      </c>
    </row>
    <row r="2274" ht="22.5" customHeight="1">
      <c r="A2274" s="147">
        <v>46105.0</v>
      </c>
      <c r="B2274" s="15">
        <v>46106.0</v>
      </c>
      <c r="C2274" s="148">
        <v>45139.0</v>
      </c>
      <c r="D2274" s="149" t="s">
        <v>12053</v>
      </c>
      <c r="E2274" s="150" t="s">
        <v>15202</v>
      </c>
      <c r="F2274" s="112" t="str">
        <f t="shared" si="1"/>
        <v>DOMINGO LASTRA</v>
      </c>
      <c r="G2274" s="59" t="s">
        <v>18742</v>
      </c>
      <c r="H2274" s="56" t="s">
        <v>44</v>
      </c>
      <c r="I2274" s="27"/>
      <c r="J2274" s="57" t="s">
        <v>17</v>
      </c>
      <c r="K2274" s="23" t="s">
        <v>15</v>
      </c>
    </row>
    <row r="2275" ht="22.5" customHeight="1">
      <c r="A2275" s="147">
        <v>46105.0</v>
      </c>
      <c r="B2275" s="15">
        <v>46106.0</v>
      </c>
      <c r="C2275" s="148">
        <v>43617.0</v>
      </c>
      <c r="D2275" s="149" t="s">
        <v>18743</v>
      </c>
      <c r="E2275" s="150" t="s">
        <v>18744</v>
      </c>
      <c r="F2275" s="112" t="str">
        <f t="shared" si="1"/>
        <v>HORACIO GARCIA LETELIER</v>
      </c>
      <c r="G2275" s="59" t="s">
        <v>18745</v>
      </c>
      <c r="H2275" s="56" t="s">
        <v>44</v>
      </c>
      <c r="I2275" s="27"/>
      <c r="J2275" s="57" t="s">
        <v>17</v>
      </c>
      <c r="K2275" s="23" t="s">
        <v>15</v>
      </c>
    </row>
    <row r="2276" ht="22.5" customHeight="1">
      <c r="A2276" s="147">
        <v>46105.0</v>
      </c>
      <c r="B2276" s="15">
        <v>46106.0</v>
      </c>
      <c r="C2276" s="148">
        <v>43586.0</v>
      </c>
      <c r="D2276" s="149" t="s">
        <v>8774</v>
      </c>
      <c r="E2276" s="150" t="s">
        <v>18746</v>
      </c>
      <c r="F2276" s="112" t="str">
        <f t="shared" si="1"/>
        <v>JOHANA JARA ZUÑIGA</v>
      </c>
      <c r="G2276" s="59" t="s">
        <v>18747</v>
      </c>
      <c r="H2276" s="56" t="s">
        <v>44</v>
      </c>
      <c r="I2276" s="27"/>
      <c r="J2276" s="57" t="s">
        <v>17</v>
      </c>
      <c r="K2276" s="23" t="s">
        <v>15</v>
      </c>
    </row>
    <row r="2277" ht="22.5" customHeight="1">
      <c r="A2277" s="147">
        <v>46105.0</v>
      </c>
      <c r="B2277" s="15">
        <v>46106.0</v>
      </c>
      <c r="C2277" s="148">
        <v>43313.0</v>
      </c>
      <c r="D2277" s="149" t="s">
        <v>1817</v>
      </c>
      <c r="E2277" s="150" t="s">
        <v>8448</v>
      </c>
      <c r="F2277" s="112" t="str">
        <f t="shared" si="1"/>
        <v>PATRICIA MONTERO</v>
      </c>
      <c r="G2277" s="59" t="s">
        <v>18748</v>
      </c>
      <c r="H2277" s="56" t="s">
        <v>44</v>
      </c>
      <c r="I2277" s="27"/>
      <c r="J2277" s="57" t="s">
        <v>17</v>
      </c>
      <c r="K2277" s="23" t="s">
        <v>15</v>
      </c>
    </row>
    <row r="2278" ht="22.5" customHeight="1">
      <c r="A2278" s="147">
        <v>46105.0</v>
      </c>
      <c r="B2278" s="15">
        <v>46106.0</v>
      </c>
      <c r="C2278" s="148">
        <v>45170.0</v>
      </c>
      <c r="D2278" s="149" t="s">
        <v>18749</v>
      </c>
      <c r="E2278" s="150" t="s">
        <v>18750</v>
      </c>
      <c r="F2278" s="112" t="str">
        <f t="shared" si="1"/>
        <v>MAXIMILIANO ARMANDO JARA OLIVARES</v>
      </c>
      <c r="G2278" s="59" t="s">
        <v>18751</v>
      </c>
      <c r="H2278" s="56" t="s">
        <v>44</v>
      </c>
      <c r="I2278" s="22" t="s">
        <v>13</v>
      </c>
      <c r="J2278" s="57" t="s">
        <v>17</v>
      </c>
      <c r="K2278" s="23" t="s">
        <v>15</v>
      </c>
    </row>
    <row r="2279" ht="22.5" customHeight="1">
      <c r="A2279" s="147">
        <v>46105.0</v>
      </c>
      <c r="B2279" s="15">
        <v>46106.0</v>
      </c>
      <c r="C2279" s="148">
        <v>45505.0</v>
      </c>
      <c r="D2279" s="149" t="s">
        <v>338</v>
      </c>
      <c r="E2279" s="150" t="s">
        <v>6240</v>
      </c>
      <c r="F2279" s="112" t="str">
        <f t="shared" si="1"/>
        <v>RICARDO SEPÚLVEDA</v>
      </c>
      <c r="G2279" s="59" t="s">
        <v>18752</v>
      </c>
      <c r="H2279" s="56" t="s">
        <v>44</v>
      </c>
      <c r="I2279" s="27"/>
      <c r="J2279" s="57" t="s">
        <v>17</v>
      </c>
      <c r="K2279" s="23" t="s">
        <v>15</v>
      </c>
    </row>
    <row r="2280" ht="22.5" customHeight="1">
      <c r="A2280" s="147">
        <v>46105.0</v>
      </c>
      <c r="B2280" s="15">
        <v>46106.0</v>
      </c>
      <c r="C2280" s="148">
        <v>44927.0</v>
      </c>
      <c r="D2280" s="149" t="s">
        <v>12050</v>
      </c>
      <c r="E2280" s="150" t="s">
        <v>18753</v>
      </c>
      <c r="F2280" s="112" t="str">
        <f t="shared" si="1"/>
        <v>ROBERTO ESPINOZA MONTIEL</v>
      </c>
      <c r="G2280" s="59" t="s">
        <v>18754</v>
      </c>
      <c r="H2280" s="56" t="s">
        <v>44</v>
      </c>
      <c r="I2280" s="27"/>
      <c r="J2280" s="57" t="s">
        <v>17</v>
      </c>
      <c r="K2280" s="23" t="s">
        <v>15</v>
      </c>
    </row>
    <row r="2281" ht="22.5" customHeight="1">
      <c r="A2281" s="147">
        <v>46105.0</v>
      </c>
      <c r="B2281" s="15">
        <v>46106.0</v>
      </c>
      <c r="C2281" s="148">
        <v>43647.0</v>
      </c>
      <c r="D2281" s="149" t="s">
        <v>481</v>
      </c>
      <c r="E2281" s="150" t="s">
        <v>7777</v>
      </c>
      <c r="F2281" s="112" t="str">
        <f t="shared" si="1"/>
        <v>PATRICIO ARELLANO</v>
      </c>
      <c r="G2281" s="59" t="s">
        <v>18755</v>
      </c>
      <c r="H2281" s="56" t="s">
        <v>44</v>
      </c>
      <c r="I2281" s="27"/>
      <c r="J2281" s="57" t="s">
        <v>17</v>
      </c>
      <c r="K2281" s="23" t="s">
        <v>15</v>
      </c>
    </row>
    <row r="2282" ht="22.5" customHeight="1">
      <c r="A2282" s="147">
        <v>46105.0</v>
      </c>
      <c r="B2282" s="15">
        <v>46106.0</v>
      </c>
      <c r="C2282" s="148">
        <v>43344.0</v>
      </c>
      <c r="D2282" s="149" t="s">
        <v>18756</v>
      </c>
      <c r="E2282" s="150" t="s">
        <v>18757</v>
      </c>
      <c r="F2282" s="112" t="str">
        <f t="shared" si="1"/>
        <v>MANUEL JESUS ZÁRATE HERRERA</v>
      </c>
      <c r="G2282" s="59" t="s">
        <v>18758</v>
      </c>
      <c r="H2282" s="56" t="s">
        <v>44</v>
      </c>
      <c r="I2282" s="27"/>
      <c r="J2282" s="57" t="s">
        <v>17</v>
      </c>
      <c r="K2282" s="23" t="s">
        <v>15</v>
      </c>
    </row>
    <row r="2283" ht="22.5" customHeight="1">
      <c r="A2283" s="147">
        <v>46105.0</v>
      </c>
      <c r="B2283" s="15">
        <v>46106.0</v>
      </c>
      <c r="C2283" s="148">
        <v>43497.0</v>
      </c>
      <c r="D2283" s="149" t="s">
        <v>18759</v>
      </c>
      <c r="E2283" s="150" t="s">
        <v>1002</v>
      </c>
      <c r="F2283" s="112" t="str">
        <f t="shared" si="1"/>
        <v>DANIEL ROBERTO SÁNCHEZ</v>
      </c>
      <c r="G2283" s="59" t="s">
        <v>18760</v>
      </c>
      <c r="H2283" s="56" t="s">
        <v>44</v>
      </c>
      <c r="I2283" s="27"/>
      <c r="J2283" s="57" t="s">
        <v>17</v>
      </c>
      <c r="K2283" s="23" t="s">
        <v>15</v>
      </c>
    </row>
    <row r="2284" ht="22.5" customHeight="1">
      <c r="A2284" s="147">
        <v>46105.0</v>
      </c>
      <c r="B2284" s="15">
        <v>46106.0</v>
      </c>
      <c r="C2284" s="148">
        <v>42856.0</v>
      </c>
      <c r="D2284" s="149" t="s">
        <v>1500</v>
      </c>
      <c r="E2284" s="150" t="s">
        <v>367</v>
      </c>
      <c r="F2284" s="112" t="str">
        <f t="shared" si="1"/>
        <v>JAVIER GONZÁLEZ</v>
      </c>
      <c r="G2284" s="59" t="s">
        <v>18761</v>
      </c>
      <c r="H2284" s="56" t="s">
        <v>44</v>
      </c>
      <c r="I2284" s="27"/>
      <c r="J2284" s="57" t="s">
        <v>17</v>
      </c>
      <c r="K2284" s="23" t="s">
        <v>15</v>
      </c>
    </row>
    <row r="2285" ht="22.5" customHeight="1">
      <c r="A2285" s="147">
        <v>46105.0</v>
      </c>
      <c r="B2285" s="15">
        <v>46106.0</v>
      </c>
      <c r="C2285" s="148">
        <v>43466.0</v>
      </c>
      <c r="D2285" s="149" t="s">
        <v>510</v>
      </c>
      <c r="E2285" s="150" t="s">
        <v>14499</v>
      </c>
      <c r="F2285" s="112" t="str">
        <f t="shared" si="1"/>
        <v>GONZALO VILLAR</v>
      </c>
      <c r="G2285" s="59" t="s">
        <v>18762</v>
      </c>
      <c r="H2285" s="56" t="s">
        <v>44</v>
      </c>
      <c r="I2285" s="27"/>
      <c r="J2285" s="57" t="s">
        <v>17</v>
      </c>
      <c r="K2285" s="23" t="s">
        <v>15</v>
      </c>
    </row>
    <row r="2286" ht="22.5" customHeight="1">
      <c r="A2286" s="147">
        <v>46105.0</v>
      </c>
      <c r="B2286" s="15">
        <v>46106.0</v>
      </c>
      <c r="C2286" s="148">
        <v>43556.0</v>
      </c>
      <c r="D2286" s="149" t="s">
        <v>18763</v>
      </c>
      <c r="E2286" s="150" t="s">
        <v>1437</v>
      </c>
      <c r="F2286" s="112" t="str">
        <f t="shared" si="1"/>
        <v>CRISTHOFER HERNÁNDEZ</v>
      </c>
      <c r="G2286" s="59" t="s">
        <v>18764</v>
      </c>
      <c r="H2286" s="56" t="s">
        <v>44</v>
      </c>
      <c r="I2286" s="27"/>
      <c r="J2286" s="57" t="s">
        <v>17</v>
      </c>
      <c r="K2286" s="23" t="s">
        <v>15</v>
      </c>
    </row>
    <row r="2287" ht="22.5" customHeight="1">
      <c r="A2287" s="147">
        <v>46105.0</v>
      </c>
      <c r="B2287" s="15">
        <v>46106.0</v>
      </c>
      <c r="C2287" s="148">
        <v>45383.0</v>
      </c>
      <c r="D2287" s="149" t="s">
        <v>18765</v>
      </c>
      <c r="E2287" s="150" t="s">
        <v>18766</v>
      </c>
      <c r="F2287" s="112" t="str">
        <f t="shared" si="1"/>
        <v>MARÍA PÍA VALLEJOS VALLEJOS CALDERÓN</v>
      </c>
      <c r="G2287" s="59" t="s">
        <v>18767</v>
      </c>
      <c r="H2287" s="56" t="s">
        <v>44</v>
      </c>
      <c r="I2287" s="27"/>
      <c r="J2287" s="57" t="s">
        <v>17</v>
      </c>
      <c r="K2287" s="23" t="s">
        <v>15</v>
      </c>
    </row>
    <row r="2288" ht="22.5" customHeight="1">
      <c r="A2288" s="147">
        <v>46105.0</v>
      </c>
      <c r="B2288" s="15">
        <v>46106.0</v>
      </c>
      <c r="C2288" s="148">
        <v>44501.0</v>
      </c>
      <c r="D2288" s="149" t="s">
        <v>445</v>
      </c>
      <c r="E2288" s="150" t="s">
        <v>767</v>
      </c>
      <c r="F2288" s="112" t="str">
        <f t="shared" si="1"/>
        <v>MANUEL VALDES</v>
      </c>
      <c r="G2288" s="59" t="s">
        <v>18768</v>
      </c>
      <c r="H2288" s="56" t="s">
        <v>44</v>
      </c>
      <c r="I2288" s="27"/>
      <c r="J2288" s="57" t="s">
        <v>17</v>
      </c>
      <c r="K2288" s="23" t="s">
        <v>15</v>
      </c>
    </row>
    <row r="2289" ht="22.5" customHeight="1">
      <c r="A2289" s="147">
        <v>46105.0</v>
      </c>
      <c r="B2289" s="15">
        <v>46106.0</v>
      </c>
      <c r="C2289" s="148">
        <v>43525.0</v>
      </c>
      <c r="D2289" s="149" t="s">
        <v>4187</v>
      </c>
      <c r="E2289" s="150" t="s">
        <v>18769</v>
      </c>
      <c r="F2289" s="112" t="str">
        <f t="shared" si="1"/>
        <v>JUAN GALINDO</v>
      </c>
      <c r="G2289" s="59" t="s">
        <v>18770</v>
      </c>
      <c r="H2289" s="56" t="s">
        <v>44</v>
      </c>
      <c r="I2289" s="27"/>
      <c r="J2289" s="57" t="s">
        <v>17</v>
      </c>
      <c r="K2289" s="23" t="s">
        <v>15</v>
      </c>
    </row>
    <row r="2290" ht="22.5" customHeight="1">
      <c r="A2290" s="147">
        <v>46105.0</v>
      </c>
      <c r="B2290" s="15">
        <v>46106.0</v>
      </c>
      <c r="C2290" s="148">
        <v>44228.0</v>
      </c>
      <c r="D2290" s="149" t="s">
        <v>18771</v>
      </c>
      <c r="E2290" s="150" t="s">
        <v>18772</v>
      </c>
      <c r="F2290" s="112" t="str">
        <f t="shared" si="1"/>
        <v>ALAN GUILLERMO MARENGO CARVAJAL</v>
      </c>
      <c r="G2290" s="59" t="s">
        <v>18773</v>
      </c>
      <c r="H2290" s="56" t="s">
        <v>44</v>
      </c>
      <c r="I2290" s="27"/>
      <c r="J2290" s="57" t="s">
        <v>17</v>
      </c>
      <c r="K2290" s="23" t="s">
        <v>15</v>
      </c>
    </row>
    <row r="2291" ht="22.5" customHeight="1">
      <c r="A2291" s="147">
        <v>46105.0</v>
      </c>
      <c r="B2291" s="15">
        <v>46107.0</v>
      </c>
      <c r="C2291" s="148">
        <v>44470.0</v>
      </c>
      <c r="D2291" s="149" t="s">
        <v>18774</v>
      </c>
      <c r="E2291" s="150" t="s">
        <v>145</v>
      </c>
      <c r="F2291" s="112" t="str">
        <f t="shared" si="1"/>
        <v>ROBERTO JESUS GOMEZ</v>
      </c>
      <c r="G2291" s="59" t="s">
        <v>18775</v>
      </c>
      <c r="H2291" s="56" t="s">
        <v>44</v>
      </c>
      <c r="I2291" s="27"/>
      <c r="J2291" s="57" t="s">
        <v>19</v>
      </c>
      <c r="K2291" s="23" t="s">
        <v>15</v>
      </c>
    </row>
    <row r="2292" ht="22.5" customHeight="1">
      <c r="A2292" s="147">
        <v>46105.0</v>
      </c>
      <c r="B2292" s="15">
        <v>46107.0</v>
      </c>
      <c r="C2292" s="148">
        <v>43647.0</v>
      </c>
      <c r="D2292" s="149" t="s">
        <v>5439</v>
      </c>
      <c r="E2292" s="150" t="s">
        <v>16545</v>
      </c>
      <c r="F2292" s="112" t="str">
        <f t="shared" si="1"/>
        <v>XAVIER CAVIEDES</v>
      </c>
      <c r="G2292" s="59" t="s">
        <v>18776</v>
      </c>
      <c r="H2292" s="56" t="s">
        <v>44</v>
      </c>
      <c r="I2292" s="27"/>
      <c r="J2292" s="57" t="s">
        <v>19</v>
      </c>
      <c r="K2292" s="23" t="s">
        <v>15</v>
      </c>
    </row>
    <row r="2293" ht="22.5" customHeight="1">
      <c r="A2293" s="147">
        <v>46105.0</v>
      </c>
      <c r="B2293" s="15">
        <v>46107.0</v>
      </c>
      <c r="C2293" s="148">
        <v>45292.0</v>
      </c>
      <c r="D2293" s="149" t="s">
        <v>439</v>
      </c>
      <c r="E2293" s="150" t="s">
        <v>2226</v>
      </c>
      <c r="F2293" s="112" t="str">
        <f t="shared" si="1"/>
        <v>JUAN JARA</v>
      </c>
      <c r="G2293" s="59" t="s">
        <v>18777</v>
      </c>
      <c r="H2293" s="56" t="s">
        <v>44</v>
      </c>
      <c r="I2293" s="27"/>
      <c r="J2293" s="57" t="s">
        <v>19</v>
      </c>
      <c r="K2293" s="23" t="s">
        <v>15</v>
      </c>
    </row>
    <row r="2294" ht="22.5" customHeight="1">
      <c r="A2294" s="147">
        <v>46105.0</v>
      </c>
      <c r="B2294" s="15"/>
      <c r="C2294" s="148"/>
      <c r="D2294" s="149" t="s">
        <v>2644</v>
      </c>
      <c r="E2294" s="150" t="s">
        <v>18778</v>
      </c>
      <c r="F2294" s="112" t="str">
        <f t="shared" si="1"/>
        <v>GABRIEL GUTIERREZ VALENCIA</v>
      </c>
      <c r="G2294" s="59" t="s">
        <v>18779</v>
      </c>
      <c r="H2294" s="61"/>
      <c r="I2294" s="27"/>
      <c r="J2294" s="65"/>
      <c r="K2294" s="28"/>
    </row>
    <row r="2295" ht="22.5" customHeight="1">
      <c r="A2295" s="147">
        <v>46105.0</v>
      </c>
      <c r="B2295" s="15"/>
      <c r="C2295" s="148"/>
      <c r="D2295" s="149" t="s">
        <v>18780</v>
      </c>
      <c r="E2295" s="150" t="s">
        <v>18781</v>
      </c>
      <c r="F2295" s="112" t="str">
        <f t="shared" si="1"/>
        <v>MOISES SALAZAR ARANCIBIA</v>
      </c>
      <c r="G2295" s="59" t="s">
        <v>18782</v>
      </c>
      <c r="H2295" s="61"/>
      <c r="I2295" s="27"/>
      <c r="J2295" s="65"/>
      <c r="K2295" s="28"/>
    </row>
    <row r="2296" ht="22.5" customHeight="1">
      <c r="A2296" s="147">
        <v>46105.0</v>
      </c>
      <c r="B2296" s="15"/>
      <c r="C2296" s="148"/>
      <c r="D2296" s="149" t="s">
        <v>436</v>
      </c>
      <c r="E2296" s="150" t="s">
        <v>1165</v>
      </c>
      <c r="F2296" s="112" t="str">
        <f t="shared" si="1"/>
        <v>VIVIANA SERRANO</v>
      </c>
      <c r="G2296" s="59" t="s">
        <v>18783</v>
      </c>
      <c r="H2296" s="61"/>
      <c r="I2296" s="27"/>
      <c r="J2296" s="65"/>
      <c r="K2296" s="28"/>
    </row>
    <row r="2297" ht="22.5" customHeight="1">
      <c r="A2297" s="147">
        <v>46105.0</v>
      </c>
      <c r="B2297" s="15"/>
      <c r="C2297" s="148"/>
      <c r="D2297" s="149" t="s">
        <v>18784</v>
      </c>
      <c r="E2297" s="150" t="s">
        <v>9319</v>
      </c>
      <c r="F2297" s="112" t="str">
        <f t="shared" si="1"/>
        <v>PAULETTE ARACENA</v>
      </c>
      <c r="G2297" s="59" t="s">
        <v>18785</v>
      </c>
      <c r="H2297" s="61"/>
      <c r="I2297" s="27"/>
      <c r="J2297" s="65"/>
      <c r="K2297" s="28"/>
    </row>
    <row r="2298" ht="22.5" customHeight="1">
      <c r="A2298" s="147">
        <v>46105.0</v>
      </c>
      <c r="B2298" s="15"/>
      <c r="C2298" s="148"/>
      <c r="D2298" s="149" t="s">
        <v>18786</v>
      </c>
      <c r="E2298" s="150" t="s">
        <v>18787</v>
      </c>
      <c r="F2298" s="112" t="str">
        <f t="shared" si="1"/>
        <v>BRIAN ALEJANDRO VILLALOBOS VARAS</v>
      </c>
      <c r="G2298" s="59" t="s">
        <v>18788</v>
      </c>
      <c r="H2298" s="61"/>
      <c r="I2298" s="27"/>
      <c r="J2298" s="65"/>
      <c r="K2298" s="28"/>
    </row>
    <row r="2299" ht="22.5" customHeight="1">
      <c r="A2299" s="147">
        <v>46105.0</v>
      </c>
      <c r="B2299" s="15"/>
      <c r="C2299" s="148"/>
      <c r="D2299" s="149" t="s">
        <v>1705</v>
      </c>
      <c r="E2299" s="150" t="s">
        <v>10480</v>
      </c>
      <c r="F2299" s="112" t="str">
        <f t="shared" si="1"/>
        <v>BENJAMIN VALLEJOS</v>
      </c>
      <c r="G2299" s="59" t="s">
        <v>18789</v>
      </c>
      <c r="H2299" s="61"/>
      <c r="I2299" s="27"/>
      <c r="J2299" s="65"/>
      <c r="K2299" s="28"/>
    </row>
    <row r="2300" ht="22.5" customHeight="1">
      <c r="A2300" s="147">
        <v>46105.0</v>
      </c>
      <c r="B2300" s="15"/>
      <c r="C2300" s="148"/>
      <c r="D2300" s="149" t="s">
        <v>262</v>
      </c>
      <c r="E2300" s="150" t="s">
        <v>18790</v>
      </c>
      <c r="F2300" s="112" t="str">
        <f t="shared" si="1"/>
        <v>FRANCISCO CONTENLA</v>
      </c>
      <c r="G2300" s="59" t="s">
        <v>18791</v>
      </c>
      <c r="H2300" s="61"/>
      <c r="I2300" s="27"/>
      <c r="J2300" s="65"/>
      <c r="K2300" s="28"/>
    </row>
    <row r="2301" ht="22.5" customHeight="1">
      <c r="A2301" s="147">
        <v>46105.0</v>
      </c>
      <c r="B2301" s="15"/>
      <c r="C2301" s="148"/>
      <c r="D2301" s="149" t="s">
        <v>2285</v>
      </c>
      <c r="E2301" s="150" t="s">
        <v>4307</v>
      </c>
      <c r="F2301" s="112" t="str">
        <f t="shared" si="1"/>
        <v>PEDRO CASTRO</v>
      </c>
      <c r="G2301" s="59" t="s">
        <v>18792</v>
      </c>
      <c r="H2301" s="61"/>
      <c r="I2301" s="27"/>
      <c r="J2301" s="65"/>
      <c r="K2301" s="28"/>
    </row>
    <row r="2302" ht="22.5" customHeight="1">
      <c r="A2302" s="147">
        <v>46105.0</v>
      </c>
      <c r="B2302" s="15"/>
      <c r="C2302" s="148"/>
      <c r="D2302" s="149" t="s">
        <v>1240</v>
      </c>
      <c r="E2302" s="150" t="s">
        <v>9619</v>
      </c>
      <c r="F2302" s="112" t="str">
        <f t="shared" si="1"/>
        <v>CATALINA SUÁREZ</v>
      </c>
      <c r="G2302" s="59" t="s">
        <v>18793</v>
      </c>
      <c r="H2302" s="61"/>
      <c r="I2302" s="27"/>
      <c r="J2302" s="65"/>
      <c r="K2302" s="28"/>
    </row>
    <row r="2303" ht="22.5" customHeight="1">
      <c r="A2303" s="147">
        <v>46105.0</v>
      </c>
      <c r="B2303" s="15"/>
      <c r="C2303" s="148"/>
      <c r="D2303" s="149" t="s">
        <v>968</v>
      </c>
      <c r="E2303" s="150" t="s">
        <v>11590</v>
      </c>
      <c r="F2303" s="112" t="str">
        <f t="shared" si="1"/>
        <v>SEBASTIAN TOLEDO</v>
      </c>
      <c r="G2303" s="59" t="s">
        <v>18794</v>
      </c>
      <c r="H2303" s="61"/>
      <c r="I2303" s="27"/>
      <c r="J2303" s="65"/>
      <c r="K2303" s="28"/>
    </row>
    <row r="2304" ht="22.5" customHeight="1">
      <c r="A2304" s="147">
        <v>46105.0</v>
      </c>
      <c r="B2304" s="15"/>
      <c r="C2304" s="148"/>
      <c r="D2304" s="149" t="s">
        <v>18795</v>
      </c>
      <c r="E2304" s="150" t="s">
        <v>18796</v>
      </c>
      <c r="F2304" s="112" t="str">
        <f t="shared" si="1"/>
        <v>IRINA SANHUEZA</v>
      </c>
      <c r="G2304" s="59" t="s">
        <v>18797</v>
      </c>
      <c r="H2304" s="61"/>
      <c r="I2304" s="27"/>
      <c r="J2304" s="65"/>
      <c r="K2304" s="28"/>
    </row>
    <row r="2305" ht="22.5" customHeight="1">
      <c r="A2305" s="147">
        <v>46105.0</v>
      </c>
      <c r="B2305" s="15"/>
      <c r="C2305" s="148"/>
      <c r="D2305" s="149" t="s">
        <v>419</v>
      </c>
      <c r="E2305" s="150" t="s">
        <v>18798</v>
      </c>
      <c r="F2305" s="112" t="str">
        <f t="shared" si="1"/>
        <v>RODRIGO ZUIL</v>
      </c>
      <c r="G2305" s="59" t="s">
        <v>18799</v>
      </c>
      <c r="H2305" s="61"/>
      <c r="I2305" s="27"/>
      <c r="J2305" s="65"/>
      <c r="K2305" s="28"/>
    </row>
    <row r="2306" ht="22.5" customHeight="1">
      <c r="A2306" s="147">
        <v>46105.0</v>
      </c>
      <c r="B2306" s="15"/>
      <c r="C2306" s="148"/>
      <c r="D2306" s="149" t="s">
        <v>5105</v>
      </c>
      <c r="E2306" s="150" t="s">
        <v>1087</v>
      </c>
      <c r="F2306" s="112" t="str">
        <f t="shared" si="1"/>
        <v>CHRISTIAN CORREA</v>
      </c>
      <c r="G2306" s="59" t="s">
        <v>18800</v>
      </c>
      <c r="H2306" s="61"/>
      <c r="I2306" s="27"/>
      <c r="J2306" s="65"/>
      <c r="K2306" s="28"/>
    </row>
    <row r="2307" ht="22.5" customHeight="1">
      <c r="A2307" s="147">
        <v>46105.0</v>
      </c>
      <c r="B2307" s="15"/>
      <c r="C2307" s="148"/>
      <c r="D2307" s="149" t="s">
        <v>439</v>
      </c>
      <c r="E2307" s="150" t="s">
        <v>15588</v>
      </c>
      <c r="F2307" s="112" t="str">
        <f t="shared" si="1"/>
        <v>JUAN VILCHES ULLOA</v>
      </c>
      <c r="G2307" s="59" t="s">
        <v>15589</v>
      </c>
      <c r="H2307" s="61"/>
      <c r="I2307" s="27"/>
      <c r="J2307" s="65"/>
      <c r="K2307" s="28"/>
    </row>
    <row r="2308" ht="22.5" customHeight="1">
      <c r="A2308" s="147">
        <v>46105.0</v>
      </c>
      <c r="B2308" s="15"/>
      <c r="C2308" s="148"/>
      <c r="D2308" s="149" t="s">
        <v>18801</v>
      </c>
      <c r="E2308" s="150" t="s">
        <v>18802</v>
      </c>
      <c r="F2308" s="112" t="str">
        <f t="shared" si="1"/>
        <v>VICTOR LEONARDO BRUNA DELGADO</v>
      </c>
      <c r="G2308" s="59" t="s">
        <v>18803</v>
      </c>
      <c r="H2308" s="61"/>
      <c r="I2308" s="27"/>
      <c r="J2308" s="65"/>
      <c r="K2308" s="28"/>
    </row>
    <row r="2309" ht="22.5" customHeight="1">
      <c r="A2309" s="147">
        <v>46105.0</v>
      </c>
      <c r="B2309" s="15"/>
      <c r="C2309" s="148"/>
      <c r="D2309" s="149" t="s">
        <v>1394</v>
      </c>
      <c r="E2309" s="150" t="s">
        <v>18804</v>
      </c>
      <c r="F2309" s="112" t="str">
        <f t="shared" si="1"/>
        <v>MATIAS PONTIGO</v>
      </c>
      <c r="G2309" s="59" t="s">
        <v>18805</v>
      </c>
      <c r="H2309" s="61"/>
      <c r="I2309" s="27"/>
      <c r="J2309" s="65"/>
      <c r="K2309" s="28"/>
    </row>
    <row r="2310" ht="22.5" customHeight="1">
      <c r="A2310" s="147">
        <v>46105.0</v>
      </c>
      <c r="B2310" s="15"/>
      <c r="C2310" s="148"/>
      <c r="D2310" s="149" t="s">
        <v>13146</v>
      </c>
      <c r="E2310" s="150" t="s">
        <v>9569</v>
      </c>
      <c r="F2310" s="112" t="str">
        <f t="shared" si="1"/>
        <v>LEONEL RIOS</v>
      </c>
      <c r="G2310" s="59" t="s">
        <v>18806</v>
      </c>
      <c r="H2310" s="61"/>
      <c r="I2310" s="27"/>
      <c r="J2310" s="65"/>
      <c r="K2310" s="28"/>
    </row>
    <row r="2311" ht="22.5" customHeight="1">
      <c r="A2311" s="147">
        <v>46105.0</v>
      </c>
      <c r="B2311" s="15"/>
      <c r="C2311" s="148"/>
      <c r="D2311" s="149" t="s">
        <v>1431</v>
      </c>
      <c r="E2311" s="150" t="s">
        <v>1989</v>
      </c>
      <c r="F2311" s="112" t="str">
        <f t="shared" si="1"/>
        <v>CLAUDIO MORALES</v>
      </c>
      <c r="G2311" s="59" t="s">
        <v>18807</v>
      </c>
      <c r="H2311" s="56"/>
      <c r="I2311" s="27"/>
      <c r="J2311" s="65"/>
      <c r="K2311" s="28"/>
    </row>
    <row r="2312" ht="22.5" customHeight="1">
      <c r="A2312" s="147">
        <v>46105.0</v>
      </c>
      <c r="B2312" s="15"/>
      <c r="C2312" s="148"/>
      <c r="D2312" s="149" t="s">
        <v>12174</v>
      </c>
      <c r="E2312" s="150" t="s">
        <v>12175</v>
      </c>
      <c r="F2312" s="112" t="str">
        <f t="shared" si="1"/>
        <v>FIDEL OLIVARI SEVERINO</v>
      </c>
      <c r="G2312" s="59" t="s">
        <v>12176</v>
      </c>
      <c r="H2312" s="61"/>
      <c r="I2312" s="27"/>
      <c r="J2312" s="65"/>
      <c r="K2312" s="28"/>
    </row>
    <row r="2313" ht="22.5" customHeight="1">
      <c r="A2313" s="147">
        <v>46105.0</v>
      </c>
      <c r="B2313" s="15"/>
      <c r="C2313" s="148"/>
      <c r="D2313" s="149" t="s">
        <v>10130</v>
      </c>
      <c r="E2313" s="150" t="s">
        <v>10131</v>
      </c>
      <c r="F2313" s="112" t="str">
        <f t="shared" si="1"/>
        <v>ANGEL ENRIQUE SALVATIERRA VERA</v>
      </c>
      <c r="G2313" s="59" t="s">
        <v>10132</v>
      </c>
      <c r="H2313" s="61"/>
      <c r="I2313" s="27"/>
      <c r="J2313" s="65"/>
      <c r="K2313" s="28"/>
    </row>
    <row r="2314" ht="22.5" customHeight="1">
      <c r="A2314" s="147">
        <v>46105.0</v>
      </c>
      <c r="B2314" s="15"/>
      <c r="C2314" s="148"/>
      <c r="D2314" s="149" t="s">
        <v>2825</v>
      </c>
      <c r="E2314" s="150" t="s">
        <v>130</v>
      </c>
      <c r="F2314" s="112" t="str">
        <f t="shared" si="1"/>
        <v>MARCELO GONZALEZ</v>
      </c>
      <c r="G2314" s="59" t="s">
        <v>18808</v>
      </c>
      <c r="H2314" s="61"/>
      <c r="I2314" s="27"/>
      <c r="J2314" s="65"/>
      <c r="K2314" s="28"/>
    </row>
    <row r="2315" ht="22.5" customHeight="1">
      <c r="A2315" s="147">
        <v>46105.0</v>
      </c>
      <c r="B2315" s="15"/>
      <c r="C2315" s="148"/>
      <c r="D2315" s="149" t="s">
        <v>13062</v>
      </c>
      <c r="E2315" s="150" t="s">
        <v>13199</v>
      </c>
      <c r="F2315" s="112" t="str">
        <f t="shared" si="1"/>
        <v>SUSAN MESIAS</v>
      </c>
      <c r="G2315" s="59" t="s">
        <v>18809</v>
      </c>
      <c r="H2315" s="61"/>
      <c r="I2315" s="27"/>
      <c r="J2315" s="65"/>
      <c r="K2315" s="28"/>
    </row>
    <row r="2316" ht="22.5" customHeight="1">
      <c r="A2316" s="147">
        <v>46105.0</v>
      </c>
      <c r="B2316" s="15"/>
      <c r="C2316" s="148"/>
      <c r="D2316" s="149" t="s">
        <v>736</v>
      </c>
      <c r="E2316" s="150" t="s">
        <v>13272</v>
      </c>
      <c r="F2316" s="112" t="str">
        <f t="shared" si="1"/>
        <v>CONSTANZA ORDENES</v>
      </c>
      <c r="G2316" s="59" t="s">
        <v>18810</v>
      </c>
      <c r="H2316" s="61"/>
      <c r="I2316" s="27"/>
      <c r="J2316" s="65"/>
      <c r="K2316" s="28"/>
    </row>
    <row r="2317" ht="22.5" customHeight="1">
      <c r="A2317" s="147">
        <v>46105.0</v>
      </c>
      <c r="B2317" s="15"/>
      <c r="C2317" s="148"/>
      <c r="D2317" s="149" t="s">
        <v>11366</v>
      </c>
      <c r="E2317" s="150" t="s">
        <v>18811</v>
      </c>
      <c r="F2317" s="112" t="str">
        <f t="shared" si="1"/>
        <v>MIKAELA GARATE</v>
      </c>
      <c r="G2317" s="59" t="s">
        <v>18812</v>
      </c>
      <c r="H2317" s="61"/>
      <c r="I2317" s="27"/>
      <c r="J2317" s="65"/>
      <c r="K2317" s="28"/>
    </row>
    <row r="2318" ht="22.5" customHeight="1">
      <c r="A2318" s="147">
        <v>46105.0</v>
      </c>
      <c r="B2318" s="15"/>
      <c r="C2318" s="148"/>
      <c r="D2318" s="149" t="s">
        <v>944</v>
      </c>
      <c r="E2318" s="150" t="s">
        <v>8707</v>
      </c>
      <c r="F2318" s="112" t="str">
        <f t="shared" si="1"/>
        <v>DIEGO OLGUIN</v>
      </c>
      <c r="G2318" s="59" t="s">
        <v>18813</v>
      </c>
      <c r="H2318" s="61"/>
      <c r="I2318" s="27"/>
      <c r="J2318" s="65"/>
      <c r="K2318" s="28"/>
    </row>
    <row r="2319" ht="22.5" customHeight="1">
      <c r="A2319" s="147">
        <v>46105.0</v>
      </c>
      <c r="B2319" s="15"/>
      <c r="C2319" s="148"/>
      <c r="D2319" s="149" t="s">
        <v>12327</v>
      </c>
      <c r="E2319" s="150" t="s">
        <v>16733</v>
      </c>
      <c r="F2319" s="112" t="str">
        <f t="shared" si="1"/>
        <v>FABIO CASTAÑEDA</v>
      </c>
      <c r="G2319" s="59" t="s">
        <v>18814</v>
      </c>
      <c r="H2319" s="61"/>
      <c r="I2319" s="27"/>
      <c r="J2319" s="65"/>
      <c r="K2319" s="28"/>
    </row>
    <row r="2320" ht="22.5" customHeight="1">
      <c r="A2320" s="147">
        <v>46105.0</v>
      </c>
      <c r="B2320" s="15"/>
      <c r="C2320" s="148"/>
      <c r="D2320" s="149" t="s">
        <v>18815</v>
      </c>
      <c r="E2320" s="150" t="s">
        <v>1208</v>
      </c>
      <c r="F2320" s="112" t="str">
        <f t="shared" si="1"/>
        <v>CONSTANZA ELENA TORRES</v>
      </c>
      <c r="G2320" s="59" t="s">
        <v>18816</v>
      </c>
      <c r="H2320" s="61"/>
      <c r="I2320" s="27"/>
      <c r="J2320" s="65"/>
      <c r="K2320" s="28"/>
    </row>
    <row r="2321" ht="22.5" customHeight="1">
      <c r="A2321" s="147">
        <v>46105.0</v>
      </c>
      <c r="B2321" s="15"/>
      <c r="C2321" s="148"/>
      <c r="D2321" s="149" t="s">
        <v>323</v>
      </c>
      <c r="E2321" s="150" t="s">
        <v>220</v>
      </c>
      <c r="F2321" s="112" t="str">
        <f t="shared" si="1"/>
        <v>FERNANDA SALINAS</v>
      </c>
      <c r="G2321" s="59" t="s">
        <v>18817</v>
      </c>
      <c r="H2321" s="61"/>
      <c r="I2321" s="27"/>
      <c r="J2321" s="65"/>
      <c r="K2321" s="28"/>
    </row>
    <row r="2322" ht="22.5" customHeight="1">
      <c r="A2322" s="147">
        <v>46105.0</v>
      </c>
      <c r="B2322" s="15"/>
      <c r="C2322" s="148"/>
      <c r="D2322" s="149" t="s">
        <v>304</v>
      </c>
      <c r="E2322" s="150" t="s">
        <v>18818</v>
      </c>
      <c r="F2322" s="112" t="str">
        <f t="shared" si="1"/>
        <v>DANIEL FORCONESI</v>
      </c>
      <c r="G2322" s="59" t="s">
        <v>18819</v>
      </c>
      <c r="H2322" s="56" t="s">
        <v>603</v>
      </c>
      <c r="I2322" s="27"/>
      <c r="J2322" s="65"/>
      <c r="K2322" s="23" t="s">
        <v>15</v>
      </c>
    </row>
    <row r="2323" ht="22.5" customHeight="1">
      <c r="A2323" s="147">
        <v>46105.0</v>
      </c>
      <c r="B2323" s="15"/>
      <c r="C2323" s="148"/>
      <c r="D2323" s="149" t="s">
        <v>2073</v>
      </c>
      <c r="E2323" s="150" t="s">
        <v>18820</v>
      </c>
      <c r="F2323" s="112" t="str">
        <f t="shared" si="1"/>
        <v>CESAR IGOR</v>
      </c>
      <c r="G2323" s="59" t="s">
        <v>18821</v>
      </c>
      <c r="H2323" s="61"/>
      <c r="I2323" s="27"/>
      <c r="J2323" s="65"/>
      <c r="K2323" s="28"/>
    </row>
    <row r="2324" ht="22.5" customHeight="1">
      <c r="A2324" s="147">
        <v>46105.0</v>
      </c>
      <c r="B2324" s="15"/>
      <c r="C2324" s="148"/>
      <c r="D2324" s="149" t="s">
        <v>2004</v>
      </c>
      <c r="E2324" s="150" t="s">
        <v>18822</v>
      </c>
      <c r="F2324" s="112" t="str">
        <f t="shared" si="1"/>
        <v>FREDDY VERQ</v>
      </c>
      <c r="G2324" s="59" t="s">
        <v>18823</v>
      </c>
      <c r="H2324" s="61"/>
      <c r="I2324" s="27"/>
      <c r="J2324" s="65"/>
      <c r="K2324" s="28"/>
    </row>
    <row r="2325" ht="22.5" customHeight="1">
      <c r="A2325" s="147">
        <v>46105.0</v>
      </c>
      <c r="B2325" s="15"/>
      <c r="C2325" s="148"/>
      <c r="D2325" s="149" t="s">
        <v>13944</v>
      </c>
      <c r="E2325" s="150" t="s">
        <v>18824</v>
      </c>
      <c r="F2325" s="112" t="str">
        <f t="shared" si="1"/>
        <v>ERIC ORMAZÁBAL</v>
      </c>
      <c r="G2325" s="59" t="s">
        <v>18825</v>
      </c>
      <c r="H2325" s="61"/>
      <c r="I2325" s="27"/>
      <c r="J2325" s="65"/>
      <c r="K2325" s="28"/>
    </row>
    <row r="2326" ht="22.5" customHeight="1">
      <c r="A2326" s="147">
        <v>46105.0</v>
      </c>
      <c r="B2326" s="15"/>
      <c r="C2326" s="148"/>
      <c r="D2326" s="149" t="s">
        <v>1292</v>
      </c>
      <c r="E2326" s="150" t="s">
        <v>18826</v>
      </c>
      <c r="F2326" s="112" t="str">
        <f t="shared" si="1"/>
        <v>CRISTIAN BURDILES</v>
      </c>
      <c r="G2326" s="59" t="s">
        <v>18827</v>
      </c>
      <c r="H2326" s="61"/>
      <c r="I2326" s="27"/>
      <c r="J2326" s="65"/>
      <c r="K2326" s="28"/>
    </row>
    <row r="2327" ht="22.5" customHeight="1">
      <c r="A2327" s="147">
        <v>46105.0</v>
      </c>
      <c r="B2327" s="15"/>
      <c r="C2327" s="148"/>
      <c r="D2327" s="149" t="s">
        <v>18828</v>
      </c>
      <c r="E2327" s="150" t="s">
        <v>18829</v>
      </c>
      <c r="F2327" s="112" t="str">
        <f t="shared" si="1"/>
        <v>ARACELLY ANDREA ORREGO CARRASCO</v>
      </c>
      <c r="G2327" s="59" t="s">
        <v>18830</v>
      </c>
      <c r="H2327" s="61"/>
      <c r="I2327" s="27"/>
      <c r="J2327" s="65"/>
      <c r="K2327" s="28"/>
    </row>
    <row r="2328" ht="22.5" customHeight="1">
      <c r="A2328" s="147">
        <v>46105.0</v>
      </c>
      <c r="B2328" s="15"/>
      <c r="C2328" s="148"/>
      <c r="D2328" s="149" t="s">
        <v>439</v>
      </c>
      <c r="E2328" s="150" t="s">
        <v>11956</v>
      </c>
      <c r="F2328" s="112" t="str">
        <f t="shared" si="1"/>
        <v>JUAN GUEVARA</v>
      </c>
      <c r="G2328" s="59" t="s">
        <v>18831</v>
      </c>
      <c r="H2328" s="61"/>
      <c r="I2328" s="27"/>
      <c r="J2328" s="65"/>
      <c r="K2328" s="28"/>
    </row>
    <row r="2329" ht="22.5" customHeight="1">
      <c r="A2329" s="147">
        <v>46105.0</v>
      </c>
      <c r="B2329" s="15"/>
      <c r="C2329" s="148"/>
      <c r="D2329" s="149" t="s">
        <v>7290</v>
      </c>
      <c r="E2329" s="150" t="s">
        <v>2063</v>
      </c>
      <c r="F2329" s="112" t="str">
        <f t="shared" si="1"/>
        <v>MAURICIO TAPIA</v>
      </c>
      <c r="G2329" s="59" t="s">
        <v>18832</v>
      </c>
      <c r="H2329" s="61"/>
      <c r="I2329" s="27"/>
      <c r="J2329" s="65"/>
      <c r="K2329" s="28"/>
    </row>
    <row r="2330" ht="22.5" customHeight="1">
      <c r="A2330" s="147">
        <v>46105.0</v>
      </c>
      <c r="B2330" s="15"/>
      <c r="C2330" s="148"/>
      <c r="D2330" s="149" t="s">
        <v>626</v>
      </c>
      <c r="E2330" s="150" t="s">
        <v>6746</v>
      </c>
      <c r="F2330" s="112" t="str">
        <f t="shared" si="1"/>
        <v>CRISTIAN CHAVEZ</v>
      </c>
      <c r="G2330" s="59" t="s">
        <v>18833</v>
      </c>
      <c r="H2330" s="61"/>
      <c r="I2330" s="27"/>
      <c r="J2330" s="65"/>
      <c r="K2330" s="28"/>
    </row>
    <row r="2331" ht="22.5" customHeight="1">
      <c r="A2331" s="147">
        <v>46105.0</v>
      </c>
      <c r="B2331" s="15"/>
      <c r="C2331" s="148"/>
      <c r="D2331" s="149" t="s">
        <v>18834</v>
      </c>
      <c r="E2331" s="150" t="s">
        <v>2268</v>
      </c>
      <c r="F2331" s="112" t="str">
        <f t="shared" si="1"/>
        <v>ARIEL ANDRES MUÑOZ NAVARRO</v>
      </c>
      <c r="G2331" s="59" t="s">
        <v>18835</v>
      </c>
      <c r="H2331" s="61"/>
      <c r="I2331" s="27"/>
      <c r="J2331" s="65"/>
      <c r="K2331" s="28"/>
    </row>
    <row r="2332" ht="22.5" customHeight="1">
      <c r="A2332" s="147">
        <v>46105.0</v>
      </c>
      <c r="B2332" s="15"/>
      <c r="C2332" s="148"/>
      <c r="D2332" s="149" t="s">
        <v>10321</v>
      </c>
      <c r="E2332" s="150" t="s">
        <v>18836</v>
      </c>
      <c r="F2332" s="112" t="str">
        <f t="shared" si="1"/>
        <v>MARCELO CAMPILLAY GOMOLAN</v>
      </c>
      <c r="G2332" s="59" t="s">
        <v>18837</v>
      </c>
      <c r="H2332" s="61"/>
      <c r="I2332" s="27"/>
      <c r="J2332" s="65"/>
      <c r="K2332" s="28"/>
    </row>
    <row r="2333" ht="22.5" customHeight="1">
      <c r="A2333" s="147">
        <v>46105.0</v>
      </c>
      <c r="B2333" s="15"/>
      <c r="C2333" s="148"/>
      <c r="D2333" s="149" t="s">
        <v>15369</v>
      </c>
      <c r="E2333" s="150" t="s">
        <v>816</v>
      </c>
      <c r="F2333" s="112" t="str">
        <f t="shared" si="1"/>
        <v>FERMÍN LEIVA</v>
      </c>
      <c r="G2333" s="59" t="s">
        <v>18838</v>
      </c>
      <c r="H2333" s="61"/>
      <c r="I2333" s="27"/>
      <c r="J2333" s="65"/>
      <c r="K2333" s="28"/>
    </row>
    <row r="2334" ht="22.5" customHeight="1">
      <c r="A2334" s="147">
        <v>46105.0</v>
      </c>
      <c r="B2334" s="15"/>
      <c r="C2334" s="148"/>
      <c r="D2334" s="149" t="s">
        <v>18839</v>
      </c>
      <c r="E2334" s="150" t="s">
        <v>11578</v>
      </c>
      <c r="F2334" s="112" t="str">
        <f t="shared" si="1"/>
        <v>NICOLE MACKARENA DE LOURDES ROLDÁN</v>
      </c>
      <c r="G2334" s="59" t="s">
        <v>18840</v>
      </c>
      <c r="H2334" s="61"/>
      <c r="I2334" s="27"/>
      <c r="J2334" s="65"/>
      <c r="K2334" s="28"/>
    </row>
    <row r="2335" ht="22.5" customHeight="1">
      <c r="A2335" s="147">
        <v>46105.0</v>
      </c>
      <c r="B2335" s="15"/>
      <c r="C2335" s="148"/>
      <c r="D2335" s="149" t="s">
        <v>18841</v>
      </c>
      <c r="E2335" s="150" t="s">
        <v>18842</v>
      </c>
      <c r="F2335" s="112" t="str">
        <f t="shared" si="1"/>
        <v>HANS WALDEMAR SÁENZ MARSHALL</v>
      </c>
      <c r="G2335" s="59" t="s">
        <v>18843</v>
      </c>
      <c r="H2335" s="61"/>
      <c r="I2335" s="27"/>
      <c r="J2335" s="65"/>
      <c r="K2335" s="28"/>
    </row>
    <row r="2336" ht="22.5" customHeight="1">
      <c r="A2336" s="147">
        <v>46105.0</v>
      </c>
      <c r="B2336" s="15"/>
      <c r="C2336" s="148"/>
      <c r="D2336" s="149" t="s">
        <v>11654</v>
      </c>
      <c r="E2336" s="150" t="s">
        <v>6116</v>
      </c>
      <c r="F2336" s="112" t="str">
        <f t="shared" si="1"/>
        <v>MATIAS CAMPOS</v>
      </c>
      <c r="G2336" s="59" t="s">
        <v>18844</v>
      </c>
      <c r="H2336" s="61"/>
      <c r="I2336" s="27"/>
      <c r="J2336" s="65"/>
      <c r="K2336" s="28"/>
    </row>
    <row r="2337" ht="22.5" customHeight="1">
      <c r="A2337" s="147">
        <v>46105.0</v>
      </c>
      <c r="B2337" s="15"/>
      <c r="C2337" s="148"/>
      <c r="D2337" s="149" t="s">
        <v>6878</v>
      </c>
      <c r="E2337" s="150" t="s">
        <v>18845</v>
      </c>
      <c r="F2337" s="112" t="str">
        <f t="shared" si="1"/>
        <v>CAROL MUÑOZ BUSTAMANTE</v>
      </c>
      <c r="G2337" s="59" t="s">
        <v>18846</v>
      </c>
      <c r="H2337" s="61"/>
      <c r="I2337" s="27"/>
      <c r="J2337" s="65"/>
      <c r="K2337" s="28"/>
    </row>
    <row r="2338" ht="22.5" customHeight="1">
      <c r="A2338" s="147">
        <v>46105.0</v>
      </c>
      <c r="B2338" s="15"/>
      <c r="C2338" s="148"/>
      <c r="D2338" s="149" t="s">
        <v>858</v>
      </c>
      <c r="E2338" s="150" t="s">
        <v>211</v>
      </c>
      <c r="F2338" s="112" t="str">
        <f t="shared" si="1"/>
        <v>JOSE ROJAS</v>
      </c>
      <c r="G2338" s="59" t="s">
        <v>1190</v>
      </c>
      <c r="H2338" s="61"/>
      <c r="I2338" s="27"/>
      <c r="J2338" s="65"/>
      <c r="K2338" s="28"/>
    </row>
    <row r="2339" ht="22.5" customHeight="1">
      <c r="A2339" s="147">
        <v>46105.0</v>
      </c>
      <c r="B2339" s="15"/>
      <c r="C2339" s="148"/>
      <c r="D2339" s="149" t="s">
        <v>2075</v>
      </c>
      <c r="E2339" s="150" t="s">
        <v>2624</v>
      </c>
      <c r="F2339" s="112" t="str">
        <f t="shared" si="1"/>
        <v>JAVIERA POBLETE</v>
      </c>
      <c r="G2339" s="59" t="s">
        <v>18847</v>
      </c>
      <c r="H2339" s="61"/>
      <c r="I2339" s="27"/>
      <c r="J2339" s="65"/>
      <c r="K2339" s="28"/>
    </row>
    <row r="2340" ht="22.5" customHeight="1">
      <c r="A2340" s="147">
        <v>46105.0</v>
      </c>
      <c r="B2340" s="15"/>
      <c r="C2340" s="148"/>
      <c r="D2340" s="149" t="s">
        <v>18848</v>
      </c>
      <c r="E2340" s="150" t="s">
        <v>18849</v>
      </c>
      <c r="F2340" s="112" t="str">
        <f t="shared" si="1"/>
        <v>SERGIO ALFONSO MARTÍNEZ VALENZUELA</v>
      </c>
      <c r="G2340" s="59" t="s">
        <v>18850</v>
      </c>
      <c r="H2340" s="61"/>
      <c r="I2340" s="27"/>
      <c r="J2340" s="65"/>
      <c r="K2340" s="28"/>
    </row>
    <row r="2341" ht="22.5" customHeight="1">
      <c r="A2341" s="147">
        <v>46105.0</v>
      </c>
      <c r="B2341" s="15"/>
      <c r="C2341" s="148"/>
      <c r="D2341" s="149" t="s">
        <v>18851</v>
      </c>
      <c r="E2341" s="150" t="s">
        <v>18852</v>
      </c>
      <c r="F2341" s="112" t="str">
        <f t="shared" si="1"/>
        <v>PAOLO ANDRES MAGANZA GONZALEZ</v>
      </c>
      <c r="G2341" s="59" t="s">
        <v>18853</v>
      </c>
      <c r="H2341" s="61"/>
      <c r="I2341" s="27"/>
      <c r="J2341" s="65"/>
      <c r="K2341" s="28"/>
    </row>
    <row r="2342" ht="22.5" customHeight="1">
      <c r="A2342" s="147">
        <v>46105.0</v>
      </c>
      <c r="B2342" s="15"/>
      <c r="C2342" s="148"/>
      <c r="D2342" s="149" t="s">
        <v>17523</v>
      </c>
      <c r="E2342" s="150" t="s">
        <v>2546</v>
      </c>
      <c r="F2342" s="112" t="str">
        <f t="shared" si="1"/>
        <v>MARÍA ELENA SAEZ</v>
      </c>
      <c r="G2342" s="59" t="s">
        <v>18854</v>
      </c>
      <c r="H2342" s="61"/>
      <c r="I2342" s="27"/>
      <c r="J2342" s="65"/>
      <c r="K2342" s="28"/>
    </row>
    <row r="2343" ht="22.5" customHeight="1">
      <c r="A2343" s="147">
        <v>46105.0</v>
      </c>
      <c r="B2343" s="15"/>
      <c r="C2343" s="148"/>
      <c r="D2343" s="149" t="s">
        <v>5192</v>
      </c>
      <c r="E2343" s="150" t="s">
        <v>18855</v>
      </c>
      <c r="F2343" s="112" t="str">
        <f t="shared" si="1"/>
        <v>JUAN CARLOS JARA RAMIRES</v>
      </c>
      <c r="G2343" s="59" t="s">
        <v>18856</v>
      </c>
      <c r="H2343" s="61"/>
      <c r="I2343" s="27"/>
      <c r="J2343" s="65"/>
      <c r="K2343" s="28"/>
    </row>
    <row r="2344" ht="22.5" customHeight="1">
      <c r="A2344" s="147">
        <v>46105.0</v>
      </c>
      <c r="B2344" s="15"/>
      <c r="C2344" s="148"/>
      <c r="D2344" s="149" t="s">
        <v>335</v>
      </c>
      <c r="E2344" s="150" t="s">
        <v>18857</v>
      </c>
      <c r="F2344" s="112" t="str">
        <f t="shared" si="1"/>
        <v>GUILLERMO MARDONES SOLIS</v>
      </c>
      <c r="G2344" s="59" t="s">
        <v>18858</v>
      </c>
      <c r="H2344" s="61"/>
      <c r="I2344" s="27"/>
      <c r="J2344" s="65"/>
      <c r="K2344" s="28"/>
    </row>
    <row r="2345" ht="22.5" customHeight="1">
      <c r="A2345" s="147">
        <v>46105.0</v>
      </c>
      <c r="B2345" s="15"/>
      <c r="C2345" s="148"/>
      <c r="D2345" s="149" t="s">
        <v>18859</v>
      </c>
      <c r="E2345" s="150" t="s">
        <v>18860</v>
      </c>
      <c r="F2345" s="112" t="str">
        <f t="shared" si="1"/>
        <v>LUIS RODRIGO LOPEZ MANSILLA</v>
      </c>
      <c r="G2345" s="59" t="s">
        <v>18861</v>
      </c>
      <c r="H2345" s="61"/>
      <c r="I2345" s="27"/>
      <c r="J2345" s="65"/>
      <c r="K2345" s="28"/>
    </row>
    <row r="2346" ht="22.5" customHeight="1">
      <c r="A2346" s="147">
        <v>46105.0</v>
      </c>
      <c r="B2346" s="15"/>
      <c r="C2346" s="148"/>
      <c r="D2346" s="149" t="s">
        <v>18862</v>
      </c>
      <c r="E2346" s="150" t="s">
        <v>18863</v>
      </c>
      <c r="F2346" s="112" t="str">
        <f t="shared" si="1"/>
        <v>MANUEL DAVID CARTAGENA HUMAÑA</v>
      </c>
      <c r="G2346" s="59" t="s">
        <v>18864</v>
      </c>
      <c r="H2346" s="61"/>
      <c r="I2346" s="27"/>
      <c r="J2346" s="65"/>
      <c r="K2346" s="28"/>
    </row>
    <row r="2347" ht="22.5" customHeight="1">
      <c r="A2347" s="147">
        <v>46105.0</v>
      </c>
      <c r="B2347" s="15"/>
      <c r="C2347" s="148"/>
      <c r="D2347" s="149" t="s">
        <v>876</v>
      </c>
      <c r="E2347" s="150" t="s">
        <v>8301</v>
      </c>
      <c r="F2347" s="112" t="str">
        <f t="shared" si="1"/>
        <v>LUIS SOTO</v>
      </c>
      <c r="G2347" s="59" t="s">
        <v>18865</v>
      </c>
      <c r="H2347" s="61"/>
      <c r="I2347" s="27"/>
      <c r="J2347" s="65"/>
      <c r="K2347" s="28"/>
    </row>
    <row r="2348" ht="22.5" customHeight="1">
      <c r="A2348" s="147">
        <v>46105.0</v>
      </c>
      <c r="B2348" s="15"/>
      <c r="C2348" s="148"/>
      <c r="D2348" s="149" t="s">
        <v>445</v>
      </c>
      <c r="E2348" s="150" t="s">
        <v>511</v>
      </c>
      <c r="F2348" s="112" t="str">
        <f t="shared" si="1"/>
        <v>MANUEL QUEZADA</v>
      </c>
      <c r="G2348" s="59" t="s">
        <v>18866</v>
      </c>
      <c r="H2348" s="61"/>
      <c r="I2348" s="27"/>
      <c r="J2348" s="65"/>
      <c r="K2348" s="28"/>
    </row>
    <row r="2349" ht="22.5" customHeight="1">
      <c r="A2349" s="147">
        <v>46105.0</v>
      </c>
      <c r="B2349" s="15"/>
      <c r="C2349" s="148"/>
      <c r="D2349" s="149" t="s">
        <v>1888</v>
      </c>
      <c r="E2349" s="150" t="s">
        <v>130</v>
      </c>
      <c r="F2349" s="112" t="str">
        <f t="shared" si="1"/>
        <v>DAVID GONZALEZ</v>
      </c>
      <c r="G2349" s="59" t="s">
        <v>18867</v>
      </c>
      <c r="H2349" s="61"/>
      <c r="I2349" s="27"/>
      <c r="J2349" s="65"/>
      <c r="K2349" s="28"/>
    </row>
    <row r="2350" ht="22.5" customHeight="1">
      <c r="A2350" s="147">
        <v>46105.0</v>
      </c>
      <c r="B2350" s="15"/>
      <c r="C2350" s="148"/>
      <c r="D2350" s="149" t="s">
        <v>6983</v>
      </c>
      <c r="E2350" s="150" t="s">
        <v>621</v>
      </c>
      <c r="F2350" s="112" t="str">
        <f t="shared" si="1"/>
        <v>CLAUDIO ANDRES SEPULVEDA ZAMORANO</v>
      </c>
      <c r="G2350" s="59" t="s">
        <v>18868</v>
      </c>
      <c r="H2350" s="61"/>
      <c r="I2350" s="27"/>
      <c r="J2350" s="65"/>
      <c r="K2350" s="28"/>
    </row>
    <row r="2351" ht="22.5" customHeight="1">
      <c r="A2351" s="147">
        <v>46105.0</v>
      </c>
      <c r="B2351" s="15"/>
      <c r="C2351" s="148"/>
      <c r="D2351" s="149" t="s">
        <v>2075</v>
      </c>
      <c r="E2351" s="150" t="s">
        <v>443</v>
      </c>
      <c r="F2351" s="112" t="str">
        <f t="shared" si="1"/>
        <v>JAVIERA VILCHES</v>
      </c>
      <c r="G2351" s="59" t="s">
        <v>10788</v>
      </c>
      <c r="H2351" s="61"/>
      <c r="I2351" s="27"/>
      <c r="J2351" s="65"/>
      <c r="K2351" s="28"/>
    </row>
    <row r="2352" ht="22.5" customHeight="1">
      <c r="A2352" s="147">
        <v>46105.0</v>
      </c>
      <c r="B2352" s="15"/>
      <c r="C2352" s="148"/>
      <c r="D2352" s="149" t="s">
        <v>18869</v>
      </c>
      <c r="E2352" s="150" t="s">
        <v>18870</v>
      </c>
      <c r="F2352" s="112" t="str">
        <f t="shared" si="1"/>
        <v>BRUNO ENRIQUE RIQUELME CONCHA</v>
      </c>
      <c r="G2352" s="59" t="s">
        <v>18871</v>
      </c>
      <c r="H2352" s="61"/>
      <c r="I2352" s="27"/>
      <c r="J2352" s="65"/>
      <c r="K2352" s="28"/>
    </row>
    <row r="2353" ht="22.5" customHeight="1">
      <c r="A2353" s="147">
        <v>46105.0</v>
      </c>
      <c r="B2353" s="15"/>
      <c r="C2353" s="148"/>
      <c r="D2353" s="149" t="s">
        <v>9163</v>
      </c>
      <c r="E2353" s="150" t="s">
        <v>18872</v>
      </c>
      <c r="F2353" s="112" t="str">
        <f t="shared" si="1"/>
        <v>ALFONSO FLORES PÉREZ</v>
      </c>
      <c r="G2353" s="59" t="s">
        <v>18873</v>
      </c>
      <c r="H2353" s="61"/>
      <c r="I2353" s="27"/>
      <c r="J2353" s="65"/>
      <c r="K2353" s="28"/>
    </row>
    <row r="2354" ht="22.5" customHeight="1">
      <c r="A2354" s="147">
        <v>46105.0</v>
      </c>
      <c r="B2354" s="15"/>
      <c r="C2354" s="148"/>
      <c r="D2354" s="149" t="s">
        <v>18874</v>
      </c>
      <c r="E2354" s="150" t="s">
        <v>18875</v>
      </c>
      <c r="F2354" s="112" t="str">
        <f t="shared" si="1"/>
        <v>PATRICIO ABRAHAM FUENZALIDA BENITEZ</v>
      </c>
      <c r="G2354" s="59" t="s">
        <v>18876</v>
      </c>
      <c r="H2354" s="61"/>
      <c r="I2354" s="27"/>
      <c r="J2354" s="65"/>
      <c r="K2354" s="28"/>
    </row>
    <row r="2355" ht="22.5" customHeight="1">
      <c r="A2355" s="147">
        <v>46105.0</v>
      </c>
      <c r="B2355" s="15"/>
      <c r="C2355" s="148"/>
      <c r="D2355" s="149" t="s">
        <v>398</v>
      </c>
      <c r="E2355" s="150" t="s">
        <v>4327</v>
      </c>
      <c r="F2355" s="112" t="str">
        <f t="shared" si="1"/>
        <v>ROSA BUSTAMANTE</v>
      </c>
      <c r="G2355" s="59" t="s">
        <v>18877</v>
      </c>
      <c r="H2355" s="61"/>
      <c r="I2355" s="27"/>
      <c r="J2355" s="65"/>
      <c r="K2355" s="28"/>
    </row>
    <row r="2356" ht="22.5" customHeight="1">
      <c r="A2356" s="147">
        <v>46105.0</v>
      </c>
      <c r="B2356" s="15"/>
      <c r="C2356" s="148"/>
      <c r="D2356" s="149" t="s">
        <v>18878</v>
      </c>
      <c r="E2356" s="150" t="s">
        <v>18879</v>
      </c>
      <c r="F2356" s="112" t="str">
        <f t="shared" si="1"/>
        <v>ALCIDES MILTON CHAMBI PERCA</v>
      </c>
      <c r="G2356" s="59" t="s">
        <v>18880</v>
      </c>
      <c r="H2356" s="61"/>
      <c r="I2356" s="27"/>
      <c r="J2356" s="65"/>
      <c r="K2356" s="28"/>
    </row>
    <row r="2357" ht="22.5" customHeight="1">
      <c r="A2357" s="147">
        <v>46105.0</v>
      </c>
      <c r="B2357" s="15"/>
      <c r="C2357" s="148"/>
      <c r="D2357" s="149" t="s">
        <v>7615</v>
      </c>
      <c r="E2357" s="150" t="s">
        <v>18881</v>
      </c>
      <c r="F2357" s="112" t="str">
        <f t="shared" si="1"/>
        <v>GUILLERMO ULLOA DELGADO</v>
      </c>
      <c r="G2357" s="59" t="s">
        <v>18882</v>
      </c>
      <c r="H2357" s="61"/>
      <c r="I2357" s="27"/>
      <c r="J2357" s="65"/>
      <c r="K2357" s="28"/>
    </row>
    <row r="2358" ht="22.5" customHeight="1">
      <c r="A2358" s="147">
        <v>46105.0</v>
      </c>
      <c r="B2358" s="15"/>
      <c r="C2358" s="148"/>
      <c r="D2358" s="149" t="s">
        <v>2339</v>
      </c>
      <c r="E2358" s="150" t="s">
        <v>18883</v>
      </c>
      <c r="F2358" s="112" t="str">
        <f t="shared" si="1"/>
        <v>ANDREA LEIVA MATAMALA</v>
      </c>
      <c r="G2358" s="59" t="s">
        <v>18884</v>
      </c>
      <c r="H2358" s="61"/>
      <c r="I2358" s="27"/>
      <c r="J2358" s="65"/>
      <c r="K2358" s="28"/>
    </row>
    <row r="2359" ht="22.5" customHeight="1">
      <c r="A2359" s="147">
        <v>46105.0</v>
      </c>
      <c r="B2359" s="15"/>
      <c r="C2359" s="148"/>
      <c r="D2359" s="149" t="s">
        <v>18885</v>
      </c>
      <c r="E2359" s="150" t="s">
        <v>18886</v>
      </c>
      <c r="F2359" s="112" t="str">
        <f t="shared" si="1"/>
        <v>NAOMI CONTRERAS FUENTES</v>
      </c>
      <c r="G2359" s="59" t="s">
        <v>18887</v>
      </c>
      <c r="H2359" s="61"/>
      <c r="I2359" s="27"/>
      <c r="J2359" s="65"/>
      <c r="K2359" s="28"/>
    </row>
    <row r="2360" ht="22.5" customHeight="1">
      <c r="A2360" s="147">
        <v>46105.0</v>
      </c>
      <c r="B2360" s="15"/>
      <c r="C2360" s="148"/>
      <c r="D2360" s="149" t="s">
        <v>18888</v>
      </c>
      <c r="E2360" s="150" t="s">
        <v>18889</v>
      </c>
      <c r="F2360" s="112" t="str">
        <f t="shared" si="1"/>
        <v>CLAUDIO GERMAN MORALES LEIVA</v>
      </c>
      <c r="G2360" s="59" t="s">
        <v>18890</v>
      </c>
      <c r="H2360" s="61"/>
      <c r="I2360" s="27"/>
      <c r="J2360" s="65"/>
      <c r="K2360" s="28"/>
    </row>
    <row r="2361" ht="22.5" customHeight="1">
      <c r="A2361" s="147">
        <v>46105.0</v>
      </c>
      <c r="B2361" s="15"/>
      <c r="C2361" s="148"/>
      <c r="D2361" s="149" t="s">
        <v>1035</v>
      </c>
      <c r="E2361" s="150" t="s">
        <v>1208</v>
      </c>
      <c r="F2361" s="112" t="str">
        <f t="shared" si="1"/>
        <v>ANGEL TORRES</v>
      </c>
      <c r="G2361" s="59" t="s">
        <v>18891</v>
      </c>
      <c r="H2361" s="61"/>
      <c r="I2361" s="27"/>
      <c r="J2361" s="65"/>
      <c r="K2361" s="28"/>
    </row>
    <row r="2362" ht="22.5" customHeight="1">
      <c r="A2362" s="147">
        <v>46105.0</v>
      </c>
      <c r="B2362" s="15"/>
      <c r="C2362" s="148"/>
      <c r="D2362" s="149" t="s">
        <v>5342</v>
      </c>
      <c r="E2362" s="150" t="s">
        <v>18892</v>
      </c>
      <c r="F2362" s="112" t="str">
        <f t="shared" si="1"/>
        <v>MARITZA NUNEZ DAZA</v>
      </c>
      <c r="G2362" s="59" t="s">
        <v>18893</v>
      </c>
      <c r="H2362" s="61"/>
      <c r="I2362" s="27"/>
      <c r="J2362" s="65"/>
      <c r="K2362" s="28"/>
    </row>
    <row r="2363" ht="22.5" customHeight="1">
      <c r="A2363" s="147">
        <v>46105.0</v>
      </c>
      <c r="B2363" s="15"/>
      <c r="C2363" s="148"/>
      <c r="D2363" s="149" t="s">
        <v>18894</v>
      </c>
      <c r="E2363" s="150" t="s">
        <v>3205</v>
      </c>
      <c r="F2363" s="112" t="str">
        <f t="shared" si="1"/>
        <v>GERY LARA</v>
      </c>
      <c r="G2363" s="59" t="s">
        <v>18895</v>
      </c>
      <c r="H2363" s="61"/>
      <c r="I2363" s="27"/>
      <c r="J2363" s="65"/>
      <c r="K2363" s="28"/>
    </row>
    <row r="2364" ht="22.5" customHeight="1">
      <c r="A2364" s="147">
        <v>46105.0</v>
      </c>
      <c r="B2364" s="15"/>
      <c r="C2364" s="148"/>
      <c r="D2364" s="149" t="s">
        <v>18896</v>
      </c>
      <c r="E2364" s="150" t="s">
        <v>18897</v>
      </c>
      <c r="F2364" s="112" t="str">
        <f t="shared" si="1"/>
        <v>EDGARDO SEGISMUNDO PIQUÉ GONZÁLEZ</v>
      </c>
      <c r="G2364" s="59" t="s">
        <v>18898</v>
      </c>
      <c r="H2364" s="61"/>
      <c r="I2364" s="27"/>
      <c r="J2364" s="65"/>
      <c r="K2364" s="28"/>
    </row>
    <row r="2365" ht="22.5" customHeight="1">
      <c r="A2365" s="147">
        <v>46105.0</v>
      </c>
      <c r="B2365" s="15"/>
      <c r="C2365" s="148"/>
      <c r="D2365" s="149" t="s">
        <v>6495</v>
      </c>
      <c r="E2365" s="150" t="s">
        <v>18899</v>
      </c>
      <c r="F2365" s="112" t="str">
        <f t="shared" si="1"/>
        <v>MARIA JOSE INFANTE MIDDLETON</v>
      </c>
      <c r="G2365" s="59" t="s">
        <v>18900</v>
      </c>
      <c r="H2365" s="61"/>
      <c r="I2365" s="27"/>
      <c r="J2365" s="65"/>
      <c r="K2365" s="23" t="s">
        <v>15</v>
      </c>
    </row>
    <row r="2366" ht="22.5" customHeight="1">
      <c r="A2366" s="147">
        <v>46105.0</v>
      </c>
      <c r="B2366" s="15"/>
      <c r="C2366" s="148"/>
      <c r="D2366" s="149" t="s">
        <v>18901</v>
      </c>
      <c r="E2366" s="150" t="s">
        <v>18902</v>
      </c>
      <c r="F2366" s="112" t="str">
        <f t="shared" si="1"/>
        <v>JUVENAL GUERRERO ARAYA</v>
      </c>
      <c r="G2366" s="59" t="s">
        <v>18903</v>
      </c>
      <c r="H2366" s="61"/>
      <c r="I2366" s="27"/>
      <c r="J2366" s="65"/>
      <c r="K2366" s="28"/>
    </row>
    <row r="2367" ht="22.5" customHeight="1">
      <c r="A2367" s="147">
        <v>46105.0</v>
      </c>
      <c r="B2367" s="15"/>
      <c r="C2367" s="148"/>
      <c r="D2367" s="149" t="s">
        <v>18904</v>
      </c>
      <c r="E2367" s="150" t="s">
        <v>18905</v>
      </c>
      <c r="F2367" s="112" t="str">
        <f t="shared" si="1"/>
        <v>LUIS ALBERTO URIBE URIBE</v>
      </c>
      <c r="G2367" s="59" t="s">
        <v>18906</v>
      </c>
      <c r="H2367" s="61"/>
      <c r="I2367" s="27"/>
      <c r="J2367" s="65"/>
      <c r="K2367" s="28"/>
    </row>
    <row r="2368" ht="22.5" customHeight="1">
      <c r="A2368" s="147">
        <v>46106.0</v>
      </c>
      <c r="B2368" s="15"/>
      <c r="C2368" s="148"/>
      <c r="D2368" s="149" t="s">
        <v>610</v>
      </c>
      <c r="E2368" s="150" t="s">
        <v>18907</v>
      </c>
      <c r="F2368" s="112" t="str">
        <f t="shared" si="1"/>
        <v>MELISSA BISO</v>
      </c>
      <c r="G2368" s="59" t="s">
        <v>18908</v>
      </c>
      <c r="H2368" s="56" t="s">
        <v>44</v>
      </c>
      <c r="I2368" s="27"/>
      <c r="J2368" s="57" t="s">
        <v>14</v>
      </c>
      <c r="K2368" s="23" t="s">
        <v>15</v>
      </c>
    </row>
    <row r="2369" ht="22.5" customHeight="1">
      <c r="A2369" s="147">
        <v>46106.0</v>
      </c>
      <c r="B2369" s="15"/>
      <c r="C2369" s="148"/>
      <c r="D2369" s="149" t="s">
        <v>8626</v>
      </c>
      <c r="E2369" s="150" t="s">
        <v>2334</v>
      </c>
      <c r="F2369" s="112" t="str">
        <f t="shared" si="1"/>
        <v>JHON CASTILLO</v>
      </c>
      <c r="G2369" s="59" t="s">
        <v>18909</v>
      </c>
      <c r="H2369" s="56" t="s">
        <v>44</v>
      </c>
      <c r="I2369" s="27"/>
      <c r="J2369" s="57" t="s">
        <v>14</v>
      </c>
      <c r="K2369" s="23" t="s">
        <v>15</v>
      </c>
    </row>
    <row r="2370" ht="22.5" customHeight="1">
      <c r="A2370" s="147">
        <v>46106.0</v>
      </c>
      <c r="B2370" s="15"/>
      <c r="C2370" s="148"/>
      <c r="D2370" s="149" t="s">
        <v>964</v>
      </c>
      <c r="E2370" s="150" t="s">
        <v>1437</v>
      </c>
      <c r="F2370" s="112" t="str">
        <f t="shared" si="1"/>
        <v>FELIPE HERNÁNDEZ</v>
      </c>
      <c r="G2370" s="59" t="s">
        <v>18910</v>
      </c>
      <c r="H2370" s="56" t="s">
        <v>44</v>
      </c>
      <c r="I2370" s="27"/>
      <c r="J2370" s="57" t="s">
        <v>14</v>
      </c>
      <c r="K2370" s="28"/>
    </row>
    <row r="2371" ht="22.5" customHeight="1">
      <c r="A2371" s="147">
        <v>46106.0</v>
      </c>
      <c r="B2371" s="15"/>
      <c r="C2371" s="148"/>
      <c r="D2371" s="149" t="s">
        <v>3332</v>
      </c>
      <c r="E2371" s="150" t="s">
        <v>18911</v>
      </c>
      <c r="F2371" s="112" t="str">
        <f t="shared" si="1"/>
        <v>JOSEFA GUAJARDO ZAMORANO</v>
      </c>
      <c r="G2371" s="59" t="s">
        <v>18912</v>
      </c>
      <c r="H2371" s="56" t="s">
        <v>44</v>
      </c>
      <c r="I2371" s="27"/>
      <c r="J2371" s="57" t="s">
        <v>14</v>
      </c>
      <c r="K2371" s="23" t="s">
        <v>15</v>
      </c>
    </row>
    <row r="2372" ht="22.5" customHeight="1">
      <c r="A2372" s="147">
        <v>46106.0</v>
      </c>
      <c r="B2372" s="15"/>
      <c r="C2372" s="148"/>
      <c r="D2372" s="149" t="s">
        <v>147</v>
      </c>
      <c r="E2372" s="150" t="s">
        <v>18913</v>
      </c>
      <c r="F2372" s="112" t="str">
        <f t="shared" si="1"/>
        <v>CARLOS CERON</v>
      </c>
      <c r="G2372" s="59" t="s">
        <v>18914</v>
      </c>
      <c r="H2372" s="56" t="s">
        <v>44</v>
      </c>
      <c r="I2372" s="27"/>
      <c r="J2372" s="57" t="s">
        <v>14</v>
      </c>
      <c r="K2372" s="23" t="s">
        <v>15</v>
      </c>
    </row>
    <row r="2373" ht="22.5" customHeight="1">
      <c r="A2373" s="147">
        <v>46106.0</v>
      </c>
      <c r="B2373" s="15"/>
      <c r="C2373" s="148"/>
      <c r="D2373" s="149" t="s">
        <v>11887</v>
      </c>
      <c r="E2373" s="150" t="s">
        <v>18915</v>
      </c>
      <c r="F2373" s="112" t="str">
        <f t="shared" si="1"/>
        <v>JUAN PABLO BENAVIDES CAMPOS</v>
      </c>
      <c r="G2373" s="59" t="s">
        <v>18916</v>
      </c>
      <c r="H2373" s="56" t="s">
        <v>44</v>
      </c>
      <c r="I2373" s="27"/>
      <c r="J2373" s="57" t="s">
        <v>14</v>
      </c>
      <c r="K2373" s="28"/>
    </row>
    <row r="2374" ht="22.5" customHeight="1">
      <c r="A2374" s="147">
        <v>46106.0</v>
      </c>
      <c r="B2374" s="15"/>
      <c r="C2374" s="148"/>
      <c r="D2374" s="149" t="s">
        <v>964</v>
      </c>
      <c r="E2374" s="150" t="s">
        <v>4603</v>
      </c>
      <c r="F2374" s="112" t="str">
        <f t="shared" si="1"/>
        <v>FELIPE ARANCIBIA</v>
      </c>
      <c r="G2374" s="59" t="s">
        <v>18917</v>
      </c>
      <c r="H2374" s="56" t="s">
        <v>44</v>
      </c>
      <c r="I2374" s="27"/>
      <c r="J2374" s="57" t="s">
        <v>14</v>
      </c>
      <c r="K2374" s="28"/>
    </row>
    <row r="2375" ht="22.5" customHeight="1">
      <c r="A2375" s="147">
        <v>46106.0</v>
      </c>
      <c r="B2375" s="15"/>
      <c r="C2375" s="148"/>
      <c r="D2375" s="149" t="s">
        <v>18918</v>
      </c>
      <c r="E2375" s="150" t="s">
        <v>18919</v>
      </c>
      <c r="F2375" s="112" t="str">
        <f t="shared" si="1"/>
        <v>RAQUEL DEL CARMEN GIUERRERO BASAURE</v>
      </c>
      <c r="G2375" s="59" t="s">
        <v>18920</v>
      </c>
      <c r="H2375" s="56" t="s">
        <v>44</v>
      </c>
      <c r="I2375" s="27"/>
      <c r="J2375" s="57" t="s">
        <v>14</v>
      </c>
      <c r="K2375" s="28"/>
    </row>
    <row r="2376" ht="22.5" customHeight="1">
      <c r="A2376" s="147">
        <v>46106.0</v>
      </c>
      <c r="B2376" s="15"/>
      <c r="C2376" s="148"/>
      <c r="D2376" s="149" t="s">
        <v>474</v>
      </c>
      <c r="E2376" s="150" t="s">
        <v>9009</v>
      </c>
      <c r="F2376" s="112" t="str">
        <f t="shared" si="1"/>
        <v>JAIME VERDUGO</v>
      </c>
      <c r="G2376" s="59" t="s">
        <v>18921</v>
      </c>
      <c r="H2376" s="56" t="s">
        <v>44</v>
      </c>
      <c r="I2376" s="27"/>
      <c r="J2376" s="57" t="s">
        <v>14</v>
      </c>
      <c r="K2376" s="23" t="s">
        <v>15</v>
      </c>
    </row>
    <row r="2377" ht="22.5" customHeight="1">
      <c r="A2377" s="147">
        <v>46106.0</v>
      </c>
      <c r="B2377" s="15"/>
      <c r="C2377" s="148"/>
      <c r="D2377" s="149" t="s">
        <v>795</v>
      </c>
      <c r="E2377" s="150" t="s">
        <v>15504</v>
      </c>
      <c r="F2377" s="112" t="str">
        <f t="shared" si="1"/>
        <v>DANIELA SOUDY</v>
      </c>
      <c r="G2377" s="59" t="s">
        <v>18922</v>
      </c>
      <c r="H2377" s="56" t="s">
        <v>44</v>
      </c>
      <c r="I2377" s="27"/>
      <c r="J2377" s="57" t="s">
        <v>14</v>
      </c>
      <c r="K2377" s="23" t="s">
        <v>15</v>
      </c>
    </row>
    <row r="2378" ht="22.5" customHeight="1">
      <c r="A2378" s="147">
        <v>46106.0</v>
      </c>
      <c r="B2378" s="15"/>
      <c r="C2378" s="148"/>
      <c r="D2378" s="149" t="s">
        <v>2096</v>
      </c>
      <c r="E2378" s="150" t="s">
        <v>18923</v>
      </c>
      <c r="F2378" s="112" t="str">
        <f t="shared" si="1"/>
        <v>CAMILO LUCO DONOSO</v>
      </c>
      <c r="G2378" s="59" t="s">
        <v>18924</v>
      </c>
      <c r="H2378" s="56" t="s">
        <v>44</v>
      </c>
      <c r="I2378" s="27"/>
      <c r="J2378" s="57" t="s">
        <v>14</v>
      </c>
      <c r="K2378" s="28"/>
    </row>
    <row r="2379" ht="22.5" customHeight="1">
      <c r="A2379" s="147">
        <v>46106.0</v>
      </c>
      <c r="B2379" s="15"/>
      <c r="C2379" s="148"/>
      <c r="D2379" s="149" t="s">
        <v>18925</v>
      </c>
      <c r="E2379" s="150" t="s">
        <v>18926</v>
      </c>
      <c r="F2379" s="112" t="str">
        <f t="shared" si="1"/>
        <v>MAUREEN PINOCHET</v>
      </c>
      <c r="G2379" s="59" t="s">
        <v>18927</v>
      </c>
      <c r="H2379" s="56" t="s">
        <v>44</v>
      </c>
      <c r="I2379" s="27"/>
      <c r="J2379" s="57" t="s">
        <v>14</v>
      </c>
      <c r="K2379" s="28"/>
    </row>
    <row r="2380" ht="22.5" customHeight="1">
      <c r="A2380" s="147">
        <v>46106.0</v>
      </c>
      <c r="B2380" s="15"/>
      <c r="C2380" s="148"/>
      <c r="D2380" s="149" t="s">
        <v>4096</v>
      </c>
      <c r="E2380" s="150" t="s">
        <v>4765</v>
      </c>
      <c r="F2380" s="112" t="str">
        <f t="shared" si="1"/>
        <v>JOHAN CALDERON</v>
      </c>
      <c r="G2380" s="59" t="s">
        <v>18928</v>
      </c>
      <c r="H2380" s="56" t="s">
        <v>44</v>
      </c>
      <c r="I2380" s="27"/>
      <c r="J2380" s="57" t="s">
        <v>14</v>
      </c>
      <c r="K2380" s="28"/>
    </row>
    <row r="2381" ht="22.5" customHeight="1">
      <c r="A2381" s="147">
        <v>46106.0</v>
      </c>
      <c r="B2381" s="15"/>
      <c r="C2381" s="148"/>
      <c r="D2381" s="149" t="s">
        <v>18929</v>
      </c>
      <c r="E2381" s="150" t="s">
        <v>18930</v>
      </c>
      <c r="F2381" s="112" t="str">
        <f t="shared" si="1"/>
        <v>JACQUELINE DEL CARMEN FERNÁNDEZ VILLEGAS</v>
      </c>
      <c r="G2381" s="59" t="s">
        <v>18931</v>
      </c>
      <c r="H2381" s="56" t="s">
        <v>44</v>
      </c>
      <c r="I2381" s="27"/>
      <c r="J2381" s="57" t="s">
        <v>14</v>
      </c>
      <c r="K2381" s="23" t="s">
        <v>15</v>
      </c>
    </row>
    <row r="2382" ht="22.5" customHeight="1">
      <c r="A2382" s="147">
        <v>46106.0</v>
      </c>
      <c r="B2382" s="15"/>
      <c r="C2382" s="148"/>
      <c r="D2382" s="149" t="s">
        <v>481</v>
      </c>
      <c r="E2382" s="150" t="s">
        <v>5027</v>
      </c>
      <c r="F2382" s="112" t="str">
        <f t="shared" si="1"/>
        <v>PATRICIO PIZARRO</v>
      </c>
      <c r="G2382" s="59" t="s">
        <v>18932</v>
      </c>
      <c r="H2382" s="56" t="s">
        <v>44</v>
      </c>
      <c r="I2382" s="27"/>
      <c r="J2382" s="57" t="s">
        <v>14</v>
      </c>
      <c r="K2382" s="28"/>
    </row>
    <row r="2383" ht="22.5" customHeight="1">
      <c r="A2383" s="147">
        <v>46106.0</v>
      </c>
      <c r="B2383" s="15"/>
      <c r="C2383" s="148"/>
      <c r="D2383" s="149" t="s">
        <v>323</v>
      </c>
      <c r="E2383" s="150" t="s">
        <v>9458</v>
      </c>
      <c r="F2383" s="112" t="str">
        <f t="shared" si="1"/>
        <v>FERNANDA CORDOVA</v>
      </c>
      <c r="G2383" s="59" t="s">
        <v>18933</v>
      </c>
      <c r="H2383" s="56" t="s">
        <v>44</v>
      </c>
      <c r="I2383" s="27"/>
      <c r="J2383" s="57" t="s">
        <v>14</v>
      </c>
      <c r="K2383" s="23" t="s">
        <v>15</v>
      </c>
    </row>
    <row r="2384" ht="22.5" customHeight="1">
      <c r="A2384" s="147">
        <v>46106.0</v>
      </c>
      <c r="B2384" s="15"/>
      <c r="C2384" s="148"/>
      <c r="D2384" s="149" t="s">
        <v>1953</v>
      </c>
      <c r="E2384" s="150" t="s">
        <v>533</v>
      </c>
      <c r="F2384" s="112" t="str">
        <f t="shared" si="1"/>
        <v>GABRIELA ORELLANA</v>
      </c>
      <c r="G2384" s="59" t="s">
        <v>18934</v>
      </c>
      <c r="H2384" s="56" t="s">
        <v>44</v>
      </c>
      <c r="I2384" s="27"/>
      <c r="J2384" s="57" t="s">
        <v>14</v>
      </c>
      <c r="K2384" s="23" t="s">
        <v>15</v>
      </c>
    </row>
    <row r="2385" ht="22.5" customHeight="1">
      <c r="A2385" s="147">
        <v>46106.0</v>
      </c>
      <c r="B2385" s="15"/>
      <c r="C2385" s="151" t="s">
        <v>1731</v>
      </c>
      <c r="D2385" s="149" t="s">
        <v>1779</v>
      </c>
      <c r="E2385" s="150" t="s">
        <v>18935</v>
      </c>
      <c r="F2385" s="112" t="str">
        <f t="shared" si="1"/>
        <v>JOAQUIN JOAQUIN ORTIZ</v>
      </c>
      <c r="G2385" s="59" t="s">
        <v>18936</v>
      </c>
      <c r="H2385" s="56" t="s">
        <v>44</v>
      </c>
      <c r="I2385" s="27"/>
      <c r="J2385" s="57" t="s">
        <v>21</v>
      </c>
      <c r="K2385" s="23" t="s">
        <v>15</v>
      </c>
    </row>
    <row r="2386" ht="22.5" customHeight="1">
      <c r="A2386" s="147">
        <v>46106.0</v>
      </c>
      <c r="B2386" s="15"/>
      <c r="C2386" s="151" t="s">
        <v>1337</v>
      </c>
      <c r="D2386" s="149" t="s">
        <v>4993</v>
      </c>
      <c r="E2386" s="150" t="s">
        <v>880</v>
      </c>
      <c r="F2386" s="112" t="str">
        <f t="shared" si="1"/>
        <v>JENNIFER FUENTES</v>
      </c>
      <c r="G2386" s="59" t="s">
        <v>18937</v>
      </c>
      <c r="H2386" s="56" t="s">
        <v>44</v>
      </c>
      <c r="I2386" s="27"/>
      <c r="J2386" s="57" t="s">
        <v>21</v>
      </c>
      <c r="K2386" s="23" t="s">
        <v>15</v>
      </c>
    </row>
    <row r="2387" ht="22.5" customHeight="1">
      <c r="A2387" s="147">
        <v>46106.0</v>
      </c>
      <c r="B2387" s="15"/>
      <c r="C2387" s="151" t="s">
        <v>228</v>
      </c>
      <c r="D2387" s="149" t="s">
        <v>18938</v>
      </c>
      <c r="E2387" s="150" t="s">
        <v>18939</v>
      </c>
      <c r="F2387" s="112" t="str">
        <f t="shared" si="1"/>
        <v>MARIA JOSÉ VILLARROEL ITURRA</v>
      </c>
      <c r="G2387" s="59" t="s">
        <v>18940</v>
      </c>
      <c r="H2387" s="56" t="s">
        <v>44</v>
      </c>
      <c r="I2387" s="27"/>
      <c r="J2387" s="57" t="s">
        <v>21</v>
      </c>
      <c r="K2387" s="23" t="s">
        <v>15</v>
      </c>
    </row>
    <row r="2388" ht="22.5" customHeight="1">
      <c r="A2388" s="147">
        <v>46106.0</v>
      </c>
      <c r="B2388" s="15"/>
      <c r="C2388" s="151" t="s">
        <v>4412</v>
      </c>
      <c r="D2388" s="149" t="s">
        <v>67</v>
      </c>
      <c r="E2388" s="150" t="s">
        <v>18941</v>
      </c>
      <c r="F2388" s="112" t="str">
        <f t="shared" si="1"/>
        <v>CAROLINA ESCALONA</v>
      </c>
      <c r="G2388" s="59" t="s">
        <v>18942</v>
      </c>
      <c r="H2388" s="56" t="s">
        <v>44</v>
      </c>
      <c r="I2388" s="27"/>
      <c r="J2388" s="57" t="s">
        <v>21</v>
      </c>
      <c r="K2388" s="23" t="s">
        <v>15</v>
      </c>
    </row>
    <row r="2389" ht="22.5" customHeight="1">
      <c r="A2389" s="147">
        <v>46106.0</v>
      </c>
      <c r="B2389" s="15"/>
      <c r="C2389" s="151" t="s">
        <v>5238</v>
      </c>
      <c r="D2389" s="149" t="s">
        <v>4138</v>
      </c>
      <c r="E2389" s="150" t="s">
        <v>8301</v>
      </c>
      <c r="F2389" s="112" t="str">
        <f t="shared" si="1"/>
        <v>RUBEN SOTO</v>
      </c>
      <c r="G2389" s="59" t="s">
        <v>18943</v>
      </c>
      <c r="H2389" s="56" t="s">
        <v>44</v>
      </c>
      <c r="I2389" s="27"/>
      <c r="J2389" s="57" t="s">
        <v>21</v>
      </c>
      <c r="K2389" s="23" t="s">
        <v>15</v>
      </c>
    </row>
    <row r="2390" ht="22.5" customHeight="1">
      <c r="A2390" s="147">
        <v>46106.0</v>
      </c>
      <c r="B2390" s="15"/>
      <c r="C2390" s="151" t="s">
        <v>106</v>
      </c>
      <c r="D2390" s="149" t="s">
        <v>1431</v>
      </c>
      <c r="E2390" s="150" t="s">
        <v>2159</v>
      </c>
      <c r="F2390" s="112" t="str">
        <f t="shared" si="1"/>
        <v>CLAUDIO ARAYA</v>
      </c>
      <c r="G2390" s="59" t="s">
        <v>18944</v>
      </c>
      <c r="H2390" s="56" t="s">
        <v>44</v>
      </c>
      <c r="I2390" s="27"/>
      <c r="J2390" s="57" t="s">
        <v>21</v>
      </c>
      <c r="K2390" s="23" t="s">
        <v>15</v>
      </c>
    </row>
    <row r="2391" ht="22.5" customHeight="1">
      <c r="A2391" s="147">
        <v>46106.0</v>
      </c>
      <c r="B2391" s="15"/>
      <c r="C2391" s="151" t="s">
        <v>1337</v>
      </c>
      <c r="D2391" s="149" t="s">
        <v>14683</v>
      </c>
      <c r="E2391" s="150" t="s">
        <v>18945</v>
      </c>
      <c r="F2391" s="112" t="str">
        <f t="shared" si="1"/>
        <v>MICHELLE CONTRERAS VEROIZA</v>
      </c>
      <c r="G2391" s="59" t="s">
        <v>18946</v>
      </c>
      <c r="H2391" s="56" t="s">
        <v>44</v>
      </c>
      <c r="I2391" s="27"/>
      <c r="J2391" s="57" t="s">
        <v>21</v>
      </c>
      <c r="K2391" s="23" t="s">
        <v>15</v>
      </c>
    </row>
    <row r="2392" ht="22.5" customHeight="1">
      <c r="A2392" s="147">
        <v>46106.0</v>
      </c>
      <c r="B2392" s="15"/>
      <c r="C2392" s="151" t="s">
        <v>106</v>
      </c>
      <c r="D2392" s="149" t="s">
        <v>3614</v>
      </c>
      <c r="E2392" s="150" t="s">
        <v>18947</v>
      </c>
      <c r="F2392" s="112" t="str">
        <f t="shared" si="1"/>
        <v>GONZALO CONTRERAS PISTONO</v>
      </c>
      <c r="G2392" s="59" t="s">
        <v>18948</v>
      </c>
      <c r="H2392" s="56" t="s">
        <v>44</v>
      </c>
      <c r="I2392" s="27"/>
      <c r="J2392" s="57" t="s">
        <v>21</v>
      </c>
      <c r="K2392" s="23" t="s">
        <v>15</v>
      </c>
    </row>
    <row r="2393" ht="22.5" customHeight="1">
      <c r="A2393" s="147">
        <v>46106.0</v>
      </c>
      <c r="B2393" s="15"/>
      <c r="C2393" s="148">
        <v>44166.0</v>
      </c>
      <c r="D2393" s="149" t="s">
        <v>2062</v>
      </c>
      <c r="E2393" s="150" t="s">
        <v>18949</v>
      </c>
      <c r="F2393" s="112" t="str">
        <f t="shared" si="1"/>
        <v>CLAUDIO LOYOLA ASPE</v>
      </c>
      <c r="G2393" s="59" t="s">
        <v>18950</v>
      </c>
      <c r="H2393" s="56" t="s">
        <v>44</v>
      </c>
      <c r="I2393" s="27"/>
      <c r="J2393" s="57" t="s">
        <v>21</v>
      </c>
      <c r="K2393" s="23" t="s">
        <v>15</v>
      </c>
    </row>
    <row r="2394" ht="22.5" customHeight="1">
      <c r="A2394" s="147">
        <v>46106.0</v>
      </c>
      <c r="B2394" s="15"/>
      <c r="C2394" s="151" t="s">
        <v>6674</v>
      </c>
      <c r="D2394" s="149" t="s">
        <v>304</v>
      </c>
      <c r="E2394" s="150" t="s">
        <v>2826</v>
      </c>
      <c r="F2394" s="112" t="str">
        <f t="shared" si="1"/>
        <v>DANIEL SEGOVIA</v>
      </c>
      <c r="G2394" s="59" t="s">
        <v>18951</v>
      </c>
      <c r="H2394" s="56"/>
      <c r="I2394" s="27"/>
      <c r="J2394" s="57" t="s">
        <v>21</v>
      </c>
      <c r="K2394" s="23" t="s">
        <v>15</v>
      </c>
    </row>
    <row r="2395" ht="22.5" customHeight="1">
      <c r="A2395" s="147">
        <v>46106.0</v>
      </c>
      <c r="B2395" s="15"/>
      <c r="C2395" s="151" t="s">
        <v>228</v>
      </c>
      <c r="D2395" s="149" t="s">
        <v>2071</v>
      </c>
      <c r="E2395" s="150" t="s">
        <v>18952</v>
      </c>
      <c r="F2395" s="112" t="str">
        <f t="shared" si="1"/>
        <v>FRANCO BARBERA</v>
      </c>
      <c r="G2395" s="59" t="s">
        <v>18953</v>
      </c>
      <c r="H2395" s="56" t="s">
        <v>44</v>
      </c>
      <c r="I2395" s="27"/>
      <c r="J2395" s="57" t="s">
        <v>21</v>
      </c>
      <c r="K2395" s="23" t="s">
        <v>15</v>
      </c>
    </row>
    <row r="2396" ht="22.5" customHeight="1">
      <c r="A2396" s="147">
        <v>46106.0</v>
      </c>
      <c r="B2396" s="15"/>
      <c r="C2396" s="151" t="s">
        <v>18954</v>
      </c>
      <c r="D2396" s="149" t="s">
        <v>10533</v>
      </c>
      <c r="E2396" s="150" t="s">
        <v>18955</v>
      </c>
      <c r="F2396" s="112" t="str">
        <f t="shared" si="1"/>
        <v>PRISCILLA ESPIONOZA</v>
      </c>
      <c r="G2396" s="59" t="s">
        <v>18956</v>
      </c>
      <c r="H2396" s="56" t="s">
        <v>44</v>
      </c>
      <c r="I2396" s="27"/>
      <c r="J2396" s="57" t="s">
        <v>21</v>
      </c>
      <c r="K2396" s="23" t="s">
        <v>15</v>
      </c>
    </row>
    <row r="2397" ht="22.5" customHeight="1">
      <c r="A2397" s="147">
        <v>46106.0</v>
      </c>
      <c r="B2397" s="15"/>
      <c r="C2397" s="151" t="s">
        <v>6443</v>
      </c>
      <c r="D2397" s="149" t="s">
        <v>18957</v>
      </c>
      <c r="E2397" s="150" t="s">
        <v>18958</v>
      </c>
      <c r="F2397" s="112" t="str">
        <f t="shared" si="1"/>
        <v>SERGIO FERNANDO CARRASCO CID</v>
      </c>
      <c r="G2397" s="59" t="s">
        <v>18959</v>
      </c>
      <c r="H2397" s="56" t="s">
        <v>44</v>
      </c>
      <c r="I2397" s="27"/>
      <c r="J2397" s="57" t="s">
        <v>21</v>
      </c>
      <c r="K2397" s="23" t="s">
        <v>15</v>
      </c>
    </row>
    <row r="2398" ht="22.5" customHeight="1">
      <c r="A2398" s="147">
        <v>46106.0</v>
      </c>
      <c r="B2398" s="15"/>
      <c r="C2398" s="151" t="s">
        <v>122</v>
      </c>
      <c r="D2398" s="149" t="s">
        <v>18960</v>
      </c>
      <c r="E2398" s="150" t="s">
        <v>9572</v>
      </c>
      <c r="F2398" s="112" t="str">
        <f t="shared" si="1"/>
        <v>JAN PAUL VILLABLANCA</v>
      </c>
      <c r="G2398" s="59" t="s">
        <v>18961</v>
      </c>
      <c r="H2398" s="56" t="s">
        <v>44</v>
      </c>
      <c r="I2398" s="27"/>
      <c r="J2398" s="57" t="s">
        <v>21</v>
      </c>
      <c r="K2398" s="23" t="s">
        <v>15</v>
      </c>
    </row>
    <row r="2399" ht="22.5" customHeight="1">
      <c r="A2399" s="147">
        <v>46106.0</v>
      </c>
      <c r="B2399" s="15"/>
      <c r="C2399" s="151" t="s">
        <v>18962</v>
      </c>
      <c r="D2399" s="149" t="s">
        <v>4192</v>
      </c>
      <c r="E2399" s="150" t="s">
        <v>1081</v>
      </c>
      <c r="F2399" s="112" t="str">
        <f t="shared" si="1"/>
        <v>VICTOR MUÑOZ</v>
      </c>
      <c r="G2399" s="59" t="s">
        <v>18963</v>
      </c>
      <c r="H2399" s="56" t="s">
        <v>44</v>
      </c>
      <c r="I2399" s="27"/>
      <c r="J2399" s="57" t="s">
        <v>21</v>
      </c>
      <c r="K2399" s="23" t="s">
        <v>15</v>
      </c>
    </row>
    <row r="2400" ht="22.5" customHeight="1">
      <c r="A2400" s="147">
        <v>46106.0</v>
      </c>
      <c r="B2400" s="15">
        <v>46107.0</v>
      </c>
      <c r="C2400" s="148">
        <v>44531.0</v>
      </c>
      <c r="D2400" s="149" t="s">
        <v>18964</v>
      </c>
      <c r="E2400" s="150" t="s">
        <v>18965</v>
      </c>
      <c r="F2400" s="112" t="str">
        <f t="shared" si="1"/>
        <v>DANIEL ENRIQUE SALINAS ORELLANA</v>
      </c>
      <c r="G2400" s="59" t="s">
        <v>18966</v>
      </c>
      <c r="H2400" s="56" t="s">
        <v>44</v>
      </c>
      <c r="I2400" s="27"/>
      <c r="J2400" s="57" t="s">
        <v>17</v>
      </c>
      <c r="K2400" s="23" t="s">
        <v>15</v>
      </c>
    </row>
    <row r="2401" ht="22.5" customHeight="1">
      <c r="A2401" s="147">
        <v>46106.0</v>
      </c>
      <c r="B2401" s="15"/>
      <c r="C2401" s="148">
        <v>45108.0</v>
      </c>
      <c r="D2401" s="149" t="s">
        <v>18967</v>
      </c>
      <c r="E2401" s="150" t="s">
        <v>18968</v>
      </c>
      <c r="F2401" s="112" t="str">
        <f t="shared" si="1"/>
        <v>GERMAN LUIS CACERES DIAZ</v>
      </c>
      <c r="G2401" s="59" t="s">
        <v>18969</v>
      </c>
      <c r="H2401" s="56" t="s">
        <v>44</v>
      </c>
      <c r="I2401" s="27"/>
      <c r="J2401" s="57" t="s">
        <v>17</v>
      </c>
      <c r="K2401" s="23" t="s">
        <v>15</v>
      </c>
    </row>
    <row r="2402" ht="22.5" customHeight="1">
      <c r="A2402" s="147">
        <v>46106.0</v>
      </c>
      <c r="B2402" s="15">
        <v>46107.0</v>
      </c>
      <c r="C2402" s="148">
        <v>45352.0</v>
      </c>
      <c r="D2402" s="149" t="s">
        <v>18970</v>
      </c>
      <c r="E2402" s="150" t="s">
        <v>18971</v>
      </c>
      <c r="F2402" s="112" t="str">
        <f t="shared" si="1"/>
        <v>LUIS FRANCISCO GONZALEZ ESCALANTE</v>
      </c>
      <c r="G2402" s="59" t="s">
        <v>18972</v>
      </c>
      <c r="H2402" s="56" t="s">
        <v>44</v>
      </c>
      <c r="I2402" s="27"/>
      <c r="J2402" s="57" t="s">
        <v>17</v>
      </c>
      <c r="K2402" s="23" t="s">
        <v>15</v>
      </c>
    </row>
    <row r="2403" ht="22.5" customHeight="1">
      <c r="A2403" s="147">
        <v>46106.0</v>
      </c>
      <c r="B2403" s="15">
        <v>46107.0</v>
      </c>
      <c r="C2403" s="148">
        <v>42248.0</v>
      </c>
      <c r="D2403" s="149" t="s">
        <v>1184</v>
      </c>
      <c r="E2403" s="150" t="s">
        <v>3738</v>
      </c>
      <c r="F2403" s="112" t="str">
        <f t="shared" si="1"/>
        <v>GUSTAVO DONOSO</v>
      </c>
      <c r="G2403" s="59" t="s">
        <v>18973</v>
      </c>
      <c r="H2403" s="56" t="s">
        <v>44</v>
      </c>
      <c r="I2403" s="27"/>
      <c r="J2403" s="57" t="s">
        <v>17</v>
      </c>
      <c r="K2403" s="23" t="s">
        <v>15</v>
      </c>
    </row>
    <row r="2404" ht="22.5" customHeight="1">
      <c r="A2404" s="147">
        <v>46106.0</v>
      </c>
      <c r="B2404" s="15">
        <v>46107.0</v>
      </c>
      <c r="C2404" s="148">
        <v>45413.0</v>
      </c>
      <c r="D2404" s="149" t="s">
        <v>3232</v>
      </c>
      <c r="E2404" s="150" t="s">
        <v>18974</v>
      </c>
      <c r="F2404" s="112" t="str">
        <f t="shared" si="1"/>
        <v>LEONARDO DIAZ ARAYA</v>
      </c>
      <c r="G2404" s="59" t="s">
        <v>18975</v>
      </c>
      <c r="H2404" s="56" t="s">
        <v>44</v>
      </c>
      <c r="I2404" s="27"/>
      <c r="J2404" s="57" t="s">
        <v>17</v>
      </c>
      <c r="K2404" s="23" t="s">
        <v>22</v>
      </c>
    </row>
    <row r="2405" ht="22.5" customHeight="1">
      <c r="A2405" s="147">
        <v>46106.0</v>
      </c>
      <c r="B2405" s="15">
        <v>46107.0</v>
      </c>
      <c r="C2405" s="148">
        <v>45413.0</v>
      </c>
      <c r="D2405" s="149" t="s">
        <v>18976</v>
      </c>
      <c r="E2405" s="150" t="s">
        <v>1450</v>
      </c>
      <c r="F2405" s="112" t="str">
        <f t="shared" si="1"/>
        <v>ELISEO UGARTE</v>
      </c>
      <c r="G2405" s="59" t="s">
        <v>18977</v>
      </c>
      <c r="H2405" s="56" t="s">
        <v>44</v>
      </c>
      <c r="I2405" s="27"/>
      <c r="J2405" s="57" t="s">
        <v>17</v>
      </c>
      <c r="K2405" s="23" t="s">
        <v>15</v>
      </c>
    </row>
    <row r="2406" ht="22.5" customHeight="1">
      <c r="A2406" s="147">
        <v>46106.0</v>
      </c>
      <c r="B2406" s="15">
        <v>46107.0</v>
      </c>
      <c r="C2406" s="148">
        <v>44075.0</v>
      </c>
      <c r="D2406" s="149" t="s">
        <v>1545</v>
      </c>
      <c r="E2406" s="150" t="s">
        <v>18978</v>
      </c>
      <c r="F2406" s="112" t="str">
        <f t="shared" si="1"/>
        <v>VÍCTOR LAZO</v>
      </c>
      <c r="G2406" s="59" t="s">
        <v>18979</v>
      </c>
      <c r="H2406" s="56" t="s">
        <v>44</v>
      </c>
      <c r="I2406" s="27"/>
      <c r="J2406" s="57" t="s">
        <v>17</v>
      </c>
      <c r="K2406" s="23" t="s">
        <v>15</v>
      </c>
    </row>
    <row r="2407" ht="22.5" customHeight="1">
      <c r="A2407" s="147">
        <v>46106.0</v>
      </c>
      <c r="B2407" s="15">
        <v>46107.0</v>
      </c>
      <c r="C2407" s="148">
        <v>43617.0</v>
      </c>
      <c r="D2407" s="149" t="s">
        <v>7290</v>
      </c>
      <c r="E2407" s="150" t="s">
        <v>18980</v>
      </c>
      <c r="F2407" s="112" t="str">
        <f t="shared" si="1"/>
        <v>MAURICIO ARELLANO SAAVEDRA</v>
      </c>
      <c r="G2407" s="59" t="s">
        <v>18981</v>
      </c>
      <c r="H2407" s="56" t="s">
        <v>44</v>
      </c>
      <c r="I2407" s="27"/>
      <c r="J2407" s="57" t="s">
        <v>17</v>
      </c>
      <c r="K2407" s="23" t="s">
        <v>15</v>
      </c>
    </row>
    <row r="2408" ht="22.5" customHeight="1">
      <c r="A2408" s="147">
        <v>46106.0</v>
      </c>
      <c r="B2408" s="15">
        <v>46107.0</v>
      </c>
      <c r="C2408" s="148">
        <v>43009.0</v>
      </c>
      <c r="D2408" s="149" t="s">
        <v>2621</v>
      </c>
      <c r="E2408" s="150" t="s">
        <v>8775</v>
      </c>
      <c r="F2408" s="112" t="str">
        <f t="shared" si="1"/>
        <v>BASTIAN LAZO</v>
      </c>
      <c r="G2408" s="59" t="s">
        <v>18982</v>
      </c>
      <c r="H2408" s="56" t="s">
        <v>44</v>
      </c>
      <c r="I2408" s="27"/>
      <c r="J2408" s="57" t="s">
        <v>17</v>
      </c>
      <c r="K2408" s="23" t="s">
        <v>15</v>
      </c>
    </row>
    <row r="2409" ht="22.5" customHeight="1">
      <c r="A2409" s="147">
        <v>46106.0</v>
      </c>
      <c r="B2409" s="15">
        <v>46107.0</v>
      </c>
      <c r="C2409" s="148">
        <v>43586.0</v>
      </c>
      <c r="D2409" s="149" t="s">
        <v>17750</v>
      </c>
      <c r="E2409" s="150" t="s">
        <v>5083</v>
      </c>
      <c r="F2409" s="112" t="str">
        <f t="shared" si="1"/>
        <v>CAROLINE VÁSQUEZ</v>
      </c>
      <c r="G2409" s="59" t="s">
        <v>18983</v>
      </c>
      <c r="H2409" s="56" t="s">
        <v>44</v>
      </c>
      <c r="I2409" s="27"/>
      <c r="J2409" s="57" t="s">
        <v>17</v>
      </c>
      <c r="K2409" s="23" t="s">
        <v>15</v>
      </c>
    </row>
    <row r="2410" ht="22.5" customHeight="1">
      <c r="A2410" s="147">
        <v>46106.0</v>
      </c>
      <c r="B2410" s="15"/>
      <c r="C2410" s="148">
        <v>43252.0</v>
      </c>
      <c r="D2410" s="149" t="s">
        <v>5919</v>
      </c>
      <c r="E2410" s="150" t="s">
        <v>18984</v>
      </c>
      <c r="F2410" s="112" t="str">
        <f t="shared" si="1"/>
        <v>MARCELA MELIFIL</v>
      </c>
      <c r="G2410" s="59" t="s">
        <v>18985</v>
      </c>
      <c r="H2410" s="56" t="s">
        <v>44</v>
      </c>
      <c r="I2410" s="27"/>
      <c r="J2410" s="57" t="s">
        <v>17</v>
      </c>
      <c r="K2410" s="23" t="s">
        <v>15</v>
      </c>
    </row>
    <row r="2411" ht="22.5" customHeight="1">
      <c r="A2411" s="147">
        <v>46106.0</v>
      </c>
      <c r="B2411" s="15">
        <v>46107.0</v>
      </c>
      <c r="C2411" s="148">
        <v>43678.0</v>
      </c>
      <c r="D2411" s="149" t="s">
        <v>4945</v>
      </c>
      <c r="E2411" s="150" t="s">
        <v>18986</v>
      </c>
      <c r="F2411" s="112" t="str">
        <f t="shared" si="1"/>
        <v>MYRIAM RODRÍGUEZ BUSTAMANTE</v>
      </c>
      <c r="G2411" s="59" t="s">
        <v>18987</v>
      </c>
      <c r="H2411" s="56" t="s">
        <v>44</v>
      </c>
      <c r="I2411" s="27"/>
      <c r="J2411" s="57" t="s">
        <v>17</v>
      </c>
      <c r="K2411" s="23" t="s">
        <v>15</v>
      </c>
    </row>
    <row r="2412" ht="22.5" customHeight="1">
      <c r="A2412" s="147">
        <v>46106.0</v>
      </c>
      <c r="B2412" s="15">
        <v>46107.0</v>
      </c>
      <c r="C2412" s="148">
        <v>43831.0</v>
      </c>
      <c r="D2412" s="149" t="s">
        <v>748</v>
      </c>
      <c r="E2412" s="150" t="s">
        <v>1208</v>
      </c>
      <c r="F2412" s="112" t="str">
        <f t="shared" si="1"/>
        <v>PAULA TORRES</v>
      </c>
      <c r="G2412" s="59" t="s">
        <v>18988</v>
      </c>
      <c r="H2412" s="56" t="s">
        <v>44</v>
      </c>
      <c r="I2412" s="27"/>
      <c r="J2412" s="57" t="s">
        <v>17</v>
      </c>
      <c r="K2412" s="23" t="s">
        <v>15</v>
      </c>
    </row>
    <row r="2413" ht="22.5" customHeight="1">
      <c r="A2413" s="147">
        <v>46106.0</v>
      </c>
      <c r="B2413" s="15">
        <v>46107.0</v>
      </c>
      <c r="C2413" s="148">
        <v>45717.0</v>
      </c>
      <c r="D2413" s="149" t="s">
        <v>1383</v>
      </c>
      <c r="E2413" s="150" t="s">
        <v>5372</v>
      </c>
      <c r="F2413" s="112" t="str">
        <f t="shared" si="1"/>
        <v>EDUARDO SALGADO</v>
      </c>
      <c r="G2413" s="59" t="s">
        <v>18989</v>
      </c>
      <c r="H2413" s="56" t="s">
        <v>44</v>
      </c>
      <c r="I2413" s="27"/>
      <c r="J2413" s="57" t="s">
        <v>17</v>
      </c>
      <c r="K2413" s="23" t="s">
        <v>15</v>
      </c>
    </row>
    <row r="2414" ht="22.5" customHeight="1">
      <c r="A2414" s="147">
        <v>46106.0</v>
      </c>
      <c r="B2414" s="15">
        <v>46107.0</v>
      </c>
      <c r="C2414" s="148">
        <v>43466.0</v>
      </c>
      <c r="D2414" s="149" t="s">
        <v>926</v>
      </c>
      <c r="E2414" s="150" t="s">
        <v>4612</v>
      </c>
      <c r="F2414" s="112" t="str">
        <f t="shared" si="1"/>
        <v>NINOSKA ACEVEDO</v>
      </c>
      <c r="G2414" s="59" t="s">
        <v>18990</v>
      </c>
      <c r="H2414" s="56" t="s">
        <v>44</v>
      </c>
      <c r="I2414" s="27"/>
      <c r="J2414" s="57" t="s">
        <v>17</v>
      </c>
      <c r="K2414" s="23" t="s">
        <v>15</v>
      </c>
    </row>
    <row r="2415" ht="22.5" customHeight="1">
      <c r="A2415" s="147">
        <v>46106.0</v>
      </c>
      <c r="B2415" s="15">
        <v>46107.0</v>
      </c>
      <c r="C2415" s="148">
        <v>45383.0</v>
      </c>
      <c r="D2415" s="149" t="s">
        <v>7314</v>
      </c>
      <c r="E2415" s="150" t="s">
        <v>918</v>
      </c>
      <c r="F2415" s="112" t="str">
        <f t="shared" si="1"/>
        <v>ANTONIO SANCHEZ</v>
      </c>
      <c r="G2415" s="59" t="s">
        <v>18991</v>
      </c>
      <c r="H2415" s="56" t="s">
        <v>44</v>
      </c>
      <c r="I2415" s="27"/>
      <c r="J2415" s="57" t="s">
        <v>17</v>
      </c>
      <c r="K2415" s="23" t="s">
        <v>20</v>
      </c>
    </row>
    <row r="2416" ht="22.5" customHeight="1">
      <c r="A2416" s="147">
        <v>46106.0</v>
      </c>
      <c r="B2416" s="15">
        <v>46107.0</v>
      </c>
      <c r="C2416" s="148">
        <v>43101.0</v>
      </c>
      <c r="D2416" s="149" t="s">
        <v>360</v>
      </c>
      <c r="E2416" s="150" t="s">
        <v>18992</v>
      </c>
      <c r="F2416" s="112" t="str">
        <f t="shared" si="1"/>
        <v>JOSE ABARZA</v>
      </c>
      <c r="G2416" s="59" t="s">
        <v>18993</v>
      </c>
      <c r="H2416" s="56" t="s">
        <v>44</v>
      </c>
      <c r="I2416" s="27"/>
      <c r="J2416" s="57" t="s">
        <v>17</v>
      </c>
      <c r="K2416" s="23" t="s">
        <v>15</v>
      </c>
    </row>
    <row r="2417" ht="22.5" customHeight="1">
      <c r="A2417" s="147">
        <v>46106.0</v>
      </c>
      <c r="B2417" s="15">
        <v>46107.0</v>
      </c>
      <c r="C2417" s="148">
        <v>44531.0</v>
      </c>
      <c r="D2417" s="149" t="s">
        <v>18994</v>
      </c>
      <c r="E2417" s="150" t="s">
        <v>18995</v>
      </c>
      <c r="F2417" s="112" t="str">
        <f t="shared" si="1"/>
        <v>JUAN EDUARDO JARA VILLAGRA</v>
      </c>
      <c r="G2417" s="59" t="s">
        <v>18996</v>
      </c>
      <c r="H2417" s="56" t="s">
        <v>44</v>
      </c>
      <c r="I2417" s="27"/>
      <c r="J2417" s="57" t="s">
        <v>17</v>
      </c>
      <c r="K2417" s="23" t="s">
        <v>15</v>
      </c>
    </row>
    <row r="2418" ht="22.5" customHeight="1">
      <c r="A2418" s="147">
        <v>46106.0</v>
      </c>
      <c r="B2418" s="15">
        <v>46107.0</v>
      </c>
      <c r="C2418" s="148">
        <v>43252.0</v>
      </c>
      <c r="D2418" s="149" t="s">
        <v>3164</v>
      </c>
      <c r="E2418" s="150" t="s">
        <v>1739</v>
      </c>
      <c r="F2418" s="112" t="str">
        <f t="shared" si="1"/>
        <v>ROMINA OLIVARES</v>
      </c>
      <c r="G2418" s="59" t="s">
        <v>18997</v>
      </c>
      <c r="H2418" s="56" t="s">
        <v>44</v>
      </c>
      <c r="I2418" s="27"/>
      <c r="J2418" s="57" t="s">
        <v>17</v>
      </c>
      <c r="K2418" s="23" t="s">
        <v>15</v>
      </c>
    </row>
    <row r="2419" ht="22.5" customHeight="1">
      <c r="A2419" s="147">
        <v>46106.0</v>
      </c>
      <c r="B2419" s="15">
        <v>46107.0</v>
      </c>
      <c r="C2419" s="148">
        <v>43435.0</v>
      </c>
      <c r="D2419" s="149" t="s">
        <v>4026</v>
      </c>
      <c r="E2419" s="150" t="s">
        <v>18998</v>
      </c>
      <c r="F2419" s="112" t="str">
        <f t="shared" si="1"/>
        <v>LUIS ALBERTO DÍAZ VEGA</v>
      </c>
      <c r="G2419" s="59" t="s">
        <v>18999</v>
      </c>
      <c r="H2419" s="56" t="s">
        <v>44</v>
      </c>
      <c r="I2419" s="27"/>
      <c r="J2419" s="57" t="s">
        <v>17</v>
      </c>
      <c r="K2419" s="23" t="s">
        <v>15</v>
      </c>
    </row>
    <row r="2420" ht="22.5" customHeight="1">
      <c r="A2420" s="147">
        <v>46106.0</v>
      </c>
      <c r="B2420" s="15">
        <v>46107.0</v>
      </c>
      <c r="C2420" s="148">
        <v>43435.0</v>
      </c>
      <c r="D2420" s="149" t="s">
        <v>262</v>
      </c>
      <c r="E2420" s="150" t="s">
        <v>274</v>
      </c>
      <c r="F2420" s="112" t="str">
        <f t="shared" si="1"/>
        <v>FRANCISCO RODRIGUEZ</v>
      </c>
      <c r="G2420" s="59" t="s">
        <v>19000</v>
      </c>
      <c r="H2420" s="56" t="s">
        <v>44</v>
      </c>
      <c r="I2420" s="27"/>
      <c r="J2420" s="57" t="s">
        <v>17</v>
      </c>
      <c r="K2420" s="23" t="s">
        <v>15</v>
      </c>
    </row>
    <row r="2421" ht="22.5" customHeight="1">
      <c r="A2421" s="147">
        <v>46106.0</v>
      </c>
      <c r="B2421" s="15">
        <v>46107.0</v>
      </c>
      <c r="C2421" s="148">
        <v>43556.0</v>
      </c>
      <c r="D2421" s="149" t="s">
        <v>19001</v>
      </c>
      <c r="E2421" s="150" t="s">
        <v>8418</v>
      </c>
      <c r="F2421" s="112" t="str">
        <f t="shared" si="1"/>
        <v>AMANDA LAGOS</v>
      </c>
      <c r="G2421" s="59" t="s">
        <v>19002</v>
      </c>
      <c r="H2421" s="56" t="s">
        <v>44</v>
      </c>
      <c r="I2421" s="27"/>
      <c r="J2421" s="57" t="s">
        <v>17</v>
      </c>
      <c r="K2421" s="23" t="s">
        <v>15</v>
      </c>
    </row>
    <row r="2422" ht="22.5" customHeight="1">
      <c r="A2422" s="147">
        <v>46106.0</v>
      </c>
      <c r="B2422" s="15">
        <v>46107.0</v>
      </c>
      <c r="C2422" s="148">
        <v>43497.0</v>
      </c>
      <c r="D2422" s="149" t="s">
        <v>802</v>
      </c>
      <c r="E2422" s="150" t="s">
        <v>19003</v>
      </c>
      <c r="F2422" s="112" t="str">
        <f t="shared" si="1"/>
        <v>NATALIA ORBENES</v>
      </c>
      <c r="G2422" s="59" t="s">
        <v>19004</v>
      </c>
      <c r="H2422" s="56" t="s">
        <v>44</v>
      </c>
      <c r="I2422" s="27"/>
      <c r="J2422" s="57" t="s">
        <v>17</v>
      </c>
      <c r="K2422" s="23" t="s">
        <v>15</v>
      </c>
    </row>
    <row r="2423" ht="22.5" customHeight="1">
      <c r="A2423" s="147">
        <v>46106.0</v>
      </c>
      <c r="B2423" s="15">
        <v>46107.0</v>
      </c>
      <c r="C2423" s="148">
        <v>43466.0</v>
      </c>
      <c r="D2423" s="149" t="s">
        <v>6097</v>
      </c>
      <c r="E2423" s="150" t="s">
        <v>19005</v>
      </c>
      <c r="F2423" s="112" t="str">
        <f t="shared" si="1"/>
        <v>VICTOR FABIAN CERNA BARADIT</v>
      </c>
      <c r="G2423" s="59" t="s">
        <v>19006</v>
      </c>
      <c r="H2423" s="56" t="s">
        <v>44</v>
      </c>
      <c r="I2423" s="27"/>
      <c r="J2423" s="57" t="s">
        <v>17</v>
      </c>
      <c r="K2423" s="23" t="s">
        <v>15</v>
      </c>
    </row>
    <row r="2424" ht="22.5" customHeight="1">
      <c r="A2424" s="147">
        <v>46106.0</v>
      </c>
      <c r="B2424" s="15">
        <v>46107.0</v>
      </c>
      <c r="C2424" s="148">
        <v>45474.0</v>
      </c>
      <c r="D2424" s="149" t="s">
        <v>19007</v>
      </c>
      <c r="E2424" s="150" t="s">
        <v>19008</v>
      </c>
      <c r="F2424" s="112" t="str">
        <f t="shared" si="1"/>
        <v>CRISTINA ELIZABETH DE LOURDES MIRANDA OLMOS</v>
      </c>
      <c r="G2424" s="59" t="s">
        <v>19009</v>
      </c>
      <c r="H2424" s="56" t="s">
        <v>44</v>
      </c>
      <c r="I2424" s="27"/>
      <c r="J2424" s="57" t="s">
        <v>17</v>
      </c>
      <c r="K2424" s="23" t="s">
        <v>15</v>
      </c>
    </row>
    <row r="2425" ht="22.5" customHeight="1">
      <c r="A2425" s="147">
        <v>46106.0</v>
      </c>
      <c r="B2425" s="15">
        <v>46107.0</v>
      </c>
      <c r="C2425" s="148">
        <v>45078.0</v>
      </c>
      <c r="D2425" s="149" t="s">
        <v>1145</v>
      </c>
      <c r="E2425" s="150" t="s">
        <v>15389</v>
      </c>
      <c r="F2425" s="112" t="str">
        <f t="shared" si="1"/>
        <v>SUSANA RIVAS</v>
      </c>
      <c r="G2425" s="59" t="s">
        <v>19010</v>
      </c>
      <c r="H2425" s="56" t="s">
        <v>44</v>
      </c>
      <c r="I2425" s="27"/>
      <c r="J2425" s="57" t="s">
        <v>17</v>
      </c>
      <c r="K2425" s="23" t="s">
        <v>15</v>
      </c>
    </row>
    <row r="2426" ht="22.5" customHeight="1">
      <c r="A2426" s="147">
        <v>46106.0</v>
      </c>
      <c r="B2426" s="15">
        <v>46107.0</v>
      </c>
      <c r="C2426" s="148">
        <v>43891.0</v>
      </c>
      <c r="D2426" s="149" t="s">
        <v>19011</v>
      </c>
      <c r="E2426" s="150" t="s">
        <v>19012</v>
      </c>
      <c r="F2426" s="112" t="str">
        <f t="shared" si="1"/>
        <v>PATRICIO GUSTAVO HENRÍQUEZ TAPIA</v>
      </c>
      <c r="G2426" s="59" t="s">
        <v>19013</v>
      </c>
      <c r="H2426" s="56" t="s">
        <v>44</v>
      </c>
      <c r="I2426" s="27"/>
      <c r="J2426" s="57" t="s">
        <v>17</v>
      </c>
      <c r="K2426" s="23" t="s">
        <v>15</v>
      </c>
    </row>
    <row r="2427" ht="22.5" customHeight="1">
      <c r="A2427" s="147">
        <v>46106.0</v>
      </c>
      <c r="B2427" s="15">
        <v>46107.0</v>
      </c>
      <c r="C2427" s="148">
        <v>45200.0</v>
      </c>
      <c r="D2427" s="149" t="s">
        <v>19014</v>
      </c>
      <c r="E2427" s="150" t="s">
        <v>19015</v>
      </c>
      <c r="F2427" s="112" t="str">
        <f t="shared" si="1"/>
        <v>FRANCO ANDRÉS URBINA ZAMORATA</v>
      </c>
      <c r="G2427" s="59" t="s">
        <v>19016</v>
      </c>
      <c r="H2427" s="56" t="s">
        <v>44</v>
      </c>
      <c r="I2427" s="27"/>
      <c r="J2427" s="57" t="s">
        <v>17</v>
      </c>
      <c r="K2427" s="23" t="s">
        <v>15</v>
      </c>
    </row>
    <row r="2428" ht="22.5" customHeight="1">
      <c r="A2428" s="147">
        <v>46106.0</v>
      </c>
      <c r="B2428" s="15">
        <v>46107.0</v>
      </c>
      <c r="C2428" s="148">
        <v>43191.0</v>
      </c>
      <c r="D2428" s="149" t="s">
        <v>1080</v>
      </c>
      <c r="E2428" s="150" t="s">
        <v>19017</v>
      </c>
      <c r="F2428" s="112" t="str">
        <f t="shared" si="1"/>
        <v>PATRICIO CORTES OVALLE</v>
      </c>
      <c r="G2428" s="59" t="s">
        <v>19018</v>
      </c>
      <c r="H2428" s="56" t="s">
        <v>44</v>
      </c>
      <c r="I2428" s="27"/>
      <c r="J2428" s="57" t="s">
        <v>17</v>
      </c>
      <c r="K2428" s="23" t="s">
        <v>15</v>
      </c>
    </row>
    <row r="2429" ht="22.5" customHeight="1">
      <c r="A2429" s="147">
        <v>46106.0</v>
      </c>
      <c r="B2429" s="15">
        <v>46107.0</v>
      </c>
      <c r="C2429" s="148">
        <v>43374.0</v>
      </c>
      <c r="D2429" s="149" t="s">
        <v>4026</v>
      </c>
      <c r="E2429" s="150" t="s">
        <v>19019</v>
      </c>
      <c r="F2429" s="112" t="str">
        <f t="shared" si="1"/>
        <v>LUIS ALBERTO MUNOZ MUNOZ</v>
      </c>
      <c r="G2429" s="59" t="s">
        <v>19020</v>
      </c>
      <c r="H2429" s="56" t="s">
        <v>44</v>
      </c>
      <c r="I2429" s="27"/>
      <c r="J2429" s="57" t="s">
        <v>17</v>
      </c>
      <c r="K2429" s="23" t="s">
        <v>15</v>
      </c>
    </row>
    <row r="2430" ht="22.5" customHeight="1">
      <c r="A2430" s="147">
        <v>46106.0</v>
      </c>
      <c r="B2430" s="15">
        <v>46107.0</v>
      </c>
      <c r="C2430" s="148">
        <v>43586.0</v>
      </c>
      <c r="D2430" s="149" t="s">
        <v>600</v>
      </c>
      <c r="E2430" s="150" t="s">
        <v>1989</v>
      </c>
      <c r="F2430" s="112" t="str">
        <f t="shared" si="1"/>
        <v>VICTOR MORALES</v>
      </c>
      <c r="G2430" s="59" t="s">
        <v>19021</v>
      </c>
      <c r="H2430" s="56" t="s">
        <v>44</v>
      </c>
      <c r="I2430" s="27"/>
      <c r="J2430" s="57" t="s">
        <v>17</v>
      </c>
      <c r="K2430" s="23" t="s">
        <v>15</v>
      </c>
    </row>
    <row r="2431" ht="22.5" customHeight="1">
      <c r="A2431" s="147">
        <v>46106.0</v>
      </c>
      <c r="B2431" s="15">
        <v>46107.0</v>
      </c>
      <c r="C2431" s="148">
        <v>45627.0</v>
      </c>
      <c r="D2431" s="149" t="s">
        <v>12643</v>
      </c>
      <c r="E2431" s="150" t="s">
        <v>4619</v>
      </c>
      <c r="F2431" s="112" t="str">
        <f t="shared" si="1"/>
        <v>EMMANUEL CUNEO</v>
      </c>
      <c r="G2431" s="59" t="s">
        <v>19022</v>
      </c>
      <c r="H2431" s="56" t="s">
        <v>44</v>
      </c>
      <c r="I2431" s="27"/>
      <c r="J2431" s="57" t="s">
        <v>17</v>
      </c>
      <c r="K2431" s="23" t="s">
        <v>15</v>
      </c>
    </row>
    <row r="2432" ht="22.5" customHeight="1">
      <c r="A2432" s="147">
        <v>46106.0</v>
      </c>
      <c r="B2432" s="15">
        <v>46107.0</v>
      </c>
      <c r="C2432" s="148">
        <v>45139.0</v>
      </c>
      <c r="D2432" s="149" t="s">
        <v>2899</v>
      </c>
      <c r="E2432" s="150" t="s">
        <v>15124</v>
      </c>
      <c r="F2432" s="112" t="str">
        <f t="shared" si="1"/>
        <v>VERÓNICA ELGUETA</v>
      </c>
      <c r="G2432" s="59" t="s">
        <v>19023</v>
      </c>
      <c r="H2432" s="56" t="s">
        <v>44</v>
      </c>
      <c r="I2432" s="27"/>
      <c r="J2432" s="57" t="s">
        <v>17</v>
      </c>
      <c r="K2432" s="23" t="s">
        <v>15</v>
      </c>
    </row>
    <row r="2433" ht="22.5" customHeight="1">
      <c r="A2433" s="147">
        <v>46106.0</v>
      </c>
      <c r="B2433" s="15">
        <v>46107.0</v>
      </c>
      <c r="C2433" s="148">
        <v>43617.0</v>
      </c>
      <c r="D2433" s="149" t="s">
        <v>19024</v>
      </c>
      <c r="E2433" s="150" t="s">
        <v>17119</v>
      </c>
      <c r="F2433" s="112" t="str">
        <f t="shared" si="1"/>
        <v>MARLEN GUAJARDO</v>
      </c>
      <c r="G2433" s="59" t="s">
        <v>19025</v>
      </c>
      <c r="H2433" s="56" t="s">
        <v>44</v>
      </c>
      <c r="I2433" s="22"/>
      <c r="J2433" s="57" t="s">
        <v>17</v>
      </c>
      <c r="K2433" s="23" t="s">
        <v>15</v>
      </c>
    </row>
    <row r="2434" ht="22.5" customHeight="1">
      <c r="A2434" s="147">
        <v>46106.0</v>
      </c>
      <c r="B2434" s="15">
        <v>46107.0</v>
      </c>
      <c r="C2434" s="148">
        <v>43497.0</v>
      </c>
      <c r="D2434" s="149" t="s">
        <v>748</v>
      </c>
      <c r="E2434" s="150" t="s">
        <v>3259</v>
      </c>
      <c r="F2434" s="112" t="str">
        <f t="shared" si="1"/>
        <v>PAULA SILVA</v>
      </c>
      <c r="G2434" s="59" t="s">
        <v>19026</v>
      </c>
      <c r="H2434" s="56" t="s">
        <v>44</v>
      </c>
      <c r="I2434" s="27"/>
      <c r="J2434" s="57" t="s">
        <v>17</v>
      </c>
      <c r="K2434" s="23" t="s">
        <v>15</v>
      </c>
    </row>
    <row r="2435" ht="22.5" customHeight="1">
      <c r="A2435" s="147">
        <v>46106.0</v>
      </c>
      <c r="B2435" s="15"/>
      <c r="C2435" s="148">
        <v>41426.0</v>
      </c>
      <c r="D2435" s="149" t="s">
        <v>550</v>
      </c>
      <c r="E2435" s="150" t="s">
        <v>19027</v>
      </c>
      <c r="F2435" s="112" t="str">
        <f t="shared" si="1"/>
        <v>DANIEL GAMBOA</v>
      </c>
      <c r="G2435" s="59" t="s">
        <v>19028</v>
      </c>
      <c r="H2435" s="56" t="s">
        <v>44</v>
      </c>
      <c r="I2435" s="27"/>
      <c r="J2435" s="57" t="s">
        <v>17</v>
      </c>
      <c r="K2435" s="23" t="s">
        <v>15</v>
      </c>
    </row>
    <row r="2436" ht="22.5" customHeight="1">
      <c r="A2436" s="147">
        <v>46106.0</v>
      </c>
      <c r="B2436" s="15">
        <v>46107.0</v>
      </c>
      <c r="C2436" s="148">
        <v>45292.0</v>
      </c>
      <c r="D2436" s="149" t="s">
        <v>12615</v>
      </c>
      <c r="E2436" s="150" t="s">
        <v>3356</v>
      </c>
      <c r="F2436" s="112" t="str">
        <f t="shared" si="1"/>
        <v>RUTH ALVAREZ</v>
      </c>
      <c r="G2436" s="59" t="s">
        <v>19029</v>
      </c>
      <c r="H2436" s="56" t="s">
        <v>44</v>
      </c>
      <c r="I2436" s="27"/>
      <c r="J2436" s="57" t="s">
        <v>17</v>
      </c>
      <c r="K2436" s="23" t="s">
        <v>20</v>
      </c>
    </row>
    <row r="2437" ht="22.5" customHeight="1">
      <c r="A2437" s="147">
        <v>46106.0</v>
      </c>
      <c r="B2437" s="15">
        <v>46107.0</v>
      </c>
      <c r="C2437" s="148">
        <v>45352.0</v>
      </c>
      <c r="D2437" s="149" t="s">
        <v>19030</v>
      </c>
      <c r="E2437" s="150" t="s">
        <v>19031</v>
      </c>
      <c r="F2437" s="112" t="str">
        <f t="shared" si="1"/>
        <v>PATRICIA EUGENIA SEPULVEDA BEAUMONT</v>
      </c>
      <c r="G2437" s="59" t="s">
        <v>19032</v>
      </c>
      <c r="H2437" s="56" t="s">
        <v>44</v>
      </c>
      <c r="I2437" s="27"/>
      <c r="J2437" s="57" t="s">
        <v>17</v>
      </c>
      <c r="K2437" s="23" t="s">
        <v>15</v>
      </c>
    </row>
    <row r="2438" ht="22.5" customHeight="1">
      <c r="A2438" s="147">
        <v>46106.0</v>
      </c>
      <c r="B2438" s="15">
        <v>46111.0</v>
      </c>
      <c r="C2438" s="148">
        <v>43739.0</v>
      </c>
      <c r="D2438" s="149" t="s">
        <v>576</v>
      </c>
      <c r="E2438" s="150" t="s">
        <v>18560</v>
      </c>
      <c r="F2438" s="112" t="str">
        <f t="shared" si="1"/>
        <v>LUIS SALVO</v>
      </c>
      <c r="G2438" s="59" t="s">
        <v>19033</v>
      </c>
      <c r="H2438" s="56" t="s">
        <v>44</v>
      </c>
      <c r="I2438" s="27"/>
      <c r="J2438" s="57" t="s">
        <v>19</v>
      </c>
      <c r="K2438" s="23" t="s">
        <v>15</v>
      </c>
    </row>
    <row r="2439" ht="22.5" customHeight="1">
      <c r="A2439" s="147">
        <v>46106.0</v>
      </c>
      <c r="B2439" s="15">
        <v>46111.0</v>
      </c>
      <c r="C2439" s="148">
        <v>44835.0</v>
      </c>
      <c r="D2439" s="149" t="s">
        <v>19034</v>
      </c>
      <c r="E2439" s="150" t="s">
        <v>19035</v>
      </c>
      <c r="F2439" s="112" t="str">
        <f t="shared" si="1"/>
        <v>CHARLOTTE VICTORIA WINDSOR LOO</v>
      </c>
      <c r="G2439" s="59" t="s">
        <v>19036</v>
      </c>
      <c r="H2439" s="56" t="s">
        <v>44</v>
      </c>
      <c r="I2439" s="27"/>
      <c r="J2439" s="57" t="s">
        <v>19</v>
      </c>
      <c r="K2439" s="23" t="s">
        <v>15</v>
      </c>
    </row>
    <row r="2440" ht="22.5" customHeight="1">
      <c r="A2440" s="147">
        <v>46106.0</v>
      </c>
      <c r="B2440" s="15">
        <v>46111.0</v>
      </c>
      <c r="C2440" s="148">
        <v>44440.0</v>
      </c>
      <c r="D2440" s="149" t="s">
        <v>1988</v>
      </c>
      <c r="E2440" s="150" t="s">
        <v>19037</v>
      </c>
      <c r="F2440" s="112" t="str">
        <f t="shared" si="1"/>
        <v>JUAN PABLO GUZMÁN CASAZZO</v>
      </c>
      <c r="G2440" s="59" t="s">
        <v>19038</v>
      </c>
      <c r="H2440" s="56" t="s">
        <v>44</v>
      </c>
      <c r="I2440" s="27"/>
      <c r="J2440" s="57" t="s">
        <v>19</v>
      </c>
      <c r="K2440" s="23" t="s">
        <v>15</v>
      </c>
    </row>
    <row r="2441" ht="22.5" customHeight="1">
      <c r="A2441" s="147">
        <v>46106.0</v>
      </c>
      <c r="B2441" s="15">
        <v>46111.0</v>
      </c>
      <c r="C2441" s="148">
        <v>43709.0</v>
      </c>
      <c r="D2441" s="149" t="s">
        <v>709</v>
      </c>
      <c r="E2441" s="150" t="s">
        <v>8386</v>
      </c>
      <c r="F2441" s="112" t="str">
        <f t="shared" si="1"/>
        <v>VALENTINA PEZOA</v>
      </c>
      <c r="G2441" s="59" t="s">
        <v>19039</v>
      </c>
      <c r="H2441" s="56" t="s">
        <v>44</v>
      </c>
      <c r="I2441" s="27"/>
      <c r="J2441" s="57" t="s">
        <v>19</v>
      </c>
      <c r="K2441" s="23" t="s">
        <v>15</v>
      </c>
    </row>
    <row r="2442" ht="22.5" customHeight="1">
      <c r="A2442" s="147">
        <v>46106.0</v>
      </c>
      <c r="B2442" s="15">
        <v>46107.0</v>
      </c>
      <c r="C2442" s="148">
        <v>43891.0</v>
      </c>
      <c r="D2442" s="149" t="s">
        <v>2339</v>
      </c>
      <c r="E2442" s="150" t="s">
        <v>19040</v>
      </c>
      <c r="F2442" s="112" t="str">
        <f t="shared" si="1"/>
        <v>ANDREA COSTAGLIOLA ROJAS</v>
      </c>
      <c r="G2442" s="59" t="s">
        <v>19041</v>
      </c>
      <c r="H2442" s="56" t="s">
        <v>44</v>
      </c>
      <c r="I2442" s="27"/>
      <c r="J2442" s="57" t="s">
        <v>19</v>
      </c>
      <c r="K2442" s="23" t="s">
        <v>15</v>
      </c>
    </row>
    <row r="2443" ht="22.5" customHeight="1">
      <c r="A2443" s="147">
        <v>46106.0</v>
      </c>
      <c r="B2443" s="15">
        <v>46111.0</v>
      </c>
      <c r="C2443" s="148">
        <v>43132.0</v>
      </c>
      <c r="D2443" s="149" t="s">
        <v>1275</v>
      </c>
      <c r="E2443" s="150" t="s">
        <v>19042</v>
      </c>
      <c r="F2443" s="112" t="str">
        <f t="shared" si="1"/>
        <v>PRISCILA REYES AROS</v>
      </c>
      <c r="G2443" s="59" t="s">
        <v>19043</v>
      </c>
      <c r="H2443" s="56" t="s">
        <v>44</v>
      </c>
      <c r="I2443" s="27"/>
      <c r="J2443" s="57" t="s">
        <v>19</v>
      </c>
      <c r="K2443" s="23" t="s">
        <v>15</v>
      </c>
    </row>
    <row r="2444" ht="22.5" customHeight="1">
      <c r="A2444" s="147">
        <v>46106.0</v>
      </c>
      <c r="B2444" s="15">
        <v>46106.0</v>
      </c>
      <c r="C2444" s="148">
        <v>45352.0</v>
      </c>
      <c r="D2444" s="149" t="s">
        <v>1755</v>
      </c>
      <c r="E2444" s="150" t="s">
        <v>19044</v>
      </c>
      <c r="F2444" s="112" t="str">
        <f t="shared" si="1"/>
        <v>LEONARDO LAGOS</v>
      </c>
      <c r="G2444" s="59" t="s">
        <v>19045</v>
      </c>
      <c r="H2444" s="56" t="s">
        <v>44</v>
      </c>
      <c r="I2444" s="27"/>
      <c r="J2444" s="57" t="s">
        <v>19</v>
      </c>
      <c r="K2444" s="23" t="s">
        <v>15</v>
      </c>
    </row>
    <row r="2445" ht="22.5" customHeight="1">
      <c r="A2445" s="147">
        <v>46106.0</v>
      </c>
      <c r="B2445" s="15"/>
      <c r="C2445" s="148"/>
      <c r="D2445" s="149" t="s">
        <v>18114</v>
      </c>
      <c r="E2445" s="150" t="s">
        <v>108</v>
      </c>
      <c r="F2445" s="112" t="str">
        <f t="shared" si="1"/>
        <v>JORGE IGNACIO AROS</v>
      </c>
      <c r="G2445" s="59" t="s">
        <v>19046</v>
      </c>
      <c r="H2445" s="61"/>
      <c r="I2445" s="27"/>
      <c r="J2445" s="65"/>
      <c r="K2445" s="28"/>
    </row>
    <row r="2446" ht="22.5" customHeight="1">
      <c r="A2446" s="147">
        <v>46106.0</v>
      </c>
      <c r="B2446" s="15"/>
      <c r="C2446" s="148"/>
      <c r="D2446" s="149" t="s">
        <v>19047</v>
      </c>
      <c r="E2446" s="150" t="s">
        <v>19048</v>
      </c>
      <c r="F2446" s="112" t="str">
        <f t="shared" si="1"/>
        <v>FRANCISCO HUMBERTO CARCAMO ROJAS</v>
      </c>
      <c r="G2446" s="59" t="s">
        <v>19049</v>
      </c>
      <c r="H2446" s="61"/>
      <c r="I2446" s="27"/>
      <c r="J2446" s="65"/>
      <c r="K2446" s="28"/>
    </row>
    <row r="2447" ht="22.5" customHeight="1">
      <c r="A2447" s="147">
        <v>46106.0</v>
      </c>
      <c r="B2447" s="15"/>
      <c r="C2447" s="148"/>
      <c r="D2447" s="149" t="s">
        <v>1077</v>
      </c>
      <c r="E2447" s="150" t="s">
        <v>12530</v>
      </c>
      <c r="F2447" s="112" t="str">
        <f t="shared" si="1"/>
        <v>KATHERINE YÁÑEZ</v>
      </c>
      <c r="G2447" s="59" t="s">
        <v>19050</v>
      </c>
      <c r="H2447" s="61"/>
      <c r="I2447" s="27"/>
      <c r="J2447" s="65"/>
      <c r="K2447" s="28"/>
    </row>
    <row r="2448" ht="22.5" customHeight="1">
      <c r="A2448" s="147">
        <v>46106.0</v>
      </c>
      <c r="B2448" s="15"/>
      <c r="C2448" s="148"/>
      <c r="D2448" s="149" t="s">
        <v>5335</v>
      </c>
      <c r="E2448" s="150" t="s">
        <v>796</v>
      </c>
      <c r="F2448" s="112" t="str">
        <f t="shared" si="1"/>
        <v>JOSELYN CIFUENTES</v>
      </c>
      <c r="G2448" s="59" t="s">
        <v>19051</v>
      </c>
      <c r="H2448" s="61"/>
      <c r="I2448" s="27"/>
      <c r="J2448" s="65"/>
      <c r="K2448" s="28"/>
    </row>
    <row r="2449" ht="22.5" customHeight="1">
      <c r="A2449" s="147">
        <v>46106.0</v>
      </c>
      <c r="B2449" s="15"/>
      <c r="C2449" s="148"/>
      <c r="D2449" s="149" t="s">
        <v>13162</v>
      </c>
      <c r="E2449" s="150" t="s">
        <v>19052</v>
      </c>
      <c r="F2449" s="112" t="str">
        <f t="shared" si="1"/>
        <v>JOAQUÍN ROJAS MARILLANCA</v>
      </c>
      <c r="G2449" s="59" t="s">
        <v>19053</v>
      </c>
      <c r="H2449" s="61"/>
      <c r="I2449" s="27"/>
      <c r="J2449" s="65"/>
      <c r="K2449" s="28"/>
    </row>
    <row r="2450" ht="22.5" customHeight="1">
      <c r="A2450" s="147">
        <v>46106.0</v>
      </c>
      <c r="B2450" s="15"/>
      <c r="C2450" s="148"/>
      <c r="D2450" s="149" t="s">
        <v>19054</v>
      </c>
      <c r="E2450" s="150" t="s">
        <v>19055</v>
      </c>
      <c r="F2450" s="112" t="str">
        <f t="shared" si="1"/>
        <v>RAMNER PABLO RIVERO RODRIGUEZ</v>
      </c>
      <c r="G2450" s="59" t="s">
        <v>19056</v>
      </c>
      <c r="H2450" s="61"/>
      <c r="I2450" s="27"/>
      <c r="J2450" s="65"/>
      <c r="K2450" s="28"/>
    </row>
    <row r="2451" ht="22.5" customHeight="1">
      <c r="A2451" s="147">
        <v>46106.0</v>
      </c>
      <c r="B2451" s="15"/>
      <c r="C2451" s="148"/>
      <c r="D2451" s="149" t="s">
        <v>19057</v>
      </c>
      <c r="E2451" s="150" t="s">
        <v>19058</v>
      </c>
      <c r="F2451" s="112" t="str">
        <f t="shared" si="1"/>
        <v>TOMAS DUILIO CORTES DURAN</v>
      </c>
      <c r="G2451" s="59" t="s">
        <v>19059</v>
      </c>
      <c r="H2451" s="61"/>
      <c r="I2451" s="27"/>
      <c r="J2451" s="65"/>
      <c r="K2451" s="28"/>
    </row>
    <row r="2452" ht="22.5" customHeight="1">
      <c r="A2452" s="147">
        <v>46106.0</v>
      </c>
      <c r="B2452" s="15"/>
      <c r="C2452" s="148"/>
      <c r="D2452" s="149" t="s">
        <v>2115</v>
      </c>
      <c r="E2452" s="150" t="s">
        <v>19060</v>
      </c>
      <c r="F2452" s="112" t="str">
        <f t="shared" si="1"/>
        <v>CARLA MOYANO CAFFI</v>
      </c>
      <c r="G2452" s="59" t="s">
        <v>19061</v>
      </c>
      <c r="H2452" s="61"/>
      <c r="I2452" s="27"/>
      <c r="J2452" s="65"/>
      <c r="K2452" s="28"/>
    </row>
    <row r="2453" ht="22.5" customHeight="1">
      <c r="A2453" s="147">
        <v>46106.0</v>
      </c>
      <c r="B2453" s="15"/>
      <c r="C2453" s="148"/>
      <c r="D2453" s="149" t="s">
        <v>1974</v>
      </c>
      <c r="E2453" s="150" t="s">
        <v>1975</v>
      </c>
      <c r="F2453" s="112" t="str">
        <f t="shared" si="1"/>
        <v>ANTONIA JELDES</v>
      </c>
      <c r="G2453" s="59" t="s">
        <v>1976</v>
      </c>
      <c r="H2453" s="61"/>
      <c r="I2453" s="27"/>
      <c r="J2453" s="65"/>
      <c r="K2453" s="28"/>
    </row>
    <row r="2454" ht="22.5" customHeight="1">
      <c r="A2454" s="147">
        <v>46106.0</v>
      </c>
      <c r="B2454" s="15"/>
      <c r="C2454" s="148"/>
      <c r="D2454" s="149" t="s">
        <v>876</v>
      </c>
      <c r="E2454" s="150" t="s">
        <v>4836</v>
      </c>
      <c r="F2454" s="112" t="str">
        <f t="shared" si="1"/>
        <v>LUIS ORELLANA</v>
      </c>
      <c r="G2454" s="59" t="s">
        <v>19062</v>
      </c>
      <c r="H2454" s="61"/>
      <c r="I2454" s="27"/>
      <c r="J2454" s="65"/>
      <c r="K2454" s="28"/>
    </row>
    <row r="2455" ht="22.5" customHeight="1">
      <c r="A2455" s="147">
        <v>46106.0</v>
      </c>
      <c r="B2455" s="15"/>
      <c r="C2455" s="148"/>
      <c r="D2455" s="149" t="s">
        <v>1240</v>
      </c>
      <c r="E2455" s="150" t="s">
        <v>1509</v>
      </c>
      <c r="F2455" s="112" t="str">
        <f t="shared" si="1"/>
        <v>CATALINA CARRASCO</v>
      </c>
      <c r="G2455" s="59" t="s">
        <v>19063</v>
      </c>
      <c r="H2455" s="61"/>
      <c r="I2455" s="27"/>
      <c r="J2455" s="65"/>
      <c r="K2455" s="28"/>
    </row>
    <row r="2456" ht="22.5" customHeight="1">
      <c r="A2456" s="147">
        <v>46106.0</v>
      </c>
      <c r="B2456" s="15"/>
      <c r="C2456" s="148"/>
      <c r="D2456" s="149" t="s">
        <v>10084</v>
      </c>
      <c r="E2456" s="150" t="s">
        <v>10085</v>
      </c>
      <c r="F2456" s="112" t="str">
        <f t="shared" si="1"/>
        <v>ROSALVA ANGELICA ALVARADO SAAVEDRA</v>
      </c>
      <c r="G2456" s="59" t="s">
        <v>10086</v>
      </c>
      <c r="H2456" s="61"/>
      <c r="I2456" s="27"/>
      <c r="J2456" s="65"/>
      <c r="K2456" s="28"/>
    </row>
    <row r="2457" ht="22.5" customHeight="1">
      <c r="A2457" s="147">
        <v>46106.0</v>
      </c>
      <c r="B2457" s="15"/>
      <c r="C2457" s="148"/>
      <c r="D2457" s="149" t="s">
        <v>1145</v>
      </c>
      <c r="E2457" s="150" t="s">
        <v>880</v>
      </c>
      <c r="F2457" s="112" t="str">
        <f t="shared" si="1"/>
        <v>SUSANA FUENTES</v>
      </c>
      <c r="G2457" s="59" t="s">
        <v>19064</v>
      </c>
      <c r="H2457" s="61"/>
      <c r="I2457" s="27"/>
      <c r="J2457" s="65"/>
      <c r="K2457" s="28"/>
    </row>
    <row r="2458" ht="22.5" customHeight="1">
      <c r="A2458" s="147">
        <v>46106.0</v>
      </c>
      <c r="B2458" s="15"/>
      <c r="C2458" s="148"/>
      <c r="D2458" s="149" t="s">
        <v>19065</v>
      </c>
      <c r="E2458" s="150" t="s">
        <v>19066</v>
      </c>
      <c r="F2458" s="112" t="str">
        <f t="shared" si="1"/>
        <v>MAXIMILIANO NICOLÁS ALFARO HENRÍQUEZ</v>
      </c>
      <c r="G2458" s="59" t="s">
        <v>19067</v>
      </c>
      <c r="H2458" s="61"/>
      <c r="I2458" s="27"/>
      <c r="J2458" s="65"/>
      <c r="K2458" s="28"/>
    </row>
    <row r="2459" ht="22.5" customHeight="1">
      <c r="A2459" s="147">
        <v>46106.0</v>
      </c>
      <c r="B2459" s="15"/>
      <c r="C2459" s="148"/>
      <c r="D2459" s="149" t="s">
        <v>19068</v>
      </c>
      <c r="E2459" s="150" t="s">
        <v>1949</v>
      </c>
      <c r="F2459" s="112" t="str">
        <f t="shared" si="1"/>
        <v>AMBER COFRÉ</v>
      </c>
      <c r="G2459" s="59" t="s">
        <v>19069</v>
      </c>
      <c r="H2459" s="61"/>
      <c r="I2459" s="27"/>
      <c r="J2459" s="65"/>
      <c r="K2459" s="28"/>
    </row>
    <row r="2460" ht="22.5" customHeight="1">
      <c r="A2460" s="147">
        <v>46106.0</v>
      </c>
      <c r="B2460" s="15"/>
      <c r="C2460" s="148"/>
      <c r="D2460" s="149" t="s">
        <v>19070</v>
      </c>
      <c r="E2460" s="150" t="s">
        <v>2605</v>
      </c>
      <c r="F2460" s="112" t="str">
        <f t="shared" si="1"/>
        <v>VANESA NAVARRO</v>
      </c>
      <c r="G2460" s="59" t="s">
        <v>19071</v>
      </c>
      <c r="H2460" s="61"/>
      <c r="I2460" s="27"/>
      <c r="J2460" s="65"/>
      <c r="K2460" s="28"/>
    </row>
    <row r="2461" ht="22.5" customHeight="1">
      <c r="A2461" s="147">
        <v>46106.0</v>
      </c>
      <c r="B2461" s="15"/>
      <c r="C2461" s="148"/>
      <c r="D2461" s="149" t="s">
        <v>439</v>
      </c>
      <c r="E2461" s="150" t="s">
        <v>19072</v>
      </c>
      <c r="F2461" s="112" t="str">
        <f t="shared" si="1"/>
        <v>JUAN OLI ARES</v>
      </c>
      <c r="G2461" s="59" t="s">
        <v>19073</v>
      </c>
      <c r="H2461" s="61"/>
      <c r="I2461" s="27"/>
      <c r="J2461" s="65"/>
      <c r="K2461" s="28"/>
    </row>
    <row r="2462" ht="22.5" customHeight="1">
      <c r="A2462" s="147">
        <v>46106.0</v>
      </c>
      <c r="B2462" s="15"/>
      <c r="C2462" s="148"/>
      <c r="D2462" s="149" t="s">
        <v>5585</v>
      </c>
      <c r="E2462" s="150" t="s">
        <v>19074</v>
      </c>
      <c r="F2462" s="112" t="str">
        <f t="shared" si="1"/>
        <v>LUKAS DIAZ FAUNDEZ</v>
      </c>
      <c r="G2462" s="59" t="s">
        <v>19075</v>
      </c>
      <c r="H2462" s="61"/>
      <c r="I2462" s="27"/>
      <c r="J2462" s="65"/>
      <c r="K2462" s="28"/>
    </row>
    <row r="2463" ht="22.5" customHeight="1">
      <c r="A2463" s="147">
        <v>46106.0</v>
      </c>
      <c r="B2463" s="15"/>
      <c r="C2463" s="148"/>
      <c r="D2463" s="149" t="s">
        <v>11657</v>
      </c>
      <c r="E2463" s="150" t="s">
        <v>11658</v>
      </c>
      <c r="F2463" s="112" t="str">
        <f t="shared" si="1"/>
        <v>ROVILIO BARRIOS</v>
      </c>
      <c r="G2463" s="59" t="s">
        <v>11659</v>
      </c>
      <c r="H2463" s="61"/>
      <c r="I2463" s="27"/>
      <c r="J2463" s="65"/>
      <c r="K2463" s="28"/>
    </row>
    <row r="2464" ht="22.5" customHeight="1">
      <c r="A2464" s="147">
        <v>46106.0</v>
      </c>
      <c r="B2464" s="15"/>
      <c r="C2464" s="148"/>
      <c r="D2464" s="149" t="s">
        <v>7621</v>
      </c>
      <c r="E2464" s="150" t="s">
        <v>8660</v>
      </c>
      <c r="F2464" s="112" t="str">
        <f t="shared" si="1"/>
        <v>CAMILA LEON</v>
      </c>
      <c r="G2464" s="59" t="s">
        <v>19076</v>
      </c>
      <c r="H2464" s="61"/>
      <c r="I2464" s="27"/>
      <c r="J2464" s="65"/>
      <c r="K2464" s="28"/>
    </row>
    <row r="2465" ht="22.5" customHeight="1">
      <c r="A2465" s="147">
        <v>46106.0</v>
      </c>
      <c r="B2465" s="15"/>
      <c r="C2465" s="148"/>
      <c r="D2465" s="149" t="s">
        <v>19077</v>
      </c>
      <c r="E2465" s="150" t="s">
        <v>19078</v>
      </c>
      <c r="F2465" s="112" t="str">
        <f t="shared" si="1"/>
        <v>BARBARA ALEJANDRA OVALLE CORTÉS</v>
      </c>
      <c r="G2465" s="59" t="s">
        <v>19079</v>
      </c>
      <c r="H2465" s="61"/>
      <c r="I2465" s="27"/>
      <c r="J2465" s="65"/>
      <c r="K2465" s="28"/>
    </row>
    <row r="2466" ht="22.5" customHeight="1">
      <c r="A2466" s="147">
        <v>46106.0</v>
      </c>
      <c r="B2466" s="15"/>
      <c r="C2466" s="148"/>
      <c r="D2466" s="149" t="s">
        <v>8071</v>
      </c>
      <c r="E2466" s="150" t="s">
        <v>19080</v>
      </c>
      <c r="F2466" s="112" t="str">
        <f t="shared" si="1"/>
        <v>FRANCHESCA HERMOSILLA PORTALES</v>
      </c>
      <c r="G2466" s="59" t="s">
        <v>19081</v>
      </c>
      <c r="H2466" s="61"/>
      <c r="I2466" s="27"/>
      <c r="J2466" s="65"/>
      <c r="K2466" s="28"/>
    </row>
    <row r="2467" ht="22.5" customHeight="1">
      <c r="A2467" s="147">
        <v>46106.0</v>
      </c>
      <c r="B2467" s="15"/>
      <c r="C2467" s="148"/>
      <c r="D2467" s="149" t="s">
        <v>2071</v>
      </c>
      <c r="E2467" s="150" t="s">
        <v>930</v>
      </c>
      <c r="F2467" s="112" t="str">
        <f t="shared" si="1"/>
        <v>FRANCO SUAREZ</v>
      </c>
      <c r="G2467" s="59" t="s">
        <v>19082</v>
      </c>
      <c r="H2467" s="61"/>
      <c r="I2467" s="27"/>
      <c r="J2467" s="65"/>
      <c r="K2467" s="28"/>
    </row>
    <row r="2468" ht="22.5" customHeight="1">
      <c r="A2468" s="147">
        <v>46106.0</v>
      </c>
      <c r="B2468" s="15"/>
      <c r="C2468" s="148"/>
      <c r="D2468" s="149" t="s">
        <v>626</v>
      </c>
      <c r="E2468" s="150" t="s">
        <v>19083</v>
      </c>
      <c r="F2468" s="112" t="str">
        <f t="shared" si="1"/>
        <v>CRISTIAN SAEZ MARTÍNEZ</v>
      </c>
      <c r="G2468" s="59" t="s">
        <v>19084</v>
      </c>
      <c r="H2468" s="61"/>
      <c r="I2468" s="27"/>
      <c r="J2468" s="65"/>
      <c r="K2468" s="28"/>
    </row>
    <row r="2469" ht="22.5" customHeight="1">
      <c r="A2469" s="147">
        <v>46106.0</v>
      </c>
      <c r="B2469" s="15"/>
      <c r="C2469" s="148"/>
      <c r="D2469" s="149" t="s">
        <v>19085</v>
      </c>
      <c r="E2469" s="150" t="s">
        <v>19086</v>
      </c>
      <c r="F2469" s="112" t="str">
        <f t="shared" si="1"/>
        <v>PEDRO JOSÉ SÁNCHEZ RIVERO</v>
      </c>
      <c r="G2469" s="59" t="s">
        <v>19087</v>
      </c>
      <c r="H2469" s="61"/>
      <c r="I2469" s="27"/>
      <c r="J2469" s="65"/>
      <c r="K2469" s="28"/>
    </row>
    <row r="2470" ht="22.5" customHeight="1">
      <c r="A2470" s="147">
        <v>46106.0</v>
      </c>
      <c r="B2470" s="15"/>
      <c r="C2470" s="148"/>
      <c r="D2470" s="149" t="s">
        <v>1038</v>
      </c>
      <c r="E2470" s="150" t="s">
        <v>19088</v>
      </c>
      <c r="F2470" s="112" t="str">
        <f t="shared" si="1"/>
        <v>MAURICIO ECHIBURU</v>
      </c>
      <c r="G2470" s="59" t="s">
        <v>19089</v>
      </c>
      <c r="H2470" s="61"/>
      <c r="I2470" s="27"/>
      <c r="J2470" s="65"/>
      <c r="K2470" s="28"/>
    </row>
    <row r="2471" ht="22.5" customHeight="1">
      <c r="A2471" s="147">
        <v>46106.0</v>
      </c>
      <c r="B2471" s="15"/>
      <c r="C2471" s="148"/>
      <c r="D2471" s="149" t="s">
        <v>15174</v>
      </c>
      <c r="E2471" s="150" t="s">
        <v>2019</v>
      </c>
      <c r="F2471" s="112" t="str">
        <f t="shared" si="1"/>
        <v>SOPHIA FONSECA</v>
      </c>
      <c r="G2471" s="59" t="s">
        <v>19090</v>
      </c>
      <c r="H2471" s="61"/>
      <c r="I2471" s="27"/>
      <c r="J2471" s="65"/>
      <c r="K2471" s="28"/>
    </row>
    <row r="2472" ht="22.5" customHeight="1">
      <c r="A2472" s="147">
        <v>46106.0</v>
      </c>
      <c r="B2472" s="15"/>
      <c r="C2472" s="148"/>
      <c r="D2472" s="149" t="s">
        <v>1038</v>
      </c>
      <c r="E2472" s="150" t="s">
        <v>767</v>
      </c>
      <c r="F2472" s="112" t="str">
        <f t="shared" si="1"/>
        <v>MAURICIO VALDES</v>
      </c>
      <c r="G2472" s="59" t="s">
        <v>19091</v>
      </c>
      <c r="H2472" s="61"/>
      <c r="I2472" s="27"/>
      <c r="J2472" s="65"/>
      <c r="K2472" s="28"/>
    </row>
    <row r="2473" ht="22.5" customHeight="1">
      <c r="A2473" s="147">
        <v>46106.0</v>
      </c>
      <c r="B2473" s="15"/>
      <c r="C2473" s="148"/>
      <c r="D2473" s="149" t="s">
        <v>15989</v>
      </c>
      <c r="E2473" s="150" t="s">
        <v>19092</v>
      </c>
      <c r="F2473" s="112" t="str">
        <f t="shared" si="1"/>
        <v>RAÚL DURÁN  PONTINO</v>
      </c>
      <c r="G2473" s="59" t="s">
        <v>19093</v>
      </c>
      <c r="H2473" s="61"/>
      <c r="I2473" s="27"/>
      <c r="J2473" s="65"/>
      <c r="K2473" s="28"/>
    </row>
    <row r="2474" ht="22.5" customHeight="1">
      <c r="A2474" s="147">
        <v>46106.0</v>
      </c>
      <c r="B2474" s="15"/>
      <c r="C2474" s="148"/>
      <c r="D2474" s="149" t="s">
        <v>19094</v>
      </c>
      <c r="E2474" s="150" t="s">
        <v>3350</v>
      </c>
      <c r="F2474" s="112" t="str">
        <f t="shared" si="1"/>
        <v>KAREM GONZALEZ</v>
      </c>
      <c r="G2474" s="59" t="s">
        <v>19095</v>
      </c>
      <c r="H2474" s="61"/>
      <c r="I2474" s="27"/>
      <c r="J2474" s="65"/>
      <c r="K2474" s="28"/>
    </row>
    <row r="2475" ht="22.5" customHeight="1">
      <c r="A2475" s="147">
        <v>46106.0</v>
      </c>
      <c r="B2475" s="15"/>
      <c r="C2475" s="148"/>
      <c r="D2475" s="149" t="s">
        <v>8670</v>
      </c>
      <c r="E2475" s="150" t="s">
        <v>19096</v>
      </c>
      <c r="F2475" s="112" t="str">
        <f t="shared" si="1"/>
        <v>JOSE LUIS VICENCIO BERMUDEZ</v>
      </c>
      <c r="G2475" s="59" t="s">
        <v>19097</v>
      </c>
      <c r="H2475" s="61"/>
      <c r="I2475" s="27"/>
      <c r="J2475" s="65"/>
      <c r="K2475" s="28"/>
    </row>
    <row r="2476" ht="22.5" customHeight="1">
      <c r="A2476" s="147">
        <v>46106.0</v>
      </c>
      <c r="B2476" s="15"/>
      <c r="C2476" s="148"/>
      <c r="D2476" s="149" t="s">
        <v>1240</v>
      </c>
      <c r="E2476" s="150" t="s">
        <v>19098</v>
      </c>
      <c r="F2476" s="112" t="str">
        <f t="shared" si="1"/>
        <v>CATALINA NIETO</v>
      </c>
      <c r="G2476" s="59" t="s">
        <v>19099</v>
      </c>
      <c r="H2476" s="56"/>
      <c r="I2476" s="27"/>
      <c r="J2476" s="65"/>
      <c r="K2476" s="28"/>
    </row>
    <row r="2477" ht="22.5" customHeight="1">
      <c r="A2477" s="147">
        <v>46106.0</v>
      </c>
      <c r="B2477" s="15"/>
      <c r="C2477" s="148"/>
      <c r="D2477" s="149" t="s">
        <v>177</v>
      </c>
      <c r="E2477" s="150" t="s">
        <v>1208</v>
      </c>
      <c r="F2477" s="112" t="str">
        <f t="shared" si="1"/>
        <v>MARCO TORRES</v>
      </c>
      <c r="G2477" s="59" t="s">
        <v>5910</v>
      </c>
      <c r="H2477" s="61"/>
      <c r="I2477" s="27"/>
      <c r="J2477" s="65"/>
      <c r="K2477" s="28"/>
    </row>
    <row r="2478" ht="22.5" customHeight="1">
      <c r="A2478" s="147">
        <v>46106.0</v>
      </c>
      <c r="B2478" s="15"/>
      <c r="C2478" s="148"/>
      <c r="D2478" s="149" t="s">
        <v>9005</v>
      </c>
      <c r="E2478" s="150" t="s">
        <v>7899</v>
      </c>
      <c r="F2478" s="112" t="str">
        <f t="shared" si="1"/>
        <v>FELIPE AGUIRRE</v>
      </c>
      <c r="G2478" s="59" t="s">
        <v>19100</v>
      </c>
      <c r="H2478" s="61"/>
      <c r="I2478" s="27"/>
      <c r="J2478" s="65"/>
      <c r="K2478" s="28"/>
    </row>
    <row r="2479" ht="22.5" customHeight="1">
      <c r="A2479" s="147">
        <v>46106.0</v>
      </c>
      <c r="B2479" s="15"/>
      <c r="C2479" s="148"/>
      <c r="D2479" s="149" t="s">
        <v>14950</v>
      </c>
      <c r="E2479" s="150" t="s">
        <v>3997</v>
      </c>
      <c r="F2479" s="112" t="str">
        <f t="shared" si="1"/>
        <v>JAEL HERRERA</v>
      </c>
      <c r="G2479" s="59" t="s">
        <v>19101</v>
      </c>
      <c r="H2479" s="61"/>
      <c r="I2479" s="27"/>
      <c r="J2479" s="65"/>
      <c r="K2479" s="28"/>
    </row>
    <row r="2480" ht="22.5" customHeight="1">
      <c r="A2480" s="147">
        <v>46106.0</v>
      </c>
      <c r="B2480" s="15"/>
      <c r="C2480" s="148"/>
      <c r="D2480" s="149" t="s">
        <v>1888</v>
      </c>
      <c r="E2480" s="150" t="s">
        <v>1458</v>
      </c>
      <c r="F2480" s="112" t="str">
        <f t="shared" si="1"/>
        <v>DAVID AVILA</v>
      </c>
      <c r="G2480" s="59" t="s">
        <v>19102</v>
      </c>
      <c r="H2480" s="61"/>
      <c r="I2480" s="27"/>
      <c r="J2480" s="65"/>
      <c r="K2480" s="28"/>
    </row>
    <row r="2481" ht="22.5" customHeight="1">
      <c r="A2481" s="147">
        <v>46106.0</v>
      </c>
      <c r="B2481" s="15"/>
      <c r="C2481" s="148"/>
      <c r="D2481" s="149" t="s">
        <v>3637</v>
      </c>
      <c r="E2481" s="150" t="s">
        <v>10143</v>
      </c>
      <c r="F2481" s="112" t="str">
        <f t="shared" si="1"/>
        <v>JAVIERA TORO</v>
      </c>
      <c r="G2481" s="59" t="s">
        <v>19103</v>
      </c>
      <c r="H2481" s="61"/>
      <c r="I2481" s="27"/>
      <c r="J2481" s="65"/>
      <c r="K2481" s="28"/>
    </row>
    <row r="2482" ht="22.5" customHeight="1">
      <c r="A2482" s="147">
        <v>46106.0</v>
      </c>
      <c r="B2482" s="15"/>
      <c r="C2482" s="148"/>
      <c r="D2482" s="149" t="s">
        <v>19104</v>
      </c>
      <c r="E2482" s="150" t="s">
        <v>19105</v>
      </c>
      <c r="F2482" s="112" t="str">
        <f t="shared" si="1"/>
        <v>ACSA RAQUEL SALGADO OVALLE</v>
      </c>
      <c r="G2482" s="59" t="s">
        <v>19106</v>
      </c>
      <c r="H2482" s="61"/>
      <c r="I2482" s="27"/>
      <c r="J2482" s="65"/>
      <c r="K2482" s="28"/>
    </row>
    <row r="2483" ht="22.5" customHeight="1">
      <c r="A2483" s="147">
        <v>46106.0</v>
      </c>
      <c r="B2483" s="15"/>
      <c r="C2483" s="148"/>
      <c r="D2483" s="149" t="s">
        <v>953</v>
      </c>
      <c r="E2483" s="150" t="s">
        <v>19107</v>
      </c>
      <c r="F2483" s="112" t="str">
        <f t="shared" si="1"/>
        <v>MARIA ALEJANDRA SOTO</v>
      </c>
      <c r="G2483" s="59" t="s">
        <v>19108</v>
      </c>
      <c r="H2483" s="61"/>
      <c r="I2483" s="27"/>
      <c r="J2483" s="65"/>
      <c r="K2483" s="28"/>
    </row>
    <row r="2484" ht="22.5" customHeight="1">
      <c r="A2484" s="147">
        <v>46106.0</v>
      </c>
      <c r="B2484" s="15"/>
      <c r="C2484" s="148"/>
      <c r="D2484" s="149" t="s">
        <v>19109</v>
      </c>
      <c r="E2484" s="150" t="s">
        <v>19110</v>
      </c>
      <c r="F2484" s="112" t="str">
        <f t="shared" si="1"/>
        <v>CRISTHIAN ALEJANDRO JIMENEZ LARCO</v>
      </c>
      <c r="G2484" s="59" t="s">
        <v>19111</v>
      </c>
      <c r="H2484" s="61"/>
      <c r="I2484" s="27"/>
      <c r="J2484" s="57"/>
      <c r="K2484" s="28"/>
    </row>
    <row r="2485" ht="22.5" customHeight="1">
      <c r="A2485" s="147">
        <v>46106.0</v>
      </c>
      <c r="B2485" s="15"/>
      <c r="C2485" s="148"/>
      <c r="D2485" s="149" t="s">
        <v>19112</v>
      </c>
      <c r="E2485" s="150" t="s">
        <v>19113</v>
      </c>
      <c r="F2485" s="112" t="str">
        <f t="shared" si="1"/>
        <v>JAN VILLABLANCA</v>
      </c>
      <c r="G2485" s="59" t="s">
        <v>19114</v>
      </c>
      <c r="H2485" s="61"/>
      <c r="I2485" s="27"/>
      <c r="J2485" s="65"/>
      <c r="K2485" s="28"/>
    </row>
    <row r="2486" ht="22.5" customHeight="1">
      <c r="A2486" s="147">
        <v>46106.0</v>
      </c>
      <c r="B2486" s="15"/>
      <c r="C2486" s="148"/>
      <c r="D2486" s="149" t="s">
        <v>19115</v>
      </c>
      <c r="E2486" s="150" t="s">
        <v>2226</v>
      </c>
      <c r="F2486" s="112" t="str">
        <f t="shared" si="1"/>
        <v>JOSÉ CARLOS JARA</v>
      </c>
      <c r="G2486" s="59" t="s">
        <v>19116</v>
      </c>
      <c r="H2486" s="61"/>
      <c r="I2486" s="27"/>
      <c r="J2486" s="65"/>
      <c r="K2486" s="28"/>
    </row>
    <row r="2487" ht="22.5" customHeight="1">
      <c r="A2487" s="147">
        <v>46106.0</v>
      </c>
      <c r="B2487" s="15"/>
      <c r="C2487" s="148"/>
      <c r="D2487" s="149" t="s">
        <v>15875</v>
      </c>
      <c r="E2487" s="150" t="s">
        <v>19117</v>
      </c>
      <c r="F2487" s="112" t="str">
        <f t="shared" si="1"/>
        <v>LILIANA LLANTEN GUZMAN</v>
      </c>
      <c r="G2487" s="59" t="s">
        <v>19118</v>
      </c>
      <c r="H2487" s="61"/>
      <c r="I2487" s="27"/>
      <c r="J2487" s="65"/>
      <c r="K2487" s="28"/>
    </row>
    <row r="2488" ht="22.5" customHeight="1">
      <c r="A2488" s="147">
        <v>46106.0</v>
      </c>
      <c r="B2488" s="15"/>
      <c r="C2488" s="148"/>
      <c r="D2488" s="149" t="s">
        <v>10543</v>
      </c>
      <c r="E2488" s="150" t="s">
        <v>19119</v>
      </c>
      <c r="F2488" s="112" t="str">
        <f t="shared" si="1"/>
        <v>ANDRÉS SALINERO</v>
      </c>
      <c r="G2488" s="59" t="s">
        <v>19120</v>
      </c>
      <c r="H2488" s="61"/>
      <c r="I2488" s="27"/>
      <c r="J2488" s="65"/>
      <c r="K2488" s="28"/>
    </row>
    <row r="2489" ht="22.5" customHeight="1">
      <c r="A2489" s="147">
        <v>46106.0</v>
      </c>
      <c r="B2489" s="15"/>
      <c r="C2489" s="148"/>
      <c r="D2489" s="149" t="s">
        <v>2242</v>
      </c>
      <c r="E2489" s="150" t="s">
        <v>367</v>
      </c>
      <c r="F2489" s="112" t="str">
        <f t="shared" si="1"/>
        <v>LORENA GONZÁLEZ</v>
      </c>
      <c r="G2489" s="59" t="s">
        <v>19121</v>
      </c>
      <c r="H2489" s="61"/>
      <c r="I2489" s="27"/>
      <c r="J2489" s="65"/>
      <c r="K2489" s="28"/>
    </row>
    <row r="2490" ht="22.5" customHeight="1">
      <c r="A2490" s="147">
        <v>46106.0</v>
      </c>
      <c r="B2490" s="15"/>
      <c r="C2490" s="148"/>
      <c r="D2490" s="149" t="s">
        <v>9005</v>
      </c>
      <c r="E2490" s="150" t="s">
        <v>6569</v>
      </c>
      <c r="F2490" s="112" t="str">
        <f t="shared" si="1"/>
        <v>FELIPE RAMIREZ</v>
      </c>
      <c r="G2490" s="59" t="s">
        <v>19122</v>
      </c>
      <c r="H2490" s="61"/>
      <c r="I2490" s="27"/>
      <c r="J2490" s="65"/>
      <c r="K2490" s="28"/>
    </row>
    <row r="2491" ht="22.5" customHeight="1">
      <c r="A2491" s="147">
        <v>46106.0</v>
      </c>
      <c r="B2491" s="15"/>
      <c r="C2491" s="148"/>
      <c r="D2491" s="149" t="s">
        <v>2115</v>
      </c>
      <c r="E2491" s="150" t="s">
        <v>2701</v>
      </c>
      <c r="F2491" s="112" t="str">
        <f t="shared" si="1"/>
        <v>CARLA CISTERNAS</v>
      </c>
      <c r="G2491" s="59" t="s">
        <v>19123</v>
      </c>
      <c r="H2491" s="61"/>
      <c r="I2491" s="27"/>
      <c r="J2491" s="65"/>
      <c r="K2491" s="28"/>
    </row>
    <row r="2492" ht="22.5" customHeight="1">
      <c r="A2492" s="147">
        <v>46106.0</v>
      </c>
      <c r="B2492" s="15"/>
      <c r="C2492" s="148"/>
      <c r="D2492" s="149" t="s">
        <v>10543</v>
      </c>
      <c r="E2492" s="150" t="s">
        <v>1078</v>
      </c>
      <c r="F2492" s="112" t="str">
        <f t="shared" si="1"/>
        <v>ANDRÉS RUBIO</v>
      </c>
      <c r="G2492" s="59" t="s">
        <v>12487</v>
      </c>
      <c r="H2492" s="61"/>
      <c r="I2492" s="27"/>
      <c r="J2492" s="65"/>
      <c r="K2492" s="28"/>
    </row>
    <row r="2493" ht="22.5" customHeight="1">
      <c r="A2493" s="147">
        <v>46106.0</v>
      </c>
      <c r="B2493" s="15"/>
      <c r="C2493" s="148"/>
      <c r="D2493" s="149" t="s">
        <v>669</v>
      </c>
      <c r="E2493" s="150" t="s">
        <v>19124</v>
      </c>
      <c r="F2493" s="112" t="str">
        <f t="shared" si="1"/>
        <v>JORGE ABURTO</v>
      </c>
      <c r="G2493" s="59" t="s">
        <v>19125</v>
      </c>
      <c r="H2493" s="61"/>
      <c r="I2493" s="27"/>
      <c r="J2493" s="65"/>
      <c r="K2493" s="28"/>
    </row>
    <row r="2494" ht="22.5" customHeight="1">
      <c r="A2494" s="147">
        <v>46106.0</v>
      </c>
      <c r="B2494" s="15"/>
      <c r="C2494" s="148"/>
      <c r="D2494" s="149" t="s">
        <v>19126</v>
      </c>
      <c r="E2494" s="150" t="s">
        <v>19127</v>
      </c>
      <c r="F2494" s="112" t="str">
        <f t="shared" si="1"/>
        <v>JENNIFER CONSTANZA POLONI ROBLEDO</v>
      </c>
      <c r="G2494" s="59" t="s">
        <v>19128</v>
      </c>
      <c r="H2494" s="61"/>
      <c r="I2494" s="27"/>
      <c r="J2494" s="65"/>
      <c r="K2494" s="28"/>
    </row>
    <row r="2495" ht="22.5" customHeight="1">
      <c r="A2495" s="147">
        <v>46106.0</v>
      </c>
      <c r="B2495" s="15"/>
      <c r="C2495" s="148"/>
      <c r="D2495" s="149" t="s">
        <v>67</v>
      </c>
      <c r="E2495" s="150" t="s">
        <v>71</v>
      </c>
      <c r="F2495" s="112" t="str">
        <f t="shared" si="1"/>
        <v>CAROLINA CONTRERAS</v>
      </c>
      <c r="G2495" s="59" t="s">
        <v>19129</v>
      </c>
      <c r="H2495" s="61"/>
      <c r="I2495" s="27"/>
      <c r="J2495" s="65"/>
      <c r="K2495" s="28"/>
    </row>
    <row r="2496" ht="22.5" customHeight="1">
      <c r="A2496" s="147">
        <v>46106.0</v>
      </c>
      <c r="B2496" s="15"/>
      <c r="C2496" s="148"/>
      <c r="D2496" s="149" t="s">
        <v>19130</v>
      </c>
      <c r="E2496" s="150" t="s">
        <v>19131</v>
      </c>
      <c r="F2496" s="112" t="str">
        <f t="shared" si="1"/>
        <v>FRANCO ELIOTT DANERI IBACACHE</v>
      </c>
      <c r="G2496" s="59" t="s">
        <v>19132</v>
      </c>
      <c r="H2496" s="61"/>
      <c r="I2496" s="27"/>
      <c r="J2496" s="65"/>
      <c r="K2496" s="28"/>
    </row>
    <row r="2497" ht="22.5" customHeight="1">
      <c r="A2497" s="147">
        <v>46106.0</v>
      </c>
      <c r="B2497" s="15"/>
      <c r="C2497" s="148"/>
      <c r="D2497" s="149" t="s">
        <v>3824</v>
      </c>
      <c r="E2497" s="150" t="s">
        <v>19133</v>
      </c>
      <c r="F2497" s="112" t="str">
        <f t="shared" si="1"/>
        <v>MARIA JOSE VEGA MARTINEZ</v>
      </c>
      <c r="G2497" s="59" t="s">
        <v>19134</v>
      </c>
      <c r="H2497" s="61"/>
      <c r="I2497" s="27"/>
      <c r="J2497" s="65"/>
      <c r="K2497" s="28"/>
    </row>
    <row r="2498" ht="22.5" customHeight="1">
      <c r="A2498" s="147">
        <v>46106.0</v>
      </c>
      <c r="B2498" s="15"/>
      <c r="C2498" s="148"/>
      <c r="D2498" s="149" t="s">
        <v>19135</v>
      </c>
      <c r="E2498" s="150" t="s">
        <v>19136</v>
      </c>
      <c r="F2498" s="112" t="str">
        <f t="shared" si="1"/>
        <v>LESLY SAN MARTIN</v>
      </c>
      <c r="G2498" s="59" t="s">
        <v>19137</v>
      </c>
      <c r="H2498" s="61"/>
      <c r="I2498" s="27"/>
      <c r="J2498" s="65"/>
      <c r="K2498" s="28"/>
    </row>
    <row r="2499" ht="22.5" customHeight="1">
      <c r="A2499" s="147">
        <v>46106.0</v>
      </c>
      <c r="B2499" s="15"/>
      <c r="C2499" s="148"/>
      <c r="D2499" s="149" t="s">
        <v>1170</v>
      </c>
      <c r="E2499" s="150" t="s">
        <v>434</v>
      </c>
      <c r="F2499" s="112" t="str">
        <f t="shared" si="1"/>
        <v>JEAN CARVAJAL</v>
      </c>
      <c r="G2499" s="59" t="s">
        <v>19138</v>
      </c>
      <c r="H2499" s="61"/>
      <c r="I2499" s="27"/>
      <c r="J2499" s="65"/>
      <c r="K2499" s="28"/>
    </row>
    <row r="2500" ht="22.5" customHeight="1">
      <c r="A2500" s="147">
        <v>46106.0</v>
      </c>
      <c r="B2500" s="15"/>
      <c r="C2500" s="148"/>
      <c r="D2500" s="149" t="s">
        <v>9163</v>
      </c>
      <c r="E2500" s="150" t="s">
        <v>19139</v>
      </c>
      <c r="F2500" s="112" t="str">
        <f t="shared" si="1"/>
        <v>ALFONSO VELIZ GONZALEZ</v>
      </c>
      <c r="G2500" s="59" t="s">
        <v>19140</v>
      </c>
      <c r="H2500" s="61"/>
      <c r="I2500" s="27"/>
      <c r="J2500" s="65"/>
      <c r="K2500" s="28"/>
    </row>
    <row r="2501" ht="22.5" customHeight="1">
      <c r="A2501" s="147">
        <v>46106.0</v>
      </c>
      <c r="B2501" s="15"/>
      <c r="C2501" s="148"/>
      <c r="D2501" s="149" t="s">
        <v>19141</v>
      </c>
      <c r="E2501" s="150" t="s">
        <v>19142</v>
      </c>
      <c r="F2501" s="112" t="str">
        <f t="shared" si="1"/>
        <v>YERKO ANDRES NAVARRO GREY</v>
      </c>
      <c r="G2501" s="59" t="s">
        <v>19143</v>
      </c>
      <c r="H2501" s="61"/>
      <c r="I2501" s="27"/>
      <c r="J2501" s="65"/>
      <c r="K2501" s="28"/>
    </row>
    <row r="2502" ht="22.5" customHeight="1">
      <c r="A2502" s="147">
        <v>46106.0</v>
      </c>
      <c r="B2502" s="15"/>
      <c r="C2502" s="148"/>
      <c r="D2502" s="149" t="s">
        <v>19144</v>
      </c>
      <c r="E2502" s="150" t="s">
        <v>19145</v>
      </c>
      <c r="F2502" s="112" t="str">
        <f t="shared" si="1"/>
        <v>MATTÍAS DOMÍNGUEZ OPAZO</v>
      </c>
      <c r="G2502" s="59" t="s">
        <v>19146</v>
      </c>
      <c r="H2502" s="61"/>
      <c r="I2502" s="27"/>
      <c r="J2502" s="65"/>
      <c r="K2502" s="28"/>
    </row>
    <row r="2503" ht="22.5" customHeight="1">
      <c r="A2503" s="147">
        <v>46106.0</v>
      </c>
      <c r="B2503" s="15"/>
      <c r="C2503" s="148"/>
      <c r="D2503" s="149" t="s">
        <v>6845</v>
      </c>
      <c r="E2503" s="150" t="s">
        <v>19147</v>
      </c>
      <c r="F2503" s="112" t="str">
        <f t="shared" si="1"/>
        <v>FRANCISCO HEREDIA</v>
      </c>
      <c r="G2503" s="59" t="s">
        <v>19148</v>
      </c>
      <c r="H2503" s="61"/>
      <c r="I2503" s="27"/>
      <c r="J2503" s="65"/>
      <c r="K2503" s="28"/>
    </row>
    <row r="2504" ht="22.5" customHeight="1">
      <c r="A2504" s="147">
        <v>46106.0</v>
      </c>
      <c r="B2504" s="15"/>
      <c r="C2504" s="148"/>
      <c r="D2504" s="149" t="s">
        <v>3599</v>
      </c>
      <c r="E2504" s="150" t="s">
        <v>19149</v>
      </c>
      <c r="F2504" s="112" t="str">
        <f t="shared" si="1"/>
        <v>PATRICIA DEL CARMEN PEREZ JORQUERA</v>
      </c>
      <c r="G2504" s="59" t="s">
        <v>19150</v>
      </c>
      <c r="H2504" s="61"/>
      <c r="I2504" s="27"/>
      <c r="J2504" s="65"/>
      <c r="K2504" s="28"/>
    </row>
    <row r="2505" ht="22.5" customHeight="1">
      <c r="A2505" s="147">
        <v>46106.0</v>
      </c>
      <c r="B2505" s="15"/>
      <c r="C2505" s="148"/>
      <c r="D2505" s="149" t="s">
        <v>3730</v>
      </c>
      <c r="E2505" s="150" t="s">
        <v>19151</v>
      </c>
      <c r="F2505" s="112" t="str">
        <f t="shared" si="1"/>
        <v>MARIO GUZMAN ARREDONDO</v>
      </c>
      <c r="G2505" s="59" t="s">
        <v>19152</v>
      </c>
      <c r="H2505" s="61"/>
      <c r="I2505" s="27"/>
      <c r="J2505" s="65"/>
      <c r="K2505" s="28"/>
    </row>
    <row r="2506" ht="22.5" customHeight="1">
      <c r="A2506" s="147">
        <v>46106.0</v>
      </c>
      <c r="B2506" s="15"/>
      <c r="C2506" s="148"/>
      <c r="D2506" s="149" t="s">
        <v>982</v>
      </c>
      <c r="E2506" s="150" t="s">
        <v>533</v>
      </c>
      <c r="F2506" s="112" t="str">
        <f t="shared" si="1"/>
        <v>VICTORIA ORELLANA</v>
      </c>
      <c r="G2506" s="59" t="s">
        <v>19153</v>
      </c>
      <c r="H2506" s="61"/>
      <c r="I2506" s="27"/>
      <c r="J2506" s="65"/>
      <c r="K2506" s="28"/>
    </row>
    <row r="2507" ht="22.5" customHeight="1">
      <c r="A2507" s="147">
        <v>46106.0</v>
      </c>
      <c r="B2507" s="15"/>
      <c r="C2507" s="148"/>
      <c r="D2507" s="149" t="s">
        <v>19154</v>
      </c>
      <c r="E2507" s="150" t="s">
        <v>19155</v>
      </c>
      <c r="F2507" s="112" t="str">
        <f t="shared" si="1"/>
        <v>FRANCISCO IVAN GUERRERO CACERES</v>
      </c>
      <c r="G2507" s="59" t="s">
        <v>19156</v>
      </c>
      <c r="H2507" s="61"/>
      <c r="I2507" s="27"/>
      <c r="J2507" s="65"/>
      <c r="K2507" s="28"/>
    </row>
    <row r="2508" ht="22.5" customHeight="1">
      <c r="A2508" s="147">
        <v>46106.0</v>
      </c>
      <c r="B2508" s="15"/>
      <c r="C2508" s="148"/>
      <c r="D2508" s="149" t="s">
        <v>920</v>
      </c>
      <c r="E2508" s="150" t="s">
        <v>19157</v>
      </c>
      <c r="F2508" s="112" t="str">
        <f t="shared" si="1"/>
        <v>SEBASTIAN LILLO</v>
      </c>
      <c r="G2508" s="59" t="s">
        <v>19158</v>
      </c>
      <c r="H2508" s="61"/>
      <c r="I2508" s="27"/>
      <c r="J2508" s="65"/>
      <c r="K2508" s="28"/>
    </row>
    <row r="2509" ht="22.5" customHeight="1">
      <c r="A2509" s="147">
        <v>46107.0</v>
      </c>
      <c r="B2509" s="15"/>
      <c r="C2509" s="148"/>
      <c r="D2509" s="149" t="s">
        <v>19159</v>
      </c>
      <c r="E2509" s="150" t="s">
        <v>2171</v>
      </c>
      <c r="F2509" s="112" t="str">
        <f t="shared" si="1"/>
        <v>HERTIA SAAVEDRA</v>
      </c>
      <c r="G2509" s="59" t="s">
        <v>19160</v>
      </c>
      <c r="H2509" s="56" t="s">
        <v>44</v>
      </c>
      <c r="I2509" s="27"/>
      <c r="J2509" s="57" t="s">
        <v>14</v>
      </c>
      <c r="K2509" s="28"/>
    </row>
    <row r="2510" ht="22.5" customHeight="1">
      <c r="A2510" s="147">
        <v>46107.0</v>
      </c>
      <c r="B2510" s="15"/>
      <c r="C2510" s="148"/>
      <c r="D2510" s="149" t="s">
        <v>541</v>
      </c>
      <c r="E2510" s="150" t="s">
        <v>972</v>
      </c>
      <c r="F2510" s="112" t="str">
        <f t="shared" si="1"/>
        <v>HERNAN VALENZUELA</v>
      </c>
      <c r="G2510" s="59" t="s">
        <v>19161</v>
      </c>
      <c r="H2510" s="56" t="s">
        <v>44</v>
      </c>
      <c r="I2510" s="27"/>
      <c r="J2510" s="57" t="s">
        <v>14</v>
      </c>
      <c r="K2510" s="28"/>
    </row>
    <row r="2511" ht="22.5" customHeight="1">
      <c r="A2511" s="147">
        <v>46107.0</v>
      </c>
      <c r="B2511" s="15"/>
      <c r="C2511" s="148"/>
      <c r="D2511" s="149" t="s">
        <v>985</v>
      </c>
      <c r="E2511" s="150" t="s">
        <v>472</v>
      </c>
      <c r="F2511" s="112" t="str">
        <f t="shared" si="1"/>
        <v>CONSTANZA MUÑOZ</v>
      </c>
      <c r="G2511" s="59" t="s">
        <v>19162</v>
      </c>
      <c r="H2511" s="56" t="s">
        <v>44</v>
      </c>
      <c r="I2511" s="27"/>
      <c r="J2511" s="57" t="s">
        <v>14</v>
      </c>
      <c r="K2511" s="23" t="s">
        <v>15</v>
      </c>
    </row>
    <row r="2512" ht="22.5" customHeight="1">
      <c r="A2512" s="147">
        <v>46107.0</v>
      </c>
      <c r="B2512" s="15"/>
      <c r="C2512" s="148"/>
      <c r="D2512" s="149" t="s">
        <v>19163</v>
      </c>
      <c r="E2512" s="150" t="s">
        <v>17390</v>
      </c>
      <c r="F2512" s="112" t="str">
        <f t="shared" si="1"/>
        <v>LUCÌA GALLEGUILLOS</v>
      </c>
      <c r="G2512" s="59" t="s">
        <v>19164</v>
      </c>
      <c r="H2512" s="56" t="s">
        <v>44</v>
      </c>
      <c r="I2512" s="27"/>
      <c r="J2512" s="57" t="s">
        <v>14</v>
      </c>
      <c r="K2512" s="28"/>
    </row>
    <row r="2513" ht="22.5" customHeight="1">
      <c r="A2513" s="147">
        <v>46107.0</v>
      </c>
      <c r="B2513" s="15"/>
      <c r="C2513" s="148"/>
      <c r="D2513" s="149" t="s">
        <v>281</v>
      </c>
      <c r="E2513" s="150" t="s">
        <v>710</v>
      </c>
      <c r="F2513" s="112" t="str">
        <f t="shared" si="1"/>
        <v>ALEJANDRO TORO</v>
      </c>
      <c r="G2513" s="59" t="s">
        <v>19165</v>
      </c>
      <c r="H2513" s="56" t="s">
        <v>44</v>
      </c>
      <c r="I2513" s="27"/>
      <c r="J2513" s="57" t="s">
        <v>14</v>
      </c>
      <c r="K2513" s="28"/>
    </row>
    <row r="2514" ht="22.5" customHeight="1">
      <c r="A2514" s="147">
        <v>46107.0</v>
      </c>
      <c r="B2514" s="15"/>
      <c r="C2514" s="148"/>
      <c r="D2514" s="149" t="s">
        <v>1974</v>
      </c>
      <c r="E2514" s="150" t="s">
        <v>1773</v>
      </c>
      <c r="F2514" s="112" t="str">
        <f t="shared" si="1"/>
        <v>ANTONIA ÁLVAREZ</v>
      </c>
      <c r="G2514" s="59" t="s">
        <v>19166</v>
      </c>
      <c r="H2514" s="56" t="s">
        <v>44</v>
      </c>
      <c r="I2514" s="27"/>
      <c r="J2514" s="57" t="s">
        <v>14</v>
      </c>
      <c r="K2514" s="28"/>
    </row>
    <row r="2515" ht="22.5" customHeight="1">
      <c r="A2515" s="147">
        <v>46107.0</v>
      </c>
      <c r="B2515" s="15"/>
      <c r="C2515" s="148"/>
      <c r="D2515" s="149" t="s">
        <v>669</v>
      </c>
      <c r="E2515" s="150" t="s">
        <v>2739</v>
      </c>
      <c r="F2515" s="112" t="str">
        <f t="shared" si="1"/>
        <v>JORGE CONTRERAS</v>
      </c>
      <c r="G2515" s="59" t="s">
        <v>19167</v>
      </c>
      <c r="H2515" s="56" t="s">
        <v>44</v>
      </c>
      <c r="I2515" s="27"/>
      <c r="J2515" s="57" t="s">
        <v>14</v>
      </c>
      <c r="K2515" s="28"/>
    </row>
    <row r="2516" ht="22.5" customHeight="1">
      <c r="A2516" s="147">
        <v>46107.0</v>
      </c>
      <c r="B2516" s="15"/>
      <c r="C2516" s="148"/>
      <c r="D2516" s="149" t="s">
        <v>5391</v>
      </c>
      <c r="E2516" s="150" t="s">
        <v>19168</v>
      </c>
      <c r="F2516" s="112" t="str">
        <f t="shared" si="1"/>
        <v>RAFAEL CHANDIA</v>
      </c>
      <c r="G2516" s="59" t="s">
        <v>19169</v>
      </c>
      <c r="H2516" s="56" t="s">
        <v>44</v>
      </c>
      <c r="I2516" s="27"/>
      <c r="J2516" s="57" t="s">
        <v>14</v>
      </c>
      <c r="K2516" s="28"/>
    </row>
    <row r="2517" ht="22.5" customHeight="1">
      <c r="A2517" s="147">
        <v>46107.0</v>
      </c>
      <c r="B2517" s="15"/>
      <c r="C2517" s="148"/>
      <c r="D2517" s="149" t="s">
        <v>944</v>
      </c>
      <c r="E2517" s="150" t="s">
        <v>19170</v>
      </c>
      <c r="F2517" s="112" t="str">
        <f t="shared" si="1"/>
        <v>DIEGO JOHASEN</v>
      </c>
      <c r="G2517" s="59" t="s">
        <v>19171</v>
      </c>
      <c r="H2517" s="56" t="s">
        <v>44</v>
      </c>
      <c r="I2517" s="27"/>
      <c r="J2517" s="57" t="s">
        <v>14</v>
      </c>
      <c r="K2517" s="28"/>
    </row>
    <row r="2518" ht="22.5" customHeight="1">
      <c r="A2518" s="147">
        <v>46107.0</v>
      </c>
      <c r="B2518" s="15"/>
      <c r="C2518" s="148"/>
      <c r="D2518" s="149" t="s">
        <v>19172</v>
      </c>
      <c r="E2518" s="150" t="s">
        <v>7194</v>
      </c>
      <c r="F2518" s="112" t="str">
        <f t="shared" si="1"/>
        <v>IVO SANTANDER</v>
      </c>
      <c r="G2518" s="59" t="s">
        <v>19173</v>
      </c>
      <c r="H2518" s="56" t="s">
        <v>44</v>
      </c>
      <c r="I2518" s="27"/>
      <c r="J2518" s="57" t="s">
        <v>14</v>
      </c>
      <c r="K2518" s="28"/>
    </row>
    <row r="2519" ht="22.5" customHeight="1">
      <c r="A2519" s="147">
        <v>46107.0</v>
      </c>
      <c r="B2519" s="15"/>
      <c r="C2519" s="148"/>
      <c r="D2519" s="149" t="s">
        <v>19174</v>
      </c>
      <c r="E2519" s="150" t="s">
        <v>19175</v>
      </c>
      <c r="F2519" s="112" t="str">
        <f t="shared" si="1"/>
        <v>JOSELIN MELISSA GOMEZ CACERES</v>
      </c>
      <c r="G2519" s="59" t="s">
        <v>19176</v>
      </c>
      <c r="H2519" s="56" t="s">
        <v>44</v>
      </c>
      <c r="I2519" s="27"/>
      <c r="J2519" s="57" t="s">
        <v>14</v>
      </c>
      <c r="K2519" s="23" t="s">
        <v>15</v>
      </c>
    </row>
    <row r="2520" ht="22.5" customHeight="1">
      <c r="A2520" s="147">
        <v>46107.0</v>
      </c>
      <c r="B2520" s="15"/>
      <c r="C2520" s="148"/>
      <c r="D2520" s="149" t="s">
        <v>419</v>
      </c>
      <c r="E2520" s="150" t="s">
        <v>5827</v>
      </c>
      <c r="F2520" s="112" t="str">
        <f t="shared" si="1"/>
        <v>RODRIGO MOLINA</v>
      </c>
      <c r="G2520" s="59" t="s">
        <v>19177</v>
      </c>
      <c r="H2520" s="56" t="s">
        <v>44</v>
      </c>
      <c r="I2520" s="27"/>
      <c r="J2520" s="57" t="s">
        <v>14</v>
      </c>
      <c r="K2520" s="23" t="s">
        <v>15</v>
      </c>
    </row>
    <row r="2521" ht="22.5" customHeight="1">
      <c r="A2521" s="147">
        <v>46107.0</v>
      </c>
      <c r="B2521" s="15"/>
      <c r="C2521" s="148"/>
      <c r="D2521" s="149" t="s">
        <v>6321</v>
      </c>
      <c r="E2521" s="150" t="s">
        <v>19178</v>
      </c>
      <c r="F2521" s="112" t="str">
        <f t="shared" si="1"/>
        <v>JEAN PIERRE CUADRA CABRERA</v>
      </c>
      <c r="G2521" s="59" t="s">
        <v>1172</v>
      </c>
      <c r="H2521" s="56" t="s">
        <v>44</v>
      </c>
      <c r="I2521" s="27"/>
      <c r="J2521" s="57" t="s">
        <v>14</v>
      </c>
      <c r="K2521" s="28"/>
    </row>
    <row r="2522" ht="22.5" customHeight="1">
      <c r="A2522" s="147">
        <v>46107.0</v>
      </c>
      <c r="B2522" s="15"/>
      <c r="C2522" s="148"/>
      <c r="D2522" s="149" t="s">
        <v>8890</v>
      </c>
      <c r="E2522" s="150" t="s">
        <v>19179</v>
      </c>
      <c r="F2522" s="112" t="str">
        <f t="shared" si="1"/>
        <v>ANTONIA AGUILAR</v>
      </c>
      <c r="G2522" s="59" t="s">
        <v>19180</v>
      </c>
      <c r="H2522" s="56" t="s">
        <v>44</v>
      </c>
      <c r="I2522" s="27"/>
      <c r="J2522" s="57" t="s">
        <v>14</v>
      </c>
      <c r="K2522" s="23" t="s">
        <v>15</v>
      </c>
    </row>
    <row r="2523" ht="22.5" customHeight="1">
      <c r="A2523" s="147">
        <v>46107.0</v>
      </c>
      <c r="B2523" s="15"/>
      <c r="C2523" s="148"/>
      <c r="D2523" s="149" t="s">
        <v>6725</v>
      </c>
      <c r="E2523" s="150" t="s">
        <v>5466</v>
      </c>
      <c r="F2523" s="112" t="str">
        <f t="shared" si="1"/>
        <v>JOSÉ MONTOYA</v>
      </c>
      <c r="G2523" s="59" t="s">
        <v>19181</v>
      </c>
      <c r="H2523" s="56" t="s">
        <v>44</v>
      </c>
      <c r="I2523" s="27"/>
      <c r="J2523" s="57" t="s">
        <v>14</v>
      </c>
      <c r="K2523" s="28"/>
    </row>
    <row r="2524" ht="22.5" customHeight="1">
      <c r="A2524" s="147">
        <v>46107.0</v>
      </c>
      <c r="B2524" s="15"/>
      <c r="C2524" s="148"/>
      <c r="D2524" s="149" t="s">
        <v>1888</v>
      </c>
      <c r="E2524" s="150" t="s">
        <v>282</v>
      </c>
      <c r="F2524" s="112" t="str">
        <f t="shared" si="1"/>
        <v>DAVID SEPULVEDA</v>
      </c>
      <c r="G2524" s="59" t="s">
        <v>19182</v>
      </c>
      <c r="H2524" s="56" t="s">
        <v>44</v>
      </c>
      <c r="I2524" s="27"/>
      <c r="J2524" s="57" t="s">
        <v>14</v>
      </c>
      <c r="K2524" s="28"/>
    </row>
    <row r="2525" ht="22.5" customHeight="1">
      <c r="A2525" s="147">
        <v>46107.0</v>
      </c>
      <c r="B2525" s="15"/>
      <c r="C2525" s="148"/>
      <c r="D2525" s="149" t="s">
        <v>2342</v>
      </c>
      <c r="E2525" s="150" t="s">
        <v>19183</v>
      </c>
      <c r="F2525" s="112" t="str">
        <f t="shared" si="1"/>
        <v>JAVIER CORTES</v>
      </c>
      <c r="G2525" s="59" t="s">
        <v>19184</v>
      </c>
      <c r="H2525" s="56" t="s">
        <v>44</v>
      </c>
      <c r="I2525" s="27"/>
      <c r="J2525" s="57" t="s">
        <v>14</v>
      </c>
      <c r="K2525" s="28"/>
    </row>
    <row r="2526" ht="22.5" customHeight="1">
      <c r="A2526" s="147">
        <v>46107.0</v>
      </c>
      <c r="B2526" s="15"/>
      <c r="C2526" s="148"/>
      <c r="D2526" s="149" t="s">
        <v>19185</v>
      </c>
      <c r="E2526" s="150" t="s">
        <v>19186</v>
      </c>
      <c r="F2526" s="112" t="str">
        <f t="shared" si="1"/>
        <v>BÁRBARA FABIOLA GUZMAN BALBOA</v>
      </c>
      <c r="G2526" s="59" t="s">
        <v>19187</v>
      </c>
      <c r="H2526" s="56" t="s">
        <v>44</v>
      </c>
      <c r="I2526" s="27"/>
      <c r="J2526" s="57" t="s">
        <v>14</v>
      </c>
      <c r="K2526" s="23" t="s">
        <v>15</v>
      </c>
    </row>
    <row r="2527" ht="22.5" customHeight="1">
      <c r="A2527" s="147">
        <v>46107.0</v>
      </c>
      <c r="B2527" s="15"/>
      <c r="C2527" s="151" t="s">
        <v>106</v>
      </c>
      <c r="D2527" s="149" t="s">
        <v>439</v>
      </c>
      <c r="E2527" s="150" t="s">
        <v>18283</v>
      </c>
      <c r="F2527" s="112" t="str">
        <f t="shared" si="1"/>
        <v>JUAN BASTIAS</v>
      </c>
      <c r="G2527" s="59" t="s">
        <v>19188</v>
      </c>
      <c r="H2527" s="56" t="s">
        <v>44</v>
      </c>
      <c r="I2527" s="27"/>
      <c r="J2527" s="57" t="s">
        <v>21</v>
      </c>
      <c r="K2527" s="23" t="s">
        <v>15</v>
      </c>
    </row>
    <row r="2528" ht="22.5" customHeight="1">
      <c r="A2528" s="147">
        <v>46107.0</v>
      </c>
      <c r="B2528" s="15"/>
      <c r="C2528" s="151" t="s">
        <v>122</v>
      </c>
      <c r="D2528" s="149" t="s">
        <v>107</v>
      </c>
      <c r="E2528" s="150" t="s">
        <v>2815</v>
      </c>
      <c r="F2528" s="112" t="str">
        <f t="shared" si="1"/>
        <v>CLAUDIA MIRANDA</v>
      </c>
      <c r="G2528" s="59" t="s">
        <v>19189</v>
      </c>
      <c r="H2528" s="56" t="s">
        <v>44</v>
      </c>
      <c r="I2528" s="27"/>
      <c r="J2528" s="57" t="s">
        <v>21</v>
      </c>
      <c r="K2528" s="23" t="s">
        <v>15</v>
      </c>
    </row>
    <row r="2529" ht="22.5" customHeight="1">
      <c r="A2529" s="147">
        <v>46107.0</v>
      </c>
      <c r="B2529" s="15"/>
      <c r="C2529" s="151" t="s">
        <v>995</v>
      </c>
      <c r="D2529" s="149" t="s">
        <v>1946</v>
      </c>
      <c r="E2529" s="150" t="s">
        <v>19190</v>
      </c>
      <c r="F2529" s="112" t="str">
        <f t="shared" si="1"/>
        <v>DIEGO MUGA</v>
      </c>
      <c r="G2529" s="59" t="s">
        <v>19191</v>
      </c>
      <c r="H2529" s="56" t="s">
        <v>44</v>
      </c>
      <c r="I2529" s="27"/>
      <c r="J2529" s="57" t="s">
        <v>21</v>
      </c>
      <c r="K2529" s="23" t="s">
        <v>15</v>
      </c>
    </row>
    <row r="2530" ht="22.5" customHeight="1">
      <c r="A2530" s="147">
        <v>46107.0</v>
      </c>
      <c r="B2530" s="15"/>
      <c r="C2530" s="151" t="s">
        <v>6674</v>
      </c>
      <c r="D2530" s="149" t="s">
        <v>5585</v>
      </c>
      <c r="E2530" s="150" t="s">
        <v>1226</v>
      </c>
      <c r="F2530" s="112" t="str">
        <f t="shared" si="1"/>
        <v>LUKAS PINO</v>
      </c>
      <c r="G2530" s="59" t="s">
        <v>19192</v>
      </c>
      <c r="H2530" s="56" t="s">
        <v>44</v>
      </c>
      <c r="I2530" s="27"/>
      <c r="J2530" s="57" t="s">
        <v>21</v>
      </c>
      <c r="K2530" s="23" t="s">
        <v>15</v>
      </c>
    </row>
    <row r="2531" ht="22.5" customHeight="1">
      <c r="A2531" s="147">
        <v>46107.0</v>
      </c>
      <c r="B2531" s="15"/>
      <c r="C2531" s="151" t="s">
        <v>2788</v>
      </c>
      <c r="D2531" s="149" t="s">
        <v>8989</v>
      </c>
      <c r="E2531" s="150" t="s">
        <v>19193</v>
      </c>
      <c r="F2531" s="112" t="str">
        <f t="shared" si="1"/>
        <v>RAUL ZURITA</v>
      </c>
      <c r="G2531" s="59" t="s">
        <v>19194</v>
      </c>
      <c r="H2531" s="56" t="s">
        <v>44</v>
      </c>
      <c r="I2531" s="27"/>
      <c r="J2531" s="57" t="s">
        <v>21</v>
      </c>
      <c r="K2531" s="23" t="s">
        <v>15</v>
      </c>
    </row>
    <row r="2532" ht="22.5" customHeight="1">
      <c r="A2532" s="147">
        <v>46107.0</v>
      </c>
      <c r="B2532" s="15"/>
      <c r="C2532" s="151" t="s">
        <v>14710</v>
      </c>
      <c r="D2532" s="149" t="s">
        <v>4616</v>
      </c>
      <c r="E2532" s="150" t="s">
        <v>8231</v>
      </c>
      <c r="F2532" s="112" t="str">
        <f t="shared" si="1"/>
        <v>FABIAN PINTO</v>
      </c>
      <c r="G2532" s="59" t="s">
        <v>19195</v>
      </c>
      <c r="H2532" s="56" t="s">
        <v>44</v>
      </c>
      <c r="I2532" s="27"/>
      <c r="J2532" s="57" t="s">
        <v>21</v>
      </c>
      <c r="K2532" s="23" t="s">
        <v>15</v>
      </c>
    </row>
    <row r="2533" ht="22.5" customHeight="1">
      <c r="A2533" s="147">
        <v>46107.0</v>
      </c>
      <c r="B2533" s="15"/>
      <c r="C2533" s="151" t="s">
        <v>432</v>
      </c>
      <c r="D2533" s="149" t="s">
        <v>17520</v>
      </c>
      <c r="E2533" s="150" t="s">
        <v>4062</v>
      </c>
      <c r="F2533" s="112" t="str">
        <f t="shared" si="1"/>
        <v>MONSERRAT NAVARRETE</v>
      </c>
      <c r="G2533" s="59" t="s">
        <v>19196</v>
      </c>
      <c r="H2533" s="56" t="s">
        <v>44</v>
      </c>
      <c r="I2533" s="27"/>
      <c r="J2533" s="57" t="s">
        <v>21</v>
      </c>
      <c r="K2533" s="23" t="s">
        <v>15</v>
      </c>
    </row>
    <row r="2534" ht="22.5" customHeight="1">
      <c r="A2534" s="147">
        <v>46107.0</v>
      </c>
      <c r="B2534" s="15"/>
      <c r="C2534" s="151" t="s">
        <v>122</v>
      </c>
      <c r="D2534" s="149" t="s">
        <v>2075</v>
      </c>
      <c r="E2534" s="150" t="s">
        <v>3259</v>
      </c>
      <c r="F2534" s="112" t="str">
        <f t="shared" si="1"/>
        <v>JAVIERA SILVA</v>
      </c>
      <c r="G2534" s="59" t="s">
        <v>19197</v>
      </c>
      <c r="H2534" s="56" t="s">
        <v>44</v>
      </c>
      <c r="I2534" s="27"/>
      <c r="J2534" s="57" t="s">
        <v>21</v>
      </c>
      <c r="K2534" s="23" t="s">
        <v>15</v>
      </c>
    </row>
    <row r="2535" ht="22.5" customHeight="1">
      <c r="A2535" s="147">
        <v>46107.0</v>
      </c>
      <c r="B2535" s="15"/>
      <c r="C2535" s="151" t="s">
        <v>106</v>
      </c>
      <c r="D2535" s="149" t="s">
        <v>19198</v>
      </c>
      <c r="E2535" s="150" t="s">
        <v>19199</v>
      </c>
      <c r="F2535" s="112" t="str">
        <f t="shared" si="1"/>
        <v>JOHANA ELIZABETH PÉREZ CAMPILLAY</v>
      </c>
      <c r="G2535" s="59" t="s">
        <v>19200</v>
      </c>
      <c r="H2535" s="56" t="s">
        <v>44</v>
      </c>
      <c r="I2535" s="27"/>
      <c r="J2535" s="57" t="s">
        <v>21</v>
      </c>
      <c r="K2535" s="23" t="s">
        <v>15</v>
      </c>
    </row>
    <row r="2536" ht="22.5" customHeight="1">
      <c r="A2536" s="147">
        <v>46107.0</v>
      </c>
      <c r="B2536" s="15"/>
      <c r="C2536" s="151" t="s">
        <v>122</v>
      </c>
      <c r="D2536" s="149" t="s">
        <v>19201</v>
      </c>
      <c r="E2536" s="150" t="s">
        <v>19202</v>
      </c>
      <c r="F2536" s="112" t="str">
        <f t="shared" si="1"/>
        <v>RODRIGO ANTONIO IBARRA ROMERO</v>
      </c>
      <c r="G2536" s="59" t="s">
        <v>19203</v>
      </c>
      <c r="H2536" s="56" t="s">
        <v>44</v>
      </c>
      <c r="I2536" s="27"/>
      <c r="J2536" s="57" t="s">
        <v>21</v>
      </c>
      <c r="K2536" s="23" t="s">
        <v>15</v>
      </c>
    </row>
    <row r="2537" ht="22.5" customHeight="1">
      <c r="A2537" s="147">
        <v>46107.0</v>
      </c>
      <c r="B2537" s="15"/>
      <c r="C2537" s="151"/>
      <c r="D2537" s="149" t="s">
        <v>9288</v>
      </c>
      <c r="E2537" s="150" t="s">
        <v>3252</v>
      </c>
      <c r="F2537" s="112" t="str">
        <f t="shared" si="1"/>
        <v>ALONSO HENRIQUEZ</v>
      </c>
      <c r="G2537" s="59" t="s">
        <v>19204</v>
      </c>
      <c r="H2537" s="56" t="s">
        <v>44</v>
      </c>
      <c r="I2537" s="27"/>
      <c r="J2537" s="57" t="s">
        <v>21</v>
      </c>
      <c r="K2537" s="23" t="s">
        <v>15</v>
      </c>
    </row>
    <row r="2538" ht="22.5" customHeight="1">
      <c r="A2538" s="147">
        <v>46107.0</v>
      </c>
      <c r="B2538" s="15">
        <v>46111.0</v>
      </c>
      <c r="C2538" s="148">
        <v>43800.0</v>
      </c>
      <c r="D2538" s="149" t="s">
        <v>10252</v>
      </c>
      <c r="E2538" s="150" t="s">
        <v>5757</v>
      </c>
      <c r="F2538" s="112" t="str">
        <f t="shared" si="1"/>
        <v>KATHERINE DIAZ</v>
      </c>
      <c r="G2538" s="59" t="s">
        <v>19205</v>
      </c>
      <c r="H2538" s="56" t="s">
        <v>44</v>
      </c>
      <c r="I2538" s="27"/>
      <c r="J2538" s="57" t="s">
        <v>17</v>
      </c>
      <c r="K2538" s="23" t="s">
        <v>15</v>
      </c>
    </row>
    <row r="2539" ht="22.5" customHeight="1">
      <c r="A2539" s="147">
        <v>46107.0</v>
      </c>
      <c r="B2539" s="15">
        <v>46111.0</v>
      </c>
      <c r="C2539" s="148">
        <v>44896.0</v>
      </c>
      <c r="D2539" s="149" t="s">
        <v>287</v>
      </c>
      <c r="E2539" s="150" t="s">
        <v>9365</v>
      </c>
      <c r="F2539" s="112" t="str">
        <f t="shared" si="1"/>
        <v>OSCAR GUZMAN</v>
      </c>
      <c r="G2539" s="59" t="s">
        <v>19206</v>
      </c>
      <c r="H2539" s="56" t="s">
        <v>44</v>
      </c>
      <c r="I2539" s="27"/>
      <c r="J2539" s="57" t="s">
        <v>17</v>
      </c>
      <c r="K2539" s="23" t="s">
        <v>15</v>
      </c>
    </row>
    <row r="2540" ht="22.5" customHeight="1">
      <c r="A2540" s="147">
        <v>46107.0</v>
      </c>
      <c r="B2540" s="15">
        <v>46111.0</v>
      </c>
      <c r="C2540" s="148">
        <v>44562.0</v>
      </c>
      <c r="D2540" s="149" t="s">
        <v>9173</v>
      </c>
      <c r="E2540" s="150" t="s">
        <v>9174</v>
      </c>
      <c r="F2540" s="112" t="str">
        <f t="shared" si="1"/>
        <v>MARCIA CORTEZ</v>
      </c>
      <c r="G2540" s="59" t="s">
        <v>9175</v>
      </c>
      <c r="H2540" s="56" t="s">
        <v>44</v>
      </c>
      <c r="I2540" s="27"/>
      <c r="J2540" s="57" t="s">
        <v>17</v>
      </c>
      <c r="K2540" s="23" t="s">
        <v>15</v>
      </c>
    </row>
    <row r="2541" ht="22.5" customHeight="1">
      <c r="A2541" s="147">
        <v>46107.0</v>
      </c>
      <c r="B2541" s="15">
        <v>46111.0</v>
      </c>
      <c r="C2541" s="148">
        <v>43070.0</v>
      </c>
      <c r="D2541" s="149" t="s">
        <v>1225</v>
      </c>
      <c r="E2541" s="150" t="s">
        <v>19207</v>
      </c>
      <c r="F2541" s="112" t="str">
        <f t="shared" si="1"/>
        <v>ENRIQUE BENZ</v>
      </c>
      <c r="G2541" s="59" t="s">
        <v>19208</v>
      </c>
      <c r="H2541" s="56" t="s">
        <v>44</v>
      </c>
      <c r="I2541" s="27"/>
      <c r="J2541" s="57" t="s">
        <v>17</v>
      </c>
      <c r="K2541" s="23" t="s">
        <v>15</v>
      </c>
    </row>
    <row r="2542" ht="22.5" customHeight="1">
      <c r="A2542" s="147">
        <v>46107.0</v>
      </c>
      <c r="B2542" s="15">
        <v>46108.0</v>
      </c>
      <c r="C2542" s="148">
        <v>45200.0</v>
      </c>
      <c r="D2542" s="149" t="s">
        <v>3905</v>
      </c>
      <c r="E2542" s="150" t="s">
        <v>19209</v>
      </c>
      <c r="F2542" s="112" t="str">
        <f t="shared" si="1"/>
        <v>SERGIO ORELLANA</v>
      </c>
      <c r="G2542" s="59" t="s">
        <v>19210</v>
      </c>
      <c r="H2542" s="56" t="s">
        <v>44</v>
      </c>
      <c r="I2542" s="27"/>
      <c r="J2542" s="57" t="s">
        <v>17</v>
      </c>
      <c r="K2542" s="23" t="s">
        <v>15</v>
      </c>
    </row>
    <row r="2543" ht="22.5" customHeight="1">
      <c r="A2543" s="147">
        <v>46107.0</v>
      </c>
      <c r="B2543" s="15">
        <v>46111.0</v>
      </c>
      <c r="C2543" s="148">
        <v>43647.0</v>
      </c>
      <c r="D2543" s="149" t="s">
        <v>19211</v>
      </c>
      <c r="E2543" s="150" t="s">
        <v>19212</v>
      </c>
      <c r="F2543" s="112" t="str">
        <f t="shared" si="1"/>
        <v>JAVIER PATRICIO APABLAZA VELIZ</v>
      </c>
      <c r="G2543" s="59" t="s">
        <v>19213</v>
      </c>
      <c r="H2543" s="56" t="s">
        <v>44</v>
      </c>
      <c r="I2543" s="27"/>
      <c r="J2543" s="57" t="s">
        <v>17</v>
      </c>
      <c r="K2543" s="23" t="s">
        <v>15</v>
      </c>
    </row>
    <row r="2544" ht="22.5" customHeight="1">
      <c r="A2544" s="147">
        <v>46107.0</v>
      </c>
      <c r="B2544" s="15">
        <v>46111.0</v>
      </c>
      <c r="C2544" s="148">
        <v>44197.0</v>
      </c>
      <c r="D2544" s="149" t="s">
        <v>19214</v>
      </c>
      <c r="E2544" s="150" t="s">
        <v>19215</v>
      </c>
      <c r="F2544" s="112" t="str">
        <f t="shared" si="1"/>
        <v>CLEMENT JAVIER CHACON SANCHEZ</v>
      </c>
      <c r="G2544" s="59" t="s">
        <v>19216</v>
      </c>
      <c r="H2544" s="56" t="s">
        <v>44</v>
      </c>
      <c r="I2544" s="27"/>
      <c r="J2544" s="57" t="s">
        <v>17</v>
      </c>
      <c r="K2544" s="23" t="s">
        <v>15</v>
      </c>
    </row>
    <row r="2545" ht="22.5" customHeight="1">
      <c r="A2545" s="147">
        <v>46107.0</v>
      </c>
      <c r="B2545" s="15">
        <v>46108.0</v>
      </c>
      <c r="C2545" s="148">
        <v>45505.0</v>
      </c>
      <c r="D2545" s="149" t="s">
        <v>19217</v>
      </c>
      <c r="E2545" s="150" t="s">
        <v>19218</v>
      </c>
      <c r="F2545" s="112" t="str">
        <f t="shared" si="1"/>
        <v>JUSTIN MANZUR</v>
      </c>
      <c r="G2545" s="59" t="s">
        <v>19219</v>
      </c>
      <c r="H2545" s="56" t="s">
        <v>44</v>
      </c>
      <c r="I2545" s="27"/>
      <c r="J2545" s="57" t="s">
        <v>17</v>
      </c>
      <c r="K2545" s="23" t="s">
        <v>15</v>
      </c>
    </row>
    <row r="2546" ht="22.5" customHeight="1">
      <c r="A2546" s="147">
        <v>46107.0</v>
      </c>
      <c r="B2546" s="15">
        <v>46111.0</v>
      </c>
      <c r="C2546" s="148">
        <v>44866.0</v>
      </c>
      <c r="D2546" s="149" t="s">
        <v>19220</v>
      </c>
      <c r="E2546" s="150" t="s">
        <v>19221</v>
      </c>
      <c r="F2546" s="112" t="str">
        <f t="shared" si="1"/>
        <v>JOSE GABRIEL GUILLEN HERNANDEZ</v>
      </c>
      <c r="G2546" s="59" t="s">
        <v>19222</v>
      </c>
      <c r="H2546" s="56" t="s">
        <v>44</v>
      </c>
      <c r="I2546" s="27"/>
      <c r="J2546" s="57" t="s">
        <v>17</v>
      </c>
      <c r="K2546" s="23" t="s">
        <v>15</v>
      </c>
    </row>
    <row r="2547" ht="22.5" customHeight="1">
      <c r="A2547" s="147">
        <v>46107.0</v>
      </c>
      <c r="B2547" s="15">
        <v>46111.0</v>
      </c>
      <c r="C2547" s="148">
        <v>42156.0</v>
      </c>
      <c r="D2547" s="149" t="s">
        <v>858</v>
      </c>
      <c r="E2547" s="150" t="s">
        <v>19223</v>
      </c>
      <c r="F2547" s="112" t="str">
        <f t="shared" si="1"/>
        <v>JOSE MOSQUEIRA PINILLA</v>
      </c>
      <c r="G2547" s="59" t="s">
        <v>19224</v>
      </c>
      <c r="H2547" s="56" t="s">
        <v>44</v>
      </c>
      <c r="I2547" s="27"/>
      <c r="J2547" s="57" t="s">
        <v>17</v>
      </c>
      <c r="K2547" s="23" t="s">
        <v>15</v>
      </c>
    </row>
    <row r="2548" ht="22.5" customHeight="1">
      <c r="A2548" s="147">
        <v>46107.0</v>
      </c>
      <c r="B2548" s="15">
        <v>46108.0</v>
      </c>
      <c r="C2548" s="148">
        <v>45383.0</v>
      </c>
      <c r="D2548" s="149" t="s">
        <v>19225</v>
      </c>
      <c r="E2548" s="150" t="s">
        <v>19226</v>
      </c>
      <c r="F2548" s="112" t="str">
        <f t="shared" si="1"/>
        <v>HECTOR FIDEL CASTRO MORALES</v>
      </c>
      <c r="G2548" s="59" t="s">
        <v>19227</v>
      </c>
      <c r="H2548" s="56" t="s">
        <v>44</v>
      </c>
      <c r="I2548" s="27"/>
      <c r="J2548" s="57" t="s">
        <v>17</v>
      </c>
      <c r="K2548" s="23" t="s">
        <v>15</v>
      </c>
    </row>
    <row r="2549" ht="22.5" customHeight="1">
      <c r="A2549" s="147">
        <v>46107.0</v>
      </c>
      <c r="B2549" s="15">
        <v>46108.0</v>
      </c>
      <c r="C2549" s="148">
        <v>45717.0</v>
      </c>
      <c r="D2549" s="149" t="s">
        <v>19228</v>
      </c>
      <c r="E2549" s="150" t="s">
        <v>3350</v>
      </c>
      <c r="F2549" s="112" t="str">
        <f t="shared" si="1"/>
        <v>ANIBAL GONZALEZ</v>
      </c>
      <c r="G2549" s="59" t="s">
        <v>19229</v>
      </c>
      <c r="H2549" s="56" t="s">
        <v>44</v>
      </c>
      <c r="I2549" s="27"/>
      <c r="J2549" s="57" t="s">
        <v>17</v>
      </c>
      <c r="K2549" s="23" t="s">
        <v>15</v>
      </c>
    </row>
    <row r="2550" ht="22.5" customHeight="1">
      <c r="A2550" s="147">
        <v>46107.0</v>
      </c>
      <c r="B2550" s="15">
        <v>46111.0</v>
      </c>
      <c r="C2550" s="148">
        <v>43525.0</v>
      </c>
      <c r="D2550" s="149" t="s">
        <v>660</v>
      </c>
      <c r="E2550" s="150" t="s">
        <v>19230</v>
      </c>
      <c r="F2550" s="112" t="str">
        <f t="shared" si="1"/>
        <v>MARÍA SOLEDAD CORDOVA GONZALEZ</v>
      </c>
      <c r="G2550" s="59" t="s">
        <v>19231</v>
      </c>
      <c r="H2550" s="56" t="s">
        <v>44</v>
      </c>
      <c r="I2550" s="27"/>
      <c r="J2550" s="57" t="s">
        <v>17</v>
      </c>
      <c r="K2550" s="23" t="s">
        <v>15</v>
      </c>
    </row>
    <row r="2551" ht="22.5" customHeight="1">
      <c r="A2551" s="147">
        <v>46107.0</v>
      </c>
      <c r="B2551" s="15">
        <v>46111.0</v>
      </c>
      <c r="C2551" s="148">
        <v>43497.0</v>
      </c>
      <c r="D2551" s="149" t="s">
        <v>1467</v>
      </c>
      <c r="E2551" s="150" t="s">
        <v>19232</v>
      </c>
      <c r="F2551" s="112" t="str">
        <f t="shared" si="1"/>
        <v>ANDRES AHUMADA SALVO</v>
      </c>
      <c r="G2551" s="59" t="s">
        <v>19233</v>
      </c>
      <c r="H2551" s="56" t="s">
        <v>44</v>
      </c>
      <c r="I2551" s="27"/>
      <c r="J2551" s="57" t="s">
        <v>17</v>
      </c>
      <c r="K2551" s="23" t="s">
        <v>15</v>
      </c>
    </row>
    <row r="2552" ht="22.5" customHeight="1">
      <c r="A2552" s="147">
        <v>46107.0</v>
      </c>
      <c r="B2552" s="15">
        <v>46111.0</v>
      </c>
      <c r="C2552" s="148">
        <v>43617.0</v>
      </c>
      <c r="D2552" s="149" t="s">
        <v>1383</v>
      </c>
      <c r="E2552" s="150" t="s">
        <v>880</v>
      </c>
      <c r="F2552" s="112" t="str">
        <f t="shared" si="1"/>
        <v>EDUARDO FUENTES</v>
      </c>
      <c r="G2552" s="59" t="s">
        <v>19234</v>
      </c>
      <c r="H2552" s="56" t="s">
        <v>44</v>
      </c>
      <c r="I2552" s="27"/>
      <c r="J2552" s="57" t="s">
        <v>17</v>
      </c>
      <c r="K2552" s="23" t="s">
        <v>15</v>
      </c>
    </row>
    <row r="2553" ht="22.5" customHeight="1">
      <c r="A2553" s="147">
        <v>46107.0</v>
      </c>
      <c r="B2553" s="15">
        <v>46111.0</v>
      </c>
      <c r="C2553" s="148">
        <v>44166.0</v>
      </c>
      <c r="D2553" s="149" t="s">
        <v>3614</v>
      </c>
      <c r="E2553" s="150" t="s">
        <v>19235</v>
      </c>
      <c r="F2553" s="112" t="str">
        <f t="shared" si="1"/>
        <v>GONZALO BAEZA GÓMEZ</v>
      </c>
      <c r="G2553" s="59" t="s">
        <v>19236</v>
      </c>
      <c r="H2553" s="56" t="s">
        <v>44</v>
      </c>
      <c r="I2553" s="22" t="s">
        <v>13</v>
      </c>
      <c r="J2553" s="57" t="s">
        <v>17</v>
      </c>
      <c r="K2553" s="23" t="s">
        <v>15</v>
      </c>
    </row>
    <row r="2554" ht="22.5" customHeight="1">
      <c r="A2554" s="147">
        <v>46107.0</v>
      </c>
      <c r="B2554" s="15">
        <v>46111.0</v>
      </c>
      <c r="C2554" s="148">
        <v>43497.0</v>
      </c>
      <c r="D2554" s="149" t="s">
        <v>6745</v>
      </c>
      <c r="E2554" s="150" t="s">
        <v>3558</v>
      </c>
      <c r="F2554" s="112" t="str">
        <f t="shared" si="1"/>
        <v>SANDRA PACHECO</v>
      </c>
      <c r="G2554" s="59" t="s">
        <v>19237</v>
      </c>
      <c r="H2554" s="56" t="s">
        <v>44</v>
      </c>
      <c r="I2554" s="27"/>
      <c r="J2554" s="57" t="s">
        <v>17</v>
      </c>
      <c r="K2554" s="23" t="s">
        <v>15</v>
      </c>
    </row>
    <row r="2555" ht="22.5" customHeight="1">
      <c r="A2555" s="147">
        <v>46107.0</v>
      </c>
      <c r="B2555" s="15">
        <v>46108.0</v>
      </c>
      <c r="C2555" s="148">
        <v>45231.0</v>
      </c>
      <c r="D2555" s="149" t="s">
        <v>19238</v>
      </c>
      <c r="E2555" s="150" t="s">
        <v>19239</v>
      </c>
      <c r="F2555" s="112" t="str">
        <f t="shared" si="1"/>
        <v>LISBETH RIVACOBA</v>
      </c>
      <c r="G2555" s="59" t="s">
        <v>19240</v>
      </c>
      <c r="H2555" s="56" t="s">
        <v>44</v>
      </c>
      <c r="I2555" s="27"/>
      <c r="J2555" s="57" t="s">
        <v>17</v>
      </c>
      <c r="K2555" s="23" t="s">
        <v>15</v>
      </c>
    </row>
    <row r="2556" ht="22.5" customHeight="1">
      <c r="A2556" s="147">
        <v>46107.0</v>
      </c>
      <c r="B2556" s="15">
        <v>46108.0</v>
      </c>
      <c r="C2556" s="148">
        <v>45413.0</v>
      </c>
      <c r="D2556" s="149" t="s">
        <v>2987</v>
      </c>
      <c r="E2556" s="150" t="s">
        <v>19241</v>
      </c>
      <c r="F2556" s="112" t="str">
        <f t="shared" si="1"/>
        <v>GONZALO PARRAGUEZ VALENZUELA</v>
      </c>
      <c r="G2556" s="59" t="s">
        <v>19242</v>
      </c>
      <c r="H2556" s="56" t="s">
        <v>44</v>
      </c>
      <c r="I2556" s="27"/>
      <c r="J2556" s="57" t="s">
        <v>17</v>
      </c>
      <c r="K2556" s="23" t="s">
        <v>15</v>
      </c>
    </row>
    <row r="2557" ht="22.5" customHeight="1">
      <c r="A2557" s="147">
        <v>46107.0</v>
      </c>
      <c r="B2557" s="15">
        <v>46111.0</v>
      </c>
      <c r="C2557" s="148">
        <v>44531.0</v>
      </c>
      <c r="D2557" s="149" t="s">
        <v>4101</v>
      </c>
      <c r="E2557" s="150" t="s">
        <v>19243</v>
      </c>
      <c r="F2557" s="112" t="str">
        <f t="shared" si="1"/>
        <v>MIGUEL ENRIQUE DÍAZ LEUQUEN</v>
      </c>
      <c r="G2557" s="59" t="s">
        <v>19244</v>
      </c>
      <c r="H2557" s="56" t="s">
        <v>44</v>
      </c>
      <c r="I2557" s="27"/>
      <c r="J2557" s="57" t="s">
        <v>17</v>
      </c>
      <c r="K2557" s="23" t="s">
        <v>15</v>
      </c>
    </row>
    <row r="2558" ht="22.5" customHeight="1">
      <c r="A2558" s="147">
        <v>46107.0</v>
      </c>
      <c r="B2558" s="15">
        <v>46111.0</v>
      </c>
      <c r="C2558" s="148">
        <v>43556.0</v>
      </c>
      <c r="D2558" s="149" t="s">
        <v>2339</v>
      </c>
      <c r="E2558" s="150" t="s">
        <v>19245</v>
      </c>
      <c r="F2558" s="112" t="str">
        <f t="shared" si="1"/>
        <v>ANDREA WIEDEMAN</v>
      </c>
      <c r="G2558" s="59" t="s">
        <v>19246</v>
      </c>
      <c r="H2558" s="56" t="s">
        <v>44</v>
      </c>
      <c r="I2558" s="27"/>
      <c r="J2558" s="57" t="s">
        <v>17</v>
      </c>
      <c r="K2558" s="23" t="s">
        <v>15</v>
      </c>
    </row>
    <row r="2559" ht="22.5" customHeight="1">
      <c r="A2559" s="147">
        <v>46107.0</v>
      </c>
      <c r="B2559" s="15">
        <v>46108.0</v>
      </c>
      <c r="C2559" s="148">
        <v>43556.0</v>
      </c>
      <c r="D2559" s="149" t="s">
        <v>19247</v>
      </c>
      <c r="E2559" s="150" t="s">
        <v>19248</v>
      </c>
      <c r="F2559" s="112" t="str">
        <f t="shared" si="1"/>
        <v>INÉS ELVIRA ROJAS STRANGE</v>
      </c>
      <c r="G2559" s="59" t="s">
        <v>19249</v>
      </c>
      <c r="H2559" s="56" t="s">
        <v>44</v>
      </c>
      <c r="I2559" s="27"/>
      <c r="J2559" s="57" t="s">
        <v>17</v>
      </c>
      <c r="K2559" s="23" t="s">
        <v>15</v>
      </c>
    </row>
    <row r="2560" ht="22.5" customHeight="1">
      <c r="A2560" s="147">
        <v>46107.0</v>
      </c>
      <c r="B2560" s="15">
        <v>46111.0</v>
      </c>
      <c r="C2560" s="148">
        <v>43556.0</v>
      </c>
      <c r="D2560" s="149" t="s">
        <v>9034</v>
      </c>
      <c r="E2560" s="150" t="s">
        <v>3581</v>
      </c>
      <c r="F2560" s="112" t="str">
        <f t="shared" si="1"/>
        <v>SARA ALVARADO</v>
      </c>
      <c r="G2560" s="59" t="s">
        <v>19250</v>
      </c>
      <c r="H2560" s="56" t="s">
        <v>44</v>
      </c>
      <c r="I2560" s="27"/>
      <c r="J2560" s="57" t="s">
        <v>17</v>
      </c>
      <c r="K2560" s="23" t="s">
        <v>15</v>
      </c>
    </row>
    <row r="2561" ht="22.5" customHeight="1">
      <c r="A2561" s="147">
        <v>46107.0</v>
      </c>
      <c r="B2561" s="15">
        <v>46108.0</v>
      </c>
      <c r="C2561" s="148">
        <v>45413.0</v>
      </c>
      <c r="D2561" s="149" t="s">
        <v>19251</v>
      </c>
      <c r="E2561" s="150" t="s">
        <v>19252</v>
      </c>
      <c r="F2561" s="112" t="str">
        <f t="shared" si="1"/>
        <v>DANIEL ALEJANDRO ROJAS BRUNA</v>
      </c>
      <c r="G2561" s="59" t="s">
        <v>19253</v>
      </c>
      <c r="H2561" s="56" t="s">
        <v>44</v>
      </c>
      <c r="I2561" s="27"/>
      <c r="J2561" s="57" t="s">
        <v>17</v>
      </c>
      <c r="K2561" s="23" t="s">
        <v>22</v>
      </c>
    </row>
    <row r="2562" ht="22.5" customHeight="1">
      <c r="A2562" s="147">
        <v>46107.0</v>
      </c>
      <c r="B2562" s="15"/>
      <c r="C2562" s="148">
        <v>44805.0</v>
      </c>
      <c r="D2562" s="149" t="s">
        <v>2062</v>
      </c>
      <c r="E2562" s="150" t="s">
        <v>19254</v>
      </c>
      <c r="F2562" s="112" t="str">
        <f t="shared" si="1"/>
        <v>CLAUDIO HORTA</v>
      </c>
      <c r="G2562" s="59" t="s">
        <v>19255</v>
      </c>
      <c r="H2562" s="56" t="s">
        <v>44</v>
      </c>
      <c r="I2562" s="27"/>
      <c r="J2562" s="57" t="s">
        <v>17</v>
      </c>
      <c r="K2562" s="23" t="s">
        <v>15</v>
      </c>
    </row>
    <row r="2563" ht="22.5" customHeight="1">
      <c r="A2563" s="147">
        <v>46107.0</v>
      </c>
      <c r="B2563" s="15">
        <v>46111.0</v>
      </c>
      <c r="C2563" s="148">
        <v>44531.0</v>
      </c>
      <c r="D2563" s="149" t="s">
        <v>19256</v>
      </c>
      <c r="E2563" s="150" t="s">
        <v>19257</v>
      </c>
      <c r="F2563" s="112" t="str">
        <f t="shared" si="1"/>
        <v>TAMARA FRANCISCA VALENZUELA BIANCHETTI</v>
      </c>
      <c r="G2563" s="59" t="s">
        <v>19258</v>
      </c>
      <c r="H2563" s="56" t="s">
        <v>44</v>
      </c>
      <c r="I2563" s="27"/>
      <c r="J2563" s="57" t="s">
        <v>17</v>
      </c>
      <c r="K2563" s="23" t="s">
        <v>15</v>
      </c>
    </row>
    <row r="2564" ht="22.5" customHeight="1">
      <c r="A2564" s="147">
        <v>46107.0</v>
      </c>
      <c r="B2564" s="15">
        <v>46111.0</v>
      </c>
      <c r="C2564" s="148">
        <v>43374.0</v>
      </c>
      <c r="D2564" s="149" t="s">
        <v>19259</v>
      </c>
      <c r="E2564" s="150" t="s">
        <v>19260</v>
      </c>
      <c r="F2564" s="112" t="str">
        <f t="shared" si="1"/>
        <v>MARIANELLA DEL CARMEN ROJAS REYES</v>
      </c>
      <c r="G2564" s="59" t="s">
        <v>19261</v>
      </c>
      <c r="H2564" s="56" t="s">
        <v>44</v>
      </c>
      <c r="I2564" s="27"/>
      <c r="J2564" s="57" t="s">
        <v>17</v>
      </c>
      <c r="K2564" s="23" t="s">
        <v>15</v>
      </c>
    </row>
    <row r="2565" ht="22.5" customHeight="1">
      <c r="A2565" s="147">
        <v>46107.0</v>
      </c>
      <c r="B2565" s="15">
        <v>46108.0</v>
      </c>
      <c r="C2565" s="148">
        <v>45108.0</v>
      </c>
      <c r="D2565" s="149" t="s">
        <v>5878</v>
      </c>
      <c r="E2565" s="150" t="s">
        <v>19262</v>
      </c>
      <c r="F2565" s="112" t="str">
        <f t="shared" si="1"/>
        <v>JOSE LUIS VENEGAS INOSTROZA</v>
      </c>
      <c r="G2565" s="59" t="s">
        <v>19263</v>
      </c>
      <c r="H2565" s="56" t="s">
        <v>44</v>
      </c>
      <c r="I2565" s="27"/>
      <c r="J2565" s="57" t="s">
        <v>17</v>
      </c>
      <c r="K2565" s="23" t="s">
        <v>15</v>
      </c>
    </row>
    <row r="2566" ht="22.5" customHeight="1">
      <c r="A2566" s="147">
        <v>46107.0</v>
      </c>
      <c r="B2566" s="15">
        <v>46108.0</v>
      </c>
      <c r="C2566" s="148">
        <v>45717.0</v>
      </c>
      <c r="D2566" s="149" t="s">
        <v>5514</v>
      </c>
      <c r="E2566" s="150" t="s">
        <v>19264</v>
      </c>
      <c r="F2566" s="112" t="str">
        <f t="shared" si="1"/>
        <v>NICOLAS PEREIRA SANTANDER</v>
      </c>
      <c r="G2566" s="59" t="s">
        <v>19265</v>
      </c>
      <c r="H2566" s="56" t="s">
        <v>44</v>
      </c>
      <c r="I2566" s="27"/>
      <c r="J2566" s="57" t="s">
        <v>17</v>
      </c>
      <c r="K2566" s="23" t="s">
        <v>15</v>
      </c>
    </row>
    <row r="2567" ht="22.5" customHeight="1">
      <c r="A2567" s="147">
        <v>46107.0</v>
      </c>
      <c r="B2567" s="15">
        <v>46111.0</v>
      </c>
      <c r="C2567" s="148">
        <v>40817.0</v>
      </c>
      <c r="D2567" s="149" t="s">
        <v>19266</v>
      </c>
      <c r="E2567" s="150" t="s">
        <v>19267</v>
      </c>
      <c r="F2567" s="112" t="str">
        <f t="shared" si="1"/>
        <v>HERNA FREILE</v>
      </c>
      <c r="G2567" s="59" t="s">
        <v>19268</v>
      </c>
      <c r="H2567" s="56" t="s">
        <v>44</v>
      </c>
      <c r="I2567" s="27"/>
      <c r="J2567" s="57" t="s">
        <v>17</v>
      </c>
      <c r="K2567" s="23" t="s">
        <v>15</v>
      </c>
    </row>
    <row r="2568" ht="22.5" customHeight="1">
      <c r="A2568" s="147">
        <v>46107.0</v>
      </c>
      <c r="B2568" s="15">
        <v>46111.0</v>
      </c>
      <c r="C2568" s="148">
        <v>43160.0</v>
      </c>
      <c r="D2568" s="149" t="s">
        <v>2653</v>
      </c>
      <c r="E2568" s="150" t="s">
        <v>19269</v>
      </c>
      <c r="F2568" s="112" t="str">
        <f t="shared" si="1"/>
        <v>GIANCARLO MORELLO</v>
      </c>
      <c r="G2568" s="59" t="s">
        <v>19270</v>
      </c>
      <c r="H2568" s="56" t="s">
        <v>44</v>
      </c>
      <c r="I2568" s="27"/>
      <c r="J2568" s="57" t="s">
        <v>17</v>
      </c>
      <c r="K2568" s="23" t="s">
        <v>15</v>
      </c>
    </row>
    <row r="2569" ht="22.5" customHeight="1">
      <c r="A2569" s="147">
        <v>46107.0</v>
      </c>
      <c r="B2569" s="15">
        <v>46111.0</v>
      </c>
      <c r="C2569" s="148">
        <v>43800.0</v>
      </c>
      <c r="D2569" s="149" t="s">
        <v>8219</v>
      </c>
      <c r="E2569" s="150" t="s">
        <v>19271</v>
      </c>
      <c r="F2569" s="112" t="str">
        <f t="shared" si="1"/>
        <v>JONATHAN PARSIANO</v>
      </c>
      <c r="G2569" s="59" t="s">
        <v>19272</v>
      </c>
      <c r="H2569" s="56" t="s">
        <v>44</v>
      </c>
      <c r="I2569" s="22" t="s">
        <v>16</v>
      </c>
      <c r="J2569" s="57" t="s">
        <v>17</v>
      </c>
      <c r="K2569" s="23" t="s">
        <v>15</v>
      </c>
    </row>
    <row r="2570" ht="22.5" customHeight="1">
      <c r="A2570" s="147">
        <v>46107.0</v>
      </c>
      <c r="B2570" s="15">
        <v>46111.0</v>
      </c>
      <c r="C2570" s="148">
        <v>44652.0</v>
      </c>
      <c r="D2570" s="149" t="s">
        <v>19273</v>
      </c>
      <c r="E2570" s="150" t="s">
        <v>19274</v>
      </c>
      <c r="F2570" s="112" t="str">
        <f t="shared" si="1"/>
        <v>JIMMY ANDRES ITURRIETA HIDALGO</v>
      </c>
      <c r="G2570" s="59" t="s">
        <v>19275</v>
      </c>
      <c r="H2570" s="56" t="s">
        <v>44</v>
      </c>
      <c r="I2570" s="27"/>
      <c r="J2570" s="57" t="s">
        <v>17</v>
      </c>
      <c r="K2570" s="23" t="s">
        <v>15</v>
      </c>
    </row>
    <row r="2571" ht="22.5" customHeight="1">
      <c r="A2571" s="147">
        <v>46107.0</v>
      </c>
      <c r="B2571" s="15">
        <v>46108.0</v>
      </c>
      <c r="C2571" s="148">
        <v>45231.0</v>
      </c>
      <c r="D2571" s="149" t="s">
        <v>19276</v>
      </c>
      <c r="E2571" s="150" t="s">
        <v>19277</v>
      </c>
      <c r="F2571" s="112" t="str">
        <f t="shared" si="1"/>
        <v>SILVIO TAPIA HENRIQUEZ</v>
      </c>
      <c r="G2571" s="59" t="s">
        <v>19278</v>
      </c>
      <c r="H2571" s="56" t="s">
        <v>44</v>
      </c>
      <c r="I2571" s="27"/>
      <c r="J2571" s="57" t="s">
        <v>17</v>
      </c>
      <c r="K2571" s="23" t="s">
        <v>20</v>
      </c>
    </row>
    <row r="2572" ht="22.5" customHeight="1">
      <c r="A2572" s="147">
        <v>46107.0</v>
      </c>
      <c r="B2572" s="15">
        <v>46111.0</v>
      </c>
      <c r="C2572" s="148">
        <v>45047.0</v>
      </c>
      <c r="D2572" s="149" t="s">
        <v>1698</v>
      </c>
      <c r="E2572" s="150" t="s">
        <v>5705</v>
      </c>
      <c r="F2572" s="112" t="str">
        <f t="shared" si="1"/>
        <v>JUAN GARCIA</v>
      </c>
      <c r="G2572" s="59" t="s">
        <v>19279</v>
      </c>
      <c r="H2572" s="56" t="s">
        <v>44</v>
      </c>
      <c r="I2572" s="27"/>
      <c r="J2572" s="57" t="s">
        <v>17</v>
      </c>
      <c r="K2572" s="23" t="s">
        <v>15</v>
      </c>
    </row>
    <row r="2573" ht="22.5" customHeight="1">
      <c r="A2573" s="147">
        <v>46107.0</v>
      </c>
      <c r="B2573" s="15">
        <v>46111.0</v>
      </c>
      <c r="C2573" s="148">
        <v>43466.0</v>
      </c>
      <c r="D2573" s="149" t="s">
        <v>964</v>
      </c>
      <c r="E2573" s="150" t="s">
        <v>472</v>
      </c>
      <c r="F2573" s="112" t="str">
        <f t="shared" si="1"/>
        <v>FELIPE MUÑOZ</v>
      </c>
      <c r="G2573" s="59" t="s">
        <v>19280</v>
      </c>
      <c r="H2573" s="56" t="s">
        <v>44</v>
      </c>
      <c r="I2573" s="22" t="s">
        <v>13</v>
      </c>
      <c r="J2573" s="57" t="s">
        <v>17</v>
      </c>
      <c r="K2573" s="28"/>
    </row>
    <row r="2574" ht="22.5" customHeight="1">
      <c r="A2574" s="147">
        <v>46107.0</v>
      </c>
      <c r="B2574" s="15">
        <v>46111.0</v>
      </c>
      <c r="C2574" s="148">
        <v>42125.0</v>
      </c>
      <c r="D2574" s="149" t="s">
        <v>19281</v>
      </c>
      <c r="E2574" s="150" t="s">
        <v>11418</v>
      </c>
      <c r="F2574" s="112" t="str">
        <f t="shared" si="1"/>
        <v>VALINIA NEIRA</v>
      </c>
      <c r="G2574" s="59" t="s">
        <v>19282</v>
      </c>
      <c r="H2574" s="56" t="s">
        <v>44</v>
      </c>
      <c r="I2574" s="27"/>
      <c r="J2574" s="57" t="s">
        <v>17</v>
      </c>
      <c r="K2574" s="23" t="s">
        <v>15</v>
      </c>
    </row>
    <row r="2575" ht="22.5" customHeight="1">
      <c r="A2575" s="147">
        <v>46107.0</v>
      </c>
      <c r="B2575" s="15">
        <v>46108.0</v>
      </c>
      <c r="C2575" s="148">
        <v>45383.0</v>
      </c>
      <c r="D2575" s="149" t="s">
        <v>19283</v>
      </c>
      <c r="E2575" s="150" t="s">
        <v>19284</v>
      </c>
      <c r="F2575" s="112" t="str">
        <f t="shared" si="1"/>
        <v>LUIS FREDDY LAZCANO ARACENA</v>
      </c>
      <c r="G2575" s="59" t="s">
        <v>19285</v>
      </c>
      <c r="H2575" s="56" t="s">
        <v>44</v>
      </c>
      <c r="I2575" s="27"/>
      <c r="J2575" s="57" t="s">
        <v>17</v>
      </c>
      <c r="K2575" s="23" t="s">
        <v>15</v>
      </c>
    </row>
    <row r="2576" ht="22.5" customHeight="1">
      <c r="A2576" s="147">
        <v>46107.0</v>
      </c>
      <c r="B2576" s="15">
        <v>46111.0</v>
      </c>
      <c r="C2576" s="148">
        <v>43497.0</v>
      </c>
      <c r="D2576" s="149" t="s">
        <v>19286</v>
      </c>
      <c r="E2576" s="150" t="s">
        <v>19287</v>
      </c>
      <c r="F2576" s="112" t="str">
        <f t="shared" si="1"/>
        <v>KATTY SANCHEZ RAMIREZ</v>
      </c>
      <c r="G2576" s="59" t="s">
        <v>19288</v>
      </c>
      <c r="H2576" s="56" t="s">
        <v>44</v>
      </c>
      <c r="I2576" s="27"/>
      <c r="J2576" s="57" t="s">
        <v>17</v>
      </c>
      <c r="K2576" s="23" t="s">
        <v>15</v>
      </c>
    </row>
    <row r="2577" ht="22.5" customHeight="1">
      <c r="A2577" s="147">
        <v>46107.0</v>
      </c>
      <c r="B2577" s="15">
        <v>46108.0</v>
      </c>
      <c r="C2577" s="148">
        <v>45292.0</v>
      </c>
      <c r="D2577" s="149" t="s">
        <v>19289</v>
      </c>
      <c r="E2577" s="150" t="s">
        <v>19290</v>
      </c>
      <c r="F2577" s="112" t="str">
        <f t="shared" si="1"/>
        <v>AGUSTIN EULOGIO CARRASCO OLIVARES</v>
      </c>
      <c r="G2577" s="59" t="s">
        <v>19291</v>
      </c>
      <c r="H2577" s="56" t="s">
        <v>44</v>
      </c>
      <c r="I2577" s="27"/>
      <c r="J2577" s="57" t="s">
        <v>17</v>
      </c>
      <c r="K2577" s="23" t="s">
        <v>15</v>
      </c>
    </row>
    <row r="2578" ht="22.5" customHeight="1">
      <c r="A2578" s="147">
        <v>46107.0</v>
      </c>
      <c r="B2578" s="15">
        <v>46111.0</v>
      </c>
      <c r="C2578" s="148">
        <v>43132.0</v>
      </c>
      <c r="D2578" s="149" t="s">
        <v>4662</v>
      </c>
      <c r="E2578" s="150" t="s">
        <v>19292</v>
      </c>
      <c r="F2578" s="112" t="str">
        <f t="shared" si="1"/>
        <v>PAULINA ANDREA CARRASCO PALZA</v>
      </c>
      <c r="G2578" s="59" t="s">
        <v>19293</v>
      </c>
      <c r="H2578" s="56" t="s">
        <v>44</v>
      </c>
      <c r="I2578" s="27"/>
      <c r="J2578" s="57" t="s">
        <v>17</v>
      </c>
      <c r="K2578" s="23" t="s">
        <v>15</v>
      </c>
    </row>
    <row r="2579" ht="22.5" customHeight="1">
      <c r="A2579" s="147">
        <v>46107.0</v>
      </c>
      <c r="B2579" s="15">
        <v>46111.0</v>
      </c>
      <c r="C2579" s="148">
        <v>43770.0</v>
      </c>
      <c r="D2579" s="149" t="s">
        <v>5919</v>
      </c>
      <c r="E2579" s="150" t="s">
        <v>19294</v>
      </c>
      <c r="F2579" s="112" t="str">
        <f t="shared" si="1"/>
        <v>MARCELA MUÑOZ BUSTOS</v>
      </c>
      <c r="G2579" s="59" t="s">
        <v>19295</v>
      </c>
      <c r="H2579" s="56" t="s">
        <v>44</v>
      </c>
      <c r="I2579" s="27"/>
      <c r="J2579" s="57" t="s">
        <v>17</v>
      </c>
      <c r="K2579" s="23" t="s">
        <v>15</v>
      </c>
    </row>
    <row r="2580" ht="22.5" customHeight="1">
      <c r="A2580" s="147">
        <v>46107.0</v>
      </c>
      <c r="B2580" s="15">
        <v>46111.0</v>
      </c>
      <c r="C2580" s="148">
        <v>44986.0</v>
      </c>
      <c r="D2580" s="149" t="s">
        <v>19296</v>
      </c>
      <c r="E2580" s="150" t="s">
        <v>19297</v>
      </c>
      <c r="F2580" s="112" t="str">
        <f t="shared" si="1"/>
        <v>ADOLFO MORAGA MUJICA</v>
      </c>
      <c r="G2580" s="59" t="s">
        <v>19298</v>
      </c>
      <c r="H2580" s="56" t="s">
        <v>44</v>
      </c>
      <c r="I2580" s="27"/>
      <c r="J2580" s="57" t="s">
        <v>17</v>
      </c>
      <c r="K2580" s="23" t="s">
        <v>15</v>
      </c>
    </row>
    <row r="2581" ht="22.5" customHeight="1">
      <c r="A2581" s="147">
        <v>46107.0</v>
      </c>
      <c r="B2581" s="15">
        <v>46111.0</v>
      </c>
      <c r="C2581" s="148">
        <v>43678.0</v>
      </c>
      <c r="D2581" s="149" t="s">
        <v>4156</v>
      </c>
      <c r="E2581" s="150" t="s">
        <v>19299</v>
      </c>
      <c r="F2581" s="112" t="str">
        <f t="shared" si="1"/>
        <v>MARÍA GABRIELA OLIVARES ESPINOZA</v>
      </c>
      <c r="G2581" s="59" t="s">
        <v>19300</v>
      </c>
      <c r="H2581" s="56" t="s">
        <v>44</v>
      </c>
      <c r="I2581" s="27"/>
      <c r="J2581" s="57" t="s">
        <v>17</v>
      </c>
      <c r="K2581" s="23" t="s">
        <v>15</v>
      </c>
    </row>
    <row r="2582" ht="22.5" customHeight="1">
      <c r="A2582" s="147">
        <v>46107.0</v>
      </c>
      <c r="B2582" s="15">
        <v>46111.0</v>
      </c>
      <c r="C2582" s="148">
        <v>45627.0</v>
      </c>
      <c r="D2582" s="149" t="s">
        <v>19301</v>
      </c>
      <c r="E2582" s="150" t="s">
        <v>19302</v>
      </c>
      <c r="F2582" s="112" t="str">
        <f t="shared" si="1"/>
        <v>GERARDO AGUILERA GONZALEZ</v>
      </c>
      <c r="G2582" s="59" t="s">
        <v>19303</v>
      </c>
      <c r="H2582" s="56" t="s">
        <v>44</v>
      </c>
      <c r="I2582" s="27"/>
      <c r="J2582" s="57" t="s">
        <v>19</v>
      </c>
      <c r="K2582" s="23" t="s">
        <v>15</v>
      </c>
    </row>
    <row r="2583" ht="22.5" customHeight="1">
      <c r="A2583" s="147">
        <v>46107.0</v>
      </c>
      <c r="B2583" s="15">
        <v>46112.0</v>
      </c>
      <c r="C2583" s="148">
        <v>43647.0</v>
      </c>
      <c r="D2583" s="149" t="s">
        <v>4721</v>
      </c>
      <c r="E2583" s="150" t="s">
        <v>10355</v>
      </c>
      <c r="F2583" s="112" t="str">
        <f t="shared" si="1"/>
        <v>JOHANA FARIAS</v>
      </c>
      <c r="G2583" s="59" t="s">
        <v>19304</v>
      </c>
      <c r="H2583" s="56" t="s">
        <v>44</v>
      </c>
      <c r="I2583" s="27"/>
      <c r="J2583" s="57" t="s">
        <v>19</v>
      </c>
      <c r="K2583" s="23" t="s">
        <v>15</v>
      </c>
    </row>
    <row r="2584" ht="22.5" customHeight="1">
      <c r="A2584" s="147">
        <v>46107.0</v>
      </c>
      <c r="B2584" s="15">
        <v>46107.0</v>
      </c>
      <c r="C2584" s="148"/>
      <c r="D2584" s="149" t="s">
        <v>664</v>
      </c>
      <c r="E2584" s="150" t="s">
        <v>19305</v>
      </c>
      <c r="F2584" s="112" t="str">
        <f t="shared" si="1"/>
        <v>PAOLA MENESES DELAUNOY</v>
      </c>
      <c r="G2584" s="59" t="s">
        <v>19306</v>
      </c>
      <c r="H2584" s="56" t="s">
        <v>44</v>
      </c>
      <c r="I2584" s="27"/>
      <c r="J2584" s="57" t="s">
        <v>19</v>
      </c>
      <c r="K2584" s="23" t="s">
        <v>15</v>
      </c>
    </row>
    <row r="2585" ht="22.5" customHeight="1">
      <c r="A2585" s="147">
        <v>46107.0</v>
      </c>
      <c r="B2585" s="15">
        <v>46111.0</v>
      </c>
      <c r="C2585" s="148">
        <v>45870.0</v>
      </c>
      <c r="D2585" s="149" t="s">
        <v>2849</v>
      </c>
      <c r="E2585" s="150" t="s">
        <v>19307</v>
      </c>
      <c r="F2585" s="112" t="str">
        <f t="shared" si="1"/>
        <v>ALEXIS SALAVERRIA</v>
      </c>
      <c r="G2585" s="59" t="s">
        <v>19308</v>
      </c>
      <c r="H2585" s="56" t="s">
        <v>44</v>
      </c>
      <c r="I2585" s="27"/>
      <c r="J2585" s="57" t="s">
        <v>19</v>
      </c>
      <c r="K2585" s="23" t="s">
        <v>15</v>
      </c>
    </row>
    <row r="2586" ht="22.5" customHeight="1">
      <c r="A2586" s="147">
        <v>46107.0</v>
      </c>
      <c r="B2586" s="15">
        <v>46112.0</v>
      </c>
      <c r="C2586" s="148">
        <v>37712.0</v>
      </c>
      <c r="D2586" s="149" t="s">
        <v>3232</v>
      </c>
      <c r="E2586" s="150" t="s">
        <v>211</v>
      </c>
      <c r="F2586" s="112" t="str">
        <f t="shared" si="1"/>
        <v>LEONARDO ROJAS</v>
      </c>
      <c r="G2586" s="59" t="s">
        <v>19309</v>
      </c>
      <c r="H2586" s="56" t="s">
        <v>44</v>
      </c>
      <c r="I2586" s="27"/>
      <c r="J2586" s="57" t="s">
        <v>19</v>
      </c>
      <c r="K2586" s="23" t="s">
        <v>15</v>
      </c>
    </row>
    <row r="2587" ht="22.5" customHeight="1">
      <c r="A2587" s="147">
        <v>46107.0</v>
      </c>
      <c r="B2587" s="15"/>
      <c r="C2587" s="148"/>
      <c r="D2587" s="149" t="s">
        <v>19310</v>
      </c>
      <c r="E2587" s="150" t="s">
        <v>19311</v>
      </c>
      <c r="F2587" s="112" t="str">
        <f t="shared" si="1"/>
        <v>YONY NIÑO CARDENAS</v>
      </c>
      <c r="G2587" s="59" t="s">
        <v>19312</v>
      </c>
      <c r="H2587" s="61"/>
      <c r="I2587" s="27"/>
      <c r="J2587" s="65"/>
      <c r="K2587" s="28"/>
    </row>
    <row r="2588" ht="22.5" customHeight="1">
      <c r="A2588" s="147">
        <v>46107.0</v>
      </c>
      <c r="B2588" s="15"/>
      <c r="C2588" s="148"/>
      <c r="D2588" s="149" t="s">
        <v>3281</v>
      </c>
      <c r="E2588" s="150" t="s">
        <v>19313</v>
      </c>
      <c r="F2588" s="112" t="str">
        <f t="shared" si="1"/>
        <v>LUCAS RETAMAL</v>
      </c>
      <c r="G2588" s="59" t="s">
        <v>19314</v>
      </c>
      <c r="H2588" s="61"/>
      <c r="I2588" s="27"/>
      <c r="J2588" s="65"/>
      <c r="K2588" s="28"/>
    </row>
    <row r="2589" ht="22.5" customHeight="1">
      <c r="A2589" s="147">
        <v>46107.0</v>
      </c>
      <c r="B2589" s="15"/>
      <c r="C2589" s="148"/>
      <c r="D2589" s="149" t="s">
        <v>4746</v>
      </c>
      <c r="E2589" s="150" t="s">
        <v>19315</v>
      </c>
      <c r="F2589" s="112" t="str">
        <f t="shared" si="1"/>
        <v>JESSICA LOBOS AVILA</v>
      </c>
      <c r="G2589" s="59" t="s">
        <v>19316</v>
      </c>
      <c r="H2589" s="61"/>
      <c r="I2589" s="27"/>
      <c r="J2589" s="65"/>
      <c r="K2589" s="28"/>
    </row>
    <row r="2590" ht="22.5" customHeight="1">
      <c r="A2590" s="147">
        <v>46107.0</v>
      </c>
      <c r="B2590" s="15"/>
      <c r="C2590" s="148"/>
      <c r="D2590" s="149" t="s">
        <v>19317</v>
      </c>
      <c r="E2590" s="150" t="s">
        <v>19318</v>
      </c>
      <c r="F2590" s="112" t="str">
        <f t="shared" si="1"/>
        <v>JAVIER ANTONIO ESCUDERO CEPEDA</v>
      </c>
      <c r="G2590" s="59" t="s">
        <v>19319</v>
      </c>
      <c r="H2590" s="61"/>
      <c r="I2590" s="27"/>
      <c r="J2590" s="65"/>
      <c r="K2590" s="28"/>
    </row>
    <row r="2591" ht="22.5" customHeight="1">
      <c r="A2591" s="147">
        <v>46107.0</v>
      </c>
      <c r="B2591" s="15"/>
      <c r="C2591" s="148"/>
      <c r="D2591" s="149" t="s">
        <v>1822</v>
      </c>
      <c r="E2591" s="150" t="s">
        <v>10095</v>
      </c>
      <c r="F2591" s="112" t="str">
        <f t="shared" si="1"/>
        <v>MIGUEL ANGEL ARISMENDY DONOSO</v>
      </c>
      <c r="G2591" s="59" t="s">
        <v>19320</v>
      </c>
      <c r="H2591" s="61"/>
      <c r="I2591" s="27"/>
      <c r="J2591" s="65"/>
      <c r="K2591" s="28"/>
    </row>
    <row r="2592" ht="22.5" customHeight="1">
      <c r="A2592" s="147">
        <v>46107.0</v>
      </c>
      <c r="B2592" s="15"/>
      <c r="C2592" s="148"/>
      <c r="D2592" s="149" t="s">
        <v>3182</v>
      </c>
      <c r="E2592" s="150" t="s">
        <v>3183</v>
      </c>
      <c r="F2592" s="112" t="str">
        <f t="shared" si="1"/>
        <v>JUAN MANUEL ALVAREZ VACCARO</v>
      </c>
      <c r="G2592" s="59" t="s">
        <v>3184</v>
      </c>
      <c r="H2592" s="61"/>
      <c r="I2592" s="27"/>
      <c r="J2592" s="65"/>
      <c r="K2592" s="28"/>
    </row>
    <row r="2593" ht="22.5" customHeight="1">
      <c r="A2593" s="147">
        <v>46107.0</v>
      </c>
      <c r="B2593" s="15"/>
      <c r="C2593" s="148"/>
      <c r="D2593" s="149" t="s">
        <v>107</v>
      </c>
      <c r="E2593" s="150" t="s">
        <v>19321</v>
      </c>
      <c r="F2593" s="112" t="str">
        <f t="shared" si="1"/>
        <v>CLAUDIA VALDES JARA</v>
      </c>
      <c r="G2593" s="59" t="s">
        <v>19322</v>
      </c>
      <c r="H2593" s="61"/>
      <c r="I2593" s="27"/>
      <c r="J2593" s="65"/>
      <c r="K2593" s="28"/>
    </row>
    <row r="2594" ht="22.5" customHeight="1">
      <c r="A2594" s="147">
        <v>46107.0</v>
      </c>
      <c r="B2594" s="15"/>
      <c r="C2594" s="148"/>
      <c r="D2594" s="149" t="s">
        <v>107</v>
      </c>
      <c r="E2594" s="150" t="s">
        <v>2099</v>
      </c>
      <c r="F2594" s="112" t="str">
        <f t="shared" si="1"/>
        <v>CLAUDIA QUEVEDO</v>
      </c>
      <c r="G2594" s="59" t="s">
        <v>15632</v>
      </c>
      <c r="H2594" s="61"/>
      <c r="I2594" s="27"/>
      <c r="J2594" s="65"/>
      <c r="K2594" s="28"/>
    </row>
    <row r="2595" ht="22.5" customHeight="1">
      <c r="A2595" s="147">
        <v>46107.0</v>
      </c>
      <c r="B2595" s="15"/>
      <c r="C2595" s="148"/>
      <c r="D2595" s="149" t="s">
        <v>19323</v>
      </c>
      <c r="E2595" s="150" t="s">
        <v>19324</v>
      </c>
      <c r="F2595" s="112" t="str">
        <f t="shared" si="1"/>
        <v>MARIA JESUS DIAZ DIAZ</v>
      </c>
      <c r="G2595" s="59" t="s">
        <v>19325</v>
      </c>
      <c r="H2595" s="61"/>
      <c r="I2595" s="27"/>
      <c r="J2595" s="65"/>
      <c r="K2595" s="28"/>
    </row>
    <row r="2596" ht="22.5" customHeight="1">
      <c r="A2596" s="147">
        <v>46107.0</v>
      </c>
      <c r="B2596" s="15"/>
      <c r="C2596" s="148"/>
      <c r="D2596" s="149" t="s">
        <v>7947</v>
      </c>
      <c r="E2596" s="150" t="s">
        <v>19326</v>
      </c>
      <c r="F2596" s="112" t="str">
        <f t="shared" si="1"/>
        <v>BÁRBARA STEEK</v>
      </c>
      <c r="G2596" s="59" t="s">
        <v>19327</v>
      </c>
      <c r="H2596" s="61"/>
      <c r="I2596" s="27"/>
      <c r="J2596" s="65"/>
      <c r="K2596" s="28"/>
    </row>
    <row r="2597" ht="22.5" customHeight="1">
      <c r="A2597" s="147">
        <v>46107.0</v>
      </c>
      <c r="B2597" s="15"/>
      <c r="C2597" s="148"/>
      <c r="D2597" s="149" t="s">
        <v>1077</v>
      </c>
      <c r="E2597" s="150" t="s">
        <v>19328</v>
      </c>
      <c r="F2597" s="112" t="str">
        <f t="shared" si="1"/>
        <v>KATHERINE TARIFEÑO</v>
      </c>
      <c r="G2597" s="59" t="s">
        <v>19329</v>
      </c>
      <c r="H2597" s="61"/>
      <c r="I2597" s="27"/>
      <c r="J2597" s="65"/>
      <c r="K2597" s="28"/>
    </row>
    <row r="2598" ht="22.5" customHeight="1">
      <c r="A2598" s="147">
        <v>46107.0</v>
      </c>
      <c r="B2598" s="15"/>
      <c r="C2598" s="148"/>
      <c r="D2598" s="149" t="s">
        <v>1689</v>
      </c>
      <c r="E2598" s="150" t="s">
        <v>263</v>
      </c>
      <c r="F2598" s="112" t="str">
        <f t="shared" si="1"/>
        <v>VALESKA PEREZ</v>
      </c>
      <c r="G2598" s="59" t="s">
        <v>19330</v>
      </c>
      <c r="H2598" s="61"/>
      <c r="I2598" s="27"/>
      <c r="J2598" s="65"/>
      <c r="K2598" s="28"/>
    </row>
    <row r="2599" ht="22.5" customHeight="1">
      <c r="A2599" s="147">
        <v>46107.0</v>
      </c>
      <c r="B2599" s="15"/>
      <c r="C2599" s="148"/>
      <c r="D2599" s="149" t="s">
        <v>129</v>
      </c>
      <c r="E2599" s="150" t="s">
        <v>367</v>
      </c>
      <c r="F2599" s="112" t="str">
        <f t="shared" si="1"/>
        <v>JORGE GONZÁLEZ</v>
      </c>
      <c r="G2599" s="59" t="s">
        <v>19331</v>
      </c>
      <c r="H2599" s="61"/>
      <c r="I2599" s="27"/>
      <c r="J2599" s="65"/>
      <c r="K2599" s="28"/>
    </row>
    <row r="2600" ht="22.5" customHeight="1">
      <c r="A2600" s="147">
        <v>46107.0</v>
      </c>
      <c r="B2600" s="15"/>
      <c r="C2600" s="148"/>
      <c r="D2600" s="149" t="s">
        <v>19332</v>
      </c>
      <c r="E2600" s="150" t="s">
        <v>11888</v>
      </c>
      <c r="F2600" s="112" t="str">
        <f t="shared" si="1"/>
        <v>CARLOS SERGIO BOMBAL RIVERA</v>
      </c>
      <c r="G2600" s="59" t="s">
        <v>19333</v>
      </c>
      <c r="H2600" s="61"/>
      <c r="I2600" s="27"/>
      <c r="J2600" s="65"/>
      <c r="K2600" s="28"/>
    </row>
    <row r="2601" ht="22.5" customHeight="1">
      <c r="A2601" s="147">
        <v>46107.0</v>
      </c>
      <c r="B2601" s="15"/>
      <c r="C2601" s="148"/>
      <c r="D2601" s="149" t="s">
        <v>487</v>
      </c>
      <c r="E2601" s="150" t="s">
        <v>19334</v>
      </c>
      <c r="F2601" s="112" t="str">
        <f t="shared" si="1"/>
        <v>FRANCISCA ASPILLAGA VERA</v>
      </c>
      <c r="G2601" s="59" t="s">
        <v>19335</v>
      </c>
      <c r="H2601" s="61"/>
      <c r="I2601" s="27"/>
      <c r="J2601" s="65"/>
      <c r="K2601" s="28"/>
    </row>
    <row r="2602" ht="22.5" customHeight="1">
      <c r="A2602" s="147">
        <v>46107.0</v>
      </c>
      <c r="B2602" s="15"/>
      <c r="C2602" s="148"/>
      <c r="D2602" s="149" t="s">
        <v>19336</v>
      </c>
      <c r="E2602" s="150" t="s">
        <v>19337</v>
      </c>
      <c r="F2602" s="112" t="str">
        <f t="shared" si="1"/>
        <v>LUIS DAVID PÉREZ ROJAS</v>
      </c>
      <c r="G2602" s="59" t="s">
        <v>19338</v>
      </c>
      <c r="H2602" s="61"/>
      <c r="I2602" s="27"/>
      <c r="J2602" s="65"/>
      <c r="K2602" s="28"/>
    </row>
    <row r="2603" ht="22.5" customHeight="1">
      <c r="A2603" s="147">
        <v>46107.0</v>
      </c>
      <c r="B2603" s="15"/>
      <c r="C2603" s="148"/>
      <c r="D2603" s="149" t="s">
        <v>600</v>
      </c>
      <c r="E2603" s="150" t="s">
        <v>14461</v>
      </c>
      <c r="F2603" s="112" t="str">
        <f t="shared" si="1"/>
        <v>VICTOR AGUILAR</v>
      </c>
      <c r="G2603" s="59" t="s">
        <v>19339</v>
      </c>
      <c r="H2603" s="61"/>
      <c r="I2603" s="27"/>
      <c r="J2603" s="65"/>
      <c r="K2603" s="28"/>
    </row>
    <row r="2604" ht="22.5" customHeight="1">
      <c r="A2604" s="147">
        <v>46107.0</v>
      </c>
      <c r="B2604" s="15"/>
      <c r="C2604" s="148"/>
      <c r="D2604" s="149" t="s">
        <v>19340</v>
      </c>
      <c r="E2604" s="150" t="s">
        <v>19341</v>
      </c>
      <c r="F2604" s="112" t="str">
        <f t="shared" si="1"/>
        <v>ILEANA FIGUEROA CHABERT</v>
      </c>
      <c r="G2604" s="59" t="s">
        <v>19342</v>
      </c>
      <c r="H2604" s="61"/>
      <c r="I2604" s="27"/>
      <c r="J2604" s="65"/>
      <c r="K2604" s="28"/>
    </row>
    <row r="2605" ht="22.5" customHeight="1">
      <c r="A2605" s="147">
        <v>46107.0</v>
      </c>
      <c r="B2605" s="15"/>
      <c r="C2605" s="148"/>
      <c r="D2605" s="149" t="s">
        <v>88</v>
      </c>
      <c r="E2605" s="150" t="s">
        <v>19343</v>
      </c>
      <c r="F2605" s="112" t="str">
        <f t="shared" si="1"/>
        <v>FABIAN CONTRERAS ROJAS</v>
      </c>
      <c r="G2605" s="59" t="s">
        <v>19344</v>
      </c>
      <c r="H2605" s="61"/>
      <c r="I2605" s="27"/>
      <c r="J2605" s="65"/>
      <c r="K2605" s="28"/>
    </row>
    <row r="2606" ht="22.5" customHeight="1">
      <c r="A2606" s="147">
        <v>46107.0</v>
      </c>
      <c r="B2606" s="15"/>
      <c r="C2606" s="148"/>
      <c r="D2606" s="149" t="s">
        <v>366</v>
      </c>
      <c r="E2606" s="150" t="s">
        <v>19345</v>
      </c>
      <c r="F2606" s="112" t="str">
        <f t="shared" si="1"/>
        <v>ELIZABETH BARBANERA</v>
      </c>
      <c r="G2606" s="59" t="s">
        <v>19346</v>
      </c>
      <c r="H2606" s="61"/>
      <c r="I2606" s="27"/>
      <c r="J2606" s="65"/>
      <c r="K2606" s="28"/>
    </row>
    <row r="2607" ht="22.5" customHeight="1">
      <c r="A2607" s="147">
        <v>46107.0</v>
      </c>
      <c r="B2607" s="15"/>
      <c r="C2607" s="148"/>
      <c r="D2607" s="149" t="s">
        <v>1038</v>
      </c>
      <c r="E2607" s="150" t="s">
        <v>571</v>
      </c>
      <c r="F2607" s="112" t="str">
        <f t="shared" si="1"/>
        <v>MAURICIO SALAZAR</v>
      </c>
      <c r="G2607" s="59" t="s">
        <v>19347</v>
      </c>
      <c r="H2607" s="61"/>
      <c r="I2607" s="27"/>
      <c r="J2607" s="65"/>
      <c r="K2607" s="28"/>
    </row>
    <row r="2608" ht="22.5" customHeight="1">
      <c r="A2608" s="147">
        <v>46107.0</v>
      </c>
      <c r="B2608" s="15"/>
      <c r="C2608" s="148"/>
      <c r="D2608" s="149" t="s">
        <v>1718</v>
      </c>
      <c r="E2608" s="150" t="s">
        <v>19348</v>
      </c>
      <c r="F2608" s="112" t="str">
        <f t="shared" si="1"/>
        <v>FRANCISCO JAVIER GALLARDO BASUALDO</v>
      </c>
      <c r="G2608" s="59" t="s">
        <v>19349</v>
      </c>
      <c r="H2608" s="61"/>
      <c r="I2608" s="27"/>
      <c r="J2608" s="65"/>
      <c r="K2608" s="28"/>
    </row>
    <row r="2609" ht="22.5" customHeight="1">
      <c r="A2609" s="147">
        <v>46107.0</v>
      </c>
      <c r="B2609" s="15"/>
      <c r="C2609" s="148"/>
      <c r="D2609" s="149" t="s">
        <v>395</v>
      </c>
      <c r="E2609" s="150" t="s">
        <v>17052</v>
      </c>
      <c r="F2609" s="112" t="str">
        <f t="shared" si="1"/>
        <v>ALEJANDRA GARCÍA</v>
      </c>
      <c r="G2609" s="59" t="s">
        <v>19350</v>
      </c>
      <c r="H2609" s="61"/>
      <c r="I2609" s="27"/>
      <c r="J2609" s="65"/>
      <c r="K2609" s="28"/>
    </row>
    <row r="2610" ht="22.5" customHeight="1">
      <c r="A2610" s="147">
        <v>46107.0</v>
      </c>
      <c r="B2610" s="15"/>
      <c r="C2610" s="148"/>
      <c r="D2610" s="149" t="s">
        <v>19351</v>
      </c>
      <c r="E2610" s="150" t="s">
        <v>601</v>
      </c>
      <c r="F2610" s="112" t="str">
        <f t="shared" si="1"/>
        <v>JARED GALLARDO</v>
      </c>
      <c r="G2610" s="59" t="s">
        <v>19352</v>
      </c>
      <c r="H2610" s="61"/>
      <c r="I2610" s="27"/>
      <c r="J2610" s="65"/>
      <c r="K2610" s="28"/>
    </row>
    <row r="2611" ht="22.5" customHeight="1">
      <c r="A2611" s="147">
        <v>46107.0</v>
      </c>
      <c r="B2611" s="15"/>
      <c r="C2611" s="148"/>
      <c r="D2611" s="149" t="s">
        <v>19353</v>
      </c>
      <c r="E2611" s="150" t="s">
        <v>19354</v>
      </c>
      <c r="F2611" s="112" t="str">
        <f t="shared" si="1"/>
        <v>ALFREDO ANTONIO GALINDO CATALÁN</v>
      </c>
      <c r="G2611" s="59" t="s">
        <v>19355</v>
      </c>
      <c r="H2611" s="61"/>
      <c r="I2611" s="27"/>
      <c r="J2611" s="65"/>
      <c r="K2611" s="28"/>
    </row>
    <row r="2612" ht="22.5" customHeight="1">
      <c r="A2612" s="147">
        <v>46107.0</v>
      </c>
      <c r="B2612" s="15"/>
      <c r="C2612" s="148"/>
      <c r="D2612" s="149" t="s">
        <v>19356</v>
      </c>
      <c r="E2612" s="150" t="s">
        <v>1395</v>
      </c>
      <c r="F2612" s="112" t="str">
        <f t="shared" si="1"/>
        <v>MICHELLE OYARZO</v>
      </c>
      <c r="G2612" s="59" t="s">
        <v>19357</v>
      </c>
      <c r="H2612" s="61"/>
      <c r="I2612" s="27"/>
      <c r="J2612" s="65"/>
      <c r="K2612" s="28"/>
    </row>
    <row r="2613" ht="22.5" customHeight="1">
      <c r="A2613" s="147">
        <v>46107.0</v>
      </c>
      <c r="B2613" s="15"/>
      <c r="C2613" s="148"/>
      <c r="D2613" s="149" t="s">
        <v>1283</v>
      </c>
      <c r="E2613" s="150" t="s">
        <v>19358</v>
      </c>
      <c r="F2613" s="112" t="str">
        <f t="shared" si="1"/>
        <v>EUGENIO EGIDO</v>
      </c>
      <c r="G2613" s="59" t="s">
        <v>19359</v>
      </c>
      <c r="H2613" s="61"/>
      <c r="I2613" s="27"/>
      <c r="J2613" s="65"/>
      <c r="K2613" s="28"/>
    </row>
    <row r="2614" ht="22.5" customHeight="1">
      <c r="A2614" s="147">
        <v>46107.0</v>
      </c>
      <c r="B2614" s="15"/>
      <c r="C2614" s="148"/>
      <c r="D2614" s="149" t="s">
        <v>2825</v>
      </c>
      <c r="E2614" s="150" t="s">
        <v>19360</v>
      </c>
      <c r="F2614" s="112" t="str">
        <f t="shared" si="1"/>
        <v>MARCELO CATALÁN MICHEAS</v>
      </c>
      <c r="G2614" s="59" t="s">
        <v>19361</v>
      </c>
      <c r="H2614" s="61"/>
      <c r="I2614" s="27"/>
      <c r="J2614" s="65"/>
      <c r="K2614" s="28"/>
    </row>
    <row r="2615" ht="22.5" customHeight="1">
      <c r="A2615" s="147">
        <v>46107.0</v>
      </c>
      <c r="B2615" s="15"/>
      <c r="C2615" s="148"/>
      <c r="D2615" s="149" t="s">
        <v>18175</v>
      </c>
      <c r="E2615" s="150" t="s">
        <v>19362</v>
      </c>
      <c r="F2615" s="112" t="str">
        <f t="shared" si="1"/>
        <v>MARÍA ALEJANDRA VICTORIANO URRUTIA</v>
      </c>
      <c r="G2615" s="59" t="s">
        <v>19363</v>
      </c>
      <c r="H2615" s="61"/>
      <c r="I2615" s="27"/>
      <c r="J2615" s="65"/>
      <c r="K2615" s="28"/>
    </row>
    <row r="2616" ht="22.5" customHeight="1">
      <c r="A2616" s="147">
        <v>46107.0</v>
      </c>
      <c r="B2616" s="15"/>
      <c r="C2616" s="148"/>
      <c r="D2616" s="149" t="s">
        <v>6495</v>
      </c>
      <c r="E2616" s="150" t="s">
        <v>19364</v>
      </c>
      <c r="F2616" s="112" t="str">
        <f t="shared" si="1"/>
        <v>MARIA JOSE GONZALEZ ZAMORA</v>
      </c>
      <c r="G2616" s="59" t="s">
        <v>19365</v>
      </c>
      <c r="H2616" s="61"/>
      <c r="I2616" s="27"/>
      <c r="J2616" s="65"/>
      <c r="K2616" s="28"/>
    </row>
    <row r="2617" ht="22.5" customHeight="1">
      <c r="A2617" s="147">
        <v>46107.0</v>
      </c>
      <c r="B2617" s="15"/>
      <c r="C2617" s="148"/>
      <c r="D2617" s="149" t="s">
        <v>19366</v>
      </c>
      <c r="E2617" s="150" t="s">
        <v>19367</v>
      </c>
      <c r="F2617" s="112" t="str">
        <f t="shared" si="1"/>
        <v>JAIME ANDRÉS SOLIS BIGGIO</v>
      </c>
      <c r="G2617" s="59" t="s">
        <v>19368</v>
      </c>
      <c r="H2617" s="61"/>
      <c r="I2617" s="27"/>
      <c r="J2617" s="65"/>
      <c r="K2617" s="28"/>
    </row>
    <row r="2618" ht="22.5" customHeight="1">
      <c r="A2618" s="147">
        <v>46107.0</v>
      </c>
      <c r="B2618" s="15"/>
      <c r="C2618" s="148"/>
      <c r="D2618" s="149" t="s">
        <v>11846</v>
      </c>
      <c r="E2618" s="150" t="s">
        <v>19369</v>
      </c>
      <c r="F2618" s="112" t="str">
        <f t="shared" si="1"/>
        <v>MARJORIE HERRERA HERNANDEZ</v>
      </c>
      <c r="G2618" s="59" t="s">
        <v>19370</v>
      </c>
      <c r="H2618" s="61"/>
      <c r="I2618" s="27"/>
      <c r="J2618" s="65"/>
      <c r="K2618" s="28"/>
    </row>
    <row r="2619" ht="22.5" customHeight="1">
      <c r="A2619" s="147">
        <v>46107.0</v>
      </c>
      <c r="B2619" s="15"/>
      <c r="C2619" s="148"/>
      <c r="D2619" s="149" t="s">
        <v>262</v>
      </c>
      <c r="E2619" s="150" t="s">
        <v>19371</v>
      </c>
      <c r="F2619" s="112" t="str">
        <f t="shared" si="1"/>
        <v>FRANCISCO SANZANA</v>
      </c>
      <c r="G2619" s="59" t="s">
        <v>19372</v>
      </c>
      <c r="H2619" s="61"/>
      <c r="I2619" s="27"/>
      <c r="J2619" s="65"/>
      <c r="K2619" s="28"/>
    </row>
    <row r="2620" ht="22.5" customHeight="1">
      <c r="A2620" s="147">
        <v>46107.0</v>
      </c>
      <c r="B2620" s="15"/>
      <c r="C2620" s="148"/>
      <c r="D2620" s="149" t="s">
        <v>12634</v>
      </c>
      <c r="E2620" s="150" t="s">
        <v>16712</v>
      </c>
      <c r="F2620" s="112" t="str">
        <f t="shared" si="1"/>
        <v>MAXIMILIANO SEBASTIAN CUADRO SAEZ</v>
      </c>
      <c r="G2620" s="59" t="s">
        <v>16713</v>
      </c>
      <c r="H2620" s="61"/>
      <c r="I2620" s="27"/>
      <c r="J2620" s="65"/>
      <c r="K2620" s="28"/>
    </row>
    <row r="2621" ht="22.5" customHeight="1">
      <c r="A2621" s="147">
        <v>46107.0</v>
      </c>
      <c r="B2621" s="15"/>
      <c r="C2621" s="148"/>
      <c r="D2621" s="149" t="s">
        <v>19373</v>
      </c>
      <c r="E2621" s="150" t="s">
        <v>19374</v>
      </c>
      <c r="F2621" s="112" t="str">
        <f t="shared" si="1"/>
        <v>SYLVIA DODERO ALVAREZ</v>
      </c>
      <c r="G2621" s="59" t="s">
        <v>12437</v>
      </c>
      <c r="H2621" s="61"/>
      <c r="I2621" s="27"/>
      <c r="J2621" s="65"/>
      <c r="K2621" s="28"/>
    </row>
    <row r="2622" ht="22.5" customHeight="1">
      <c r="A2622" s="147">
        <v>46107.0</v>
      </c>
      <c r="B2622" s="15"/>
      <c r="C2622" s="148"/>
      <c r="D2622" s="149" t="s">
        <v>8346</v>
      </c>
      <c r="E2622" s="150" t="s">
        <v>3390</v>
      </c>
      <c r="F2622" s="112" t="str">
        <f t="shared" si="1"/>
        <v>JOHN PASTÉN</v>
      </c>
      <c r="G2622" s="59" t="s">
        <v>11487</v>
      </c>
      <c r="H2622" s="61"/>
      <c r="I2622" s="27"/>
      <c r="J2622" s="65"/>
      <c r="K2622" s="28"/>
    </row>
    <row r="2623" ht="22.5" customHeight="1">
      <c r="A2623" s="147">
        <v>46107.0</v>
      </c>
      <c r="B2623" s="15"/>
      <c r="C2623" s="148"/>
      <c r="D2623" s="149" t="s">
        <v>526</v>
      </c>
      <c r="E2623" s="150" t="s">
        <v>19375</v>
      </c>
      <c r="F2623" s="112" t="str">
        <f t="shared" si="1"/>
        <v>CAMILA PRIETO GONZÁLEZ</v>
      </c>
      <c r="G2623" s="59" t="s">
        <v>19376</v>
      </c>
      <c r="H2623" s="61"/>
      <c r="I2623" s="27"/>
      <c r="J2623" s="65"/>
      <c r="K2623" s="28"/>
    </row>
    <row r="2624" ht="22.5" customHeight="1">
      <c r="A2624" s="147">
        <v>46107.0</v>
      </c>
      <c r="B2624" s="15"/>
      <c r="C2624" s="148"/>
      <c r="D2624" s="149" t="s">
        <v>15217</v>
      </c>
      <c r="E2624" s="150" t="s">
        <v>4360</v>
      </c>
      <c r="F2624" s="112" t="str">
        <f t="shared" si="1"/>
        <v>GIOVANNA BERNAL</v>
      </c>
      <c r="G2624" s="59" t="s">
        <v>19377</v>
      </c>
      <c r="H2624" s="61"/>
      <c r="I2624" s="27"/>
      <c r="J2624" s="65"/>
      <c r="K2624" s="28"/>
    </row>
    <row r="2625" ht="22.5" customHeight="1">
      <c r="A2625" s="147">
        <v>46107.0</v>
      </c>
      <c r="B2625" s="15"/>
      <c r="C2625" s="148"/>
      <c r="D2625" s="149" t="s">
        <v>19378</v>
      </c>
      <c r="E2625" s="150" t="s">
        <v>367</v>
      </c>
      <c r="F2625" s="112" t="str">
        <f t="shared" si="1"/>
        <v>AILYNE GONZÁLEZ</v>
      </c>
      <c r="G2625" s="59" t="s">
        <v>19379</v>
      </c>
      <c r="H2625" s="61"/>
      <c r="I2625" s="27"/>
      <c r="J2625" s="65"/>
      <c r="K2625" s="28"/>
    </row>
    <row r="2626" ht="22.5" customHeight="1">
      <c r="A2626" s="147">
        <v>46107.0</v>
      </c>
      <c r="B2626" s="15"/>
      <c r="C2626" s="148"/>
      <c r="D2626" s="149" t="s">
        <v>177</v>
      </c>
      <c r="E2626" s="150" t="s">
        <v>19380</v>
      </c>
      <c r="F2626" s="112" t="str">
        <f t="shared" si="1"/>
        <v>MARCO FACCILONGO</v>
      </c>
      <c r="G2626" s="59" t="s">
        <v>19381</v>
      </c>
      <c r="H2626" s="61"/>
      <c r="I2626" s="27"/>
      <c r="J2626" s="65"/>
      <c r="K2626" s="28"/>
    </row>
    <row r="2627" ht="22.5" customHeight="1">
      <c r="A2627" s="147">
        <v>46107.0</v>
      </c>
      <c r="B2627" s="15"/>
      <c r="C2627" s="148"/>
      <c r="D2627" s="149" t="s">
        <v>19382</v>
      </c>
      <c r="E2627" s="150" t="s">
        <v>19383</v>
      </c>
      <c r="F2627" s="112" t="str">
        <f t="shared" si="1"/>
        <v>JENIFER ROXANA FARIAS MARTINEZ</v>
      </c>
      <c r="G2627" s="59" t="s">
        <v>19384</v>
      </c>
      <c r="H2627" s="61"/>
      <c r="I2627" s="27"/>
      <c r="J2627" s="65"/>
      <c r="K2627" s="28"/>
    </row>
    <row r="2628" ht="22.5" customHeight="1">
      <c r="A2628" s="147">
        <v>46107.0</v>
      </c>
      <c r="B2628" s="15"/>
      <c r="C2628" s="148"/>
      <c r="D2628" s="149" t="s">
        <v>19385</v>
      </c>
      <c r="E2628" s="150" t="s">
        <v>19386</v>
      </c>
      <c r="F2628" s="112" t="str">
        <f t="shared" si="1"/>
        <v>MAYKOL BAHAMONDES HERRERA</v>
      </c>
      <c r="G2628" s="59" t="s">
        <v>19387</v>
      </c>
      <c r="H2628" s="61"/>
      <c r="I2628" s="27"/>
      <c r="J2628" s="65"/>
      <c r="K2628" s="28"/>
    </row>
    <row r="2629" ht="22.5" customHeight="1">
      <c r="A2629" s="147">
        <v>46107.0</v>
      </c>
      <c r="B2629" s="15"/>
      <c r="C2629" s="148"/>
      <c r="D2629" s="149" t="s">
        <v>2339</v>
      </c>
      <c r="E2629" s="150" t="s">
        <v>16933</v>
      </c>
      <c r="F2629" s="112" t="str">
        <f t="shared" si="1"/>
        <v>ANDREA CHAPA</v>
      </c>
      <c r="G2629" s="59" t="s">
        <v>19388</v>
      </c>
      <c r="H2629" s="61"/>
      <c r="I2629" s="27"/>
      <c r="J2629" s="65"/>
      <c r="K2629" s="28"/>
    </row>
    <row r="2630" ht="22.5" customHeight="1">
      <c r="A2630" s="147">
        <v>46107.0</v>
      </c>
      <c r="B2630" s="15"/>
      <c r="C2630" s="148"/>
      <c r="D2630" s="149" t="s">
        <v>19389</v>
      </c>
      <c r="E2630" s="150" t="s">
        <v>19390</v>
      </c>
      <c r="F2630" s="112" t="str">
        <f t="shared" si="1"/>
        <v>ANDRES IGNACIO GONZALEZ RIQUELME</v>
      </c>
      <c r="G2630" s="59" t="s">
        <v>19391</v>
      </c>
      <c r="H2630" s="61"/>
      <c r="I2630" s="27"/>
      <c r="J2630" s="65"/>
      <c r="K2630" s="28"/>
    </row>
    <row r="2631" ht="22.5" customHeight="1">
      <c r="A2631" s="147">
        <v>46107.0</v>
      </c>
      <c r="B2631" s="15"/>
      <c r="C2631" s="148"/>
      <c r="D2631" s="149" t="s">
        <v>341</v>
      </c>
      <c r="E2631" s="150" t="s">
        <v>19392</v>
      </c>
      <c r="F2631" s="112" t="str">
        <f t="shared" si="1"/>
        <v>MIGUEL MUÑOZ VALENCIA</v>
      </c>
      <c r="G2631" s="59" t="s">
        <v>19393</v>
      </c>
      <c r="H2631" s="61"/>
      <c r="I2631" s="27"/>
      <c r="J2631" s="65"/>
      <c r="K2631" s="28"/>
    </row>
    <row r="2632" ht="22.5" customHeight="1">
      <c r="A2632" s="147">
        <v>46107.0</v>
      </c>
      <c r="B2632" s="15"/>
      <c r="C2632" s="148"/>
      <c r="D2632" s="149" t="s">
        <v>11695</v>
      </c>
      <c r="E2632" s="150" t="s">
        <v>19394</v>
      </c>
      <c r="F2632" s="112" t="str">
        <f t="shared" si="1"/>
        <v>MANUEL ANTONIO RIQUELME RODRIGUEZ</v>
      </c>
      <c r="G2632" s="59" t="s">
        <v>19395</v>
      </c>
      <c r="H2632" s="61"/>
      <c r="I2632" s="27"/>
      <c r="J2632" s="65"/>
      <c r="K2632" s="28"/>
    </row>
    <row r="2633" ht="22.5" customHeight="1">
      <c r="A2633" s="147">
        <v>46107.0</v>
      </c>
      <c r="B2633" s="15"/>
      <c r="C2633" s="148"/>
      <c r="D2633" s="149" t="s">
        <v>19396</v>
      </c>
      <c r="E2633" s="150" t="s">
        <v>11485</v>
      </c>
      <c r="F2633" s="112" t="str">
        <f t="shared" si="1"/>
        <v>PIERRE BOUDON</v>
      </c>
      <c r="G2633" s="59" t="s">
        <v>19397</v>
      </c>
      <c r="H2633" s="61"/>
      <c r="I2633" s="27"/>
      <c r="J2633" s="65"/>
      <c r="K2633" s="28"/>
    </row>
    <row r="2634" ht="22.5" customHeight="1">
      <c r="A2634" s="147">
        <v>46107.0</v>
      </c>
      <c r="B2634" s="15"/>
      <c r="C2634" s="148"/>
      <c r="D2634" s="149" t="s">
        <v>3355</v>
      </c>
      <c r="E2634" s="150" t="s">
        <v>5157</v>
      </c>
      <c r="F2634" s="112" t="str">
        <f t="shared" si="1"/>
        <v>HECTOR ESPINOZA</v>
      </c>
      <c r="G2634" s="59" t="s">
        <v>19398</v>
      </c>
      <c r="H2634" s="61"/>
      <c r="I2634" s="27"/>
      <c r="J2634" s="65"/>
      <c r="K2634" s="28"/>
    </row>
    <row r="2635" ht="22.5" customHeight="1">
      <c r="A2635" s="147">
        <v>46107.0</v>
      </c>
      <c r="B2635" s="15"/>
      <c r="C2635" s="148"/>
      <c r="D2635" s="149" t="s">
        <v>2187</v>
      </c>
      <c r="E2635" s="150" t="s">
        <v>1773</v>
      </c>
      <c r="F2635" s="112" t="str">
        <f t="shared" si="1"/>
        <v>PAMELA ÁLVAREZ</v>
      </c>
      <c r="G2635" s="59" t="s">
        <v>19399</v>
      </c>
      <c r="H2635" s="61"/>
      <c r="I2635" s="27"/>
      <c r="J2635" s="65"/>
      <c r="K2635" s="28"/>
    </row>
    <row r="2636" ht="22.5" customHeight="1">
      <c r="A2636" s="147">
        <v>46107.0</v>
      </c>
      <c r="B2636" s="15"/>
      <c r="C2636" s="148"/>
      <c r="D2636" s="149" t="s">
        <v>1235</v>
      </c>
      <c r="E2636" s="150" t="s">
        <v>19400</v>
      </c>
      <c r="F2636" s="112" t="str">
        <f t="shared" si="1"/>
        <v>MARIA SILVA ZORRILLA</v>
      </c>
      <c r="G2636" s="59" t="s">
        <v>19401</v>
      </c>
      <c r="H2636" s="61"/>
      <c r="I2636" s="27"/>
      <c r="J2636" s="65"/>
      <c r="K2636" s="28"/>
    </row>
    <row r="2637" ht="22.5" customHeight="1">
      <c r="A2637" s="147">
        <v>46107.0</v>
      </c>
      <c r="B2637" s="15"/>
      <c r="C2637" s="148"/>
      <c r="D2637" s="149" t="s">
        <v>119</v>
      </c>
      <c r="E2637" s="150" t="s">
        <v>19402</v>
      </c>
      <c r="F2637" s="112" t="str">
        <f t="shared" si="1"/>
        <v>PEDRO GERMAIN</v>
      </c>
      <c r="G2637" s="59" t="s">
        <v>19403</v>
      </c>
      <c r="H2637" s="61"/>
      <c r="I2637" s="27"/>
      <c r="J2637" s="65"/>
      <c r="K2637" s="28"/>
    </row>
    <row r="2638" ht="22.5" customHeight="1">
      <c r="A2638" s="147">
        <v>46107.0</v>
      </c>
      <c r="B2638" s="15"/>
      <c r="C2638" s="148"/>
      <c r="D2638" s="149" t="s">
        <v>1001</v>
      </c>
      <c r="E2638" s="150" t="s">
        <v>1762</v>
      </c>
      <c r="F2638" s="112" t="str">
        <f t="shared" si="1"/>
        <v>SERGIO SOTO</v>
      </c>
      <c r="G2638" s="59" t="s">
        <v>19404</v>
      </c>
      <c r="H2638" s="61"/>
      <c r="I2638" s="27"/>
      <c r="J2638" s="65"/>
      <c r="K2638" s="28"/>
    </row>
    <row r="2639" ht="22.5" customHeight="1">
      <c r="A2639" s="147">
        <v>46107.0</v>
      </c>
      <c r="B2639" s="15"/>
      <c r="C2639" s="148"/>
      <c r="D2639" s="149" t="s">
        <v>964</v>
      </c>
      <c r="E2639" s="150" t="s">
        <v>19405</v>
      </c>
      <c r="F2639" s="112" t="str">
        <f t="shared" si="1"/>
        <v>FELIPE MEDEIROS</v>
      </c>
      <c r="G2639" s="59" t="s">
        <v>19406</v>
      </c>
      <c r="H2639" s="61"/>
      <c r="I2639" s="27"/>
      <c r="J2639" s="65"/>
      <c r="K2639" s="28"/>
    </row>
    <row r="2640" ht="22.5" customHeight="1">
      <c r="A2640" s="147">
        <v>46107.0</v>
      </c>
      <c r="B2640" s="15"/>
      <c r="C2640" s="148"/>
      <c r="D2640" s="149" t="s">
        <v>19407</v>
      </c>
      <c r="E2640" s="150" t="s">
        <v>19408</v>
      </c>
      <c r="F2640" s="112" t="str">
        <f t="shared" si="1"/>
        <v>CALOS MANUEL VASQUEZ MUÑOZ</v>
      </c>
      <c r="G2640" s="59" t="s">
        <v>19409</v>
      </c>
      <c r="H2640" s="61"/>
      <c r="I2640" s="27"/>
      <c r="J2640" s="65"/>
      <c r="K2640" s="28"/>
    </row>
    <row r="2641" ht="22.5" customHeight="1">
      <c r="A2641" s="147">
        <v>46107.0</v>
      </c>
      <c r="B2641" s="15"/>
      <c r="C2641" s="148"/>
      <c r="D2641" s="149" t="s">
        <v>82</v>
      </c>
      <c r="E2641" s="150" t="s">
        <v>2665</v>
      </c>
      <c r="F2641" s="112" t="str">
        <f t="shared" si="1"/>
        <v>SEBASTIÁN VENEGAS</v>
      </c>
      <c r="G2641" s="59" t="s">
        <v>19410</v>
      </c>
      <c r="H2641" s="61"/>
      <c r="I2641" s="27"/>
      <c r="J2641" s="65"/>
      <c r="K2641" s="28"/>
    </row>
    <row r="2642" ht="22.5" customHeight="1">
      <c r="A2642" s="147">
        <v>46107.0</v>
      </c>
      <c r="B2642" s="15"/>
      <c r="C2642" s="148"/>
      <c r="D2642" s="149" t="s">
        <v>229</v>
      </c>
      <c r="E2642" s="150" t="s">
        <v>3743</v>
      </c>
      <c r="F2642" s="112" t="str">
        <f t="shared" si="1"/>
        <v>KAREN PINILLA</v>
      </c>
      <c r="G2642" s="59" t="s">
        <v>19411</v>
      </c>
      <c r="H2642" s="61"/>
      <c r="I2642" s="27"/>
      <c r="J2642" s="65"/>
      <c r="K2642" s="28"/>
    </row>
    <row r="2643" ht="22.5" customHeight="1">
      <c r="A2643" s="147">
        <v>46107.0</v>
      </c>
      <c r="B2643" s="15"/>
      <c r="C2643" s="148"/>
      <c r="D2643" s="149" t="s">
        <v>808</v>
      </c>
      <c r="E2643" s="150" t="s">
        <v>3259</v>
      </c>
      <c r="F2643" s="112" t="str">
        <f t="shared" si="1"/>
        <v>BASTIAN SILVA</v>
      </c>
      <c r="G2643" s="59" t="s">
        <v>19412</v>
      </c>
      <c r="H2643" s="61"/>
      <c r="I2643" s="27"/>
      <c r="J2643" s="65"/>
      <c r="K2643" s="28"/>
    </row>
    <row r="2644" ht="22.5" customHeight="1">
      <c r="A2644" s="147">
        <v>46107.0</v>
      </c>
      <c r="B2644" s="15"/>
      <c r="C2644" s="148"/>
      <c r="D2644" s="149" t="s">
        <v>12637</v>
      </c>
      <c r="E2644" s="150" t="s">
        <v>19413</v>
      </c>
      <c r="F2644" s="112" t="str">
        <f t="shared" si="1"/>
        <v>DEBORA MUÑOZ ROJAS</v>
      </c>
      <c r="G2644" s="59" t="s">
        <v>7953</v>
      </c>
      <c r="H2644" s="61"/>
      <c r="I2644" s="27"/>
      <c r="J2644" s="65"/>
      <c r="K2644" s="28"/>
    </row>
    <row r="2645" ht="22.5" customHeight="1">
      <c r="A2645" s="147">
        <v>46107.0</v>
      </c>
      <c r="B2645" s="15"/>
      <c r="C2645" s="148"/>
      <c r="D2645" s="149" t="s">
        <v>2644</v>
      </c>
      <c r="E2645" s="150" t="s">
        <v>1185</v>
      </c>
      <c r="F2645" s="112" t="str">
        <f t="shared" si="1"/>
        <v>GABRIEL MEZA</v>
      </c>
      <c r="G2645" s="59" t="s">
        <v>19414</v>
      </c>
      <c r="H2645" s="61"/>
      <c r="I2645" s="27"/>
      <c r="J2645" s="65"/>
      <c r="K2645" s="28"/>
    </row>
    <row r="2646" ht="22.5" customHeight="1">
      <c r="A2646" s="147">
        <v>46107.0</v>
      </c>
      <c r="B2646" s="15"/>
      <c r="C2646" s="148"/>
      <c r="D2646" s="149" t="s">
        <v>9023</v>
      </c>
      <c r="E2646" s="150" t="s">
        <v>19415</v>
      </c>
      <c r="F2646" s="112" t="str">
        <f t="shared" si="1"/>
        <v>ADOLFO BRACK</v>
      </c>
      <c r="G2646" s="59" t="s">
        <v>19416</v>
      </c>
      <c r="H2646" s="61"/>
      <c r="I2646" s="27"/>
      <c r="J2646" s="65"/>
      <c r="K2646" s="28"/>
    </row>
    <row r="2647" ht="22.5" customHeight="1">
      <c r="A2647" s="147">
        <v>46107.0</v>
      </c>
      <c r="B2647" s="15"/>
      <c r="C2647" s="148"/>
      <c r="D2647" s="149" t="s">
        <v>926</v>
      </c>
      <c r="E2647" s="150" t="s">
        <v>740</v>
      </c>
      <c r="F2647" s="112" t="str">
        <f t="shared" si="1"/>
        <v>NINOSKA RIVERA</v>
      </c>
      <c r="G2647" s="59" t="s">
        <v>19417</v>
      </c>
      <c r="H2647" s="61"/>
      <c r="I2647" s="27"/>
      <c r="J2647" s="65"/>
      <c r="K2647" s="28"/>
    </row>
    <row r="2648" ht="22.5" customHeight="1">
      <c r="A2648" s="147">
        <v>46107.0</v>
      </c>
      <c r="B2648" s="15"/>
      <c r="C2648" s="148"/>
      <c r="D2648" s="149" t="s">
        <v>19418</v>
      </c>
      <c r="E2648" s="150" t="s">
        <v>19419</v>
      </c>
      <c r="F2648" s="112" t="str">
        <f t="shared" si="1"/>
        <v>JORDAN YOINETT CANALES HERRERA </v>
      </c>
      <c r="G2648" s="59" t="s">
        <v>19420</v>
      </c>
      <c r="H2648" s="61"/>
      <c r="I2648" s="27"/>
      <c r="J2648" s="65"/>
      <c r="K2648" s="28"/>
    </row>
    <row r="2649" ht="22.5" customHeight="1">
      <c r="A2649" s="147">
        <v>46107.0</v>
      </c>
      <c r="B2649" s="15"/>
      <c r="C2649" s="148"/>
      <c r="D2649" s="149" t="s">
        <v>7069</v>
      </c>
      <c r="E2649" s="150" t="s">
        <v>4768</v>
      </c>
      <c r="F2649" s="112" t="str">
        <f t="shared" si="1"/>
        <v>CESAR ZUÑIGA</v>
      </c>
      <c r="G2649" s="59" t="s">
        <v>19421</v>
      </c>
      <c r="H2649" s="61"/>
      <c r="I2649" s="27"/>
      <c r="J2649" s="65"/>
      <c r="K2649" s="28"/>
    </row>
    <row r="2650" ht="22.5" customHeight="1">
      <c r="A2650" s="147">
        <v>46107.0</v>
      </c>
      <c r="B2650" s="15"/>
      <c r="C2650" s="148"/>
      <c r="D2650" s="149" t="s">
        <v>985</v>
      </c>
      <c r="E2650" s="150" t="s">
        <v>9664</v>
      </c>
      <c r="F2650" s="112" t="str">
        <f t="shared" si="1"/>
        <v>CONSTANZA FAJARDO</v>
      </c>
      <c r="G2650" s="59" t="s">
        <v>19422</v>
      </c>
      <c r="H2650" s="61"/>
      <c r="I2650" s="27"/>
      <c r="J2650" s="65"/>
      <c r="K2650" s="28"/>
    </row>
    <row r="2651" ht="22.5" customHeight="1">
      <c r="A2651" s="147">
        <v>46108.0</v>
      </c>
      <c r="B2651" s="15"/>
      <c r="C2651" s="148"/>
      <c r="D2651" s="149" t="s">
        <v>19423</v>
      </c>
      <c r="E2651" s="150" t="s">
        <v>19424</v>
      </c>
      <c r="F2651" s="112" t="str">
        <f t="shared" si="1"/>
        <v>SEBASTIAN IGNACIO MATELUNA ESCOBAR</v>
      </c>
      <c r="G2651" s="59" t="s">
        <v>19425</v>
      </c>
      <c r="H2651" s="56" t="s">
        <v>44</v>
      </c>
      <c r="I2651" s="27"/>
      <c r="J2651" s="57" t="s">
        <v>14</v>
      </c>
      <c r="K2651" s="23" t="s">
        <v>15</v>
      </c>
    </row>
    <row r="2652" ht="22.5" customHeight="1">
      <c r="A2652" s="147">
        <v>46108.0</v>
      </c>
      <c r="B2652" s="15"/>
      <c r="C2652" s="148"/>
      <c r="D2652" s="149" t="s">
        <v>19426</v>
      </c>
      <c r="E2652" s="150" t="s">
        <v>19427</v>
      </c>
      <c r="F2652" s="112" t="str">
        <f t="shared" si="1"/>
        <v>VALENTINA ALEJANDRA GUTIÉRREZ CANALES</v>
      </c>
      <c r="G2652" s="59" t="s">
        <v>19428</v>
      </c>
      <c r="H2652" s="56" t="s">
        <v>44</v>
      </c>
      <c r="I2652" s="27"/>
      <c r="J2652" s="57" t="s">
        <v>14</v>
      </c>
      <c r="K2652" s="28"/>
    </row>
    <row r="2653" ht="22.5" customHeight="1">
      <c r="A2653" s="147">
        <v>46108.0</v>
      </c>
      <c r="B2653" s="15"/>
      <c r="C2653" s="148"/>
      <c r="D2653" s="149" t="s">
        <v>1394</v>
      </c>
      <c r="E2653" s="150" t="s">
        <v>9787</v>
      </c>
      <c r="F2653" s="112" t="str">
        <f t="shared" si="1"/>
        <v>MATIAS SALAS</v>
      </c>
      <c r="G2653" s="59" t="s">
        <v>19429</v>
      </c>
      <c r="H2653" s="56" t="s">
        <v>44</v>
      </c>
      <c r="I2653" s="27"/>
      <c r="J2653" s="57" t="s">
        <v>14</v>
      </c>
      <c r="K2653" s="28"/>
    </row>
    <row r="2654" ht="22.5" customHeight="1">
      <c r="A2654" s="147">
        <v>46108.0</v>
      </c>
      <c r="B2654" s="15"/>
      <c r="C2654" s="148"/>
      <c r="D2654" s="149" t="s">
        <v>6725</v>
      </c>
      <c r="E2654" s="150" t="s">
        <v>2224</v>
      </c>
      <c r="F2654" s="112" t="str">
        <f t="shared" si="1"/>
        <v>JOSÉ CACERES</v>
      </c>
      <c r="G2654" s="59" t="s">
        <v>19430</v>
      </c>
      <c r="H2654" s="56" t="s">
        <v>44</v>
      </c>
      <c r="I2654" s="27"/>
      <c r="J2654" s="57" t="s">
        <v>14</v>
      </c>
      <c r="K2654" s="23" t="s">
        <v>15</v>
      </c>
    </row>
    <row r="2655" ht="22.5" customHeight="1">
      <c r="A2655" s="147">
        <v>46108.0</v>
      </c>
      <c r="B2655" s="15"/>
      <c r="C2655" s="148"/>
      <c r="D2655" s="149" t="s">
        <v>19431</v>
      </c>
      <c r="E2655" s="150" t="s">
        <v>4587</v>
      </c>
      <c r="F2655" s="112" t="str">
        <f t="shared" si="1"/>
        <v>MILENKA CUADRA</v>
      </c>
      <c r="G2655" s="59" t="s">
        <v>19432</v>
      </c>
      <c r="H2655" s="56" t="s">
        <v>44</v>
      </c>
      <c r="I2655" s="27"/>
      <c r="J2655" s="57" t="s">
        <v>14</v>
      </c>
      <c r="K2655" s="28"/>
    </row>
    <row r="2656" ht="22.5" customHeight="1">
      <c r="A2656" s="147">
        <v>46108.0</v>
      </c>
      <c r="B2656" s="15"/>
      <c r="C2656" s="148"/>
      <c r="D2656" s="149" t="s">
        <v>8989</v>
      </c>
      <c r="E2656" s="150" t="s">
        <v>19433</v>
      </c>
      <c r="F2656" s="112" t="str">
        <f t="shared" si="1"/>
        <v>RAUL SALAZAR JAMEN</v>
      </c>
      <c r="G2656" s="59" t="s">
        <v>19434</v>
      </c>
      <c r="H2656" s="56" t="s">
        <v>44</v>
      </c>
      <c r="I2656" s="27"/>
      <c r="J2656" s="57" t="s">
        <v>14</v>
      </c>
      <c r="K2656" s="28"/>
    </row>
    <row r="2657" ht="22.5" customHeight="1">
      <c r="A2657" s="147">
        <v>46108.0</v>
      </c>
      <c r="B2657" s="15"/>
      <c r="C2657" s="148"/>
      <c r="D2657" s="149" t="s">
        <v>12872</v>
      </c>
      <c r="E2657" s="150" t="s">
        <v>19435</v>
      </c>
      <c r="F2657" s="112" t="str">
        <f t="shared" si="1"/>
        <v>NICOLAS ESTEBAN BUSTOS CONCHA</v>
      </c>
      <c r="G2657" s="59" t="s">
        <v>19436</v>
      </c>
      <c r="H2657" s="56" t="s">
        <v>44</v>
      </c>
      <c r="I2657" s="27"/>
      <c r="J2657" s="57" t="s">
        <v>14</v>
      </c>
      <c r="K2657" s="28"/>
    </row>
    <row r="2658" ht="22.5" customHeight="1">
      <c r="A2658" s="147">
        <v>46108.0</v>
      </c>
      <c r="B2658" s="15"/>
      <c r="C2658" s="148"/>
      <c r="D2658" s="149" t="s">
        <v>19437</v>
      </c>
      <c r="E2658" s="150" t="s">
        <v>10064</v>
      </c>
      <c r="F2658" s="112" t="str">
        <f t="shared" si="1"/>
        <v>JOSSELYN ARISMENDI</v>
      </c>
      <c r="G2658" s="59" t="s">
        <v>19438</v>
      </c>
      <c r="H2658" s="56" t="s">
        <v>44</v>
      </c>
      <c r="I2658" s="27"/>
      <c r="J2658" s="57" t="s">
        <v>14</v>
      </c>
      <c r="K2658" s="28"/>
    </row>
    <row r="2659" ht="22.5" customHeight="1">
      <c r="A2659" s="147">
        <v>46108.0</v>
      </c>
      <c r="B2659" s="15"/>
      <c r="C2659" s="148"/>
      <c r="D2659" s="149" t="s">
        <v>2849</v>
      </c>
      <c r="E2659" s="150" t="s">
        <v>472</v>
      </c>
      <c r="F2659" s="112" t="str">
        <f t="shared" si="1"/>
        <v>ALEXIS MUÑOZ</v>
      </c>
      <c r="G2659" s="59" t="s">
        <v>19439</v>
      </c>
      <c r="H2659" s="56" t="s">
        <v>44</v>
      </c>
      <c r="I2659" s="27"/>
      <c r="J2659" s="57" t="s">
        <v>14</v>
      </c>
      <c r="K2659" s="23" t="s">
        <v>15</v>
      </c>
    </row>
    <row r="2660" ht="22.5" customHeight="1">
      <c r="A2660" s="147">
        <v>46108.0</v>
      </c>
      <c r="B2660" s="15"/>
      <c r="C2660" s="148"/>
      <c r="D2660" s="149" t="s">
        <v>19440</v>
      </c>
      <c r="E2660" s="150" t="s">
        <v>19441</v>
      </c>
      <c r="F2660" s="112" t="str">
        <f t="shared" si="1"/>
        <v>GUILLERMO ALEXIS CARREÑO ARAYA</v>
      </c>
      <c r="G2660" s="59" t="s">
        <v>19442</v>
      </c>
      <c r="H2660" s="56" t="s">
        <v>44</v>
      </c>
      <c r="I2660" s="27"/>
      <c r="J2660" s="57" t="s">
        <v>14</v>
      </c>
      <c r="K2660" s="23" t="s">
        <v>15</v>
      </c>
    </row>
    <row r="2661" ht="22.5" customHeight="1">
      <c r="A2661" s="147">
        <v>46108.0</v>
      </c>
      <c r="B2661" s="15"/>
      <c r="C2661" s="148"/>
      <c r="D2661" s="149" t="s">
        <v>360</v>
      </c>
      <c r="E2661" s="150" t="s">
        <v>2300</v>
      </c>
      <c r="F2661" s="112" t="str">
        <f t="shared" si="1"/>
        <v>JOSE SILVA</v>
      </c>
      <c r="G2661" s="59" t="s">
        <v>19443</v>
      </c>
      <c r="H2661" s="56" t="s">
        <v>44</v>
      </c>
      <c r="I2661" s="27"/>
      <c r="J2661" s="57" t="s">
        <v>14</v>
      </c>
      <c r="K2661" s="28"/>
    </row>
    <row r="2662" ht="22.5" customHeight="1">
      <c r="A2662" s="147">
        <v>46108.0</v>
      </c>
      <c r="B2662" s="15"/>
      <c r="C2662" s="148"/>
      <c r="D2662" s="149" t="s">
        <v>2849</v>
      </c>
      <c r="E2662" s="150" t="s">
        <v>3555</v>
      </c>
      <c r="F2662" s="112" t="str">
        <f t="shared" si="1"/>
        <v>ALEXIS BRAVO</v>
      </c>
      <c r="G2662" s="59" t="s">
        <v>19444</v>
      </c>
      <c r="H2662" s="56" t="s">
        <v>44</v>
      </c>
      <c r="I2662" s="27"/>
      <c r="J2662" s="57" t="s">
        <v>14</v>
      </c>
      <c r="K2662" s="28"/>
    </row>
    <row r="2663" ht="22.5" customHeight="1">
      <c r="A2663" s="147">
        <v>46108.0</v>
      </c>
      <c r="B2663" s="15"/>
      <c r="C2663" s="148"/>
      <c r="D2663" s="149" t="s">
        <v>19445</v>
      </c>
      <c r="E2663" s="150" t="s">
        <v>10713</v>
      </c>
      <c r="F2663" s="112" t="str">
        <f t="shared" si="1"/>
        <v>JOHANZEN MATIAS SANTANA</v>
      </c>
      <c r="G2663" s="59" t="s">
        <v>19446</v>
      </c>
      <c r="H2663" s="56" t="s">
        <v>44</v>
      </c>
      <c r="I2663" s="27"/>
      <c r="J2663" s="57" t="s">
        <v>14</v>
      </c>
      <c r="K2663" s="28"/>
    </row>
    <row r="2664" ht="22.5" customHeight="1">
      <c r="A2664" s="147">
        <v>46108.0</v>
      </c>
      <c r="B2664" s="15"/>
      <c r="C2664" s="148"/>
      <c r="D2664" s="149" t="s">
        <v>177</v>
      </c>
      <c r="E2664" s="150" t="s">
        <v>7658</v>
      </c>
      <c r="F2664" s="112" t="str">
        <f t="shared" si="1"/>
        <v>MARCO GUERRA</v>
      </c>
      <c r="G2664" s="59" t="s">
        <v>19447</v>
      </c>
      <c r="H2664" s="56" t="s">
        <v>44</v>
      </c>
      <c r="I2664" s="27"/>
      <c r="J2664" s="57" t="s">
        <v>14</v>
      </c>
      <c r="K2664" s="28"/>
    </row>
    <row r="2665" ht="22.5" customHeight="1">
      <c r="A2665" s="147">
        <v>46108.0</v>
      </c>
      <c r="B2665" s="15"/>
      <c r="C2665" s="148"/>
      <c r="D2665" s="149" t="s">
        <v>19448</v>
      </c>
      <c r="E2665" s="150" t="s">
        <v>19449</v>
      </c>
      <c r="F2665" s="112" t="str">
        <f t="shared" si="1"/>
        <v>NELLY ALEXANDRA ORTIZ MORAN</v>
      </c>
      <c r="G2665" s="59" t="s">
        <v>19450</v>
      </c>
      <c r="H2665" s="56" t="s">
        <v>44</v>
      </c>
      <c r="I2665" s="27"/>
      <c r="J2665" s="57" t="s">
        <v>14</v>
      </c>
      <c r="K2665" s="23" t="s">
        <v>15</v>
      </c>
    </row>
    <row r="2666" ht="22.5" customHeight="1">
      <c r="A2666" s="147">
        <v>46108.0</v>
      </c>
      <c r="B2666" s="15"/>
      <c r="C2666" s="151" t="s">
        <v>1678</v>
      </c>
      <c r="D2666" s="149" t="s">
        <v>526</v>
      </c>
      <c r="E2666" s="150" t="s">
        <v>19451</v>
      </c>
      <c r="F2666" s="112" t="str">
        <f t="shared" si="1"/>
        <v>CAMILA LEAL OSORIO</v>
      </c>
      <c r="G2666" s="59" t="s">
        <v>19452</v>
      </c>
      <c r="H2666" s="56" t="s">
        <v>44</v>
      </c>
      <c r="I2666" s="27"/>
      <c r="J2666" s="57" t="s">
        <v>21</v>
      </c>
      <c r="K2666" s="23" t="s">
        <v>15</v>
      </c>
    </row>
    <row r="2667" ht="22.5" customHeight="1">
      <c r="A2667" s="147">
        <v>46108.0</v>
      </c>
      <c r="B2667" s="15"/>
      <c r="C2667" s="148"/>
      <c r="D2667" s="149" t="s">
        <v>19453</v>
      </c>
      <c r="E2667" s="150" t="s">
        <v>19454</v>
      </c>
      <c r="F2667" s="112" t="str">
        <f t="shared" si="1"/>
        <v>EILLEN VALENTINA CASTRO ARAOS</v>
      </c>
      <c r="G2667" s="59" t="s">
        <v>19455</v>
      </c>
      <c r="H2667" s="56" t="s">
        <v>44</v>
      </c>
      <c r="I2667" s="27"/>
      <c r="J2667" s="57" t="s">
        <v>14</v>
      </c>
      <c r="K2667" s="28"/>
    </row>
    <row r="2668" ht="22.5" customHeight="1">
      <c r="A2668" s="147">
        <v>46108.0</v>
      </c>
      <c r="B2668" s="15"/>
      <c r="C2668" s="148"/>
      <c r="D2668" s="149" t="s">
        <v>3219</v>
      </c>
      <c r="E2668" s="150" t="s">
        <v>148</v>
      </c>
      <c r="F2668" s="112" t="str">
        <f t="shared" si="1"/>
        <v>BENJAMIN MALDONADO</v>
      </c>
      <c r="G2668" s="59" t="s">
        <v>19456</v>
      </c>
      <c r="H2668" s="56" t="s">
        <v>44</v>
      </c>
      <c r="I2668" s="27"/>
      <c r="J2668" s="57" t="s">
        <v>14</v>
      </c>
      <c r="K2668" s="23" t="s">
        <v>15</v>
      </c>
    </row>
    <row r="2669" ht="22.5" customHeight="1">
      <c r="A2669" s="147">
        <v>46108.0</v>
      </c>
      <c r="B2669" s="15"/>
      <c r="C2669" s="148"/>
      <c r="D2669" s="149" t="s">
        <v>19457</v>
      </c>
      <c r="E2669" s="150" t="s">
        <v>19458</v>
      </c>
      <c r="F2669" s="112" t="str">
        <f t="shared" si="1"/>
        <v>JOSE GREGORIO GUILLEN GUILLEN</v>
      </c>
      <c r="G2669" s="59" t="s">
        <v>19459</v>
      </c>
      <c r="H2669" s="56" t="s">
        <v>44</v>
      </c>
      <c r="I2669" s="27"/>
      <c r="J2669" s="57" t="s">
        <v>14</v>
      </c>
      <c r="K2669" s="28"/>
    </row>
    <row r="2670" ht="22.5" customHeight="1">
      <c r="A2670" s="147">
        <v>46108.0</v>
      </c>
      <c r="B2670" s="15"/>
      <c r="C2670" s="148"/>
      <c r="D2670" s="149" t="s">
        <v>9415</v>
      </c>
      <c r="E2670" s="150" t="s">
        <v>9416</v>
      </c>
      <c r="F2670" s="112" t="str">
        <f t="shared" si="1"/>
        <v>EDSON JAVIER RETAMAL BERNAL</v>
      </c>
      <c r="G2670" s="59" t="s">
        <v>9417</v>
      </c>
      <c r="H2670" s="56" t="s">
        <v>44</v>
      </c>
      <c r="I2670" s="27"/>
      <c r="J2670" s="57" t="s">
        <v>14</v>
      </c>
      <c r="K2670" s="23" t="s">
        <v>15</v>
      </c>
    </row>
    <row r="2671" ht="22.5" customHeight="1">
      <c r="A2671" s="147">
        <v>46108.0</v>
      </c>
      <c r="B2671" s="15"/>
      <c r="C2671" s="148"/>
      <c r="D2671" s="149" t="s">
        <v>19460</v>
      </c>
      <c r="E2671" s="150" t="s">
        <v>19461</v>
      </c>
      <c r="F2671" s="112" t="str">
        <f t="shared" si="1"/>
        <v>MARIA ELIANA VARGAS VIDAL</v>
      </c>
      <c r="G2671" s="59" t="s">
        <v>19462</v>
      </c>
      <c r="H2671" s="56" t="s">
        <v>44</v>
      </c>
      <c r="I2671" s="27"/>
      <c r="J2671" s="57" t="s">
        <v>14</v>
      </c>
      <c r="K2671" s="23" t="s">
        <v>15</v>
      </c>
    </row>
    <row r="2672" ht="22.5" customHeight="1">
      <c r="A2672" s="147">
        <v>46108.0</v>
      </c>
      <c r="B2672" s="15"/>
      <c r="C2672" s="148"/>
      <c r="D2672" s="149" t="s">
        <v>626</v>
      </c>
      <c r="E2672" s="150" t="s">
        <v>19463</v>
      </c>
      <c r="F2672" s="112" t="str">
        <f t="shared" si="1"/>
        <v>CRISTIAN PLOTZ</v>
      </c>
      <c r="G2672" s="59" t="s">
        <v>19464</v>
      </c>
      <c r="H2672" s="56" t="s">
        <v>44</v>
      </c>
      <c r="I2672" s="27"/>
      <c r="J2672" s="57" t="s">
        <v>14</v>
      </c>
      <c r="K2672" s="28"/>
    </row>
    <row r="2673" ht="22.5" customHeight="1">
      <c r="A2673" s="147">
        <v>46108.0</v>
      </c>
      <c r="B2673" s="15"/>
      <c r="C2673" s="148"/>
      <c r="D2673" s="149" t="s">
        <v>19465</v>
      </c>
      <c r="E2673" s="150" t="s">
        <v>19466</v>
      </c>
      <c r="F2673" s="112" t="str">
        <f t="shared" si="1"/>
        <v>SELAH JOPIA</v>
      </c>
      <c r="G2673" s="59" t="s">
        <v>19467</v>
      </c>
      <c r="H2673" s="56" t="s">
        <v>44</v>
      </c>
      <c r="I2673" s="27"/>
      <c r="J2673" s="57" t="s">
        <v>14</v>
      </c>
      <c r="K2673" s="23" t="s">
        <v>15</v>
      </c>
    </row>
    <row r="2674" ht="22.5" customHeight="1">
      <c r="A2674" s="147">
        <v>46108.0</v>
      </c>
      <c r="B2674" s="15"/>
      <c r="C2674" s="148"/>
      <c r="D2674" s="149" t="s">
        <v>1500</v>
      </c>
      <c r="E2674" s="150" t="s">
        <v>55</v>
      </c>
      <c r="F2674" s="112" t="str">
        <f t="shared" si="1"/>
        <v>JAVIER PARRAGUEZ</v>
      </c>
      <c r="G2674" s="59" t="s">
        <v>19468</v>
      </c>
      <c r="H2674" s="56" t="s">
        <v>44</v>
      </c>
      <c r="I2674" s="27"/>
      <c r="J2674" s="57" t="s">
        <v>14</v>
      </c>
      <c r="K2674" s="23" t="s">
        <v>15</v>
      </c>
    </row>
    <row r="2675" ht="22.5" customHeight="1">
      <c r="A2675" s="147">
        <v>46108.0</v>
      </c>
      <c r="B2675" s="15"/>
      <c r="C2675" s="148"/>
      <c r="D2675" s="149" t="s">
        <v>19469</v>
      </c>
      <c r="E2675" s="150" t="s">
        <v>19470</v>
      </c>
      <c r="F2675" s="112" t="str">
        <f t="shared" si="1"/>
        <v>KEVIN MATIAS PENOY LLANOS</v>
      </c>
      <c r="G2675" s="59" t="s">
        <v>19471</v>
      </c>
      <c r="H2675" s="56" t="s">
        <v>44</v>
      </c>
      <c r="I2675" s="27"/>
      <c r="J2675" s="57" t="s">
        <v>14</v>
      </c>
      <c r="K2675" s="28"/>
    </row>
    <row r="2676" ht="22.5" customHeight="1">
      <c r="A2676" s="147">
        <v>46108.0</v>
      </c>
      <c r="B2676" s="15"/>
      <c r="C2676" s="148"/>
      <c r="D2676" s="149" t="s">
        <v>1998</v>
      </c>
      <c r="E2676" s="150" t="s">
        <v>19472</v>
      </c>
      <c r="F2676" s="112" t="str">
        <f t="shared" si="1"/>
        <v>MARIA BARRERA VERA</v>
      </c>
      <c r="G2676" s="59" t="s">
        <v>19473</v>
      </c>
      <c r="H2676" s="56" t="s">
        <v>44</v>
      </c>
      <c r="I2676" s="27"/>
      <c r="J2676" s="57" t="s">
        <v>14</v>
      </c>
      <c r="K2676" s="23" t="s">
        <v>15</v>
      </c>
    </row>
    <row r="2677" ht="22.5" customHeight="1">
      <c r="A2677" s="147">
        <v>46108.0</v>
      </c>
      <c r="B2677" s="15"/>
      <c r="C2677" s="151" t="s">
        <v>888</v>
      </c>
      <c r="D2677" s="149" t="s">
        <v>19474</v>
      </c>
      <c r="E2677" s="150" t="s">
        <v>19475</v>
      </c>
      <c r="F2677" s="112" t="str">
        <f t="shared" si="1"/>
        <v>ALANNISE OLIVARES CUEVAS</v>
      </c>
      <c r="G2677" s="59" t="s">
        <v>19476</v>
      </c>
      <c r="H2677" s="56" t="s">
        <v>44</v>
      </c>
      <c r="I2677" s="27"/>
      <c r="J2677" s="57" t="s">
        <v>21</v>
      </c>
      <c r="K2677" s="23" t="s">
        <v>15</v>
      </c>
    </row>
    <row r="2678" ht="22.5" customHeight="1">
      <c r="A2678" s="147">
        <v>46108.0</v>
      </c>
      <c r="B2678" s="15"/>
      <c r="C2678" s="151" t="s">
        <v>228</v>
      </c>
      <c r="D2678" s="149" t="s">
        <v>5735</v>
      </c>
      <c r="E2678" s="150" t="s">
        <v>2300</v>
      </c>
      <c r="F2678" s="112" t="str">
        <f t="shared" si="1"/>
        <v>DAVID SILVA</v>
      </c>
      <c r="G2678" s="59" t="s">
        <v>19477</v>
      </c>
      <c r="H2678" s="56" t="s">
        <v>44</v>
      </c>
      <c r="I2678" s="27"/>
      <c r="J2678" s="57" t="s">
        <v>21</v>
      </c>
      <c r="K2678" s="23" t="s">
        <v>15</v>
      </c>
    </row>
    <row r="2679" ht="22.5" customHeight="1">
      <c r="A2679" s="147">
        <v>46108.0</v>
      </c>
      <c r="B2679" s="15"/>
      <c r="C2679" s="151" t="s">
        <v>106</v>
      </c>
      <c r="D2679" s="149" t="s">
        <v>474</v>
      </c>
      <c r="E2679" s="150" t="s">
        <v>19478</v>
      </c>
      <c r="F2679" s="112" t="str">
        <f t="shared" si="1"/>
        <v>JAIME QUEZADA COVARRUBIAS</v>
      </c>
      <c r="G2679" s="59" t="s">
        <v>19479</v>
      </c>
      <c r="H2679" s="56" t="s">
        <v>44</v>
      </c>
      <c r="I2679" s="27"/>
      <c r="J2679" s="57" t="s">
        <v>21</v>
      </c>
      <c r="K2679" s="23" t="s">
        <v>15</v>
      </c>
    </row>
    <row r="2680" ht="22.5" customHeight="1">
      <c r="A2680" s="147">
        <v>46108.0</v>
      </c>
      <c r="B2680" s="15"/>
      <c r="C2680" s="151" t="s">
        <v>122</v>
      </c>
      <c r="D2680" s="149" t="s">
        <v>19480</v>
      </c>
      <c r="E2680" s="150" t="s">
        <v>19481</v>
      </c>
      <c r="F2680" s="112" t="str">
        <f t="shared" si="1"/>
        <v>DANIELA FERNANDA TORRES CORDOVA</v>
      </c>
      <c r="G2680" s="59" t="s">
        <v>19482</v>
      </c>
      <c r="H2680" s="56" t="s">
        <v>44</v>
      </c>
      <c r="I2680" s="27"/>
      <c r="J2680" s="57" t="s">
        <v>21</v>
      </c>
      <c r="K2680" s="23" t="s">
        <v>15</v>
      </c>
    </row>
    <row r="2681" ht="22.5" customHeight="1">
      <c r="A2681" s="147">
        <v>46108.0</v>
      </c>
      <c r="B2681" s="15"/>
      <c r="C2681" s="148"/>
      <c r="D2681" s="149" t="s">
        <v>129</v>
      </c>
      <c r="E2681" s="150" t="s">
        <v>498</v>
      </c>
      <c r="F2681" s="112" t="str">
        <f t="shared" si="1"/>
        <v>JORGE RAMÍREZ</v>
      </c>
      <c r="G2681" s="59" t="s">
        <v>19483</v>
      </c>
      <c r="H2681" s="61"/>
      <c r="I2681" s="27"/>
      <c r="J2681" s="57" t="s">
        <v>21</v>
      </c>
      <c r="K2681" s="23" t="s">
        <v>22</v>
      </c>
    </row>
    <row r="2682" ht="22.5" customHeight="1">
      <c r="A2682" s="147">
        <v>46108.0</v>
      </c>
      <c r="B2682" s="15"/>
      <c r="C2682" s="151" t="s">
        <v>19484</v>
      </c>
      <c r="D2682" s="149" t="s">
        <v>2618</v>
      </c>
      <c r="E2682" s="150" t="s">
        <v>19485</v>
      </c>
      <c r="F2682" s="112" t="str">
        <f t="shared" si="1"/>
        <v>NATALY VIROLDE OLIVOS</v>
      </c>
      <c r="G2682" s="59" t="s">
        <v>19486</v>
      </c>
      <c r="H2682" s="56" t="s">
        <v>44</v>
      </c>
      <c r="I2682" s="27"/>
      <c r="J2682" s="57" t="s">
        <v>21</v>
      </c>
      <c r="K2682" s="23" t="s">
        <v>15</v>
      </c>
    </row>
    <row r="2683" ht="22.5" customHeight="1">
      <c r="A2683" s="147">
        <v>46108.0</v>
      </c>
      <c r="B2683" s="15"/>
      <c r="C2683" s="151" t="s">
        <v>106</v>
      </c>
      <c r="D2683" s="149" t="s">
        <v>19487</v>
      </c>
      <c r="E2683" s="150" t="s">
        <v>19488</v>
      </c>
      <c r="F2683" s="112" t="str">
        <f t="shared" si="1"/>
        <v>JOHN FABER BARRAGÁN HENAO</v>
      </c>
      <c r="G2683" s="59" t="s">
        <v>19489</v>
      </c>
      <c r="H2683" s="56" t="s">
        <v>44</v>
      </c>
      <c r="I2683" s="27"/>
      <c r="J2683" s="57" t="s">
        <v>21</v>
      </c>
      <c r="K2683" s="23" t="s">
        <v>15</v>
      </c>
    </row>
    <row r="2684" ht="22.5" customHeight="1">
      <c r="A2684" s="147">
        <v>46108.0</v>
      </c>
      <c r="B2684" s="15"/>
      <c r="C2684" s="151" t="s">
        <v>106</v>
      </c>
      <c r="D2684" s="149" t="s">
        <v>19490</v>
      </c>
      <c r="E2684" s="150" t="s">
        <v>19491</v>
      </c>
      <c r="F2684" s="112" t="str">
        <f t="shared" si="1"/>
        <v>JUAN MAURICIO RUIZ CASTRO</v>
      </c>
      <c r="G2684" s="59" t="s">
        <v>19492</v>
      </c>
      <c r="H2684" s="56" t="s">
        <v>44</v>
      </c>
      <c r="I2684" s="27"/>
      <c r="J2684" s="57" t="s">
        <v>21</v>
      </c>
      <c r="K2684" s="23" t="s">
        <v>22</v>
      </c>
    </row>
    <row r="2685" ht="22.5" customHeight="1">
      <c r="A2685" s="147">
        <v>46108.0</v>
      </c>
      <c r="B2685" s="15"/>
      <c r="C2685" s="151" t="s">
        <v>546</v>
      </c>
      <c r="D2685" s="149" t="s">
        <v>19493</v>
      </c>
      <c r="E2685" s="150" t="s">
        <v>844</v>
      </c>
      <c r="F2685" s="112" t="str">
        <f t="shared" si="1"/>
        <v>YERKA PAREDES</v>
      </c>
      <c r="G2685" s="59" t="s">
        <v>19494</v>
      </c>
      <c r="H2685" s="56" t="s">
        <v>44</v>
      </c>
      <c r="I2685" s="27"/>
      <c r="J2685" s="57" t="s">
        <v>21</v>
      </c>
      <c r="K2685" s="23" t="s">
        <v>15</v>
      </c>
    </row>
    <row r="2686" ht="22.5" customHeight="1">
      <c r="A2686" s="147">
        <v>46108.0</v>
      </c>
      <c r="B2686" s="15"/>
      <c r="C2686" s="151" t="s">
        <v>106</v>
      </c>
      <c r="D2686" s="149" t="s">
        <v>576</v>
      </c>
      <c r="E2686" s="150" t="s">
        <v>19495</v>
      </c>
      <c r="F2686" s="112" t="str">
        <f t="shared" si="1"/>
        <v>LUIS CASANOVA GUTIERREZ</v>
      </c>
      <c r="G2686" s="59" t="s">
        <v>19496</v>
      </c>
      <c r="H2686" s="56" t="s">
        <v>44</v>
      </c>
      <c r="I2686" s="27"/>
      <c r="J2686" s="57" t="s">
        <v>21</v>
      </c>
      <c r="K2686" s="23" t="s">
        <v>15</v>
      </c>
    </row>
    <row r="2687" ht="22.5" customHeight="1">
      <c r="A2687" s="147">
        <v>46108.0</v>
      </c>
      <c r="B2687" s="15"/>
      <c r="C2687" s="151" t="s">
        <v>841</v>
      </c>
      <c r="D2687" s="149" t="s">
        <v>445</v>
      </c>
      <c r="E2687" s="150" t="s">
        <v>2459</v>
      </c>
      <c r="F2687" s="112" t="str">
        <f t="shared" si="1"/>
        <v>MANUEL SANCHEZ</v>
      </c>
      <c r="G2687" s="59" t="s">
        <v>19497</v>
      </c>
      <c r="H2687" s="56" t="s">
        <v>44</v>
      </c>
      <c r="I2687" s="27"/>
      <c r="J2687" s="57" t="s">
        <v>21</v>
      </c>
      <c r="K2687" s="23" t="s">
        <v>15</v>
      </c>
    </row>
    <row r="2688" ht="22.5" customHeight="1">
      <c r="A2688" s="147">
        <v>46108.0</v>
      </c>
      <c r="B2688" s="15"/>
      <c r="C2688" s="151" t="s">
        <v>122</v>
      </c>
      <c r="D2688" s="149" t="s">
        <v>19498</v>
      </c>
      <c r="E2688" s="150" t="s">
        <v>19499</v>
      </c>
      <c r="F2688" s="112" t="str">
        <f t="shared" si="1"/>
        <v>SEBASTIAN IGNACIO GONZALEZ FUSTER</v>
      </c>
      <c r="G2688" s="59" t="s">
        <v>19500</v>
      </c>
      <c r="H2688" s="56" t="s">
        <v>44</v>
      </c>
      <c r="I2688" s="27"/>
      <c r="J2688" s="57" t="s">
        <v>21</v>
      </c>
      <c r="K2688" s="23" t="s">
        <v>15</v>
      </c>
    </row>
    <row r="2689" ht="22.5" customHeight="1">
      <c r="A2689" s="147">
        <v>46108.0</v>
      </c>
      <c r="B2689" s="15"/>
      <c r="C2689" s="151" t="s">
        <v>1542</v>
      </c>
      <c r="D2689" s="149" t="s">
        <v>1283</v>
      </c>
      <c r="E2689" s="150" t="s">
        <v>2091</v>
      </c>
      <c r="F2689" s="112" t="str">
        <f t="shared" si="1"/>
        <v>EUGENIO OLIVA</v>
      </c>
      <c r="G2689" s="59" t="s">
        <v>19501</v>
      </c>
      <c r="H2689" s="56" t="s">
        <v>44</v>
      </c>
      <c r="I2689" s="27"/>
      <c r="J2689" s="57" t="s">
        <v>21</v>
      </c>
      <c r="K2689" s="23" t="s">
        <v>15</v>
      </c>
    </row>
    <row r="2690" ht="22.5" customHeight="1">
      <c r="A2690" s="147">
        <v>46108.0</v>
      </c>
      <c r="B2690" s="15"/>
      <c r="C2690" s="151" t="s">
        <v>888</v>
      </c>
      <c r="D2690" s="149" t="s">
        <v>4767</v>
      </c>
      <c r="E2690" s="150" t="s">
        <v>19502</v>
      </c>
      <c r="F2690" s="112" t="str">
        <f t="shared" si="1"/>
        <v>NICOLAS HERNANDEZ SANTIBAÑEZ</v>
      </c>
      <c r="G2690" s="59" t="s">
        <v>19503</v>
      </c>
      <c r="H2690" s="56" t="s">
        <v>44</v>
      </c>
      <c r="I2690" s="27"/>
      <c r="J2690" s="57" t="s">
        <v>21</v>
      </c>
      <c r="K2690" s="23" t="s">
        <v>15</v>
      </c>
    </row>
    <row r="2691" ht="22.5" customHeight="1">
      <c r="A2691" s="147">
        <v>46108.0</v>
      </c>
      <c r="B2691" s="15">
        <v>46113.0</v>
      </c>
      <c r="C2691" s="148">
        <v>43586.0</v>
      </c>
      <c r="D2691" s="149" t="s">
        <v>19504</v>
      </c>
      <c r="E2691" s="150" t="s">
        <v>19505</v>
      </c>
      <c r="F2691" s="112" t="str">
        <f t="shared" si="1"/>
        <v>RAFAEL ANTONIO GAMERO FIGUEROA</v>
      </c>
      <c r="G2691" s="59" t="s">
        <v>19506</v>
      </c>
      <c r="H2691" s="56" t="s">
        <v>44</v>
      </c>
      <c r="I2691" s="27"/>
      <c r="J2691" s="57" t="s">
        <v>17</v>
      </c>
      <c r="K2691" s="23" t="s">
        <v>15</v>
      </c>
    </row>
    <row r="2692" ht="22.5" customHeight="1">
      <c r="A2692" s="147">
        <v>46108.0</v>
      </c>
      <c r="B2692" s="15">
        <v>46111.0</v>
      </c>
      <c r="C2692" s="148">
        <v>45444.0</v>
      </c>
      <c r="D2692" s="149" t="s">
        <v>19507</v>
      </c>
      <c r="E2692" s="150" t="s">
        <v>19508</v>
      </c>
      <c r="F2692" s="112" t="str">
        <f t="shared" si="1"/>
        <v>GINO GIANNI CUNEO CEPEDA</v>
      </c>
      <c r="G2692" s="59" t="s">
        <v>19509</v>
      </c>
      <c r="H2692" s="56" t="s">
        <v>44</v>
      </c>
      <c r="I2692" s="27"/>
      <c r="J2692" s="57" t="s">
        <v>17</v>
      </c>
      <c r="K2692" s="23" t="s">
        <v>15</v>
      </c>
    </row>
    <row r="2693" ht="22.5" customHeight="1">
      <c r="A2693" s="147">
        <v>46108.0</v>
      </c>
      <c r="B2693" s="15">
        <v>46111.0</v>
      </c>
      <c r="C2693" s="148">
        <v>43525.0</v>
      </c>
      <c r="D2693" s="149" t="s">
        <v>19510</v>
      </c>
      <c r="E2693" s="150" t="s">
        <v>19511</v>
      </c>
      <c r="F2693" s="112" t="str">
        <f t="shared" si="1"/>
        <v>MANUEL ARNALDO MANCILLA PINO</v>
      </c>
      <c r="G2693" s="59" t="s">
        <v>19512</v>
      </c>
      <c r="H2693" s="56" t="s">
        <v>44</v>
      </c>
      <c r="I2693" s="27"/>
      <c r="J2693" s="57" t="s">
        <v>17</v>
      </c>
      <c r="K2693" s="23" t="s">
        <v>15</v>
      </c>
    </row>
    <row r="2694" ht="22.5" customHeight="1">
      <c r="A2694" s="147">
        <v>46108.0</v>
      </c>
      <c r="B2694" s="15"/>
      <c r="C2694" s="148">
        <v>43101.0</v>
      </c>
      <c r="D2694" s="149" t="s">
        <v>13835</v>
      </c>
      <c r="E2694" s="150" t="s">
        <v>19513</v>
      </c>
      <c r="F2694" s="112" t="str">
        <f t="shared" si="1"/>
        <v>EMILIO CANALES ZAMORA</v>
      </c>
      <c r="G2694" s="59" t="s">
        <v>19514</v>
      </c>
      <c r="H2694" s="56" t="s">
        <v>44</v>
      </c>
      <c r="I2694" s="27"/>
      <c r="J2694" s="57" t="s">
        <v>17</v>
      </c>
      <c r="K2694" s="23" t="s">
        <v>15</v>
      </c>
    </row>
    <row r="2695" ht="22.5" customHeight="1">
      <c r="A2695" s="147">
        <v>46108.0</v>
      </c>
      <c r="B2695" s="15">
        <v>46113.0</v>
      </c>
      <c r="C2695" s="148">
        <v>43374.0</v>
      </c>
      <c r="D2695" s="149" t="s">
        <v>19515</v>
      </c>
      <c r="E2695" s="150" t="s">
        <v>19516</v>
      </c>
      <c r="F2695" s="112" t="str">
        <f t="shared" si="1"/>
        <v>RAÚL AGUSTÍN RETAMAL CARRASCO</v>
      </c>
      <c r="G2695" s="59" t="s">
        <v>19517</v>
      </c>
      <c r="H2695" s="56" t="s">
        <v>44</v>
      </c>
      <c r="I2695" s="27"/>
      <c r="J2695" s="57" t="s">
        <v>17</v>
      </c>
      <c r="K2695" s="23" t="s">
        <v>15</v>
      </c>
    </row>
    <row r="2696" ht="22.5" customHeight="1">
      <c r="A2696" s="147">
        <v>46108.0</v>
      </c>
      <c r="B2696" s="15">
        <v>46113.0</v>
      </c>
      <c r="C2696" s="148">
        <v>43525.0</v>
      </c>
      <c r="D2696" s="149" t="s">
        <v>419</v>
      </c>
      <c r="E2696" s="150" t="s">
        <v>1437</v>
      </c>
      <c r="F2696" s="112" t="str">
        <f t="shared" si="1"/>
        <v>RODRIGO HERNÁNDEZ</v>
      </c>
      <c r="G2696" s="59" t="s">
        <v>13311</v>
      </c>
      <c r="H2696" s="56" t="s">
        <v>44</v>
      </c>
      <c r="I2696" s="27"/>
      <c r="J2696" s="57" t="s">
        <v>17</v>
      </c>
      <c r="K2696" s="23" t="s">
        <v>15</v>
      </c>
    </row>
    <row r="2697" ht="22.5" customHeight="1">
      <c r="A2697" s="147">
        <v>46108.0</v>
      </c>
      <c r="B2697" s="15">
        <v>46112.0</v>
      </c>
      <c r="C2697" s="148">
        <v>45383.0</v>
      </c>
      <c r="D2697" s="149" t="s">
        <v>5994</v>
      </c>
      <c r="E2697" s="150" t="s">
        <v>19518</v>
      </c>
      <c r="F2697" s="112" t="str">
        <f t="shared" si="1"/>
        <v>PEDRO DUMAS</v>
      </c>
      <c r="G2697" s="59" t="s">
        <v>19519</v>
      </c>
      <c r="H2697" s="56" t="s">
        <v>44</v>
      </c>
      <c r="I2697" s="27"/>
      <c r="J2697" s="57" t="s">
        <v>17</v>
      </c>
      <c r="K2697" s="23" t="s">
        <v>15</v>
      </c>
    </row>
    <row r="2698" ht="22.5" customHeight="1">
      <c r="A2698" s="147">
        <v>46108.0</v>
      </c>
      <c r="B2698" s="15">
        <v>46111.0</v>
      </c>
      <c r="C2698" s="148">
        <v>43831.0</v>
      </c>
      <c r="D2698" s="149" t="s">
        <v>920</v>
      </c>
      <c r="E2698" s="150" t="s">
        <v>12293</v>
      </c>
      <c r="F2698" s="112" t="str">
        <f t="shared" si="1"/>
        <v>SEBASTIAN BRITO</v>
      </c>
      <c r="G2698" s="59" t="s">
        <v>19520</v>
      </c>
      <c r="H2698" s="56" t="s">
        <v>44</v>
      </c>
      <c r="I2698" s="27"/>
      <c r="J2698" s="57" t="s">
        <v>17</v>
      </c>
      <c r="K2698" s="23" t="s">
        <v>15</v>
      </c>
    </row>
    <row r="2699" ht="22.5" customHeight="1">
      <c r="A2699" s="147">
        <v>46108.0</v>
      </c>
      <c r="B2699" s="15">
        <v>46112.0</v>
      </c>
      <c r="C2699" s="148">
        <v>45231.0</v>
      </c>
      <c r="D2699" s="149" t="s">
        <v>12992</v>
      </c>
      <c r="E2699" s="150" t="s">
        <v>5254</v>
      </c>
      <c r="F2699" s="112" t="str">
        <f t="shared" si="1"/>
        <v>ROSEMARY REYES</v>
      </c>
      <c r="G2699" s="59" t="s">
        <v>12993</v>
      </c>
      <c r="H2699" s="56" t="s">
        <v>44</v>
      </c>
      <c r="I2699" s="27"/>
      <c r="J2699" s="57" t="s">
        <v>17</v>
      </c>
      <c r="K2699" s="23" t="s">
        <v>15</v>
      </c>
    </row>
    <row r="2700" ht="22.5" customHeight="1">
      <c r="A2700" s="147">
        <v>46108.0</v>
      </c>
      <c r="B2700" s="15">
        <v>46111.0</v>
      </c>
      <c r="C2700" s="148">
        <v>45474.0</v>
      </c>
      <c r="D2700" s="149" t="s">
        <v>439</v>
      </c>
      <c r="E2700" s="150" t="s">
        <v>2294</v>
      </c>
      <c r="F2700" s="112" t="str">
        <f t="shared" si="1"/>
        <v>JUAN OSORIO</v>
      </c>
      <c r="G2700" s="59" t="s">
        <v>19521</v>
      </c>
      <c r="H2700" s="56" t="s">
        <v>44</v>
      </c>
      <c r="I2700" s="27"/>
      <c r="J2700" s="57" t="s">
        <v>17</v>
      </c>
      <c r="K2700" s="23" t="s">
        <v>15</v>
      </c>
    </row>
    <row r="2701" ht="22.5" customHeight="1">
      <c r="A2701" s="147">
        <v>46108.0</v>
      </c>
      <c r="B2701" s="15">
        <v>46111.0</v>
      </c>
      <c r="C2701" s="148">
        <v>43374.0</v>
      </c>
      <c r="D2701" s="149" t="s">
        <v>5968</v>
      </c>
      <c r="E2701" s="150" t="s">
        <v>7658</v>
      </c>
      <c r="F2701" s="112" t="str">
        <f t="shared" si="1"/>
        <v>ISABEL GUERRA</v>
      </c>
      <c r="G2701" s="59" t="s">
        <v>19522</v>
      </c>
      <c r="H2701" s="56" t="s">
        <v>44</v>
      </c>
      <c r="I2701" s="27"/>
      <c r="J2701" s="57" t="s">
        <v>17</v>
      </c>
      <c r="K2701" s="23" t="s">
        <v>15</v>
      </c>
    </row>
    <row r="2702" ht="22.5" customHeight="1">
      <c r="A2702" s="147">
        <v>46108.0</v>
      </c>
      <c r="B2702" s="15">
        <v>46111.0</v>
      </c>
      <c r="C2702" s="148">
        <v>45444.0</v>
      </c>
      <c r="D2702" s="149" t="s">
        <v>701</v>
      </c>
      <c r="E2702" s="150" t="s">
        <v>14564</v>
      </c>
      <c r="F2702" s="112" t="str">
        <f t="shared" si="1"/>
        <v>RENE HERRERA</v>
      </c>
      <c r="G2702" s="59" t="s">
        <v>19523</v>
      </c>
      <c r="H2702" s="56" t="s">
        <v>44</v>
      </c>
      <c r="I2702" s="27"/>
      <c r="J2702" s="57" t="s">
        <v>17</v>
      </c>
      <c r="K2702" s="23" t="s">
        <v>15</v>
      </c>
    </row>
    <row r="2703" ht="22.5" customHeight="1">
      <c r="A2703" s="147">
        <v>46108.0</v>
      </c>
      <c r="B2703" s="15">
        <v>46111.0</v>
      </c>
      <c r="C2703" s="148">
        <v>42583.0</v>
      </c>
      <c r="D2703" s="149" t="s">
        <v>1423</v>
      </c>
      <c r="E2703" s="150" t="s">
        <v>1749</v>
      </c>
      <c r="F2703" s="112" t="str">
        <f t="shared" si="1"/>
        <v>KEVIN AGUAYO</v>
      </c>
      <c r="G2703" s="59" t="s">
        <v>19524</v>
      </c>
      <c r="H2703" s="56" t="s">
        <v>44</v>
      </c>
      <c r="I2703" s="27"/>
      <c r="J2703" s="57" t="s">
        <v>17</v>
      </c>
      <c r="K2703" s="23" t="s">
        <v>15</v>
      </c>
    </row>
    <row r="2704" ht="22.5" customHeight="1">
      <c r="A2704" s="147">
        <v>46108.0</v>
      </c>
      <c r="B2704" s="15">
        <v>46112.0</v>
      </c>
      <c r="C2704" s="148">
        <v>45261.0</v>
      </c>
      <c r="D2704" s="149" t="s">
        <v>1953</v>
      </c>
      <c r="E2704" s="150" t="s">
        <v>19525</v>
      </c>
      <c r="F2704" s="112" t="str">
        <f t="shared" si="1"/>
        <v>GABRIELA MILLÁN</v>
      </c>
      <c r="G2704" s="59" t="s">
        <v>19526</v>
      </c>
      <c r="H2704" s="56" t="s">
        <v>44</v>
      </c>
      <c r="I2704" s="27"/>
      <c r="J2704" s="57" t="s">
        <v>17</v>
      </c>
      <c r="K2704" s="23" t="s">
        <v>15</v>
      </c>
    </row>
    <row r="2705" ht="22.5" customHeight="1">
      <c r="A2705" s="147">
        <v>46108.0</v>
      </c>
      <c r="B2705" s="15"/>
      <c r="C2705" s="148">
        <v>43466.0</v>
      </c>
      <c r="D2705" s="149" t="s">
        <v>419</v>
      </c>
      <c r="E2705" s="150" t="s">
        <v>7398</v>
      </c>
      <c r="F2705" s="112" t="str">
        <f t="shared" si="1"/>
        <v>RODRIGO CUBILLOS</v>
      </c>
      <c r="G2705" s="59" t="s">
        <v>10259</v>
      </c>
      <c r="H2705" s="56" t="s">
        <v>44</v>
      </c>
      <c r="I2705" s="27"/>
      <c r="J2705" s="57" t="s">
        <v>17</v>
      </c>
      <c r="K2705" s="23" t="s">
        <v>20</v>
      </c>
    </row>
    <row r="2706" ht="22.5" customHeight="1">
      <c r="A2706" s="147">
        <v>46108.0</v>
      </c>
      <c r="B2706" s="15">
        <v>46111.0</v>
      </c>
      <c r="C2706" s="148">
        <v>41883.0</v>
      </c>
      <c r="D2706" s="149" t="s">
        <v>1748</v>
      </c>
      <c r="E2706" s="150" t="s">
        <v>3028</v>
      </c>
      <c r="F2706" s="112" t="str">
        <f t="shared" si="1"/>
        <v>MARCELA VERA</v>
      </c>
      <c r="G2706" s="59" t="s">
        <v>19527</v>
      </c>
      <c r="H2706" s="56" t="s">
        <v>44</v>
      </c>
      <c r="I2706" s="27"/>
      <c r="J2706" s="57" t="s">
        <v>17</v>
      </c>
      <c r="K2706" s="23" t="s">
        <v>15</v>
      </c>
    </row>
    <row r="2707" ht="22.5" customHeight="1">
      <c r="A2707" s="147">
        <v>46108.0</v>
      </c>
      <c r="B2707" s="15">
        <v>46111.0</v>
      </c>
      <c r="C2707" s="148">
        <v>44228.0</v>
      </c>
      <c r="D2707" s="149" t="s">
        <v>177</v>
      </c>
      <c r="E2707" s="150" t="s">
        <v>19528</v>
      </c>
      <c r="F2707" s="112" t="str">
        <f t="shared" si="1"/>
        <v>MARCO TAPIA  NEIRA</v>
      </c>
      <c r="G2707" s="59" t="s">
        <v>19529</v>
      </c>
      <c r="H2707" s="56" t="s">
        <v>44</v>
      </c>
      <c r="I2707" s="27"/>
      <c r="J2707" s="57" t="s">
        <v>17</v>
      </c>
      <c r="K2707" s="23" t="s">
        <v>15</v>
      </c>
    </row>
    <row r="2708" ht="22.5" customHeight="1">
      <c r="A2708" s="147">
        <v>46108.0</v>
      </c>
      <c r="B2708" s="15">
        <v>46111.0</v>
      </c>
      <c r="C2708" s="148">
        <v>43709.0</v>
      </c>
      <c r="D2708" s="149" t="s">
        <v>19530</v>
      </c>
      <c r="E2708" s="150" t="s">
        <v>19531</v>
      </c>
      <c r="F2708" s="112" t="str">
        <f t="shared" si="1"/>
        <v>JOVANINA SOTELO</v>
      </c>
      <c r="G2708" s="59" t="s">
        <v>19532</v>
      </c>
      <c r="H2708" s="56" t="s">
        <v>44</v>
      </c>
      <c r="I2708" s="27"/>
      <c r="J2708" s="57" t="s">
        <v>17</v>
      </c>
      <c r="K2708" s="23" t="s">
        <v>15</v>
      </c>
    </row>
    <row r="2709" ht="22.5" customHeight="1">
      <c r="A2709" s="147">
        <v>46108.0</v>
      </c>
      <c r="B2709" s="15">
        <v>46113.0</v>
      </c>
      <c r="C2709" s="148">
        <v>43678.0</v>
      </c>
      <c r="D2709" s="149" t="s">
        <v>67</v>
      </c>
      <c r="E2709" s="150" t="s">
        <v>19533</v>
      </c>
      <c r="F2709" s="112" t="str">
        <f t="shared" si="1"/>
        <v>CAROLINA COLLADO SCHILLER</v>
      </c>
      <c r="G2709" s="59" t="s">
        <v>19534</v>
      </c>
      <c r="H2709" s="56" t="s">
        <v>44</v>
      </c>
      <c r="I2709" s="27"/>
      <c r="J2709" s="57" t="s">
        <v>17</v>
      </c>
      <c r="K2709" s="23" t="s">
        <v>15</v>
      </c>
    </row>
    <row r="2710" ht="22.5" customHeight="1">
      <c r="A2710" s="147">
        <v>46108.0</v>
      </c>
      <c r="B2710" s="15"/>
      <c r="C2710" s="148">
        <v>42948.0</v>
      </c>
      <c r="D2710" s="149" t="s">
        <v>332</v>
      </c>
      <c r="E2710" s="150" t="s">
        <v>130</v>
      </c>
      <c r="F2710" s="112" t="str">
        <f t="shared" si="1"/>
        <v>CARLOS GONZALEZ</v>
      </c>
      <c r="G2710" s="59" t="s">
        <v>19535</v>
      </c>
      <c r="H2710" s="56" t="s">
        <v>44</v>
      </c>
      <c r="I2710" s="27"/>
      <c r="J2710" s="57" t="s">
        <v>17</v>
      </c>
      <c r="K2710" s="23" t="s">
        <v>15</v>
      </c>
    </row>
    <row r="2711" ht="22.5" customHeight="1">
      <c r="A2711" s="147">
        <v>46108.0</v>
      </c>
      <c r="B2711" s="15">
        <v>46111.0</v>
      </c>
      <c r="C2711" s="148">
        <v>43586.0</v>
      </c>
      <c r="D2711" s="149" t="s">
        <v>19536</v>
      </c>
      <c r="E2711" s="150" t="s">
        <v>19537</v>
      </c>
      <c r="F2711" s="112" t="str">
        <f t="shared" si="1"/>
        <v>ALEJANDRA RITA MARTINEZ REYES</v>
      </c>
      <c r="G2711" s="59" t="s">
        <v>19538</v>
      </c>
      <c r="H2711" s="56" t="s">
        <v>44</v>
      </c>
      <c r="I2711" s="27"/>
      <c r="J2711" s="57" t="s">
        <v>17</v>
      </c>
      <c r="K2711" s="23" t="s">
        <v>15</v>
      </c>
    </row>
    <row r="2712" ht="22.5" customHeight="1">
      <c r="A2712" s="147">
        <v>46108.0</v>
      </c>
      <c r="B2712" s="15">
        <v>46113.0</v>
      </c>
      <c r="C2712" s="148">
        <v>43132.0</v>
      </c>
      <c r="D2712" s="149" t="s">
        <v>12657</v>
      </c>
      <c r="E2712" s="150" t="s">
        <v>19539</v>
      </c>
      <c r="F2712" s="112" t="str">
        <f t="shared" si="1"/>
        <v>YASNA ARCE</v>
      </c>
      <c r="G2712" s="59" t="s">
        <v>19540</v>
      </c>
      <c r="H2712" s="56" t="s">
        <v>44</v>
      </c>
      <c r="I2712" s="27"/>
      <c r="J2712" s="57" t="s">
        <v>17</v>
      </c>
      <c r="K2712" s="23" t="s">
        <v>15</v>
      </c>
    </row>
    <row r="2713" ht="22.5" customHeight="1">
      <c r="A2713" s="147">
        <v>46108.0</v>
      </c>
      <c r="B2713" s="15">
        <v>46113.0</v>
      </c>
      <c r="C2713" s="148">
        <v>43009.0</v>
      </c>
      <c r="D2713" s="149" t="s">
        <v>576</v>
      </c>
      <c r="E2713" s="150" t="s">
        <v>19541</v>
      </c>
      <c r="F2713" s="112" t="str">
        <f t="shared" si="1"/>
        <v>LUIS MONZON</v>
      </c>
      <c r="G2713" s="59" t="s">
        <v>19542</v>
      </c>
      <c r="H2713" s="56" t="s">
        <v>44</v>
      </c>
      <c r="I2713" s="27"/>
      <c r="J2713" s="57" t="s">
        <v>17</v>
      </c>
      <c r="K2713" s="23" t="s">
        <v>15</v>
      </c>
    </row>
    <row r="2714" ht="22.5" customHeight="1">
      <c r="A2714" s="147">
        <v>46108.0</v>
      </c>
      <c r="B2714" s="15">
        <v>46111.0</v>
      </c>
      <c r="C2714" s="148">
        <v>45383.0</v>
      </c>
      <c r="D2714" s="149" t="s">
        <v>19543</v>
      </c>
      <c r="E2714" s="150" t="s">
        <v>19544</v>
      </c>
      <c r="F2714" s="112" t="str">
        <f t="shared" si="1"/>
        <v>LUIS PATRICIO LOPEZ BUSTAMANTE</v>
      </c>
      <c r="G2714" s="59" t="s">
        <v>19545</v>
      </c>
      <c r="H2714" s="56" t="s">
        <v>44</v>
      </c>
      <c r="I2714" s="27"/>
      <c r="J2714" s="57" t="s">
        <v>17</v>
      </c>
      <c r="K2714" s="23" t="s">
        <v>15</v>
      </c>
    </row>
    <row r="2715" ht="22.5" customHeight="1">
      <c r="A2715" s="147">
        <v>46108.0</v>
      </c>
      <c r="B2715" s="15">
        <v>46113.0</v>
      </c>
      <c r="C2715" s="148">
        <v>44440.0</v>
      </c>
      <c r="D2715" s="149" t="s">
        <v>1431</v>
      </c>
      <c r="E2715" s="150" t="s">
        <v>4838</v>
      </c>
      <c r="F2715" s="112" t="str">
        <f t="shared" si="1"/>
        <v>CLAUDIO BRIONES</v>
      </c>
      <c r="G2715" s="59" t="s">
        <v>19546</v>
      </c>
      <c r="H2715" s="56" t="s">
        <v>44</v>
      </c>
      <c r="I2715" s="27"/>
      <c r="J2715" s="57" t="s">
        <v>17</v>
      </c>
      <c r="K2715" s="23" t="s">
        <v>15</v>
      </c>
    </row>
    <row r="2716" ht="22.5" customHeight="1">
      <c r="A2716" s="147">
        <v>46108.0</v>
      </c>
      <c r="B2716" s="15">
        <v>46111.0</v>
      </c>
      <c r="C2716" s="148">
        <v>45505.0</v>
      </c>
      <c r="D2716" s="149" t="s">
        <v>818</v>
      </c>
      <c r="E2716" s="150" t="s">
        <v>19547</v>
      </c>
      <c r="F2716" s="112" t="str">
        <f t="shared" si="1"/>
        <v>MIGUEL JARA GONZALEZ</v>
      </c>
      <c r="G2716" s="59" t="s">
        <v>19548</v>
      </c>
      <c r="H2716" s="56" t="s">
        <v>44</v>
      </c>
      <c r="I2716" s="27"/>
      <c r="J2716" s="57" t="s">
        <v>17</v>
      </c>
      <c r="K2716" s="23" t="s">
        <v>22</v>
      </c>
    </row>
    <row r="2717" ht="22.5" customHeight="1">
      <c r="A2717" s="147">
        <v>46108.0</v>
      </c>
      <c r="B2717" s="15">
        <v>46111.0</v>
      </c>
      <c r="C2717" s="148">
        <v>43556.0</v>
      </c>
      <c r="D2717" s="149" t="s">
        <v>281</v>
      </c>
      <c r="E2717" s="150" t="s">
        <v>8448</v>
      </c>
      <c r="F2717" s="112" t="str">
        <f t="shared" si="1"/>
        <v>ALEJANDRO MONTERO</v>
      </c>
      <c r="G2717" s="59" t="s">
        <v>19549</v>
      </c>
      <c r="H2717" s="56" t="s">
        <v>44</v>
      </c>
      <c r="I2717" s="27"/>
      <c r="J2717" s="57" t="s">
        <v>17</v>
      </c>
      <c r="K2717" s="23" t="s">
        <v>15</v>
      </c>
    </row>
    <row r="2718" ht="22.5" customHeight="1">
      <c r="A2718" s="147">
        <v>46108.0</v>
      </c>
      <c r="B2718" s="15">
        <v>46111.0</v>
      </c>
      <c r="C2718" s="148">
        <v>43709.0</v>
      </c>
      <c r="D2718" s="149" t="s">
        <v>19550</v>
      </c>
      <c r="E2718" s="150" t="s">
        <v>19551</v>
      </c>
      <c r="F2718" s="112" t="str">
        <f t="shared" si="1"/>
        <v>MIGUEL ALEJANDRO PEREZ PALMA</v>
      </c>
      <c r="G2718" s="59" t="s">
        <v>19552</v>
      </c>
      <c r="H2718" s="56" t="s">
        <v>44</v>
      </c>
      <c r="I2718" s="27"/>
      <c r="J2718" s="57" t="s">
        <v>17</v>
      </c>
      <c r="K2718" s="23" t="s">
        <v>15</v>
      </c>
    </row>
    <row r="2719" ht="22.5" customHeight="1">
      <c r="A2719" s="147">
        <v>46108.0</v>
      </c>
      <c r="B2719" s="15">
        <v>46111.0</v>
      </c>
      <c r="C2719" s="148">
        <v>43586.0</v>
      </c>
      <c r="D2719" s="149" t="s">
        <v>9900</v>
      </c>
      <c r="E2719" s="150" t="s">
        <v>19553</v>
      </c>
      <c r="F2719" s="112" t="str">
        <f t="shared" si="1"/>
        <v>KARLA FARÍAS GÓMEZ</v>
      </c>
      <c r="G2719" s="59" t="s">
        <v>19554</v>
      </c>
      <c r="H2719" s="56" t="s">
        <v>44</v>
      </c>
      <c r="I2719" s="27"/>
      <c r="J2719" s="57" t="s">
        <v>17</v>
      </c>
      <c r="K2719" s="23" t="s">
        <v>15</v>
      </c>
    </row>
    <row r="2720" ht="22.5" customHeight="1">
      <c r="A2720" s="147">
        <v>46108.0</v>
      </c>
      <c r="B2720" s="15">
        <v>46111.0</v>
      </c>
      <c r="C2720" s="148">
        <v>45809.0</v>
      </c>
      <c r="D2720" s="149" t="s">
        <v>4187</v>
      </c>
      <c r="E2720" s="150" t="s">
        <v>19555</v>
      </c>
      <c r="F2720" s="112" t="str">
        <f t="shared" si="1"/>
        <v>JUAN BUSTOS</v>
      </c>
      <c r="G2720" s="59" t="s">
        <v>19556</v>
      </c>
      <c r="H2720" s="56" t="s">
        <v>44</v>
      </c>
      <c r="I2720" s="27"/>
      <c r="J2720" s="57" t="s">
        <v>17</v>
      </c>
      <c r="K2720" s="23" t="s">
        <v>15</v>
      </c>
    </row>
    <row r="2721" ht="22.5" customHeight="1">
      <c r="A2721" s="147">
        <v>46108.0</v>
      </c>
      <c r="B2721" s="15"/>
      <c r="C2721" s="148">
        <v>43344.0</v>
      </c>
      <c r="D2721" s="149" t="s">
        <v>1444</v>
      </c>
      <c r="E2721" s="150" t="s">
        <v>19557</v>
      </c>
      <c r="F2721" s="112" t="str">
        <f t="shared" si="1"/>
        <v>RAFAEL ZELADA</v>
      </c>
      <c r="G2721" s="59" t="s">
        <v>19558</v>
      </c>
      <c r="H2721" s="56" t="s">
        <v>44</v>
      </c>
      <c r="I2721" s="27"/>
      <c r="J2721" s="57" t="s">
        <v>17</v>
      </c>
      <c r="K2721" s="23" t="s">
        <v>15</v>
      </c>
    </row>
    <row r="2722" ht="22.5" customHeight="1">
      <c r="A2722" s="147">
        <v>46108.0</v>
      </c>
      <c r="B2722" s="15"/>
      <c r="C2722" s="148">
        <v>43525.0</v>
      </c>
      <c r="D2722" s="149" t="s">
        <v>147</v>
      </c>
      <c r="E2722" s="150" t="s">
        <v>3997</v>
      </c>
      <c r="F2722" s="112" t="str">
        <f t="shared" si="1"/>
        <v>CARLOS HERRERA</v>
      </c>
      <c r="G2722" s="59" t="s">
        <v>19559</v>
      </c>
      <c r="H2722" s="56" t="s">
        <v>44</v>
      </c>
      <c r="I2722" s="27"/>
      <c r="J2722" s="57" t="s">
        <v>17</v>
      </c>
      <c r="K2722" s="23" t="s">
        <v>15</v>
      </c>
    </row>
    <row r="2723" ht="22.5" customHeight="1">
      <c r="A2723" s="147">
        <v>46108.0</v>
      </c>
      <c r="B2723" s="15">
        <v>46111.0</v>
      </c>
      <c r="C2723" s="148">
        <v>45748.0</v>
      </c>
      <c r="D2723" s="149" t="s">
        <v>19560</v>
      </c>
      <c r="E2723" s="150" t="s">
        <v>19561</v>
      </c>
      <c r="F2723" s="112" t="str">
        <f t="shared" si="1"/>
        <v>REBECA ARAOS</v>
      </c>
      <c r="G2723" s="59" t="s">
        <v>19562</v>
      </c>
      <c r="H2723" s="56" t="s">
        <v>44</v>
      </c>
      <c r="I2723" s="27"/>
      <c r="J2723" s="57" t="s">
        <v>17</v>
      </c>
      <c r="K2723" s="23" t="s">
        <v>15</v>
      </c>
    </row>
    <row r="2724" ht="22.5" customHeight="1">
      <c r="A2724" s="147">
        <v>46108.0</v>
      </c>
      <c r="B2724" s="15">
        <v>46111.0</v>
      </c>
      <c r="C2724" s="148">
        <v>43132.0</v>
      </c>
      <c r="D2724" s="149" t="s">
        <v>91</v>
      </c>
      <c r="E2724" s="150" t="s">
        <v>16524</v>
      </c>
      <c r="F2724" s="112" t="str">
        <f t="shared" si="1"/>
        <v>ESTEBAN ALANIS</v>
      </c>
      <c r="G2724" s="59" t="s">
        <v>19563</v>
      </c>
      <c r="H2724" s="56" t="s">
        <v>44</v>
      </c>
      <c r="I2724" s="27"/>
      <c r="J2724" s="57" t="s">
        <v>17</v>
      </c>
      <c r="K2724" s="23" t="s">
        <v>15</v>
      </c>
    </row>
    <row r="2725" ht="22.5" customHeight="1">
      <c r="A2725" s="147">
        <v>46108.0</v>
      </c>
      <c r="B2725" s="15">
        <v>46111.0</v>
      </c>
      <c r="C2725" s="148">
        <v>43739.0</v>
      </c>
      <c r="D2725" s="149" t="s">
        <v>19564</v>
      </c>
      <c r="E2725" s="150" t="s">
        <v>5296</v>
      </c>
      <c r="F2725" s="112" t="str">
        <f t="shared" si="1"/>
        <v>MARIA TERESA ZEPEDA</v>
      </c>
      <c r="G2725" s="59" t="s">
        <v>19565</v>
      </c>
      <c r="H2725" s="56" t="s">
        <v>44</v>
      </c>
      <c r="I2725" s="27"/>
      <c r="J2725" s="57" t="s">
        <v>17</v>
      </c>
      <c r="K2725" s="23" t="s">
        <v>15</v>
      </c>
    </row>
    <row r="2726" ht="22.5" customHeight="1">
      <c r="A2726" s="147">
        <v>46108.0</v>
      </c>
      <c r="B2726" s="15">
        <v>46111.0</v>
      </c>
      <c r="C2726" s="148">
        <v>45689.0</v>
      </c>
      <c r="D2726" s="149" t="s">
        <v>19566</v>
      </c>
      <c r="E2726" s="150" t="s">
        <v>19567</v>
      </c>
      <c r="F2726" s="112" t="str">
        <f t="shared" si="1"/>
        <v>ELIZABETH ANDREA LAGOS PEÑA</v>
      </c>
      <c r="G2726" s="59" t="s">
        <v>19568</v>
      </c>
      <c r="H2726" s="56" t="s">
        <v>44</v>
      </c>
      <c r="I2726" s="27"/>
      <c r="J2726" s="57" t="s">
        <v>17</v>
      </c>
      <c r="K2726" s="23" t="s">
        <v>15</v>
      </c>
    </row>
    <row r="2727" ht="22.5" customHeight="1">
      <c r="A2727" s="147">
        <v>46108.0</v>
      </c>
      <c r="B2727" s="15">
        <v>46111.0</v>
      </c>
      <c r="C2727" s="148">
        <v>44805.0</v>
      </c>
      <c r="D2727" s="149" t="s">
        <v>19569</v>
      </c>
      <c r="E2727" s="150" t="s">
        <v>19570</v>
      </c>
      <c r="F2727" s="112" t="str">
        <f t="shared" si="1"/>
        <v>JUAN FRANCISCO RAMON GRAU BERETTA</v>
      </c>
      <c r="G2727" s="59" t="s">
        <v>19571</v>
      </c>
      <c r="H2727" s="56" t="s">
        <v>44</v>
      </c>
      <c r="I2727" s="27"/>
      <c r="J2727" s="57" t="s">
        <v>17</v>
      </c>
      <c r="K2727" s="23" t="s">
        <v>15</v>
      </c>
    </row>
    <row r="2728" ht="22.5" customHeight="1">
      <c r="A2728" s="147">
        <v>46108.0</v>
      </c>
      <c r="B2728" s="15">
        <v>46112.0</v>
      </c>
      <c r="C2728" s="148">
        <v>45566.0</v>
      </c>
      <c r="D2728" s="149" t="s">
        <v>1888</v>
      </c>
      <c r="E2728" s="150" t="s">
        <v>2049</v>
      </c>
      <c r="F2728" s="112" t="str">
        <f t="shared" si="1"/>
        <v>DAVID GUTIÉRREZ</v>
      </c>
      <c r="G2728" s="59" t="s">
        <v>19572</v>
      </c>
      <c r="H2728" s="56" t="s">
        <v>44</v>
      </c>
      <c r="I2728" s="27"/>
      <c r="J2728" s="57" t="s">
        <v>19</v>
      </c>
      <c r="K2728" s="23" t="s">
        <v>15</v>
      </c>
    </row>
    <row r="2729" ht="22.5" customHeight="1">
      <c r="A2729" s="147">
        <v>46108.0</v>
      </c>
      <c r="B2729" s="15">
        <v>46125.0</v>
      </c>
      <c r="C2729" s="148">
        <v>45413.0</v>
      </c>
      <c r="D2729" s="149" t="s">
        <v>10186</v>
      </c>
      <c r="E2729" s="150" t="s">
        <v>2639</v>
      </c>
      <c r="F2729" s="112" t="str">
        <f t="shared" si="1"/>
        <v>KARINA ROXANA GAMBOA</v>
      </c>
      <c r="G2729" s="59" t="s">
        <v>10187</v>
      </c>
      <c r="H2729" s="56" t="s">
        <v>44</v>
      </c>
      <c r="I2729" s="27"/>
      <c r="J2729" s="57" t="s">
        <v>19</v>
      </c>
      <c r="K2729" s="23" t="s">
        <v>15</v>
      </c>
    </row>
    <row r="2730" ht="22.5" customHeight="1">
      <c r="A2730" s="147">
        <v>46108.0</v>
      </c>
      <c r="B2730" s="15">
        <v>46122.0</v>
      </c>
      <c r="C2730" s="148"/>
      <c r="D2730" s="149" t="s">
        <v>5994</v>
      </c>
      <c r="E2730" s="150" t="s">
        <v>19573</v>
      </c>
      <c r="F2730" s="112" t="str">
        <f t="shared" si="1"/>
        <v>PEDRO ARAYA MONTECINO</v>
      </c>
      <c r="G2730" s="59" t="s">
        <v>19574</v>
      </c>
      <c r="H2730" s="56" t="s">
        <v>44</v>
      </c>
      <c r="I2730" s="27"/>
      <c r="J2730" s="57" t="s">
        <v>23</v>
      </c>
      <c r="K2730" s="23" t="s">
        <v>15</v>
      </c>
    </row>
    <row r="2731" ht="22.5" customHeight="1">
      <c r="A2731" s="147">
        <v>46108.0</v>
      </c>
      <c r="B2731" s="15"/>
      <c r="C2731" s="148"/>
      <c r="D2731" s="149" t="s">
        <v>19575</v>
      </c>
      <c r="E2731" s="150" t="s">
        <v>19576</v>
      </c>
      <c r="F2731" s="112" t="str">
        <f t="shared" si="1"/>
        <v>JUAN ANDRES TAPIA RIVEROS</v>
      </c>
      <c r="G2731" s="59" t="s">
        <v>19577</v>
      </c>
      <c r="H2731" s="61"/>
      <c r="I2731" s="27"/>
      <c r="J2731" s="65"/>
      <c r="K2731" s="28"/>
    </row>
    <row r="2732" ht="22.5" customHeight="1">
      <c r="A2732" s="147">
        <v>46108.0</v>
      </c>
      <c r="B2732" s="15"/>
      <c r="C2732" s="148"/>
      <c r="D2732" s="149" t="s">
        <v>141</v>
      </c>
      <c r="E2732" s="150" t="s">
        <v>15046</v>
      </c>
      <c r="F2732" s="112" t="str">
        <f t="shared" si="1"/>
        <v>FELIPE OLIVARES</v>
      </c>
      <c r="G2732" s="59" t="s">
        <v>19578</v>
      </c>
      <c r="H2732" s="61"/>
      <c r="I2732" s="27"/>
      <c r="J2732" s="65"/>
      <c r="K2732" s="28"/>
    </row>
    <row r="2733" ht="22.5" customHeight="1">
      <c r="A2733" s="147">
        <v>46108.0</v>
      </c>
      <c r="B2733" s="15"/>
      <c r="C2733" s="148"/>
      <c r="D2733" s="149" t="s">
        <v>1038</v>
      </c>
      <c r="E2733" s="150" t="s">
        <v>1199</v>
      </c>
      <c r="F2733" s="112" t="str">
        <f t="shared" si="1"/>
        <v>MAURICIO ESPINOZA</v>
      </c>
      <c r="G2733" s="59" t="s">
        <v>19579</v>
      </c>
      <c r="H2733" s="61"/>
      <c r="I2733" s="27"/>
      <c r="J2733" s="65"/>
      <c r="K2733" s="28"/>
    </row>
    <row r="2734" ht="22.5" customHeight="1">
      <c r="A2734" s="147">
        <v>46108.0</v>
      </c>
      <c r="B2734" s="15"/>
      <c r="C2734" s="148"/>
      <c r="D2734" s="149" t="s">
        <v>19580</v>
      </c>
      <c r="E2734" s="150" t="s">
        <v>1208</v>
      </c>
      <c r="F2734" s="112" t="str">
        <f t="shared" si="1"/>
        <v>SIGRID TORRES</v>
      </c>
      <c r="G2734" s="59" t="s">
        <v>19581</v>
      </c>
      <c r="H2734" s="61"/>
      <c r="I2734" s="27"/>
      <c r="J2734" s="65"/>
      <c r="K2734" s="28"/>
    </row>
    <row r="2735" ht="22.5" customHeight="1">
      <c r="A2735" s="147">
        <v>46108.0</v>
      </c>
      <c r="B2735" s="15"/>
      <c r="C2735" s="148"/>
      <c r="D2735" s="149" t="s">
        <v>19582</v>
      </c>
      <c r="E2735" s="150" t="s">
        <v>19583</v>
      </c>
      <c r="F2735" s="112" t="str">
        <f t="shared" si="1"/>
        <v>SEBASTIAN ANTONIO HENRIQUEZ LOPEZ DE ARECHAGA</v>
      </c>
      <c r="G2735" s="59" t="s">
        <v>19584</v>
      </c>
      <c r="H2735" s="61"/>
      <c r="I2735" s="27"/>
      <c r="J2735" s="65"/>
      <c r="K2735" s="28"/>
    </row>
    <row r="2736" ht="22.5" customHeight="1">
      <c r="A2736" s="147">
        <v>46108.0</v>
      </c>
      <c r="B2736" s="15"/>
      <c r="C2736" s="148"/>
      <c r="D2736" s="149" t="s">
        <v>487</v>
      </c>
      <c r="E2736" s="150" t="s">
        <v>5861</v>
      </c>
      <c r="F2736" s="112" t="str">
        <f t="shared" si="1"/>
        <v>FRANCISCA URIBE</v>
      </c>
      <c r="G2736" s="59" t="s">
        <v>19585</v>
      </c>
      <c r="H2736" s="61"/>
      <c r="I2736" s="27"/>
      <c r="J2736" s="65"/>
      <c r="K2736" s="28"/>
    </row>
    <row r="2737" ht="22.5" customHeight="1">
      <c r="A2737" s="147">
        <v>46108.0</v>
      </c>
      <c r="B2737" s="15"/>
      <c r="C2737" s="148"/>
      <c r="D2737" s="149" t="s">
        <v>3754</v>
      </c>
      <c r="E2737" s="150" t="s">
        <v>19586</v>
      </c>
      <c r="F2737" s="112" t="str">
        <f t="shared" si="1"/>
        <v>OLGA RAMIREZ PAILLACAR</v>
      </c>
      <c r="G2737" s="59" t="s">
        <v>19587</v>
      </c>
      <c r="H2737" s="61"/>
      <c r="I2737" s="27"/>
      <c r="J2737" s="65"/>
      <c r="K2737" s="28"/>
    </row>
    <row r="2738" ht="22.5" customHeight="1">
      <c r="A2738" s="147">
        <v>46108.0</v>
      </c>
      <c r="B2738" s="15"/>
      <c r="C2738" s="148"/>
      <c r="D2738" s="149" t="s">
        <v>2075</v>
      </c>
      <c r="E2738" s="150" t="s">
        <v>2459</v>
      </c>
      <c r="F2738" s="112" t="str">
        <f t="shared" si="1"/>
        <v>JAVIERA SANCHEZ</v>
      </c>
      <c r="G2738" s="59" t="s">
        <v>19588</v>
      </c>
      <c r="H2738" s="61"/>
      <c r="I2738" s="27"/>
      <c r="J2738" s="65"/>
      <c r="K2738" s="28"/>
    </row>
    <row r="2739" ht="22.5" customHeight="1">
      <c r="A2739" s="147">
        <v>46108.0</v>
      </c>
      <c r="B2739" s="15"/>
      <c r="C2739" s="148"/>
      <c r="D2739" s="149" t="s">
        <v>19589</v>
      </c>
      <c r="E2739" s="150" t="s">
        <v>14564</v>
      </c>
      <c r="F2739" s="112" t="str">
        <f t="shared" si="1"/>
        <v>HANS HERRERA</v>
      </c>
      <c r="G2739" s="59" t="s">
        <v>19590</v>
      </c>
      <c r="H2739" s="61"/>
      <c r="I2739" s="27"/>
      <c r="J2739" s="65"/>
      <c r="K2739" s="28"/>
    </row>
    <row r="2740" ht="22.5" customHeight="1">
      <c r="A2740" s="147">
        <v>46108.0</v>
      </c>
      <c r="B2740" s="15"/>
      <c r="C2740" s="148"/>
      <c r="D2740" s="149" t="s">
        <v>1888</v>
      </c>
      <c r="E2740" s="150" t="s">
        <v>10355</v>
      </c>
      <c r="F2740" s="112" t="str">
        <f t="shared" si="1"/>
        <v>DAVID FARIAS</v>
      </c>
      <c r="G2740" s="59" t="s">
        <v>19591</v>
      </c>
      <c r="H2740" s="61"/>
      <c r="I2740" s="27"/>
      <c r="J2740" s="65"/>
      <c r="K2740" s="28"/>
    </row>
    <row r="2741" ht="22.5" customHeight="1">
      <c r="A2741" s="147">
        <v>46108.0</v>
      </c>
      <c r="B2741" s="15"/>
      <c r="C2741" s="148"/>
      <c r="D2741" s="149" t="s">
        <v>7674</v>
      </c>
      <c r="E2741" s="150" t="s">
        <v>19592</v>
      </c>
      <c r="F2741" s="112" t="str">
        <f t="shared" si="1"/>
        <v>CRISTIAN ALEJANDRO SOTO RAMIREZ</v>
      </c>
      <c r="G2741" s="59" t="s">
        <v>19593</v>
      </c>
      <c r="H2741" s="61"/>
      <c r="I2741" s="27"/>
      <c r="J2741" s="65"/>
      <c r="K2741" s="28"/>
    </row>
    <row r="2742" ht="22.5" customHeight="1">
      <c r="A2742" s="147">
        <v>46108.0</v>
      </c>
      <c r="B2742" s="15"/>
      <c r="C2742" s="148"/>
      <c r="D2742" s="149" t="s">
        <v>19594</v>
      </c>
      <c r="E2742" s="150" t="s">
        <v>19595</v>
      </c>
      <c r="F2742" s="112" t="str">
        <f t="shared" si="1"/>
        <v>GISELLE BEATRIZ DIAZ JEREZ</v>
      </c>
      <c r="G2742" s="59" t="s">
        <v>19596</v>
      </c>
      <c r="H2742" s="61"/>
      <c r="I2742" s="27"/>
      <c r="J2742" s="65"/>
      <c r="K2742" s="28"/>
    </row>
    <row r="2743" ht="22.5" customHeight="1">
      <c r="A2743" s="147">
        <v>46108.0</v>
      </c>
      <c r="B2743" s="15"/>
      <c r="C2743" s="148"/>
      <c r="D2743" s="149" t="s">
        <v>802</v>
      </c>
      <c r="E2743" s="150" t="s">
        <v>1226</v>
      </c>
      <c r="F2743" s="112" t="str">
        <f t="shared" si="1"/>
        <v>NATALIA PINO</v>
      </c>
      <c r="G2743" s="59" t="s">
        <v>19597</v>
      </c>
      <c r="H2743" s="61"/>
      <c r="I2743" s="27"/>
      <c r="J2743" s="65"/>
      <c r="K2743" s="28"/>
    </row>
    <row r="2744" ht="22.5" customHeight="1">
      <c r="A2744" s="147">
        <v>46108.0</v>
      </c>
      <c r="B2744" s="15"/>
      <c r="C2744" s="148"/>
      <c r="D2744" s="149" t="s">
        <v>19598</v>
      </c>
      <c r="E2744" s="150" t="s">
        <v>19599</v>
      </c>
      <c r="F2744" s="112" t="str">
        <f t="shared" si="1"/>
        <v>JOHGLY NICOLAS BALDAYO CAMPOS</v>
      </c>
      <c r="G2744" s="59" t="s">
        <v>19600</v>
      </c>
      <c r="H2744" s="61"/>
      <c r="I2744" s="27"/>
      <c r="J2744" s="65"/>
      <c r="K2744" s="28"/>
    </row>
    <row r="2745" ht="22.5" customHeight="1">
      <c r="A2745" s="147">
        <v>46108.0</v>
      </c>
      <c r="B2745" s="15"/>
      <c r="C2745" s="148"/>
      <c r="D2745" s="149" t="s">
        <v>1383</v>
      </c>
      <c r="E2745" s="150" t="s">
        <v>10113</v>
      </c>
      <c r="F2745" s="112" t="str">
        <f t="shared" si="1"/>
        <v>EDUARDO ALVAREZ VEAS</v>
      </c>
      <c r="G2745" s="59" t="s">
        <v>10114</v>
      </c>
      <c r="H2745" s="61"/>
      <c r="I2745" s="27"/>
      <c r="J2745" s="65"/>
      <c r="K2745" s="28"/>
    </row>
    <row r="2746" ht="22.5" customHeight="1">
      <c r="A2746" s="147">
        <v>46108.0</v>
      </c>
      <c r="B2746" s="15"/>
      <c r="C2746" s="148"/>
      <c r="D2746" s="149" t="s">
        <v>1077</v>
      </c>
      <c r="E2746" s="150" t="s">
        <v>19601</v>
      </c>
      <c r="F2746" s="112" t="str">
        <f t="shared" si="1"/>
        <v>KATHERINE LAFARGA BURGOS</v>
      </c>
      <c r="G2746" s="59" t="s">
        <v>19602</v>
      </c>
      <c r="H2746" s="61"/>
      <c r="I2746" s="27"/>
      <c r="J2746" s="65"/>
      <c r="K2746" s="28"/>
    </row>
    <row r="2747" ht="22.5" customHeight="1">
      <c r="A2747" s="147">
        <v>46108.0</v>
      </c>
      <c r="B2747" s="15"/>
      <c r="C2747" s="148"/>
      <c r="D2747" s="149" t="s">
        <v>2763</v>
      </c>
      <c r="E2747" s="150" t="s">
        <v>19603</v>
      </c>
      <c r="F2747" s="112" t="str">
        <f t="shared" si="1"/>
        <v>MACARENA OLIVEROS</v>
      </c>
      <c r="G2747" s="59" t="s">
        <v>19604</v>
      </c>
      <c r="H2747" s="61"/>
      <c r="I2747" s="27"/>
      <c r="J2747" s="65"/>
      <c r="K2747" s="28"/>
    </row>
    <row r="2748" ht="22.5" customHeight="1">
      <c r="A2748" s="147">
        <v>46108.0</v>
      </c>
      <c r="B2748" s="15"/>
      <c r="C2748" s="148"/>
      <c r="D2748" s="149" t="s">
        <v>3198</v>
      </c>
      <c r="E2748" s="150" t="s">
        <v>19605</v>
      </c>
      <c r="F2748" s="112" t="str">
        <f t="shared" si="1"/>
        <v>ALVARO MORALES CISTERNA</v>
      </c>
      <c r="G2748" s="59" t="s">
        <v>19606</v>
      </c>
      <c r="H2748" s="61"/>
      <c r="I2748" s="27"/>
      <c r="J2748" s="65"/>
      <c r="K2748" s="28"/>
    </row>
    <row r="2749" ht="22.5" customHeight="1">
      <c r="A2749" s="147">
        <v>46108.0</v>
      </c>
      <c r="B2749" s="15"/>
      <c r="C2749" s="148"/>
      <c r="D2749" s="149" t="s">
        <v>748</v>
      </c>
      <c r="E2749" s="150" t="s">
        <v>19607</v>
      </c>
      <c r="F2749" s="112" t="str">
        <f t="shared" si="1"/>
        <v>PAULA FELIZ</v>
      </c>
      <c r="G2749" s="59" t="s">
        <v>19608</v>
      </c>
      <c r="H2749" s="61"/>
      <c r="I2749" s="27"/>
      <c r="J2749" s="65"/>
      <c r="K2749" s="28"/>
    </row>
    <row r="2750" ht="22.5" customHeight="1">
      <c r="A2750" s="147">
        <v>46108.0</v>
      </c>
      <c r="B2750" s="15"/>
      <c r="C2750" s="148"/>
      <c r="D2750" s="149" t="s">
        <v>2690</v>
      </c>
      <c r="E2750" s="150" t="s">
        <v>17206</v>
      </c>
      <c r="F2750" s="112" t="str">
        <f t="shared" si="1"/>
        <v>GEORGINA OCAMPO</v>
      </c>
      <c r="G2750" s="59" t="s">
        <v>19609</v>
      </c>
      <c r="H2750" s="61"/>
      <c r="I2750" s="27"/>
      <c r="J2750" s="65"/>
      <c r="K2750" s="28"/>
    </row>
    <row r="2751" ht="22.5" customHeight="1">
      <c r="A2751" s="147">
        <v>46108.0</v>
      </c>
      <c r="B2751" s="15"/>
      <c r="C2751" s="148"/>
      <c r="D2751" s="149" t="s">
        <v>10133</v>
      </c>
      <c r="E2751" s="150" t="s">
        <v>10134</v>
      </c>
      <c r="F2751" s="112" t="str">
        <f t="shared" si="1"/>
        <v>ROSSELLA GARAY ALVARADO</v>
      </c>
      <c r="G2751" s="59" t="s">
        <v>10135</v>
      </c>
      <c r="H2751" s="61"/>
      <c r="I2751" s="27"/>
      <c r="J2751" s="65"/>
      <c r="K2751" s="28"/>
    </row>
    <row r="2752" ht="22.5" customHeight="1">
      <c r="A2752" s="147">
        <v>46108.0</v>
      </c>
      <c r="B2752" s="15"/>
      <c r="C2752" s="148"/>
      <c r="D2752" s="149" t="s">
        <v>19610</v>
      </c>
      <c r="E2752" s="150" t="s">
        <v>19611</v>
      </c>
      <c r="F2752" s="112" t="str">
        <f t="shared" si="1"/>
        <v>YANKIRAY CAROLINA LIBARDI GALLARDO</v>
      </c>
      <c r="G2752" s="59" t="s">
        <v>19612</v>
      </c>
      <c r="H2752" s="61"/>
      <c r="I2752" s="27"/>
      <c r="J2752" s="65"/>
      <c r="K2752" s="28"/>
    </row>
    <row r="2753" ht="22.5" customHeight="1">
      <c r="A2753" s="147">
        <v>46108.0</v>
      </c>
      <c r="B2753" s="15"/>
      <c r="C2753" s="148"/>
      <c r="D2753" s="149" t="s">
        <v>1449</v>
      </c>
      <c r="E2753" s="150" t="s">
        <v>5146</v>
      </c>
      <c r="F2753" s="112" t="str">
        <f t="shared" si="1"/>
        <v>MATÍAS ROMERO</v>
      </c>
      <c r="G2753" s="59" t="s">
        <v>19613</v>
      </c>
      <c r="H2753" s="61"/>
      <c r="I2753" s="27"/>
      <c r="J2753" s="65"/>
      <c r="K2753" s="28"/>
    </row>
    <row r="2754" ht="22.5" customHeight="1">
      <c r="A2754" s="147">
        <v>46108.0</v>
      </c>
      <c r="B2754" s="15"/>
      <c r="C2754" s="148"/>
      <c r="D2754" s="149" t="s">
        <v>19614</v>
      </c>
      <c r="E2754" s="150" t="s">
        <v>4247</v>
      </c>
      <c r="F2754" s="112" t="str">
        <f t="shared" si="1"/>
        <v>MATILDA ACUÑA</v>
      </c>
      <c r="G2754" s="59" t="s">
        <v>19615</v>
      </c>
      <c r="H2754" s="61"/>
      <c r="I2754" s="27"/>
      <c r="J2754" s="65"/>
      <c r="K2754" s="28"/>
    </row>
    <row r="2755" ht="22.5" customHeight="1">
      <c r="A2755" s="147">
        <v>46108.0</v>
      </c>
      <c r="B2755" s="15"/>
      <c r="C2755" s="148"/>
      <c r="D2755" s="149" t="s">
        <v>19616</v>
      </c>
      <c r="E2755" s="150" t="s">
        <v>12763</v>
      </c>
      <c r="F2755" s="112" t="str">
        <f t="shared" si="1"/>
        <v>ESTEFANI CAMPOS TOLOSA CAMPOS TOLOSA</v>
      </c>
      <c r="G2755" s="59" t="s">
        <v>19617</v>
      </c>
      <c r="H2755" s="61"/>
      <c r="I2755" s="27"/>
      <c r="J2755" s="65"/>
      <c r="K2755" s="28"/>
    </row>
    <row r="2756" ht="22.5" customHeight="1">
      <c r="A2756" s="147">
        <v>46108.0</v>
      </c>
      <c r="B2756" s="15"/>
      <c r="C2756" s="148"/>
      <c r="D2756" s="149" t="s">
        <v>19618</v>
      </c>
      <c r="E2756" s="150" t="s">
        <v>19619</v>
      </c>
      <c r="F2756" s="112" t="str">
        <f t="shared" si="1"/>
        <v>SIGRID CAROLINA BRETO ALFONZO</v>
      </c>
      <c r="G2756" s="59" t="s">
        <v>19620</v>
      </c>
      <c r="H2756" s="61"/>
      <c r="I2756" s="27"/>
      <c r="J2756" s="65"/>
      <c r="K2756" s="28"/>
    </row>
    <row r="2757" ht="22.5" customHeight="1">
      <c r="A2757" s="147">
        <v>46108.0</v>
      </c>
      <c r="B2757" s="15"/>
      <c r="C2757" s="148"/>
      <c r="D2757" s="149" t="s">
        <v>3164</v>
      </c>
      <c r="E2757" s="150" t="s">
        <v>710</v>
      </c>
      <c r="F2757" s="112" t="str">
        <f t="shared" si="1"/>
        <v>ROMINA TORO</v>
      </c>
      <c r="G2757" s="59" t="s">
        <v>19621</v>
      </c>
      <c r="H2757" s="61"/>
      <c r="I2757" s="27"/>
      <c r="J2757" s="65"/>
      <c r="K2757" s="28"/>
    </row>
    <row r="2758" ht="22.5" customHeight="1">
      <c r="A2758" s="147">
        <v>46108.0</v>
      </c>
      <c r="B2758" s="15"/>
      <c r="C2758" s="148"/>
      <c r="D2758" s="149" t="s">
        <v>19622</v>
      </c>
      <c r="E2758" s="150" t="s">
        <v>514</v>
      </c>
      <c r="F2758" s="112" t="str">
        <f t="shared" si="1"/>
        <v>LORETO VERGARA</v>
      </c>
      <c r="G2758" s="59" t="s">
        <v>19623</v>
      </c>
      <c r="H2758" s="61"/>
      <c r="I2758" s="27"/>
      <c r="J2758" s="65"/>
      <c r="K2758" s="28"/>
    </row>
    <row r="2759" ht="22.5" customHeight="1">
      <c r="A2759" s="147">
        <v>46108.0</v>
      </c>
      <c r="B2759" s="15"/>
      <c r="C2759" s="148"/>
      <c r="D2759" s="149" t="s">
        <v>5593</v>
      </c>
      <c r="E2759" s="150" t="s">
        <v>19624</v>
      </c>
      <c r="F2759" s="112" t="str">
        <f t="shared" si="1"/>
        <v>BRENDA ORO  CIFUENTES</v>
      </c>
      <c r="G2759" s="59" t="s">
        <v>19625</v>
      </c>
      <c r="H2759" s="61"/>
      <c r="I2759" s="27"/>
      <c r="J2759" s="65"/>
      <c r="K2759" s="28"/>
    </row>
    <row r="2760" ht="22.5" customHeight="1">
      <c r="A2760" s="147">
        <v>46108.0</v>
      </c>
      <c r="B2760" s="15"/>
      <c r="C2760" s="148"/>
      <c r="D2760" s="149" t="s">
        <v>162</v>
      </c>
      <c r="E2760" s="150" t="s">
        <v>19626</v>
      </c>
      <c r="F2760" s="112" t="str">
        <f t="shared" si="1"/>
        <v>JUAN CARLOS ZUÑIGA BUSTOS</v>
      </c>
      <c r="G2760" s="59" t="s">
        <v>19627</v>
      </c>
      <c r="H2760" s="61"/>
      <c r="I2760" s="27"/>
      <c r="J2760" s="65"/>
      <c r="K2760" s="28"/>
    </row>
    <row r="2761" ht="22.5" customHeight="1">
      <c r="A2761" s="147">
        <v>46108.0</v>
      </c>
      <c r="B2761" s="15"/>
      <c r="C2761" s="148"/>
      <c r="D2761" s="149" t="s">
        <v>2187</v>
      </c>
      <c r="E2761" s="150" t="s">
        <v>4949</v>
      </c>
      <c r="F2761" s="112" t="str">
        <f t="shared" si="1"/>
        <v>PAMELA LIMARI</v>
      </c>
      <c r="G2761" s="59" t="s">
        <v>19628</v>
      </c>
      <c r="H2761" s="61"/>
      <c r="I2761" s="27"/>
      <c r="J2761" s="65"/>
      <c r="K2761" s="28"/>
    </row>
    <row r="2762" ht="22.5" customHeight="1">
      <c r="A2762" s="147">
        <v>46108.0</v>
      </c>
      <c r="B2762" s="15"/>
      <c r="C2762" s="148"/>
      <c r="D2762" s="149" t="s">
        <v>341</v>
      </c>
      <c r="E2762" s="150" t="s">
        <v>19629</v>
      </c>
      <c r="F2762" s="112" t="str">
        <f t="shared" si="1"/>
        <v>MIGUEL CARRILLO ZAMORANO</v>
      </c>
      <c r="G2762" s="59" t="s">
        <v>19630</v>
      </c>
      <c r="H2762" s="61"/>
      <c r="I2762" s="27"/>
      <c r="J2762" s="65"/>
      <c r="K2762" s="28"/>
    </row>
    <row r="2763" ht="22.5" customHeight="1">
      <c r="A2763" s="147">
        <v>46108.0</v>
      </c>
      <c r="B2763" s="15"/>
      <c r="C2763" s="148"/>
      <c r="D2763" s="149" t="s">
        <v>147</v>
      </c>
      <c r="E2763" s="150" t="s">
        <v>19631</v>
      </c>
      <c r="F2763" s="112" t="str">
        <f t="shared" si="1"/>
        <v>CARLOS DIPARODI</v>
      </c>
      <c r="G2763" s="59" t="s">
        <v>19632</v>
      </c>
      <c r="H2763" s="61"/>
      <c r="I2763" s="27"/>
      <c r="J2763" s="65"/>
      <c r="K2763" s="28"/>
    </row>
    <row r="2764" ht="22.5" customHeight="1">
      <c r="A2764" s="147">
        <v>46108.0</v>
      </c>
      <c r="B2764" s="15"/>
      <c r="C2764" s="148"/>
      <c r="D2764" s="149" t="s">
        <v>323</v>
      </c>
      <c r="E2764" s="150" t="s">
        <v>19633</v>
      </c>
      <c r="F2764" s="112" t="str">
        <f t="shared" si="1"/>
        <v>FERNANDA QUINTANILLA LEMP</v>
      </c>
      <c r="G2764" s="59" t="s">
        <v>19634</v>
      </c>
      <c r="H2764" s="61"/>
      <c r="I2764" s="27"/>
      <c r="J2764" s="65"/>
      <c r="K2764" s="28"/>
    </row>
    <row r="2765" ht="22.5" customHeight="1">
      <c r="A2765" s="147">
        <v>46108.0</v>
      </c>
      <c r="B2765" s="15"/>
      <c r="C2765" s="148"/>
      <c r="D2765" s="149" t="s">
        <v>19635</v>
      </c>
      <c r="E2765" s="150" t="s">
        <v>19636</v>
      </c>
      <c r="F2765" s="112" t="str">
        <f t="shared" si="1"/>
        <v>SINDULFO ALEXIS CANIULEF TORREALBA</v>
      </c>
      <c r="G2765" s="59" t="s">
        <v>19637</v>
      </c>
      <c r="H2765" s="61"/>
      <c r="I2765" s="27"/>
      <c r="J2765" s="65"/>
      <c r="K2765" s="28"/>
    </row>
    <row r="2766" ht="22.5" customHeight="1">
      <c r="A2766" s="147">
        <v>46108.0</v>
      </c>
      <c r="B2766" s="15"/>
      <c r="C2766" s="148"/>
      <c r="D2766" s="149" t="s">
        <v>281</v>
      </c>
      <c r="E2766" s="150" t="s">
        <v>1762</v>
      </c>
      <c r="F2766" s="112" t="str">
        <f t="shared" si="1"/>
        <v>ALEJANDRO SOTO</v>
      </c>
      <c r="G2766" s="59" t="s">
        <v>19638</v>
      </c>
      <c r="H2766" s="61"/>
      <c r="I2766" s="27"/>
      <c r="J2766" s="65"/>
      <c r="K2766" s="28"/>
    </row>
    <row r="2767" ht="22.5" customHeight="1">
      <c r="A2767" s="147">
        <v>46108.0</v>
      </c>
      <c r="B2767" s="15"/>
      <c r="C2767" s="148"/>
      <c r="D2767" s="149" t="s">
        <v>119</v>
      </c>
      <c r="E2767" s="150" t="s">
        <v>3028</v>
      </c>
      <c r="F2767" s="112" t="str">
        <f t="shared" si="1"/>
        <v>PEDRO VERA</v>
      </c>
      <c r="G2767" s="59" t="s">
        <v>19639</v>
      </c>
      <c r="H2767" s="61"/>
      <c r="I2767" s="27"/>
      <c r="J2767" s="65"/>
      <c r="K2767" s="28"/>
    </row>
    <row r="2768" ht="22.5" customHeight="1">
      <c r="A2768" s="147">
        <v>46108.0</v>
      </c>
      <c r="B2768" s="15"/>
      <c r="C2768" s="148"/>
      <c r="D2768" s="149" t="s">
        <v>1779</v>
      </c>
      <c r="E2768" s="150" t="s">
        <v>19640</v>
      </c>
      <c r="F2768" s="112" t="str">
        <f t="shared" si="1"/>
        <v>JOAQUIN CANULAO</v>
      </c>
      <c r="G2768" s="59" t="s">
        <v>19641</v>
      </c>
      <c r="H2768" s="61"/>
      <c r="I2768" s="27"/>
      <c r="J2768" s="65"/>
      <c r="K2768" s="28"/>
    </row>
    <row r="2769" ht="22.5" customHeight="1">
      <c r="A2769" s="147">
        <v>46108.0</v>
      </c>
      <c r="B2769" s="15"/>
      <c r="C2769" s="148"/>
      <c r="D2769" s="149" t="s">
        <v>413</v>
      </c>
      <c r="E2769" s="150" t="s">
        <v>19642</v>
      </c>
      <c r="F2769" s="112" t="str">
        <f t="shared" si="1"/>
        <v>PABLO VALDES</v>
      </c>
      <c r="G2769" s="59" t="s">
        <v>19643</v>
      </c>
      <c r="H2769" s="61"/>
      <c r="I2769" s="27"/>
      <c r="J2769" s="65"/>
      <c r="K2769" s="28"/>
    </row>
    <row r="2770" ht="22.5" customHeight="1">
      <c r="A2770" s="147">
        <v>46108.0</v>
      </c>
      <c r="B2770" s="15"/>
      <c r="C2770" s="148"/>
      <c r="D2770" s="149" t="s">
        <v>19644</v>
      </c>
      <c r="E2770" s="150" t="s">
        <v>49</v>
      </c>
      <c r="F2770" s="112" t="str">
        <f t="shared" si="1"/>
        <v>KADEEM VERGARA</v>
      </c>
      <c r="G2770" s="59" t="s">
        <v>19645</v>
      </c>
      <c r="H2770" s="61"/>
      <c r="I2770" s="27"/>
      <c r="J2770" s="65"/>
      <c r="K2770" s="28"/>
    </row>
    <row r="2771" ht="22.5" customHeight="1">
      <c r="A2771" s="147">
        <v>46108.0</v>
      </c>
      <c r="B2771" s="15"/>
      <c r="C2771" s="148"/>
      <c r="D2771" s="149" t="s">
        <v>1817</v>
      </c>
      <c r="E2771" s="150" t="s">
        <v>19646</v>
      </c>
      <c r="F2771" s="112" t="str">
        <f t="shared" si="1"/>
        <v>PATRICIA COLLADO</v>
      </c>
      <c r="G2771" s="59" t="s">
        <v>19647</v>
      </c>
      <c r="H2771" s="61"/>
      <c r="I2771" s="27"/>
      <c r="J2771" s="65"/>
      <c r="K2771" s="28"/>
    </row>
    <row r="2772" ht="22.5" customHeight="1">
      <c r="A2772" s="147">
        <v>46108.0</v>
      </c>
      <c r="B2772" s="15"/>
      <c r="C2772" s="148"/>
      <c r="D2772" s="149" t="s">
        <v>19648</v>
      </c>
      <c r="E2772" s="150" t="s">
        <v>19649</v>
      </c>
      <c r="F2772" s="112" t="str">
        <f t="shared" si="1"/>
        <v>JESSICA PATRICIA MESSENET</v>
      </c>
      <c r="G2772" s="59" t="s">
        <v>19650</v>
      </c>
      <c r="H2772" s="61"/>
      <c r="I2772" s="27"/>
      <c r="J2772" s="65"/>
      <c r="K2772" s="28"/>
    </row>
    <row r="2773" ht="22.5" customHeight="1">
      <c r="A2773" s="147">
        <v>46108.0</v>
      </c>
      <c r="B2773" s="15"/>
      <c r="C2773" s="148"/>
      <c r="D2773" s="149" t="s">
        <v>19651</v>
      </c>
      <c r="E2773" s="150" t="s">
        <v>19652</v>
      </c>
      <c r="F2773" s="112" t="str">
        <f t="shared" si="1"/>
        <v>ANGGIO RAGGIO</v>
      </c>
      <c r="G2773" s="59" t="s">
        <v>19653</v>
      </c>
      <c r="H2773" s="61"/>
      <c r="I2773" s="27"/>
      <c r="J2773" s="65"/>
      <c r="K2773" s="28"/>
    </row>
    <row r="2774" ht="22.5" customHeight="1">
      <c r="A2774" s="147">
        <v>46108.0</v>
      </c>
      <c r="B2774" s="15"/>
      <c r="C2774" s="148"/>
      <c r="D2774" s="149" t="s">
        <v>858</v>
      </c>
      <c r="E2774" s="150" t="s">
        <v>13362</v>
      </c>
      <c r="F2774" s="112" t="str">
        <f t="shared" si="1"/>
        <v>JOSE QUIROGA</v>
      </c>
      <c r="G2774" s="59" t="s">
        <v>19654</v>
      </c>
      <c r="H2774" s="61"/>
      <c r="I2774" s="27"/>
      <c r="J2774" s="65"/>
      <c r="K2774" s="28"/>
    </row>
    <row r="2775" ht="22.5" customHeight="1">
      <c r="A2775" s="147">
        <v>46108.0</v>
      </c>
      <c r="B2775" s="15"/>
      <c r="C2775" s="148"/>
      <c r="D2775" s="149" t="s">
        <v>19655</v>
      </c>
      <c r="E2775" s="150" t="s">
        <v>19656</v>
      </c>
      <c r="F2775" s="112" t="str">
        <f t="shared" si="1"/>
        <v>PATRICIO ANDRÉS MERCADO OLIVARES</v>
      </c>
      <c r="G2775" s="59" t="s">
        <v>19657</v>
      </c>
      <c r="H2775" s="61"/>
      <c r="I2775" s="27"/>
      <c r="J2775" s="65"/>
      <c r="K2775" s="28"/>
    </row>
    <row r="2776" ht="22.5" customHeight="1">
      <c r="A2776" s="147">
        <v>46108.0</v>
      </c>
      <c r="B2776" s="15"/>
      <c r="C2776" s="148"/>
      <c r="D2776" s="149" t="s">
        <v>19658</v>
      </c>
      <c r="E2776" s="150" t="s">
        <v>19659</v>
      </c>
      <c r="F2776" s="112" t="str">
        <f t="shared" si="1"/>
        <v>LUCIA RETAMAL</v>
      </c>
      <c r="G2776" s="59" t="s">
        <v>19660</v>
      </c>
      <c r="H2776" s="61"/>
      <c r="I2776" s="27"/>
      <c r="J2776" s="65"/>
      <c r="K2776" s="28"/>
    </row>
    <row r="2777" ht="22.5" customHeight="1">
      <c r="A2777" s="147">
        <v>46108.0</v>
      </c>
      <c r="B2777" s="15"/>
      <c r="C2777" s="148"/>
      <c r="D2777" s="149" t="s">
        <v>2763</v>
      </c>
      <c r="E2777" s="150" t="s">
        <v>3681</v>
      </c>
      <c r="F2777" s="112" t="str">
        <f t="shared" si="1"/>
        <v>MACARENA DÍAZ</v>
      </c>
      <c r="G2777" s="59" t="s">
        <v>19661</v>
      </c>
      <c r="H2777" s="61"/>
      <c r="I2777" s="27"/>
      <c r="J2777" s="65"/>
      <c r="K2777" s="28"/>
    </row>
    <row r="2778" ht="22.5" customHeight="1">
      <c r="A2778" s="147">
        <v>46108.0</v>
      </c>
      <c r="B2778" s="15"/>
      <c r="C2778" s="148"/>
      <c r="D2778" s="149" t="s">
        <v>513</v>
      </c>
      <c r="E2778" s="150" t="s">
        <v>19662</v>
      </c>
      <c r="F2778" s="112" t="str">
        <f t="shared" si="1"/>
        <v>RICARDO PERLAZA COBO</v>
      </c>
      <c r="G2778" s="59" t="s">
        <v>19663</v>
      </c>
      <c r="H2778" s="61"/>
      <c r="I2778" s="27"/>
      <c r="J2778" s="65"/>
      <c r="K2778" s="28"/>
    </row>
    <row r="2779" ht="22.5" customHeight="1">
      <c r="A2779" s="147">
        <v>46108.0</v>
      </c>
      <c r="B2779" s="15"/>
      <c r="C2779" s="148"/>
      <c r="D2779" s="149" t="s">
        <v>19664</v>
      </c>
      <c r="E2779" s="150" t="s">
        <v>19665</v>
      </c>
      <c r="F2779" s="112" t="str">
        <f t="shared" si="1"/>
        <v>GUIORNADO MARCELO QUINTANA PONCE</v>
      </c>
      <c r="G2779" s="59" t="s">
        <v>19666</v>
      </c>
      <c r="H2779" s="61"/>
      <c r="I2779" s="27"/>
      <c r="J2779" s="65"/>
      <c r="K2779" s="28"/>
    </row>
    <row r="2780" ht="22.5" customHeight="1">
      <c r="A2780" s="147">
        <v>46108.0</v>
      </c>
      <c r="B2780" s="15"/>
      <c r="C2780" s="148"/>
      <c r="D2780" s="149" t="s">
        <v>19667</v>
      </c>
      <c r="E2780" s="150" t="s">
        <v>5630</v>
      </c>
      <c r="F2780" s="112" t="str">
        <f t="shared" si="1"/>
        <v>PEDRO ALFONSO DIAZ CAMPOS</v>
      </c>
      <c r="G2780" s="59" t="s">
        <v>19668</v>
      </c>
      <c r="H2780" s="61"/>
      <c r="I2780" s="27"/>
      <c r="J2780" s="65"/>
      <c r="K2780" s="28"/>
    </row>
    <row r="2781" ht="22.5" customHeight="1">
      <c r="A2781" s="147">
        <v>46108.0</v>
      </c>
      <c r="B2781" s="15"/>
      <c r="C2781" s="148"/>
      <c r="D2781" s="149" t="s">
        <v>19669</v>
      </c>
      <c r="E2781" s="150" t="s">
        <v>7469</v>
      </c>
      <c r="F2781" s="112" t="str">
        <f t="shared" si="1"/>
        <v>ERICK MIRANDA</v>
      </c>
      <c r="G2781" s="59" t="s">
        <v>19670</v>
      </c>
      <c r="H2781" s="61"/>
      <c r="I2781" s="27"/>
      <c r="J2781" s="65"/>
      <c r="K2781" s="28"/>
    </row>
    <row r="2782" ht="22.5" customHeight="1">
      <c r="A2782" s="147">
        <v>46108.0</v>
      </c>
      <c r="B2782" s="15"/>
      <c r="C2782" s="148"/>
      <c r="D2782" s="149" t="s">
        <v>19671</v>
      </c>
      <c r="E2782" s="150" t="s">
        <v>19672</v>
      </c>
      <c r="F2782" s="112" t="str">
        <f t="shared" si="1"/>
        <v>MANUEL JESÚS ZÚÑIGA LÓPEZ</v>
      </c>
      <c r="G2782" s="59" t="s">
        <v>19673</v>
      </c>
      <c r="H2782" s="61"/>
      <c r="I2782" s="27"/>
      <c r="J2782" s="65"/>
      <c r="K2782" s="28"/>
    </row>
    <row r="2783" ht="22.5" customHeight="1">
      <c r="A2783" s="147">
        <v>46108.0</v>
      </c>
      <c r="B2783" s="15"/>
      <c r="C2783" s="148"/>
      <c r="D2783" s="149" t="s">
        <v>3232</v>
      </c>
      <c r="E2783" s="150" t="s">
        <v>991</v>
      </c>
      <c r="F2783" s="112" t="str">
        <f t="shared" si="1"/>
        <v>LEONARDO CASTRO</v>
      </c>
      <c r="G2783" s="59" t="s">
        <v>19674</v>
      </c>
      <c r="H2783" s="61"/>
      <c r="I2783" s="27"/>
      <c r="J2783" s="65"/>
      <c r="K2783" s="28"/>
    </row>
    <row r="2784" ht="22.5" customHeight="1">
      <c r="A2784" s="147">
        <v>46108.0</v>
      </c>
      <c r="B2784" s="15"/>
      <c r="C2784" s="148"/>
      <c r="D2784" s="149" t="s">
        <v>7319</v>
      </c>
      <c r="E2784" s="150" t="s">
        <v>11477</v>
      </c>
      <c r="F2784" s="112" t="str">
        <f t="shared" si="1"/>
        <v>DANITZA MANCILLA</v>
      </c>
      <c r="G2784" s="59" t="s">
        <v>19675</v>
      </c>
      <c r="H2784" s="61"/>
      <c r="I2784" s="27"/>
      <c r="J2784" s="65"/>
      <c r="K2784" s="28"/>
    </row>
    <row r="2785" ht="22.5" customHeight="1">
      <c r="A2785" s="147">
        <v>46108.0</v>
      </c>
      <c r="B2785" s="15"/>
      <c r="C2785" s="148"/>
      <c r="D2785" s="149" t="s">
        <v>19676</v>
      </c>
      <c r="E2785" s="150" t="s">
        <v>4336</v>
      </c>
      <c r="F2785" s="112" t="str">
        <f t="shared" si="1"/>
        <v>HELLEN BASCONE</v>
      </c>
      <c r="G2785" s="59" t="s">
        <v>19677</v>
      </c>
      <c r="H2785" s="61"/>
      <c r="I2785" s="27"/>
      <c r="J2785" s="65"/>
      <c r="K2785" s="28"/>
    </row>
    <row r="2786" ht="22.5" customHeight="1">
      <c r="A2786" s="147">
        <v>46108.0</v>
      </c>
      <c r="B2786" s="15"/>
      <c r="C2786" s="148"/>
      <c r="D2786" s="149" t="s">
        <v>1240</v>
      </c>
      <c r="E2786" s="150" t="s">
        <v>1243</v>
      </c>
      <c r="F2786" s="112" t="str">
        <f t="shared" si="1"/>
        <v>CATALINA PINTO</v>
      </c>
      <c r="G2786" s="59" t="s">
        <v>1244</v>
      </c>
      <c r="H2786" s="61"/>
      <c r="I2786" s="27"/>
      <c r="J2786" s="65"/>
      <c r="K2786" s="28"/>
    </row>
    <row r="2787" ht="22.5" customHeight="1">
      <c r="A2787" s="147">
        <v>46108.0</v>
      </c>
      <c r="B2787" s="15"/>
      <c r="C2787" s="148"/>
      <c r="D2787" s="149" t="s">
        <v>19678</v>
      </c>
      <c r="E2787" s="150" t="s">
        <v>1762</v>
      </c>
      <c r="F2787" s="112" t="str">
        <f t="shared" si="1"/>
        <v>GISELLA SOTO</v>
      </c>
      <c r="G2787" s="59" t="s">
        <v>19679</v>
      </c>
      <c r="H2787" s="61"/>
      <c r="I2787" s="27"/>
      <c r="J2787" s="65"/>
      <c r="K2787" s="28"/>
    </row>
    <row r="2788" ht="22.5" customHeight="1">
      <c r="A2788" s="147">
        <v>46108.0</v>
      </c>
      <c r="B2788" s="15"/>
      <c r="C2788" s="148"/>
      <c r="D2788" s="149" t="s">
        <v>17705</v>
      </c>
      <c r="E2788" s="150" t="s">
        <v>19680</v>
      </c>
      <c r="F2788" s="112" t="str">
        <f t="shared" si="1"/>
        <v>INGRID VARELA</v>
      </c>
      <c r="G2788" s="59" t="s">
        <v>19681</v>
      </c>
      <c r="H2788" s="61"/>
      <c r="I2788" s="27"/>
      <c r="J2788" s="65"/>
      <c r="K2788" s="28"/>
    </row>
    <row r="2789" ht="22.5" customHeight="1">
      <c r="A2789" s="147">
        <v>46108.0</v>
      </c>
      <c r="B2789" s="15"/>
      <c r="C2789" s="148"/>
      <c r="D2789" s="149" t="s">
        <v>67</v>
      </c>
      <c r="E2789" s="150" t="s">
        <v>367</v>
      </c>
      <c r="F2789" s="112" t="str">
        <f t="shared" si="1"/>
        <v>CAROLINA GONZÁLEZ</v>
      </c>
      <c r="G2789" s="59" t="s">
        <v>19682</v>
      </c>
      <c r="H2789" s="61"/>
      <c r="I2789" s="27"/>
      <c r="J2789" s="65"/>
      <c r="K2789" s="28"/>
    </row>
    <row r="2790" ht="22.5" customHeight="1">
      <c r="A2790" s="147">
        <v>46108.0</v>
      </c>
      <c r="B2790" s="15"/>
      <c r="C2790" s="148"/>
      <c r="D2790" s="149" t="s">
        <v>11654</v>
      </c>
      <c r="E2790" s="150" t="s">
        <v>19683</v>
      </c>
      <c r="F2790" s="112" t="str">
        <f t="shared" si="1"/>
        <v>MATIAS RUBINA</v>
      </c>
      <c r="G2790" s="59" t="s">
        <v>19684</v>
      </c>
      <c r="H2790" s="61"/>
      <c r="I2790" s="27"/>
      <c r="J2790" s="65"/>
      <c r="K2790" s="28"/>
    </row>
    <row r="2791" ht="22.5" customHeight="1">
      <c r="A2791" s="147">
        <v>46108.0</v>
      </c>
      <c r="B2791" s="15"/>
      <c r="C2791" s="148"/>
      <c r="D2791" s="149" t="s">
        <v>19685</v>
      </c>
      <c r="E2791" s="150" t="s">
        <v>19686</v>
      </c>
      <c r="F2791" s="112" t="str">
        <f t="shared" si="1"/>
        <v>CLAUDIO IVÁN ARRIAGADA VIDAL</v>
      </c>
      <c r="G2791" s="59" t="s">
        <v>19687</v>
      </c>
      <c r="H2791" s="61"/>
      <c r="I2791" s="27"/>
      <c r="J2791" s="65"/>
      <c r="K2791" s="28"/>
    </row>
    <row r="2792" ht="22.5" customHeight="1">
      <c r="A2792" s="147">
        <v>46108.0</v>
      </c>
      <c r="B2792" s="15"/>
      <c r="C2792" s="148"/>
      <c r="D2792" s="149" t="s">
        <v>553</v>
      </c>
      <c r="E2792" s="150" t="s">
        <v>19688</v>
      </c>
      <c r="F2792" s="112" t="str">
        <f t="shared" si="1"/>
        <v>JONATHAN JARA SÁNCHEZ</v>
      </c>
      <c r="G2792" s="59" t="s">
        <v>19689</v>
      </c>
      <c r="H2792" s="61"/>
      <c r="I2792" s="27"/>
      <c r="J2792" s="65"/>
      <c r="K2792" s="28"/>
    </row>
    <row r="2793" ht="22.5" customHeight="1">
      <c r="A2793" s="147">
        <v>46108.0</v>
      </c>
      <c r="B2793" s="15"/>
      <c r="C2793" s="148"/>
      <c r="D2793" s="149" t="s">
        <v>19690</v>
      </c>
      <c r="E2793" s="150" t="s">
        <v>19691</v>
      </c>
      <c r="F2793" s="112" t="str">
        <f t="shared" si="1"/>
        <v>BELGICA MUÑOZ SANDOVAL</v>
      </c>
      <c r="G2793" s="59" t="s">
        <v>19692</v>
      </c>
      <c r="H2793" s="61"/>
      <c r="I2793" s="27"/>
      <c r="J2793" s="65"/>
      <c r="K2793" s="28"/>
    </row>
    <row r="2794" ht="22.5" customHeight="1">
      <c r="A2794" s="147">
        <v>46108.0</v>
      </c>
      <c r="B2794" s="15"/>
      <c r="C2794" s="148"/>
      <c r="D2794" s="149" t="s">
        <v>10436</v>
      </c>
      <c r="E2794" s="150" t="s">
        <v>12893</v>
      </c>
      <c r="F2794" s="112" t="str">
        <f t="shared" si="1"/>
        <v>VANIA GALLARDO</v>
      </c>
      <c r="G2794" s="59" t="s">
        <v>19693</v>
      </c>
      <c r="H2794" s="61"/>
      <c r="I2794" s="27"/>
      <c r="J2794" s="65"/>
      <c r="K2794" s="28"/>
    </row>
    <row r="2795" ht="22.5" customHeight="1">
      <c r="A2795" s="147">
        <v>46108.0</v>
      </c>
      <c r="B2795" s="15"/>
      <c r="C2795" s="148"/>
      <c r="D2795" s="149" t="s">
        <v>19694</v>
      </c>
      <c r="E2795" s="150" t="s">
        <v>19695</v>
      </c>
      <c r="F2795" s="112" t="str">
        <f t="shared" si="1"/>
        <v>DALIA TERÁN</v>
      </c>
      <c r="G2795" s="59" t="s">
        <v>19696</v>
      </c>
      <c r="H2795" s="61"/>
      <c r="I2795" s="27"/>
      <c r="J2795" s="65"/>
      <c r="K2795" s="28"/>
    </row>
    <row r="2796" ht="22.5" customHeight="1">
      <c r="A2796" s="147">
        <v>46108.0</v>
      </c>
      <c r="B2796" s="15"/>
      <c r="C2796" s="148"/>
      <c r="D2796" s="149" t="s">
        <v>11879</v>
      </c>
      <c r="E2796" s="150" t="s">
        <v>19697</v>
      </c>
      <c r="F2796" s="112" t="str">
        <f t="shared" si="1"/>
        <v>JEAN FRANCO ALIAGA CABRERA</v>
      </c>
      <c r="G2796" s="59" t="s">
        <v>19698</v>
      </c>
      <c r="H2796" s="61"/>
      <c r="I2796" s="27"/>
      <c r="J2796" s="65"/>
      <c r="K2796" s="28"/>
    </row>
    <row r="2797" ht="22.5" customHeight="1">
      <c r="A2797" s="147">
        <v>46111.0</v>
      </c>
      <c r="B2797" s="15"/>
      <c r="C2797" s="148"/>
      <c r="D2797" s="149" t="s">
        <v>67</v>
      </c>
      <c r="E2797" s="150" t="s">
        <v>19699</v>
      </c>
      <c r="F2797" s="112" t="str">
        <f t="shared" si="1"/>
        <v>CAROLINA MORA MORA</v>
      </c>
      <c r="G2797" s="59" t="s">
        <v>19700</v>
      </c>
      <c r="H2797" s="56" t="s">
        <v>44</v>
      </c>
      <c r="I2797" s="27"/>
      <c r="J2797" s="57" t="s">
        <v>14</v>
      </c>
      <c r="K2797" s="23" t="s">
        <v>15</v>
      </c>
    </row>
    <row r="2798" ht="22.5" customHeight="1">
      <c r="A2798" s="147">
        <v>46111.0</v>
      </c>
      <c r="B2798" s="15"/>
      <c r="C2798" s="148"/>
      <c r="D2798" s="149" t="s">
        <v>19701</v>
      </c>
      <c r="E2798" s="150" t="s">
        <v>19702</v>
      </c>
      <c r="F2798" s="112" t="str">
        <f t="shared" si="1"/>
        <v>FRANCO NICOLÁS CANDIA BELTRAN</v>
      </c>
      <c r="G2798" s="59" t="s">
        <v>19703</v>
      </c>
      <c r="H2798" s="56" t="s">
        <v>44</v>
      </c>
      <c r="I2798" s="27"/>
      <c r="J2798" s="57" t="s">
        <v>14</v>
      </c>
      <c r="K2798" s="28"/>
    </row>
    <row r="2799" ht="22.5" customHeight="1">
      <c r="A2799" s="147">
        <v>46111.0</v>
      </c>
      <c r="B2799" s="15"/>
      <c r="C2799" s="148"/>
      <c r="D2799" s="149" t="s">
        <v>19704</v>
      </c>
      <c r="E2799" s="150" t="s">
        <v>19705</v>
      </c>
      <c r="F2799" s="112" t="str">
        <f t="shared" si="1"/>
        <v>GIANCARLOS CORONEL</v>
      </c>
      <c r="G2799" s="59" t="s">
        <v>19706</v>
      </c>
      <c r="H2799" s="56" t="s">
        <v>44</v>
      </c>
      <c r="I2799" s="27"/>
      <c r="J2799" s="57" t="s">
        <v>14</v>
      </c>
      <c r="K2799" s="23" t="s">
        <v>15</v>
      </c>
    </row>
    <row r="2800" ht="22.5" customHeight="1">
      <c r="A2800" s="147">
        <v>46111.0</v>
      </c>
      <c r="B2800" s="15"/>
      <c r="C2800" s="148"/>
      <c r="D2800" s="149" t="s">
        <v>6095</v>
      </c>
      <c r="E2800" s="150" t="s">
        <v>314</v>
      </c>
      <c r="F2800" s="112" t="str">
        <f t="shared" si="1"/>
        <v>MARIBEL PONCE</v>
      </c>
      <c r="G2800" s="59" t="s">
        <v>19707</v>
      </c>
      <c r="H2800" s="56" t="s">
        <v>44</v>
      </c>
      <c r="I2800" s="27"/>
      <c r="J2800" s="57" t="s">
        <v>14</v>
      </c>
      <c r="K2800" s="28"/>
    </row>
    <row r="2801" ht="22.5" customHeight="1">
      <c r="A2801" s="147">
        <v>46111.0</v>
      </c>
      <c r="B2801" s="15"/>
      <c r="C2801" s="148"/>
      <c r="D2801" s="149" t="s">
        <v>19708</v>
      </c>
      <c r="E2801" s="150" t="s">
        <v>9237</v>
      </c>
      <c r="F2801" s="112" t="str">
        <f t="shared" si="1"/>
        <v>JOSELYN MILENEN VERGARA VARGAS</v>
      </c>
      <c r="G2801" s="59" t="s">
        <v>9238</v>
      </c>
      <c r="H2801" s="56" t="s">
        <v>44</v>
      </c>
      <c r="I2801" s="27"/>
      <c r="J2801" s="57" t="s">
        <v>14</v>
      </c>
      <c r="K2801" s="28"/>
    </row>
    <row r="2802" ht="22.5" customHeight="1">
      <c r="A2802" s="147">
        <v>46111.0</v>
      </c>
      <c r="B2802" s="15"/>
      <c r="C2802" s="148"/>
      <c r="D2802" s="149" t="s">
        <v>153</v>
      </c>
      <c r="E2802" s="150" t="s">
        <v>211</v>
      </c>
      <c r="F2802" s="112" t="str">
        <f t="shared" si="1"/>
        <v>ALBERTO ROJAS</v>
      </c>
      <c r="G2802" s="59" t="s">
        <v>19709</v>
      </c>
      <c r="H2802" s="56" t="s">
        <v>44</v>
      </c>
      <c r="I2802" s="27"/>
      <c r="J2802" s="57" t="s">
        <v>14</v>
      </c>
      <c r="K2802" s="28"/>
    </row>
    <row r="2803" ht="22.5" customHeight="1">
      <c r="A2803" s="147">
        <v>46111.0</v>
      </c>
      <c r="B2803" s="15"/>
      <c r="C2803" s="148"/>
      <c r="D2803" s="149" t="s">
        <v>2096</v>
      </c>
      <c r="E2803" s="150" t="s">
        <v>1421</v>
      </c>
      <c r="F2803" s="112" t="str">
        <f t="shared" si="1"/>
        <v>CAMILO OJEDA</v>
      </c>
      <c r="G2803" s="59" t="s">
        <v>19710</v>
      </c>
      <c r="H2803" s="56" t="s">
        <v>44</v>
      </c>
      <c r="I2803" s="27"/>
      <c r="J2803" s="57" t="s">
        <v>14</v>
      </c>
      <c r="K2803" s="28"/>
    </row>
    <row r="2804" ht="22.5" customHeight="1">
      <c r="A2804" s="147">
        <v>46111.0</v>
      </c>
      <c r="B2804" s="15"/>
      <c r="C2804" s="148"/>
      <c r="D2804" s="149" t="s">
        <v>366</v>
      </c>
      <c r="E2804" s="150" t="s">
        <v>19711</v>
      </c>
      <c r="F2804" s="112" t="str">
        <f t="shared" si="1"/>
        <v>ELIZABETH VILLAVICENCIO</v>
      </c>
      <c r="G2804" s="59" t="s">
        <v>19712</v>
      </c>
      <c r="H2804" s="56" t="s">
        <v>44</v>
      </c>
      <c r="I2804" s="27"/>
      <c r="J2804" s="57" t="s">
        <v>14</v>
      </c>
      <c r="K2804" s="23" t="s">
        <v>15</v>
      </c>
    </row>
    <row r="2805" ht="22.5" customHeight="1">
      <c r="A2805" s="147">
        <v>46111.0</v>
      </c>
      <c r="B2805" s="15"/>
      <c r="C2805" s="148"/>
      <c r="D2805" s="149" t="s">
        <v>14323</v>
      </c>
      <c r="E2805" s="150" t="s">
        <v>19713</v>
      </c>
      <c r="F2805" s="112" t="str">
        <f t="shared" si="1"/>
        <v>IGNACIO ANDRES GONZALEZ URBINA</v>
      </c>
      <c r="G2805" s="59" t="s">
        <v>19714</v>
      </c>
      <c r="H2805" s="56" t="s">
        <v>44</v>
      </c>
      <c r="I2805" s="27"/>
      <c r="J2805" s="57" t="s">
        <v>14</v>
      </c>
      <c r="K2805" s="28"/>
    </row>
    <row r="2806" ht="22.5" customHeight="1">
      <c r="A2806" s="147">
        <v>46111.0</v>
      </c>
      <c r="B2806" s="15"/>
      <c r="C2806" s="148"/>
      <c r="D2806" s="149" t="s">
        <v>1331</v>
      </c>
      <c r="E2806" s="150" t="s">
        <v>19715</v>
      </c>
      <c r="F2806" s="112" t="str">
        <f t="shared" si="1"/>
        <v>CRISTOBAL GONZALEZ SAAVEDRA</v>
      </c>
      <c r="G2806" s="59" t="s">
        <v>19716</v>
      </c>
      <c r="H2806" s="56" t="s">
        <v>44</v>
      </c>
      <c r="I2806" s="27"/>
      <c r="J2806" s="57" t="s">
        <v>14</v>
      </c>
      <c r="K2806" s="28"/>
    </row>
    <row r="2807" ht="22.5" customHeight="1">
      <c r="A2807" s="147">
        <v>46111.0</v>
      </c>
      <c r="B2807" s="15"/>
      <c r="C2807" s="148"/>
      <c r="D2807" s="149" t="s">
        <v>19717</v>
      </c>
      <c r="E2807" s="150" t="s">
        <v>19718</v>
      </c>
      <c r="F2807" s="112" t="str">
        <f t="shared" si="1"/>
        <v>MARINA UBERLINDA SANTANA ARAVENA</v>
      </c>
      <c r="G2807" s="59" t="s">
        <v>19719</v>
      </c>
      <c r="H2807" s="56" t="s">
        <v>44</v>
      </c>
      <c r="I2807" s="27"/>
      <c r="J2807" s="57" t="s">
        <v>14</v>
      </c>
      <c r="K2807" s="28"/>
    </row>
    <row r="2808" ht="22.5" customHeight="1">
      <c r="A2808" s="147">
        <v>46111.0</v>
      </c>
      <c r="B2808" s="15"/>
      <c r="C2808" s="148"/>
      <c r="D2808" s="149" t="s">
        <v>2644</v>
      </c>
      <c r="E2808" s="150" t="s">
        <v>4015</v>
      </c>
      <c r="F2808" s="112" t="str">
        <f t="shared" si="1"/>
        <v>GABRIEL ÁVILA</v>
      </c>
      <c r="G2808" s="59" t="s">
        <v>19720</v>
      </c>
      <c r="H2808" s="56" t="s">
        <v>44</v>
      </c>
      <c r="I2808" s="27"/>
      <c r="J2808" s="57" t="s">
        <v>14</v>
      </c>
      <c r="K2808" s="28"/>
    </row>
    <row r="2809" ht="22.5" customHeight="1">
      <c r="A2809" s="147">
        <v>46111.0</v>
      </c>
      <c r="B2809" s="15"/>
      <c r="C2809" s="148"/>
      <c r="D2809" s="149" t="s">
        <v>2075</v>
      </c>
      <c r="E2809" s="150" t="s">
        <v>10546</v>
      </c>
      <c r="F2809" s="112" t="str">
        <f t="shared" si="1"/>
        <v>JAVIERA RAMOS</v>
      </c>
      <c r="G2809" s="59" t="s">
        <v>19721</v>
      </c>
      <c r="H2809" s="56" t="s">
        <v>44</v>
      </c>
      <c r="I2809" s="27"/>
      <c r="J2809" s="57" t="s">
        <v>14</v>
      </c>
      <c r="K2809" s="23" t="s">
        <v>15</v>
      </c>
    </row>
    <row r="2810" ht="22.5" customHeight="1">
      <c r="A2810" s="147">
        <v>46111.0</v>
      </c>
      <c r="B2810" s="15"/>
      <c r="C2810" s="148"/>
      <c r="D2810" s="149" t="s">
        <v>901</v>
      </c>
      <c r="E2810" s="150" t="s">
        <v>19722</v>
      </c>
      <c r="F2810" s="112" t="str">
        <f t="shared" si="1"/>
        <v>PAMELA ARAYA</v>
      </c>
      <c r="G2810" s="59" t="s">
        <v>19723</v>
      </c>
      <c r="H2810" s="56" t="s">
        <v>44</v>
      </c>
      <c r="I2810" s="27"/>
      <c r="J2810" s="57" t="s">
        <v>14</v>
      </c>
      <c r="K2810" s="23" t="s">
        <v>15</v>
      </c>
    </row>
    <row r="2811" ht="22.5" customHeight="1">
      <c r="A2811" s="147">
        <v>46111.0</v>
      </c>
      <c r="B2811" s="15"/>
      <c r="C2811" s="148"/>
      <c r="D2811" s="149" t="s">
        <v>2987</v>
      </c>
      <c r="E2811" s="150" t="s">
        <v>6656</v>
      </c>
      <c r="F2811" s="112" t="str">
        <f t="shared" si="1"/>
        <v>GONZALO VARGAS</v>
      </c>
      <c r="G2811" s="59" t="s">
        <v>19724</v>
      </c>
      <c r="H2811" s="56" t="s">
        <v>44</v>
      </c>
      <c r="I2811" s="27"/>
      <c r="J2811" s="57" t="s">
        <v>14</v>
      </c>
      <c r="K2811" s="23" t="s">
        <v>15</v>
      </c>
    </row>
    <row r="2812" ht="22.5" customHeight="1">
      <c r="A2812" s="147">
        <v>46111.0</v>
      </c>
      <c r="B2812" s="15"/>
      <c r="C2812" s="148"/>
      <c r="D2812" s="149" t="s">
        <v>19725</v>
      </c>
      <c r="E2812" s="150" t="s">
        <v>19726</v>
      </c>
      <c r="F2812" s="112" t="str">
        <f t="shared" si="1"/>
        <v>ELIZABETH AMELIA MALDONADO ORTIZ</v>
      </c>
      <c r="G2812" s="59" t="s">
        <v>19727</v>
      </c>
      <c r="H2812" s="56" t="s">
        <v>44</v>
      </c>
      <c r="I2812" s="27"/>
      <c r="J2812" s="57" t="s">
        <v>14</v>
      </c>
      <c r="K2812" s="28"/>
    </row>
    <row r="2813" ht="22.5" customHeight="1">
      <c r="A2813" s="147">
        <v>46111.0</v>
      </c>
      <c r="B2813" s="15"/>
      <c r="C2813" s="148"/>
      <c r="D2813" s="149" t="s">
        <v>3491</v>
      </c>
      <c r="E2813" s="150" t="s">
        <v>19728</v>
      </c>
      <c r="F2813" s="112" t="str">
        <f t="shared" si="1"/>
        <v>FELIPE IGNACIO CARMONA FUENTES</v>
      </c>
      <c r="G2813" s="59" t="s">
        <v>19729</v>
      </c>
      <c r="H2813" s="56" t="s">
        <v>44</v>
      </c>
      <c r="I2813" s="27"/>
      <c r="J2813" s="57" t="s">
        <v>14</v>
      </c>
      <c r="K2813" s="23" t="s">
        <v>15</v>
      </c>
    </row>
    <row r="2814" ht="22.5" customHeight="1">
      <c r="A2814" s="147">
        <v>46111.0</v>
      </c>
      <c r="B2814" s="15"/>
      <c r="C2814" s="148"/>
      <c r="D2814" s="149" t="s">
        <v>3751</v>
      </c>
      <c r="E2814" s="150" t="s">
        <v>7691</v>
      </c>
      <c r="F2814" s="112" t="str">
        <f t="shared" si="1"/>
        <v>DANIEL TORO</v>
      </c>
      <c r="G2814" s="59" t="s">
        <v>19730</v>
      </c>
      <c r="H2814" s="56" t="s">
        <v>44</v>
      </c>
      <c r="I2814" s="27"/>
      <c r="J2814" s="57" t="s">
        <v>14</v>
      </c>
      <c r="K2814" s="23" t="s">
        <v>15</v>
      </c>
    </row>
    <row r="2815" ht="22.5" customHeight="1">
      <c r="A2815" s="147">
        <v>46111.0</v>
      </c>
      <c r="B2815" s="15"/>
      <c r="C2815" s="148"/>
      <c r="D2815" s="149" t="s">
        <v>19731</v>
      </c>
      <c r="E2815" s="150" t="s">
        <v>19732</v>
      </c>
      <c r="F2815" s="112" t="str">
        <f t="shared" si="1"/>
        <v>GABRIELA ALEJANDRA GONZÁLEZ DÍAZ</v>
      </c>
      <c r="G2815" s="59" t="s">
        <v>19733</v>
      </c>
      <c r="H2815" s="56" t="s">
        <v>44</v>
      </c>
      <c r="I2815" s="27"/>
      <c r="J2815" s="57" t="s">
        <v>14</v>
      </c>
      <c r="K2815" s="28"/>
    </row>
    <row r="2816" ht="22.5" customHeight="1">
      <c r="A2816" s="147">
        <v>46111.0</v>
      </c>
      <c r="B2816" s="15"/>
      <c r="C2816" s="148"/>
      <c r="D2816" s="149" t="s">
        <v>1142</v>
      </c>
      <c r="E2816" s="150" t="s">
        <v>19734</v>
      </c>
      <c r="F2816" s="112" t="str">
        <f t="shared" si="1"/>
        <v>MARCO ANTONIO RIVERA RIVERA</v>
      </c>
      <c r="G2816" s="59" t="s">
        <v>19735</v>
      </c>
      <c r="H2816" s="56" t="s">
        <v>44</v>
      </c>
      <c r="I2816" s="27"/>
      <c r="J2816" s="57" t="s">
        <v>14</v>
      </c>
      <c r="K2816" s="28"/>
    </row>
    <row r="2817" ht="22.5" customHeight="1">
      <c r="A2817" s="147">
        <v>46111.0</v>
      </c>
      <c r="B2817" s="15"/>
      <c r="C2817" s="148"/>
      <c r="D2817" s="149" t="s">
        <v>19736</v>
      </c>
      <c r="E2817" s="150" t="s">
        <v>1332</v>
      </c>
      <c r="F2817" s="112" t="str">
        <f t="shared" si="1"/>
        <v>ROMINA VALENZUELA</v>
      </c>
      <c r="G2817" s="59" t="s">
        <v>19737</v>
      </c>
      <c r="H2817" s="56" t="s">
        <v>44</v>
      </c>
      <c r="I2817" s="27"/>
      <c r="J2817" s="57" t="s">
        <v>14</v>
      </c>
      <c r="K2817" s="23" t="s">
        <v>15</v>
      </c>
    </row>
    <row r="2818" ht="22.5" customHeight="1">
      <c r="A2818" s="147">
        <v>46111.0</v>
      </c>
      <c r="B2818" s="15"/>
      <c r="C2818" s="148"/>
      <c r="D2818" s="149" t="s">
        <v>419</v>
      </c>
      <c r="E2818" s="150" t="s">
        <v>19738</v>
      </c>
      <c r="F2818" s="112" t="str">
        <f t="shared" si="1"/>
        <v>RODRIGO SALCEDO</v>
      </c>
      <c r="G2818" s="59" t="s">
        <v>19739</v>
      </c>
      <c r="H2818" s="56" t="s">
        <v>44</v>
      </c>
      <c r="I2818" s="27"/>
      <c r="J2818" s="57" t="s">
        <v>14</v>
      </c>
      <c r="K2818" s="28"/>
    </row>
    <row r="2819" ht="22.5" customHeight="1">
      <c r="A2819" s="147">
        <v>46111.0</v>
      </c>
      <c r="B2819" s="15"/>
      <c r="C2819" s="148"/>
      <c r="D2819" s="149" t="s">
        <v>858</v>
      </c>
      <c r="E2819" s="150" t="s">
        <v>18629</v>
      </c>
      <c r="F2819" s="112" t="str">
        <f t="shared" si="1"/>
        <v>JOSE MAGAÑA</v>
      </c>
      <c r="G2819" s="59" t="s">
        <v>19740</v>
      </c>
      <c r="H2819" s="56" t="s">
        <v>44</v>
      </c>
      <c r="I2819" s="27"/>
      <c r="J2819" s="57" t="s">
        <v>14</v>
      </c>
      <c r="K2819" s="28"/>
    </row>
    <row r="2820" ht="22.5" customHeight="1">
      <c r="A2820" s="147">
        <v>46111.0</v>
      </c>
      <c r="B2820" s="15"/>
      <c r="C2820" s="148"/>
      <c r="D2820" s="149" t="s">
        <v>19741</v>
      </c>
      <c r="E2820" s="150" t="s">
        <v>19742</v>
      </c>
      <c r="F2820" s="112" t="str">
        <f t="shared" si="1"/>
        <v>ADRIANA CRISTINA LOZANO MARTÍNEZ</v>
      </c>
      <c r="G2820" s="59" t="s">
        <v>19743</v>
      </c>
      <c r="H2820" s="56" t="s">
        <v>44</v>
      </c>
      <c r="I2820" s="27"/>
      <c r="J2820" s="57" t="s">
        <v>14</v>
      </c>
      <c r="K2820" s="23" t="s">
        <v>15</v>
      </c>
    </row>
    <row r="2821" ht="22.5" customHeight="1">
      <c r="A2821" s="147">
        <v>46111.0</v>
      </c>
      <c r="B2821" s="15"/>
      <c r="C2821" s="148"/>
      <c r="D2821" s="149" t="s">
        <v>2893</v>
      </c>
      <c r="E2821" s="150" t="s">
        <v>19744</v>
      </c>
      <c r="F2821" s="112" t="str">
        <f t="shared" si="1"/>
        <v>EZEQUIEL CHAMORRO</v>
      </c>
      <c r="G2821" s="59" t="s">
        <v>19745</v>
      </c>
      <c r="H2821" s="56" t="s">
        <v>44</v>
      </c>
      <c r="I2821" s="27"/>
      <c r="J2821" s="57" t="s">
        <v>14</v>
      </c>
      <c r="K2821" s="28"/>
    </row>
    <row r="2822" ht="22.5" customHeight="1">
      <c r="A2822" s="147">
        <v>46111.0</v>
      </c>
      <c r="B2822" s="15"/>
      <c r="C2822" s="148"/>
      <c r="D2822" s="149" t="s">
        <v>6845</v>
      </c>
      <c r="E2822" s="150" t="s">
        <v>19746</v>
      </c>
      <c r="F2822" s="112" t="str">
        <f t="shared" si="1"/>
        <v>FRANCISCO DURAN DIAZ</v>
      </c>
      <c r="G2822" s="59" t="s">
        <v>19747</v>
      </c>
      <c r="H2822" s="56" t="s">
        <v>44</v>
      </c>
      <c r="I2822" s="27"/>
      <c r="J2822" s="57" t="s">
        <v>14</v>
      </c>
      <c r="K2822" s="28"/>
    </row>
    <row r="2823" ht="22.5" customHeight="1">
      <c r="A2823" s="147">
        <v>46111.0</v>
      </c>
      <c r="B2823" s="46"/>
      <c r="C2823" s="151" t="s">
        <v>228</v>
      </c>
      <c r="D2823" s="149" t="s">
        <v>2096</v>
      </c>
      <c r="E2823" s="150" t="s">
        <v>19748</v>
      </c>
      <c r="F2823" s="112" t="str">
        <f t="shared" si="1"/>
        <v>CAMILO FAUNDEZ CAMPANO</v>
      </c>
      <c r="G2823" s="59" t="s">
        <v>19749</v>
      </c>
      <c r="H2823" s="56" t="s">
        <v>44</v>
      </c>
      <c r="I2823" s="27"/>
      <c r="J2823" s="57" t="s">
        <v>21</v>
      </c>
      <c r="K2823" s="23" t="s">
        <v>15</v>
      </c>
    </row>
    <row r="2824" ht="22.5" customHeight="1">
      <c r="A2824" s="147">
        <v>46111.0</v>
      </c>
      <c r="B2824" s="15"/>
      <c r="C2824" s="151" t="s">
        <v>1231</v>
      </c>
      <c r="D2824" s="149" t="s">
        <v>19750</v>
      </c>
      <c r="E2824" s="150" t="s">
        <v>19751</v>
      </c>
      <c r="F2824" s="112" t="str">
        <f t="shared" si="1"/>
        <v>MAIRA URREA</v>
      </c>
      <c r="G2824" s="59" t="s">
        <v>19752</v>
      </c>
      <c r="H2824" s="56" t="s">
        <v>44</v>
      </c>
      <c r="I2824" s="27"/>
      <c r="J2824" s="57" t="s">
        <v>21</v>
      </c>
      <c r="K2824" s="23" t="s">
        <v>15</v>
      </c>
    </row>
    <row r="2825" ht="22.5" customHeight="1">
      <c r="A2825" s="147">
        <v>46111.0</v>
      </c>
      <c r="B2825" s="15"/>
      <c r="C2825" s="151" t="s">
        <v>122</v>
      </c>
      <c r="D2825" s="149" t="s">
        <v>12357</v>
      </c>
      <c r="E2825" s="150" t="s">
        <v>19753</v>
      </c>
      <c r="F2825" s="112" t="str">
        <f t="shared" si="1"/>
        <v>MARCO ANTONIO NOVA BRUNA</v>
      </c>
      <c r="G2825" s="59" t="s">
        <v>19754</v>
      </c>
      <c r="H2825" s="56" t="s">
        <v>44</v>
      </c>
      <c r="I2825" s="27"/>
      <c r="J2825" s="57" t="s">
        <v>21</v>
      </c>
      <c r="K2825" s="23" t="s">
        <v>15</v>
      </c>
    </row>
    <row r="2826" ht="22.5" customHeight="1">
      <c r="A2826" s="147">
        <v>46111.0</v>
      </c>
      <c r="B2826" s="15"/>
      <c r="C2826" s="151" t="s">
        <v>232</v>
      </c>
      <c r="D2826" s="149" t="s">
        <v>1153</v>
      </c>
      <c r="E2826" s="150" t="s">
        <v>511</v>
      </c>
      <c r="F2826" s="112" t="str">
        <f t="shared" si="1"/>
        <v>HECTOR QUEZADA</v>
      </c>
      <c r="G2826" s="59" t="s">
        <v>19755</v>
      </c>
      <c r="H2826" s="56" t="s">
        <v>44</v>
      </c>
      <c r="I2826" s="27"/>
      <c r="J2826" s="57" t="s">
        <v>21</v>
      </c>
      <c r="K2826" s="23" t="s">
        <v>15</v>
      </c>
    </row>
    <row r="2827" ht="22.5" customHeight="1">
      <c r="A2827" s="147">
        <v>46111.0</v>
      </c>
      <c r="B2827" s="15"/>
      <c r="C2827" s="151" t="s">
        <v>106</v>
      </c>
      <c r="D2827" s="149" t="s">
        <v>413</v>
      </c>
      <c r="E2827" s="150" t="s">
        <v>19756</v>
      </c>
      <c r="F2827" s="112" t="str">
        <f t="shared" si="1"/>
        <v>PABLO MOLINA PACHECO</v>
      </c>
      <c r="G2827" s="59" t="s">
        <v>19757</v>
      </c>
      <c r="H2827" s="56" t="s">
        <v>44</v>
      </c>
      <c r="I2827" s="27"/>
      <c r="J2827" s="57" t="s">
        <v>21</v>
      </c>
      <c r="K2827" s="23" t="s">
        <v>18</v>
      </c>
    </row>
    <row r="2828" ht="22.5" customHeight="1">
      <c r="A2828" s="147">
        <v>46111.0</v>
      </c>
      <c r="B2828" s="15"/>
      <c r="C2828" s="151" t="s">
        <v>106</v>
      </c>
      <c r="D2828" s="149" t="s">
        <v>4581</v>
      </c>
      <c r="E2828" s="150" t="s">
        <v>10713</v>
      </c>
      <c r="F2828" s="112" t="str">
        <f t="shared" si="1"/>
        <v>HORACIO SANTANA</v>
      </c>
      <c r="G2828" s="59" t="s">
        <v>19758</v>
      </c>
      <c r="H2828" s="56" t="s">
        <v>44</v>
      </c>
      <c r="I2828" s="27"/>
      <c r="J2828" s="57" t="s">
        <v>21</v>
      </c>
      <c r="K2828" s="23" t="s">
        <v>15</v>
      </c>
    </row>
    <row r="2829" ht="22.5" customHeight="1">
      <c r="A2829" s="147">
        <v>46111.0</v>
      </c>
      <c r="B2829" s="15"/>
      <c r="C2829" s="151" t="s">
        <v>2658</v>
      </c>
      <c r="D2829" s="149" t="s">
        <v>1604</v>
      </c>
      <c r="E2829" s="150" t="s">
        <v>19759</v>
      </c>
      <c r="F2829" s="112" t="str">
        <f t="shared" si="1"/>
        <v>DANIELA HANSEN CARRASCO</v>
      </c>
      <c r="G2829" s="59" t="s">
        <v>19760</v>
      </c>
      <c r="H2829" s="56" t="s">
        <v>44</v>
      </c>
      <c r="I2829" s="27"/>
      <c r="J2829" s="57" t="s">
        <v>21</v>
      </c>
      <c r="K2829" s="23" t="s">
        <v>15</v>
      </c>
    </row>
    <row r="2830" ht="22.5" customHeight="1">
      <c r="A2830" s="147">
        <v>46111.0</v>
      </c>
      <c r="B2830" s="15"/>
      <c r="C2830" s="151" t="s">
        <v>106</v>
      </c>
      <c r="D2830" s="149" t="s">
        <v>5820</v>
      </c>
      <c r="E2830" s="150" t="s">
        <v>533</v>
      </c>
      <c r="F2830" s="112" t="str">
        <f t="shared" si="1"/>
        <v>LORETO ORELLANA</v>
      </c>
      <c r="G2830" s="59" t="s">
        <v>19761</v>
      </c>
      <c r="H2830" s="56" t="s">
        <v>44</v>
      </c>
      <c r="I2830" s="27"/>
      <c r="J2830" s="57" t="s">
        <v>21</v>
      </c>
      <c r="K2830" s="23" t="s">
        <v>15</v>
      </c>
    </row>
    <row r="2831" ht="22.5" customHeight="1">
      <c r="A2831" s="147">
        <v>46111.0</v>
      </c>
      <c r="B2831" s="15"/>
      <c r="C2831" s="151" t="s">
        <v>1312</v>
      </c>
      <c r="D2831" s="149" t="s">
        <v>19762</v>
      </c>
      <c r="E2831" s="150" t="s">
        <v>19763</v>
      </c>
      <c r="F2831" s="112" t="str">
        <f t="shared" si="1"/>
        <v>VICTOR HUGO LÓPEZ HERNÁNDEZ</v>
      </c>
      <c r="G2831" s="59" t="s">
        <v>19764</v>
      </c>
      <c r="H2831" s="56" t="s">
        <v>44</v>
      </c>
      <c r="I2831" s="27"/>
      <c r="J2831" s="57" t="s">
        <v>21</v>
      </c>
      <c r="K2831" s="23" t="s">
        <v>15</v>
      </c>
    </row>
    <row r="2832" ht="22.5" customHeight="1">
      <c r="A2832" s="147">
        <v>46111.0</v>
      </c>
      <c r="B2832" s="15"/>
      <c r="C2832" s="151" t="s">
        <v>2658</v>
      </c>
      <c r="D2832" s="149" t="s">
        <v>107</v>
      </c>
      <c r="E2832" s="150" t="s">
        <v>12905</v>
      </c>
      <c r="F2832" s="112" t="str">
        <f t="shared" si="1"/>
        <v>CLAUDIA ROSAS</v>
      </c>
      <c r="G2832" s="59" t="s">
        <v>19765</v>
      </c>
      <c r="H2832" s="56" t="s">
        <v>44</v>
      </c>
      <c r="I2832" s="27"/>
      <c r="J2832" s="57" t="s">
        <v>21</v>
      </c>
      <c r="K2832" s="23" t="s">
        <v>15</v>
      </c>
    </row>
    <row r="2833" ht="22.5" customHeight="1">
      <c r="A2833" s="147">
        <v>46111.0</v>
      </c>
      <c r="B2833" s="15"/>
      <c r="C2833" s="151" t="s">
        <v>19766</v>
      </c>
      <c r="D2833" s="149" t="s">
        <v>4746</v>
      </c>
      <c r="E2833" s="150" t="s">
        <v>19767</v>
      </c>
      <c r="F2833" s="112" t="str">
        <f t="shared" si="1"/>
        <v>JESSICA LERIS HIDALGO</v>
      </c>
      <c r="G2833" s="59" t="s">
        <v>19768</v>
      </c>
      <c r="H2833" s="56" t="s">
        <v>603</v>
      </c>
      <c r="I2833" s="27"/>
      <c r="J2833" s="57" t="s">
        <v>21</v>
      </c>
      <c r="K2833" s="23" t="s">
        <v>15</v>
      </c>
    </row>
    <row r="2834" ht="22.5" customHeight="1">
      <c r="A2834" s="147">
        <v>46111.0</v>
      </c>
      <c r="B2834" s="15"/>
      <c r="C2834" s="151" t="s">
        <v>12062</v>
      </c>
      <c r="D2834" s="149" t="s">
        <v>19769</v>
      </c>
      <c r="E2834" s="150" t="s">
        <v>19770</v>
      </c>
      <c r="F2834" s="112" t="str">
        <f t="shared" si="1"/>
        <v>LESLI MOIRA FERNANDEZ NAVEA</v>
      </c>
      <c r="G2834" s="59" t="s">
        <v>19771</v>
      </c>
      <c r="H2834" s="56" t="s">
        <v>44</v>
      </c>
      <c r="I2834" s="27"/>
      <c r="J2834" s="57" t="s">
        <v>21</v>
      </c>
      <c r="K2834" s="23" t="s">
        <v>15</v>
      </c>
    </row>
    <row r="2835" ht="22.5" customHeight="1">
      <c r="A2835" s="147">
        <v>46111.0</v>
      </c>
      <c r="B2835" s="15"/>
      <c r="C2835" s="151" t="s">
        <v>106</v>
      </c>
      <c r="D2835" s="149" t="s">
        <v>19772</v>
      </c>
      <c r="E2835" s="150" t="s">
        <v>19773</v>
      </c>
      <c r="F2835" s="112" t="str">
        <f t="shared" si="1"/>
        <v>SUNSHINE SOLARI MARDONES</v>
      </c>
      <c r="G2835" s="59" t="s">
        <v>19774</v>
      </c>
      <c r="H2835" s="56" t="s">
        <v>44</v>
      </c>
      <c r="I2835" s="27"/>
      <c r="J2835" s="57" t="s">
        <v>21</v>
      </c>
      <c r="K2835" s="23" t="s">
        <v>15</v>
      </c>
    </row>
    <row r="2836" ht="22.5" customHeight="1">
      <c r="A2836" s="147">
        <v>46111.0</v>
      </c>
      <c r="B2836" s="15"/>
      <c r="C2836" s="151" t="s">
        <v>2680</v>
      </c>
      <c r="D2836" s="149" t="s">
        <v>7621</v>
      </c>
      <c r="E2836" s="150" t="s">
        <v>2300</v>
      </c>
      <c r="F2836" s="112" t="str">
        <f t="shared" si="1"/>
        <v>CAMILA SILVA</v>
      </c>
      <c r="G2836" s="59" t="s">
        <v>19775</v>
      </c>
      <c r="H2836" s="56" t="s">
        <v>44</v>
      </c>
      <c r="I2836" s="27"/>
      <c r="J2836" s="57" t="s">
        <v>21</v>
      </c>
      <c r="K2836" s="23" t="s">
        <v>15</v>
      </c>
    </row>
    <row r="2837" ht="22.5" customHeight="1">
      <c r="A2837" s="147">
        <v>46111.0</v>
      </c>
      <c r="B2837" s="15"/>
      <c r="C2837" s="151" t="s">
        <v>122</v>
      </c>
      <c r="D2837" s="149" t="s">
        <v>270</v>
      </c>
      <c r="E2837" s="150" t="s">
        <v>19776</v>
      </c>
      <c r="F2837" s="112" t="str">
        <f t="shared" si="1"/>
        <v>VANESSA LANZARINI</v>
      </c>
      <c r="G2837" s="59" t="s">
        <v>19777</v>
      </c>
      <c r="H2837" s="56" t="s">
        <v>44</v>
      </c>
      <c r="I2837" s="27"/>
      <c r="J2837" s="57" t="s">
        <v>21</v>
      </c>
      <c r="K2837" s="23" t="s">
        <v>15</v>
      </c>
    </row>
    <row r="2838" ht="22.5" customHeight="1">
      <c r="A2838" s="147">
        <v>46111.0</v>
      </c>
      <c r="B2838" s="15"/>
      <c r="C2838" s="151" t="s">
        <v>106</v>
      </c>
      <c r="D2838" s="149" t="s">
        <v>1015</v>
      </c>
      <c r="E2838" s="150" t="s">
        <v>548</v>
      </c>
      <c r="F2838" s="112" t="str">
        <f t="shared" si="1"/>
        <v>BRUNO BARRERA</v>
      </c>
      <c r="G2838" s="59" t="s">
        <v>19778</v>
      </c>
      <c r="H2838" s="56" t="s">
        <v>44</v>
      </c>
      <c r="I2838" s="27"/>
      <c r="J2838" s="57" t="s">
        <v>21</v>
      </c>
      <c r="K2838" s="23" t="s">
        <v>15</v>
      </c>
    </row>
    <row r="2839" ht="22.5" customHeight="1">
      <c r="A2839" s="147">
        <v>46111.0</v>
      </c>
      <c r="B2839" s="15"/>
      <c r="C2839" s="151" t="s">
        <v>9975</v>
      </c>
      <c r="D2839" s="149" t="s">
        <v>944</v>
      </c>
      <c r="E2839" s="150" t="s">
        <v>4114</v>
      </c>
      <c r="F2839" s="112" t="str">
        <f t="shared" si="1"/>
        <v>DIEGO QUIROZ</v>
      </c>
      <c r="G2839" s="59" t="s">
        <v>19779</v>
      </c>
      <c r="H2839" s="56" t="s">
        <v>44</v>
      </c>
      <c r="I2839" s="27"/>
      <c r="J2839" s="57" t="s">
        <v>21</v>
      </c>
      <c r="K2839" s="23" t="s">
        <v>20</v>
      </c>
    </row>
    <row r="2840" ht="22.5" customHeight="1">
      <c r="A2840" s="147">
        <v>46111.0</v>
      </c>
      <c r="B2840" s="15"/>
      <c r="C2840" s="151" t="s">
        <v>106</v>
      </c>
      <c r="D2840" s="149" t="s">
        <v>162</v>
      </c>
      <c r="E2840" s="150" t="s">
        <v>5763</v>
      </c>
      <c r="F2840" s="112" t="str">
        <f t="shared" si="1"/>
        <v>JUAN CARLOS HARB REYES</v>
      </c>
      <c r="G2840" s="59" t="s">
        <v>19780</v>
      </c>
      <c r="H2840" s="56" t="s">
        <v>44</v>
      </c>
      <c r="I2840" s="27"/>
      <c r="J2840" s="57" t="s">
        <v>21</v>
      </c>
      <c r="K2840" s="23" t="s">
        <v>15</v>
      </c>
    </row>
    <row r="2841" ht="22.5" customHeight="1">
      <c r="A2841" s="147">
        <v>46111.0</v>
      </c>
      <c r="B2841" s="15"/>
      <c r="C2841" s="151" t="s">
        <v>546</v>
      </c>
      <c r="D2841" s="149" t="s">
        <v>8338</v>
      </c>
      <c r="E2841" s="150" t="s">
        <v>19781</v>
      </c>
      <c r="F2841" s="112" t="str">
        <f t="shared" si="1"/>
        <v>JOCELYN PEÑAILILLO</v>
      </c>
      <c r="G2841" s="59" t="s">
        <v>19782</v>
      </c>
      <c r="H2841" s="56" t="s">
        <v>44</v>
      </c>
      <c r="I2841" s="27"/>
      <c r="J2841" s="57" t="s">
        <v>21</v>
      </c>
      <c r="K2841" s="23" t="s">
        <v>15</v>
      </c>
    </row>
    <row r="2842" ht="22.5" customHeight="1">
      <c r="A2842" s="147">
        <v>46111.0</v>
      </c>
      <c r="B2842" s="15"/>
      <c r="C2842" s="151" t="s">
        <v>794</v>
      </c>
      <c r="D2842" s="149" t="s">
        <v>19783</v>
      </c>
      <c r="E2842" s="150" t="s">
        <v>9989</v>
      </c>
      <c r="F2842" s="112" t="str">
        <f t="shared" si="1"/>
        <v>BELTAZAR INOSTROZA</v>
      </c>
      <c r="G2842" s="59" t="s">
        <v>19784</v>
      </c>
      <c r="H2842" s="56" t="s">
        <v>44</v>
      </c>
      <c r="I2842" s="27"/>
      <c r="J2842" s="57" t="s">
        <v>21</v>
      </c>
      <c r="K2842" s="23" t="s">
        <v>15</v>
      </c>
    </row>
    <row r="2843" ht="22.5" customHeight="1">
      <c r="A2843" s="147">
        <v>46111.0</v>
      </c>
      <c r="B2843" s="15">
        <v>46092.0</v>
      </c>
      <c r="C2843" s="148">
        <v>45627.0</v>
      </c>
      <c r="D2843" s="149" t="s">
        <v>858</v>
      </c>
      <c r="E2843" s="150" t="s">
        <v>5665</v>
      </c>
      <c r="F2843" s="112" t="str">
        <f t="shared" si="1"/>
        <v>JOSE GUTIERREZ</v>
      </c>
      <c r="G2843" s="59" t="s">
        <v>19785</v>
      </c>
      <c r="H2843" s="56" t="s">
        <v>44</v>
      </c>
      <c r="I2843" s="27"/>
      <c r="J2843" s="57" t="s">
        <v>17</v>
      </c>
      <c r="K2843" s="23" t="s">
        <v>15</v>
      </c>
    </row>
    <row r="2844" ht="22.5" customHeight="1">
      <c r="A2844" s="147">
        <v>46111.0</v>
      </c>
      <c r="B2844" s="15">
        <v>46112.0</v>
      </c>
      <c r="C2844" s="148">
        <v>45778.0</v>
      </c>
      <c r="D2844" s="149" t="s">
        <v>19786</v>
      </c>
      <c r="E2844" s="150" t="s">
        <v>3021</v>
      </c>
      <c r="F2844" s="112" t="str">
        <f t="shared" si="1"/>
        <v>GALO LETELIER</v>
      </c>
      <c r="G2844" s="59" t="s">
        <v>19787</v>
      </c>
      <c r="H2844" s="56" t="s">
        <v>44</v>
      </c>
      <c r="I2844" s="27"/>
      <c r="J2844" s="57" t="s">
        <v>17</v>
      </c>
      <c r="K2844" s="23" t="s">
        <v>15</v>
      </c>
    </row>
    <row r="2845" ht="22.5" customHeight="1">
      <c r="A2845" s="147">
        <v>46111.0</v>
      </c>
      <c r="B2845" s="15">
        <v>46113.0</v>
      </c>
      <c r="C2845" s="148">
        <v>44774.0</v>
      </c>
      <c r="D2845" s="149" t="s">
        <v>19788</v>
      </c>
      <c r="E2845" s="150" t="s">
        <v>19789</v>
      </c>
      <c r="F2845" s="112" t="str">
        <f t="shared" si="1"/>
        <v>JAVIER ALFONZO GANA POZO</v>
      </c>
      <c r="G2845" s="59" t="s">
        <v>19790</v>
      </c>
      <c r="H2845" s="56" t="s">
        <v>44</v>
      </c>
      <c r="I2845" s="27"/>
      <c r="J2845" s="57" t="s">
        <v>17</v>
      </c>
      <c r="K2845" s="23" t="s">
        <v>15</v>
      </c>
    </row>
    <row r="2846" ht="22.5" customHeight="1">
      <c r="A2846" s="147">
        <v>46111.0</v>
      </c>
      <c r="B2846" s="15">
        <v>46112.0</v>
      </c>
      <c r="C2846" s="148">
        <v>45323.0</v>
      </c>
      <c r="D2846" s="149" t="s">
        <v>568</v>
      </c>
      <c r="E2846" s="150" t="s">
        <v>7358</v>
      </c>
      <c r="F2846" s="112" t="str">
        <f t="shared" si="1"/>
        <v>NELSON GANA</v>
      </c>
      <c r="G2846" s="59" t="s">
        <v>7359</v>
      </c>
      <c r="H2846" s="56" t="s">
        <v>44</v>
      </c>
      <c r="I2846" s="27"/>
      <c r="J2846" s="57" t="s">
        <v>17</v>
      </c>
      <c r="K2846" s="23" t="s">
        <v>20</v>
      </c>
    </row>
    <row r="2847" ht="22.5" customHeight="1">
      <c r="A2847" s="147">
        <v>46111.0</v>
      </c>
      <c r="B2847" s="15">
        <v>46112.0</v>
      </c>
      <c r="C2847" s="148">
        <v>45383.0</v>
      </c>
      <c r="D2847" s="149" t="s">
        <v>19791</v>
      </c>
      <c r="E2847" s="150" t="s">
        <v>19792</v>
      </c>
      <c r="F2847" s="112" t="str">
        <f t="shared" si="1"/>
        <v>WILFREDO ANGEL JIMENEZ SANCHEZ</v>
      </c>
      <c r="G2847" s="59" t="s">
        <v>19793</v>
      </c>
      <c r="H2847" s="56" t="s">
        <v>44</v>
      </c>
      <c r="I2847" s="27"/>
      <c r="J2847" s="57" t="s">
        <v>17</v>
      </c>
      <c r="K2847" s="23" t="s">
        <v>15</v>
      </c>
    </row>
    <row r="2848" ht="22.5" customHeight="1">
      <c r="A2848" s="147">
        <v>46111.0</v>
      </c>
      <c r="B2848" s="15">
        <v>46113.0</v>
      </c>
      <c r="C2848" s="148">
        <v>43709.0</v>
      </c>
      <c r="D2848" s="149" t="s">
        <v>419</v>
      </c>
      <c r="E2848" s="150" t="s">
        <v>1432</v>
      </c>
      <c r="F2848" s="112" t="str">
        <f t="shared" si="1"/>
        <v>RODRIGO CUEVAS</v>
      </c>
      <c r="G2848" s="59" t="s">
        <v>19794</v>
      </c>
      <c r="H2848" s="56" t="s">
        <v>44</v>
      </c>
      <c r="I2848" s="27"/>
      <c r="J2848" s="57" t="s">
        <v>17</v>
      </c>
      <c r="K2848" s="23" t="s">
        <v>15</v>
      </c>
    </row>
    <row r="2849" ht="22.5" customHeight="1">
      <c r="A2849" s="147">
        <v>46111.0</v>
      </c>
      <c r="B2849" s="15">
        <v>46113.0</v>
      </c>
      <c r="C2849" s="148">
        <v>43739.0</v>
      </c>
      <c r="D2849" s="149" t="s">
        <v>1794</v>
      </c>
      <c r="E2849" s="150" t="s">
        <v>440</v>
      </c>
      <c r="F2849" s="112" t="str">
        <f t="shared" si="1"/>
        <v>MICHAEL ASTUDILLO</v>
      </c>
      <c r="G2849" s="59" t="s">
        <v>19795</v>
      </c>
      <c r="H2849" s="56" t="s">
        <v>44</v>
      </c>
      <c r="I2849" s="27"/>
      <c r="J2849" s="57" t="s">
        <v>17</v>
      </c>
      <c r="K2849" s="23" t="s">
        <v>15</v>
      </c>
    </row>
    <row r="2850" ht="22.5" customHeight="1">
      <c r="A2850" s="147">
        <v>46111.0</v>
      </c>
      <c r="B2850" s="15">
        <v>46113.0</v>
      </c>
      <c r="C2850" s="148">
        <v>43374.0</v>
      </c>
      <c r="D2850" s="149" t="s">
        <v>363</v>
      </c>
      <c r="E2850" s="150" t="s">
        <v>49</v>
      </c>
      <c r="F2850" s="112" t="str">
        <f t="shared" si="1"/>
        <v>NICOLAS VERGARA</v>
      </c>
      <c r="G2850" s="59" t="s">
        <v>19796</v>
      </c>
      <c r="H2850" s="56" t="s">
        <v>44</v>
      </c>
      <c r="I2850" s="27"/>
      <c r="J2850" s="57" t="s">
        <v>17</v>
      </c>
      <c r="K2850" s="23" t="s">
        <v>15</v>
      </c>
    </row>
    <row r="2851" ht="22.5" customHeight="1">
      <c r="A2851" s="147">
        <v>46111.0</v>
      </c>
      <c r="B2851" s="15">
        <v>46113.0</v>
      </c>
      <c r="C2851" s="148">
        <v>43709.0</v>
      </c>
      <c r="D2851" s="149" t="s">
        <v>19797</v>
      </c>
      <c r="E2851" s="150" t="s">
        <v>19798</v>
      </c>
      <c r="F2851" s="112" t="str">
        <f t="shared" si="1"/>
        <v>JENIFER FERNANDEZ LEPE</v>
      </c>
      <c r="G2851" s="59" t="s">
        <v>19799</v>
      </c>
      <c r="H2851" s="56" t="s">
        <v>44</v>
      </c>
      <c r="I2851" s="27"/>
      <c r="J2851" s="57" t="s">
        <v>17</v>
      </c>
      <c r="K2851" s="23" t="s">
        <v>15</v>
      </c>
    </row>
    <row r="2852" ht="22.5" customHeight="1">
      <c r="A2852" s="147">
        <v>46111.0</v>
      </c>
      <c r="B2852" s="15">
        <v>46112.0</v>
      </c>
      <c r="C2852" s="148">
        <v>45323.0</v>
      </c>
      <c r="D2852" s="149" t="s">
        <v>10304</v>
      </c>
      <c r="E2852" s="150" t="s">
        <v>19800</v>
      </c>
      <c r="F2852" s="112" t="str">
        <f t="shared" si="1"/>
        <v>ALFREDO SOLORZA</v>
      </c>
      <c r="G2852" s="59" t="s">
        <v>19801</v>
      </c>
      <c r="H2852" s="56" t="s">
        <v>44</v>
      </c>
      <c r="I2852" s="27"/>
      <c r="J2852" s="57" t="s">
        <v>17</v>
      </c>
      <c r="K2852" s="23" t="s">
        <v>15</v>
      </c>
    </row>
    <row r="2853" ht="22.5" customHeight="1">
      <c r="A2853" s="147">
        <v>46111.0</v>
      </c>
      <c r="B2853" s="15">
        <v>46113.0</v>
      </c>
      <c r="C2853" s="148">
        <v>44562.0</v>
      </c>
      <c r="D2853" s="149" t="s">
        <v>19802</v>
      </c>
      <c r="E2853" s="150" t="s">
        <v>19803</v>
      </c>
      <c r="F2853" s="112" t="str">
        <f t="shared" si="1"/>
        <v>LUIS GUSTAVO HERRERA SOTO</v>
      </c>
      <c r="G2853" s="59" t="s">
        <v>19804</v>
      </c>
      <c r="H2853" s="56" t="s">
        <v>44</v>
      </c>
      <c r="I2853" s="27"/>
      <c r="J2853" s="57" t="s">
        <v>17</v>
      </c>
      <c r="K2853" s="23" t="s">
        <v>15</v>
      </c>
    </row>
    <row r="2854" ht="22.5" customHeight="1">
      <c r="A2854" s="147">
        <v>46111.0</v>
      </c>
      <c r="B2854" s="15">
        <v>46113.0</v>
      </c>
      <c r="C2854" s="148">
        <v>44621.0</v>
      </c>
      <c r="D2854" s="149" t="s">
        <v>338</v>
      </c>
      <c r="E2854" s="150" t="s">
        <v>2226</v>
      </c>
      <c r="F2854" s="112" t="str">
        <f t="shared" si="1"/>
        <v>RICARDO JARA</v>
      </c>
      <c r="G2854" s="59" t="s">
        <v>19805</v>
      </c>
      <c r="H2854" s="56" t="s">
        <v>44</v>
      </c>
      <c r="I2854" s="27"/>
      <c r="J2854" s="57" t="s">
        <v>17</v>
      </c>
      <c r="K2854" s="23" t="s">
        <v>15</v>
      </c>
    </row>
    <row r="2855" ht="22.5" customHeight="1">
      <c r="A2855" s="147">
        <v>46111.0</v>
      </c>
      <c r="B2855" s="15">
        <v>46113.0</v>
      </c>
      <c r="C2855" s="148">
        <v>45078.0</v>
      </c>
      <c r="D2855" s="149" t="s">
        <v>341</v>
      </c>
      <c r="E2855" s="150" t="s">
        <v>2207</v>
      </c>
      <c r="F2855" s="112" t="str">
        <f t="shared" si="1"/>
        <v>MIGUEL TAPIA</v>
      </c>
      <c r="G2855" s="59" t="s">
        <v>19806</v>
      </c>
      <c r="H2855" s="56" t="s">
        <v>44</v>
      </c>
      <c r="I2855" s="27"/>
      <c r="J2855" s="57" t="s">
        <v>17</v>
      </c>
      <c r="K2855" s="23" t="s">
        <v>15</v>
      </c>
    </row>
    <row r="2856" ht="22.5" customHeight="1">
      <c r="A2856" s="147">
        <v>46111.0</v>
      </c>
      <c r="B2856" s="15">
        <v>46112.0</v>
      </c>
      <c r="C2856" s="148">
        <v>45383.0</v>
      </c>
      <c r="D2856" s="149" t="s">
        <v>19807</v>
      </c>
      <c r="E2856" s="150" t="s">
        <v>19808</v>
      </c>
      <c r="F2856" s="112" t="str">
        <f t="shared" si="1"/>
        <v>MAURICIO ALFREDO SILVA MARTINEZ</v>
      </c>
      <c r="G2856" s="59" t="s">
        <v>19809</v>
      </c>
      <c r="H2856" s="56" t="s">
        <v>44</v>
      </c>
      <c r="I2856" s="27"/>
      <c r="J2856" s="57" t="s">
        <v>17</v>
      </c>
      <c r="K2856" s="23" t="s">
        <v>15</v>
      </c>
    </row>
    <row r="2857" ht="22.5" customHeight="1">
      <c r="A2857" s="147">
        <v>46111.0</v>
      </c>
      <c r="B2857" s="15">
        <v>46113.0</v>
      </c>
      <c r="C2857" s="148">
        <v>44986.0</v>
      </c>
      <c r="D2857" s="149" t="s">
        <v>600</v>
      </c>
      <c r="E2857" s="150" t="s">
        <v>19810</v>
      </c>
      <c r="F2857" s="112" t="str">
        <f t="shared" si="1"/>
        <v>VICTOR PÉREZ BAEZA</v>
      </c>
      <c r="G2857" s="59" t="s">
        <v>19811</v>
      </c>
      <c r="H2857" s="56" t="s">
        <v>44</v>
      </c>
      <c r="I2857" s="27"/>
      <c r="J2857" s="57" t="s">
        <v>17</v>
      </c>
      <c r="K2857" s="23" t="s">
        <v>15</v>
      </c>
    </row>
    <row r="2858" ht="22.5" customHeight="1">
      <c r="A2858" s="147">
        <v>46111.0</v>
      </c>
      <c r="B2858" s="15">
        <v>46113.0</v>
      </c>
      <c r="C2858" s="148">
        <v>43466.0</v>
      </c>
      <c r="D2858" s="149" t="s">
        <v>14967</v>
      </c>
      <c r="E2858" s="150" t="s">
        <v>19812</v>
      </c>
      <c r="F2858" s="112" t="str">
        <f t="shared" si="1"/>
        <v>NICOLAS IGNACIO ARAYA RIVERA</v>
      </c>
      <c r="G2858" s="59" t="s">
        <v>19813</v>
      </c>
      <c r="H2858" s="56" t="s">
        <v>44</v>
      </c>
      <c r="I2858" s="27"/>
      <c r="J2858" s="57" t="s">
        <v>17</v>
      </c>
      <c r="K2858" s="23" t="s">
        <v>15</v>
      </c>
    </row>
    <row r="2859" ht="22.5" customHeight="1">
      <c r="A2859" s="147">
        <v>46111.0</v>
      </c>
      <c r="B2859" s="15">
        <v>46113.0</v>
      </c>
      <c r="C2859" s="148">
        <v>42675.0</v>
      </c>
      <c r="D2859" s="149" t="s">
        <v>82</v>
      </c>
      <c r="E2859" s="150" t="s">
        <v>330</v>
      </c>
      <c r="F2859" s="112" t="str">
        <f t="shared" si="1"/>
        <v>SEBASTIÁN ESTAY</v>
      </c>
      <c r="G2859" s="59" t="s">
        <v>16428</v>
      </c>
      <c r="H2859" s="56" t="s">
        <v>44</v>
      </c>
      <c r="I2859" s="27"/>
      <c r="J2859" s="57" t="s">
        <v>17</v>
      </c>
      <c r="K2859" s="23" t="s">
        <v>15</v>
      </c>
    </row>
    <row r="2860" ht="22.5" customHeight="1">
      <c r="A2860" s="147">
        <v>46111.0</v>
      </c>
      <c r="B2860" s="15">
        <v>46113.0</v>
      </c>
      <c r="C2860" s="148">
        <v>43586.0</v>
      </c>
      <c r="D2860" s="149" t="s">
        <v>123</v>
      </c>
      <c r="E2860" s="150" t="s">
        <v>19814</v>
      </c>
      <c r="F2860" s="112" t="str">
        <f t="shared" si="1"/>
        <v>ANGELO FORTUNATO</v>
      </c>
      <c r="G2860" s="59" t="s">
        <v>19815</v>
      </c>
      <c r="H2860" s="56" t="s">
        <v>44</v>
      </c>
      <c r="I2860" s="27"/>
      <c r="J2860" s="57" t="s">
        <v>17</v>
      </c>
      <c r="K2860" s="23" t="s">
        <v>15</v>
      </c>
    </row>
    <row r="2861" ht="22.5" customHeight="1">
      <c r="A2861" s="147">
        <v>46111.0</v>
      </c>
      <c r="B2861" s="15">
        <v>46112.0</v>
      </c>
      <c r="C2861" s="148">
        <v>45505.0</v>
      </c>
      <c r="D2861" s="149" t="s">
        <v>18592</v>
      </c>
      <c r="E2861" s="150" t="s">
        <v>18593</v>
      </c>
      <c r="F2861" s="112" t="str">
        <f t="shared" si="1"/>
        <v>ENRIQUE ANTONIO ASTUDILLO REYES</v>
      </c>
      <c r="G2861" s="59" t="s">
        <v>18594</v>
      </c>
      <c r="H2861" s="56" t="s">
        <v>44</v>
      </c>
      <c r="I2861" s="27"/>
      <c r="J2861" s="57" t="s">
        <v>17</v>
      </c>
      <c r="K2861" s="23" t="s">
        <v>15</v>
      </c>
    </row>
    <row r="2862" ht="22.5" customHeight="1">
      <c r="A2862" s="147">
        <v>46111.0</v>
      </c>
      <c r="B2862" s="15">
        <v>46113.0</v>
      </c>
      <c r="C2862" s="148">
        <v>42767.0</v>
      </c>
      <c r="D2862" s="149" t="s">
        <v>88</v>
      </c>
      <c r="E2862" s="150" t="s">
        <v>226</v>
      </c>
      <c r="F2862" s="112" t="str">
        <f t="shared" si="1"/>
        <v>FABIAN BLANCO</v>
      </c>
      <c r="G2862" s="59" t="s">
        <v>19816</v>
      </c>
      <c r="H2862" s="56" t="s">
        <v>44</v>
      </c>
      <c r="I2862" s="27"/>
      <c r="J2862" s="57" t="s">
        <v>17</v>
      </c>
      <c r="K2862" s="23" t="s">
        <v>15</v>
      </c>
    </row>
    <row r="2863" ht="22.5" customHeight="1">
      <c r="A2863" s="147">
        <v>46111.0</v>
      </c>
      <c r="B2863" s="15">
        <v>46112.0</v>
      </c>
      <c r="C2863" s="148">
        <v>45108.0</v>
      </c>
      <c r="D2863" s="149" t="s">
        <v>67</v>
      </c>
      <c r="E2863" s="150" t="s">
        <v>274</v>
      </c>
      <c r="F2863" s="112" t="str">
        <f t="shared" si="1"/>
        <v>CAROLINA RODRIGUEZ</v>
      </c>
      <c r="G2863" s="59" t="s">
        <v>19817</v>
      </c>
      <c r="H2863" s="56" t="s">
        <v>44</v>
      </c>
      <c r="I2863" s="27"/>
      <c r="J2863" s="57" t="s">
        <v>17</v>
      </c>
      <c r="K2863" s="23" t="s">
        <v>15</v>
      </c>
    </row>
    <row r="2864" ht="22.5" customHeight="1">
      <c r="A2864" s="147">
        <v>46111.0</v>
      </c>
      <c r="B2864" s="15">
        <v>46113.0</v>
      </c>
      <c r="C2864" s="148">
        <v>44652.0</v>
      </c>
      <c r="D2864" s="149" t="s">
        <v>19818</v>
      </c>
      <c r="E2864" s="150" t="s">
        <v>19819</v>
      </c>
      <c r="F2864" s="112" t="str">
        <f t="shared" si="1"/>
        <v>JORGE ANTONIO ROMAN ANDRADES</v>
      </c>
      <c r="G2864" s="59" t="s">
        <v>19820</v>
      </c>
      <c r="H2864" s="56" t="s">
        <v>44</v>
      </c>
      <c r="I2864" s="27"/>
      <c r="J2864" s="57" t="s">
        <v>17</v>
      </c>
      <c r="K2864" s="23" t="s">
        <v>15</v>
      </c>
    </row>
    <row r="2865" ht="22.5" customHeight="1">
      <c r="A2865" s="147">
        <v>46111.0</v>
      </c>
      <c r="B2865" s="15">
        <v>46113.0</v>
      </c>
      <c r="C2865" s="148">
        <v>43405.0</v>
      </c>
      <c r="D2865" s="149" t="s">
        <v>11932</v>
      </c>
      <c r="E2865" s="150" t="s">
        <v>19821</v>
      </c>
      <c r="F2865" s="112" t="str">
        <f t="shared" si="1"/>
        <v>ALICIA BARRIOS ROMO</v>
      </c>
      <c r="G2865" s="59" t="s">
        <v>19822</v>
      </c>
      <c r="H2865" s="56" t="s">
        <v>44</v>
      </c>
      <c r="I2865" s="27"/>
      <c r="J2865" s="57" t="s">
        <v>17</v>
      </c>
      <c r="K2865" s="23" t="s">
        <v>20</v>
      </c>
    </row>
    <row r="2866" ht="22.5" customHeight="1">
      <c r="A2866" s="147">
        <v>46111.0</v>
      </c>
      <c r="B2866" s="15">
        <v>46113.0</v>
      </c>
      <c r="C2866" s="148">
        <v>44317.0</v>
      </c>
      <c r="D2866" s="149" t="s">
        <v>2806</v>
      </c>
      <c r="E2866" s="150" t="s">
        <v>19823</v>
      </c>
      <c r="F2866" s="112" t="str">
        <f t="shared" si="1"/>
        <v>JOSE ULLOA</v>
      </c>
      <c r="G2866" s="59" t="s">
        <v>19824</v>
      </c>
      <c r="H2866" s="56" t="s">
        <v>44</v>
      </c>
      <c r="I2866" s="27"/>
      <c r="J2866" s="57" t="s">
        <v>17</v>
      </c>
      <c r="K2866" s="23" t="s">
        <v>15</v>
      </c>
    </row>
    <row r="2867" ht="22.5" customHeight="1">
      <c r="A2867" s="147">
        <v>46111.0</v>
      </c>
      <c r="B2867" s="15">
        <v>46113.0</v>
      </c>
      <c r="C2867" s="148">
        <v>43313.0</v>
      </c>
      <c r="D2867" s="149" t="s">
        <v>67</v>
      </c>
      <c r="E2867" s="150" t="s">
        <v>19825</v>
      </c>
      <c r="F2867" s="112" t="str">
        <f t="shared" si="1"/>
        <v>CAROLINA GUERRERO ORTIZ</v>
      </c>
      <c r="G2867" s="59" t="s">
        <v>19826</v>
      </c>
      <c r="H2867" s="56" t="s">
        <v>44</v>
      </c>
      <c r="I2867" s="27"/>
      <c r="J2867" s="57" t="s">
        <v>17</v>
      </c>
      <c r="K2867" s="23" t="s">
        <v>15</v>
      </c>
    </row>
    <row r="2868" ht="22.5" customHeight="1">
      <c r="A2868" s="147">
        <v>46111.0</v>
      </c>
      <c r="B2868" s="15">
        <v>46113.0</v>
      </c>
      <c r="C2868" s="148">
        <v>45352.0</v>
      </c>
      <c r="D2868" s="149" t="s">
        <v>19827</v>
      </c>
      <c r="E2868" s="150" t="s">
        <v>19828</v>
      </c>
      <c r="F2868" s="112" t="str">
        <f t="shared" si="1"/>
        <v>JORGE SEGUNDO BUGUEÑO DIAZ</v>
      </c>
      <c r="G2868" s="59" t="s">
        <v>19829</v>
      </c>
      <c r="H2868" s="56" t="s">
        <v>44</v>
      </c>
      <c r="I2868" s="27"/>
      <c r="J2868" s="57" t="s">
        <v>17</v>
      </c>
      <c r="K2868" s="23" t="s">
        <v>15</v>
      </c>
    </row>
    <row r="2869" ht="22.5" customHeight="1">
      <c r="A2869" s="147">
        <v>46111.0</v>
      </c>
      <c r="B2869" s="15">
        <v>46113.0</v>
      </c>
      <c r="C2869" s="148">
        <v>42430.0</v>
      </c>
      <c r="D2869" s="149" t="s">
        <v>3617</v>
      </c>
      <c r="E2869" s="150" t="s">
        <v>19830</v>
      </c>
      <c r="F2869" s="112" t="str">
        <f t="shared" si="1"/>
        <v>ENZO GARDELLA</v>
      </c>
      <c r="G2869" s="59" t="s">
        <v>19831</v>
      </c>
      <c r="H2869" s="56" t="s">
        <v>44</v>
      </c>
      <c r="I2869" s="27"/>
      <c r="J2869" s="57" t="s">
        <v>17</v>
      </c>
      <c r="K2869" s="23" t="s">
        <v>15</v>
      </c>
    </row>
    <row r="2870" ht="22.5" customHeight="1">
      <c r="A2870" s="147">
        <v>46111.0</v>
      </c>
      <c r="B2870" s="15">
        <v>46113.0</v>
      </c>
      <c r="C2870" s="148">
        <v>45047.0</v>
      </c>
      <c r="D2870" s="149" t="s">
        <v>553</v>
      </c>
      <c r="E2870" s="150" t="s">
        <v>627</v>
      </c>
      <c r="F2870" s="112" t="str">
        <f t="shared" si="1"/>
        <v>JONATHAN RIQUELME</v>
      </c>
      <c r="G2870" s="59" t="s">
        <v>19832</v>
      </c>
      <c r="H2870" s="56" t="s">
        <v>44</v>
      </c>
      <c r="I2870" s="27"/>
      <c r="J2870" s="57" t="s">
        <v>17</v>
      </c>
      <c r="K2870" s="23" t="s">
        <v>15</v>
      </c>
    </row>
    <row r="2871" ht="22.5" customHeight="1">
      <c r="A2871" s="147">
        <v>46111.0</v>
      </c>
      <c r="B2871" s="15">
        <v>46113.0</v>
      </c>
      <c r="C2871" s="148">
        <v>42979.0</v>
      </c>
      <c r="D2871" s="149" t="s">
        <v>18324</v>
      </c>
      <c r="E2871" s="150" t="s">
        <v>19833</v>
      </c>
      <c r="F2871" s="112" t="str">
        <f t="shared" si="1"/>
        <v>JULIO PATRICIO POLANCO VASQUEZ</v>
      </c>
      <c r="G2871" s="59" t="s">
        <v>19834</v>
      </c>
      <c r="H2871" s="56" t="s">
        <v>44</v>
      </c>
      <c r="I2871" s="27"/>
      <c r="J2871" s="57" t="s">
        <v>17</v>
      </c>
      <c r="K2871" s="23" t="s">
        <v>15</v>
      </c>
    </row>
    <row r="2872" ht="22.5" customHeight="1">
      <c r="A2872" s="147">
        <v>46111.0</v>
      </c>
      <c r="B2872" s="15">
        <v>46113.0</v>
      </c>
      <c r="C2872" s="148">
        <v>44713.0</v>
      </c>
      <c r="D2872" s="149" t="s">
        <v>474</v>
      </c>
      <c r="E2872" s="150" t="s">
        <v>3558</v>
      </c>
      <c r="F2872" s="112" t="str">
        <f t="shared" si="1"/>
        <v>JAIME PACHECO</v>
      </c>
      <c r="G2872" s="59" t="s">
        <v>19835</v>
      </c>
      <c r="H2872" s="56" t="s">
        <v>44</v>
      </c>
      <c r="I2872" s="27"/>
      <c r="J2872" s="57" t="s">
        <v>17</v>
      </c>
      <c r="K2872" s="23" t="s">
        <v>15</v>
      </c>
    </row>
    <row r="2873" ht="22.5" customHeight="1">
      <c r="A2873" s="147">
        <v>46111.0</v>
      </c>
      <c r="B2873" s="15">
        <v>46112.0</v>
      </c>
      <c r="C2873" s="148">
        <v>45627.0</v>
      </c>
      <c r="D2873" s="149" t="s">
        <v>16160</v>
      </c>
      <c r="E2873" s="150" t="s">
        <v>19836</v>
      </c>
      <c r="F2873" s="112" t="str">
        <f t="shared" si="1"/>
        <v>BENJAMIN FUENTEALBA LOBOS</v>
      </c>
      <c r="G2873" s="59" t="s">
        <v>19837</v>
      </c>
      <c r="H2873" s="56" t="s">
        <v>44</v>
      </c>
      <c r="I2873" s="22" t="s">
        <v>16</v>
      </c>
      <c r="J2873" s="57" t="s">
        <v>17</v>
      </c>
      <c r="K2873" s="23" t="s">
        <v>15</v>
      </c>
    </row>
    <row r="2874" ht="22.5" customHeight="1">
      <c r="A2874" s="147">
        <v>46111.0</v>
      </c>
      <c r="B2874" s="15">
        <v>46112.0</v>
      </c>
      <c r="C2874" s="148">
        <v>45383.0</v>
      </c>
      <c r="D2874" s="149" t="s">
        <v>19543</v>
      </c>
      <c r="E2874" s="150" t="s">
        <v>19838</v>
      </c>
      <c r="F2874" s="112" t="str">
        <f t="shared" si="1"/>
        <v>LUIS PATRICIO HERNANDEZ VASQUEZ</v>
      </c>
      <c r="G2874" s="59" t="s">
        <v>19839</v>
      </c>
      <c r="H2874" s="56" t="s">
        <v>44</v>
      </c>
      <c r="I2874" s="27"/>
      <c r="J2874" s="57" t="s">
        <v>17</v>
      </c>
      <c r="K2874" s="23" t="s">
        <v>15</v>
      </c>
    </row>
    <row r="2875" ht="22.5" customHeight="1">
      <c r="A2875" s="147">
        <v>46111.0</v>
      </c>
      <c r="B2875" s="15">
        <v>46113.0</v>
      </c>
      <c r="C2875" s="148">
        <v>43525.0</v>
      </c>
      <c r="D2875" s="149" t="s">
        <v>1794</v>
      </c>
      <c r="E2875" s="150" t="s">
        <v>712</v>
      </c>
      <c r="F2875" s="112" t="str">
        <f t="shared" si="1"/>
        <v>MICHAEL ZAMORA</v>
      </c>
      <c r="G2875" s="59" t="s">
        <v>19840</v>
      </c>
      <c r="H2875" s="56" t="s">
        <v>44</v>
      </c>
      <c r="I2875" s="27"/>
      <c r="J2875" s="57" t="s">
        <v>17</v>
      </c>
      <c r="K2875" s="23" t="s">
        <v>15</v>
      </c>
    </row>
    <row r="2876" ht="22.5" customHeight="1">
      <c r="A2876" s="147">
        <v>46111.0</v>
      </c>
      <c r="B2876" s="15">
        <v>46113.0</v>
      </c>
      <c r="C2876" s="148">
        <v>43709.0</v>
      </c>
      <c r="D2876" s="149" t="s">
        <v>2021</v>
      </c>
      <c r="E2876" s="150" t="s">
        <v>19841</v>
      </c>
      <c r="F2876" s="112" t="str">
        <f t="shared" si="1"/>
        <v>RUTH QUILIDRÁN SILVA</v>
      </c>
      <c r="G2876" s="59" t="s">
        <v>19842</v>
      </c>
      <c r="H2876" s="56" t="s">
        <v>44</v>
      </c>
      <c r="I2876" s="27"/>
      <c r="J2876" s="57" t="s">
        <v>17</v>
      </c>
      <c r="K2876" s="23" t="s">
        <v>15</v>
      </c>
    </row>
    <row r="2877" ht="22.5" customHeight="1">
      <c r="A2877" s="147">
        <v>46111.0</v>
      </c>
      <c r="B2877" s="15">
        <v>46113.0</v>
      </c>
      <c r="C2877" s="148">
        <v>42736.0</v>
      </c>
      <c r="D2877" s="149" t="s">
        <v>556</v>
      </c>
      <c r="E2877" s="150" t="s">
        <v>257</v>
      </c>
      <c r="F2877" s="112" t="str">
        <f t="shared" si="1"/>
        <v>ANDRES ALVARADO</v>
      </c>
      <c r="G2877" s="59" t="s">
        <v>19843</v>
      </c>
      <c r="H2877" s="56" t="s">
        <v>44</v>
      </c>
      <c r="I2877" s="27"/>
      <c r="J2877" s="57" t="s">
        <v>17</v>
      </c>
      <c r="K2877" s="23" t="s">
        <v>15</v>
      </c>
    </row>
    <row r="2878" ht="22.5" customHeight="1">
      <c r="A2878" s="147">
        <v>46111.0</v>
      </c>
      <c r="B2878" s="15">
        <v>46113.0</v>
      </c>
      <c r="C2878" s="148">
        <v>43040.0</v>
      </c>
      <c r="D2878" s="149" t="s">
        <v>6725</v>
      </c>
      <c r="E2878" s="150" t="s">
        <v>19844</v>
      </c>
      <c r="F2878" s="112" t="str">
        <f t="shared" si="1"/>
        <v>JOSÉ ALCARAZ</v>
      </c>
      <c r="G2878" s="59" t="s">
        <v>19845</v>
      </c>
      <c r="H2878" s="56" t="s">
        <v>44</v>
      </c>
      <c r="I2878" s="27"/>
      <c r="J2878" s="57" t="s">
        <v>17</v>
      </c>
      <c r="K2878" s="23" t="s">
        <v>20</v>
      </c>
    </row>
    <row r="2879" ht="22.5" customHeight="1">
      <c r="A2879" s="147">
        <v>46111.0</v>
      </c>
      <c r="B2879" s="15">
        <v>46113.0</v>
      </c>
      <c r="C2879" s="148">
        <v>44986.0</v>
      </c>
      <c r="D2879" s="149" t="s">
        <v>19846</v>
      </c>
      <c r="E2879" s="150" t="s">
        <v>19847</v>
      </c>
      <c r="F2879" s="112" t="str">
        <f t="shared" si="1"/>
        <v>BRUNO RIVAS CARVAJAL</v>
      </c>
      <c r="G2879" s="59" t="s">
        <v>19848</v>
      </c>
      <c r="H2879" s="56" t="s">
        <v>44</v>
      </c>
      <c r="I2879" s="27"/>
      <c r="J2879" s="57" t="s">
        <v>17</v>
      </c>
      <c r="K2879" s="23" t="s">
        <v>15</v>
      </c>
    </row>
    <row r="2880" ht="22.5" customHeight="1">
      <c r="A2880" s="147">
        <v>46111.0</v>
      </c>
      <c r="B2880" s="15">
        <v>46112.0</v>
      </c>
      <c r="C2880" s="148">
        <v>45170.0</v>
      </c>
      <c r="D2880" s="149" t="s">
        <v>510</v>
      </c>
      <c r="E2880" s="150" t="s">
        <v>17406</v>
      </c>
      <c r="F2880" s="112" t="str">
        <f t="shared" si="1"/>
        <v>GONZALO SÁEZ</v>
      </c>
      <c r="G2880" s="59" t="s">
        <v>19849</v>
      </c>
      <c r="H2880" s="56" t="s">
        <v>44</v>
      </c>
      <c r="I2880" s="27"/>
      <c r="J2880" s="57" t="s">
        <v>17</v>
      </c>
      <c r="K2880" s="23" t="s">
        <v>20</v>
      </c>
    </row>
    <row r="2881" ht="22.5" customHeight="1">
      <c r="A2881" s="147">
        <v>46111.0</v>
      </c>
      <c r="B2881" s="15">
        <v>46113.0</v>
      </c>
      <c r="C2881" s="148">
        <v>44621.0</v>
      </c>
      <c r="D2881" s="149" t="s">
        <v>1262</v>
      </c>
      <c r="E2881" s="150" t="s">
        <v>19850</v>
      </c>
      <c r="F2881" s="112" t="str">
        <f t="shared" si="1"/>
        <v>GIOVANNI MENDEZ MALDONADO</v>
      </c>
      <c r="G2881" s="59" t="s">
        <v>19851</v>
      </c>
      <c r="H2881" s="56" t="s">
        <v>44</v>
      </c>
      <c r="I2881" s="27"/>
      <c r="J2881" s="57" t="s">
        <v>17</v>
      </c>
      <c r="K2881" s="23" t="s">
        <v>15</v>
      </c>
    </row>
    <row r="2882" ht="22.5" customHeight="1">
      <c r="A2882" s="147">
        <v>46111.0</v>
      </c>
      <c r="B2882" s="15">
        <v>46125.0</v>
      </c>
      <c r="C2882" s="148">
        <v>44713.0</v>
      </c>
      <c r="D2882" s="149" t="s">
        <v>19852</v>
      </c>
      <c r="E2882" s="150" t="s">
        <v>19853</v>
      </c>
      <c r="F2882" s="112" t="str">
        <f t="shared" si="1"/>
        <v>JOSE ROMELIO TORRES ESCOBAR</v>
      </c>
      <c r="G2882" s="59" t="s">
        <v>19854</v>
      </c>
      <c r="H2882" s="56" t="s">
        <v>44</v>
      </c>
      <c r="I2882" s="27"/>
      <c r="J2882" s="57" t="s">
        <v>17</v>
      </c>
      <c r="K2882" s="23" t="s">
        <v>15</v>
      </c>
    </row>
    <row r="2883" ht="22.5" customHeight="1">
      <c r="A2883" s="147">
        <v>46111.0</v>
      </c>
      <c r="B2883" s="15">
        <v>46113.0</v>
      </c>
      <c r="C2883" s="148">
        <v>43617.0</v>
      </c>
      <c r="D2883" s="149" t="s">
        <v>19855</v>
      </c>
      <c r="E2883" s="150" t="s">
        <v>19856</v>
      </c>
      <c r="F2883" s="112" t="str">
        <f t="shared" si="1"/>
        <v>MARIA INES BASCUÑAN VEGAS</v>
      </c>
      <c r="G2883" s="59" t="s">
        <v>19857</v>
      </c>
      <c r="H2883" s="56" t="s">
        <v>44</v>
      </c>
      <c r="I2883" s="27"/>
      <c r="J2883" s="57" t="s">
        <v>17</v>
      </c>
      <c r="K2883" s="23" t="s">
        <v>15</v>
      </c>
    </row>
    <row r="2884" ht="22.5" customHeight="1">
      <c r="A2884" s="147">
        <v>46111.0</v>
      </c>
      <c r="B2884" s="15"/>
      <c r="C2884" s="148">
        <v>44197.0</v>
      </c>
      <c r="D2884" s="149" t="s">
        <v>19858</v>
      </c>
      <c r="E2884" s="150" t="s">
        <v>3470</v>
      </c>
      <c r="F2884" s="112" t="str">
        <f t="shared" si="1"/>
        <v>HUMBERTO SAAVEDRA</v>
      </c>
      <c r="G2884" s="59" t="s">
        <v>19859</v>
      </c>
      <c r="H2884" s="56" t="s">
        <v>44</v>
      </c>
      <c r="I2884" s="27"/>
      <c r="J2884" s="57" t="s">
        <v>17</v>
      </c>
      <c r="K2884" s="23" t="s">
        <v>15</v>
      </c>
    </row>
    <row r="2885" ht="22.5" customHeight="1">
      <c r="A2885" s="147">
        <v>46111.0</v>
      </c>
      <c r="B2885" s="15">
        <v>46113.0</v>
      </c>
      <c r="C2885" s="148">
        <v>43647.0</v>
      </c>
      <c r="D2885" s="149" t="s">
        <v>11204</v>
      </c>
      <c r="E2885" s="150" t="s">
        <v>19551</v>
      </c>
      <c r="F2885" s="112" t="str">
        <f t="shared" si="1"/>
        <v>BERNARDO PEREZ PALMA</v>
      </c>
      <c r="G2885" s="59" t="s">
        <v>19860</v>
      </c>
      <c r="H2885" s="56" t="s">
        <v>44</v>
      </c>
      <c r="I2885" s="27"/>
      <c r="J2885" s="57" t="s">
        <v>19</v>
      </c>
      <c r="K2885" s="23" t="s">
        <v>15</v>
      </c>
    </row>
    <row r="2886" ht="22.5" customHeight="1">
      <c r="A2886" s="147">
        <v>46111.0</v>
      </c>
      <c r="B2886" s="15">
        <v>46113.0</v>
      </c>
      <c r="C2886" s="148">
        <v>44986.0</v>
      </c>
      <c r="D2886" s="149" t="s">
        <v>761</v>
      </c>
      <c r="E2886" s="150" t="s">
        <v>10218</v>
      </c>
      <c r="F2886" s="112" t="str">
        <f t="shared" si="1"/>
        <v>CARLOS SALINAS</v>
      </c>
      <c r="G2886" s="59" t="s">
        <v>19861</v>
      </c>
      <c r="H2886" s="56" t="s">
        <v>44</v>
      </c>
      <c r="I2886" s="27"/>
      <c r="J2886" s="57" t="s">
        <v>19</v>
      </c>
      <c r="K2886" s="23" t="s">
        <v>15</v>
      </c>
    </row>
    <row r="2887" ht="22.5" customHeight="1">
      <c r="A2887" s="147">
        <v>46111.0</v>
      </c>
      <c r="B2887" s="15"/>
      <c r="C2887" s="148"/>
      <c r="D2887" s="149" t="s">
        <v>8670</v>
      </c>
      <c r="E2887" s="150" t="s">
        <v>19862</v>
      </c>
      <c r="F2887" s="112" t="str">
        <f t="shared" si="1"/>
        <v>JOSE LUIS ANTIGUAY</v>
      </c>
      <c r="G2887" s="59" t="s">
        <v>19863</v>
      </c>
      <c r="H2887" s="61"/>
      <c r="I2887" s="27"/>
      <c r="J2887" s="65"/>
      <c r="K2887" s="28"/>
    </row>
    <row r="2888" ht="22.5" customHeight="1">
      <c r="A2888" s="147">
        <v>46111.0</v>
      </c>
      <c r="B2888" s="15"/>
      <c r="C2888" s="148"/>
      <c r="D2888" s="149" t="s">
        <v>19864</v>
      </c>
      <c r="E2888" s="150" t="s">
        <v>19865</v>
      </c>
      <c r="F2888" s="112" t="str">
        <f t="shared" si="1"/>
        <v>MARCELO ANDRÉS RAMÍREZ KELDORF</v>
      </c>
      <c r="G2888" s="59" t="s">
        <v>19866</v>
      </c>
      <c r="H2888" s="61"/>
      <c r="I2888" s="27"/>
      <c r="J2888" s="65"/>
      <c r="K2888" s="28"/>
    </row>
    <row r="2889" ht="22.5" customHeight="1">
      <c r="A2889" s="147">
        <v>46111.0</v>
      </c>
      <c r="B2889" s="15"/>
      <c r="C2889" s="148"/>
      <c r="D2889" s="149" t="s">
        <v>2681</v>
      </c>
      <c r="E2889" s="150" t="s">
        <v>19867</v>
      </c>
      <c r="F2889" s="112" t="str">
        <f t="shared" si="1"/>
        <v>MARÍA JOSÉ PULGAR JEREZ</v>
      </c>
      <c r="G2889" s="59" t="s">
        <v>19868</v>
      </c>
      <c r="H2889" s="61"/>
      <c r="I2889" s="27"/>
      <c r="J2889" s="65"/>
      <c r="K2889" s="28"/>
    </row>
    <row r="2890" ht="22.5" customHeight="1">
      <c r="A2890" s="147">
        <v>46111.0</v>
      </c>
      <c r="B2890" s="15"/>
      <c r="C2890" s="148"/>
      <c r="D2890" s="149" t="s">
        <v>5935</v>
      </c>
      <c r="E2890" s="150" t="s">
        <v>19869</v>
      </c>
      <c r="F2890" s="112" t="str">
        <f t="shared" si="1"/>
        <v>RONALD PEÑA CANDELO</v>
      </c>
      <c r="G2890" s="59" t="s">
        <v>19870</v>
      </c>
      <c r="H2890" s="61"/>
      <c r="I2890" s="27"/>
      <c r="J2890" s="65"/>
      <c r="K2890" s="28"/>
    </row>
    <row r="2891" ht="22.5" customHeight="1">
      <c r="A2891" s="147">
        <v>46111.0</v>
      </c>
      <c r="B2891" s="15"/>
      <c r="C2891" s="148"/>
      <c r="D2891" s="149" t="s">
        <v>19871</v>
      </c>
      <c r="E2891" s="150" t="s">
        <v>19872</v>
      </c>
      <c r="F2891" s="112" t="str">
        <f t="shared" si="1"/>
        <v>DAYRA MAGAÑA</v>
      </c>
      <c r="G2891" s="59" t="s">
        <v>19873</v>
      </c>
      <c r="H2891" s="61"/>
      <c r="I2891" s="27"/>
      <c r="J2891" s="65"/>
      <c r="K2891" s="28"/>
    </row>
    <row r="2892" ht="22.5" customHeight="1">
      <c r="A2892" s="147">
        <v>46111.0</v>
      </c>
      <c r="B2892" s="15"/>
      <c r="C2892" s="148"/>
      <c r="D2892" s="149" t="s">
        <v>1077</v>
      </c>
      <c r="E2892" s="150" t="s">
        <v>3369</v>
      </c>
      <c r="F2892" s="112" t="str">
        <f t="shared" si="1"/>
        <v>KATHERINE MARTINEZ</v>
      </c>
      <c r="G2892" s="59" t="s">
        <v>19874</v>
      </c>
      <c r="H2892" s="61"/>
      <c r="I2892" s="27"/>
      <c r="J2892" s="65"/>
      <c r="K2892" s="28"/>
    </row>
    <row r="2893" ht="22.5" customHeight="1">
      <c r="A2893" s="147">
        <v>46111.0</v>
      </c>
      <c r="B2893" s="15"/>
      <c r="C2893" s="148"/>
      <c r="D2893" s="149" t="s">
        <v>1240</v>
      </c>
      <c r="E2893" s="150" t="s">
        <v>274</v>
      </c>
      <c r="F2893" s="112" t="str">
        <f t="shared" si="1"/>
        <v>CATALINA RODRIGUEZ</v>
      </c>
      <c r="G2893" s="59" t="s">
        <v>19875</v>
      </c>
      <c r="H2893" s="61"/>
      <c r="I2893" s="27"/>
      <c r="J2893" s="65"/>
      <c r="K2893" s="28"/>
    </row>
    <row r="2894" ht="22.5" customHeight="1">
      <c r="A2894" s="147">
        <v>46111.0</v>
      </c>
      <c r="B2894" s="15"/>
      <c r="C2894" s="148"/>
      <c r="D2894" s="149" t="s">
        <v>3624</v>
      </c>
      <c r="E2894" s="150" t="s">
        <v>7787</v>
      </c>
      <c r="F2894" s="112" t="str">
        <f t="shared" si="1"/>
        <v>BRIAN MONTECINOS</v>
      </c>
      <c r="G2894" s="59" t="s">
        <v>19876</v>
      </c>
      <c r="H2894" s="61"/>
      <c r="I2894" s="27"/>
      <c r="J2894" s="65"/>
      <c r="K2894" s="28"/>
    </row>
    <row r="2895" ht="22.5" customHeight="1">
      <c r="A2895" s="147">
        <v>46111.0</v>
      </c>
      <c r="B2895" s="15"/>
      <c r="C2895" s="148"/>
      <c r="D2895" s="149" t="s">
        <v>1038</v>
      </c>
      <c r="E2895" s="150" t="s">
        <v>4635</v>
      </c>
      <c r="F2895" s="112" t="str">
        <f t="shared" si="1"/>
        <v>MAURICIO ARAOS</v>
      </c>
      <c r="G2895" s="59" t="s">
        <v>19877</v>
      </c>
      <c r="H2895" s="61"/>
      <c r="I2895" s="27"/>
      <c r="J2895" s="65"/>
      <c r="K2895" s="28"/>
    </row>
    <row r="2896" ht="22.5" customHeight="1">
      <c r="A2896" s="147">
        <v>46111.0</v>
      </c>
      <c r="B2896" s="15"/>
      <c r="C2896" s="148"/>
      <c r="D2896" s="149" t="s">
        <v>19878</v>
      </c>
      <c r="E2896" s="150" t="s">
        <v>19879</v>
      </c>
      <c r="F2896" s="112" t="str">
        <f t="shared" si="1"/>
        <v>JESYNES SANABRIA</v>
      </c>
      <c r="G2896" s="59" t="s">
        <v>19880</v>
      </c>
      <c r="H2896" s="61"/>
      <c r="I2896" s="27"/>
      <c r="J2896" s="65"/>
      <c r="K2896" s="28"/>
    </row>
    <row r="2897" ht="22.5" customHeight="1">
      <c r="A2897" s="147">
        <v>46111.0</v>
      </c>
      <c r="B2897" s="15"/>
      <c r="C2897" s="148"/>
      <c r="D2897" s="149" t="s">
        <v>474</v>
      </c>
      <c r="E2897" s="150" t="s">
        <v>19881</v>
      </c>
      <c r="F2897" s="112" t="str">
        <f t="shared" si="1"/>
        <v>JAIME OLEA</v>
      </c>
      <c r="G2897" s="59" t="s">
        <v>19882</v>
      </c>
      <c r="H2897" s="61"/>
      <c r="I2897" s="27"/>
      <c r="J2897" s="65"/>
      <c r="K2897" s="28"/>
    </row>
    <row r="2898" ht="22.5" customHeight="1">
      <c r="A2898" s="147">
        <v>46111.0</v>
      </c>
      <c r="B2898" s="15"/>
      <c r="C2898" s="148"/>
      <c r="D2898" s="149" t="s">
        <v>3164</v>
      </c>
      <c r="E2898" s="150" t="s">
        <v>342</v>
      </c>
      <c r="F2898" s="112" t="str">
        <f t="shared" si="1"/>
        <v>ROMINA FERNANDEZ</v>
      </c>
      <c r="G2898" s="59" t="s">
        <v>19883</v>
      </c>
      <c r="H2898" s="61"/>
      <c r="I2898" s="27"/>
      <c r="J2898" s="65"/>
      <c r="K2898" s="28"/>
    </row>
    <row r="2899" ht="22.5" customHeight="1">
      <c r="A2899" s="147">
        <v>46111.0</v>
      </c>
      <c r="B2899" s="15"/>
      <c r="C2899" s="148"/>
      <c r="D2899" s="149" t="s">
        <v>7773</v>
      </c>
      <c r="E2899" s="150" t="s">
        <v>211</v>
      </c>
      <c r="F2899" s="112" t="str">
        <f t="shared" si="1"/>
        <v>KARINA ROJAS</v>
      </c>
      <c r="G2899" s="59" t="s">
        <v>19884</v>
      </c>
      <c r="H2899" s="61"/>
      <c r="I2899" s="27"/>
      <c r="J2899" s="65"/>
      <c r="K2899" s="28"/>
    </row>
    <row r="2900" ht="22.5" customHeight="1">
      <c r="A2900" s="147">
        <v>46111.0</v>
      </c>
      <c r="B2900" s="15"/>
      <c r="C2900" s="148"/>
      <c r="D2900" s="149" t="s">
        <v>9133</v>
      </c>
      <c r="E2900" s="150" t="s">
        <v>8514</v>
      </c>
      <c r="F2900" s="112" t="str">
        <f t="shared" si="1"/>
        <v>ANDRES DIAZ</v>
      </c>
      <c r="G2900" s="59" t="s">
        <v>19885</v>
      </c>
      <c r="H2900" s="61"/>
      <c r="I2900" s="27"/>
      <c r="J2900" s="65"/>
      <c r="K2900" s="28"/>
    </row>
    <row r="2901" ht="22.5" customHeight="1">
      <c r="A2901" s="147">
        <v>46111.0</v>
      </c>
      <c r="B2901" s="15"/>
      <c r="C2901" s="148"/>
      <c r="D2901" s="149" t="s">
        <v>10127</v>
      </c>
      <c r="E2901" s="150" t="s">
        <v>10128</v>
      </c>
      <c r="F2901" s="112" t="str">
        <f t="shared" si="1"/>
        <v>JHONNY FRANCISCO NOLE SAAVEDRA</v>
      </c>
      <c r="G2901" s="59" t="s">
        <v>10129</v>
      </c>
      <c r="H2901" s="61"/>
      <c r="I2901" s="27"/>
      <c r="J2901" s="65"/>
      <c r="K2901" s="28"/>
    </row>
    <row r="2902" ht="22.5" customHeight="1">
      <c r="A2902" s="147">
        <v>46111.0</v>
      </c>
      <c r="B2902" s="15"/>
      <c r="C2902" s="148"/>
      <c r="D2902" s="149" t="s">
        <v>791</v>
      </c>
      <c r="E2902" s="150" t="s">
        <v>6204</v>
      </c>
      <c r="F2902" s="112" t="str">
        <f t="shared" si="1"/>
        <v>TOMÁS RIVEROS</v>
      </c>
      <c r="G2902" s="59" t="s">
        <v>19886</v>
      </c>
      <c r="H2902" s="61"/>
      <c r="I2902" s="27"/>
      <c r="J2902" s="65"/>
      <c r="K2902" s="28"/>
    </row>
    <row r="2903" ht="22.5" customHeight="1">
      <c r="A2903" s="147">
        <v>46111.0</v>
      </c>
      <c r="B2903" s="15"/>
      <c r="C2903" s="148"/>
      <c r="D2903" s="149" t="s">
        <v>3434</v>
      </c>
      <c r="E2903" s="150" t="s">
        <v>19887</v>
      </c>
      <c r="F2903" s="112" t="str">
        <f t="shared" si="1"/>
        <v>INGRID MARCHANT COFRÉ</v>
      </c>
      <c r="G2903" s="59" t="s">
        <v>19888</v>
      </c>
      <c r="H2903" s="61"/>
      <c r="I2903" s="27"/>
      <c r="J2903" s="65"/>
      <c r="K2903" s="28"/>
    </row>
    <row r="2904" ht="22.5" customHeight="1">
      <c r="A2904" s="147">
        <v>46111.0</v>
      </c>
      <c r="B2904" s="15"/>
      <c r="C2904" s="148"/>
      <c r="D2904" s="149" t="s">
        <v>3219</v>
      </c>
      <c r="E2904" s="150" t="s">
        <v>19889</v>
      </c>
      <c r="F2904" s="112" t="str">
        <f t="shared" si="1"/>
        <v>BENJAMIN GAUNA</v>
      </c>
      <c r="G2904" s="59" t="s">
        <v>19890</v>
      </c>
      <c r="H2904" s="61"/>
      <c r="I2904" s="27"/>
      <c r="J2904" s="65"/>
      <c r="K2904" s="28"/>
    </row>
    <row r="2905" ht="22.5" customHeight="1">
      <c r="A2905" s="147">
        <v>46111.0</v>
      </c>
      <c r="B2905" s="15"/>
      <c r="C2905" s="148"/>
      <c r="D2905" s="149" t="s">
        <v>3733</v>
      </c>
      <c r="E2905" s="150" t="s">
        <v>19891</v>
      </c>
      <c r="F2905" s="112" t="str">
        <f t="shared" si="1"/>
        <v>CHRISTOPHER HERNÁNDEZ VALENZUELA</v>
      </c>
      <c r="G2905" s="59" t="s">
        <v>19892</v>
      </c>
      <c r="H2905" s="61"/>
      <c r="I2905" s="27"/>
      <c r="J2905" s="65"/>
      <c r="K2905" s="28"/>
    </row>
    <row r="2906" ht="22.5" customHeight="1">
      <c r="A2906" s="147">
        <v>46111.0</v>
      </c>
      <c r="B2906" s="15"/>
      <c r="C2906" s="148"/>
      <c r="D2906" s="149" t="s">
        <v>1988</v>
      </c>
      <c r="E2906" s="150" t="s">
        <v>12587</v>
      </c>
      <c r="F2906" s="112" t="str">
        <f t="shared" si="1"/>
        <v>JUAN PABLO MIRANDA PASTÉN</v>
      </c>
      <c r="G2906" s="59" t="s">
        <v>12588</v>
      </c>
      <c r="H2906" s="61"/>
      <c r="I2906" s="27"/>
      <c r="J2906" s="65"/>
      <c r="K2906" s="28"/>
    </row>
    <row r="2907" ht="22.5" customHeight="1">
      <c r="A2907" s="147">
        <v>46111.0</v>
      </c>
      <c r="B2907" s="15"/>
      <c r="C2907" s="148"/>
      <c r="D2907" s="149" t="s">
        <v>281</v>
      </c>
      <c r="E2907" s="150" t="s">
        <v>10897</v>
      </c>
      <c r="F2907" s="112" t="str">
        <f t="shared" si="1"/>
        <v>ALEJANDRO ROCO</v>
      </c>
      <c r="G2907" s="59" t="s">
        <v>19893</v>
      </c>
      <c r="H2907" s="61"/>
      <c r="I2907" s="27"/>
      <c r="J2907" s="65"/>
      <c r="K2907" s="28"/>
    </row>
    <row r="2908" ht="22.5" customHeight="1">
      <c r="A2908" s="147">
        <v>46111.0</v>
      </c>
      <c r="B2908" s="15"/>
      <c r="C2908" s="148"/>
      <c r="D2908" s="149" t="s">
        <v>6845</v>
      </c>
      <c r="E2908" s="150" t="s">
        <v>16768</v>
      </c>
      <c r="F2908" s="112" t="str">
        <f t="shared" si="1"/>
        <v>FRANCISCO BAUERLE</v>
      </c>
      <c r="G2908" s="59" t="s">
        <v>16769</v>
      </c>
      <c r="H2908" s="61"/>
      <c r="I2908" s="27"/>
      <c r="J2908" s="65"/>
      <c r="K2908" s="28"/>
    </row>
    <row r="2909" ht="22.5" customHeight="1">
      <c r="A2909" s="147">
        <v>46111.0</v>
      </c>
      <c r="B2909" s="15"/>
      <c r="C2909" s="148"/>
      <c r="D2909" s="149" t="s">
        <v>19894</v>
      </c>
      <c r="E2909" s="150" t="s">
        <v>13240</v>
      </c>
      <c r="F2909" s="112" t="str">
        <f t="shared" si="1"/>
        <v>NATALIA ALARCON</v>
      </c>
      <c r="G2909" s="59" t="s">
        <v>19895</v>
      </c>
      <c r="H2909" s="61"/>
      <c r="I2909" s="27"/>
      <c r="J2909" s="65"/>
      <c r="K2909" s="28"/>
    </row>
    <row r="2910" ht="22.5" customHeight="1">
      <c r="A2910" s="147">
        <v>46111.0</v>
      </c>
      <c r="B2910" s="15"/>
      <c r="C2910" s="148"/>
      <c r="D2910" s="149" t="s">
        <v>19896</v>
      </c>
      <c r="E2910" s="150" t="s">
        <v>19897</v>
      </c>
      <c r="F2910" s="112" t="str">
        <f t="shared" si="1"/>
        <v>DAVID FERNANDO MONSALVES ANTILAF</v>
      </c>
      <c r="G2910" s="59" t="s">
        <v>19898</v>
      </c>
      <c r="H2910" s="61"/>
      <c r="I2910" s="27"/>
      <c r="J2910" s="65"/>
      <c r="K2910" s="28"/>
    </row>
    <row r="2911" ht="22.5" customHeight="1">
      <c r="A2911" s="147">
        <v>46111.0</v>
      </c>
      <c r="B2911" s="15"/>
      <c r="C2911" s="148"/>
      <c r="D2911" s="149" t="s">
        <v>16439</v>
      </c>
      <c r="E2911" s="150" t="s">
        <v>2300</v>
      </c>
      <c r="F2911" s="112" t="str">
        <f t="shared" si="1"/>
        <v>YESENIA SILVA</v>
      </c>
      <c r="G2911" s="59" t="s">
        <v>16440</v>
      </c>
      <c r="H2911" s="61"/>
      <c r="I2911" s="27"/>
      <c r="J2911" s="65"/>
      <c r="K2911" s="28"/>
    </row>
    <row r="2912" ht="22.5" customHeight="1">
      <c r="A2912" s="147">
        <v>46111.0</v>
      </c>
      <c r="B2912" s="15"/>
      <c r="C2912" s="148"/>
      <c r="D2912" s="149" t="s">
        <v>3232</v>
      </c>
      <c r="E2912" s="150" t="s">
        <v>130</v>
      </c>
      <c r="F2912" s="112" t="str">
        <f t="shared" si="1"/>
        <v>LEONARDO GONZALEZ</v>
      </c>
      <c r="G2912" s="59" t="s">
        <v>10887</v>
      </c>
      <c r="H2912" s="61"/>
      <c r="I2912" s="27"/>
      <c r="J2912" s="65"/>
      <c r="K2912" s="28"/>
    </row>
    <row r="2913" ht="22.5" customHeight="1">
      <c r="A2913" s="147">
        <v>46111.0</v>
      </c>
      <c r="B2913" s="15"/>
      <c r="C2913" s="148"/>
      <c r="D2913" s="149" t="s">
        <v>225</v>
      </c>
      <c r="E2913" s="150" t="s">
        <v>4065</v>
      </c>
      <c r="F2913" s="112" t="str">
        <f t="shared" si="1"/>
        <v>NICOL DURÁN</v>
      </c>
      <c r="G2913" s="59" t="s">
        <v>19899</v>
      </c>
      <c r="H2913" s="61"/>
      <c r="I2913" s="27"/>
      <c r="J2913" s="65"/>
      <c r="K2913" s="28"/>
    </row>
    <row r="2914" ht="22.5" customHeight="1">
      <c r="A2914" s="147">
        <v>46111.0</v>
      </c>
      <c r="B2914" s="15"/>
      <c r="C2914" s="148"/>
      <c r="D2914" s="149" t="s">
        <v>526</v>
      </c>
      <c r="E2914" s="150" t="s">
        <v>2049</v>
      </c>
      <c r="F2914" s="112" t="str">
        <f t="shared" si="1"/>
        <v>CAMILA GUTIÉRREZ</v>
      </c>
      <c r="G2914" s="59" t="s">
        <v>19900</v>
      </c>
      <c r="H2914" s="61"/>
      <c r="I2914" s="27"/>
      <c r="J2914" s="65"/>
      <c r="K2914" s="28"/>
    </row>
    <row r="2915" ht="22.5" customHeight="1">
      <c r="A2915" s="147">
        <v>46111.0</v>
      </c>
      <c r="B2915" s="15"/>
      <c r="C2915" s="148"/>
      <c r="D2915" s="149" t="s">
        <v>19901</v>
      </c>
      <c r="E2915" s="150" t="s">
        <v>19902</v>
      </c>
      <c r="F2915" s="112" t="str">
        <f t="shared" si="1"/>
        <v>KLEYBER YOSUE RIVERO CHACON</v>
      </c>
      <c r="G2915" s="59" t="s">
        <v>19903</v>
      </c>
      <c r="H2915" s="61"/>
      <c r="I2915" s="27"/>
      <c r="J2915" s="65"/>
      <c r="K2915" s="28"/>
    </row>
    <row r="2916" ht="22.5" customHeight="1">
      <c r="A2916" s="147">
        <v>46111.0</v>
      </c>
      <c r="B2916" s="15"/>
      <c r="C2916" s="148"/>
      <c r="D2916" s="149" t="s">
        <v>657</v>
      </c>
      <c r="E2916" s="150" t="s">
        <v>19904</v>
      </c>
      <c r="F2916" s="112" t="str">
        <f t="shared" si="1"/>
        <v>ALEX BARRIGA</v>
      </c>
      <c r="G2916" s="59" t="s">
        <v>19905</v>
      </c>
      <c r="H2916" s="61"/>
      <c r="I2916" s="27"/>
      <c r="J2916" s="65"/>
      <c r="K2916" s="28"/>
    </row>
    <row r="2917" ht="22.5" customHeight="1">
      <c r="A2917" s="147">
        <v>46111.0</v>
      </c>
      <c r="B2917" s="15"/>
      <c r="C2917" s="148"/>
      <c r="D2917" s="149" t="s">
        <v>3198</v>
      </c>
      <c r="E2917" s="150" t="s">
        <v>19906</v>
      </c>
      <c r="F2917" s="112" t="str">
        <f t="shared" si="1"/>
        <v>ALVARO PEREIRA ARAYA</v>
      </c>
      <c r="G2917" s="59" t="s">
        <v>19907</v>
      </c>
      <c r="H2917" s="61"/>
      <c r="I2917" s="27"/>
      <c r="J2917" s="65"/>
      <c r="K2917" s="28"/>
    </row>
    <row r="2918" ht="22.5" customHeight="1">
      <c r="A2918" s="147">
        <v>46111.0</v>
      </c>
      <c r="B2918" s="15"/>
      <c r="C2918" s="148"/>
      <c r="D2918" s="149" t="s">
        <v>3067</v>
      </c>
      <c r="E2918" s="150" t="s">
        <v>13014</v>
      </c>
      <c r="F2918" s="112" t="str">
        <f t="shared" si="1"/>
        <v>IVÁN URRA</v>
      </c>
      <c r="G2918" s="59" t="s">
        <v>19908</v>
      </c>
      <c r="H2918" s="61"/>
      <c r="I2918" s="27"/>
      <c r="J2918" s="65"/>
      <c r="K2918" s="28"/>
    </row>
    <row r="2919" ht="22.5" customHeight="1">
      <c r="A2919" s="147">
        <v>46111.0</v>
      </c>
      <c r="B2919" s="15"/>
      <c r="C2919" s="148"/>
      <c r="D2919" s="149" t="s">
        <v>19909</v>
      </c>
      <c r="E2919" s="150" t="s">
        <v>7755</v>
      </c>
      <c r="F2919" s="112" t="str">
        <f t="shared" si="1"/>
        <v>JEANNETTE MORA</v>
      </c>
      <c r="G2919" s="59" t="s">
        <v>19910</v>
      </c>
      <c r="H2919" s="61"/>
      <c r="I2919" s="27"/>
      <c r="J2919" s="65"/>
      <c r="K2919" s="28"/>
    </row>
    <row r="2920" ht="22.5" customHeight="1">
      <c r="A2920" s="147">
        <v>46111.0</v>
      </c>
      <c r="B2920" s="15"/>
      <c r="C2920" s="148"/>
      <c r="D2920" s="149" t="s">
        <v>290</v>
      </c>
      <c r="E2920" s="150" t="s">
        <v>15122</v>
      </c>
      <c r="F2920" s="112" t="str">
        <f t="shared" si="1"/>
        <v>IVONNE MARIN</v>
      </c>
      <c r="G2920" s="59" t="s">
        <v>19911</v>
      </c>
      <c r="H2920" s="61"/>
      <c r="I2920" s="27"/>
      <c r="J2920" s="65"/>
      <c r="K2920" s="28"/>
    </row>
    <row r="2921" ht="22.5" customHeight="1">
      <c r="A2921" s="147">
        <v>46111.0</v>
      </c>
      <c r="B2921" s="15"/>
      <c r="C2921" s="148"/>
      <c r="D2921" s="149" t="s">
        <v>971</v>
      </c>
      <c r="E2921" s="150" t="s">
        <v>5372</v>
      </c>
      <c r="F2921" s="112" t="str">
        <f t="shared" si="1"/>
        <v>ROBERTO SALGADO</v>
      </c>
      <c r="G2921" s="59" t="s">
        <v>19912</v>
      </c>
      <c r="H2921" s="61"/>
      <c r="I2921" s="27"/>
      <c r="J2921" s="65"/>
      <c r="K2921" s="28"/>
    </row>
    <row r="2922" ht="22.5" customHeight="1">
      <c r="A2922" s="147">
        <v>46111.0</v>
      </c>
      <c r="B2922" s="15"/>
      <c r="C2922" s="148"/>
      <c r="D2922" s="149" t="s">
        <v>19913</v>
      </c>
      <c r="E2922" s="150" t="s">
        <v>9210</v>
      </c>
      <c r="F2922" s="112" t="str">
        <f t="shared" si="1"/>
        <v>NOEL DURAN</v>
      </c>
      <c r="G2922" s="59" t="s">
        <v>19914</v>
      </c>
      <c r="H2922" s="61"/>
      <c r="I2922" s="27"/>
      <c r="J2922" s="65"/>
      <c r="K2922" s="28"/>
    </row>
    <row r="2923" ht="22.5" customHeight="1">
      <c r="A2923" s="147">
        <v>46111.0</v>
      </c>
      <c r="B2923" s="15"/>
      <c r="C2923" s="148"/>
      <c r="D2923" s="149" t="s">
        <v>16160</v>
      </c>
      <c r="E2923" s="150" t="s">
        <v>19915</v>
      </c>
      <c r="F2923" s="112" t="str">
        <f t="shared" si="1"/>
        <v>BENJAMIN VERGARA OTAROLA</v>
      </c>
      <c r="G2923" s="59" t="s">
        <v>19916</v>
      </c>
      <c r="H2923" s="61"/>
      <c r="I2923" s="27"/>
      <c r="J2923" s="65"/>
      <c r="K2923" s="28"/>
    </row>
    <row r="2924" ht="22.5" customHeight="1">
      <c r="A2924" s="147">
        <v>46111.0</v>
      </c>
      <c r="B2924" s="15"/>
      <c r="C2924" s="148"/>
      <c r="D2924" s="149" t="s">
        <v>1201</v>
      </c>
      <c r="E2924" s="150" t="s">
        <v>601</v>
      </c>
      <c r="F2924" s="112" t="str">
        <f t="shared" si="1"/>
        <v>PAULINA GALLARDO</v>
      </c>
      <c r="G2924" s="59" t="s">
        <v>19917</v>
      </c>
      <c r="H2924" s="61"/>
      <c r="I2924" s="27"/>
      <c r="J2924" s="65"/>
      <c r="K2924" s="28"/>
    </row>
    <row r="2925" ht="22.5" customHeight="1">
      <c r="A2925" s="147">
        <v>46111.0</v>
      </c>
      <c r="B2925" s="15"/>
      <c r="C2925" s="148"/>
      <c r="D2925" s="149" t="s">
        <v>964</v>
      </c>
      <c r="E2925" s="150" t="s">
        <v>4365</v>
      </c>
      <c r="F2925" s="112" t="str">
        <f t="shared" si="1"/>
        <v>FELIPE ALARCÓN</v>
      </c>
      <c r="G2925" s="59" t="s">
        <v>19918</v>
      </c>
      <c r="H2925" s="61"/>
      <c r="I2925" s="27"/>
      <c r="J2925" s="65"/>
      <c r="K2925" s="28"/>
    </row>
    <row r="2926" ht="22.5" customHeight="1">
      <c r="A2926" s="147">
        <v>46111.0</v>
      </c>
      <c r="B2926" s="15"/>
      <c r="C2926" s="148"/>
      <c r="D2926" s="149" t="s">
        <v>876</v>
      </c>
      <c r="E2926" s="150" t="s">
        <v>19919</v>
      </c>
      <c r="F2926" s="112" t="str">
        <f t="shared" si="1"/>
        <v>LUIS MONTOYA</v>
      </c>
      <c r="G2926" s="59" t="s">
        <v>19920</v>
      </c>
      <c r="H2926" s="61"/>
      <c r="I2926" s="27"/>
      <c r="J2926" s="65"/>
      <c r="K2926" s="28"/>
    </row>
    <row r="2927" ht="22.5" customHeight="1">
      <c r="A2927" s="147">
        <v>46111.0</v>
      </c>
      <c r="B2927" s="15"/>
      <c r="C2927" s="148"/>
      <c r="D2927" s="149" t="s">
        <v>419</v>
      </c>
      <c r="E2927" s="150" t="s">
        <v>9210</v>
      </c>
      <c r="F2927" s="112" t="str">
        <f t="shared" si="1"/>
        <v>RODRIGO DURAN</v>
      </c>
      <c r="G2927" s="59" t="s">
        <v>19921</v>
      </c>
      <c r="H2927" s="61"/>
      <c r="I2927" s="27"/>
      <c r="J2927" s="65"/>
      <c r="K2927" s="28"/>
    </row>
    <row r="2928" ht="22.5" customHeight="1">
      <c r="A2928" s="147">
        <v>46111.0</v>
      </c>
      <c r="B2928" s="15"/>
      <c r="C2928" s="148"/>
      <c r="D2928" s="149" t="s">
        <v>9601</v>
      </c>
      <c r="E2928" s="150" t="s">
        <v>14585</v>
      </c>
      <c r="F2928" s="112" t="str">
        <f t="shared" si="1"/>
        <v>FABIOLA CAMPOS BARRAZA</v>
      </c>
      <c r="G2928" s="59" t="s">
        <v>14586</v>
      </c>
      <c r="H2928" s="61"/>
      <c r="I2928" s="27"/>
      <c r="J2928" s="65"/>
      <c r="K2928" s="28"/>
    </row>
    <row r="2929" ht="22.5" customHeight="1">
      <c r="A2929" s="147">
        <v>46111.0</v>
      </c>
      <c r="B2929" s="15"/>
      <c r="C2929" s="148"/>
      <c r="D2929" s="149" t="s">
        <v>2115</v>
      </c>
      <c r="E2929" s="150" t="s">
        <v>19922</v>
      </c>
      <c r="F2929" s="112" t="str">
        <f t="shared" si="1"/>
        <v>CARLA MAGGI NAVARRO</v>
      </c>
      <c r="G2929" s="59" t="s">
        <v>19923</v>
      </c>
      <c r="H2929" s="61"/>
      <c r="I2929" s="27"/>
      <c r="J2929" s="65"/>
      <c r="K2929" s="28"/>
    </row>
    <row r="2930" ht="22.5" customHeight="1">
      <c r="A2930" s="147">
        <v>46111.0</v>
      </c>
      <c r="B2930" s="15"/>
      <c r="C2930" s="148"/>
      <c r="D2930" s="149" t="s">
        <v>19924</v>
      </c>
      <c r="E2930" s="150" t="s">
        <v>19925</v>
      </c>
      <c r="F2930" s="112" t="str">
        <f t="shared" si="1"/>
        <v>YUTAKA ALEXANDER NOMA CANDIA</v>
      </c>
      <c r="G2930" s="59" t="s">
        <v>19926</v>
      </c>
      <c r="H2930" s="61"/>
      <c r="I2930" s="27"/>
      <c r="J2930" s="65"/>
      <c r="K2930" s="28"/>
    </row>
    <row r="2931" ht="22.5" customHeight="1">
      <c r="A2931" s="147">
        <v>46111.0</v>
      </c>
      <c r="B2931" s="15"/>
      <c r="C2931" s="148"/>
      <c r="D2931" s="149" t="s">
        <v>1080</v>
      </c>
      <c r="E2931" s="150" t="s">
        <v>19927</v>
      </c>
      <c r="F2931" s="112" t="str">
        <f t="shared" si="1"/>
        <v>PATRICIO PEÑALOZA ZAVALA</v>
      </c>
      <c r="G2931" s="59" t="s">
        <v>19928</v>
      </c>
      <c r="H2931" s="61"/>
      <c r="I2931" s="27"/>
      <c r="J2931" s="65"/>
      <c r="K2931" s="28"/>
    </row>
    <row r="2932" ht="22.5" customHeight="1">
      <c r="A2932" s="147">
        <v>46111.0</v>
      </c>
      <c r="B2932" s="15"/>
      <c r="C2932" s="148"/>
      <c r="D2932" s="149" t="s">
        <v>19929</v>
      </c>
      <c r="E2932" s="150" t="s">
        <v>19930</v>
      </c>
      <c r="F2932" s="112" t="str">
        <f t="shared" si="1"/>
        <v>ALEXANDER SAMUEL DIAZ CASTILLO</v>
      </c>
      <c r="G2932" s="59" t="s">
        <v>19931</v>
      </c>
      <c r="H2932" s="61"/>
      <c r="I2932" s="27"/>
      <c r="J2932" s="65"/>
      <c r="K2932" s="28"/>
    </row>
    <row r="2933" ht="22.5" customHeight="1">
      <c r="A2933" s="147">
        <v>46111.0</v>
      </c>
      <c r="B2933" s="15"/>
      <c r="C2933" s="148"/>
      <c r="D2933" s="149" t="s">
        <v>48</v>
      </c>
      <c r="E2933" s="150" t="s">
        <v>19932</v>
      </c>
      <c r="F2933" s="112" t="str">
        <f t="shared" si="1"/>
        <v>PABLO MOLINA ROZAS</v>
      </c>
      <c r="G2933" s="59" t="s">
        <v>19933</v>
      </c>
      <c r="H2933" s="61"/>
      <c r="I2933" s="27"/>
      <c r="J2933" s="65"/>
      <c r="K2933" s="28"/>
    </row>
    <row r="2934" ht="22.5" customHeight="1">
      <c r="A2934" s="147">
        <v>46111.0</v>
      </c>
      <c r="B2934" s="15"/>
      <c r="C2934" s="148"/>
      <c r="D2934" s="149" t="s">
        <v>262</v>
      </c>
      <c r="E2934" s="150" t="s">
        <v>19934</v>
      </c>
      <c r="F2934" s="112" t="str">
        <f t="shared" si="1"/>
        <v>FRANCISCO LORET VALENCIA</v>
      </c>
      <c r="G2934" s="59" t="s">
        <v>19935</v>
      </c>
      <c r="H2934" s="61"/>
      <c r="I2934" s="27"/>
      <c r="J2934" s="65"/>
      <c r="K2934" s="28"/>
    </row>
    <row r="2935" ht="22.5" customHeight="1">
      <c r="A2935" s="147">
        <v>46111.0</v>
      </c>
      <c r="B2935" s="15"/>
      <c r="C2935" s="148"/>
      <c r="D2935" s="149" t="s">
        <v>568</v>
      </c>
      <c r="E2935" s="150" t="s">
        <v>12263</v>
      </c>
      <c r="F2935" s="112" t="str">
        <f t="shared" si="1"/>
        <v>NELSON CABALLERO</v>
      </c>
      <c r="G2935" s="59" t="s">
        <v>5700</v>
      </c>
      <c r="H2935" s="61"/>
      <c r="I2935" s="27"/>
      <c r="J2935" s="65"/>
      <c r="K2935" s="28"/>
    </row>
    <row r="2936" ht="22.5" customHeight="1">
      <c r="A2936" s="147">
        <v>46111.0</v>
      </c>
      <c r="B2936" s="15"/>
      <c r="C2936" s="148"/>
      <c r="D2936" s="149" t="s">
        <v>413</v>
      </c>
      <c r="E2936" s="150" t="s">
        <v>6313</v>
      </c>
      <c r="F2936" s="112" t="str">
        <f t="shared" si="1"/>
        <v>PABLO PEÑA</v>
      </c>
      <c r="G2936" s="59" t="s">
        <v>10781</v>
      </c>
      <c r="H2936" s="61"/>
      <c r="I2936" s="27"/>
      <c r="J2936" s="65"/>
      <c r="K2936" s="28"/>
    </row>
    <row r="2937" ht="22.5" customHeight="1">
      <c r="A2937" s="147">
        <v>46111.0</v>
      </c>
      <c r="B2937" s="15"/>
      <c r="C2937" s="148"/>
      <c r="D2937" s="149" t="s">
        <v>19936</v>
      </c>
      <c r="E2937" s="150" t="s">
        <v>19937</v>
      </c>
      <c r="F2937" s="112" t="str">
        <f t="shared" si="1"/>
        <v>CLAUDIA KARINA BASAURE ORMAZÁBAL</v>
      </c>
      <c r="G2937" s="59" t="s">
        <v>19938</v>
      </c>
      <c r="H2937" s="61"/>
      <c r="I2937" s="27"/>
      <c r="J2937" s="65"/>
      <c r="K2937" s="28"/>
    </row>
    <row r="2938" ht="22.5" customHeight="1">
      <c r="A2938" s="147">
        <v>46111.0</v>
      </c>
      <c r="B2938" s="15"/>
      <c r="C2938" s="148"/>
      <c r="D2938" s="149" t="s">
        <v>262</v>
      </c>
      <c r="E2938" s="150" t="s">
        <v>3274</v>
      </c>
      <c r="F2938" s="112" t="str">
        <f t="shared" si="1"/>
        <v>FRANCISCO ORTIZ</v>
      </c>
      <c r="G2938" s="59" t="s">
        <v>19939</v>
      </c>
      <c r="H2938" s="61"/>
      <c r="I2938" s="27"/>
      <c r="J2938" s="65"/>
      <c r="K2938" s="28"/>
    </row>
    <row r="2939" ht="22.5" customHeight="1">
      <c r="A2939" s="147">
        <v>46111.0</v>
      </c>
      <c r="B2939" s="15"/>
      <c r="C2939" s="148"/>
      <c r="D2939" s="149" t="s">
        <v>19940</v>
      </c>
      <c r="E2939" s="150" t="s">
        <v>19941</v>
      </c>
      <c r="F2939" s="112" t="str">
        <f t="shared" si="1"/>
        <v>SEBASTIAN LEONARDO ALBILLAR BARRA</v>
      </c>
      <c r="G2939" s="59" t="s">
        <v>19942</v>
      </c>
      <c r="H2939" s="61"/>
      <c r="I2939" s="27"/>
      <c r="J2939" s="65"/>
      <c r="K2939" s="28"/>
    </row>
    <row r="2940" ht="22.5" customHeight="1">
      <c r="A2940" s="147">
        <v>46111.0</v>
      </c>
      <c r="B2940" s="15"/>
      <c r="C2940" s="148"/>
      <c r="D2940" s="149" t="s">
        <v>439</v>
      </c>
      <c r="E2940" s="150" t="s">
        <v>19943</v>
      </c>
      <c r="F2940" s="112" t="str">
        <f t="shared" si="1"/>
        <v>JUAN COTROZO</v>
      </c>
      <c r="G2940" s="59" t="s">
        <v>19944</v>
      </c>
      <c r="H2940" s="61"/>
      <c r="I2940" s="27"/>
      <c r="J2940" s="65"/>
      <c r="K2940" s="28"/>
    </row>
    <row r="2941" ht="22.5" customHeight="1">
      <c r="A2941" s="147">
        <v>46111.0</v>
      </c>
      <c r="B2941" s="15"/>
      <c r="C2941" s="148"/>
      <c r="D2941" s="149" t="s">
        <v>19945</v>
      </c>
      <c r="E2941" s="150" t="s">
        <v>19946</v>
      </c>
      <c r="F2941" s="112" t="str">
        <f t="shared" si="1"/>
        <v>BILLY ANTHONY MARABOLI BARRIENTOS</v>
      </c>
      <c r="G2941" s="59" t="s">
        <v>19947</v>
      </c>
      <c r="H2941" s="61"/>
      <c r="I2941" s="27"/>
      <c r="J2941" s="65"/>
      <c r="K2941" s="28"/>
    </row>
    <row r="2942" ht="22.5" customHeight="1">
      <c r="A2942" s="147">
        <v>46111.0</v>
      </c>
      <c r="B2942" s="15"/>
      <c r="C2942" s="148"/>
      <c r="D2942" s="149" t="s">
        <v>19948</v>
      </c>
      <c r="E2942" s="150" t="s">
        <v>19949</v>
      </c>
      <c r="F2942" s="112" t="str">
        <f t="shared" si="1"/>
        <v>ERIC RODRIGO ROJAS ECHEVERRIA</v>
      </c>
      <c r="G2942" s="59" t="s">
        <v>19950</v>
      </c>
      <c r="H2942" s="61"/>
      <c r="I2942" s="27"/>
      <c r="J2942" s="65"/>
      <c r="K2942" s="28"/>
    </row>
    <row r="2943" ht="22.5" customHeight="1">
      <c r="A2943" s="147">
        <v>46111.0</v>
      </c>
      <c r="B2943" s="15"/>
      <c r="C2943" s="148"/>
      <c r="D2943" s="149" t="s">
        <v>818</v>
      </c>
      <c r="E2943" s="150" t="s">
        <v>3176</v>
      </c>
      <c r="F2943" s="112" t="str">
        <f t="shared" si="1"/>
        <v>MIGUEL RUBIO</v>
      </c>
      <c r="G2943" s="59" t="s">
        <v>19951</v>
      </c>
      <c r="H2943" s="61"/>
      <c r="I2943" s="27"/>
      <c r="J2943" s="65"/>
      <c r="K2943" s="28"/>
    </row>
    <row r="2944" ht="22.5" customHeight="1">
      <c r="A2944" s="147">
        <v>46111.0</v>
      </c>
      <c r="B2944" s="15"/>
      <c r="C2944" s="148"/>
      <c r="D2944" s="149" t="s">
        <v>119</v>
      </c>
      <c r="E2944" s="150" t="s">
        <v>13811</v>
      </c>
      <c r="F2944" s="112" t="str">
        <f t="shared" si="1"/>
        <v>PEDRO SEVERINO</v>
      </c>
      <c r="G2944" s="59" t="s">
        <v>19952</v>
      </c>
      <c r="H2944" s="61"/>
      <c r="I2944" s="27"/>
      <c r="J2944" s="65"/>
      <c r="K2944" s="28"/>
    </row>
    <row r="2945" ht="22.5" customHeight="1">
      <c r="A2945" s="147">
        <v>46111.0</v>
      </c>
      <c r="B2945" s="15"/>
      <c r="C2945" s="148"/>
      <c r="D2945" s="149" t="s">
        <v>6495</v>
      </c>
      <c r="E2945" s="150" t="s">
        <v>880</v>
      </c>
      <c r="F2945" s="112" t="str">
        <f t="shared" si="1"/>
        <v>MARIA JOSE FUENTES</v>
      </c>
      <c r="G2945" s="59" t="s">
        <v>19953</v>
      </c>
      <c r="H2945" s="61"/>
      <c r="I2945" s="27"/>
      <c r="J2945" s="65"/>
      <c r="K2945" s="28"/>
    </row>
    <row r="2946" ht="22.5" customHeight="1">
      <c r="A2946" s="147">
        <v>46111.0</v>
      </c>
      <c r="B2946" s="15"/>
      <c r="C2946" s="148"/>
      <c r="D2946" s="149" t="s">
        <v>147</v>
      </c>
      <c r="E2946" s="150" t="s">
        <v>814</v>
      </c>
      <c r="F2946" s="112" t="str">
        <f t="shared" si="1"/>
        <v>CARLOS VALLEJOS</v>
      </c>
      <c r="G2946" s="59" t="s">
        <v>19954</v>
      </c>
      <c r="H2946" s="61"/>
      <c r="I2946" s="27"/>
      <c r="J2946" s="65"/>
      <c r="K2946" s="28"/>
    </row>
    <row r="2947" ht="22.5" customHeight="1">
      <c r="A2947" s="147">
        <v>46112.0</v>
      </c>
      <c r="B2947" s="15"/>
      <c r="C2947" s="148"/>
      <c r="D2947" s="149" t="s">
        <v>610</v>
      </c>
      <c r="E2947" s="150" t="s">
        <v>1223</v>
      </c>
      <c r="F2947" s="112" t="str">
        <f t="shared" si="1"/>
        <v>MELISSA ESCOBAR</v>
      </c>
      <c r="G2947" s="59" t="s">
        <v>19955</v>
      </c>
      <c r="H2947" s="56" t="s">
        <v>44</v>
      </c>
      <c r="I2947" s="27"/>
      <c r="J2947" s="57" t="s">
        <v>14</v>
      </c>
      <c r="K2947" s="23" t="s">
        <v>15</v>
      </c>
    </row>
    <row r="2948" ht="22.5" customHeight="1">
      <c r="A2948" s="147">
        <v>46112.0</v>
      </c>
      <c r="B2948" s="15"/>
      <c r="C2948" s="148"/>
      <c r="D2948" s="149" t="s">
        <v>19956</v>
      </c>
      <c r="E2948" s="150" t="s">
        <v>19957</v>
      </c>
      <c r="F2948" s="112" t="str">
        <f t="shared" si="1"/>
        <v>LUISA FERNANDA GONZÁLEZ TREJOS</v>
      </c>
      <c r="G2948" s="59" t="s">
        <v>19958</v>
      </c>
      <c r="H2948" s="56" t="s">
        <v>44</v>
      </c>
      <c r="I2948" s="27"/>
      <c r="J2948" s="57" t="s">
        <v>14</v>
      </c>
      <c r="K2948" s="23" t="s">
        <v>15</v>
      </c>
    </row>
    <row r="2949" ht="22.5" customHeight="1">
      <c r="A2949" s="147">
        <v>46112.0</v>
      </c>
      <c r="B2949" s="15"/>
      <c r="C2949" s="148"/>
      <c r="D2949" s="149" t="s">
        <v>19959</v>
      </c>
      <c r="E2949" s="150" t="s">
        <v>19960</v>
      </c>
      <c r="F2949" s="112" t="str">
        <f t="shared" si="1"/>
        <v>NATHALIA SALDAÑO</v>
      </c>
      <c r="G2949" s="59" t="s">
        <v>19961</v>
      </c>
      <c r="H2949" s="56" t="s">
        <v>44</v>
      </c>
      <c r="I2949" s="27"/>
      <c r="J2949" s="57" t="s">
        <v>14</v>
      </c>
      <c r="K2949" s="28"/>
    </row>
    <row r="2950" ht="22.5" customHeight="1">
      <c r="A2950" s="147">
        <v>46112.0</v>
      </c>
      <c r="B2950" s="15"/>
      <c r="C2950" s="148"/>
      <c r="D2950" s="149" t="s">
        <v>5968</v>
      </c>
      <c r="E2950" s="150" t="s">
        <v>4960</v>
      </c>
      <c r="F2950" s="112" t="str">
        <f t="shared" si="1"/>
        <v>ISABEL GARAY</v>
      </c>
      <c r="G2950" s="59" t="s">
        <v>19962</v>
      </c>
      <c r="H2950" s="56" t="s">
        <v>44</v>
      </c>
      <c r="I2950" s="27"/>
      <c r="J2950" s="57" t="s">
        <v>14</v>
      </c>
      <c r="K2950" s="23" t="s">
        <v>15</v>
      </c>
    </row>
    <row r="2951" ht="22.5" customHeight="1">
      <c r="A2951" s="147">
        <v>46112.0</v>
      </c>
      <c r="B2951" s="15"/>
      <c r="C2951" s="148"/>
      <c r="D2951" s="149" t="s">
        <v>19963</v>
      </c>
      <c r="E2951" s="150" t="s">
        <v>19964</v>
      </c>
      <c r="F2951" s="112" t="str">
        <f t="shared" si="1"/>
        <v>FRANCISCO REINALDO VALENCIA SANCHEZ</v>
      </c>
      <c r="G2951" s="59" t="s">
        <v>19965</v>
      </c>
      <c r="H2951" s="56" t="s">
        <v>44</v>
      </c>
      <c r="I2951" s="27"/>
      <c r="J2951" s="57" t="s">
        <v>14</v>
      </c>
      <c r="K2951" s="23" t="s">
        <v>15</v>
      </c>
    </row>
    <row r="2952" ht="22.5" customHeight="1">
      <c r="A2952" s="147">
        <v>46112.0</v>
      </c>
      <c r="B2952" s="15"/>
      <c r="C2952" s="148"/>
      <c r="D2952" s="149" t="s">
        <v>1888</v>
      </c>
      <c r="E2952" s="150" t="s">
        <v>19966</v>
      </c>
      <c r="F2952" s="112" t="str">
        <f t="shared" si="1"/>
        <v>DAVID RIVEROS LEIVA</v>
      </c>
      <c r="G2952" s="59" t="s">
        <v>19967</v>
      </c>
      <c r="H2952" s="56" t="s">
        <v>44</v>
      </c>
      <c r="I2952" s="27"/>
      <c r="J2952" s="57" t="s">
        <v>14</v>
      </c>
      <c r="K2952" s="28"/>
    </row>
    <row r="2953" ht="22.5" customHeight="1">
      <c r="A2953" s="147">
        <v>46112.0</v>
      </c>
      <c r="B2953" s="15"/>
      <c r="C2953" s="148"/>
      <c r="D2953" s="149" t="s">
        <v>19968</v>
      </c>
      <c r="E2953" s="150" t="s">
        <v>19969</v>
      </c>
      <c r="F2953" s="112" t="str">
        <f t="shared" si="1"/>
        <v>JHON MICHAEL ZAMORA LEVIPIL</v>
      </c>
      <c r="G2953" s="59" t="s">
        <v>19970</v>
      </c>
      <c r="H2953" s="56" t="s">
        <v>44</v>
      </c>
      <c r="I2953" s="27"/>
      <c r="J2953" s="57" t="s">
        <v>14</v>
      </c>
      <c r="K2953" s="23" t="s">
        <v>15</v>
      </c>
    </row>
    <row r="2954" ht="22.5" customHeight="1">
      <c r="A2954" s="147">
        <v>46112.0</v>
      </c>
      <c r="B2954" s="15"/>
      <c r="C2954" s="148"/>
      <c r="D2954" s="149" t="s">
        <v>1235</v>
      </c>
      <c r="E2954" s="150" t="s">
        <v>15321</v>
      </c>
      <c r="F2954" s="112" t="str">
        <f t="shared" si="1"/>
        <v>MARIA GUERRERO</v>
      </c>
      <c r="G2954" s="59" t="s">
        <v>15322</v>
      </c>
      <c r="H2954" s="56" t="s">
        <v>44</v>
      </c>
      <c r="I2954" s="27"/>
      <c r="J2954" s="57" t="s">
        <v>14</v>
      </c>
      <c r="K2954" s="28"/>
    </row>
    <row r="2955" ht="22.5" customHeight="1">
      <c r="A2955" s="147">
        <v>46112.0</v>
      </c>
      <c r="B2955" s="15"/>
      <c r="C2955" s="148"/>
      <c r="D2955" s="149" t="s">
        <v>19971</v>
      </c>
      <c r="E2955" s="150" t="s">
        <v>19972</v>
      </c>
      <c r="F2955" s="112" t="str">
        <f t="shared" si="1"/>
        <v>ABIGAIL YESENIA SILARD GUTIERREZ</v>
      </c>
      <c r="G2955" s="59" t="s">
        <v>19973</v>
      </c>
      <c r="H2955" s="56" t="s">
        <v>44</v>
      </c>
      <c r="I2955" s="27"/>
      <c r="J2955" s="57" t="s">
        <v>14</v>
      </c>
      <c r="K2955" s="23" t="s">
        <v>15</v>
      </c>
    </row>
    <row r="2956" ht="22.5" customHeight="1">
      <c r="A2956" s="147">
        <v>46112.0</v>
      </c>
      <c r="B2956" s="15"/>
      <c r="C2956" s="148"/>
      <c r="D2956" s="149" t="s">
        <v>19974</v>
      </c>
      <c r="E2956" s="150" t="s">
        <v>19975</v>
      </c>
      <c r="F2956" s="112" t="str">
        <f t="shared" si="1"/>
        <v>TOMAS PALOMINO</v>
      </c>
      <c r="G2956" s="59" t="s">
        <v>19976</v>
      </c>
      <c r="H2956" s="56" t="s">
        <v>44</v>
      </c>
      <c r="I2956" s="27"/>
      <c r="J2956" s="57" t="s">
        <v>14</v>
      </c>
      <c r="K2956" s="28"/>
    </row>
    <row r="2957" ht="22.5" customHeight="1">
      <c r="A2957" s="147">
        <v>46112.0</v>
      </c>
      <c r="B2957" s="15"/>
      <c r="C2957" s="148"/>
      <c r="D2957" s="149" t="s">
        <v>1262</v>
      </c>
      <c r="E2957" s="150" t="s">
        <v>19977</v>
      </c>
      <c r="F2957" s="112" t="str">
        <f t="shared" si="1"/>
        <v>GIOVANNI BENVENUTO</v>
      </c>
      <c r="G2957" s="59" t="s">
        <v>19978</v>
      </c>
      <c r="H2957" s="56" t="s">
        <v>44</v>
      </c>
      <c r="I2957" s="27"/>
      <c r="J2957" s="57" t="s">
        <v>14</v>
      </c>
      <c r="K2957" s="23" t="s">
        <v>15</v>
      </c>
    </row>
    <row r="2958" ht="22.5" customHeight="1">
      <c r="A2958" s="147">
        <v>46112.0</v>
      </c>
      <c r="B2958" s="15"/>
      <c r="C2958" s="148"/>
      <c r="D2958" s="149" t="s">
        <v>4026</v>
      </c>
      <c r="E2958" s="150" t="s">
        <v>3738</v>
      </c>
      <c r="F2958" s="112" t="str">
        <f t="shared" si="1"/>
        <v>LUIS ALBERTO DONOSO</v>
      </c>
      <c r="G2958" s="59" t="s">
        <v>11963</v>
      </c>
      <c r="H2958" s="56" t="s">
        <v>44</v>
      </c>
      <c r="I2958" s="27"/>
      <c r="J2958" s="57" t="s">
        <v>14</v>
      </c>
      <c r="K2958" s="28"/>
    </row>
    <row r="2959" ht="22.5" customHeight="1">
      <c r="A2959" s="147">
        <v>46112.0</v>
      </c>
      <c r="B2959" s="15"/>
      <c r="C2959" s="148"/>
      <c r="D2959" s="149" t="s">
        <v>19979</v>
      </c>
      <c r="E2959" s="150" t="s">
        <v>19980</v>
      </c>
      <c r="F2959" s="112" t="str">
        <f t="shared" si="1"/>
        <v>MARÍA TERESA FUENTES NIETO</v>
      </c>
      <c r="G2959" s="59" t="s">
        <v>19981</v>
      </c>
      <c r="H2959" s="56" t="s">
        <v>44</v>
      </c>
      <c r="I2959" s="27"/>
      <c r="J2959" s="57" t="s">
        <v>14</v>
      </c>
      <c r="K2959" s="23" t="s">
        <v>15</v>
      </c>
    </row>
    <row r="2960" ht="22.5" customHeight="1">
      <c r="A2960" s="147">
        <v>46112.0</v>
      </c>
      <c r="B2960" s="15"/>
      <c r="C2960" s="148"/>
      <c r="D2960" s="149" t="s">
        <v>777</v>
      </c>
      <c r="E2960" s="150" t="s">
        <v>220</v>
      </c>
      <c r="F2960" s="112" t="str">
        <f t="shared" si="1"/>
        <v>MARTIN SALINAS</v>
      </c>
      <c r="G2960" s="59" t="s">
        <v>17251</v>
      </c>
      <c r="H2960" s="56" t="s">
        <v>44</v>
      </c>
      <c r="I2960" s="27"/>
      <c r="J2960" s="57" t="s">
        <v>14</v>
      </c>
      <c r="K2960" s="28"/>
    </row>
    <row r="2961" ht="22.5" customHeight="1">
      <c r="A2961" s="147">
        <v>46112.0</v>
      </c>
      <c r="B2961" s="15"/>
      <c r="C2961" s="148"/>
      <c r="D2961" s="149" t="s">
        <v>17753</v>
      </c>
      <c r="E2961" s="150" t="s">
        <v>17754</v>
      </c>
      <c r="F2961" s="112" t="str">
        <f t="shared" si="1"/>
        <v>JOHANINA PEMPELFORT</v>
      </c>
      <c r="G2961" s="59" t="s">
        <v>17755</v>
      </c>
      <c r="H2961" s="56" t="s">
        <v>44</v>
      </c>
      <c r="I2961" s="27"/>
      <c r="J2961" s="57" t="s">
        <v>14</v>
      </c>
      <c r="K2961" s="23" t="s">
        <v>15</v>
      </c>
    </row>
    <row r="2962" ht="22.5" customHeight="1">
      <c r="A2962" s="147">
        <v>46112.0</v>
      </c>
      <c r="B2962" s="15"/>
      <c r="C2962" s="148"/>
      <c r="D2962" s="149" t="s">
        <v>19982</v>
      </c>
      <c r="E2962" s="150" t="s">
        <v>19983</v>
      </c>
      <c r="F2962" s="112" t="str">
        <f t="shared" si="1"/>
        <v>BRIGIDA NEOMI GUERRA VEGA</v>
      </c>
      <c r="G2962" s="59" t="s">
        <v>19984</v>
      </c>
      <c r="H2962" s="56" t="s">
        <v>44</v>
      </c>
      <c r="I2962" s="27"/>
      <c r="J2962" s="57" t="s">
        <v>14</v>
      </c>
      <c r="K2962" s="28"/>
    </row>
    <row r="2963" ht="22.5" customHeight="1">
      <c r="A2963" s="147">
        <v>46112.0</v>
      </c>
      <c r="B2963" s="15"/>
      <c r="C2963" s="148"/>
      <c r="D2963" s="149" t="s">
        <v>14967</v>
      </c>
      <c r="E2963" s="150" t="s">
        <v>19985</v>
      </c>
      <c r="F2963" s="112" t="str">
        <f t="shared" si="1"/>
        <v>NICOLAS IGNACIO OLIVA FORMOLO</v>
      </c>
      <c r="G2963" s="59" t="s">
        <v>19986</v>
      </c>
      <c r="H2963" s="56" t="s">
        <v>44</v>
      </c>
      <c r="I2963" s="27"/>
      <c r="J2963" s="57" t="s">
        <v>14</v>
      </c>
      <c r="K2963" s="28"/>
    </row>
    <row r="2964" ht="22.5" customHeight="1">
      <c r="A2964" s="147">
        <v>46112.0</v>
      </c>
      <c r="B2964" s="15"/>
      <c r="C2964" s="148"/>
      <c r="D2964" s="149" t="s">
        <v>1408</v>
      </c>
      <c r="E2964" s="150" t="s">
        <v>19987</v>
      </c>
      <c r="F2964" s="112" t="str">
        <f t="shared" si="1"/>
        <v>DENISSE OROZCO</v>
      </c>
      <c r="G2964" s="59" t="s">
        <v>19988</v>
      </c>
      <c r="H2964" s="56" t="s">
        <v>44</v>
      </c>
      <c r="I2964" s="27"/>
      <c r="J2964" s="57" t="s">
        <v>14</v>
      </c>
      <c r="K2964" s="23" t="s">
        <v>15</v>
      </c>
    </row>
    <row r="2965" ht="22.5" customHeight="1">
      <c r="A2965" s="147">
        <v>46112.0</v>
      </c>
      <c r="B2965" s="15"/>
      <c r="C2965" s="148"/>
      <c r="D2965" s="149" t="s">
        <v>19989</v>
      </c>
      <c r="E2965" s="150" t="s">
        <v>19990</v>
      </c>
      <c r="F2965" s="112" t="str">
        <f t="shared" si="1"/>
        <v>ALEXIS MARCELO GONZALEZ MARAMBIO</v>
      </c>
      <c r="G2965" s="59" t="s">
        <v>19991</v>
      </c>
      <c r="H2965" s="56" t="s">
        <v>44</v>
      </c>
      <c r="I2965" s="27"/>
      <c r="J2965" s="57" t="s">
        <v>14</v>
      </c>
      <c r="K2965" s="23" t="s">
        <v>15</v>
      </c>
    </row>
    <row r="2966" ht="22.5" customHeight="1">
      <c r="A2966" s="147">
        <v>46112.0</v>
      </c>
      <c r="B2966" s="15"/>
      <c r="C2966" s="148"/>
      <c r="D2966" s="149" t="s">
        <v>18311</v>
      </c>
      <c r="E2966" s="150" t="s">
        <v>18312</v>
      </c>
      <c r="F2966" s="112" t="str">
        <f t="shared" si="1"/>
        <v>PABLO ALONSO LOPEZ / AGENCIA PMR</v>
      </c>
      <c r="G2966" s="59" t="s">
        <v>18313</v>
      </c>
      <c r="H2966" s="56" t="s">
        <v>44</v>
      </c>
      <c r="I2966" s="27"/>
      <c r="J2966" s="57" t="s">
        <v>14</v>
      </c>
      <c r="K2966" s="23" t="s">
        <v>15</v>
      </c>
    </row>
    <row r="2967" ht="22.5" customHeight="1">
      <c r="A2967" s="147">
        <v>46112.0</v>
      </c>
      <c r="B2967" s="15"/>
      <c r="C2967" s="148"/>
      <c r="D2967" s="149" t="s">
        <v>1464</v>
      </c>
      <c r="E2967" s="150" t="s">
        <v>7693</v>
      </c>
      <c r="F2967" s="112" t="str">
        <f t="shared" si="1"/>
        <v>RAUL JARA</v>
      </c>
      <c r="G2967" s="59" t="s">
        <v>7694</v>
      </c>
      <c r="H2967" s="56" t="s">
        <v>44</v>
      </c>
      <c r="I2967" s="27"/>
      <c r="J2967" s="57" t="s">
        <v>14</v>
      </c>
      <c r="K2967" s="28"/>
    </row>
    <row r="2968" ht="22.5" customHeight="1">
      <c r="A2968" s="147">
        <v>46112.0</v>
      </c>
      <c r="B2968" s="15"/>
      <c r="C2968" s="148"/>
      <c r="D2968" s="149" t="s">
        <v>19992</v>
      </c>
      <c r="E2968" s="150" t="s">
        <v>19993</v>
      </c>
      <c r="F2968" s="112" t="str">
        <f t="shared" si="1"/>
        <v>YOLIMAR DEL VALLE CHURIO RUIZ</v>
      </c>
      <c r="G2968" s="59" t="s">
        <v>19994</v>
      </c>
      <c r="H2968" s="56" t="s">
        <v>44</v>
      </c>
      <c r="I2968" s="27"/>
      <c r="J2968" s="57" t="s">
        <v>14</v>
      </c>
      <c r="K2968" s="28"/>
    </row>
    <row r="2969" ht="22.5" customHeight="1">
      <c r="A2969" s="147">
        <v>46112.0</v>
      </c>
      <c r="B2969" s="15"/>
      <c r="C2969" s="148"/>
      <c r="D2969" s="149" t="s">
        <v>6071</v>
      </c>
      <c r="E2969" s="150" t="s">
        <v>19995</v>
      </c>
      <c r="F2969" s="112" t="str">
        <f t="shared" si="1"/>
        <v>CARLA MOLTENI MENDEZ</v>
      </c>
      <c r="G2969" s="59" t="s">
        <v>19996</v>
      </c>
      <c r="H2969" s="56" t="s">
        <v>44</v>
      </c>
      <c r="I2969" s="27"/>
      <c r="J2969" s="57" t="s">
        <v>14</v>
      </c>
      <c r="K2969" s="28"/>
    </row>
    <row r="2970" ht="22.5" customHeight="1">
      <c r="A2970" s="147">
        <v>46112.0</v>
      </c>
      <c r="B2970" s="15"/>
      <c r="C2970" s="148"/>
      <c r="D2970" s="149" t="s">
        <v>19997</v>
      </c>
      <c r="E2970" s="150" t="s">
        <v>19998</v>
      </c>
      <c r="F2970" s="112" t="str">
        <f t="shared" si="1"/>
        <v>DANILA VAZQUEZ</v>
      </c>
      <c r="G2970" s="59" t="s">
        <v>19999</v>
      </c>
      <c r="H2970" s="56" t="s">
        <v>44</v>
      </c>
      <c r="I2970" s="27"/>
      <c r="J2970" s="57" t="s">
        <v>14</v>
      </c>
      <c r="K2970" s="23" t="s">
        <v>15</v>
      </c>
    </row>
    <row r="2971" ht="22.5" customHeight="1">
      <c r="A2971" s="147">
        <v>46112.0</v>
      </c>
      <c r="B2971" s="15"/>
      <c r="C2971" s="151" t="s">
        <v>122</v>
      </c>
      <c r="D2971" s="149" t="s">
        <v>660</v>
      </c>
      <c r="E2971" s="150" t="s">
        <v>20000</v>
      </c>
      <c r="F2971" s="112" t="str">
        <f t="shared" si="1"/>
        <v>MARÍA SOLEDAD BAVESTRELLO MIRANDA</v>
      </c>
      <c r="G2971" s="59" t="s">
        <v>20001</v>
      </c>
      <c r="H2971" s="56" t="s">
        <v>44</v>
      </c>
      <c r="I2971" s="27"/>
      <c r="J2971" s="57" t="s">
        <v>21</v>
      </c>
      <c r="K2971" s="23" t="s">
        <v>15</v>
      </c>
    </row>
    <row r="2972" ht="22.5" customHeight="1">
      <c r="A2972" s="147">
        <v>46112.0</v>
      </c>
      <c r="B2972" s="15"/>
      <c r="C2972" s="151" t="s">
        <v>794</v>
      </c>
      <c r="D2972" s="149" t="s">
        <v>20002</v>
      </c>
      <c r="E2972" s="150" t="s">
        <v>20003</v>
      </c>
      <c r="F2972" s="112" t="str">
        <f t="shared" si="1"/>
        <v>GERARDO ESTEBAN MARTINEZ PONCE</v>
      </c>
      <c r="G2972" s="59" t="s">
        <v>20004</v>
      </c>
      <c r="H2972" s="56" t="s">
        <v>44</v>
      </c>
      <c r="I2972" s="27"/>
      <c r="J2972" s="57" t="s">
        <v>21</v>
      </c>
      <c r="K2972" s="23" t="s">
        <v>15</v>
      </c>
    </row>
    <row r="2973" ht="22.5" customHeight="1">
      <c r="A2973" s="147">
        <v>46112.0</v>
      </c>
      <c r="B2973" s="15"/>
      <c r="C2973" s="151" t="s">
        <v>122</v>
      </c>
      <c r="D2973" s="149" t="s">
        <v>1038</v>
      </c>
      <c r="E2973" s="150" t="s">
        <v>7926</v>
      </c>
      <c r="F2973" s="112" t="str">
        <f t="shared" si="1"/>
        <v>MAURICIO MUÑOZ</v>
      </c>
      <c r="G2973" s="59" t="s">
        <v>20005</v>
      </c>
      <c r="H2973" s="56" t="s">
        <v>44</v>
      </c>
      <c r="I2973" s="27"/>
      <c r="J2973" s="57" t="s">
        <v>21</v>
      </c>
      <c r="K2973" s="23" t="s">
        <v>15</v>
      </c>
    </row>
    <row r="2974" ht="22.5" customHeight="1">
      <c r="A2974" s="147">
        <v>46112.0</v>
      </c>
      <c r="B2974" s="15"/>
      <c r="C2974" s="151" t="s">
        <v>122</v>
      </c>
      <c r="D2974" s="149" t="s">
        <v>510</v>
      </c>
      <c r="E2974" s="150" t="s">
        <v>211</v>
      </c>
      <c r="F2974" s="112" t="str">
        <f t="shared" si="1"/>
        <v>GONZALO ROJAS</v>
      </c>
      <c r="G2974" s="59" t="s">
        <v>20006</v>
      </c>
      <c r="H2974" s="56" t="s">
        <v>44</v>
      </c>
      <c r="I2974" s="27"/>
      <c r="J2974" s="57" t="s">
        <v>21</v>
      </c>
      <c r="K2974" s="23" t="s">
        <v>15</v>
      </c>
    </row>
    <row r="2975" ht="22.5" customHeight="1">
      <c r="A2975" s="147">
        <v>46112.0</v>
      </c>
      <c r="B2975" s="15"/>
      <c r="C2975" s="151" t="s">
        <v>106</v>
      </c>
      <c r="D2975" s="149" t="s">
        <v>748</v>
      </c>
      <c r="E2975" s="150" t="s">
        <v>20007</v>
      </c>
      <c r="F2975" s="112" t="str">
        <f t="shared" si="1"/>
        <v>PAULA ROLDAN</v>
      </c>
      <c r="G2975" s="59" t="s">
        <v>20008</v>
      </c>
      <c r="H2975" s="56" t="s">
        <v>44</v>
      </c>
      <c r="I2975" s="27"/>
      <c r="J2975" s="57" t="s">
        <v>21</v>
      </c>
      <c r="K2975" s="23" t="s">
        <v>15</v>
      </c>
    </row>
    <row r="2976" ht="22.5" customHeight="1">
      <c r="A2976" s="147">
        <v>46112.0</v>
      </c>
      <c r="B2976" s="176"/>
      <c r="C2976" s="148">
        <v>45931.0</v>
      </c>
      <c r="D2976" s="149" t="s">
        <v>13675</v>
      </c>
      <c r="E2976" s="150" t="s">
        <v>5247</v>
      </c>
      <c r="F2976" s="112" t="str">
        <f t="shared" si="1"/>
        <v>GABRIELA MONTOYA</v>
      </c>
      <c r="G2976" s="59" t="s">
        <v>20009</v>
      </c>
      <c r="H2976" s="56" t="s">
        <v>44</v>
      </c>
      <c r="I2976" s="27"/>
      <c r="J2976" s="57" t="s">
        <v>21</v>
      </c>
      <c r="K2976" s="23" t="s">
        <v>15</v>
      </c>
    </row>
    <row r="2977" ht="22.5" customHeight="1">
      <c r="A2977" s="147">
        <v>46112.0</v>
      </c>
      <c r="B2977" s="15">
        <v>46113.0</v>
      </c>
      <c r="C2977" s="148">
        <v>45748.0</v>
      </c>
      <c r="D2977" s="149" t="s">
        <v>20010</v>
      </c>
      <c r="E2977" s="150" t="s">
        <v>20011</v>
      </c>
      <c r="F2977" s="112" t="str">
        <f t="shared" si="1"/>
        <v>ELEAZAR SALAZAR</v>
      </c>
      <c r="G2977" s="59" t="s">
        <v>20012</v>
      </c>
      <c r="H2977" s="56" t="s">
        <v>44</v>
      </c>
      <c r="I2977" s="27"/>
      <c r="J2977" s="57" t="s">
        <v>17</v>
      </c>
      <c r="K2977" s="23" t="s">
        <v>15</v>
      </c>
    </row>
    <row r="2978" ht="22.5" customHeight="1">
      <c r="A2978" s="147">
        <v>46112.0</v>
      </c>
      <c r="B2978" s="15">
        <v>46114.0</v>
      </c>
      <c r="C2978" s="148">
        <v>43556.0</v>
      </c>
      <c r="D2978" s="149" t="s">
        <v>20013</v>
      </c>
      <c r="E2978" s="150" t="s">
        <v>20014</v>
      </c>
      <c r="F2978" s="112" t="str">
        <f t="shared" si="1"/>
        <v>ANDREA XIMENA MORENO DIAZ</v>
      </c>
      <c r="G2978" s="59" t="s">
        <v>20015</v>
      </c>
      <c r="H2978" s="56" t="s">
        <v>44</v>
      </c>
      <c r="I2978" s="27"/>
      <c r="J2978" s="57" t="s">
        <v>17</v>
      </c>
      <c r="K2978" s="23" t="s">
        <v>15</v>
      </c>
    </row>
    <row r="2979" ht="22.5" customHeight="1">
      <c r="A2979" s="147">
        <v>46112.0</v>
      </c>
      <c r="B2979" s="15">
        <v>46113.0</v>
      </c>
      <c r="C2979" s="148">
        <v>45139.0</v>
      </c>
      <c r="D2979" s="149" t="s">
        <v>6926</v>
      </c>
      <c r="E2979" s="150" t="s">
        <v>20016</v>
      </c>
      <c r="F2979" s="112" t="str">
        <f t="shared" si="1"/>
        <v>SERGIO YEPEZ</v>
      </c>
      <c r="G2979" s="59" t="s">
        <v>20017</v>
      </c>
      <c r="H2979" s="56" t="s">
        <v>44</v>
      </c>
      <c r="I2979" s="27"/>
      <c r="J2979" s="57" t="s">
        <v>17</v>
      </c>
      <c r="K2979" s="23" t="s">
        <v>20</v>
      </c>
    </row>
    <row r="2980" ht="22.5" customHeight="1">
      <c r="A2980" s="147">
        <v>46112.0</v>
      </c>
      <c r="B2980" s="15">
        <v>46114.0</v>
      </c>
      <c r="C2980" s="148">
        <v>43770.0</v>
      </c>
      <c r="D2980" s="149" t="s">
        <v>20018</v>
      </c>
      <c r="E2980" s="150" t="s">
        <v>20019</v>
      </c>
      <c r="F2980" s="112" t="str">
        <f t="shared" si="1"/>
        <v>MERRIL BOUCKLEY</v>
      </c>
      <c r="G2980" s="59" t="s">
        <v>20020</v>
      </c>
      <c r="H2980" s="56" t="s">
        <v>44</v>
      </c>
      <c r="I2980" s="27"/>
      <c r="J2980" s="57" t="s">
        <v>17</v>
      </c>
      <c r="K2980" s="23" t="s">
        <v>15</v>
      </c>
    </row>
    <row r="2981" ht="22.5" customHeight="1">
      <c r="A2981" s="147">
        <v>46112.0</v>
      </c>
      <c r="B2981" s="15">
        <v>46114.0</v>
      </c>
      <c r="C2981" s="148">
        <v>45078.0</v>
      </c>
      <c r="D2981" s="149" t="s">
        <v>20021</v>
      </c>
      <c r="E2981" s="150" t="s">
        <v>20022</v>
      </c>
      <c r="F2981" s="112" t="str">
        <f t="shared" si="1"/>
        <v>MARIO RAUL GONZALEZ GONZALEZ</v>
      </c>
      <c r="G2981" s="59" t="s">
        <v>20023</v>
      </c>
      <c r="H2981" s="56" t="s">
        <v>44</v>
      </c>
      <c r="I2981" s="27"/>
      <c r="J2981" s="57" t="s">
        <v>17</v>
      </c>
      <c r="K2981" s="23" t="s">
        <v>15</v>
      </c>
    </row>
    <row r="2982" ht="22.5" customHeight="1">
      <c r="A2982" s="147">
        <v>46112.0</v>
      </c>
      <c r="B2982" s="15"/>
      <c r="C2982" s="148"/>
      <c r="D2982" s="149" t="s">
        <v>20024</v>
      </c>
      <c r="E2982" s="150" t="s">
        <v>20025</v>
      </c>
      <c r="F2982" s="112" t="str">
        <f t="shared" si="1"/>
        <v>CLARA ISABEL MATUS HEIMPEL</v>
      </c>
      <c r="G2982" s="59" t="s">
        <v>20026</v>
      </c>
      <c r="H2982" s="56" t="s">
        <v>44</v>
      </c>
      <c r="I2982" s="27"/>
      <c r="J2982" s="57" t="s">
        <v>17</v>
      </c>
      <c r="K2982" s="23" t="s">
        <v>15</v>
      </c>
    </row>
    <row r="2983" ht="22.5" customHeight="1">
      <c r="A2983" s="147">
        <v>46112.0</v>
      </c>
      <c r="B2983" s="15">
        <v>46114.0</v>
      </c>
      <c r="C2983" s="148">
        <v>45078.0</v>
      </c>
      <c r="D2983" s="149" t="s">
        <v>398</v>
      </c>
      <c r="E2983" s="150" t="s">
        <v>17052</v>
      </c>
      <c r="F2983" s="112" t="str">
        <f t="shared" si="1"/>
        <v>ROSA GARCÍA</v>
      </c>
      <c r="G2983" s="59" t="s">
        <v>20027</v>
      </c>
      <c r="H2983" s="56" t="s">
        <v>44</v>
      </c>
      <c r="I2983" s="27"/>
      <c r="J2983" s="57" t="s">
        <v>17</v>
      </c>
      <c r="K2983" s="23" t="s">
        <v>15</v>
      </c>
    </row>
    <row r="2984" ht="22.5" customHeight="1">
      <c r="A2984" s="147">
        <v>46112.0</v>
      </c>
      <c r="B2984" s="15">
        <v>46114.0</v>
      </c>
      <c r="C2984" s="148">
        <v>43739.0</v>
      </c>
      <c r="D2984" s="149" t="s">
        <v>270</v>
      </c>
      <c r="E2984" s="150" t="s">
        <v>667</v>
      </c>
      <c r="F2984" s="112" t="str">
        <f t="shared" si="1"/>
        <v>VANESSA GODOY</v>
      </c>
      <c r="G2984" s="59" t="s">
        <v>20028</v>
      </c>
      <c r="H2984" s="56" t="s">
        <v>44</v>
      </c>
      <c r="I2984" s="27"/>
      <c r="J2984" s="57" t="s">
        <v>17</v>
      </c>
      <c r="K2984" s="23" t="s">
        <v>15</v>
      </c>
    </row>
    <row r="2985" ht="22.5" customHeight="1">
      <c r="A2985" s="147">
        <v>46112.0</v>
      </c>
      <c r="B2985" s="15">
        <v>46114.0</v>
      </c>
      <c r="C2985" s="148">
        <v>44470.0</v>
      </c>
      <c r="D2985" s="149" t="s">
        <v>262</v>
      </c>
      <c r="E2985" s="150" t="s">
        <v>10355</v>
      </c>
      <c r="F2985" s="112" t="str">
        <f t="shared" si="1"/>
        <v>FRANCISCO FARIAS</v>
      </c>
      <c r="G2985" s="59" t="s">
        <v>20029</v>
      </c>
      <c r="H2985" s="56" t="s">
        <v>44</v>
      </c>
      <c r="I2985" s="27"/>
      <c r="J2985" s="57" t="s">
        <v>17</v>
      </c>
      <c r="K2985" s="23" t="s">
        <v>15</v>
      </c>
    </row>
    <row r="2986" ht="22.5" customHeight="1">
      <c r="A2986" s="147">
        <v>46112.0</v>
      </c>
      <c r="B2986" s="15">
        <v>46114.0</v>
      </c>
      <c r="C2986" s="148">
        <v>44621.0</v>
      </c>
      <c r="D2986" s="149" t="s">
        <v>20030</v>
      </c>
      <c r="E2986" s="150" t="s">
        <v>6060</v>
      </c>
      <c r="F2986" s="112" t="str">
        <f t="shared" si="1"/>
        <v>IVAN PATRICIO RUIZ CALDERON</v>
      </c>
      <c r="G2986" s="59" t="s">
        <v>20031</v>
      </c>
      <c r="H2986" s="56" t="s">
        <v>44</v>
      </c>
      <c r="I2986" s="27"/>
      <c r="J2986" s="57" t="s">
        <v>17</v>
      </c>
      <c r="K2986" s="23" t="s">
        <v>15</v>
      </c>
    </row>
    <row r="2987" ht="22.5" customHeight="1">
      <c r="A2987" s="147">
        <v>46112.0</v>
      </c>
      <c r="B2987" s="15">
        <v>46113.0</v>
      </c>
      <c r="C2987" s="148">
        <v>45383.0</v>
      </c>
      <c r="D2987" s="149" t="s">
        <v>20032</v>
      </c>
      <c r="E2987" s="150" t="s">
        <v>20033</v>
      </c>
      <c r="F2987" s="112" t="str">
        <f t="shared" si="1"/>
        <v>BERNABE JAIME ARTURO ZANNI REYES</v>
      </c>
      <c r="G2987" s="59" t="s">
        <v>20034</v>
      </c>
      <c r="H2987" s="56" t="s">
        <v>44</v>
      </c>
      <c r="I2987" s="27"/>
      <c r="J2987" s="57" t="s">
        <v>17</v>
      </c>
      <c r="K2987" s="23" t="s">
        <v>15</v>
      </c>
    </row>
    <row r="2988" ht="22.5" customHeight="1">
      <c r="A2988" s="147">
        <v>46112.0</v>
      </c>
      <c r="B2988" s="15">
        <v>46114.0</v>
      </c>
      <c r="C2988" s="148">
        <v>45078.0</v>
      </c>
      <c r="D2988" s="149" t="s">
        <v>626</v>
      </c>
      <c r="E2988" s="150" t="s">
        <v>1395</v>
      </c>
      <c r="F2988" s="112" t="str">
        <f t="shared" si="1"/>
        <v>CRISTIAN OYARZO</v>
      </c>
      <c r="G2988" s="59" t="s">
        <v>20035</v>
      </c>
      <c r="H2988" s="56" t="s">
        <v>44</v>
      </c>
      <c r="I2988" s="27"/>
      <c r="J2988" s="57" t="s">
        <v>17</v>
      </c>
      <c r="K2988" s="23" t="s">
        <v>15</v>
      </c>
    </row>
    <row r="2989" ht="22.5" customHeight="1">
      <c r="A2989" s="147">
        <v>46112.0</v>
      </c>
      <c r="B2989" s="15">
        <v>46114.0</v>
      </c>
      <c r="C2989" s="148">
        <v>43709.0</v>
      </c>
      <c r="D2989" s="149" t="s">
        <v>20036</v>
      </c>
      <c r="E2989" s="150" t="s">
        <v>18454</v>
      </c>
      <c r="F2989" s="112" t="str">
        <f t="shared" si="1"/>
        <v>STEPHANIA GODOY</v>
      </c>
      <c r="G2989" s="59" t="s">
        <v>20037</v>
      </c>
      <c r="H2989" s="56" t="s">
        <v>44</v>
      </c>
      <c r="I2989" s="27"/>
      <c r="J2989" s="57" t="s">
        <v>17</v>
      </c>
      <c r="K2989" s="23" t="s">
        <v>15</v>
      </c>
    </row>
    <row r="2990" ht="22.5" customHeight="1">
      <c r="A2990" s="147">
        <v>46112.0</v>
      </c>
      <c r="B2990" s="15">
        <v>46114.0</v>
      </c>
      <c r="C2990" s="148">
        <v>45078.0</v>
      </c>
      <c r="D2990" s="149" t="s">
        <v>20038</v>
      </c>
      <c r="E2990" s="150" t="s">
        <v>20039</v>
      </c>
      <c r="F2990" s="112" t="str">
        <f t="shared" si="1"/>
        <v>JUAN GENARO VERA CORTES</v>
      </c>
      <c r="G2990" s="59" t="s">
        <v>20040</v>
      </c>
      <c r="H2990" s="56" t="s">
        <v>44</v>
      </c>
      <c r="I2990" s="27"/>
      <c r="J2990" s="57" t="s">
        <v>17</v>
      </c>
      <c r="K2990" s="23" t="s">
        <v>15</v>
      </c>
    </row>
    <row r="2991" ht="22.5" customHeight="1">
      <c r="A2991" s="147">
        <v>46112.0</v>
      </c>
      <c r="B2991" s="15">
        <v>46113.0</v>
      </c>
      <c r="C2991" s="148">
        <v>45658.0</v>
      </c>
      <c r="D2991" s="149" t="s">
        <v>19750</v>
      </c>
      <c r="E2991" s="150" t="s">
        <v>20041</v>
      </c>
      <c r="F2991" s="112" t="str">
        <f t="shared" si="1"/>
        <v>MAIRA CARRASCO GONZÁLEZ</v>
      </c>
      <c r="G2991" s="59" t="s">
        <v>20042</v>
      </c>
      <c r="H2991" s="56" t="s">
        <v>44</v>
      </c>
      <c r="I2991" s="27"/>
      <c r="J2991" s="57" t="s">
        <v>17</v>
      </c>
      <c r="K2991" s="23" t="s">
        <v>15</v>
      </c>
    </row>
    <row r="2992" ht="22.5" customHeight="1">
      <c r="A2992" s="147">
        <v>46112.0</v>
      </c>
      <c r="B2992" s="15">
        <v>46113.0</v>
      </c>
      <c r="C2992" s="148">
        <v>45200.0</v>
      </c>
      <c r="D2992" s="149" t="s">
        <v>2021</v>
      </c>
      <c r="E2992" s="150" t="s">
        <v>20043</v>
      </c>
      <c r="F2992" s="112" t="str">
        <f t="shared" si="1"/>
        <v>RUTH PENA</v>
      </c>
      <c r="G2992" s="59" t="s">
        <v>20044</v>
      </c>
      <c r="H2992" s="56" t="s">
        <v>44</v>
      </c>
      <c r="I2992" s="27"/>
      <c r="J2992" s="57" t="s">
        <v>17</v>
      </c>
      <c r="K2992" s="23" t="s">
        <v>15</v>
      </c>
    </row>
    <row r="2993" ht="22.5" customHeight="1">
      <c r="A2993" s="147">
        <v>46112.0</v>
      </c>
      <c r="B2993" s="15">
        <v>46114.0</v>
      </c>
      <c r="C2993" s="148">
        <v>43525.0</v>
      </c>
      <c r="D2993" s="149" t="s">
        <v>977</v>
      </c>
      <c r="E2993" s="150" t="s">
        <v>20045</v>
      </c>
      <c r="F2993" s="112" t="str">
        <f t="shared" si="1"/>
        <v>FRANCISCA ADASME</v>
      </c>
      <c r="G2993" s="59" t="s">
        <v>20046</v>
      </c>
      <c r="H2993" s="56" t="s">
        <v>44</v>
      </c>
      <c r="I2993" s="27"/>
      <c r="J2993" s="57" t="s">
        <v>17</v>
      </c>
      <c r="K2993" s="23" t="s">
        <v>15</v>
      </c>
    </row>
    <row r="2994" ht="22.5" customHeight="1">
      <c r="A2994" s="147">
        <v>46112.0</v>
      </c>
      <c r="B2994" s="15">
        <v>46114.0</v>
      </c>
      <c r="C2994" s="148">
        <v>44621.0</v>
      </c>
      <c r="D2994" s="149" t="s">
        <v>20047</v>
      </c>
      <c r="E2994" s="150" t="s">
        <v>5946</v>
      </c>
      <c r="F2994" s="112" t="str">
        <f t="shared" si="1"/>
        <v>ALBERHT JONH FLORES SILVA</v>
      </c>
      <c r="G2994" s="59" t="s">
        <v>20048</v>
      </c>
      <c r="H2994" s="56" t="s">
        <v>44</v>
      </c>
      <c r="I2994" s="27"/>
      <c r="J2994" s="57" t="s">
        <v>17</v>
      </c>
      <c r="K2994" s="23" t="s">
        <v>15</v>
      </c>
    </row>
    <row r="2995" ht="22.5" customHeight="1">
      <c r="A2995" s="147">
        <v>46112.0</v>
      </c>
      <c r="B2995" s="15">
        <v>46114.0</v>
      </c>
      <c r="C2995" s="148">
        <v>43891.0</v>
      </c>
      <c r="D2995" s="149" t="s">
        <v>20049</v>
      </c>
      <c r="E2995" s="150" t="s">
        <v>20050</v>
      </c>
      <c r="F2995" s="112" t="str">
        <f t="shared" si="1"/>
        <v>EDUARDO GREGORIO PIZARRO TAPIA</v>
      </c>
      <c r="G2995" s="59" t="s">
        <v>20051</v>
      </c>
      <c r="H2995" s="56" t="s">
        <v>44</v>
      </c>
      <c r="I2995" s="27"/>
      <c r="J2995" s="57" t="s">
        <v>17</v>
      </c>
      <c r="K2995" s="23" t="s">
        <v>15</v>
      </c>
    </row>
    <row r="2996" ht="22.5" customHeight="1">
      <c r="A2996" s="147">
        <v>46112.0</v>
      </c>
      <c r="B2996" s="15">
        <v>46113.0</v>
      </c>
      <c r="C2996" s="148">
        <v>45383.0</v>
      </c>
      <c r="D2996" s="149" t="s">
        <v>341</v>
      </c>
      <c r="E2996" s="150" t="s">
        <v>880</v>
      </c>
      <c r="F2996" s="112" t="str">
        <f t="shared" si="1"/>
        <v>MIGUEL FUENTES</v>
      </c>
      <c r="G2996" s="59" t="s">
        <v>20052</v>
      </c>
      <c r="H2996" s="56" t="s">
        <v>44</v>
      </c>
      <c r="I2996" s="27"/>
      <c r="J2996" s="57" t="s">
        <v>17</v>
      </c>
      <c r="K2996" s="23" t="s">
        <v>15</v>
      </c>
    </row>
    <row r="2997" ht="22.5" customHeight="1">
      <c r="A2997" s="147">
        <v>46112.0</v>
      </c>
      <c r="B2997" s="15">
        <v>46113.0</v>
      </c>
      <c r="C2997" s="148">
        <v>45444.0</v>
      </c>
      <c r="D2997" s="149" t="s">
        <v>876</v>
      </c>
      <c r="E2997" s="150" t="s">
        <v>20053</v>
      </c>
      <c r="F2997" s="112" t="str">
        <f t="shared" si="1"/>
        <v>LUIS JORDAN</v>
      </c>
      <c r="G2997" s="59" t="s">
        <v>20054</v>
      </c>
      <c r="H2997" s="56" t="s">
        <v>44</v>
      </c>
      <c r="I2997" s="27"/>
      <c r="J2997" s="57" t="s">
        <v>17</v>
      </c>
      <c r="K2997" s="23" t="s">
        <v>15</v>
      </c>
    </row>
    <row r="2998" ht="22.5" customHeight="1">
      <c r="A2998" s="147">
        <v>46112.0</v>
      </c>
      <c r="B2998" s="15">
        <v>46113.0</v>
      </c>
      <c r="C2998" s="148">
        <v>45170.0</v>
      </c>
      <c r="D2998" s="149" t="s">
        <v>2004</v>
      </c>
      <c r="E2998" s="150" t="s">
        <v>20055</v>
      </c>
      <c r="F2998" s="112" t="str">
        <f t="shared" si="1"/>
        <v>FREDDY BADILLO CHAVERRA</v>
      </c>
      <c r="G2998" s="59" t="s">
        <v>20056</v>
      </c>
      <c r="H2998" s="56" t="s">
        <v>44</v>
      </c>
      <c r="I2998" s="27"/>
      <c r="J2998" s="57" t="s">
        <v>17</v>
      </c>
      <c r="K2998" s="23" t="s">
        <v>15</v>
      </c>
    </row>
    <row r="2999" ht="22.5" customHeight="1">
      <c r="A2999" s="147">
        <v>46112.0</v>
      </c>
      <c r="B2999" s="15">
        <v>46114.0</v>
      </c>
      <c r="C2999" s="148">
        <v>43374.0</v>
      </c>
      <c r="D2999" s="149" t="s">
        <v>7837</v>
      </c>
      <c r="E2999" s="150" t="s">
        <v>20057</v>
      </c>
      <c r="F2999" s="112" t="str">
        <f t="shared" si="1"/>
        <v>JAIME BENITEZ EYAGUIRRE</v>
      </c>
      <c r="G2999" s="59" t="s">
        <v>20058</v>
      </c>
      <c r="H2999" s="56" t="s">
        <v>44</v>
      </c>
      <c r="I2999" s="27"/>
      <c r="J2999" s="57" t="s">
        <v>17</v>
      </c>
      <c r="K2999" s="23" t="s">
        <v>15</v>
      </c>
    </row>
    <row r="3000" ht="22.5" customHeight="1">
      <c r="A3000" s="147">
        <v>46112.0</v>
      </c>
      <c r="B3000" s="15">
        <v>46113.0</v>
      </c>
      <c r="C3000" s="148">
        <v>45505.0</v>
      </c>
      <c r="D3000" s="149" t="s">
        <v>13567</v>
      </c>
      <c r="E3000" s="150" t="s">
        <v>367</v>
      </c>
      <c r="F3000" s="112" t="str">
        <f t="shared" si="1"/>
        <v>LUISA GONZÁLEZ</v>
      </c>
      <c r="G3000" s="59" t="s">
        <v>20059</v>
      </c>
      <c r="H3000" s="56" t="s">
        <v>44</v>
      </c>
      <c r="I3000" s="27"/>
      <c r="J3000" s="57" t="s">
        <v>17</v>
      </c>
      <c r="K3000" s="23" t="s">
        <v>15</v>
      </c>
    </row>
    <row r="3001" ht="22.5" customHeight="1">
      <c r="A3001" s="147">
        <v>46112.0</v>
      </c>
      <c r="B3001" s="15">
        <v>46114.0</v>
      </c>
      <c r="C3001" s="148">
        <v>44348.0</v>
      </c>
      <c r="D3001" s="149" t="s">
        <v>5261</v>
      </c>
      <c r="E3001" s="150" t="s">
        <v>20060</v>
      </c>
      <c r="F3001" s="112" t="str">
        <f t="shared" si="1"/>
        <v>HECTOR ALFONSO VASQUEZ SOTO</v>
      </c>
      <c r="G3001" s="59" t="s">
        <v>20061</v>
      </c>
      <c r="H3001" s="56" t="s">
        <v>44</v>
      </c>
      <c r="I3001" s="27"/>
      <c r="J3001" s="57" t="s">
        <v>17</v>
      </c>
      <c r="K3001" s="23" t="s">
        <v>15</v>
      </c>
    </row>
    <row r="3002" ht="22.5" customHeight="1">
      <c r="A3002" s="147">
        <v>46112.0</v>
      </c>
      <c r="B3002" s="15">
        <v>46114.0</v>
      </c>
      <c r="C3002" s="148">
        <v>42339.0</v>
      </c>
      <c r="D3002" s="149" t="s">
        <v>8300</v>
      </c>
      <c r="E3002" s="150" t="s">
        <v>5275</v>
      </c>
      <c r="F3002" s="112" t="str">
        <f t="shared" si="1"/>
        <v>YASNA ORTIZ</v>
      </c>
      <c r="G3002" s="59" t="s">
        <v>20062</v>
      </c>
      <c r="H3002" s="56" t="s">
        <v>44</v>
      </c>
      <c r="I3002" s="27"/>
      <c r="J3002" s="57" t="s">
        <v>17</v>
      </c>
      <c r="K3002" s="23" t="s">
        <v>15</v>
      </c>
    </row>
    <row r="3003" ht="22.5" customHeight="1">
      <c r="A3003" s="147">
        <v>46112.0</v>
      </c>
      <c r="B3003" s="15">
        <v>46114.0</v>
      </c>
      <c r="C3003" s="148">
        <v>44866.0</v>
      </c>
      <c r="D3003" s="149" t="s">
        <v>20063</v>
      </c>
      <c r="E3003" s="150" t="s">
        <v>20064</v>
      </c>
      <c r="F3003" s="112" t="str">
        <f t="shared" si="1"/>
        <v>ANDY CRUZ CARPIO</v>
      </c>
      <c r="G3003" s="59" t="s">
        <v>20065</v>
      </c>
      <c r="H3003" s="56" t="s">
        <v>44</v>
      </c>
      <c r="I3003" s="27"/>
      <c r="J3003" s="57" t="s">
        <v>17</v>
      </c>
      <c r="K3003" s="23" t="s">
        <v>15</v>
      </c>
    </row>
    <row r="3004" ht="22.5" customHeight="1">
      <c r="A3004" s="147">
        <v>46112.0</v>
      </c>
      <c r="B3004" s="15"/>
      <c r="C3004" s="148">
        <v>43009.0</v>
      </c>
      <c r="D3004" s="149" t="s">
        <v>332</v>
      </c>
      <c r="E3004" s="150" t="s">
        <v>7926</v>
      </c>
      <c r="F3004" s="112" t="str">
        <f t="shared" si="1"/>
        <v>CARLOS MUÑOZ</v>
      </c>
      <c r="G3004" s="59" t="s">
        <v>20066</v>
      </c>
      <c r="H3004" s="56" t="s">
        <v>44</v>
      </c>
      <c r="I3004" s="27"/>
      <c r="J3004" s="57" t="s">
        <v>17</v>
      </c>
      <c r="K3004" s="23" t="s">
        <v>15</v>
      </c>
    </row>
    <row r="3005" ht="22.5" customHeight="1">
      <c r="A3005" s="147">
        <v>46112.0</v>
      </c>
      <c r="B3005" s="15">
        <v>46114.0</v>
      </c>
      <c r="C3005" s="148">
        <v>43586.0</v>
      </c>
      <c r="D3005" s="149" t="s">
        <v>751</v>
      </c>
      <c r="E3005" s="150" t="s">
        <v>20067</v>
      </c>
      <c r="F3005" s="112" t="str">
        <f t="shared" si="1"/>
        <v>MANUEL RUZ</v>
      </c>
      <c r="G3005" s="59" t="s">
        <v>20068</v>
      </c>
      <c r="H3005" s="56" t="s">
        <v>44</v>
      </c>
      <c r="I3005" s="27"/>
      <c r="J3005" s="57" t="s">
        <v>17</v>
      </c>
      <c r="K3005" s="23" t="s">
        <v>20</v>
      </c>
    </row>
    <row r="3006" ht="22.5" customHeight="1">
      <c r="A3006" s="147">
        <v>46112.0</v>
      </c>
      <c r="B3006" s="15"/>
      <c r="C3006" s="148">
        <v>43739.0</v>
      </c>
      <c r="D3006" s="149" t="s">
        <v>138</v>
      </c>
      <c r="E3006" s="150" t="s">
        <v>139</v>
      </c>
      <c r="F3006" s="112" t="str">
        <f t="shared" si="1"/>
        <v>JOHNATTAN ERNESTO CORTES CORTES</v>
      </c>
      <c r="G3006" s="59" t="s">
        <v>140</v>
      </c>
      <c r="H3006" s="56" t="s">
        <v>44</v>
      </c>
      <c r="I3006" s="27"/>
      <c r="J3006" s="57" t="s">
        <v>17</v>
      </c>
      <c r="K3006" s="23" t="s">
        <v>15</v>
      </c>
    </row>
    <row r="3007" ht="22.5" customHeight="1">
      <c r="A3007" s="147">
        <v>46112.0</v>
      </c>
      <c r="B3007" s="15">
        <v>46113.0</v>
      </c>
      <c r="C3007" s="148">
        <v>45627.0</v>
      </c>
      <c r="D3007" s="149" t="s">
        <v>17077</v>
      </c>
      <c r="E3007" s="150" t="s">
        <v>20069</v>
      </c>
      <c r="F3007" s="112" t="str">
        <f t="shared" si="1"/>
        <v>BASTIAN SAEZ</v>
      </c>
      <c r="G3007" s="59" t="s">
        <v>20070</v>
      </c>
      <c r="H3007" s="56" t="s">
        <v>44</v>
      </c>
      <c r="I3007" s="27"/>
      <c r="J3007" s="57" t="s">
        <v>17</v>
      </c>
      <c r="K3007" s="23" t="s">
        <v>15</v>
      </c>
    </row>
    <row r="3008" ht="22.5" customHeight="1">
      <c r="A3008" s="147">
        <v>46112.0</v>
      </c>
      <c r="B3008" s="15">
        <v>46113.0</v>
      </c>
      <c r="C3008" s="148">
        <v>45536.0</v>
      </c>
      <c r="D3008" s="149" t="s">
        <v>1347</v>
      </c>
      <c r="E3008" s="150" t="s">
        <v>676</v>
      </c>
      <c r="F3008" s="112" t="str">
        <f t="shared" si="1"/>
        <v>CAROLINA TAPIA</v>
      </c>
      <c r="G3008" s="59" t="s">
        <v>20071</v>
      </c>
      <c r="H3008" s="56" t="s">
        <v>44</v>
      </c>
      <c r="I3008" s="27"/>
      <c r="J3008" s="57" t="s">
        <v>17</v>
      </c>
      <c r="K3008" s="23" t="s">
        <v>15</v>
      </c>
    </row>
    <row r="3009" ht="22.5" customHeight="1">
      <c r="A3009" s="147">
        <v>46112.0</v>
      </c>
      <c r="B3009" s="15">
        <v>46114.0</v>
      </c>
      <c r="C3009" s="148">
        <v>45627.0</v>
      </c>
      <c r="D3009" s="149" t="s">
        <v>1698</v>
      </c>
      <c r="E3009" s="150" t="s">
        <v>20072</v>
      </c>
      <c r="F3009" s="112" t="str">
        <f t="shared" si="1"/>
        <v>JUAN CARTAGENA</v>
      </c>
      <c r="G3009" s="59" t="s">
        <v>20073</v>
      </c>
      <c r="H3009" s="56" t="s">
        <v>44</v>
      </c>
      <c r="I3009" s="27"/>
      <c r="J3009" s="57" t="s">
        <v>19</v>
      </c>
      <c r="K3009" s="23" t="s">
        <v>15</v>
      </c>
    </row>
    <row r="3010" ht="22.5" customHeight="1">
      <c r="A3010" s="147">
        <v>46112.0</v>
      </c>
      <c r="B3010" s="15">
        <v>46114.0</v>
      </c>
      <c r="C3010" s="148">
        <v>45413.0</v>
      </c>
      <c r="D3010" s="149" t="s">
        <v>20074</v>
      </c>
      <c r="E3010" s="150" t="s">
        <v>20075</v>
      </c>
      <c r="F3010" s="112" t="str">
        <f t="shared" si="1"/>
        <v>JOSE GUILLERMO FERNANDEZ PIZARRO</v>
      </c>
      <c r="G3010" s="59" t="s">
        <v>20076</v>
      </c>
      <c r="H3010" s="56" t="s">
        <v>44</v>
      </c>
      <c r="I3010" s="27"/>
      <c r="J3010" s="57" t="s">
        <v>19</v>
      </c>
      <c r="K3010" s="23" t="s">
        <v>15</v>
      </c>
    </row>
    <row r="3011" ht="22.5" customHeight="1">
      <c r="A3011" s="147">
        <v>46112.0</v>
      </c>
      <c r="B3011" s="15">
        <v>46114.0</v>
      </c>
      <c r="C3011" s="148">
        <v>44044.0</v>
      </c>
      <c r="D3011" s="149" t="s">
        <v>20077</v>
      </c>
      <c r="E3011" s="150" t="s">
        <v>20078</v>
      </c>
      <c r="F3011" s="112" t="str">
        <f t="shared" si="1"/>
        <v>OSCAR ERNESTO DIAZ ARANCIBIA</v>
      </c>
      <c r="G3011" s="59" t="s">
        <v>20079</v>
      </c>
      <c r="H3011" s="56" t="s">
        <v>44</v>
      </c>
      <c r="I3011" s="27"/>
      <c r="J3011" s="57" t="s">
        <v>19</v>
      </c>
      <c r="K3011" s="23" t="s">
        <v>15</v>
      </c>
    </row>
    <row r="3012" ht="22.5" customHeight="1">
      <c r="A3012" s="147">
        <v>46112.0</v>
      </c>
      <c r="B3012" s="15">
        <v>46114.0</v>
      </c>
      <c r="C3012" s="148">
        <v>45413.0</v>
      </c>
      <c r="D3012" s="149" t="s">
        <v>964</v>
      </c>
      <c r="E3012" s="150" t="s">
        <v>9178</v>
      </c>
      <c r="F3012" s="112" t="str">
        <f t="shared" si="1"/>
        <v>FELIPE ACOSTA</v>
      </c>
      <c r="G3012" s="59" t="s">
        <v>20080</v>
      </c>
      <c r="H3012" s="56" t="s">
        <v>44</v>
      </c>
      <c r="I3012" s="27"/>
      <c r="J3012" s="57" t="s">
        <v>19</v>
      </c>
      <c r="K3012" s="23" t="s">
        <v>15</v>
      </c>
    </row>
    <row r="3013" ht="22.5" customHeight="1">
      <c r="A3013" s="147">
        <v>46112.0</v>
      </c>
      <c r="B3013" s="15">
        <v>46114.0</v>
      </c>
      <c r="C3013" s="148">
        <v>45717.0</v>
      </c>
      <c r="D3013" s="149" t="s">
        <v>20081</v>
      </c>
      <c r="E3013" s="150" t="s">
        <v>20082</v>
      </c>
      <c r="F3013" s="112" t="str">
        <f t="shared" si="1"/>
        <v>JOSE MISAEL OLIVARES MORALES</v>
      </c>
      <c r="G3013" s="59" t="s">
        <v>20083</v>
      </c>
      <c r="H3013" s="56" t="s">
        <v>44</v>
      </c>
      <c r="I3013" s="27"/>
      <c r="J3013" s="57" t="s">
        <v>19</v>
      </c>
      <c r="K3013" s="23" t="s">
        <v>15</v>
      </c>
    </row>
    <row r="3014" ht="22.5" customHeight="1">
      <c r="A3014" s="147">
        <v>46112.0</v>
      </c>
      <c r="B3014" s="15">
        <v>46114.0</v>
      </c>
      <c r="C3014" s="148">
        <v>45474.0</v>
      </c>
      <c r="D3014" s="149" t="s">
        <v>610</v>
      </c>
      <c r="E3014" s="150" t="s">
        <v>2894</v>
      </c>
      <c r="F3014" s="112" t="str">
        <f t="shared" si="1"/>
        <v>MELISSA TRONCOSO</v>
      </c>
      <c r="G3014" s="59" t="s">
        <v>20084</v>
      </c>
      <c r="H3014" s="56" t="s">
        <v>44</v>
      </c>
      <c r="I3014" s="27"/>
      <c r="J3014" s="57" t="s">
        <v>19</v>
      </c>
      <c r="K3014" s="23" t="s">
        <v>15</v>
      </c>
    </row>
    <row r="3015" ht="22.5" customHeight="1">
      <c r="A3015" s="147">
        <v>46112.0</v>
      </c>
      <c r="B3015" s="15">
        <v>46114.0</v>
      </c>
      <c r="C3015" s="148">
        <v>45261.0</v>
      </c>
      <c r="D3015" s="149" t="s">
        <v>3745</v>
      </c>
      <c r="E3015" s="150" t="s">
        <v>20085</v>
      </c>
      <c r="F3015" s="112" t="str">
        <f t="shared" si="1"/>
        <v>MANUEL ALZAMORA</v>
      </c>
      <c r="G3015" s="59" t="s">
        <v>20086</v>
      </c>
      <c r="H3015" s="56" t="s">
        <v>44</v>
      </c>
      <c r="I3015" s="27"/>
      <c r="J3015" s="57" t="s">
        <v>19</v>
      </c>
      <c r="K3015" s="23" t="s">
        <v>15</v>
      </c>
    </row>
    <row r="3016" ht="22.5" customHeight="1">
      <c r="A3016" s="147">
        <v>46112.0</v>
      </c>
      <c r="B3016" s="15"/>
      <c r="C3016" s="148"/>
      <c r="D3016" s="149" t="s">
        <v>1791</v>
      </c>
      <c r="E3016" s="150" t="s">
        <v>20087</v>
      </c>
      <c r="F3016" s="112" t="str">
        <f t="shared" si="1"/>
        <v>CHRISTIAN AMARALES VALENZUELA</v>
      </c>
      <c r="G3016" s="59" t="s">
        <v>20088</v>
      </c>
      <c r="H3016" s="61"/>
      <c r="I3016" s="27"/>
      <c r="J3016" s="65"/>
      <c r="K3016" s="28"/>
    </row>
    <row r="3017" ht="22.5" customHeight="1">
      <c r="A3017" s="147">
        <v>46112.0</v>
      </c>
      <c r="B3017" s="15"/>
      <c r="C3017" s="148"/>
      <c r="D3017" s="149" t="s">
        <v>2681</v>
      </c>
      <c r="E3017" s="150" t="s">
        <v>20089</v>
      </c>
      <c r="F3017" s="112" t="str">
        <f t="shared" si="1"/>
        <v>MARÍA JOSÉ MATURANA TORO</v>
      </c>
      <c r="G3017" s="59" t="s">
        <v>20090</v>
      </c>
      <c r="H3017" s="61"/>
      <c r="I3017" s="27"/>
      <c r="J3017" s="65"/>
      <c r="K3017" s="28"/>
    </row>
    <row r="3018" ht="22.5" customHeight="1">
      <c r="A3018" s="147">
        <v>46112.0</v>
      </c>
      <c r="B3018" s="15"/>
      <c r="C3018" s="148"/>
      <c r="D3018" s="149" t="s">
        <v>10357</v>
      </c>
      <c r="E3018" s="150" t="s">
        <v>10358</v>
      </c>
      <c r="F3018" s="112" t="str">
        <f t="shared" si="1"/>
        <v>JOHNNY EBEM LEBUY BARRIA</v>
      </c>
      <c r="G3018" s="59" t="s">
        <v>10359</v>
      </c>
      <c r="H3018" s="61"/>
      <c r="I3018" s="27"/>
      <c r="J3018" s="65"/>
      <c r="K3018" s="28"/>
    </row>
    <row r="3019" ht="22.5" customHeight="1">
      <c r="A3019" s="147">
        <v>46112.0</v>
      </c>
      <c r="B3019" s="15"/>
      <c r="C3019" s="148"/>
      <c r="D3019" s="149" t="s">
        <v>20091</v>
      </c>
      <c r="E3019" s="150" t="s">
        <v>20092</v>
      </c>
      <c r="F3019" s="112" t="str">
        <f t="shared" si="1"/>
        <v>GUSTAVO ANDRES GARRIDO OYARCE</v>
      </c>
      <c r="G3019" s="59" t="s">
        <v>20093</v>
      </c>
      <c r="H3019" s="61"/>
      <c r="I3019" s="27"/>
      <c r="J3019" s="65"/>
      <c r="K3019" s="28"/>
    </row>
    <row r="3020" ht="22.5" customHeight="1">
      <c r="A3020" s="147">
        <v>46112.0</v>
      </c>
      <c r="B3020" s="15"/>
      <c r="C3020" s="148"/>
      <c r="D3020" s="149" t="s">
        <v>3219</v>
      </c>
      <c r="E3020" s="150" t="s">
        <v>20094</v>
      </c>
      <c r="F3020" s="112" t="str">
        <f t="shared" si="1"/>
        <v>BENJAMIN AGUILERA ALARCÓN</v>
      </c>
      <c r="G3020" s="59" t="s">
        <v>20095</v>
      </c>
      <c r="H3020" s="61"/>
      <c r="I3020" s="27"/>
      <c r="J3020" s="65"/>
      <c r="K3020" s="28"/>
    </row>
    <row r="3021" ht="22.5" customHeight="1">
      <c r="A3021" s="147">
        <v>46112.0</v>
      </c>
      <c r="B3021" s="15"/>
      <c r="C3021" s="148"/>
      <c r="D3021" s="149" t="s">
        <v>600</v>
      </c>
      <c r="E3021" s="150" t="s">
        <v>20096</v>
      </c>
      <c r="F3021" s="112" t="str">
        <f t="shared" si="1"/>
        <v>VICTOR ESPINOZA APABLAZA</v>
      </c>
      <c r="G3021" s="59" t="s">
        <v>20097</v>
      </c>
      <c r="H3021" s="61"/>
      <c r="I3021" s="27"/>
      <c r="J3021" s="65"/>
      <c r="K3021" s="28"/>
    </row>
    <row r="3022" ht="22.5" customHeight="1">
      <c r="A3022" s="147">
        <v>46112.0</v>
      </c>
      <c r="B3022" s="15"/>
      <c r="C3022" s="148"/>
      <c r="D3022" s="149" t="s">
        <v>11019</v>
      </c>
      <c r="E3022" s="150" t="s">
        <v>2459</v>
      </c>
      <c r="F3022" s="112" t="str">
        <f t="shared" si="1"/>
        <v>LEANDRO SANCHEZ</v>
      </c>
      <c r="G3022" s="59" t="s">
        <v>20098</v>
      </c>
      <c r="H3022" s="61"/>
      <c r="I3022" s="27"/>
      <c r="J3022" s="65"/>
      <c r="K3022" s="28"/>
    </row>
    <row r="3023" ht="22.5" customHeight="1">
      <c r="A3023" s="147">
        <v>46112.0</v>
      </c>
      <c r="B3023" s="15"/>
      <c r="C3023" s="148"/>
      <c r="D3023" s="149" t="s">
        <v>1718</v>
      </c>
      <c r="E3023" s="150" t="s">
        <v>20099</v>
      </c>
      <c r="F3023" s="112" t="str">
        <f t="shared" si="1"/>
        <v>FRANCISCO JAVIER VEGA VILLAR</v>
      </c>
      <c r="G3023" s="59" t="s">
        <v>20100</v>
      </c>
      <c r="H3023" s="56"/>
      <c r="I3023" s="27"/>
      <c r="J3023" s="65"/>
      <c r="K3023" s="23" t="s">
        <v>15</v>
      </c>
    </row>
    <row r="3024" ht="22.5" customHeight="1">
      <c r="A3024" s="147">
        <v>46112.0</v>
      </c>
      <c r="B3024" s="15"/>
      <c r="C3024" s="148"/>
      <c r="D3024" s="149" t="s">
        <v>395</v>
      </c>
      <c r="E3024" s="150" t="s">
        <v>20101</v>
      </c>
      <c r="F3024" s="112" t="str">
        <f t="shared" si="1"/>
        <v>ALEJANDRA MILLAN</v>
      </c>
      <c r="G3024" s="59" t="s">
        <v>20102</v>
      </c>
      <c r="H3024" s="61"/>
      <c r="I3024" s="27"/>
      <c r="J3024" s="65"/>
      <c r="K3024" s="28"/>
    </row>
    <row r="3025" ht="22.5" customHeight="1">
      <c r="A3025" s="147">
        <v>46112.0</v>
      </c>
      <c r="B3025" s="15"/>
      <c r="C3025" s="148"/>
      <c r="D3025" s="149" t="s">
        <v>20103</v>
      </c>
      <c r="E3025" s="150" t="s">
        <v>20104</v>
      </c>
      <c r="F3025" s="112" t="str">
        <f t="shared" si="1"/>
        <v>ALEJANDRO EDUARDO SALINAS PLAZA</v>
      </c>
      <c r="G3025" s="59" t="s">
        <v>20105</v>
      </c>
      <c r="H3025" s="61"/>
      <c r="I3025" s="27"/>
      <c r="J3025" s="65"/>
      <c r="K3025" s="28"/>
    </row>
    <row r="3026" ht="22.5" customHeight="1">
      <c r="A3026" s="147">
        <v>46112.0</v>
      </c>
      <c r="B3026" s="15"/>
      <c r="C3026" s="148"/>
      <c r="D3026" s="149" t="s">
        <v>20106</v>
      </c>
      <c r="E3026" s="150" t="s">
        <v>20107</v>
      </c>
      <c r="F3026" s="112" t="str">
        <f t="shared" si="1"/>
        <v>MARIO ORLANDO BECERRA OSORIO</v>
      </c>
      <c r="G3026" s="59" t="s">
        <v>20108</v>
      </c>
      <c r="H3026" s="61"/>
      <c r="I3026" s="27"/>
      <c r="J3026" s="65"/>
      <c r="K3026" s="28"/>
    </row>
    <row r="3027" ht="22.5" customHeight="1">
      <c r="A3027" s="147">
        <v>46112.0</v>
      </c>
      <c r="B3027" s="15"/>
      <c r="C3027" s="148"/>
      <c r="D3027" s="149" t="s">
        <v>20109</v>
      </c>
      <c r="E3027" s="150" t="s">
        <v>5085</v>
      </c>
      <c r="F3027" s="112" t="str">
        <f t="shared" si="1"/>
        <v>FARIAL ALBORNOZ</v>
      </c>
      <c r="G3027" s="59" t="s">
        <v>20110</v>
      </c>
      <c r="H3027" s="61"/>
      <c r="I3027" s="27"/>
      <c r="J3027" s="65"/>
      <c r="K3027" s="28"/>
    </row>
    <row r="3028" ht="22.5" customHeight="1">
      <c r="A3028" s="147">
        <v>46112.0</v>
      </c>
      <c r="B3028" s="15"/>
      <c r="C3028" s="148"/>
      <c r="D3028" s="149" t="s">
        <v>1500</v>
      </c>
      <c r="E3028" s="150" t="s">
        <v>49</v>
      </c>
      <c r="F3028" s="112" t="str">
        <f t="shared" si="1"/>
        <v>JAVIER VERGARA</v>
      </c>
      <c r="G3028" s="59" t="s">
        <v>20111</v>
      </c>
      <c r="H3028" s="61"/>
      <c r="I3028" s="27"/>
      <c r="J3028" s="65"/>
      <c r="K3028" s="28"/>
    </row>
    <row r="3029" ht="22.5" customHeight="1">
      <c r="A3029" s="147">
        <v>46112.0</v>
      </c>
      <c r="B3029" s="15"/>
      <c r="C3029" s="148"/>
      <c r="D3029" s="149" t="s">
        <v>20112</v>
      </c>
      <c r="E3029" s="150" t="s">
        <v>475</v>
      </c>
      <c r="F3029" s="112" t="str">
        <f t="shared" si="1"/>
        <v>YAMILETHE VARAS</v>
      </c>
      <c r="G3029" s="59" t="s">
        <v>20113</v>
      </c>
      <c r="H3029" s="61"/>
      <c r="I3029" s="27"/>
      <c r="J3029" s="65"/>
      <c r="K3029" s="28"/>
    </row>
    <row r="3030" ht="22.5" customHeight="1">
      <c r="A3030" s="147">
        <v>46112.0</v>
      </c>
      <c r="B3030" s="15"/>
      <c r="C3030" s="148"/>
      <c r="D3030" s="149" t="s">
        <v>20114</v>
      </c>
      <c r="E3030" s="150" t="s">
        <v>20115</v>
      </c>
      <c r="F3030" s="112" t="str">
        <f t="shared" si="1"/>
        <v>IGNACIA BELÉN GALDAMES LEIVA</v>
      </c>
      <c r="G3030" s="59" t="s">
        <v>20116</v>
      </c>
      <c r="H3030" s="61"/>
      <c r="I3030" s="27"/>
      <c r="J3030" s="65"/>
      <c r="K3030" s="28"/>
    </row>
    <row r="3031" ht="22.5" customHeight="1">
      <c r="A3031" s="147">
        <v>46112.0</v>
      </c>
      <c r="B3031" s="15"/>
      <c r="C3031" s="148"/>
      <c r="D3031" s="149" t="s">
        <v>795</v>
      </c>
      <c r="E3031" s="150" t="s">
        <v>20117</v>
      </c>
      <c r="F3031" s="112" t="str">
        <f t="shared" si="1"/>
        <v>DANIELA BARICIH</v>
      </c>
      <c r="G3031" s="59" t="s">
        <v>20118</v>
      </c>
      <c r="H3031" s="61"/>
      <c r="I3031" s="27"/>
      <c r="J3031" s="65"/>
      <c r="K3031" s="28"/>
    </row>
    <row r="3032" ht="22.5" customHeight="1">
      <c r="A3032" s="147">
        <v>46112.0</v>
      </c>
      <c r="B3032" s="15"/>
      <c r="C3032" s="148"/>
      <c r="D3032" s="149" t="s">
        <v>15010</v>
      </c>
      <c r="E3032" s="150" t="s">
        <v>20119</v>
      </c>
      <c r="F3032" s="112" t="str">
        <f t="shared" si="1"/>
        <v>TERESA CABELLO SOTO</v>
      </c>
      <c r="G3032" s="59" t="s">
        <v>20120</v>
      </c>
      <c r="H3032" s="61"/>
      <c r="I3032" s="27"/>
      <c r="J3032" s="65"/>
      <c r="K3032" s="28"/>
    </row>
    <row r="3033" ht="22.5" customHeight="1">
      <c r="A3033" s="147">
        <v>46112.0</v>
      </c>
      <c r="B3033" s="15"/>
      <c r="C3033" s="148"/>
      <c r="D3033" s="149" t="s">
        <v>7383</v>
      </c>
      <c r="E3033" s="150" t="s">
        <v>7384</v>
      </c>
      <c r="F3033" s="112" t="str">
        <f t="shared" si="1"/>
        <v>GUINTHER JOHN PATRICH GODOY OLIVARES</v>
      </c>
      <c r="G3033" s="59" t="s">
        <v>7385</v>
      </c>
      <c r="H3033" s="61"/>
      <c r="I3033" s="27"/>
      <c r="J3033" s="65"/>
      <c r="K3033" s="28"/>
    </row>
    <row r="3034" ht="22.5" customHeight="1">
      <c r="A3034" s="147">
        <v>46112.0</v>
      </c>
      <c r="B3034" s="15"/>
      <c r="C3034" s="148"/>
      <c r="D3034" s="149" t="s">
        <v>3148</v>
      </c>
      <c r="E3034" s="150" t="s">
        <v>20121</v>
      </c>
      <c r="F3034" s="112" t="str">
        <f t="shared" si="1"/>
        <v>CLAUDIO ANDRES ARAYA PEREZ</v>
      </c>
      <c r="G3034" s="59" t="s">
        <v>20122</v>
      </c>
      <c r="H3034" s="61"/>
      <c r="I3034" s="27"/>
      <c r="J3034" s="65"/>
      <c r="K3034" s="28"/>
    </row>
    <row r="3035" ht="22.5" customHeight="1">
      <c r="A3035" s="147">
        <v>46112.0</v>
      </c>
      <c r="B3035" s="15"/>
      <c r="C3035" s="148"/>
      <c r="D3035" s="149" t="s">
        <v>4894</v>
      </c>
      <c r="E3035" s="150" t="s">
        <v>20123</v>
      </c>
      <c r="F3035" s="112" t="str">
        <f t="shared" si="1"/>
        <v>PAULA ANDREA CARRASCO BARROS</v>
      </c>
      <c r="G3035" s="59" t="s">
        <v>20124</v>
      </c>
      <c r="H3035" s="61"/>
      <c r="I3035" s="27"/>
      <c r="J3035" s="65"/>
      <c r="K3035" s="28"/>
    </row>
    <row r="3036" ht="22.5" customHeight="1">
      <c r="A3036" s="147">
        <v>46112.0</v>
      </c>
      <c r="B3036" s="15"/>
      <c r="C3036" s="148"/>
      <c r="D3036" s="149" t="s">
        <v>20125</v>
      </c>
      <c r="E3036" s="150" t="s">
        <v>20126</v>
      </c>
      <c r="F3036" s="112" t="str">
        <f t="shared" si="1"/>
        <v>REYNALDO SIMONOVIS</v>
      </c>
      <c r="G3036" s="59" t="s">
        <v>20127</v>
      </c>
      <c r="H3036" s="61"/>
      <c r="I3036" s="27"/>
      <c r="J3036" s="65"/>
      <c r="K3036" s="28"/>
    </row>
    <row r="3037" ht="22.5" customHeight="1">
      <c r="A3037" s="147">
        <v>46112.0</v>
      </c>
      <c r="B3037" s="15"/>
      <c r="C3037" s="148"/>
      <c r="D3037" s="149" t="s">
        <v>8626</v>
      </c>
      <c r="E3037" s="150" t="s">
        <v>20128</v>
      </c>
      <c r="F3037" s="112" t="str">
        <f t="shared" si="1"/>
        <v>JHON ENCALADA</v>
      </c>
      <c r="G3037" s="59" t="s">
        <v>20129</v>
      </c>
      <c r="H3037" s="61"/>
      <c r="I3037" s="27"/>
      <c r="J3037" s="65"/>
      <c r="K3037" s="28"/>
    </row>
    <row r="3038" ht="22.5" customHeight="1">
      <c r="A3038" s="147">
        <v>46112.0</v>
      </c>
      <c r="B3038" s="15"/>
      <c r="C3038" s="148"/>
      <c r="D3038" s="149" t="s">
        <v>20130</v>
      </c>
      <c r="E3038" s="150" t="s">
        <v>20131</v>
      </c>
      <c r="F3038" s="112" t="str">
        <f t="shared" si="1"/>
        <v>DANEI MARCELA FARFAN CALDERÓN</v>
      </c>
      <c r="G3038" s="59" t="s">
        <v>20132</v>
      </c>
      <c r="H3038" s="61"/>
      <c r="I3038" s="27"/>
      <c r="J3038" s="65"/>
      <c r="K3038" s="28"/>
    </row>
    <row r="3039" ht="22.5" customHeight="1">
      <c r="A3039" s="147">
        <v>46112.0</v>
      </c>
      <c r="B3039" s="15"/>
      <c r="C3039" s="148"/>
      <c r="D3039" s="149" t="s">
        <v>20133</v>
      </c>
      <c r="E3039" s="150" t="s">
        <v>5254</v>
      </c>
      <c r="F3039" s="112" t="str">
        <f t="shared" si="1"/>
        <v>MAGNOLIA REYES</v>
      </c>
      <c r="G3039" s="59" t="s">
        <v>20134</v>
      </c>
      <c r="H3039" s="61"/>
      <c r="I3039" s="27"/>
      <c r="J3039" s="65"/>
      <c r="K3039" s="28"/>
    </row>
    <row r="3040" ht="22.5" customHeight="1">
      <c r="A3040" s="147">
        <v>46112.0</v>
      </c>
      <c r="B3040" s="15"/>
      <c r="C3040" s="148"/>
      <c r="D3040" s="149" t="s">
        <v>14446</v>
      </c>
      <c r="E3040" s="150" t="s">
        <v>20135</v>
      </c>
      <c r="F3040" s="112" t="str">
        <f t="shared" si="1"/>
        <v>MATTIAS DUCE</v>
      </c>
      <c r="G3040" s="59" t="s">
        <v>20136</v>
      </c>
      <c r="H3040" s="61"/>
      <c r="I3040" s="27"/>
      <c r="J3040" s="65"/>
      <c r="K3040" s="28"/>
    </row>
    <row r="3041" ht="22.5" customHeight="1">
      <c r="A3041" s="147">
        <v>46112.0</v>
      </c>
      <c r="B3041" s="15"/>
      <c r="C3041" s="148"/>
      <c r="D3041" s="149" t="s">
        <v>4796</v>
      </c>
      <c r="E3041" s="150" t="s">
        <v>15389</v>
      </c>
      <c r="F3041" s="112" t="str">
        <f t="shared" si="1"/>
        <v>ROLANDO RIVAS</v>
      </c>
      <c r="G3041" s="59" t="s">
        <v>20137</v>
      </c>
      <c r="H3041" s="61"/>
      <c r="I3041" s="27"/>
      <c r="J3041" s="65"/>
      <c r="K3041" s="28"/>
    </row>
    <row r="3042" ht="22.5" customHeight="1">
      <c r="A3042" s="147">
        <v>46112.0</v>
      </c>
      <c r="B3042" s="15"/>
      <c r="C3042" s="148"/>
      <c r="D3042" s="149" t="s">
        <v>2763</v>
      </c>
      <c r="E3042" s="150" t="s">
        <v>20138</v>
      </c>
      <c r="F3042" s="112" t="str">
        <f t="shared" si="1"/>
        <v>MACARENA OTÁROLA</v>
      </c>
      <c r="G3042" s="59" t="s">
        <v>20139</v>
      </c>
      <c r="H3042" s="61"/>
      <c r="I3042" s="27"/>
      <c r="J3042" s="65"/>
      <c r="K3042" s="28"/>
    </row>
    <row r="3043" ht="22.5" customHeight="1">
      <c r="A3043" s="147">
        <v>46112.0</v>
      </c>
      <c r="B3043" s="15"/>
      <c r="C3043" s="148"/>
      <c r="D3043" s="149" t="s">
        <v>1155</v>
      </c>
      <c r="E3043" s="150" t="s">
        <v>19098</v>
      </c>
      <c r="F3043" s="112" t="str">
        <f t="shared" si="1"/>
        <v>ALLAN NIETO</v>
      </c>
      <c r="G3043" s="59" t="s">
        <v>20140</v>
      </c>
      <c r="H3043" s="61"/>
      <c r="I3043" s="27"/>
      <c r="J3043" s="65"/>
      <c r="K3043" s="28"/>
    </row>
    <row r="3044" ht="22.5" customHeight="1">
      <c r="A3044" s="147">
        <v>46112.0</v>
      </c>
      <c r="B3044" s="15"/>
      <c r="C3044" s="148"/>
      <c r="D3044" s="149" t="s">
        <v>5251</v>
      </c>
      <c r="E3044" s="150" t="s">
        <v>5252</v>
      </c>
      <c r="F3044" s="112" t="str">
        <f t="shared" si="1"/>
        <v>JOSE MIGUEL TOLEDO ARAYA</v>
      </c>
      <c r="G3044" s="59" t="s">
        <v>5253</v>
      </c>
      <c r="H3044" s="61"/>
      <c r="I3044" s="27"/>
      <c r="J3044" s="65"/>
      <c r="K3044" s="28"/>
    </row>
    <row r="3045" ht="22.5" customHeight="1">
      <c r="A3045" s="147">
        <v>46112.0</v>
      </c>
      <c r="B3045" s="15"/>
      <c r="C3045" s="148"/>
      <c r="D3045" s="149" t="s">
        <v>12312</v>
      </c>
      <c r="E3045" s="150" t="s">
        <v>1432</v>
      </c>
      <c r="F3045" s="112" t="str">
        <f t="shared" si="1"/>
        <v>EDINSON CUEVAS</v>
      </c>
      <c r="G3045" s="59" t="s">
        <v>12313</v>
      </c>
      <c r="H3045" s="61"/>
      <c r="I3045" s="27"/>
      <c r="J3045" s="65"/>
      <c r="K3045" s="28"/>
    </row>
    <row r="3046" ht="22.5" customHeight="1">
      <c r="A3046" s="147">
        <v>46112.0</v>
      </c>
      <c r="B3046" s="15"/>
      <c r="C3046" s="148"/>
      <c r="D3046" s="149" t="s">
        <v>18371</v>
      </c>
      <c r="E3046" s="150" t="s">
        <v>20141</v>
      </c>
      <c r="F3046" s="112" t="str">
        <f t="shared" si="1"/>
        <v>VALENTIN GUZMAN VARGAS</v>
      </c>
      <c r="G3046" s="59" t="s">
        <v>20142</v>
      </c>
      <c r="H3046" s="61"/>
      <c r="I3046" s="27"/>
      <c r="J3046" s="65"/>
      <c r="K3046" s="28"/>
    </row>
    <row r="3047" ht="22.5" customHeight="1">
      <c r="A3047" s="147">
        <v>46112.0</v>
      </c>
      <c r="B3047" s="15"/>
      <c r="C3047" s="148"/>
      <c r="D3047" s="149" t="s">
        <v>12669</v>
      </c>
      <c r="E3047" s="150" t="s">
        <v>20143</v>
      </c>
      <c r="F3047" s="112" t="str">
        <f t="shared" si="1"/>
        <v>FABIÁN GONZÁLEZ CAMAÑO</v>
      </c>
      <c r="G3047" s="59" t="s">
        <v>20144</v>
      </c>
      <c r="H3047" s="61"/>
      <c r="I3047" s="27"/>
      <c r="J3047" s="65"/>
      <c r="K3047" s="28"/>
    </row>
    <row r="3048" ht="22.5" customHeight="1">
      <c r="A3048" s="147">
        <v>46112.0</v>
      </c>
      <c r="B3048" s="15"/>
      <c r="C3048" s="148"/>
      <c r="D3048" s="149" t="s">
        <v>107</v>
      </c>
      <c r="E3048" s="150" t="s">
        <v>211</v>
      </c>
      <c r="F3048" s="112" t="str">
        <f t="shared" si="1"/>
        <v>CLAUDIA ROJAS</v>
      </c>
      <c r="G3048" s="59" t="s">
        <v>20145</v>
      </c>
      <c r="H3048" s="61"/>
      <c r="I3048" s="27"/>
      <c r="J3048" s="65"/>
      <c r="K3048" s="28"/>
    </row>
    <row r="3049" ht="22.5" customHeight="1">
      <c r="A3049" s="147">
        <v>46112.0</v>
      </c>
      <c r="B3049" s="15"/>
      <c r="C3049" s="148"/>
      <c r="D3049" s="149" t="s">
        <v>20146</v>
      </c>
      <c r="E3049" s="150" t="s">
        <v>20147</v>
      </c>
      <c r="F3049" s="112" t="str">
        <f t="shared" si="1"/>
        <v>KATIHUSKA PIMIENTO</v>
      </c>
      <c r="G3049" s="59" t="s">
        <v>20148</v>
      </c>
      <c r="H3049" s="61"/>
      <c r="I3049" s="27"/>
      <c r="J3049" s="65"/>
      <c r="K3049" s="28"/>
    </row>
    <row r="3050" ht="22.5" customHeight="1">
      <c r="A3050" s="147">
        <v>46112.0</v>
      </c>
      <c r="B3050" s="15"/>
      <c r="C3050" s="148"/>
      <c r="D3050" s="149" t="s">
        <v>20149</v>
      </c>
      <c r="E3050" s="150" t="s">
        <v>20150</v>
      </c>
      <c r="F3050" s="112" t="str">
        <f t="shared" si="1"/>
        <v>JUAN PATRICIO GONZÁLEZ MORALES</v>
      </c>
      <c r="G3050" s="59" t="s">
        <v>20151</v>
      </c>
      <c r="H3050" s="61"/>
      <c r="I3050" s="27"/>
      <c r="J3050" s="65"/>
      <c r="K3050" s="28"/>
    </row>
    <row r="3051" ht="22.5" customHeight="1">
      <c r="A3051" s="147">
        <v>46112.0</v>
      </c>
      <c r="B3051" s="15"/>
      <c r="C3051" s="148"/>
      <c r="D3051" s="149" t="s">
        <v>20152</v>
      </c>
      <c r="E3051" s="150" t="s">
        <v>20153</v>
      </c>
      <c r="F3051" s="112" t="str">
        <f t="shared" si="1"/>
        <v>SANDRA DEL CARMEN LAMILLA HERNANDEZ</v>
      </c>
      <c r="G3051" s="59" t="s">
        <v>20154</v>
      </c>
      <c r="H3051" s="61"/>
      <c r="I3051" s="27"/>
      <c r="J3051" s="65"/>
      <c r="K3051" s="28"/>
    </row>
    <row r="3052" ht="22.5" customHeight="1">
      <c r="A3052" s="147">
        <v>46112.0</v>
      </c>
      <c r="B3052" s="15"/>
      <c r="C3052" s="148"/>
      <c r="D3052" s="149" t="s">
        <v>20155</v>
      </c>
      <c r="E3052" s="150" t="s">
        <v>20156</v>
      </c>
      <c r="F3052" s="112" t="str">
        <f t="shared" si="1"/>
        <v>CARLOS ROBERTO PINO PACHECO</v>
      </c>
      <c r="G3052" s="59" t="s">
        <v>20157</v>
      </c>
      <c r="H3052" s="61"/>
      <c r="I3052" s="27"/>
      <c r="J3052" s="65"/>
      <c r="K3052" s="28"/>
    </row>
    <row r="3053" ht="22.5" customHeight="1">
      <c r="A3053" s="147">
        <v>46112.0</v>
      </c>
      <c r="B3053" s="15"/>
      <c r="C3053" s="148"/>
      <c r="D3053" s="149" t="s">
        <v>1604</v>
      </c>
      <c r="E3053" s="150" t="s">
        <v>856</v>
      </c>
      <c r="F3053" s="112" t="str">
        <f t="shared" si="1"/>
        <v>DANIELA VARGAS</v>
      </c>
      <c r="G3053" s="59" t="s">
        <v>20158</v>
      </c>
      <c r="H3053" s="61"/>
      <c r="I3053" s="27"/>
      <c r="J3053" s="65"/>
      <c r="K3053" s="28"/>
    </row>
    <row r="3054" ht="22.5" customHeight="1">
      <c r="A3054" s="147">
        <v>46112.0</v>
      </c>
      <c r="B3054" s="15"/>
      <c r="C3054" s="148"/>
      <c r="D3054" s="149" t="s">
        <v>20159</v>
      </c>
      <c r="E3054" s="150" t="s">
        <v>20160</v>
      </c>
      <c r="F3054" s="112" t="str">
        <f t="shared" si="1"/>
        <v>SHIRLEY VASQUEZ SALINAS</v>
      </c>
      <c r="G3054" s="59" t="s">
        <v>20161</v>
      </c>
      <c r="H3054" s="61"/>
      <c r="I3054" s="27"/>
      <c r="J3054" s="65"/>
      <c r="K3054" s="28"/>
    </row>
    <row r="3055" ht="22.5" customHeight="1">
      <c r="A3055" s="147">
        <v>46112.0</v>
      </c>
      <c r="B3055" s="15"/>
      <c r="C3055" s="148"/>
      <c r="D3055" s="149" t="s">
        <v>3586</v>
      </c>
      <c r="E3055" s="150" t="s">
        <v>20162</v>
      </c>
      <c r="F3055" s="112" t="str">
        <f t="shared" si="1"/>
        <v>IGNACIO VEGA DONOSO</v>
      </c>
      <c r="G3055" s="59" t="s">
        <v>20163</v>
      </c>
      <c r="H3055" s="61"/>
      <c r="I3055" s="27"/>
      <c r="J3055" s="65"/>
      <c r="K3055" s="28"/>
    </row>
    <row r="3056" ht="22.5" customHeight="1">
      <c r="A3056" s="147">
        <v>46112.0</v>
      </c>
      <c r="B3056" s="15"/>
      <c r="C3056" s="148"/>
      <c r="D3056" s="149" t="s">
        <v>6878</v>
      </c>
      <c r="E3056" s="150" t="s">
        <v>15124</v>
      </c>
      <c r="F3056" s="112" t="str">
        <f t="shared" si="1"/>
        <v>CAROL ELGUETA</v>
      </c>
      <c r="G3056" s="59" t="s">
        <v>20164</v>
      </c>
      <c r="H3056" s="61"/>
      <c r="I3056" s="27"/>
      <c r="J3056" s="65"/>
      <c r="K3056" s="28"/>
    </row>
    <row r="3057" ht="22.5" customHeight="1">
      <c r="A3057" s="147">
        <v>46112.0</v>
      </c>
      <c r="B3057" s="15"/>
      <c r="C3057" s="148"/>
      <c r="D3057" s="149" t="s">
        <v>2127</v>
      </c>
      <c r="E3057" s="150" t="s">
        <v>20165</v>
      </c>
      <c r="F3057" s="112" t="str">
        <f t="shared" si="1"/>
        <v>RAMÓN CORREA LÓPEZ</v>
      </c>
      <c r="G3057" s="59" t="s">
        <v>20166</v>
      </c>
      <c r="H3057" s="61"/>
      <c r="I3057" s="27"/>
      <c r="J3057" s="65"/>
      <c r="K3057" s="28"/>
    </row>
    <row r="3058" ht="22.5" customHeight="1">
      <c r="A3058" s="147">
        <v>46112.0</v>
      </c>
      <c r="B3058" s="15"/>
      <c r="C3058" s="148"/>
      <c r="D3058" s="149" t="s">
        <v>20167</v>
      </c>
      <c r="E3058" s="150" t="s">
        <v>20168</v>
      </c>
      <c r="F3058" s="112" t="str">
        <f t="shared" si="1"/>
        <v>ELISA INZUNZA BARRIOS</v>
      </c>
      <c r="G3058" s="59" t="s">
        <v>20169</v>
      </c>
      <c r="H3058" s="61"/>
      <c r="I3058" s="27"/>
      <c r="J3058" s="65"/>
      <c r="K3058" s="28"/>
    </row>
    <row r="3059" ht="22.5" customHeight="1">
      <c r="A3059" s="147">
        <v>46112.0</v>
      </c>
      <c r="B3059" s="15"/>
      <c r="C3059" s="148"/>
      <c r="D3059" s="149" t="s">
        <v>10543</v>
      </c>
      <c r="E3059" s="150" t="s">
        <v>972</v>
      </c>
      <c r="F3059" s="112" t="str">
        <f t="shared" si="1"/>
        <v>ANDRÉS VALENZUELA</v>
      </c>
      <c r="G3059" s="59" t="s">
        <v>20170</v>
      </c>
      <c r="H3059" s="61"/>
      <c r="I3059" s="27"/>
      <c r="J3059" s="65"/>
      <c r="K3059" s="28"/>
    </row>
    <row r="3060" ht="22.5" customHeight="1">
      <c r="A3060" s="147">
        <v>46112.0</v>
      </c>
      <c r="B3060" s="15"/>
      <c r="C3060" s="148"/>
      <c r="D3060" s="149" t="s">
        <v>3434</v>
      </c>
      <c r="E3060" s="150" t="s">
        <v>342</v>
      </c>
      <c r="F3060" s="112" t="str">
        <f t="shared" si="1"/>
        <v>INGRID FERNANDEZ</v>
      </c>
      <c r="G3060" s="59" t="s">
        <v>20171</v>
      </c>
      <c r="H3060" s="61"/>
      <c r="I3060" s="27"/>
      <c r="J3060" s="65"/>
      <c r="K3060" s="28"/>
    </row>
    <row r="3061" ht="22.5" customHeight="1">
      <c r="A3061" s="147">
        <v>46112.0</v>
      </c>
      <c r="B3061" s="15"/>
      <c r="C3061" s="148"/>
      <c r="D3061" s="149" t="s">
        <v>262</v>
      </c>
      <c r="E3061" s="150" t="s">
        <v>8707</v>
      </c>
      <c r="F3061" s="112" t="str">
        <f t="shared" si="1"/>
        <v>FRANCISCO OLGUIN</v>
      </c>
      <c r="G3061" s="59" t="s">
        <v>20172</v>
      </c>
      <c r="H3061" s="61"/>
      <c r="I3061" s="27"/>
      <c r="J3061" s="65"/>
      <c r="K3061" s="28"/>
    </row>
    <row r="3062" ht="22.5" customHeight="1">
      <c r="A3062" s="147">
        <v>46112.0</v>
      </c>
      <c r="B3062" s="15"/>
      <c r="C3062" s="148"/>
      <c r="D3062" s="149" t="s">
        <v>3710</v>
      </c>
      <c r="E3062" s="150" t="s">
        <v>20173</v>
      </c>
      <c r="F3062" s="112" t="str">
        <f t="shared" si="1"/>
        <v>JONATHAN BRICEÑO</v>
      </c>
      <c r="G3062" s="59" t="s">
        <v>20174</v>
      </c>
      <c r="H3062" s="61"/>
      <c r="I3062" s="27"/>
      <c r="J3062" s="65"/>
      <c r="K3062" s="28"/>
    </row>
    <row r="3063" ht="22.5" customHeight="1">
      <c r="A3063" s="147">
        <v>46112.0</v>
      </c>
      <c r="B3063" s="15"/>
      <c r="C3063" s="148"/>
      <c r="D3063" s="149" t="s">
        <v>1953</v>
      </c>
      <c r="E3063" s="150" t="s">
        <v>10715</v>
      </c>
      <c r="F3063" s="112" t="str">
        <f t="shared" si="1"/>
        <v>GABRIELA BENITEZ</v>
      </c>
      <c r="G3063" s="59" t="s">
        <v>20175</v>
      </c>
      <c r="H3063" s="61"/>
      <c r="I3063" s="27"/>
      <c r="J3063" s="65"/>
      <c r="K3063" s="28"/>
    </row>
    <row r="3064" ht="22.5" customHeight="1">
      <c r="A3064" s="147">
        <v>46112.0</v>
      </c>
      <c r="B3064" s="15"/>
      <c r="C3064" s="148"/>
      <c r="D3064" s="149" t="s">
        <v>20176</v>
      </c>
      <c r="E3064" s="150" t="s">
        <v>20177</v>
      </c>
      <c r="F3064" s="112" t="str">
        <f t="shared" si="1"/>
        <v>JACQUELINE PAOLA PAREDES MUÑOZ</v>
      </c>
      <c r="G3064" s="59" t="s">
        <v>20178</v>
      </c>
      <c r="H3064" s="61"/>
      <c r="I3064" s="27"/>
      <c r="J3064" s="65"/>
      <c r="K3064" s="28"/>
    </row>
    <row r="3065" ht="22.5" customHeight="1">
      <c r="A3065" s="147">
        <v>46112.0</v>
      </c>
      <c r="B3065" s="15"/>
      <c r="C3065" s="148"/>
      <c r="D3065" s="149" t="s">
        <v>855</v>
      </c>
      <c r="E3065" s="150" t="s">
        <v>20179</v>
      </c>
      <c r="F3065" s="112" t="str">
        <f t="shared" si="1"/>
        <v>JUAN CARLOS ARRATIA RODRIGUEZ</v>
      </c>
      <c r="G3065" s="59" t="s">
        <v>20180</v>
      </c>
      <c r="H3065" s="61"/>
      <c r="I3065" s="27"/>
      <c r="J3065" s="65"/>
      <c r="K3065" s="28"/>
    </row>
    <row r="3066" ht="22.5" customHeight="1">
      <c r="A3066" s="147">
        <v>46112.0</v>
      </c>
      <c r="B3066" s="15"/>
      <c r="C3066" s="148"/>
      <c r="D3066" s="149" t="s">
        <v>79</v>
      </c>
      <c r="E3066" s="150" t="s">
        <v>517</v>
      </c>
      <c r="F3066" s="112" t="str">
        <f t="shared" si="1"/>
        <v>FERNANDO FIGUEROA</v>
      </c>
      <c r="G3066" s="59" t="s">
        <v>20181</v>
      </c>
      <c r="H3066" s="61"/>
      <c r="I3066" s="27"/>
      <c r="J3066" s="65"/>
      <c r="K3066" s="28"/>
    </row>
    <row r="3067" ht="22.5" customHeight="1">
      <c r="A3067" s="147">
        <v>46112.0</v>
      </c>
      <c r="B3067" s="15"/>
      <c r="C3067" s="148"/>
      <c r="D3067" s="149" t="s">
        <v>1001</v>
      </c>
      <c r="E3067" s="150" t="s">
        <v>1156</v>
      </c>
      <c r="F3067" s="112" t="str">
        <f t="shared" si="1"/>
        <v>SERGIO RAMIREZ</v>
      </c>
      <c r="G3067" s="59" t="s">
        <v>20182</v>
      </c>
      <c r="H3067" s="61"/>
      <c r="I3067" s="27"/>
      <c r="J3067" s="65"/>
      <c r="K3067" s="28"/>
    </row>
    <row r="3068" ht="22.5" customHeight="1">
      <c r="A3068" s="147">
        <v>46112.0</v>
      </c>
      <c r="B3068" s="15"/>
      <c r="C3068" s="148"/>
      <c r="D3068" s="149" t="s">
        <v>1449</v>
      </c>
      <c r="E3068" s="150" t="s">
        <v>784</v>
      </c>
      <c r="F3068" s="112" t="str">
        <f t="shared" si="1"/>
        <v>MATÍAS LOPEZ</v>
      </c>
      <c r="G3068" s="59" t="s">
        <v>20183</v>
      </c>
      <c r="H3068" s="61"/>
      <c r="I3068" s="27"/>
      <c r="J3068" s="65"/>
      <c r="K3068" s="28"/>
    </row>
    <row r="3069" ht="22.5" customHeight="1">
      <c r="A3069" s="147">
        <v>46112.0</v>
      </c>
      <c r="B3069" s="15"/>
      <c r="C3069" s="148"/>
      <c r="D3069" s="149" t="s">
        <v>20184</v>
      </c>
      <c r="E3069" s="150" t="s">
        <v>20185</v>
      </c>
      <c r="F3069" s="112" t="str">
        <f t="shared" si="1"/>
        <v>VICTOR MAURICIO ESPINOZA PEREZ</v>
      </c>
      <c r="G3069" s="59" t="s">
        <v>20186</v>
      </c>
      <c r="H3069" s="61"/>
      <c r="I3069" s="27"/>
      <c r="J3069" s="65"/>
      <c r="K3069" s="28"/>
    </row>
    <row r="3070" ht="22.5" customHeight="1">
      <c r="A3070" s="147">
        <v>46112.0</v>
      </c>
      <c r="B3070" s="15"/>
      <c r="C3070" s="148"/>
      <c r="D3070" s="149" t="s">
        <v>1383</v>
      </c>
      <c r="E3070" s="150" t="s">
        <v>472</v>
      </c>
      <c r="F3070" s="112" t="str">
        <f t="shared" si="1"/>
        <v>EDUARDO MUÑOZ</v>
      </c>
      <c r="G3070" s="59" t="s">
        <v>20187</v>
      </c>
      <c r="H3070" s="61"/>
      <c r="I3070" s="27"/>
      <c r="J3070" s="65"/>
      <c r="K3070" s="28"/>
    </row>
    <row r="3071" ht="22.5" customHeight="1">
      <c r="A3071" s="147">
        <v>46112.0</v>
      </c>
      <c r="B3071" s="15"/>
      <c r="C3071" s="148"/>
      <c r="D3071" s="149" t="s">
        <v>876</v>
      </c>
      <c r="E3071" s="150" t="s">
        <v>12893</v>
      </c>
      <c r="F3071" s="112" t="str">
        <f t="shared" si="1"/>
        <v>LUIS GALLARDO</v>
      </c>
      <c r="G3071" s="59" t="s">
        <v>20188</v>
      </c>
      <c r="H3071" s="61"/>
      <c r="I3071" s="27"/>
      <c r="J3071" s="65"/>
      <c r="K3071" s="28"/>
    </row>
    <row r="3072" ht="22.5" customHeight="1">
      <c r="A3072" s="147">
        <v>46112.0</v>
      </c>
      <c r="B3072" s="15"/>
      <c r="C3072" s="148"/>
      <c r="D3072" s="149" t="s">
        <v>20189</v>
      </c>
      <c r="E3072" s="150" t="s">
        <v>20190</v>
      </c>
      <c r="F3072" s="112" t="str">
        <f t="shared" si="1"/>
        <v>CLAUDIA PAOLA AGUILAR MONTENEGRO</v>
      </c>
      <c r="G3072" s="59" t="s">
        <v>20191</v>
      </c>
      <c r="H3072" s="56"/>
      <c r="I3072" s="27"/>
      <c r="J3072" s="65"/>
      <c r="K3072" s="28"/>
    </row>
    <row r="3073" ht="22.5" customHeight="1">
      <c r="A3073" s="147">
        <v>46112.0</v>
      </c>
      <c r="B3073" s="15"/>
      <c r="C3073" s="148"/>
      <c r="D3073" s="149" t="s">
        <v>532</v>
      </c>
      <c r="E3073" s="150" t="s">
        <v>20192</v>
      </c>
      <c r="F3073" s="112" t="str">
        <f t="shared" si="1"/>
        <v>MARIO TEJO GARCIA</v>
      </c>
      <c r="G3073" s="59" t="s">
        <v>20193</v>
      </c>
      <c r="H3073" s="61"/>
      <c r="I3073" s="27"/>
      <c r="J3073" s="65"/>
      <c r="K3073" s="28"/>
    </row>
    <row r="3074" ht="22.5" customHeight="1">
      <c r="A3074" s="147">
        <v>46112.0</v>
      </c>
      <c r="B3074" s="15"/>
      <c r="C3074" s="148"/>
      <c r="D3074" s="149" t="s">
        <v>129</v>
      </c>
      <c r="E3074" s="150" t="s">
        <v>4320</v>
      </c>
      <c r="F3074" s="112" t="str">
        <f t="shared" si="1"/>
        <v>JORGE ARREDONDO</v>
      </c>
      <c r="G3074" s="59" t="s">
        <v>20194</v>
      </c>
      <c r="H3074" s="61"/>
      <c r="I3074" s="27"/>
      <c r="J3074" s="65"/>
      <c r="K3074" s="28"/>
    </row>
    <row r="3075" ht="22.5" customHeight="1">
      <c r="A3075" s="147">
        <v>46112.0</v>
      </c>
      <c r="B3075" s="15"/>
      <c r="C3075" s="148"/>
      <c r="D3075" s="149" t="s">
        <v>250</v>
      </c>
      <c r="E3075" s="150" t="s">
        <v>20195</v>
      </c>
      <c r="F3075" s="112" t="str">
        <f t="shared" si="1"/>
        <v>LUIS ALBERTO ORELLANA SOLIS</v>
      </c>
      <c r="G3075" s="59" t="s">
        <v>20196</v>
      </c>
      <c r="H3075" s="61"/>
      <c r="I3075" s="27"/>
      <c r="J3075" s="65"/>
      <c r="K3075" s="28"/>
    </row>
    <row r="3076" ht="22.5" customHeight="1">
      <c r="A3076" s="147">
        <v>46112.0</v>
      </c>
      <c r="B3076" s="15"/>
      <c r="C3076" s="148"/>
      <c r="D3076" s="149" t="s">
        <v>8346</v>
      </c>
      <c r="E3076" s="150" t="s">
        <v>11660</v>
      </c>
      <c r="F3076" s="112" t="str">
        <f t="shared" si="1"/>
        <v>JOHN MATTA</v>
      </c>
      <c r="G3076" s="59" t="s">
        <v>20197</v>
      </c>
      <c r="H3076" s="61"/>
      <c r="I3076" s="27"/>
      <c r="J3076" s="65"/>
      <c r="K3076" s="28"/>
    </row>
    <row r="3077" ht="22.5" customHeight="1">
      <c r="A3077" s="147">
        <v>46112.0</v>
      </c>
      <c r="B3077" s="15"/>
      <c r="C3077" s="148"/>
      <c r="D3077" s="149" t="s">
        <v>19550</v>
      </c>
      <c r="E3077" s="150" t="s">
        <v>20198</v>
      </c>
      <c r="F3077" s="112" t="str">
        <f t="shared" si="1"/>
        <v>MIGUEL ALEJANDRO CHAMORRO MALDONADO</v>
      </c>
      <c r="G3077" s="59" t="s">
        <v>20199</v>
      </c>
      <c r="H3077" s="61"/>
      <c r="I3077" s="27"/>
      <c r="J3077" s="65"/>
      <c r="K3077" s="28"/>
    </row>
    <row r="3078" ht="22.5" customHeight="1">
      <c r="A3078" s="147">
        <v>46112.0</v>
      </c>
      <c r="B3078" s="15"/>
      <c r="C3078" s="148"/>
      <c r="D3078" s="149" t="s">
        <v>20200</v>
      </c>
      <c r="E3078" s="150" t="s">
        <v>20201</v>
      </c>
      <c r="F3078" s="112" t="str">
        <f t="shared" si="1"/>
        <v>FIONA OGALDE</v>
      </c>
      <c r="G3078" s="59" t="s">
        <v>20202</v>
      </c>
      <c r="H3078" s="61"/>
      <c r="I3078" s="27"/>
      <c r="J3078" s="65"/>
      <c r="K3078" s="28"/>
    </row>
    <row r="3079" ht="22.5" customHeight="1">
      <c r="A3079" s="147">
        <v>46112.0</v>
      </c>
      <c r="B3079" s="15"/>
      <c r="C3079" s="148"/>
      <c r="D3079" s="149" t="s">
        <v>1383</v>
      </c>
      <c r="E3079" s="150" t="s">
        <v>3581</v>
      </c>
      <c r="F3079" s="112" t="str">
        <f t="shared" si="1"/>
        <v>EDUARDO ALVARADO</v>
      </c>
      <c r="G3079" s="59" t="s">
        <v>20203</v>
      </c>
      <c r="H3079" s="61"/>
      <c r="I3079" s="27"/>
      <c r="J3079" s="65"/>
      <c r="K3079" s="28"/>
    </row>
    <row r="3080" ht="22.5" customHeight="1">
      <c r="A3080" s="147">
        <v>46112.0</v>
      </c>
      <c r="B3080" s="15"/>
      <c r="C3080" s="148"/>
      <c r="D3080" s="149" t="s">
        <v>20204</v>
      </c>
      <c r="E3080" s="150" t="s">
        <v>20205</v>
      </c>
      <c r="F3080" s="112" t="str">
        <f t="shared" si="1"/>
        <v>HARRY ALEXIS PONCE CARDENAS</v>
      </c>
      <c r="G3080" s="59" t="s">
        <v>20206</v>
      </c>
      <c r="H3080" s="61"/>
      <c r="I3080" s="27"/>
      <c r="J3080" s="65"/>
      <c r="K3080" s="28"/>
    </row>
    <row r="3081" ht="22.5" customHeight="1">
      <c r="A3081" s="147">
        <v>46112.0</v>
      </c>
      <c r="B3081" s="15"/>
      <c r="C3081" s="148"/>
      <c r="D3081" s="149" t="s">
        <v>20207</v>
      </c>
      <c r="E3081" s="150" t="s">
        <v>20208</v>
      </c>
      <c r="F3081" s="112" t="str">
        <f t="shared" si="1"/>
        <v>EDMUNDO SOLIS</v>
      </c>
      <c r="G3081" s="59" t="s">
        <v>20209</v>
      </c>
      <c r="H3081" s="61"/>
      <c r="I3081" s="27"/>
      <c r="J3081" s="65"/>
      <c r="K3081" s="28"/>
    </row>
    <row r="3082" ht="22.5" customHeight="1">
      <c r="A3082" s="147">
        <v>46112.0</v>
      </c>
      <c r="B3082" s="15"/>
      <c r="C3082" s="148"/>
      <c r="D3082" s="149" t="s">
        <v>20210</v>
      </c>
      <c r="E3082" s="150" t="s">
        <v>20211</v>
      </c>
      <c r="F3082" s="112" t="str">
        <f t="shared" si="1"/>
        <v>CAROL LORENA OLIVARES GONZÁLEZ</v>
      </c>
      <c r="G3082" s="59" t="s">
        <v>20212</v>
      </c>
      <c r="H3082" s="61"/>
      <c r="I3082" s="27"/>
      <c r="J3082" s="65"/>
      <c r="K3082" s="28"/>
    </row>
    <row r="3083" ht="22.5" customHeight="1">
      <c r="A3083" s="147">
        <v>46112.0</v>
      </c>
      <c r="B3083" s="15"/>
      <c r="C3083" s="148"/>
      <c r="D3083" s="149" t="s">
        <v>2071</v>
      </c>
      <c r="E3083" s="150" t="s">
        <v>6482</v>
      </c>
      <c r="F3083" s="112" t="str">
        <f t="shared" si="1"/>
        <v>FRANCO OYARCE</v>
      </c>
      <c r="G3083" s="59" t="s">
        <v>20213</v>
      </c>
      <c r="H3083" s="61"/>
      <c r="I3083" s="27"/>
      <c r="J3083" s="65"/>
      <c r="K3083" s="28"/>
    </row>
    <row r="3084" ht="22.5" customHeight="1">
      <c r="A3084" s="147">
        <v>46112.0</v>
      </c>
      <c r="B3084" s="15"/>
      <c r="C3084" s="148"/>
      <c r="D3084" s="149" t="s">
        <v>20214</v>
      </c>
      <c r="E3084" s="150" t="s">
        <v>20215</v>
      </c>
      <c r="F3084" s="112" t="str">
        <f t="shared" si="1"/>
        <v>DANIEL DE JESUS VALDES RODRIGUEZ</v>
      </c>
      <c r="G3084" s="59" t="s">
        <v>20216</v>
      </c>
      <c r="H3084" s="61"/>
      <c r="I3084" s="27"/>
      <c r="J3084" s="65"/>
      <c r="K3084" s="28"/>
    </row>
    <row r="3085" ht="22.5" customHeight="1">
      <c r="A3085" s="147">
        <v>46112.0</v>
      </c>
      <c r="B3085" s="15"/>
      <c r="C3085" s="148"/>
      <c r="D3085" s="149" t="s">
        <v>20217</v>
      </c>
      <c r="E3085" s="150" t="s">
        <v>20218</v>
      </c>
      <c r="F3085" s="112" t="str">
        <f t="shared" si="1"/>
        <v>JAIME GUSTAVO LOVISA PIZARRO</v>
      </c>
      <c r="G3085" s="59" t="s">
        <v>20219</v>
      </c>
      <c r="H3085" s="61"/>
      <c r="I3085" s="27"/>
      <c r="J3085" s="65"/>
      <c r="K3085" s="28"/>
    </row>
  </sheetData>
  <customSheetViews>
    <customSheetView guid="{732636B9-9619-4AB6-8246-F06249053AEE}" filter="1" showAutoFilter="1">
      <autoFilter ref="$A$2:$K$3085">
        <filterColumn colId="9">
          <filters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118664123"/>
        </ext>
      </extLst>
    </customSheetView>
    <customSheetView guid="{6B98240B-59FF-441E-9C42-E2E5507924B2}" filter="1" showAutoFilter="1">
      <autoFilter ref="$A$2:$K$3085">
        <filterColumn colId="10">
          <filters blank="1"/>
        </filterColumn>
        <filterColumn colId="9">
          <filters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4504141"/>
        </ext>
      </extLst>
    </customSheetView>
    <customSheetView guid="{28B883DB-4F5D-4BF9-BAB5-49EDE04C643F}" filter="1" showAutoFilter="1">
      <autoFilter ref="$A$2:$K$3085">
        <filterColumn colId="9">
          <filters>
            <filter val="CAMBIO DOM. SUBIDO A CONASET"/>
          </filters>
        </filterColumn>
        <sortState ref="A2:K3085">
          <sortCondition ref="J2:J3085"/>
          <sortCondition ref="A2:A3085"/>
        </sortState>
      </autoFilter>
      <extLst>
        <ext uri="GoogleSheetsCustomDataVersion1">
          <go:sheetsCustomData xmlns:go="http://customooxmlschemas.google.com/" filterViewId="1498374150"/>
        </ext>
      </extLst>
    </customSheetView>
    <customSheetView guid="{6209298A-9BFE-43B6-A697-F3108645DA36}" filter="1" showAutoFilter="1">
      <autoFilter ref="$A$2:$K$3085">
        <filterColumn colId="0">
          <filters>
            <filter val="31/3/2026"/>
          </filters>
        </filterColumn>
      </autoFilter>
      <extLst>
        <ext uri="GoogleSheetsCustomDataVersion1">
          <go:sheetsCustomData xmlns:go="http://customooxmlschemas.google.com/" filterViewId="1532942453"/>
        </ext>
      </extLst>
    </customSheetView>
    <customSheetView guid="{158925DE-81BC-4C6B-9227-E832F1243472}" filter="1" showAutoFilter="1">
      <autoFilter ref="$A$2:$K$3085">
        <filterColumn colId="9">
          <filters blank="1"/>
        </filterColumn>
        <filterColumn colId="1">
          <filters blank="1">
            <filter val="13/4"/>
            <filter val="10/4"/>
            <filter val="10/3"/>
            <filter val="31/3"/>
            <filter val="30/3"/>
            <filter val="1/4"/>
            <filter val="3/3"/>
            <filter val="2/4"/>
            <filter val="4/3"/>
            <filter val="6/3"/>
            <filter val="19/3"/>
            <filter val="17/4"/>
            <filter val="18/3"/>
            <filter val="25/3"/>
            <filter val="24/3"/>
            <filter val="23/3"/>
            <filter val="26/5"/>
            <filter val="27/3"/>
            <filter val="26/3"/>
          </filters>
        </filterColumn>
      </autoFilter>
      <extLst>
        <ext uri="GoogleSheetsCustomDataVersion1">
          <go:sheetsCustomData xmlns:go="http://customooxmlschemas.google.com/" filterViewId="1574246476"/>
        </ext>
      </extLst>
    </customSheetView>
    <customSheetView guid="{936DC52E-30DD-42B4-8DB3-7A5A512DE342}" filter="1" showAutoFilter="1">
      <autoFilter ref="$A$2:$K$3085">
        <filterColumn colId="10">
          <filters blank="1">
            <filter val="S/SGL"/>
            <filter val="DENEGADO"/>
            <filter val="ESPERA EXÁMEN"/>
            <filter val="CLASE PENDIENTE"/>
          </filters>
        </filterColumn>
        <filterColumn colId="9">
          <filters>
            <filter val="SUBIDA CON OFICIO"/>
          </filters>
        </filterColumn>
        <sortState ref="A2:K3085">
          <sortCondition ref="A2:A3085"/>
        </sortState>
      </autoFilter>
      <extLst>
        <ext uri="GoogleSheetsCustomDataVersion1">
          <go:sheetsCustomData xmlns:go="http://customooxmlschemas.google.com/" filterViewId="1856797588"/>
        </ext>
      </extLst>
    </customSheetView>
    <customSheetView guid="{33694058-5139-406C-9344-9FE010837EFD}" filter="1" showAutoFilter="1">
      <autoFilter ref="$A$2:$K$3085">
        <filterColumn colId="9">
          <filters/>
        </filterColumn>
        <sortState ref="A2:K3085">
          <sortCondition ref="A2:A3085"/>
          <sortCondition ref="J2:J3085"/>
        </sortState>
      </autoFilter>
      <extLst>
        <ext uri="GoogleSheetsCustomDataVersion1">
          <go:sheetsCustomData xmlns:go="http://customooxmlschemas.google.com/" filterViewId="2055424378"/>
        </ext>
      </extLst>
    </customSheetView>
    <customSheetView guid="{3D5A21A7-FAE9-4F04-86A9-24CE5D2106AE}" filter="1" showAutoFilter="1">
      <autoFilter ref="$A$2:$K$3085">
        <filterColumn colId="1">
          <filters>
            <filter val="17/4"/>
            <filter val="26/5"/>
          </filters>
        </filterColumn>
      </autoFilter>
      <extLst>
        <ext uri="GoogleSheetsCustomDataVersion1">
          <go:sheetsCustomData xmlns:go="http://customooxmlschemas.google.com/" filterViewId="23372118"/>
        </ext>
      </extLst>
    </customSheetView>
    <customSheetView guid="{FA03C844-2337-4F72-A856-63510E6AEA7C}" filter="1" showAutoFilter="1">
      <autoFilter ref="$A$2:$K$3085">
        <filterColumn colId="0">
          <filters>
            <filter val="31/3/2026"/>
          </filters>
        </filterColumn>
        <filterColumn colId="7">
          <filters>
            <filter val="SI, EN AV. ARGENTINA"/>
          </filters>
        </filterColumn>
        <filterColumn colId="9">
          <filters blank="1">
            <filter val="SUBIDA CON OFICIO"/>
            <filter val="SUBIDA CON F8"/>
            <filter val="CAMBIO DOM. SUBIDO A CONASET"/>
          </filters>
        </filterColumn>
        <sortState ref="A2:K3085">
          <sortCondition ref="A2:A3085"/>
          <sortCondition ref="J2:J3085"/>
        </sortState>
      </autoFilter>
      <extLst>
        <ext uri="GoogleSheetsCustomDataVersion1">
          <go:sheetsCustomData xmlns:go="http://customooxmlschemas.google.com/" filterViewId="92638324"/>
        </ext>
      </extLst>
    </customSheetView>
  </customSheetViews>
  <mergeCells count="2">
    <mergeCell ref="F1:G1"/>
    <mergeCell ref="H1:I1"/>
  </mergeCells>
  <conditionalFormatting sqref="B1221 B2234 B2252 B2342 B2939 B2943">
    <cfRule type="expression" dxfId="10" priority="1">
      <formula>$J1221="SE ENCUENTRA EN OF. 43"</formula>
    </cfRule>
  </conditionalFormatting>
  <conditionalFormatting sqref="B1221 B2234 B2252 B2342 B2939 B2943">
    <cfRule type="expression" dxfId="17" priority="2">
      <formula>$J1221="CREAR OFICIO"</formula>
    </cfRule>
  </conditionalFormatting>
  <conditionalFormatting sqref="B1218">
    <cfRule type="expression" dxfId="10" priority="3">
      <formula>$J1218="SE ENCUENTRA EN OF. 43"</formula>
    </cfRule>
  </conditionalFormatting>
  <conditionalFormatting sqref="A3:K3085">
    <cfRule type="expression" dxfId="5" priority="4">
      <formula>$J3="1° licencia"</formula>
    </cfRule>
  </conditionalFormatting>
  <conditionalFormatting sqref="A3:K3085">
    <cfRule type="expression" dxfId="6" priority="5">
      <formula>$J3="SUBIDA A CONASET"</formula>
    </cfRule>
  </conditionalFormatting>
  <conditionalFormatting sqref="A3:K3085">
    <cfRule type="expression" dxfId="7" priority="6">
      <formula>$J3="SUBIDA CON F8"</formula>
    </cfRule>
  </conditionalFormatting>
  <conditionalFormatting sqref="A3:K3085">
    <cfRule type="expression" dxfId="8" priority="7">
      <formula>$J3="CAMBIO DOM. SUBIDO A CONASET"</formula>
    </cfRule>
  </conditionalFormatting>
  <conditionalFormatting sqref="A3:K3085">
    <cfRule type="expression" dxfId="15" priority="8">
      <formula>$J3="SUBIDA CON OFICIO"</formula>
    </cfRule>
  </conditionalFormatting>
  <conditionalFormatting sqref="A3:K3085">
    <cfRule type="expression" dxfId="9" priority="9">
      <formula>$J3="SE ENCUENTRA EN ARCHIVOS"</formula>
    </cfRule>
  </conditionalFormatting>
  <conditionalFormatting sqref="A3:K3085">
    <cfRule type="expression" dxfId="10" priority="10">
      <formula>$J3="SE ENCUENTRA EN OF.43"</formula>
    </cfRule>
  </conditionalFormatting>
  <conditionalFormatting sqref="A3:K3085">
    <cfRule type="expression" dxfId="11" priority="11">
      <formula>$J3="CAMBIO DE DOMICILIO SOLICITADO"</formula>
    </cfRule>
  </conditionalFormatting>
  <conditionalFormatting sqref="A3:K3085">
    <cfRule type="expression" dxfId="12" priority="12">
      <formula>$J3="CAMBIO DE DOMICILIO"</formula>
    </cfRule>
  </conditionalFormatting>
  <conditionalFormatting sqref="A3:K3085">
    <cfRule type="expression" dxfId="13" priority="13">
      <formula>$J3="NO EXISTE CARPETA"</formula>
    </cfRule>
  </conditionalFormatting>
  <conditionalFormatting sqref="A3:K3085">
    <cfRule type="expression" dxfId="14" priority="14">
      <formula>$J3="CREAR OFICIO "</formula>
    </cfRule>
  </conditionalFormatting>
  <dataValidations>
    <dataValidation type="list" allowBlank="1" sqref="I3:I3085">
      <formula1>"ALERTADA,REVISAR"</formula1>
    </dataValidation>
    <dataValidation type="list" allowBlank="1" sqref="K3:K3085">
      <formula1>"OTORGADO,DENEGADO,ESPERA EXÁMEN,S/SGL,CLASE PENDIENTE "</formula1>
    </dataValidation>
    <dataValidation type="custom" allowBlank="1" showDropDown="1" sqref="A3:A3085 C3:C3085">
      <formula1>OR(NOT(ISERROR(DATEVALUE(A3))), AND(ISNUMBER(A3), LEFT(CELL("format", A3))="D"))</formula1>
    </dataValidation>
    <dataValidation type="list" allowBlank="1" sqref="H3:H3085">
      <formula1>"SI, EN AV. ARGENTINA,SI, EN PLACILLA"</formula1>
    </dataValidation>
    <dataValidation allowBlank="1" showDropDown="1" sqref="D3:D3085"/>
    <dataValidation type="list" allowBlank="1" sqref="J3:J3085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63"/>
    <col customWidth="1" min="3" max="3" width="24.38"/>
    <col customWidth="1" hidden="1" min="4" max="4" width="27.75"/>
    <col customWidth="1" hidden="1" min="5" max="5" width="20.88"/>
    <col customWidth="1" min="6" max="6" width="39.38"/>
    <col customWidth="1" min="7" max="7" width="14.25"/>
    <col customWidth="1" min="8" max="8" width="21.5"/>
    <col customWidth="1" min="9" max="9" width="17.63"/>
    <col customWidth="1" min="10" max="10" width="29.13"/>
    <col customWidth="1" min="11" max="11" width="22.0"/>
  </cols>
  <sheetData>
    <row r="1">
      <c r="A1" s="177"/>
      <c r="B1" s="1"/>
      <c r="C1" s="6"/>
      <c r="D1" s="31"/>
      <c r="E1" s="32"/>
      <c r="F1" s="33" t="s">
        <v>31</v>
      </c>
      <c r="G1" s="5"/>
      <c r="H1" s="7"/>
      <c r="I1" s="7"/>
      <c r="J1" s="119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2" t="s">
        <v>32</v>
      </c>
      <c r="I2" s="9" t="s">
        <v>9</v>
      </c>
      <c r="J2" s="53" t="s">
        <v>10</v>
      </c>
      <c r="K2" s="9" t="s">
        <v>11</v>
      </c>
    </row>
    <row r="3" ht="22.5" customHeight="1">
      <c r="A3" s="147">
        <v>46083.0</v>
      </c>
      <c r="B3" s="15">
        <v>46083.0</v>
      </c>
      <c r="C3" s="44">
        <v>45261.0</v>
      </c>
      <c r="D3" s="99" t="s">
        <v>20220</v>
      </c>
      <c r="E3" s="100" t="s">
        <v>20221</v>
      </c>
      <c r="F3" s="112" t="str">
        <f t="shared" ref="F3:F109" si="1">UPPER(D3&amp;" "&amp;E3)</f>
        <v>CARLOS CLAUDIO LINEROS MASCAREÑO</v>
      </c>
      <c r="G3" s="100" t="s">
        <v>20222</v>
      </c>
      <c r="H3" s="56" t="s">
        <v>603</v>
      </c>
      <c r="I3" s="27"/>
      <c r="J3" s="57" t="s">
        <v>17</v>
      </c>
      <c r="K3" s="23" t="s">
        <v>15</v>
      </c>
    </row>
    <row r="4" ht="22.5" customHeight="1">
      <c r="A4" s="147">
        <v>46083.0</v>
      </c>
      <c r="B4" s="46"/>
      <c r="C4" s="46" t="s">
        <v>106</v>
      </c>
      <c r="D4" s="99" t="s">
        <v>3830</v>
      </c>
      <c r="E4" s="100" t="s">
        <v>20223</v>
      </c>
      <c r="F4" s="112" t="str">
        <f t="shared" si="1"/>
        <v>FELIPE NICOLAS SALINAS NOYA</v>
      </c>
      <c r="G4" s="100" t="s">
        <v>20224</v>
      </c>
      <c r="H4" s="56" t="s">
        <v>603</v>
      </c>
      <c r="I4" s="27"/>
      <c r="J4" s="57" t="s">
        <v>21</v>
      </c>
      <c r="K4" s="23" t="s">
        <v>15</v>
      </c>
    </row>
    <row r="5" ht="22.5" customHeight="1">
      <c r="A5" s="147">
        <v>46083.0</v>
      </c>
      <c r="B5" s="15">
        <v>46083.0</v>
      </c>
      <c r="C5" s="44">
        <v>43586.0</v>
      </c>
      <c r="D5" s="99" t="s">
        <v>20225</v>
      </c>
      <c r="E5" s="100" t="s">
        <v>20226</v>
      </c>
      <c r="F5" s="112" t="str">
        <f t="shared" si="1"/>
        <v>KIMBERLY CHARLOTTE TOLEDO REVECO</v>
      </c>
      <c r="G5" s="100" t="s">
        <v>20227</v>
      </c>
      <c r="H5" s="56" t="s">
        <v>603</v>
      </c>
      <c r="I5" s="22" t="s">
        <v>16</v>
      </c>
      <c r="J5" s="57" t="s">
        <v>17</v>
      </c>
      <c r="K5" s="23" t="s">
        <v>15</v>
      </c>
    </row>
    <row r="6" ht="22.5" customHeight="1">
      <c r="A6" s="147">
        <v>46083.0</v>
      </c>
      <c r="B6" s="46"/>
      <c r="C6" s="44"/>
      <c r="D6" s="99" t="s">
        <v>338</v>
      </c>
      <c r="E6" s="100" t="s">
        <v>20228</v>
      </c>
      <c r="F6" s="112" t="str">
        <f t="shared" si="1"/>
        <v>RICARDO BUSTOS ESTAY</v>
      </c>
      <c r="G6" s="100" t="s">
        <v>20229</v>
      </c>
      <c r="H6" s="61"/>
      <c r="I6" s="27"/>
      <c r="J6" s="65"/>
      <c r="K6" s="28"/>
    </row>
    <row r="7" ht="22.5" customHeight="1">
      <c r="A7" s="147">
        <v>46083.0</v>
      </c>
      <c r="B7" s="15">
        <v>46083.0</v>
      </c>
      <c r="C7" s="44">
        <v>45413.0</v>
      </c>
      <c r="D7" s="99" t="s">
        <v>10689</v>
      </c>
      <c r="E7" s="100" t="s">
        <v>20230</v>
      </c>
      <c r="F7" s="112" t="str">
        <f t="shared" si="1"/>
        <v>JOSE ANTONIO SOTO MELO</v>
      </c>
      <c r="G7" s="100" t="s">
        <v>20231</v>
      </c>
      <c r="H7" s="61"/>
      <c r="I7" s="27"/>
      <c r="J7" s="57" t="s">
        <v>17</v>
      </c>
      <c r="K7" s="23" t="s">
        <v>22</v>
      </c>
    </row>
    <row r="8" ht="22.5" customHeight="1">
      <c r="A8" s="147">
        <v>46083.0</v>
      </c>
      <c r="B8" s="15">
        <v>46084.0</v>
      </c>
      <c r="C8" s="44">
        <v>45047.0</v>
      </c>
      <c r="D8" s="99" t="s">
        <v>6418</v>
      </c>
      <c r="E8" s="100" t="s">
        <v>20232</v>
      </c>
      <c r="F8" s="112" t="str">
        <f t="shared" si="1"/>
        <v>NELSON AROS RODRIGUEZ</v>
      </c>
      <c r="G8" s="100" t="s">
        <v>20233</v>
      </c>
      <c r="H8" s="56" t="s">
        <v>603</v>
      </c>
      <c r="I8" s="27"/>
      <c r="J8" s="57" t="s">
        <v>19</v>
      </c>
      <c r="K8" s="23" t="s">
        <v>15</v>
      </c>
    </row>
    <row r="9" ht="22.5" customHeight="1">
      <c r="A9" s="147">
        <v>46083.0</v>
      </c>
      <c r="B9" s="15">
        <v>46083.0</v>
      </c>
      <c r="C9" s="44">
        <v>43891.0</v>
      </c>
      <c r="D9" s="99" t="s">
        <v>2140</v>
      </c>
      <c r="E9" s="100" t="s">
        <v>20234</v>
      </c>
      <c r="F9" s="112" t="str">
        <f t="shared" si="1"/>
        <v>CLAUDIA ANDREA PIZARRO FUENTES</v>
      </c>
      <c r="G9" s="100" t="s">
        <v>20235</v>
      </c>
      <c r="H9" s="56" t="s">
        <v>603</v>
      </c>
      <c r="I9" s="27"/>
      <c r="J9" s="57" t="s">
        <v>17</v>
      </c>
      <c r="K9" s="23" t="s">
        <v>15</v>
      </c>
    </row>
    <row r="10" ht="22.5" customHeight="1">
      <c r="A10" s="147">
        <v>46083.0</v>
      </c>
      <c r="B10" s="46"/>
      <c r="C10" s="46" t="s">
        <v>106</v>
      </c>
      <c r="D10" s="99" t="s">
        <v>20236</v>
      </c>
      <c r="E10" s="100" t="s">
        <v>20237</v>
      </c>
      <c r="F10" s="112" t="str">
        <f t="shared" si="1"/>
        <v>IGNACIO ESTEBAN SAGREDO CASTRO</v>
      </c>
      <c r="G10" s="100" t="s">
        <v>20238</v>
      </c>
      <c r="H10" s="56" t="s">
        <v>603</v>
      </c>
      <c r="I10" s="27"/>
      <c r="J10" s="57" t="s">
        <v>21</v>
      </c>
      <c r="K10" s="23" t="s">
        <v>15</v>
      </c>
    </row>
    <row r="11" ht="22.5" customHeight="1">
      <c r="A11" s="147">
        <v>46083.0</v>
      </c>
      <c r="B11" s="15">
        <v>46086.0</v>
      </c>
      <c r="C11" s="46"/>
      <c r="D11" s="99" t="s">
        <v>20239</v>
      </c>
      <c r="E11" s="100" t="s">
        <v>20240</v>
      </c>
      <c r="F11" s="112" t="str">
        <f t="shared" si="1"/>
        <v>MAURICIO JAVIER AZAOLA MARTINEZ</v>
      </c>
      <c r="G11" s="100" t="s">
        <v>20241</v>
      </c>
      <c r="H11" s="56" t="s">
        <v>603</v>
      </c>
      <c r="I11" s="27"/>
      <c r="J11" s="57" t="s">
        <v>19</v>
      </c>
      <c r="K11" s="23" t="s">
        <v>15</v>
      </c>
    </row>
    <row r="12" ht="22.5" customHeight="1">
      <c r="A12" s="147">
        <v>46083.0</v>
      </c>
      <c r="B12" s="15">
        <v>46084.0</v>
      </c>
      <c r="C12" s="44">
        <v>40634.0</v>
      </c>
      <c r="D12" s="99" t="s">
        <v>20242</v>
      </c>
      <c r="E12" s="100" t="s">
        <v>20243</v>
      </c>
      <c r="F12" s="112" t="str">
        <f t="shared" si="1"/>
        <v>CRISTIAN ALEJANDRO MORALES GÁLVEZ</v>
      </c>
      <c r="G12" s="100" t="s">
        <v>20244</v>
      </c>
      <c r="H12" s="56" t="s">
        <v>603</v>
      </c>
      <c r="I12" s="27"/>
      <c r="J12" s="57" t="s">
        <v>19</v>
      </c>
      <c r="K12" s="23" t="s">
        <v>15</v>
      </c>
    </row>
    <row r="13" ht="22.5" customHeight="1">
      <c r="A13" s="147">
        <v>46083.0</v>
      </c>
      <c r="B13" s="46"/>
      <c r="C13" s="44">
        <v>42887.0</v>
      </c>
      <c r="D13" s="99" t="s">
        <v>7879</v>
      </c>
      <c r="E13" s="100" t="s">
        <v>2841</v>
      </c>
      <c r="F13" s="112" t="str">
        <f t="shared" si="1"/>
        <v>EDUARDO FIGUEROA</v>
      </c>
      <c r="G13" s="100" t="s">
        <v>20245</v>
      </c>
      <c r="H13" s="56" t="s">
        <v>603</v>
      </c>
      <c r="I13" s="27"/>
      <c r="J13" s="57" t="s">
        <v>17</v>
      </c>
      <c r="K13" s="23" t="s">
        <v>15</v>
      </c>
    </row>
    <row r="14" ht="22.5" customHeight="1">
      <c r="A14" s="147">
        <v>46083.0</v>
      </c>
      <c r="B14" s="15">
        <v>46083.0</v>
      </c>
      <c r="C14" s="44">
        <v>41760.0</v>
      </c>
      <c r="D14" s="99" t="s">
        <v>20246</v>
      </c>
      <c r="E14" s="100" t="s">
        <v>20247</v>
      </c>
      <c r="F14" s="112" t="str">
        <f t="shared" si="1"/>
        <v>VICENTE LEONARDO ERAZO ROJAS</v>
      </c>
      <c r="G14" s="100" t="s">
        <v>20248</v>
      </c>
      <c r="H14" s="61"/>
      <c r="I14" s="27"/>
      <c r="J14" s="57" t="s">
        <v>17</v>
      </c>
      <c r="K14" s="23" t="s">
        <v>22</v>
      </c>
    </row>
    <row r="15" ht="22.5" customHeight="1">
      <c r="A15" s="147">
        <v>46083.0</v>
      </c>
      <c r="B15" s="15">
        <v>46083.0</v>
      </c>
      <c r="C15" s="44">
        <v>44501.0</v>
      </c>
      <c r="D15" s="99" t="s">
        <v>20249</v>
      </c>
      <c r="E15" s="100" t="s">
        <v>20250</v>
      </c>
      <c r="F15" s="112" t="str">
        <f t="shared" si="1"/>
        <v>MARIA ELENA ACEVEDO GUERRERO</v>
      </c>
      <c r="G15" s="100" t="s">
        <v>20251</v>
      </c>
      <c r="H15" s="56" t="s">
        <v>603</v>
      </c>
      <c r="I15" s="27"/>
      <c r="J15" s="57" t="s">
        <v>17</v>
      </c>
      <c r="K15" s="23" t="s">
        <v>15</v>
      </c>
    </row>
    <row r="16" ht="22.5" customHeight="1">
      <c r="A16" s="147">
        <v>46083.0</v>
      </c>
      <c r="B16" s="46"/>
      <c r="C16" s="46" t="s">
        <v>1231</v>
      </c>
      <c r="D16" s="99" t="s">
        <v>4004</v>
      </c>
      <c r="E16" s="100" t="s">
        <v>20252</v>
      </c>
      <c r="F16" s="112" t="str">
        <f t="shared" si="1"/>
        <v>MARIO RIVAS POLLONI</v>
      </c>
      <c r="G16" s="100" t="s">
        <v>20253</v>
      </c>
      <c r="H16" s="56" t="s">
        <v>603</v>
      </c>
      <c r="I16" s="27"/>
      <c r="J16" s="57" t="s">
        <v>21</v>
      </c>
      <c r="K16" s="23" t="s">
        <v>15</v>
      </c>
    </row>
    <row r="17" ht="22.5" customHeight="1">
      <c r="A17" s="147">
        <v>46083.0</v>
      </c>
      <c r="B17" s="46"/>
      <c r="C17" s="44">
        <v>45566.0</v>
      </c>
      <c r="D17" s="99" t="s">
        <v>20254</v>
      </c>
      <c r="E17" s="100" t="s">
        <v>20255</v>
      </c>
      <c r="F17" s="112" t="str">
        <f t="shared" si="1"/>
        <v>JHON GARCIA CORDOBA</v>
      </c>
      <c r="G17" s="100" t="s">
        <v>14300</v>
      </c>
      <c r="H17" s="56" t="s">
        <v>603</v>
      </c>
      <c r="I17" s="27"/>
      <c r="J17" s="57" t="s">
        <v>17</v>
      </c>
      <c r="K17" s="23" t="s">
        <v>15</v>
      </c>
    </row>
    <row r="18" ht="22.5" customHeight="1">
      <c r="A18" s="147">
        <v>46083.0</v>
      </c>
      <c r="B18" s="46"/>
      <c r="C18" s="46" t="s">
        <v>122</v>
      </c>
      <c r="D18" s="99" t="s">
        <v>8762</v>
      </c>
      <c r="E18" s="100" t="s">
        <v>20256</v>
      </c>
      <c r="F18" s="112" t="str">
        <f t="shared" si="1"/>
        <v>ALEX FANEITES MOTA</v>
      </c>
      <c r="G18" s="100" t="s">
        <v>20257</v>
      </c>
      <c r="H18" s="56" t="s">
        <v>603</v>
      </c>
      <c r="I18" s="27"/>
      <c r="J18" s="57" t="s">
        <v>21</v>
      </c>
      <c r="K18" s="23" t="s">
        <v>15</v>
      </c>
    </row>
    <row r="19" ht="22.5" customHeight="1">
      <c r="A19" s="147">
        <v>46083.0</v>
      </c>
      <c r="B19" s="15"/>
      <c r="C19" s="46" t="s">
        <v>888</v>
      </c>
      <c r="D19" s="99" t="s">
        <v>3751</v>
      </c>
      <c r="E19" s="100" t="s">
        <v>20258</v>
      </c>
      <c r="F19" s="112" t="str">
        <f t="shared" si="1"/>
        <v>DANIEL FIGUEROA VERGARA</v>
      </c>
      <c r="G19" s="100" t="s">
        <v>20259</v>
      </c>
      <c r="H19" s="56" t="s">
        <v>603</v>
      </c>
      <c r="I19" s="27"/>
      <c r="J19" s="57" t="s">
        <v>21</v>
      </c>
      <c r="K19" s="23" t="s">
        <v>15</v>
      </c>
    </row>
    <row r="20" ht="22.5" customHeight="1">
      <c r="A20" s="147">
        <v>46083.0</v>
      </c>
      <c r="B20" s="15">
        <v>46083.0</v>
      </c>
      <c r="C20" s="44">
        <v>43009.0</v>
      </c>
      <c r="D20" s="99" t="s">
        <v>20260</v>
      </c>
      <c r="E20" s="100" t="s">
        <v>20261</v>
      </c>
      <c r="F20" s="112" t="str">
        <f t="shared" si="1"/>
        <v>LISA CORTES RETAMAL</v>
      </c>
      <c r="G20" s="100" t="s">
        <v>20262</v>
      </c>
      <c r="H20" s="56" t="s">
        <v>603</v>
      </c>
      <c r="I20" s="27"/>
      <c r="J20" s="57" t="s">
        <v>17</v>
      </c>
      <c r="K20" s="23" t="s">
        <v>15</v>
      </c>
    </row>
    <row r="21" ht="22.5" customHeight="1">
      <c r="A21" s="147">
        <v>46084.0</v>
      </c>
      <c r="B21" s="15">
        <v>46084.0</v>
      </c>
      <c r="C21" s="44">
        <v>45474.0</v>
      </c>
      <c r="D21" s="99" t="s">
        <v>541</v>
      </c>
      <c r="E21" s="100" t="s">
        <v>7457</v>
      </c>
      <c r="F21" s="112" t="str">
        <f t="shared" si="1"/>
        <v>HERNAN ORTEGA</v>
      </c>
      <c r="G21" s="100" t="s">
        <v>20263</v>
      </c>
      <c r="H21" s="61"/>
      <c r="I21" s="27"/>
      <c r="J21" s="57" t="s">
        <v>17</v>
      </c>
      <c r="K21" s="23" t="s">
        <v>22</v>
      </c>
    </row>
    <row r="22" ht="22.5" customHeight="1">
      <c r="A22" s="147">
        <v>46084.0</v>
      </c>
      <c r="B22" s="15"/>
      <c r="C22" s="44">
        <v>44197.0</v>
      </c>
      <c r="D22" s="99" t="s">
        <v>162</v>
      </c>
      <c r="E22" s="100" t="s">
        <v>20264</v>
      </c>
      <c r="F22" s="112" t="str">
        <f t="shared" si="1"/>
        <v>JUAN CARLOS VIGNOLO LOYOLA</v>
      </c>
      <c r="G22" s="100" t="s">
        <v>20265</v>
      </c>
      <c r="H22" s="56" t="s">
        <v>603</v>
      </c>
      <c r="I22" s="27"/>
      <c r="J22" s="57" t="s">
        <v>17</v>
      </c>
      <c r="K22" s="23" t="s">
        <v>15</v>
      </c>
    </row>
    <row r="23" ht="22.5" customHeight="1">
      <c r="A23" s="147">
        <v>46084.0</v>
      </c>
      <c r="B23" s="15">
        <v>46086.0</v>
      </c>
      <c r="C23" s="44">
        <v>43556.0</v>
      </c>
      <c r="D23" s="99" t="s">
        <v>20266</v>
      </c>
      <c r="E23" s="100" t="s">
        <v>20267</v>
      </c>
      <c r="F23" s="112" t="str">
        <f t="shared" si="1"/>
        <v>JACINTO ELADIO FIGUEROA JIMENEZ</v>
      </c>
      <c r="G23" s="100" t="s">
        <v>20268</v>
      </c>
      <c r="H23" s="56" t="s">
        <v>603</v>
      </c>
      <c r="I23" s="27"/>
      <c r="J23" s="57" t="s">
        <v>19</v>
      </c>
      <c r="K23" s="23" t="s">
        <v>15</v>
      </c>
    </row>
    <row r="24" ht="22.5" customHeight="1">
      <c r="A24" s="147">
        <v>46084.0</v>
      </c>
      <c r="B24" s="15">
        <v>46084.0</v>
      </c>
      <c r="C24" s="44">
        <v>43252.0</v>
      </c>
      <c r="D24" s="99" t="s">
        <v>20269</v>
      </c>
      <c r="E24" s="100" t="s">
        <v>20270</v>
      </c>
      <c r="F24" s="112" t="str">
        <f t="shared" si="1"/>
        <v>LORENA DENISSE ENCINA DINAMARCA</v>
      </c>
      <c r="G24" s="100" t="s">
        <v>20271</v>
      </c>
      <c r="H24" s="56" t="s">
        <v>603</v>
      </c>
      <c r="I24" s="27"/>
      <c r="J24" s="57" t="s">
        <v>17</v>
      </c>
      <c r="K24" s="23" t="s">
        <v>15</v>
      </c>
    </row>
    <row r="25" ht="22.5" customHeight="1">
      <c r="A25" s="147">
        <v>46084.0</v>
      </c>
      <c r="B25" s="15">
        <v>46084.0</v>
      </c>
      <c r="C25" s="44">
        <v>42736.0</v>
      </c>
      <c r="D25" s="99" t="s">
        <v>1503</v>
      </c>
      <c r="E25" s="100" t="s">
        <v>9041</v>
      </c>
      <c r="F25" s="112" t="str">
        <f t="shared" si="1"/>
        <v>DANILO ERAZO</v>
      </c>
      <c r="G25" s="100" t="s">
        <v>20272</v>
      </c>
      <c r="H25" s="56" t="s">
        <v>603</v>
      </c>
      <c r="I25" s="27"/>
      <c r="J25" s="57" t="s">
        <v>17</v>
      </c>
      <c r="K25" s="23" t="s">
        <v>15</v>
      </c>
    </row>
    <row r="26" ht="22.5" customHeight="1">
      <c r="A26" s="147">
        <v>46084.0</v>
      </c>
      <c r="B26" s="15"/>
      <c r="C26" s="44">
        <v>44866.0</v>
      </c>
      <c r="D26" s="99" t="s">
        <v>16915</v>
      </c>
      <c r="E26" s="100" t="s">
        <v>20273</v>
      </c>
      <c r="F26" s="112" t="str">
        <f t="shared" si="1"/>
        <v>CARLOS JAVIER ACOSTA MARQUEZ</v>
      </c>
      <c r="G26" s="100" t="s">
        <v>20274</v>
      </c>
      <c r="H26" s="56" t="s">
        <v>603</v>
      </c>
      <c r="I26" s="22" t="s">
        <v>13</v>
      </c>
      <c r="J26" s="57" t="s">
        <v>17</v>
      </c>
      <c r="K26" s="28"/>
    </row>
    <row r="27" ht="22.5" customHeight="1">
      <c r="A27" s="147">
        <v>46084.0</v>
      </c>
      <c r="B27" s="15"/>
      <c r="C27" s="46" t="s">
        <v>20275</v>
      </c>
      <c r="D27" s="99" t="s">
        <v>20276</v>
      </c>
      <c r="E27" s="100" t="s">
        <v>20277</v>
      </c>
      <c r="F27" s="112" t="str">
        <f t="shared" si="1"/>
        <v>JOSE JOHANY URIBE TUREUNA</v>
      </c>
      <c r="G27" s="100" t="s">
        <v>20278</v>
      </c>
      <c r="H27" s="56" t="s">
        <v>603</v>
      </c>
      <c r="I27" s="27"/>
      <c r="J27" s="57" t="s">
        <v>21</v>
      </c>
      <c r="K27" s="23" t="s">
        <v>15</v>
      </c>
    </row>
    <row r="28" ht="22.5" customHeight="1">
      <c r="A28" s="147">
        <v>46084.0</v>
      </c>
      <c r="B28" s="15"/>
      <c r="C28" s="46" t="s">
        <v>10317</v>
      </c>
      <c r="D28" s="99" t="s">
        <v>20279</v>
      </c>
      <c r="E28" s="100" t="s">
        <v>20280</v>
      </c>
      <c r="F28" s="112" t="str">
        <f t="shared" si="1"/>
        <v>CARLOS ALEJANDRO BAÑADOS MATUTE</v>
      </c>
      <c r="G28" s="100" t="s">
        <v>20281</v>
      </c>
      <c r="H28" s="56" t="s">
        <v>603</v>
      </c>
      <c r="I28" s="27"/>
      <c r="J28" s="57" t="s">
        <v>21</v>
      </c>
      <c r="K28" s="23" t="s">
        <v>15</v>
      </c>
    </row>
    <row r="29" ht="22.5" customHeight="1">
      <c r="A29" s="147">
        <v>46084.0</v>
      </c>
      <c r="B29" s="15"/>
      <c r="C29" s="46" t="s">
        <v>106</v>
      </c>
      <c r="D29" s="99" t="s">
        <v>6983</v>
      </c>
      <c r="E29" s="100" t="s">
        <v>20282</v>
      </c>
      <c r="F29" s="112" t="str">
        <f t="shared" si="1"/>
        <v>CLAUDIO ANDRES ARAYA ASTUDILLO</v>
      </c>
      <c r="G29" s="100" t="s">
        <v>20283</v>
      </c>
      <c r="H29" s="56" t="s">
        <v>603</v>
      </c>
      <c r="I29" s="27"/>
      <c r="J29" s="57" t="s">
        <v>21</v>
      </c>
      <c r="K29" s="23" t="s">
        <v>15</v>
      </c>
    </row>
    <row r="30" ht="22.5" customHeight="1">
      <c r="A30" s="147">
        <v>46084.0</v>
      </c>
      <c r="B30" s="15">
        <v>46084.0</v>
      </c>
      <c r="C30" s="44">
        <v>43891.0</v>
      </c>
      <c r="D30" s="99" t="s">
        <v>20284</v>
      </c>
      <c r="E30" s="100" t="s">
        <v>20285</v>
      </c>
      <c r="F30" s="112" t="str">
        <f t="shared" si="1"/>
        <v>ELIAS ABRAHAM ROA AVILES</v>
      </c>
      <c r="G30" s="100" t="s">
        <v>20286</v>
      </c>
      <c r="H30" s="56" t="s">
        <v>603</v>
      </c>
      <c r="I30" s="27"/>
      <c r="J30" s="57" t="s">
        <v>17</v>
      </c>
      <c r="K30" s="23" t="s">
        <v>15</v>
      </c>
    </row>
    <row r="31" ht="22.5" customHeight="1">
      <c r="A31" s="147">
        <v>46084.0</v>
      </c>
      <c r="B31" s="15">
        <v>46084.0</v>
      </c>
      <c r="C31" s="44">
        <v>45292.0</v>
      </c>
      <c r="D31" s="99" t="s">
        <v>20287</v>
      </c>
      <c r="E31" s="100" t="s">
        <v>20288</v>
      </c>
      <c r="F31" s="112" t="str">
        <f t="shared" si="1"/>
        <v>OCTAVIO ALEJANDRO ZUÑIGA BARRAZA</v>
      </c>
      <c r="G31" s="100" t="s">
        <v>20289</v>
      </c>
      <c r="H31" s="56" t="s">
        <v>603</v>
      </c>
      <c r="I31" s="27"/>
      <c r="J31" s="57" t="s">
        <v>17</v>
      </c>
      <c r="K31" s="23" t="s">
        <v>15</v>
      </c>
    </row>
    <row r="32" ht="22.5" customHeight="1">
      <c r="A32" s="147">
        <v>46084.0</v>
      </c>
      <c r="B32" s="15">
        <v>46084.0</v>
      </c>
      <c r="C32" s="44">
        <v>45139.0</v>
      </c>
      <c r="D32" s="99" t="s">
        <v>16604</v>
      </c>
      <c r="E32" s="100" t="s">
        <v>20290</v>
      </c>
      <c r="F32" s="112" t="str">
        <f t="shared" si="1"/>
        <v>FABRICIO APABLAZA CALDERON</v>
      </c>
      <c r="G32" s="100" t="s">
        <v>20291</v>
      </c>
      <c r="H32" s="56" t="s">
        <v>603</v>
      </c>
      <c r="I32" s="27"/>
      <c r="J32" s="57" t="s">
        <v>17</v>
      </c>
      <c r="K32" s="23" t="s">
        <v>15</v>
      </c>
    </row>
    <row r="33" ht="22.5" customHeight="1">
      <c r="A33" s="147">
        <v>46084.0</v>
      </c>
      <c r="B33" s="15">
        <v>46086.0</v>
      </c>
      <c r="C33" s="44">
        <v>45078.0</v>
      </c>
      <c r="D33" s="99" t="s">
        <v>20292</v>
      </c>
      <c r="E33" s="100" t="s">
        <v>20293</v>
      </c>
      <c r="F33" s="112" t="str">
        <f t="shared" si="1"/>
        <v>JORGE RICARDO GOMEZ AREVALO</v>
      </c>
      <c r="G33" s="100" t="s">
        <v>20294</v>
      </c>
      <c r="H33" s="56" t="s">
        <v>603</v>
      </c>
      <c r="I33" s="27"/>
      <c r="J33" s="57" t="s">
        <v>19</v>
      </c>
      <c r="K33" s="23" t="s">
        <v>15</v>
      </c>
    </row>
    <row r="34" ht="22.5" customHeight="1">
      <c r="A34" s="147">
        <v>46084.0</v>
      </c>
      <c r="B34" s="15"/>
      <c r="C34" s="44">
        <v>42856.0</v>
      </c>
      <c r="D34" s="99" t="s">
        <v>20295</v>
      </c>
      <c r="E34" s="100" t="s">
        <v>20296</v>
      </c>
      <c r="F34" s="112" t="str">
        <f t="shared" si="1"/>
        <v>PABLO SERGIO SEPULVEDA DE LA RIVERA</v>
      </c>
      <c r="G34" s="100" t="s">
        <v>20297</v>
      </c>
      <c r="H34" s="56" t="s">
        <v>603</v>
      </c>
      <c r="I34" s="27"/>
      <c r="J34" s="57" t="s">
        <v>17</v>
      </c>
      <c r="K34" s="23" t="s">
        <v>15</v>
      </c>
    </row>
    <row r="35" ht="22.5" customHeight="1">
      <c r="A35" s="147">
        <v>46084.0</v>
      </c>
      <c r="B35" s="15"/>
      <c r="C35" s="44">
        <v>44197.0</v>
      </c>
      <c r="D35" s="99" t="s">
        <v>12463</v>
      </c>
      <c r="E35" s="100" t="s">
        <v>12464</v>
      </c>
      <c r="F35" s="112" t="str">
        <f t="shared" si="1"/>
        <v>VALENTIN MIRANDA BORQUEZ</v>
      </c>
      <c r="G35" s="100" t="s">
        <v>12465</v>
      </c>
      <c r="H35" s="56" t="s">
        <v>603</v>
      </c>
      <c r="I35" s="27"/>
      <c r="J35" s="57" t="s">
        <v>17</v>
      </c>
      <c r="K35" s="23" t="s">
        <v>15</v>
      </c>
    </row>
    <row r="36" ht="22.5" customHeight="1">
      <c r="A36" s="147">
        <v>46084.0</v>
      </c>
      <c r="B36" s="15">
        <v>46084.0</v>
      </c>
      <c r="C36" s="44">
        <v>44986.0</v>
      </c>
      <c r="D36" s="99" t="s">
        <v>14176</v>
      </c>
      <c r="E36" s="100" t="s">
        <v>20298</v>
      </c>
      <c r="F36" s="112" t="str">
        <f t="shared" si="1"/>
        <v>JUAN ANTONIO FERRADA MELLA</v>
      </c>
      <c r="G36" s="100" t="s">
        <v>20299</v>
      </c>
      <c r="H36" s="56" t="s">
        <v>603</v>
      </c>
      <c r="I36" s="27"/>
      <c r="J36" s="57" t="s">
        <v>17</v>
      </c>
      <c r="K36" s="23" t="s">
        <v>15</v>
      </c>
    </row>
    <row r="37" ht="22.5" customHeight="1">
      <c r="A37" s="147">
        <v>46084.0</v>
      </c>
      <c r="B37" s="15">
        <v>46084.0</v>
      </c>
      <c r="C37" s="44">
        <v>43070.0</v>
      </c>
      <c r="D37" s="99" t="s">
        <v>20300</v>
      </c>
      <c r="E37" s="100" t="s">
        <v>20301</v>
      </c>
      <c r="F37" s="112" t="str">
        <f t="shared" si="1"/>
        <v>DORIS ANDREA PAOLA ZAMORA FAUNDES</v>
      </c>
      <c r="G37" s="100" t="s">
        <v>20302</v>
      </c>
      <c r="H37" s="56" t="s">
        <v>603</v>
      </c>
      <c r="I37" s="27"/>
      <c r="J37" s="57" t="s">
        <v>17</v>
      </c>
      <c r="K37" s="23" t="s">
        <v>15</v>
      </c>
    </row>
    <row r="38" ht="22.5" customHeight="1">
      <c r="A38" s="147">
        <v>46084.0</v>
      </c>
      <c r="B38" s="15">
        <v>46084.0</v>
      </c>
      <c r="C38" s="44">
        <v>43405.0</v>
      </c>
      <c r="D38" s="99" t="s">
        <v>7764</v>
      </c>
      <c r="E38" s="100" t="s">
        <v>7765</v>
      </c>
      <c r="F38" s="112" t="str">
        <f t="shared" si="1"/>
        <v>HECTOR RENE ALON OLIVARES</v>
      </c>
      <c r="G38" s="100" t="s">
        <v>7766</v>
      </c>
      <c r="H38" s="56" t="s">
        <v>603</v>
      </c>
      <c r="I38" s="27"/>
      <c r="J38" s="57" t="s">
        <v>17</v>
      </c>
      <c r="K38" s="23" t="s">
        <v>15</v>
      </c>
    </row>
    <row r="39" ht="22.5" customHeight="1">
      <c r="A39" s="147">
        <v>46084.0</v>
      </c>
      <c r="B39" s="15"/>
      <c r="C39" s="46" t="s">
        <v>593</v>
      </c>
      <c r="D39" s="99" t="s">
        <v>7928</v>
      </c>
      <c r="E39" s="100" t="s">
        <v>20303</v>
      </c>
      <c r="F39" s="112" t="str">
        <f t="shared" si="1"/>
        <v>ROCIO VALENZUELA VARAS</v>
      </c>
      <c r="G39" s="100" t="s">
        <v>20304</v>
      </c>
      <c r="H39" s="56" t="s">
        <v>603</v>
      </c>
      <c r="I39" s="27"/>
      <c r="J39" s="57" t="s">
        <v>21</v>
      </c>
      <c r="K39" s="23" t="s">
        <v>15</v>
      </c>
    </row>
    <row r="40" ht="22.5" customHeight="1">
      <c r="A40" s="147">
        <v>46084.0</v>
      </c>
      <c r="B40" s="15"/>
      <c r="C40" s="46" t="s">
        <v>7580</v>
      </c>
      <c r="D40" s="99" t="s">
        <v>20305</v>
      </c>
      <c r="E40" s="100" t="s">
        <v>20306</v>
      </c>
      <c r="F40" s="112" t="str">
        <f t="shared" si="1"/>
        <v>MARIO HERNAN VALENZUELA HERMOSILLA</v>
      </c>
      <c r="G40" s="100" t="s">
        <v>20307</v>
      </c>
      <c r="H40" s="56" t="s">
        <v>603</v>
      </c>
      <c r="I40" s="22" t="s">
        <v>16</v>
      </c>
      <c r="J40" s="57" t="s">
        <v>21</v>
      </c>
      <c r="K40" s="28"/>
    </row>
    <row r="41" ht="22.5" customHeight="1">
      <c r="A41" s="147">
        <v>46084.0</v>
      </c>
      <c r="B41" s="15">
        <v>46084.0</v>
      </c>
      <c r="C41" s="44">
        <v>44562.0</v>
      </c>
      <c r="D41" s="99" t="s">
        <v>20308</v>
      </c>
      <c r="E41" s="100" t="s">
        <v>20309</v>
      </c>
      <c r="F41" s="112" t="str">
        <f t="shared" si="1"/>
        <v>BRIAN ESTEBAN CONTRERAS FIGUEROA</v>
      </c>
      <c r="G41" s="100" t="s">
        <v>20310</v>
      </c>
      <c r="H41" s="56" t="s">
        <v>603</v>
      </c>
      <c r="I41" s="27"/>
      <c r="J41" s="57" t="s">
        <v>17</v>
      </c>
      <c r="K41" s="23" t="s">
        <v>15</v>
      </c>
    </row>
    <row r="42" ht="22.5" customHeight="1">
      <c r="A42" s="147">
        <v>46084.0</v>
      </c>
      <c r="B42" s="15">
        <v>46084.0</v>
      </c>
      <c r="C42" s="44">
        <v>43497.0</v>
      </c>
      <c r="D42" s="99" t="s">
        <v>4072</v>
      </c>
      <c r="E42" s="100" t="s">
        <v>20311</v>
      </c>
      <c r="F42" s="112" t="str">
        <f t="shared" si="1"/>
        <v>MIGUEL ANGEL HERRERA LEIGHTON</v>
      </c>
      <c r="G42" s="100" t="s">
        <v>20312</v>
      </c>
      <c r="H42" s="56" t="s">
        <v>603</v>
      </c>
      <c r="I42" s="27"/>
      <c r="J42" s="57" t="s">
        <v>17</v>
      </c>
      <c r="K42" s="23" t="s">
        <v>15</v>
      </c>
    </row>
    <row r="43" ht="22.5" customHeight="1">
      <c r="A43" s="147">
        <v>46084.0</v>
      </c>
      <c r="B43" s="15"/>
      <c r="C43" s="46" t="s">
        <v>122</v>
      </c>
      <c r="D43" s="99" t="s">
        <v>20313</v>
      </c>
      <c r="E43" s="100" t="s">
        <v>20314</v>
      </c>
      <c r="F43" s="112" t="str">
        <f t="shared" si="1"/>
        <v>CAMILA ANDREA HEISELE VALDES</v>
      </c>
      <c r="G43" s="100" t="s">
        <v>20315</v>
      </c>
      <c r="H43" s="56" t="s">
        <v>603</v>
      </c>
      <c r="I43" s="27"/>
      <c r="J43" s="57" t="s">
        <v>21</v>
      </c>
      <c r="K43" s="23" t="s">
        <v>15</v>
      </c>
    </row>
    <row r="44" ht="22.5" customHeight="1">
      <c r="A44" s="147">
        <v>46084.0</v>
      </c>
      <c r="B44" s="15">
        <v>46085.0</v>
      </c>
      <c r="C44" s="44">
        <v>44743.0</v>
      </c>
      <c r="D44" s="99" t="s">
        <v>20316</v>
      </c>
      <c r="E44" s="100" t="s">
        <v>16705</v>
      </c>
      <c r="F44" s="112" t="str">
        <f t="shared" si="1"/>
        <v>JASON NACIM CANCINO ARIAS</v>
      </c>
      <c r="G44" s="100" t="s">
        <v>16706</v>
      </c>
      <c r="H44" s="56" t="s">
        <v>603</v>
      </c>
      <c r="I44" s="27"/>
      <c r="J44" s="57" t="s">
        <v>17</v>
      </c>
      <c r="K44" s="23" t="s">
        <v>15</v>
      </c>
    </row>
    <row r="45" ht="22.5" customHeight="1">
      <c r="A45" s="147">
        <v>46084.0</v>
      </c>
      <c r="B45" s="15">
        <v>46085.0</v>
      </c>
      <c r="C45" s="44">
        <v>43374.0</v>
      </c>
      <c r="D45" s="99" t="s">
        <v>20317</v>
      </c>
      <c r="E45" s="100" t="s">
        <v>20318</v>
      </c>
      <c r="F45" s="112" t="str">
        <f t="shared" si="1"/>
        <v>SEBASTIAN ISAIAS ZAMORA VERA</v>
      </c>
      <c r="G45" s="100" t="s">
        <v>20319</v>
      </c>
      <c r="H45" s="56" t="s">
        <v>603</v>
      </c>
      <c r="I45" s="27"/>
      <c r="J45" s="57" t="s">
        <v>17</v>
      </c>
      <c r="K45" s="23" t="s">
        <v>15</v>
      </c>
    </row>
    <row r="46" ht="22.5" customHeight="1">
      <c r="A46" s="147">
        <v>46084.0</v>
      </c>
      <c r="B46" s="15">
        <v>46085.0</v>
      </c>
      <c r="C46" s="44">
        <v>44256.0</v>
      </c>
      <c r="D46" s="99" t="s">
        <v>20320</v>
      </c>
      <c r="E46" s="100" t="s">
        <v>20321</v>
      </c>
      <c r="F46" s="112" t="str">
        <f t="shared" si="1"/>
        <v>DYLAN ENRIQUEZ ITURRIETA</v>
      </c>
      <c r="G46" s="100" t="s">
        <v>20322</v>
      </c>
      <c r="H46" s="56" t="s">
        <v>603</v>
      </c>
      <c r="I46" s="27"/>
      <c r="J46" s="57" t="s">
        <v>17</v>
      </c>
      <c r="K46" s="23" t="s">
        <v>15</v>
      </c>
    </row>
    <row r="47" ht="22.5" customHeight="1">
      <c r="A47" s="147">
        <v>46084.0</v>
      </c>
      <c r="B47" s="15"/>
      <c r="C47" s="46" t="s">
        <v>122</v>
      </c>
      <c r="D47" s="99" t="s">
        <v>20323</v>
      </c>
      <c r="E47" s="100" t="s">
        <v>20324</v>
      </c>
      <c r="F47" s="112" t="str">
        <f t="shared" si="1"/>
        <v>JORGE RICARDO PURCELL FIGUEROA</v>
      </c>
      <c r="G47" s="100" t="s">
        <v>20325</v>
      </c>
      <c r="H47" s="56" t="s">
        <v>603</v>
      </c>
      <c r="I47" s="22" t="s">
        <v>13</v>
      </c>
      <c r="J47" s="57" t="s">
        <v>21</v>
      </c>
      <c r="K47" s="23" t="s">
        <v>15</v>
      </c>
    </row>
    <row r="48" ht="22.5" customHeight="1">
      <c r="A48" s="147">
        <v>46085.0</v>
      </c>
      <c r="B48" s="15">
        <v>46085.0</v>
      </c>
      <c r="C48" s="44">
        <v>43862.0</v>
      </c>
      <c r="D48" s="99" t="s">
        <v>20326</v>
      </c>
      <c r="E48" s="100" t="s">
        <v>13155</v>
      </c>
      <c r="F48" s="112" t="str">
        <f t="shared" si="1"/>
        <v>KAREM MONDACA</v>
      </c>
      <c r="G48" s="100" t="s">
        <v>20327</v>
      </c>
      <c r="H48" s="56" t="s">
        <v>603</v>
      </c>
      <c r="I48" s="27"/>
      <c r="J48" s="57" t="s">
        <v>17</v>
      </c>
      <c r="K48" s="23" t="s">
        <v>15</v>
      </c>
    </row>
    <row r="49" ht="22.5" customHeight="1">
      <c r="A49" s="147">
        <v>46085.0</v>
      </c>
      <c r="B49" s="15">
        <v>46085.0</v>
      </c>
      <c r="C49" s="44">
        <v>40848.0</v>
      </c>
      <c r="D49" s="99" t="s">
        <v>9046</v>
      </c>
      <c r="E49" s="100" t="s">
        <v>20328</v>
      </c>
      <c r="F49" s="112" t="str">
        <f t="shared" si="1"/>
        <v>JOSÉ MIGUEL OSSANDÓN AGUIRRE</v>
      </c>
      <c r="G49" s="100" t="s">
        <v>20329</v>
      </c>
      <c r="H49" s="56" t="s">
        <v>603</v>
      </c>
      <c r="I49" s="27"/>
      <c r="J49" s="57" t="s">
        <v>17</v>
      </c>
      <c r="K49" s="23" t="s">
        <v>15</v>
      </c>
    </row>
    <row r="50" ht="22.5" customHeight="1">
      <c r="A50" s="147">
        <v>46085.0</v>
      </c>
      <c r="B50" s="15"/>
      <c r="C50" s="44"/>
      <c r="D50" s="99" t="s">
        <v>20330</v>
      </c>
      <c r="E50" s="100" t="s">
        <v>20331</v>
      </c>
      <c r="F50" s="112" t="str">
        <f t="shared" si="1"/>
        <v>ALDRIN DANILO MORALES ZEGERS</v>
      </c>
      <c r="G50" s="100" t="s">
        <v>20332</v>
      </c>
      <c r="H50" s="61"/>
      <c r="I50" s="27"/>
      <c r="J50" s="65"/>
      <c r="K50" s="28"/>
    </row>
    <row r="51" ht="22.5" customHeight="1">
      <c r="A51" s="147">
        <v>46085.0</v>
      </c>
      <c r="B51" s="15">
        <v>46086.0</v>
      </c>
      <c r="C51" s="44">
        <v>42795.0</v>
      </c>
      <c r="D51" s="99" t="s">
        <v>3700</v>
      </c>
      <c r="E51" s="100" t="s">
        <v>14674</v>
      </c>
      <c r="F51" s="112" t="str">
        <f t="shared" si="1"/>
        <v>MISAEL STEVENSON</v>
      </c>
      <c r="G51" s="100" t="s">
        <v>14675</v>
      </c>
      <c r="H51" s="56" t="s">
        <v>603</v>
      </c>
      <c r="I51" s="27"/>
      <c r="J51" s="57" t="s">
        <v>19</v>
      </c>
      <c r="K51" s="23" t="s">
        <v>15</v>
      </c>
    </row>
    <row r="52" ht="22.5" customHeight="1">
      <c r="A52" s="147">
        <v>46085.0</v>
      </c>
      <c r="B52" s="15">
        <v>46085.0</v>
      </c>
      <c r="C52" s="44">
        <v>45383.0</v>
      </c>
      <c r="D52" s="99" t="s">
        <v>14303</v>
      </c>
      <c r="E52" s="100" t="s">
        <v>20333</v>
      </c>
      <c r="F52" s="112" t="str">
        <f t="shared" si="1"/>
        <v>PATRICIO MANUEL GOMEZ TOBAR</v>
      </c>
      <c r="G52" s="100" t="s">
        <v>20334</v>
      </c>
      <c r="H52" s="56" t="s">
        <v>603</v>
      </c>
      <c r="I52" s="27"/>
      <c r="J52" s="57" t="s">
        <v>17</v>
      </c>
      <c r="K52" s="23" t="s">
        <v>15</v>
      </c>
    </row>
    <row r="53" ht="22.5" customHeight="1">
      <c r="A53" s="147">
        <v>46085.0</v>
      </c>
      <c r="B53" s="15">
        <v>46085.0</v>
      </c>
      <c r="C53" s="44">
        <v>43709.0</v>
      </c>
      <c r="D53" s="99" t="s">
        <v>20335</v>
      </c>
      <c r="E53" s="100" t="s">
        <v>20336</v>
      </c>
      <c r="F53" s="112" t="str">
        <f t="shared" si="1"/>
        <v>KARLA SCARLETTE FUENTES DAY</v>
      </c>
      <c r="G53" s="100" t="s">
        <v>20337</v>
      </c>
      <c r="H53" s="56" t="s">
        <v>603</v>
      </c>
      <c r="I53" s="27"/>
      <c r="J53" s="57" t="s">
        <v>17</v>
      </c>
      <c r="K53" s="23" t="s">
        <v>15</v>
      </c>
    </row>
    <row r="54" ht="22.5" customHeight="1">
      <c r="A54" s="147">
        <v>46085.0</v>
      </c>
      <c r="B54" s="15">
        <v>46085.0</v>
      </c>
      <c r="C54" s="44">
        <v>43800.0</v>
      </c>
      <c r="D54" s="99" t="s">
        <v>20338</v>
      </c>
      <c r="E54" s="100" t="s">
        <v>20339</v>
      </c>
      <c r="F54" s="112" t="str">
        <f t="shared" si="1"/>
        <v>EVELYN ROMANETT CUADRA APABLAZA</v>
      </c>
      <c r="G54" s="100" t="s">
        <v>20340</v>
      </c>
      <c r="H54" s="56" t="s">
        <v>603</v>
      </c>
      <c r="I54" s="22" t="s">
        <v>13</v>
      </c>
      <c r="J54" s="57" t="s">
        <v>17</v>
      </c>
      <c r="K54" s="23" t="s">
        <v>15</v>
      </c>
    </row>
    <row r="55" ht="22.5" customHeight="1">
      <c r="A55" s="147">
        <v>46085.0</v>
      </c>
      <c r="B55" s="15"/>
      <c r="C55" s="46" t="s">
        <v>106</v>
      </c>
      <c r="D55" s="99" t="s">
        <v>672</v>
      </c>
      <c r="E55" s="100" t="s">
        <v>20341</v>
      </c>
      <c r="F55" s="112" t="str">
        <f t="shared" si="1"/>
        <v>JIMMY PIZARRO CISTERNA</v>
      </c>
      <c r="G55" s="100" t="s">
        <v>20342</v>
      </c>
      <c r="H55" s="56" t="s">
        <v>603</v>
      </c>
      <c r="I55" s="27"/>
      <c r="J55" s="57" t="s">
        <v>21</v>
      </c>
      <c r="K55" s="23" t="s">
        <v>15</v>
      </c>
    </row>
    <row r="56" ht="22.5" customHeight="1">
      <c r="A56" s="147">
        <v>46085.0</v>
      </c>
      <c r="B56" s="15"/>
      <c r="C56" s="44"/>
      <c r="D56" s="99" t="s">
        <v>20343</v>
      </c>
      <c r="E56" s="100" t="s">
        <v>20344</v>
      </c>
      <c r="F56" s="112" t="str">
        <f t="shared" si="1"/>
        <v>NIKOLAS HUMBERTO DELAUNOY CANCINO</v>
      </c>
      <c r="G56" s="100" t="s">
        <v>20345</v>
      </c>
      <c r="H56" s="61"/>
      <c r="I56" s="27"/>
      <c r="J56" s="65"/>
      <c r="K56" s="28"/>
    </row>
    <row r="57" ht="22.5" customHeight="1">
      <c r="A57" s="147">
        <v>46085.0</v>
      </c>
      <c r="B57" s="15">
        <v>46085.0</v>
      </c>
      <c r="C57" s="44">
        <v>45078.0</v>
      </c>
      <c r="D57" s="99" t="s">
        <v>20346</v>
      </c>
      <c r="E57" s="100" t="s">
        <v>20347</v>
      </c>
      <c r="F57" s="112" t="str">
        <f t="shared" si="1"/>
        <v>MARTA XIMENA MIRANDA MUÑOZ</v>
      </c>
      <c r="G57" s="100" t="s">
        <v>20348</v>
      </c>
      <c r="H57" s="56" t="s">
        <v>603</v>
      </c>
      <c r="I57" s="27"/>
      <c r="J57" s="57" t="s">
        <v>17</v>
      </c>
      <c r="K57" s="23" t="s">
        <v>15</v>
      </c>
    </row>
    <row r="58" ht="22.5" customHeight="1">
      <c r="A58" s="147">
        <v>46085.0</v>
      </c>
      <c r="B58" s="15">
        <v>46085.0</v>
      </c>
      <c r="C58" s="44">
        <v>43556.0</v>
      </c>
      <c r="D58" s="99" t="s">
        <v>20349</v>
      </c>
      <c r="E58" s="100" t="s">
        <v>20350</v>
      </c>
      <c r="F58" s="112" t="str">
        <f t="shared" si="1"/>
        <v>FRANCESCA PATRICIA MONTENEGRO ELITIN</v>
      </c>
      <c r="G58" s="100" t="s">
        <v>20351</v>
      </c>
      <c r="H58" s="56" t="s">
        <v>603</v>
      </c>
      <c r="I58" s="27"/>
      <c r="J58" s="57" t="s">
        <v>17</v>
      </c>
      <c r="K58" s="23" t="s">
        <v>15</v>
      </c>
    </row>
    <row r="59" ht="22.5" customHeight="1">
      <c r="A59" s="147">
        <v>46085.0</v>
      </c>
      <c r="B59" s="15">
        <v>46085.0</v>
      </c>
      <c r="C59" s="44">
        <v>45200.0</v>
      </c>
      <c r="D59" s="99" t="s">
        <v>6051</v>
      </c>
      <c r="E59" s="100" t="s">
        <v>12142</v>
      </c>
      <c r="F59" s="112" t="str">
        <f t="shared" si="1"/>
        <v>CARLOS PATRICIO RUIZ VILCHES</v>
      </c>
      <c r="G59" s="100" t="s">
        <v>12143</v>
      </c>
      <c r="H59" s="56" t="s">
        <v>603</v>
      </c>
      <c r="I59" s="27"/>
      <c r="J59" s="57" t="s">
        <v>17</v>
      </c>
      <c r="K59" s="23" t="s">
        <v>15</v>
      </c>
    </row>
    <row r="60" ht="22.5" customHeight="1">
      <c r="A60" s="147">
        <v>46085.0</v>
      </c>
      <c r="B60" s="15">
        <v>46085.0</v>
      </c>
      <c r="C60" s="44">
        <v>45383.0</v>
      </c>
      <c r="D60" s="99" t="s">
        <v>20352</v>
      </c>
      <c r="E60" s="100" t="s">
        <v>20353</v>
      </c>
      <c r="F60" s="112" t="str">
        <f t="shared" si="1"/>
        <v>ALEX JAVIER CASTRO SAAVEDRA</v>
      </c>
      <c r="G60" s="100" t="s">
        <v>20354</v>
      </c>
      <c r="H60" s="56" t="s">
        <v>603</v>
      </c>
      <c r="I60" s="27"/>
      <c r="J60" s="57" t="s">
        <v>17</v>
      </c>
      <c r="K60" s="23" t="s">
        <v>15</v>
      </c>
    </row>
    <row r="61" ht="22.5" customHeight="1">
      <c r="A61" s="147">
        <v>46085.0</v>
      </c>
      <c r="B61" s="15">
        <v>46085.0</v>
      </c>
      <c r="C61" s="44">
        <v>45261.0</v>
      </c>
      <c r="D61" s="99" t="s">
        <v>5878</v>
      </c>
      <c r="E61" s="100" t="s">
        <v>20355</v>
      </c>
      <c r="F61" s="112" t="str">
        <f t="shared" si="1"/>
        <v>JOSE LUIS FERNANDEZ MACCHIAVELLO</v>
      </c>
      <c r="G61" s="100" t="s">
        <v>20356</v>
      </c>
      <c r="H61" s="56" t="s">
        <v>603</v>
      </c>
      <c r="I61" s="27"/>
      <c r="J61" s="57" t="s">
        <v>17</v>
      </c>
      <c r="K61" s="23" t="s">
        <v>15</v>
      </c>
    </row>
    <row r="62" ht="22.5" customHeight="1">
      <c r="A62" s="147">
        <v>46085.0</v>
      </c>
      <c r="B62" s="15">
        <v>46086.0</v>
      </c>
      <c r="C62" s="44">
        <v>45323.0</v>
      </c>
      <c r="D62" s="99" t="s">
        <v>5793</v>
      </c>
      <c r="E62" s="100" t="s">
        <v>20357</v>
      </c>
      <c r="F62" s="112" t="str">
        <f t="shared" si="1"/>
        <v>MARIA OLGA QUIJAD VILCHES</v>
      </c>
      <c r="G62" s="100" t="s">
        <v>20358</v>
      </c>
      <c r="H62" s="56" t="s">
        <v>603</v>
      </c>
      <c r="I62" s="27"/>
      <c r="J62" s="57" t="s">
        <v>19</v>
      </c>
      <c r="K62" s="23" t="s">
        <v>15</v>
      </c>
    </row>
    <row r="63" ht="22.5" customHeight="1">
      <c r="A63" s="147">
        <v>46085.0</v>
      </c>
      <c r="B63" s="15">
        <v>46086.0</v>
      </c>
      <c r="C63" s="44">
        <v>45231.0</v>
      </c>
      <c r="D63" s="99" t="s">
        <v>20359</v>
      </c>
      <c r="E63" s="100" t="s">
        <v>20360</v>
      </c>
      <c r="F63" s="112" t="str">
        <f t="shared" si="1"/>
        <v>LUIS WASHINGTON GARRIDO HIDALGO</v>
      </c>
      <c r="G63" s="100" t="s">
        <v>20361</v>
      </c>
      <c r="H63" s="56" t="s">
        <v>603</v>
      </c>
      <c r="I63" s="27"/>
      <c r="J63" s="57" t="s">
        <v>19</v>
      </c>
      <c r="K63" s="23" t="s">
        <v>15</v>
      </c>
    </row>
    <row r="64" ht="22.5" customHeight="1">
      <c r="A64" s="147">
        <v>46085.0</v>
      </c>
      <c r="B64" s="15">
        <v>46085.0</v>
      </c>
      <c r="C64" s="44">
        <v>45717.0</v>
      </c>
      <c r="D64" s="99" t="s">
        <v>10176</v>
      </c>
      <c r="E64" s="100" t="s">
        <v>10783</v>
      </c>
      <c r="F64" s="112" t="str">
        <f t="shared" si="1"/>
        <v>CATALINA SEREY</v>
      </c>
      <c r="G64" s="100" t="s">
        <v>14587</v>
      </c>
      <c r="H64" s="56" t="s">
        <v>603</v>
      </c>
      <c r="I64" s="27"/>
      <c r="J64" s="57" t="s">
        <v>17</v>
      </c>
      <c r="K64" s="23" t="s">
        <v>15</v>
      </c>
    </row>
    <row r="65" ht="22.5" customHeight="1">
      <c r="A65" s="147">
        <v>46085.0</v>
      </c>
      <c r="B65" s="15">
        <v>46085.0</v>
      </c>
      <c r="C65" s="44">
        <v>44197.0</v>
      </c>
      <c r="D65" s="99" t="s">
        <v>7549</v>
      </c>
      <c r="E65" s="100" t="s">
        <v>7550</v>
      </c>
      <c r="F65" s="112" t="str">
        <f t="shared" si="1"/>
        <v>MAURICIO ARNOLDO VASQUEZ OSORIO</v>
      </c>
      <c r="G65" s="100" t="s">
        <v>7551</v>
      </c>
      <c r="H65" s="56" t="s">
        <v>603</v>
      </c>
      <c r="I65" s="27"/>
      <c r="J65" s="57" t="s">
        <v>17</v>
      </c>
      <c r="K65" s="23" t="s">
        <v>15</v>
      </c>
    </row>
    <row r="66" ht="22.5" customHeight="1">
      <c r="A66" s="147">
        <v>46085.0</v>
      </c>
      <c r="B66" s="15">
        <v>46085.0</v>
      </c>
      <c r="C66" s="44">
        <v>43709.0</v>
      </c>
      <c r="D66" s="99" t="s">
        <v>1817</v>
      </c>
      <c r="E66" s="100" t="s">
        <v>20362</v>
      </c>
      <c r="F66" s="112" t="str">
        <f t="shared" si="1"/>
        <v>PATRICIA CIFUENTES NEIRA</v>
      </c>
      <c r="G66" s="100" t="s">
        <v>20363</v>
      </c>
      <c r="H66" s="56" t="s">
        <v>603</v>
      </c>
      <c r="I66" s="27"/>
      <c r="J66" s="57" t="s">
        <v>17</v>
      </c>
      <c r="K66" s="23" t="s">
        <v>15</v>
      </c>
    </row>
    <row r="67" ht="22.5" customHeight="1">
      <c r="A67" s="147">
        <v>46085.0</v>
      </c>
      <c r="B67" s="15">
        <v>46085.0</v>
      </c>
      <c r="C67" s="44">
        <v>43647.0</v>
      </c>
      <c r="D67" s="99" t="s">
        <v>13115</v>
      </c>
      <c r="E67" s="100" t="s">
        <v>20364</v>
      </c>
      <c r="F67" s="112" t="str">
        <f t="shared" si="1"/>
        <v>DANIEL ALEJANDRO ESCOBAR LATOJA</v>
      </c>
      <c r="G67" s="100" t="s">
        <v>20365</v>
      </c>
      <c r="H67" s="56" t="s">
        <v>603</v>
      </c>
      <c r="I67" s="27"/>
      <c r="J67" s="57" t="s">
        <v>17</v>
      </c>
      <c r="K67" s="23" t="s">
        <v>15</v>
      </c>
    </row>
    <row r="68" ht="22.5" customHeight="1">
      <c r="A68" s="147">
        <v>46085.0</v>
      </c>
      <c r="B68" s="15"/>
      <c r="C68" s="46" t="s">
        <v>760</v>
      </c>
      <c r="D68" s="99" t="s">
        <v>20366</v>
      </c>
      <c r="E68" s="100" t="s">
        <v>20367</v>
      </c>
      <c r="F68" s="112" t="str">
        <f t="shared" si="1"/>
        <v>MARCELO ENRIQUE MORALES FUENTES</v>
      </c>
      <c r="G68" s="100" t="s">
        <v>20368</v>
      </c>
      <c r="H68" s="56" t="s">
        <v>603</v>
      </c>
      <c r="I68" s="27"/>
      <c r="J68" s="57" t="s">
        <v>21</v>
      </c>
      <c r="K68" s="23" t="s">
        <v>15</v>
      </c>
    </row>
    <row r="69" ht="22.5" customHeight="1">
      <c r="A69" s="147">
        <v>46085.0</v>
      </c>
      <c r="B69" s="15"/>
      <c r="C69" s="44">
        <v>44348.0</v>
      </c>
      <c r="D69" s="99" t="s">
        <v>20369</v>
      </c>
      <c r="E69" s="100" t="s">
        <v>20370</v>
      </c>
      <c r="F69" s="112" t="str">
        <f t="shared" si="1"/>
        <v>MACARENA CORRALES CORRALES</v>
      </c>
      <c r="G69" s="100" t="s">
        <v>20371</v>
      </c>
      <c r="H69" s="56" t="s">
        <v>603</v>
      </c>
      <c r="I69" s="22" t="s">
        <v>16</v>
      </c>
      <c r="J69" s="57" t="s">
        <v>17</v>
      </c>
      <c r="K69" s="23" t="s">
        <v>15</v>
      </c>
    </row>
    <row r="70" ht="22.5" customHeight="1">
      <c r="A70" s="147">
        <v>46085.0</v>
      </c>
      <c r="B70" s="15"/>
      <c r="C70" s="46" t="s">
        <v>122</v>
      </c>
      <c r="D70" s="99" t="s">
        <v>9514</v>
      </c>
      <c r="E70" s="100" t="s">
        <v>20372</v>
      </c>
      <c r="F70" s="112" t="str">
        <f t="shared" si="1"/>
        <v>FRANCISCO COLLAO CRUZ</v>
      </c>
      <c r="G70" s="100" t="s">
        <v>20373</v>
      </c>
      <c r="H70" s="56" t="s">
        <v>603</v>
      </c>
      <c r="I70" s="27"/>
      <c r="J70" s="57" t="s">
        <v>21</v>
      </c>
      <c r="K70" s="23" t="s">
        <v>15</v>
      </c>
    </row>
    <row r="71" ht="22.5" customHeight="1">
      <c r="A71" s="147">
        <v>46085.0</v>
      </c>
      <c r="B71" s="15">
        <v>46086.0</v>
      </c>
      <c r="C71" s="44">
        <v>43678.0</v>
      </c>
      <c r="D71" s="99" t="s">
        <v>144</v>
      </c>
      <c r="E71" s="100" t="s">
        <v>20374</v>
      </c>
      <c r="F71" s="112" t="str">
        <f t="shared" si="1"/>
        <v>JORGE JERIA</v>
      </c>
      <c r="G71" s="100" t="s">
        <v>20375</v>
      </c>
      <c r="H71" s="56" t="s">
        <v>603</v>
      </c>
      <c r="I71" s="27"/>
      <c r="J71" s="57" t="s">
        <v>17</v>
      </c>
      <c r="K71" s="23" t="s">
        <v>15</v>
      </c>
    </row>
    <row r="72" ht="22.5" customHeight="1">
      <c r="A72" s="147">
        <v>46085.0</v>
      </c>
      <c r="B72" s="15">
        <v>46085.0</v>
      </c>
      <c r="C72" s="44">
        <v>44621.0</v>
      </c>
      <c r="D72" s="99" t="s">
        <v>10321</v>
      </c>
      <c r="E72" s="100" t="s">
        <v>20376</v>
      </c>
      <c r="F72" s="112" t="str">
        <f t="shared" si="1"/>
        <v>MARCELO MUÑOZ REYES</v>
      </c>
      <c r="G72" s="100" t="s">
        <v>20377</v>
      </c>
      <c r="H72" s="56" t="s">
        <v>603</v>
      </c>
      <c r="I72" s="27"/>
      <c r="J72" s="57" t="s">
        <v>17</v>
      </c>
      <c r="K72" s="23" t="s">
        <v>15</v>
      </c>
    </row>
    <row r="73" ht="22.5" customHeight="1">
      <c r="A73" s="147">
        <v>46086.0</v>
      </c>
      <c r="B73" s="15">
        <v>46087.0</v>
      </c>
      <c r="C73" s="44">
        <v>45292.0</v>
      </c>
      <c r="D73" s="99" t="s">
        <v>14642</v>
      </c>
      <c r="E73" s="100" t="s">
        <v>9569</v>
      </c>
      <c r="F73" s="112" t="str">
        <f t="shared" si="1"/>
        <v>OLIVER RIOS</v>
      </c>
      <c r="G73" s="100" t="s">
        <v>14643</v>
      </c>
      <c r="H73" s="56" t="s">
        <v>603</v>
      </c>
      <c r="I73" s="27"/>
      <c r="J73" s="57" t="s">
        <v>17</v>
      </c>
      <c r="K73" s="23" t="s">
        <v>15</v>
      </c>
    </row>
    <row r="74" ht="22.5" customHeight="1">
      <c r="A74" s="147">
        <v>46086.0</v>
      </c>
      <c r="B74" s="15"/>
      <c r="C74" s="44">
        <v>43252.0</v>
      </c>
      <c r="D74" s="99" t="s">
        <v>20378</v>
      </c>
      <c r="E74" s="100" t="s">
        <v>20379</v>
      </c>
      <c r="F74" s="112" t="str">
        <f t="shared" si="1"/>
        <v>ABRAHAM ISAIAS BASOALTO LOPEZ</v>
      </c>
      <c r="G74" s="100" t="s">
        <v>20380</v>
      </c>
      <c r="H74" s="61"/>
      <c r="I74" s="27"/>
      <c r="J74" s="57" t="s">
        <v>17</v>
      </c>
      <c r="K74" s="23" t="s">
        <v>22</v>
      </c>
    </row>
    <row r="75" ht="22.5" customHeight="1">
      <c r="A75" s="147">
        <v>46086.0</v>
      </c>
      <c r="B75" s="15">
        <v>46086.0</v>
      </c>
      <c r="C75" s="44">
        <v>43282.0</v>
      </c>
      <c r="D75" s="99" t="s">
        <v>20381</v>
      </c>
      <c r="E75" s="100" t="s">
        <v>20382</v>
      </c>
      <c r="F75" s="112" t="str">
        <f t="shared" si="1"/>
        <v>JUAN LUIS ZAMORA ULLOA</v>
      </c>
      <c r="G75" s="100" t="s">
        <v>20383</v>
      </c>
      <c r="H75" s="61"/>
      <c r="I75" s="27"/>
      <c r="J75" s="57" t="s">
        <v>17</v>
      </c>
      <c r="K75" s="23" t="s">
        <v>22</v>
      </c>
    </row>
    <row r="76" ht="22.5" customHeight="1">
      <c r="A76" s="147">
        <v>46086.0</v>
      </c>
      <c r="B76" s="15">
        <v>46086.0</v>
      </c>
      <c r="C76" s="44">
        <v>41640.0</v>
      </c>
      <c r="D76" s="99" t="s">
        <v>216</v>
      </c>
      <c r="E76" s="100" t="s">
        <v>20384</v>
      </c>
      <c r="F76" s="112" t="str">
        <f t="shared" si="1"/>
        <v>JUAN MANUEL PAPAGALLO CABANILLA</v>
      </c>
      <c r="G76" s="100" t="s">
        <v>20385</v>
      </c>
      <c r="H76" s="56" t="s">
        <v>603</v>
      </c>
      <c r="I76" s="27"/>
      <c r="J76" s="57" t="s">
        <v>17</v>
      </c>
      <c r="K76" s="23" t="s">
        <v>15</v>
      </c>
    </row>
    <row r="77" ht="22.5" customHeight="1">
      <c r="A77" s="147">
        <v>46086.0</v>
      </c>
      <c r="B77" s="15"/>
      <c r="C77" s="46" t="s">
        <v>14710</v>
      </c>
      <c r="D77" s="99" t="s">
        <v>20386</v>
      </c>
      <c r="E77" s="100" t="s">
        <v>20387</v>
      </c>
      <c r="F77" s="112" t="str">
        <f t="shared" si="1"/>
        <v>ENRIQUE CLAUDIO CASTRO GONZALEZ</v>
      </c>
      <c r="G77" s="100" t="s">
        <v>20388</v>
      </c>
      <c r="H77" s="56" t="s">
        <v>603</v>
      </c>
      <c r="I77" s="27"/>
      <c r="J77" s="57" t="s">
        <v>21</v>
      </c>
      <c r="K77" s="23" t="s">
        <v>15</v>
      </c>
    </row>
    <row r="78" ht="22.5" customHeight="1">
      <c r="A78" s="147">
        <v>46086.0</v>
      </c>
      <c r="B78" s="15">
        <v>46087.0</v>
      </c>
      <c r="C78" s="44">
        <v>44621.0</v>
      </c>
      <c r="D78" s="99" t="s">
        <v>20389</v>
      </c>
      <c r="E78" s="100" t="s">
        <v>20390</v>
      </c>
      <c r="F78" s="112" t="str">
        <f t="shared" si="1"/>
        <v>RICARDO FELIX CAIMALQUEN NAVARRETE</v>
      </c>
      <c r="G78" s="100" t="s">
        <v>20391</v>
      </c>
      <c r="H78" s="56" t="s">
        <v>603</v>
      </c>
      <c r="I78" s="27"/>
      <c r="J78" s="57" t="s">
        <v>19</v>
      </c>
      <c r="K78" s="23" t="s">
        <v>15</v>
      </c>
    </row>
    <row r="79" ht="22.5" customHeight="1">
      <c r="A79" s="147">
        <v>46086.0</v>
      </c>
      <c r="B79" s="15">
        <v>46086.0</v>
      </c>
      <c r="C79" s="44">
        <v>43556.0</v>
      </c>
      <c r="D79" s="99" t="s">
        <v>3395</v>
      </c>
      <c r="E79" s="100" t="s">
        <v>20392</v>
      </c>
      <c r="F79" s="112" t="str">
        <f t="shared" si="1"/>
        <v>VERONICA SENTIS</v>
      </c>
      <c r="G79" s="100" t="s">
        <v>20393</v>
      </c>
      <c r="H79" s="56" t="s">
        <v>603</v>
      </c>
      <c r="I79" s="27"/>
      <c r="J79" s="57" t="s">
        <v>17</v>
      </c>
      <c r="K79" s="23" t="s">
        <v>15</v>
      </c>
    </row>
    <row r="80" ht="22.5" customHeight="1">
      <c r="A80" s="147">
        <v>46086.0</v>
      </c>
      <c r="B80" s="15">
        <v>46086.0</v>
      </c>
      <c r="C80" s="44">
        <v>43586.0</v>
      </c>
      <c r="D80" s="99" t="s">
        <v>20394</v>
      </c>
      <c r="E80" s="100" t="s">
        <v>20395</v>
      </c>
      <c r="F80" s="112" t="str">
        <f t="shared" si="1"/>
        <v>ANDRES EMILIANO URBINA CUEVAS</v>
      </c>
      <c r="G80" s="100" t="s">
        <v>20396</v>
      </c>
      <c r="H80" s="56" t="s">
        <v>603</v>
      </c>
      <c r="I80" s="27"/>
      <c r="J80" s="57" t="s">
        <v>17</v>
      </c>
      <c r="K80" s="23" t="s">
        <v>15</v>
      </c>
    </row>
    <row r="81" ht="22.5" customHeight="1">
      <c r="A81" s="147">
        <v>46086.0</v>
      </c>
      <c r="B81" s="15"/>
      <c r="C81" s="46" t="s">
        <v>122</v>
      </c>
      <c r="D81" s="99" t="s">
        <v>20397</v>
      </c>
      <c r="E81" s="100" t="s">
        <v>20398</v>
      </c>
      <c r="F81" s="112" t="str">
        <f t="shared" si="1"/>
        <v>BASTIAN ANIBAL BOULDRES VIELMA</v>
      </c>
      <c r="G81" s="100" t="s">
        <v>20399</v>
      </c>
      <c r="H81" s="56" t="s">
        <v>603</v>
      </c>
      <c r="I81" s="27"/>
      <c r="J81" s="57" t="s">
        <v>21</v>
      </c>
      <c r="K81" s="23" t="s">
        <v>15</v>
      </c>
    </row>
    <row r="82" ht="22.5" customHeight="1">
      <c r="A82" s="147">
        <v>46086.0</v>
      </c>
      <c r="B82" s="15"/>
      <c r="C82" s="46" t="s">
        <v>407</v>
      </c>
      <c r="D82" s="99" t="s">
        <v>20400</v>
      </c>
      <c r="E82" s="100" t="s">
        <v>20401</v>
      </c>
      <c r="F82" s="112" t="str">
        <f t="shared" si="1"/>
        <v>ALEXANDER ENRIQUE SANHUEZA CORVALAN</v>
      </c>
      <c r="G82" s="100" t="s">
        <v>20402</v>
      </c>
      <c r="H82" s="56" t="s">
        <v>603</v>
      </c>
      <c r="I82" s="27"/>
      <c r="J82" s="57" t="s">
        <v>21</v>
      </c>
      <c r="K82" s="23" t="s">
        <v>15</v>
      </c>
    </row>
    <row r="83" ht="22.5" customHeight="1">
      <c r="A83" s="147">
        <v>46086.0</v>
      </c>
      <c r="B83" s="15">
        <v>46086.0</v>
      </c>
      <c r="C83" s="44">
        <v>44256.0</v>
      </c>
      <c r="D83" s="99" t="s">
        <v>20403</v>
      </c>
      <c r="E83" s="100" t="s">
        <v>20404</v>
      </c>
      <c r="F83" s="112" t="str">
        <f t="shared" si="1"/>
        <v>CESAR ALEJANDRO BUSTOS BUSTOS</v>
      </c>
      <c r="G83" s="100" t="s">
        <v>20405</v>
      </c>
      <c r="H83" s="56" t="s">
        <v>603</v>
      </c>
      <c r="I83" s="27"/>
      <c r="J83" s="57" t="s">
        <v>17</v>
      </c>
      <c r="K83" s="23" t="s">
        <v>15</v>
      </c>
    </row>
    <row r="84" ht="22.5" customHeight="1">
      <c r="A84" s="147">
        <v>46086.0</v>
      </c>
      <c r="B84" s="15"/>
      <c r="C84" s="46" t="s">
        <v>1529</v>
      </c>
      <c r="D84" s="99" t="s">
        <v>20406</v>
      </c>
      <c r="E84" s="100" t="s">
        <v>20407</v>
      </c>
      <c r="F84" s="112" t="str">
        <f t="shared" si="1"/>
        <v>EDITH DEL CARMEN MATUS LAURIANI</v>
      </c>
      <c r="G84" s="100" t="s">
        <v>20408</v>
      </c>
      <c r="H84" s="56" t="s">
        <v>603</v>
      </c>
      <c r="I84" s="27"/>
      <c r="J84" s="57" t="s">
        <v>21</v>
      </c>
      <c r="K84" s="23" t="s">
        <v>15</v>
      </c>
    </row>
    <row r="85" ht="22.5" customHeight="1">
      <c r="A85" s="147">
        <v>46086.0</v>
      </c>
      <c r="B85" s="15">
        <v>46086.0</v>
      </c>
      <c r="C85" s="44">
        <v>43556.0</v>
      </c>
      <c r="D85" s="99" t="s">
        <v>20409</v>
      </c>
      <c r="E85" s="100" t="s">
        <v>20410</v>
      </c>
      <c r="F85" s="112" t="str">
        <f t="shared" si="1"/>
        <v>PEDRO VLADIMIR YXHOX ESPINOZA ALMONACID</v>
      </c>
      <c r="G85" s="100" t="s">
        <v>20411</v>
      </c>
      <c r="H85" s="56" t="s">
        <v>603</v>
      </c>
      <c r="I85" s="27"/>
      <c r="J85" s="57" t="s">
        <v>17</v>
      </c>
      <c r="K85" s="23" t="s">
        <v>15</v>
      </c>
    </row>
    <row r="86" ht="22.5" customHeight="1">
      <c r="A86" s="147">
        <v>46086.0</v>
      </c>
      <c r="B86" s="15"/>
      <c r="C86" s="46" t="s">
        <v>995</v>
      </c>
      <c r="D86" s="99" t="s">
        <v>147</v>
      </c>
      <c r="E86" s="100" t="s">
        <v>20412</v>
      </c>
      <c r="F86" s="112" t="str">
        <f t="shared" si="1"/>
        <v>CARLOS BERMÚDEZ</v>
      </c>
      <c r="G86" s="100" t="s">
        <v>20413</v>
      </c>
      <c r="H86" s="56" t="s">
        <v>603</v>
      </c>
      <c r="I86" s="27"/>
      <c r="J86" s="57" t="s">
        <v>21</v>
      </c>
      <c r="K86" s="23" t="s">
        <v>15</v>
      </c>
    </row>
    <row r="87" ht="22.5" customHeight="1">
      <c r="A87" s="147">
        <v>46086.0</v>
      </c>
      <c r="B87" s="15">
        <v>46086.0</v>
      </c>
      <c r="C87" s="44">
        <v>43709.0</v>
      </c>
      <c r="D87" s="99" t="s">
        <v>7843</v>
      </c>
      <c r="E87" s="100" t="s">
        <v>20414</v>
      </c>
      <c r="F87" s="112" t="str">
        <f t="shared" si="1"/>
        <v>JOHN AVENDAÑO MORENO</v>
      </c>
      <c r="G87" s="100" t="s">
        <v>20415</v>
      </c>
      <c r="H87" s="56" t="s">
        <v>603</v>
      </c>
      <c r="I87" s="27"/>
      <c r="J87" s="57" t="s">
        <v>17</v>
      </c>
      <c r="K87" s="23" t="s">
        <v>15</v>
      </c>
    </row>
    <row r="88" ht="22.5" customHeight="1">
      <c r="A88" s="147">
        <v>46086.0</v>
      </c>
      <c r="B88" s="15">
        <v>46087.0</v>
      </c>
      <c r="C88" s="44">
        <v>43862.0</v>
      </c>
      <c r="D88" s="99" t="s">
        <v>1577</v>
      </c>
      <c r="E88" s="100" t="s">
        <v>20416</v>
      </c>
      <c r="F88" s="112" t="str">
        <f t="shared" si="1"/>
        <v>PATRICIA GUZMAN CATALAN</v>
      </c>
      <c r="G88" s="100" t="s">
        <v>20417</v>
      </c>
      <c r="H88" s="56" t="s">
        <v>603</v>
      </c>
      <c r="I88" s="27"/>
      <c r="J88" s="57" t="s">
        <v>17</v>
      </c>
      <c r="K88" s="23" t="s">
        <v>15</v>
      </c>
    </row>
    <row r="89" ht="22.5" customHeight="1">
      <c r="A89" s="147">
        <v>46086.0</v>
      </c>
      <c r="B89" s="15"/>
      <c r="C89" s="46" t="s">
        <v>20418</v>
      </c>
      <c r="D89" s="99" t="s">
        <v>20419</v>
      </c>
      <c r="E89" s="100" t="s">
        <v>20420</v>
      </c>
      <c r="F89" s="112" t="str">
        <f t="shared" si="1"/>
        <v>CAROL SOLEDAD LOZANO LOYOLA</v>
      </c>
      <c r="G89" s="100" t="s">
        <v>20421</v>
      </c>
      <c r="H89" s="56" t="s">
        <v>603</v>
      </c>
      <c r="I89" s="27"/>
      <c r="J89" s="57" t="s">
        <v>21</v>
      </c>
      <c r="K89" s="23" t="s">
        <v>15</v>
      </c>
    </row>
    <row r="90" ht="22.5" customHeight="1">
      <c r="A90" s="147">
        <v>46087.0</v>
      </c>
      <c r="B90" s="15">
        <v>46087.0</v>
      </c>
      <c r="C90" s="44">
        <v>45597.0</v>
      </c>
      <c r="D90" s="99" t="s">
        <v>19589</v>
      </c>
      <c r="E90" s="100" t="s">
        <v>7813</v>
      </c>
      <c r="F90" s="112" t="str">
        <f t="shared" si="1"/>
        <v>HANS ROJAS</v>
      </c>
      <c r="G90" s="100" t="s">
        <v>20422</v>
      </c>
      <c r="H90" s="56" t="s">
        <v>603</v>
      </c>
      <c r="I90" s="27"/>
      <c r="J90" s="57" t="s">
        <v>17</v>
      </c>
      <c r="K90" s="23" t="s">
        <v>15</v>
      </c>
    </row>
    <row r="91" ht="22.5" customHeight="1">
      <c r="A91" s="147">
        <v>46087.0</v>
      </c>
      <c r="B91" s="15">
        <v>46087.0</v>
      </c>
      <c r="C91" s="44">
        <v>45108.0</v>
      </c>
      <c r="D91" s="99" t="s">
        <v>20423</v>
      </c>
      <c r="E91" s="100" t="s">
        <v>20424</v>
      </c>
      <c r="F91" s="112" t="str">
        <f t="shared" si="1"/>
        <v>MAURICIO RAUL OTTERMANN FIGUEROA</v>
      </c>
      <c r="G91" s="100" t="s">
        <v>20425</v>
      </c>
      <c r="H91" s="56" t="s">
        <v>603</v>
      </c>
      <c r="I91" s="27"/>
      <c r="J91" s="57" t="s">
        <v>17</v>
      </c>
      <c r="K91" s="23" t="s">
        <v>15</v>
      </c>
    </row>
    <row r="92" ht="22.5" customHeight="1">
      <c r="A92" s="147">
        <v>46087.0</v>
      </c>
      <c r="B92" s="15">
        <v>46087.0</v>
      </c>
      <c r="C92" s="44">
        <v>45078.0</v>
      </c>
      <c r="D92" s="99" t="s">
        <v>3905</v>
      </c>
      <c r="E92" s="100" t="s">
        <v>20426</v>
      </c>
      <c r="F92" s="112" t="str">
        <f t="shared" si="1"/>
        <v>SERGIO BAHAMONDEZ CUELLO</v>
      </c>
      <c r="G92" s="100" t="s">
        <v>20427</v>
      </c>
      <c r="H92" s="56" t="s">
        <v>603</v>
      </c>
      <c r="I92" s="27"/>
      <c r="J92" s="57" t="s">
        <v>17</v>
      </c>
      <c r="K92" s="23" t="s">
        <v>15</v>
      </c>
    </row>
    <row r="93" ht="22.5" customHeight="1">
      <c r="A93" s="147">
        <v>46087.0</v>
      </c>
      <c r="B93" s="15">
        <v>46087.0</v>
      </c>
      <c r="C93" s="44">
        <v>43800.0</v>
      </c>
      <c r="D93" s="99" t="s">
        <v>20428</v>
      </c>
      <c r="E93" s="100" t="s">
        <v>20429</v>
      </c>
      <c r="F93" s="112" t="str">
        <f t="shared" si="1"/>
        <v>GABRIEL ALEJANDRO MORALES PONCE</v>
      </c>
      <c r="G93" s="100" t="s">
        <v>20430</v>
      </c>
      <c r="H93" s="56" t="s">
        <v>603</v>
      </c>
      <c r="I93" s="27"/>
      <c r="J93" s="57" t="s">
        <v>17</v>
      </c>
      <c r="K93" s="23" t="s">
        <v>15</v>
      </c>
    </row>
    <row r="94" ht="22.5" customHeight="1">
      <c r="A94" s="147">
        <v>46087.0</v>
      </c>
      <c r="B94" s="15">
        <v>46087.0</v>
      </c>
      <c r="C94" s="44">
        <v>43891.0</v>
      </c>
      <c r="D94" s="99" t="s">
        <v>20431</v>
      </c>
      <c r="E94" s="100" t="s">
        <v>4184</v>
      </c>
      <c r="F94" s="112" t="str">
        <f t="shared" si="1"/>
        <v>LEONARDO RAUL MORALES ARAYA</v>
      </c>
      <c r="G94" s="100" t="s">
        <v>20432</v>
      </c>
      <c r="H94" s="61"/>
      <c r="I94" s="27"/>
      <c r="J94" s="57" t="s">
        <v>17</v>
      </c>
      <c r="K94" s="23" t="s">
        <v>15</v>
      </c>
    </row>
    <row r="95" ht="22.5" customHeight="1">
      <c r="A95" s="147">
        <v>46087.0</v>
      </c>
      <c r="B95" s="15"/>
      <c r="C95" s="46" t="s">
        <v>106</v>
      </c>
      <c r="D95" s="99" t="s">
        <v>20433</v>
      </c>
      <c r="E95" s="100" t="s">
        <v>20434</v>
      </c>
      <c r="F95" s="112" t="str">
        <f t="shared" si="1"/>
        <v>SERGIO ABRAHAM JOFRE NUÑEZ</v>
      </c>
      <c r="G95" s="100" t="s">
        <v>20435</v>
      </c>
      <c r="H95" s="56" t="s">
        <v>603</v>
      </c>
      <c r="I95" s="27"/>
      <c r="J95" s="57" t="s">
        <v>21</v>
      </c>
      <c r="K95" s="23" t="s">
        <v>15</v>
      </c>
    </row>
    <row r="96" ht="22.5" customHeight="1">
      <c r="A96" s="147">
        <v>46087.0</v>
      </c>
      <c r="B96" s="15">
        <v>46090.0</v>
      </c>
      <c r="C96" s="44">
        <v>45352.0</v>
      </c>
      <c r="D96" s="99" t="s">
        <v>20436</v>
      </c>
      <c r="E96" s="100" t="s">
        <v>20437</v>
      </c>
      <c r="F96" s="112" t="str">
        <f t="shared" si="1"/>
        <v>MANUEL PATRICIO CHAPA DIAZ</v>
      </c>
      <c r="G96" s="100" t="s">
        <v>20438</v>
      </c>
      <c r="H96" s="56" t="s">
        <v>603</v>
      </c>
      <c r="I96" s="27"/>
      <c r="J96" s="57" t="s">
        <v>19</v>
      </c>
      <c r="K96" s="23" t="s">
        <v>15</v>
      </c>
    </row>
    <row r="97" ht="22.5" customHeight="1">
      <c r="A97" s="147">
        <v>46087.0</v>
      </c>
      <c r="B97" s="15">
        <v>46087.0</v>
      </c>
      <c r="C97" s="44">
        <v>42826.0</v>
      </c>
      <c r="D97" s="99" t="s">
        <v>6495</v>
      </c>
      <c r="E97" s="100" t="s">
        <v>972</v>
      </c>
      <c r="F97" s="112" t="str">
        <f t="shared" si="1"/>
        <v>MARIA JOSE VALENZUELA</v>
      </c>
      <c r="G97" s="100" t="s">
        <v>20439</v>
      </c>
      <c r="H97" s="56" t="s">
        <v>603</v>
      </c>
      <c r="I97" s="27"/>
      <c r="J97" s="57" t="s">
        <v>17</v>
      </c>
      <c r="K97" s="23" t="s">
        <v>15</v>
      </c>
    </row>
    <row r="98" ht="22.5" customHeight="1">
      <c r="A98" s="147">
        <v>46087.0</v>
      </c>
      <c r="B98" s="15">
        <v>46087.0</v>
      </c>
      <c r="C98" s="44">
        <v>43374.0</v>
      </c>
      <c r="D98" s="99" t="s">
        <v>2255</v>
      </c>
      <c r="E98" s="100" t="s">
        <v>7476</v>
      </c>
      <c r="F98" s="112" t="str">
        <f t="shared" si="1"/>
        <v>RODOLFO MOYA</v>
      </c>
      <c r="G98" s="100" t="s">
        <v>7477</v>
      </c>
      <c r="H98" s="56" t="s">
        <v>603</v>
      </c>
      <c r="I98" s="27"/>
      <c r="J98" s="57" t="s">
        <v>17</v>
      </c>
      <c r="K98" s="23" t="s">
        <v>15</v>
      </c>
    </row>
    <row r="99" ht="22.5" customHeight="1">
      <c r="A99" s="147">
        <v>46087.0</v>
      </c>
      <c r="B99" s="15">
        <v>46087.0</v>
      </c>
      <c r="C99" s="44">
        <v>43800.0</v>
      </c>
      <c r="D99" s="99" t="s">
        <v>20440</v>
      </c>
      <c r="E99" s="100" t="s">
        <v>859</v>
      </c>
      <c r="F99" s="112" t="str">
        <f t="shared" si="1"/>
        <v>JOHNNY VALDIVIA</v>
      </c>
      <c r="G99" s="100" t="s">
        <v>20441</v>
      </c>
      <c r="H99" s="56" t="s">
        <v>603</v>
      </c>
      <c r="I99" s="27"/>
      <c r="J99" s="57" t="s">
        <v>17</v>
      </c>
      <c r="K99" s="23" t="s">
        <v>15</v>
      </c>
    </row>
    <row r="100" ht="22.5" customHeight="1">
      <c r="A100" s="147">
        <v>46087.0</v>
      </c>
      <c r="B100" s="15">
        <v>46087.0</v>
      </c>
      <c r="C100" s="44">
        <v>42339.0</v>
      </c>
      <c r="D100" s="99" t="s">
        <v>802</v>
      </c>
      <c r="E100" s="100" t="s">
        <v>12976</v>
      </c>
      <c r="F100" s="112" t="str">
        <f t="shared" si="1"/>
        <v>NATALIA VARGAS PEÑA</v>
      </c>
      <c r="G100" s="100" t="s">
        <v>12977</v>
      </c>
      <c r="H100" s="56" t="s">
        <v>603</v>
      </c>
      <c r="I100" s="27"/>
      <c r="J100" s="57" t="s">
        <v>17</v>
      </c>
      <c r="K100" s="23" t="s">
        <v>15</v>
      </c>
    </row>
    <row r="101" ht="22.5" customHeight="1">
      <c r="A101" s="147">
        <v>46087.0</v>
      </c>
      <c r="B101" s="15">
        <v>46087.0</v>
      </c>
      <c r="C101" s="44">
        <v>45352.0</v>
      </c>
      <c r="D101" s="99" t="s">
        <v>20442</v>
      </c>
      <c r="E101" s="100" t="s">
        <v>14334</v>
      </c>
      <c r="F101" s="112" t="str">
        <f t="shared" si="1"/>
        <v>LENO FRANCISCO PANELLI VILLALOBOS</v>
      </c>
      <c r="G101" s="100" t="s">
        <v>14335</v>
      </c>
      <c r="H101" s="56" t="s">
        <v>603</v>
      </c>
      <c r="I101" s="27"/>
      <c r="J101" s="57" t="s">
        <v>17</v>
      </c>
      <c r="K101" s="23" t="s">
        <v>15</v>
      </c>
    </row>
    <row r="102" ht="22.5" customHeight="1">
      <c r="A102" s="147">
        <v>46087.0</v>
      </c>
      <c r="B102" s="15">
        <v>46087.0</v>
      </c>
      <c r="C102" s="44">
        <v>43556.0</v>
      </c>
      <c r="D102" s="99" t="s">
        <v>20443</v>
      </c>
      <c r="E102" s="100" t="s">
        <v>20444</v>
      </c>
      <c r="F102" s="112" t="str">
        <f t="shared" si="1"/>
        <v>RIGOBERTO ANDRES CALDERON TAPIA</v>
      </c>
      <c r="G102" s="100" t="s">
        <v>20445</v>
      </c>
      <c r="H102" s="56" t="s">
        <v>603</v>
      </c>
      <c r="I102" s="27"/>
      <c r="J102" s="57" t="s">
        <v>17</v>
      </c>
      <c r="K102" s="23" t="s">
        <v>15</v>
      </c>
    </row>
    <row r="103" ht="22.5" customHeight="1">
      <c r="A103" s="147">
        <v>46087.0</v>
      </c>
      <c r="B103" s="15"/>
      <c r="C103" s="46" t="s">
        <v>1231</v>
      </c>
      <c r="D103" s="99" t="s">
        <v>13407</v>
      </c>
      <c r="E103" s="100" t="s">
        <v>20446</v>
      </c>
      <c r="F103" s="112" t="str">
        <f t="shared" si="1"/>
        <v>MANUEL JESUS MERCADO CISTERNAS</v>
      </c>
      <c r="G103" s="100" t="s">
        <v>20447</v>
      </c>
      <c r="H103" s="56" t="s">
        <v>603</v>
      </c>
      <c r="I103" s="27"/>
      <c r="J103" s="57" t="s">
        <v>21</v>
      </c>
      <c r="K103" s="23" t="s">
        <v>15</v>
      </c>
    </row>
    <row r="104" ht="22.5" customHeight="1">
      <c r="A104" s="147">
        <v>46087.0</v>
      </c>
      <c r="B104" s="15"/>
      <c r="C104" s="46" t="s">
        <v>122</v>
      </c>
      <c r="D104" s="99" t="s">
        <v>20448</v>
      </c>
      <c r="E104" s="100" t="s">
        <v>20449</v>
      </c>
      <c r="F104" s="112" t="str">
        <f t="shared" si="1"/>
        <v>MARCELA LORENA VILLAGRAN FUENTES</v>
      </c>
      <c r="G104" s="100" t="s">
        <v>20450</v>
      </c>
      <c r="H104" s="56" t="s">
        <v>603</v>
      </c>
      <c r="I104" s="27"/>
      <c r="J104" s="57" t="s">
        <v>21</v>
      </c>
      <c r="K104" s="23" t="s">
        <v>15</v>
      </c>
    </row>
    <row r="105" ht="22.5" customHeight="1">
      <c r="A105" s="147">
        <v>46087.0</v>
      </c>
      <c r="B105" s="15"/>
      <c r="C105" s="46" t="s">
        <v>1337</v>
      </c>
      <c r="D105" s="99" t="s">
        <v>162</v>
      </c>
      <c r="E105" s="100" t="s">
        <v>20451</v>
      </c>
      <c r="F105" s="112" t="str">
        <f t="shared" si="1"/>
        <v>JUAN CARLOS BRUNA RODRIGUEZ</v>
      </c>
      <c r="G105" s="100" t="s">
        <v>20452</v>
      </c>
      <c r="H105" s="56" t="s">
        <v>603</v>
      </c>
      <c r="I105" s="27"/>
      <c r="J105" s="57" t="s">
        <v>21</v>
      </c>
      <c r="K105" s="23" t="s">
        <v>15</v>
      </c>
    </row>
    <row r="106" ht="22.5" customHeight="1">
      <c r="A106" s="147">
        <v>46087.0</v>
      </c>
      <c r="B106" s="15">
        <v>46087.0</v>
      </c>
      <c r="C106" s="44">
        <v>43891.0</v>
      </c>
      <c r="D106" s="99" t="s">
        <v>20453</v>
      </c>
      <c r="E106" s="100" t="s">
        <v>20454</v>
      </c>
      <c r="F106" s="112" t="str">
        <f t="shared" si="1"/>
        <v>PABLO ENRIQUE COLOMA ARACENA</v>
      </c>
      <c r="G106" s="100" t="s">
        <v>20455</v>
      </c>
      <c r="H106" s="56" t="s">
        <v>603</v>
      </c>
      <c r="I106" s="27"/>
      <c r="J106" s="57" t="s">
        <v>17</v>
      </c>
      <c r="K106" s="23" t="s">
        <v>15</v>
      </c>
    </row>
    <row r="107" ht="22.5" customHeight="1">
      <c r="A107" s="147">
        <v>46087.0</v>
      </c>
      <c r="B107" s="15">
        <v>46087.0</v>
      </c>
      <c r="C107" s="44">
        <v>43891.0</v>
      </c>
      <c r="D107" s="99" t="s">
        <v>20456</v>
      </c>
      <c r="E107" s="100" t="s">
        <v>20457</v>
      </c>
      <c r="F107" s="112" t="str">
        <f t="shared" si="1"/>
        <v>CLAUDIA ANTONIA SAAVEDRA SAAVEDRA</v>
      </c>
      <c r="G107" s="100" t="s">
        <v>20458</v>
      </c>
      <c r="H107" s="56" t="s">
        <v>603</v>
      </c>
      <c r="I107" s="27"/>
      <c r="J107" s="57" t="s">
        <v>17</v>
      </c>
      <c r="K107" s="23" t="s">
        <v>15</v>
      </c>
    </row>
    <row r="108" ht="22.5" customHeight="1">
      <c r="A108" s="147">
        <v>46087.0</v>
      </c>
      <c r="B108" s="15">
        <v>46087.0</v>
      </c>
      <c r="C108" s="44">
        <v>45139.0</v>
      </c>
      <c r="D108" s="99" t="s">
        <v>1632</v>
      </c>
      <c r="E108" s="100" t="s">
        <v>20459</v>
      </c>
      <c r="F108" s="112" t="str">
        <f t="shared" si="1"/>
        <v>JEAN PAUL CARVAJAL ZAMORA</v>
      </c>
      <c r="G108" s="100" t="s">
        <v>20460</v>
      </c>
      <c r="H108" s="56" t="s">
        <v>603</v>
      </c>
      <c r="I108" s="22"/>
      <c r="J108" s="57" t="s">
        <v>17</v>
      </c>
      <c r="K108" s="23" t="s">
        <v>15</v>
      </c>
    </row>
    <row r="109" ht="22.5" customHeight="1">
      <c r="A109" s="147">
        <v>46087.0</v>
      </c>
      <c r="B109" s="15">
        <v>46091.0</v>
      </c>
      <c r="C109" s="44">
        <v>43252.0</v>
      </c>
      <c r="D109" s="99" t="s">
        <v>6929</v>
      </c>
      <c r="E109" s="100" t="s">
        <v>20461</v>
      </c>
      <c r="F109" s="112" t="str">
        <f t="shared" si="1"/>
        <v>MARIA JOSE VERA GALLARDO</v>
      </c>
      <c r="G109" s="100" t="s">
        <v>20462</v>
      </c>
      <c r="H109" s="56" t="s">
        <v>603</v>
      </c>
      <c r="I109" s="27"/>
      <c r="J109" s="57" t="s">
        <v>19</v>
      </c>
      <c r="K109" s="23" t="s">
        <v>15</v>
      </c>
    </row>
    <row r="110" ht="22.5" customHeight="1">
      <c r="A110" s="147">
        <v>46087.0</v>
      </c>
      <c r="B110" s="15">
        <v>46091.0</v>
      </c>
      <c r="C110" s="44">
        <v>43739.0</v>
      </c>
      <c r="D110" s="99" t="s">
        <v>1698</v>
      </c>
      <c r="E110" s="100" t="s">
        <v>20463</v>
      </c>
      <c r="F110" s="178" t="s">
        <v>20464</v>
      </c>
      <c r="G110" s="100" t="s">
        <v>20465</v>
      </c>
      <c r="H110" s="56" t="s">
        <v>603</v>
      </c>
      <c r="I110" s="27"/>
      <c r="J110" s="57" t="s">
        <v>19</v>
      </c>
      <c r="K110" s="23" t="s">
        <v>15</v>
      </c>
    </row>
    <row r="111" ht="22.5" customHeight="1">
      <c r="A111" s="147">
        <v>46087.0</v>
      </c>
      <c r="B111" s="15">
        <v>46087.0</v>
      </c>
      <c r="C111" s="44">
        <v>44256.0</v>
      </c>
      <c r="D111" s="99" t="s">
        <v>14176</v>
      </c>
      <c r="E111" s="100" t="s">
        <v>20466</v>
      </c>
      <c r="F111" s="112" t="str">
        <f t="shared" ref="F111:F346" si="2">UPPER(D111&amp;" "&amp;E111)</f>
        <v>JUAN ANTONIO YAÑEZ ACOSTA</v>
      </c>
      <c r="G111" s="100" t="s">
        <v>20467</v>
      </c>
      <c r="H111" s="61"/>
      <c r="I111" s="27"/>
      <c r="J111" s="57" t="s">
        <v>17</v>
      </c>
      <c r="K111" s="23" t="s">
        <v>22</v>
      </c>
    </row>
    <row r="112" ht="22.5" customHeight="1">
      <c r="A112" s="147">
        <v>46090.0</v>
      </c>
      <c r="B112" s="15">
        <v>46090.0</v>
      </c>
      <c r="C112" s="44">
        <v>45383.0</v>
      </c>
      <c r="D112" s="99" t="s">
        <v>20468</v>
      </c>
      <c r="E112" s="100" t="s">
        <v>20469</v>
      </c>
      <c r="F112" s="112" t="str">
        <f t="shared" si="2"/>
        <v>ALBERTO MANUEL PEREZ DIAZ</v>
      </c>
      <c r="G112" s="100" t="s">
        <v>20470</v>
      </c>
      <c r="H112" s="56" t="s">
        <v>603</v>
      </c>
      <c r="I112" s="27"/>
      <c r="J112" s="57" t="s">
        <v>17</v>
      </c>
      <c r="K112" s="23" t="s">
        <v>15</v>
      </c>
    </row>
    <row r="113" ht="22.5" customHeight="1">
      <c r="A113" s="147">
        <v>46090.0</v>
      </c>
      <c r="B113" s="15"/>
      <c r="C113" s="44">
        <v>43556.0</v>
      </c>
      <c r="D113" s="99" t="s">
        <v>5938</v>
      </c>
      <c r="E113" s="100" t="s">
        <v>15418</v>
      </c>
      <c r="F113" s="112" t="str">
        <f t="shared" si="2"/>
        <v>JUAN BAUTISTA CARMONA YOUNG</v>
      </c>
      <c r="G113" s="100" t="s">
        <v>5979</v>
      </c>
      <c r="H113" s="56" t="s">
        <v>603</v>
      </c>
      <c r="I113" s="27"/>
      <c r="J113" s="57" t="s">
        <v>17</v>
      </c>
      <c r="K113" s="23" t="s">
        <v>15</v>
      </c>
    </row>
    <row r="114" ht="22.5" customHeight="1">
      <c r="A114" s="147">
        <v>46090.0</v>
      </c>
      <c r="B114" s="15">
        <v>46090.0</v>
      </c>
      <c r="C114" s="44">
        <v>41640.0</v>
      </c>
      <c r="D114" s="99" t="s">
        <v>20471</v>
      </c>
      <c r="E114" s="100" t="s">
        <v>20472</v>
      </c>
      <c r="F114" s="112" t="str">
        <f t="shared" si="2"/>
        <v>RICHARD OSORIO ARANGUIZ</v>
      </c>
      <c r="G114" s="100" t="s">
        <v>20473</v>
      </c>
      <c r="H114" s="56" t="s">
        <v>603</v>
      </c>
      <c r="I114" s="22" t="s">
        <v>13</v>
      </c>
      <c r="J114" s="57" t="s">
        <v>17</v>
      </c>
      <c r="K114" s="23" t="s">
        <v>15</v>
      </c>
    </row>
    <row r="115" ht="22.5" customHeight="1">
      <c r="A115" s="147">
        <v>46090.0</v>
      </c>
      <c r="B115" s="15">
        <v>46090.0</v>
      </c>
      <c r="C115" s="44">
        <v>42675.0</v>
      </c>
      <c r="D115" s="99" t="s">
        <v>20474</v>
      </c>
      <c r="E115" s="100" t="s">
        <v>20475</v>
      </c>
      <c r="F115" s="112" t="str">
        <f t="shared" si="2"/>
        <v>FRANCISCO ALEX CHRISTIAN RAMOS VIVANCO</v>
      </c>
      <c r="G115" s="100" t="s">
        <v>20476</v>
      </c>
      <c r="H115" s="61"/>
      <c r="I115" s="27"/>
      <c r="J115" s="57" t="s">
        <v>17</v>
      </c>
      <c r="K115" s="23" t="s">
        <v>22</v>
      </c>
    </row>
    <row r="116" ht="22.5" customHeight="1">
      <c r="A116" s="147">
        <v>46090.0</v>
      </c>
      <c r="B116" s="15">
        <v>46090.0</v>
      </c>
      <c r="C116" s="44">
        <v>45170.0</v>
      </c>
      <c r="D116" s="99" t="s">
        <v>20477</v>
      </c>
      <c r="E116" s="100" t="s">
        <v>20478</v>
      </c>
      <c r="F116" s="112" t="str">
        <f t="shared" si="2"/>
        <v>SEGUNDO SILVA SEPÚLVEDA</v>
      </c>
      <c r="G116" s="100" t="s">
        <v>20479</v>
      </c>
      <c r="H116" s="56" t="s">
        <v>603</v>
      </c>
      <c r="I116" s="27"/>
      <c r="J116" s="57" t="s">
        <v>17</v>
      </c>
      <c r="K116" s="23" t="s">
        <v>15</v>
      </c>
    </row>
    <row r="117" ht="22.5" customHeight="1">
      <c r="A117" s="147">
        <v>46090.0</v>
      </c>
      <c r="B117" s="15">
        <v>46090.0</v>
      </c>
      <c r="C117" s="44">
        <v>41548.0</v>
      </c>
      <c r="D117" s="99" t="s">
        <v>20480</v>
      </c>
      <c r="E117" s="100" t="s">
        <v>20481</v>
      </c>
      <c r="F117" s="112" t="str">
        <f t="shared" si="2"/>
        <v>RODRIGO ENRIQUE HERRERA CAÑAS</v>
      </c>
      <c r="G117" s="100" t="s">
        <v>20482</v>
      </c>
      <c r="H117" s="56" t="s">
        <v>603</v>
      </c>
      <c r="I117" s="22" t="s">
        <v>16</v>
      </c>
      <c r="J117" s="57" t="s">
        <v>17</v>
      </c>
      <c r="K117" s="23" t="s">
        <v>15</v>
      </c>
    </row>
    <row r="118" ht="22.5" customHeight="1">
      <c r="A118" s="147">
        <v>46090.0</v>
      </c>
      <c r="B118" s="15">
        <v>46090.0</v>
      </c>
      <c r="C118" s="44">
        <v>43497.0</v>
      </c>
      <c r="D118" s="99" t="s">
        <v>7346</v>
      </c>
      <c r="E118" s="100" t="s">
        <v>20483</v>
      </c>
      <c r="F118" s="112" t="str">
        <f t="shared" si="2"/>
        <v>DAVID VARAS MIRANDA</v>
      </c>
      <c r="G118" s="100" t="s">
        <v>20484</v>
      </c>
      <c r="H118" s="56" t="s">
        <v>603</v>
      </c>
      <c r="I118" s="22"/>
      <c r="J118" s="57" t="s">
        <v>17</v>
      </c>
      <c r="K118" s="23" t="s">
        <v>15</v>
      </c>
    </row>
    <row r="119" ht="22.5" customHeight="1">
      <c r="A119" s="147">
        <v>46090.0</v>
      </c>
      <c r="B119" s="15"/>
      <c r="C119" s="46" t="s">
        <v>546</v>
      </c>
      <c r="D119" s="99" t="s">
        <v>20485</v>
      </c>
      <c r="E119" s="100" t="s">
        <v>20486</v>
      </c>
      <c r="F119" s="112" t="str">
        <f t="shared" si="2"/>
        <v>SUSANA DANIELA BRAVO GONZALEZ</v>
      </c>
      <c r="G119" s="100" t="s">
        <v>20487</v>
      </c>
      <c r="H119" s="56" t="s">
        <v>603</v>
      </c>
      <c r="I119" s="27"/>
      <c r="J119" s="57" t="s">
        <v>21</v>
      </c>
      <c r="K119" s="23" t="s">
        <v>15</v>
      </c>
    </row>
    <row r="120" ht="22.5" customHeight="1">
      <c r="A120" s="147">
        <v>46090.0</v>
      </c>
      <c r="B120" s="15">
        <v>46091.0</v>
      </c>
      <c r="C120" s="44">
        <v>45352.0</v>
      </c>
      <c r="D120" s="99" t="s">
        <v>20488</v>
      </c>
      <c r="E120" s="100" t="s">
        <v>6236</v>
      </c>
      <c r="F120" s="112" t="str">
        <f t="shared" si="2"/>
        <v>LUIS ADOLFO CHANDIA RUIZ</v>
      </c>
      <c r="G120" s="100" t="s">
        <v>20489</v>
      </c>
      <c r="H120" s="56" t="s">
        <v>603</v>
      </c>
      <c r="I120" s="27"/>
      <c r="J120" s="57" t="s">
        <v>19</v>
      </c>
      <c r="K120" s="23" t="s">
        <v>34</v>
      </c>
    </row>
    <row r="121" ht="22.5" customHeight="1">
      <c r="A121" s="147">
        <v>46090.0</v>
      </c>
      <c r="B121" s="15">
        <v>46091.0</v>
      </c>
      <c r="C121" s="44">
        <v>44105.0</v>
      </c>
      <c r="D121" s="99" t="s">
        <v>19818</v>
      </c>
      <c r="E121" s="100" t="s">
        <v>20490</v>
      </c>
      <c r="F121" s="112" t="str">
        <f t="shared" si="2"/>
        <v>JORGE ANTONIO FLORES GONZALEZ</v>
      </c>
      <c r="G121" s="100" t="s">
        <v>20491</v>
      </c>
      <c r="H121" s="56" t="s">
        <v>603</v>
      </c>
      <c r="I121" s="27"/>
      <c r="J121" s="57" t="s">
        <v>19</v>
      </c>
      <c r="K121" s="23" t="s">
        <v>15</v>
      </c>
    </row>
    <row r="122" ht="22.5" customHeight="1">
      <c r="A122" s="147">
        <v>46090.0</v>
      </c>
      <c r="B122" s="15"/>
      <c r="C122" s="46" t="s">
        <v>106</v>
      </c>
      <c r="D122" s="99" t="s">
        <v>20492</v>
      </c>
      <c r="E122" s="100" t="s">
        <v>20493</v>
      </c>
      <c r="F122" s="112" t="str">
        <f t="shared" si="2"/>
        <v>ALESSANDRO FRANCISCO UCCELLETTI ZAMORA</v>
      </c>
      <c r="G122" s="100" t="s">
        <v>20494</v>
      </c>
      <c r="H122" s="56" t="s">
        <v>603</v>
      </c>
      <c r="I122" s="22" t="s">
        <v>16</v>
      </c>
      <c r="J122" s="57" t="s">
        <v>21</v>
      </c>
      <c r="K122" s="23" t="s">
        <v>15</v>
      </c>
    </row>
    <row r="123" ht="22.5" customHeight="1">
      <c r="A123" s="147">
        <v>46090.0</v>
      </c>
      <c r="B123" s="15">
        <v>46090.0</v>
      </c>
      <c r="C123" s="44">
        <v>45231.0</v>
      </c>
      <c r="D123" s="99" t="s">
        <v>20495</v>
      </c>
      <c r="E123" s="100" t="s">
        <v>20496</v>
      </c>
      <c r="F123" s="112" t="str">
        <f t="shared" si="2"/>
        <v>IGOR ALEXANDER KUSJANOVIC MELLA</v>
      </c>
      <c r="G123" s="100" t="s">
        <v>20497</v>
      </c>
      <c r="H123" s="56" t="s">
        <v>603</v>
      </c>
      <c r="I123" s="27"/>
      <c r="J123" s="57" t="s">
        <v>17</v>
      </c>
      <c r="K123" s="23" t="s">
        <v>15</v>
      </c>
    </row>
    <row r="124" ht="22.5" customHeight="1">
      <c r="A124" s="147">
        <v>46090.0</v>
      </c>
      <c r="B124" s="15">
        <v>46090.0</v>
      </c>
      <c r="C124" s="44">
        <v>43831.0</v>
      </c>
      <c r="D124" s="99" t="s">
        <v>20498</v>
      </c>
      <c r="E124" s="100" t="s">
        <v>20499</v>
      </c>
      <c r="F124" s="112" t="str">
        <f t="shared" si="2"/>
        <v>ELFRIEDA ERIKA RAUTER JORQUERA</v>
      </c>
      <c r="G124" s="100" t="s">
        <v>20500</v>
      </c>
      <c r="H124" s="56" t="s">
        <v>603</v>
      </c>
      <c r="I124" s="27"/>
      <c r="J124" s="57" t="s">
        <v>17</v>
      </c>
      <c r="K124" s="23" t="s">
        <v>15</v>
      </c>
    </row>
    <row r="125" ht="22.5" customHeight="1">
      <c r="A125" s="147">
        <v>46090.0</v>
      </c>
      <c r="B125" s="15">
        <v>46091.0</v>
      </c>
      <c r="C125" s="44">
        <v>45383.0</v>
      </c>
      <c r="D125" s="99" t="s">
        <v>20501</v>
      </c>
      <c r="E125" s="100" t="s">
        <v>20502</v>
      </c>
      <c r="F125" s="112" t="str">
        <f t="shared" si="2"/>
        <v>TAMARA ANDREA PICHARA NAVARRETA</v>
      </c>
      <c r="G125" s="100" t="s">
        <v>20503</v>
      </c>
      <c r="H125" s="56" t="s">
        <v>603</v>
      </c>
      <c r="I125" s="27"/>
      <c r="J125" s="57" t="s">
        <v>19</v>
      </c>
      <c r="K125" s="23" t="s">
        <v>15</v>
      </c>
    </row>
    <row r="126" ht="22.5" customHeight="1">
      <c r="A126" s="147">
        <v>46090.0</v>
      </c>
      <c r="B126" s="15">
        <v>46090.0</v>
      </c>
      <c r="C126" s="44">
        <v>45139.0</v>
      </c>
      <c r="D126" s="99" t="s">
        <v>4371</v>
      </c>
      <c r="E126" s="100" t="s">
        <v>20504</v>
      </c>
      <c r="F126" s="112" t="str">
        <f t="shared" si="2"/>
        <v>HECTOR ROLANDO ALARCON DEGELON</v>
      </c>
      <c r="G126" s="100" t="s">
        <v>20505</v>
      </c>
      <c r="H126" s="56" t="s">
        <v>603</v>
      </c>
      <c r="I126" s="27"/>
      <c r="J126" s="57" t="s">
        <v>17</v>
      </c>
      <c r="K126" s="23" t="s">
        <v>15</v>
      </c>
    </row>
    <row r="127" ht="22.5" customHeight="1">
      <c r="A127" s="147">
        <v>46090.0</v>
      </c>
      <c r="B127" s="15">
        <v>46091.0</v>
      </c>
      <c r="C127" s="44">
        <v>43891.0</v>
      </c>
      <c r="D127" s="99" t="s">
        <v>3751</v>
      </c>
      <c r="E127" s="100" t="s">
        <v>20506</v>
      </c>
      <c r="F127" s="112" t="str">
        <f t="shared" si="2"/>
        <v>DANIEL ROJAS ARAVENA</v>
      </c>
      <c r="G127" s="100" t="s">
        <v>20507</v>
      </c>
      <c r="H127" s="56" t="s">
        <v>603</v>
      </c>
      <c r="I127" s="27"/>
      <c r="J127" s="57" t="s">
        <v>17</v>
      </c>
      <c r="K127" s="23" t="s">
        <v>15</v>
      </c>
    </row>
    <row r="128" ht="22.5" customHeight="1">
      <c r="A128" s="147">
        <v>46091.0</v>
      </c>
      <c r="B128" s="15">
        <v>46090.0</v>
      </c>
      <c r="C128" s="44">
        <v>42217.0</v>
      </c>
      <c r="D128" s="99" t="s">
        <v>16598</v>
      </c>
      <c r="E128" s="100" t="s">
        <v>20508</v>
      </c>
      <c r="F128" s="112" t="str">
        <f t="shared" si="2"/>
        <v>JUAN IGNACIO ZAMORA MORENO</v>
      </c>
      <c r="G128" s="100" t="s">
        <v>20509</v>
      </c>
      <c r="H128" s="56" t="s">
        <v>603</v>
      </c>
      <c r="I128" s="27"/>
      <c r="J128" s="57" t="s">
        <v>17</v>
      </c>
      <c r="K128" s="23" t="s">
        <v>15</v>
      </c>
    </row>
    <row r="129" ht="22.5" customHeight="1">
      <c r="A129" s="147">
        <v>46091.0</v>
      </c>
      <c r="B129" s="15">
        <v>46091.0</v>
      </c>
      <c r="C129" s="44">
        <v>45689.0</v>
      </c>
      <c r="D129" s="99" t="s">
        <v>18619</v>
      </c>
      <c r="E129" s="100" t="s">
        <v>4351</v>
      </c>
      <c r="F129" s="112" t="str">
        <f t="shared" si="2"/>
        <v>JESSENIA AHUMADA</v>
      </c>
      <c r="G129" s="100" t="s">
        <v>20510</v>
      </c>
      <c r="H129" s="61"/>
      <c r="I129" s="27"/>
      <c r="J129" s="57" t="s">
        <v>17</v>
      </c>
      <c r="K129" s="23" t="s">
        <v>22</v>
      </c>
    </row>
    <row r="130" ht="22.5" customHeight="1">
      <c r="A130" s="147">
        <v>46091.0</v>
      </c>
      <c r="B130" s="15">
        <v>46091.0</v>
      </c>
      <c r="C130" s="44">
        <v>43556.0</v>
      </c>
      <c r="D130" s="99" t="s">
        <v>751</v>
      </c>
      <c r="E130" s="100" t="s">
        <v>9992</v>
      </c>
      <c r="F130" s="112" t="str">
        <f t="shared" si="2"/>
        <v>MANUEL ARDILES</v>
      </c>
      <c r="G130" s="100" t="s">
        <v>9993</v>
      </c>
      <c r="H130" s="56" t="s">
        <v>603</v>
      </c>
      <c r="I130" s="27"/>
      <c r="J130" s="57" t="s">
        <v>17</v>
      </c>
      <c r="K130" s="23" t="s">
        <v>15</v>
      </c>
    </row>
    <row r="131" ht="22.5" customHeight="1">
      <c r="A131" s="147">
        <v>46091.0</v>
      </c>
      <c r="B131" s="15"/>
      <c r="C131" s="44"/>
      <c r="D131" s="99" t="s">
        <v>20511</v>
      </c>
      <c r="E131" s="100" t="s">
        <v>20512</v>
      </c>
      <c r="F131" s="112" t="str">
        <f t="shared" si="2"/>
        <v>ADAN ANTONIO CABELLO CARDENAS</v>
      </c>
      <c r="G131" s="100" t="s">
        <v>20513</v>
      </c>
      <c r="H131" s="61"/>
      <c r="I131" s="27"/>
      <c r="J131" s="65"/>
      <c r="K131" s="28"/>
    </row>
    <row r="132" ht="22.5" customHeight="1">
      <c r="A132" s="147">
        <v>46091.0</v>
      </c>
      <c r="B132" s="15">
        <v>46091.0</v>
      </c>
      <c r="C132" s="44">
        <v>44197.0</v>
      </c>
      <c r="D132" s="99" t="s">
        <v>20514</v>
      </c>
      <c r="E132" s="100" t="s">
        <v>20515</v>
      </c>
      <c r="F132" s="112" t="str">
        <f t="shared" si="2"/>
        <v>FELIPE ENOCH SOTO ROZAS</v>
      </c>
      <c r="G132" s="100" t="s">
        <v>20516</v>
      </c>
      <c r="H132" s="61"/>
      <c r="I132" s="27"/>
      <c r="J132" s="57" t="s">
        <v>17</v>
      </c>
      <c r="K132" s="23" t="s">
        <v>22</v>
      </c>
    </row>
    <row r="133" ht="22.5" customHeight="1">
      <c r="A133" s="147">
        <v>46091.0</v>
      </c>
      <c r="B133" s="15">
        <v>46091.0</v>
      </c>
      <c r="C133" s="44">
        <v>45658.0</v>
      </c>
      <c r="D133" s="99" t="s">
        <v>20517</v>
      </c>
      <c r="E133" s="100" t="s">
        <v>20518</v>
      </c>
      <c r="F133" s="112" t="str">
        <f t="shared" si="2"/>
        <v>JOHAN COCK ROJAS</v>
      </c>
      <c r="G133" s="100" t="s">
        <v>20519</v>
      </c>
      <c r="H133" s="56" t="s">
        <v>603</v>
      </c>
      <c r="I133" s="27"/>
      <c r="J133" s="57" t="s">
        <v>17</v>
      </c>
      <c r="K133" s="23" t="s">
        <v>15</v>
      </c>
    </row>
    <row r="134" ht="22.5" customHeight="1">
      <c r="A134" s="147">
        <v>46091.0</v>
      </c>
      <c r="B134" s="15"/>
      <c r="C134" s="46" t="s">
        <v>122</v>
      </c>
      <c r="D134" s="99" t="s">
        <v>20520</v>
      </c>
      <c r="E134" s="100" t="s">
        <v>20521</v>
      </c>
      <c r="F134" s="112" t="str">
        <f t="shared" si="2"/>
        <v>VLADIMIR IVAN ABARCA TAPIA</v>
      </c>
      <c r="G134" s="100" t="s">
        <v>20522</v>
      </c>
      <c r="H134" s="56" t="s">
        <v>603</v>
      </c>
      <c r="I134" s="22" t="s">
        <v>16</v>
      </c>
      <c r="J134" s="57" t="s">
        <v>21</v>
      </c>
      <c r="K134" s="23" t="s">
        <v>15</v>
      </c>
    </row>
    <row r="135" ht="22.5" customHeight="1">
      <c r="A135" s="147">
        <v>46091.0</v>
      </c>
      <c r="B135" s="15"/>
      <c r="C135" s="44">
        <v>43160.0</v>
      </c>
      <c r="D135" s="99" t="s">
        <v>20523</v>
      </c>
      <c r="E135" s="100" t="s">
        <v>20524</v>
      </c>
      <c r="F135" s="112" t="str">
        <f t="shared" si="2"/>
        <v>LUIS GUILLERMO RAMIREZ PETIT</v>
      </c>
      <c r="G135" s="100" t="s">
        <v>20525</v>
      </c>
      <c r="H135" s="56" t="s">
        <v>603</v>
      </c>
      <c r="I135" s="27"/>
      <c r="J135" s="57" t="s">
        <v>17</v>
      </c>
      <c r="K135" s="23" t="s">
        <v>15</v>
      </c>
    </row>
    <row r="136" ht="22.5" customHeight="1">
      <c r="A136" s="147">
        <v>46091.0</v>
      </c>
      <c r="B136" s="15"/>
      <c r="C136" s="46" t="s">
        <v>232</v>
      </c>
      <c r="D136" s="99" t="s">
        <v>20526</v>
      </c>
      <c r="E136" s="100" t="s">
        <v>20527</v>
      </c>
      <c r="F136" s="112" t="str">
        <f t="shared" si="2"/>
        <v>ALDO JOSE VALDIVIA AHUMADA</v>
      </c>
      <c r="G136" s="100" t="s">
        <v>20528</v>
      </c>
      <c r="H136" s="56" t="s">
        <v>603</v>
      </c>
      <c r="I136" s="27"/>
      <c r="J136" s="57" t="s">
        <v>21</v>
      </c>
      <c r="K136" s="23" t="s">
        <v>15</v>
      </c>
    </row>
    <row r="137" ht="22.5" customHeight="1">
      <c r="A137" s="147">
        <v>46091.0</v>
      </c>
      <c r="B137" s="15">
        <v>46091.0</v>
      </c>
      <c r="C137" s="44">
        <v>45444.0</v>
      </c>
      <c r="D137" s="99" t="s">
        <v>20030</v>
      </c>
      <c r="E137" s="100" t="s">
        <v>20529</v>
      </c>
      <c r="F137" s="112" t="str">
        <f t="shared" si="2"/>
        <v>IVAN PATRICIO BRANTE SILVA</v>
      </c>
      <c r="G137" s="100" t="s">
        <v>20530</v>
      </c>
      <c r="H137" s="56" t="s">
        <v>603</v>
      </c>
      <c r="I137" s="27"/>
      <c r="J137" s="57" t="s">
        <v>17</v>
      </c>
      <c r="K137" s="23" t="s">
        <v>15</v>
      </c>
    </row>
    <row r="138" ht="22.5" customHeight="1">
      <c r="A138" s="147">
        <v>46091.0</v>
      </c>
      <c r="B138" s="15">
        <v>46092.0</v>
      </c>
      <c r="C138" s="44"/>
      <c r="D138" s="99" t="s">
        <v>14821</v>
      </c>
      <c r="E138" s="100" t="s">
        <v>20531</v>
      </c>
      <c r="F138" s="112" t="str">
        <f t="shared" si="2"/>
        <v>LUIS ENRIQUE SALAS RUBIO</v>
      </c>
      <c r="G138" s="100" t="s">
        <v>20532</v>
      </c>
      <c r="H138" s="56" t="s">
        <v>603</v>
      </c>
      <c r="I138" s="27"/>
      <c r="J138" s="57" t="s">
        <v>23</v>
      </c>
      <c r="K138" s="23" t="s">
        <v>15</v>
      </c>
    </row>
    <row r="139" ht="22.5" customHeight="1">
      <c r="A139" s="147">
        <v>46091.0</v>
      </c>
      <c r="B139" s="15"/>
      <c r="C139" s="44"/>
      <c r="D139" s="99" t="s">
        <v>20533</v>
      </c>
      <c r="E139" s="100" t="s">
        <v>20534</v>
      </c>
      <c r="F139" s="112" t="str">
        <f t="shared" si="2"/>
        <v>PIA ANDREA GAJARDO CONTRERAS</v>
      </c>
      <c r="G139" s="100" t="s">
        <v>20535</v>
      </c>
      <c r="H139" s="61"/>
      <c r="I139" s="27"/>
      <c r="J139" s="65"/>
      <c r="K139" s="28"/>
    </row>
    <row r="140" ht="22.5" customHeight="1">
      <c r="A140" s="147">
        <v>46091.0</v>
      </c>
      <c r="B140" s="15"/>
      <c r="C140" s="46" t="s">
        <v>10860</v>
      </c>
      <c r="D140" s="99" t="s">
        <v>20536</v>
      </c>
      <c r="E140" s="100" t="s">
        <v>20537</v>
      </c>
      <c r="F140" s="112" t="str">
        <f t="shared" si="2"/>
        <v>MADELEINE ARIAS SANDOVAL</v>
      </c>
      <c r="G140" s="100" t="s">
        <v>20538</v>
      </c>
      <c r="H140" s="56" t="s">
        <v>603</v>
      </c>
      <c r="I140" s="27"/>
      <c r="J140" s="57" t="s">
        <v>21</v>
      </c>
      <c r="K140" s="23" t="s">
        <v>15</v>
      </c>
    </row>
    <row r="141" ht="22.5" customHeight="1">
      <c r="A141" s="147">
        <v>46091.0</v>
      </c>
      <c r="B141" s="15">
        <v>46093.0</v>
      </c>
      <c r="C141" s="44">
        <v>45017.0</v>
      </c>
      <c r="D141" s="99" t="s">
        <v>20539</v>
      </c>
      <c r="E141" s="100" t="s">
        <v>20540</v>
      </c>
      <c r="F141" s="112" t="str">
        <f t="shared" si="2"/>
        <v>NESTOR MANUEL ZAMORA ANDRADE</v>
      </c>
      <c r="G141" s="100" t="s">
        <v>20541</v>
      </c>
      <c r="H141" s="56" t="s">
        <v>603</v>
      </c>
      <c r="I141" s="27"/>
      <c r="J141" s="57" t="s">
        <v>19</v>
      </c>
      <c r="K141" s="23" t="s">
        <v>15</v>
      </c>
    </row>
    <row r="142" ht="22.5" customHeight="1">
      <c r="A142" s="147">
        <v>46091.0</v>
      </c>
      <c r="B142" s="15"/>
      <c r="C142" s="44">
        <v>43160.0</v>
      </c>
      <c r="D142" s="99" t="s">
        <v>20542</v>
      </c>
      <c r="E142" s="100" t="s">
        <v>2242</v>
      </c>
      <c r="F142" s="112" t="str">
        <f t="shared" si="2"/>
        <v>SILVIA LORENA</v>
      </c>
      <c r="G142" s="100" t="s">
        <v>20543</v>
      </c>
      <c r="H142" s="61"/>
      <c r="I142" s="27"/>
      <c r="J142" s="57" t="s">
        <v>17</v>
      </c>
      <c r="K142" s="23" t="s">
        <v>22</v>
      </c>
    </row>
    <row r="143" ht="22.5" customHeight="1">
      <c r="A143" s="147">
        <v>46091.0</v>
      </c>
      <c r="B143" s="15">
        <v>46091.0</v>
      </c>
      <c r="C143" s="44">
        <v>42522.0</v>
      </c>
      <c r="D143" s="99" t="s">
        <v>13009</v>
      </c>
      <c r="E143" s="100" t="s">
        <v>13010</v>
      </c>
      <c r="F143" s="112" t="str">
        <f t="shared" si="2"/>
        <v>MARCOS ENRIQUEZ TORRES ORTIZ</v>
      </c>
      <c r="G143" s="100" t="s">
        <v>13011</v>
      </c>
      <c r="H143" s="61"/>
      <c r="I143" s="27"/>
      <c r="J143" s="57" t="s">
        <v>17</v>
      </c>
      <c r="K143" s="23" t="s">
        <v>15</v>
      </c>
    </row>
    <row r="144" ht="22.5" customHeight="1">
      <c r="A144" s="147">
        <v>46091.0</v>
      </c>
      <c r="B144" s="15">
        <v>46091.0</v>
      </c>
      <c r="C144" s="44">
        <v>45352.0</v>
      </c>
      <c r="D144" s="99" t="s">
        <v>20544</v>
      </c>
      <c r="E144" s="100" t="s">
        <v>20545</v>
      </c>
      <c r="F144" s="112" t="str">
        <f t="shared" si="2"/>
        <v>ROSA ERNESTINA JELDES CASTRO</v>
      </c>
      <c r="G144" s="100" t="s">
        <v>20546</v>
      </c>
      <c r="H144" s="56" t="s">
        <v>603</v>
      </c>
      <c r="I144" s="27"/>
      <c r="J144" s="57" t="s">
        <v>17</v>
      </c>
      <c r="K144" s="23" t="s">
        <v>15</v>
      </c>
    </row>
    <row r="145" ht="22.5" customHeight="1">
      <c r="A145" s="147">
        <v>46091.0</v>
      </c>
      <c r="B145" s="46"/>
      <c r="C145" s="44">
        <v>38898.0</v>
      </c>
      <c r="D145" s="99" t="s">
        <v>16856</v>
      </c>
      <c r="E145" s="100" t="s">
        <v>20547</v>
      </c>
      <c r="F145" s="112" t="str">
        <f t="shared" si="2"/>
        <v>CLAUDIA ALEJANDRA TOBAR RIVERA</v>
      </c>
      <c r="G145" s="100" t="s">
        <v>20548</v>
      </c>
      <c r="H145" s="56" t="s">
        <v>603</v>
      </c>
      <c r="I145" s="27"/>
      <c r="J145" s="57" t="s">
        <v>17</v>
      </c>
      <c r="K145" s="23" t="s">
        <v>15</v>
      </c>
    </row>
    <row r="146" ht="22.5" customHeight="1">
      <c r="A146" s="147">
        <v>46091.0</v>
      </c>
      <c r="B146" s="46"/>
      <c r="C146" s="44">
        <v>43556.0</v>
      </c>
      <c r="D146" s="99" t="s">
        <v>1483</v>
      </c>
      <c r="E146" s="100" t="s">
        <v>948</v>
      </c>
      <c r="F146" s="112" t="str">
        <f t="shared" si="2"/>
        <v>HECTOR PERALTA PEÑA</v>
      </c>
      <c r="G146" s="100" t="s">
        <v>20549</v>
      </c>
      <c r="H146" s="56" t="s">
        <v>603</v>
      </c>
      <c r="I146" s="27"/>
      <c r="J146" s="57" t="s">
        <v>17</v>
      </c>
      <c r="K146" s="23" t="s">
        <v>15</v>
      </c>
    </row>
    <row r="147" ht="22.5" customHeight="1">
      <c r="A147" s="147">
        <v>46091.0</v>
      </c>
      <c r="B147" s="46"/>
      <c r="C147" s="46" t="s">
        <v>2078</v>
      </c>
      <c r="D147" s="99" t="s">
        <v>20550</v>
      </c>
      <c r="E147" s="100" t="s">
        <v>20551</v>
      </c>
      <c r="F147" s="112" t="str">
        <f t="shared" si="2"/>
        <v>ROSMERIE FIEBIG WITTMAACK</v>
      </c>
      <c r="G147" s="100" t="s">
        <v>20552</v>
      </c>
      <c r="H147" s="56" t="s">
        <v>603</v>
      </c>
      <c r="I147" s="27"/>
      <c r="J147" s="57" t="s">
        <v>21</v>
      </c>
      <c r="K147" s="23" t="s">
        <v>15</v>
      </c>
    </row>
    <row r="148" ht="22.5" customHeight="1">
      <c r="A148" s="147">
        <v>46091.0</v>
      </c>
      <c r="B148" s="15">
        <v>46091.0</v>
      </c>
      <c r="C148" s="44">
        <v>43525.0</v>
      </c>
      <c r="D148" s="99" t="s">
        <v>20553</v>
      </c>
      <c r="E148" s="100" t="s">
        <v>20554</v>
      </c>
      <c r="F148" s="112" t="str">
        <f t="shared" si="2"/>
        <v>ANGELICA DEL CARMEN ARIAS PINOCHET</v>
      </c>
      <c r="G148" s="100" t="s">
        <v>20555</v>
      </c>
      <c r="H148" s="56" t="s">
        <v>603</v>
      </c>
      <c r="I148" s="27"/>
      <c r="J148" s="57" t="s">
        <v>17</v>
      </c>
      <c r="K148" s="23" t="s">
        <v>15</v>
      </c>
    </row>
    <row r="149" ht="22.5" customHeight="1">
      <c r="A149" s="147">
        <v>46092.0</v>
      </c>
      <c r="B149" s="15"/>
      <c r="C149" s="46" t="s">
        <v>1337</v>
      </c>
      <c r="D149" s="99" t="s">
        <v>1145</v>
      </c>
      <c r="E149" s="100" t="s">
        <v>20556</v>
      </c>
      <c r="F149" s="112" t="str">
        <f t="shared" si="2"/>
        <v>SUSANA CUZMAR</v>
      </c>
      <c r="G149" s="100" t="s">
        <v>20557</v>
      </c>
      <c r="H149" s="56" t="s">
        <v>603</v>
      </c>
      <c r="I149" s="27"/>
      <c r="J149" s="57" t="s">
        <v>21</v>
      </c>
      <c r="K149" s="23" t="s">
        <v>15</v>
      </c>
    </row>
    <row r="150" ht="22.5" customHeight="1">
      <c r="A150" s="147">
        <v>46092.0</v>
      </c>
      <c r="B150" s="15"/>
      <c r="C150" s="46" t="s">
        <v>232</v>
      </c>
      <c r="D150" s="99" t="s">
        <v>7773</v>
      </c>
      <c r="E150" s="100" t="s">
        <v>20558</v>
      </c>
      <c r="F150" s="112" t="str">
        <f t="shared" si="2"/>
        <v>KARINA CORTEZ QUEVEDO</v>
      </c>
      <c r="G150" s="100" t="s">
        <v>20559</v>
      </c>
      <c r="H150" s="56" t="s">
        <v>603</v>
      </c>
      <c r="I150" s="27"/>
      <c r="J150" s="57" t="s">
        <v>21</v>
      </c>
      <c r="K150" s="23" t="s">
        <v>15</v>
      </c>
    </row>
    <row r="151" ht="22.5" customHeight="1">
      <c r="A151" s="147">
        <v>46092.0</v>
      </c>
      <c r="B151" s="15">
        <v>46092.0</v>
      </c>
      <c r="C151" s="44">
        <v>44805.0</v>
      </c>
      <c r="D151" s="99" t="s">
        <v>6080</v>
      </c>
      <c r="E151" s="100" t="s">
        <v>20560</v>
      </c>
      <c r="F151" s="112" t="str">
        <f t="shared" si="2"/>
        <v>FRANCISCO JAVIER ROJAS MIRANDA</v>
      </c>
      <c r="G151" s="100" t="s">
        <v>20561</v>
      </c>
      <c r="H151" s="61"/>
      <c r="I151" s="27"/>
      <c r="J151" s="57" t="s">
        <v>17</v>
      </c>
      <c r="K151" s="23" t="s">
        <v>22</v>
      </c>
    </row>
    <row r="152" ht="22.5" customHeight="1">
      <c r="A152" s="147">
        <v>46092.0</v>
      </c>
      <c r="B152" s="15">
        <v>46092.0</v>
      </c>
      <c r="C152" s="44">
        <v>42948.0</v>
      </c>
      <c r="D152" s="99" t="s">
        <v>1452</v>
      </c>
      <c r="E152" s="100" t="s">
        <v>2327</v>
      </c>
      <c r="F152" s="112" t="str">
        <f t="shared" si="2"/>
        <v>GLADYS AVALOS</v>
      </c>
      <c r="G152" s="100" t="s">
        <v>20562</v>
      </c>
      <c r="H152" s="56" t="s">
        <v>603</v>
      </c>
      <c r="I152" s="27"/>
      <c r="J152" s="57" t="s">
        <v>17</v>
      </c>
      <c r="K152" s="23" t="s">
        <v>15</v>
      </c>
    </row>
    <row r="153" ht="22.5" customHeight="1">
      <c r="A153" s="147">
        <v>46092.0</v>
      </c>
      <c r="B153" s="15">
        <v>46092.0</v>
      </c>
      <c r="C153" s="44">
        <v>43525.0</v>
      </c>
      <c r="D153" s="99" t="s">
        <v>20563</v>
      </c>
      <c r="E153" s="100" t="s">
        <v>20564</v>
      </c>
      <c r="F153" s="112" t="str">
        <f t="shared" si="2"/>
        <v>JORAM ARAYA MUÑOZ</v>
      </c>
      <c r="G153" s="100" t="s">
        <v>20565</v>
      </c>
      <c r="H153" s="56" t="s">
        <v>603</v>
      </c>
      <c r="I153" s="27"/>
      <c r="J153" s="57" t="s">
        <v>17</v>
      </c>
      <c r="K153" s="23" t="s">
        <v>15</v>
      </c>
    </row>
    <row r="154" ht="22.5" customHeight="1">
      <c r="A154" s="147">
        <v>46092.0</v>
      </c>
      <c r="B154" s="15">
        <v>46092.0</v>
      </c>
      <c r="C154" s="44">
        <v>43525.0</v>
      </c>
      <c r="D154" s="99" t="s">
        <v>12453</v>
      </c>
      <c r="E154" s="100" t="s">
        <v>20566</v>
      </c>
      <c r="F154" s="112" t="str">
        <f t="shared" si="2"/>
        <v>JORGE ANDRES JARA MANOSALVA</v>
      </c>
      <c r="G154" s="100" t="s">
        <v>20567</v>
      </c>
      <c r="H154" s="61"/>
      <c r="I154" s="27"/>
      <c r="J154" s="57" t="s">
        <v>17</v>
      </c>
      <c r="K154" s="23" t="s">
        <v>22</v>
      </c>
    </row>
    <row r="155" ht="22.5" customHeight="1">
      <c r="A155" s="147">
        <v>46092.0</v>
      </c>
      <c r="B155" s="15">
        <v>46092.0</v>
      </c>
      <c r="C155" s="44">
        <v>42461.0</v>
      </c>
      <c r="D155" s="99" t="s">
        <v>9514</v>
      </c>
      <c r="E155" s="100" t="s">
        <v>20568</v>
      </c>
      <c r="F155" s="112" t="str">
        <f t="shared" si="2"/>
        <v>FRANCISCO ROSEL AGUILERA</v>
      </c>
      <c r="G155" s="100" t="s">
        <v>20569</v>
      </c>
      <c r="H155" s="56" t="s">
        <v>603</v>
      </c>
      <c r="I155" s="27"/>
      <c r="J155" s="57" t="s">
        <v>17</v>
      </c>
      <c r="K155" s="23" t="s">
        <v>15</v>
      </c>
    </row>
    <row r="156" ht="22.5" customHeight="1">
      <c r="A156" s="147">
        <v>46092.0</v>
      </c>
      <c r="B156" s="15">
        <v>46092.0</v>
      </c>
      <c r="C156" s="44">
        <v>42156.0</v>
      </c>
      <c r="D156" s="99" t="s">
        <v>20570</v>
      </c>
      <c r="E156" s="100" t="s">
        <v>6319</v>
      </c>
      <c r="F156" s="112" t="str">
        <f t="shared" si="2"/>
        <v>RENZO ANTONIO MILESI LINCOPI</v>
      </c>
      <c r="G156" s="100" t="s">
        <v>20571</v>
      </c>
      <c r="H156" s="56" t="s">
        <v>603</v>
      </c>
      <c r="I156" s="27"/>
      <c r="J156" s="57" t="s">
        <v>17</v>
      </c>
      <c r="K156" s="23" t="s">
        <v>15</v>
      </c>
    </row>
    <row r="157" ht="22.5" customHeight="1">
      <c r="A157" s="147">
        <v>46092.0</v>
      </c>
      <c r="B157" s="15">
        <v>46093.0</v>
      </c>
      <c r="C157" s="44">
        <v>43586.0</v>
      </c>
      <c r="D157" s="99" t="s">
        <v>20572</v>
      </c>
      <c r="E157" s="100" t="s">
        <v>20573</v>
      </c>
      <c r="F157" s="112" t="str">
        <f t="shared" si="2"/>
        <v>VINKA RASJIDO RODRIGUEZ</v>
      </c>
      <c r="G157" s="100" t="s">
        <v>20574</v>
      </c>
      <c r="H157" s="56" t="s">
        <v>603</v>
      </c>
      <c r="I157" s="27"/>
      <c r="J157" s="57" t="s">
        <v>19</v>
      </c>
      <c r="K157" s="23" t="s">
        <v>15</v>
      </c>
    </row>
    <row r="158" ht="22.5" customHeight="1">
      <c r="A158" s="147">
        <v>46092.0</v>
      </c>
      <c r="B158" s="15"/>
      <c r="C158" s="46" t="s">
        <v>10611</v>
      </c>
      <c r="D158" s="99" t="s">
        <v>20575</v>
      </c>
      <c r="E158" s="100" t="s">
        <v>20576</v>
      </c>
      <c r="F158" s="112" t="str">
        <f t="shared" si="2"/>
        <v>KATHERINE VIVIANA OLIVARES JOFRE</v>
      </c>
      <c r="G158" s="100" t="s">
        <v>20577</v>
      </c>
      <c r="H158" s="56" t="s">
        <v>603</v>
      </c>
      <c r="I158" s="27"/>
      <c r="J158" s="57" t="s">
        <v>21</v>
      </c>
      <c r="K158" s="23" t="s">
        <v>15</v>
      </c>
    </row>
    <row r="159" ht="22.5" customHeight="1">
      <c r="A159" s="147">
        <v>46092.0</v>
      </c>
      <c r="B159" s="15">
        <v>46092.0</v>
      </c>
      <c r="C159" s="44">
        <v>45323.0</v>
      </c>
      <c r="D159" s="99" t="s">
        <v>3873</v>
      </c>
      <c r="E159" s="100" t="s">
        <v>20578</v>
      </c>
      <c r="F159" s="112" t="str">
        <f t="shared" si="2"/>
        <v>CARLOS ENRIQUE OSORIO FLORES</v>
      </c>
      <c r="G159" s="100" t="s">
        <v>20579</v>
      </c>
      <c r="H159" s="56" t="s">
        <v>603</v>
      </c>
      <c r="I159" s="27"/>
      <c r="J159" s="57" t="s">
        <v>17</v>
      </c>
      <c r="K159" s="23" t="s">
        <v>15</v>
      </c>
    </row>
    <row r="160" ht="22.5" customHeight="1">
      <c r="A160" s="147">
        <v>46092.0</v>
      </c>
      <c r="B160" s="15"/>
      <c r="C160" s="46" t="s">
        <v>6354</v>
      </c>
      <c r="D160" s="99" t="s">
        <v>20580</v>
      </c>
      <c r="E160" s="100" t="s">
        <v>20581</v>
      </c>
      <c r="F160" s="112" t="str">
        <f t="shared" si="2"/>
        <v>JULIO CELESTINO RIVERA OLMEDO</v>
      </c>
      <c r="G160" s="100" t="s">
        <v>20582</v>
      </c>
      <c r="H160" s="56" t="s">
        <v>603</v>
      </c>
      <c r="I160" s="27"/>
      <c r="J160" s="57" t="s">
        <v>21</v>
      </c>
      <c r="K160" s="23" t="s">
        <v>34</v>
      </c>
    </row>
    <row r="161" ht="22.5" customHeight="1">
      <c r="A161" s="147">
        <v>46092.0</v>
      </c>
      <c r="B161" s="15">
        <v>46092.0</v>
      </c>
      <c r="C161" s="44">
        <v>42736.0</v>
      </c>
      <c r="D161" s="99" t="s">
        <v>20583</v>
      </c>
      <c r="E161" s="100" t="s">
        <v>20584</v>
      </c>
      <c r="F161" s="112" t="str">
        <f t="shared" si="2"/>
        <v>NELSON MAURICIO CONTRERAS SUAZO</v>
      </c>
      <c r="G161" s="100" t="s">
        <v>20585</v>
      </c>
      <c r="H161" s="56" t="s">
        <v>603</v>
      </c>
      <c r="I161" s="27"/>
      <c r="J161" s="57" t="s">
        <v>17</v>
      </c>
      <c r="K161" s="23" t="s">
        <v>15</v>
      </c>
    </row>
    <row r="162" ht="22.5" customHeight="1">
      <c r="A162" s="147">
        <v>46092.0</v>
      </c>
      <c r="B162" s="15">
        <v>46092.0</v>
      </c>
      <c r="C162" s="44">
        <v>45444.0</v>
      </c>
      <c r="D162" s="99" t="s">
        <v>14635</v>
      </c>
      <c r="E162" s="100" t="s">
        <v>14636</v>
      </c>
      <c r="F162" s="112" t="str">
        <f t="shared" si="2"/>
        <v>ENRIQUE HUMBERTO LOPEZ JORQUERA</v>
      </c>
      <c r="G162" s="100" t="s">
        <v>14637</v>
      </c>
      <c r="H162" s="61"/>
      <c r="I162" s="27"/>
      <c r="J162" s="57" t="s">
        <v>17</v>
      </c>
      <c r="K162" s="23" t="s">
        <v>22</v>
      </c>
    </row>
    <row r="163" ht="22.5" customHeight="1">
      <c r="A163" s="147">
        <v>46092.0</v>
      </c>
      <c r="B163" s="15">
        <v>46092.0</v>
      </c>
      <c r="C163" s="44">
        <v>43556.0</v>
      </c>
      <c r="D163" s="99" t="s">
        <v>20586</v>
      </c>
      <c r="E163" s="100" t="s">
        <v>20587</v>
      </c>
      <c r="F163" s="112" t="str">
        <f t="shared" si="2"/>
        <v>JOSE ORIOL SEPULVEDA NEIRA</v>
      </c>
      <c r="G163" s="100" t="s">
        <v>20588</v>
      </c>
      <c r="H163" s="61"/>
      <c r="I163" s="27"/>
      <c r="J163" s="57" t="s">
        <v>17</v>
      </c>
      <c r="K163" s="23" t="s">
        <v>22</v>
      </c>
    </row>
    <row r="164" ht="22.5" customHeight="1">
      <c r="A164" s="147">
        <v>46092.0</v>
      </c>
      <c r="B164" s="15">
        <v>46092.0</v>
      </c>
      <c r="C164" s="44">
        <v>43586.0</v>
      </c>
      <c r="D164" s="99" t="s">
        <v>20589</v>
      </c>
      <c r="E164" s="100" t="s">
        <v>20590</v>
      </c>
      <c r="F164" s="112" t="str">
        <f t="shared" si="2"/>
        <v>MARCELA ROXANA REINOSO GAJARDO</v>
      </c>
      <c r="G164" s="100" t="s">
        <v>20591</v>
      </c>
      <c r="H164" s="56" t="s">
        <v>603</v>
      </c>
      <c r="I164" s="27"/>
      <c r="J164" s="57" t="s">
        <v>17</v>
      </c>
      <c r="K164" s="23" t="s">
        <v>15</v>
      </c>
    </row>
    <row r="165" ht="22.5" customHeight="1">
      <c r="A165" s="147">
        <v>46092.0</v>
      </c>
      <c r="B165" s="15">
        <v>46092.0</v>
      </c>
      <c r="C165" s="44">
        <v>43556.0</v>
      </c>
      <c r="D165" s="99" t="s">
        <v>20592</v>
      </c>
      <c r="E165" s="100" t="s">
        <v>20593</v>
      </c>
      <c r="F165" s="112" t="str">
        <f t="shared" si="2"/>
        <v>ISAIAS DAVID SILVA OSEGA</v>
      </c>
      <c r="G165" s="100" t="s">
        <v>20594</v>
      </c>
      <c r="H165" s="56" t="s">
        <v>603</v>
      </c>
      <c r="I165" s="27"/>
      <c r="J165" s="57" t="s">
        <v>17</v>
      </c>
      <c r="K165" s="23" t="s">
        <v>15</v>
      </c>
    </row>
    <row r="166" ht="22.5" customHeight="1">
      <c r="A166" s="147">
        <v>46092.0</v>
      </c>
      <c r="B166" s="15">
        <v>46092.0</v>
      </c>
      <c r="C166" s="44">
        <v>43891.0</v>
      </c>
      <c r="D166" s="99" t="s">
        <v>20595</v>
      </c>
      <c r="E166" s="100" t="s">
        <v>20596</v>
      </c>
      <c r="F166" s="112" t="str">
        <f t="shared" si="2"/>
        <v>SOFIA ELIZABETH SOBRADOS RIOS</v>
      </c>
      <c r="G166" s="100" t="s">
        <v>20597</v>
      </c>
      <c r="H166" s="56" t="s">
        <v>603</v>
      </c>
      <c r="I166" s="27"/>
      <c r="J166" s="57" t="s">
        <v>17</v>
      </c>
      <c r="K166" s="23" t="s">
        <v>15</v>
      </c>
    </row>
    <row r="167" ht="22.5" customHeight="1">
      <c r="A167" s="147">
        <v>46092.0</v>
      </c>
      <c r="B167" s="15">
        <v>46094.0</v>
      </c>
      <c r="C167" s="44">
        <v>44105.0</v>
      </c>
      <c r="D167" s="99" t="s">
        <v>20598</v>
      </c>
      <c r="E167" s="100" t="s">
        <v>20599</v>
      </c>
      <c r="F167" s="112" t="str">
        <f t="shared" si="2"/>
        <v>SIXTO CORTEZ VALLEJOS</v>
      </c>
      <c r="G167" s="100" t="s">
        <v>20600</v>
      </c>
      <c r="H167" s="56" t="s">
        <v>603</v>
      </c>
      <c r="I167" s="27"/>
      <c r="J167" s="57" t="s">
        <v>19</v>
      </c>
      <c r="K167" s="23" t="s">
        <v>34</v>
      </c>
    </row>
    <row r="168" ht="22.5" customHeight="1">
      <c r="A168" s="147">
        <v>46092.0</v>
      </c>
      <c r="B168" s="15"/>
      <c r="C168" s="46" t="s">
        <v>106</v>
      </c>
      <c r="D168" s="99" t="s">
        <v>1347</v>
      </c>
      <c r="E168" s="100" t="s">
        <v>20601</v>
      </c>
      <c r="F168" s="112" t="str">
        <f t="shared" si="2"/>
        <v>CAROLINA GARCIA YURI</v>
      </c>
      <c r="G168" s="100" t="s">
        <v>20602</v>
      </c>
      <c r="H168" s="56" t="s">
        <v>603</v>
      </c>
      <c r="I168" s="27"/>
      <c r="J168" s="57" t="s">
        <v>21</v>
      </c>
      <c r="K168" s="23" t="s">
        <v>15</v>
      </c>
    </row>
    <row r="169" ht="22.5" customHeight="1">
      <c r="A169" s="147">
        <v>46092.0</v>
      </c>
      <c r="B169" s="15">
        <v>46093.0</v>
      </c>
      <c r="C169" s="44">
        <v>45261.0</v>
      </c>
      <c r="D169" s="99" t="s">
        <v>20603</v>
      </c>
      <c r="E169" s="100" t="s">
        <v>20604</v>
      </c>
      <c r="F169" s="112" t="str">
        <f t="shared" si="2"/>
        <v>ROSA VALLEJOS VERGARA</v>
      </c>
      <c r="G169" s="100" t="s">
        <v>20605</v>
      </c>
      <c r="H169" s="56" t="s">
        <v>603</v>
      </c>
      <c r="I169" s="27"/>
      <c r="J169" s="57" t="s">
        <v>17</v>
      </c>
      <c r="K169" s="23" t="s">
        <v>15</v>
      </c>
    </row>
    <row r="170" ht="22.5" customHeight="1">
      <c r="A170" s="147">
        <v>46092.0</v>
      </c>
      <c r="B170" s="15">
        <v>46092.0</v>
      </c>
      <c r="C170" s="44">
        <v>43525.0</v>
      </c>
      <c r="D170" s="99" t="s">
        <v>20606</v>
      </c>
      <c r="E170" s="100" t="s">
        <v>20607</v>
      </c>
      <c r="F170" s="112" t="str">
        <f t="shared" si="2"/>
        <v>SILVIA DEL CARMEN VERGARA MATURANA</v>
      </c>
      <c r="G170" s="100" t="s">
        <v>20608</v>
      </c>
      <c r="H170" s="56" t="s">
        <v>603</v>
      </c>
      <c r="I170" s="27"/>
      <c r="J170" s="57" t="s">
        <v>17</v>
      </c>
      <c r="K170" s="23" t="s">
        <v>15</v>
      </c>
    </row>
    <row r="171" ht="22.5" customHeight="1">
      <c r="A171" s="147">
        <v>46092.0</v>
      </c>
      <c r="B171" s="46"/>
      <c r="C171" s="46" t="s">
        <v>1231</v>
      </c>
      <c r="D171" s="99" t="s">
        <v>20609</v>
      </c>
      <c r="E171" s="100" t="s">
        <v>1581</v>
      </c>
      <c r="F171" s="112" t="str">
        <f t="shared" si="2"/>
        <v>LORNA LIZA HERRERA ALVAREZ</v>
      </c>
      <c r="G171" s="100" t="s">
        <v>20610</v>
      </c>
      <c r="H171" s="56" t="s">
        <v>603</v>
      </c>
      <c r="I171" s="27"/>
      <c r="J171" s="57" t="s">
        <v>21</v>
      </c>
      <c r="K171" s="23" t="s">
        <v>15</v>
      </c>
    </row>
    <row r="172" ht="22.5" customHeight="1">
      <c r="A172" s="147">
        <v>46093.0</v>
      </c>
      <c r="B172" s="15">
        <v>46093.0</v>
      </c>
      <c r="C172" s="44">
        <v>43739.0</v>
      </c>
      <c r="D172" s="99" t="s">
        <v>20611</v>
      </c>
      <c r="E172" s="100" t="s">
        <v>20612</v>
      </c>
      <c r="F172" s="112" t="str">
        <f t="shared" si="2"/>
        <v>LEANDRO DOMINGO TORRES MENDOZA</v>
      </c>
      <c r="G172" s="100" t="s">
        <v>20613</v>
      </c>
      <c r="H172" s="56" t="s">
        <v>603</v>
      </c>
      <c r="I172" s="27"/>
      <c r="J172" s="57" t="s">
        <v>17</v>
      </c>
      <c r="K172" s="23" t="s">
        <v>15</v>
      </c>
    </row>
    <row r="173" ht="22.5" customHeight="1">
      <c r="A173" s="147">
        <v>46093.0</v>
      </c>
      <c r="B173" s="15"/>
      <c r="C173" s="46" t="s">
        <v>106</v>
      </c>
      <c r="D173" s="99" t="s">
        <v>8524</v>
      </c>
      <c r="E173" s="100" t="s">
        <v>20614</v>
      </c>
      <c r="F173" s="112" t="str">
        <f t="shared" si="2"/>
        <v>EDUARDO ANDRES GONZALEZ REYES</v>
      </c>
      <c r="G173" s="100" t="s">
        <v>20615</v>
      </c>
      <c r="H173" s="56" t="s">
        <v>603</v>
      </c>
      <c r="I173" s="27"/>
      <c r="J173" s="57" t="s">
        <v>21</v>
      </c>
      <c r="K173" s="23" t="s">
        <v>15</v>
      </c>
    </row>
    <row r="174" ht="22.5" customHeight="1">
      <c r="A174" s="147">
        <v>46093.0</v>
      </c>
      <c r="B174" s="15">
        <v>46093.0</v>
      </c>
      <c r="C174" s="44">
        <v>43556.0</v>
      </c>
      <c r="D174" s="99" t="s">
        <v>20616</v>
      </c>
      <c r="E174" s="100" t="s">
        <v>20617</v>
      </c>
      <c r="F174" s="112" t="str">
        <f t="shared" si="2"/>
        <v>CAROLINA DE LOURDES BARRIOS CASTRO</v>
      </c>
      <c r="G174" s="100" t="s">
        <v>20618</v>
      </c>
      <c r="H174" s="56" t="s">
        <v>603</v>
      </c>
      <c r="I174" s="27"/>
      <c r="J174" s="57" t="s">
        <v>17</v>
      </c>
      <c r="K174" s="23" t="s">
        <v>15</v>
      </c>
    </row>
    <row r="175" ht="22.5" customHeight="1">
      <c r="A175" s="147">
        <v>46093.0</v>
      </c>
      <c r="B175" s="15">
        <v>46093.0</v>
      </c>
      <c r="C175" s="44">
        <v>44682.0</v>
      </c>
      <c r="D175" s="99" t="s">
        <v>79</v>
      </c>
      <c r="E175" s="100" t="s">
        <v>2159</v>
      </c>
      <c r="F175" s="112" t="str">
        <f t="shared" si="2"/>
        <v>FERNANDO ARAYA</v>
      </c>
      <c r="G175" s="100" t="s">
        <v>20619</v>
      </c>
      <c r="H175" s="56" t="s">
        <v>603</v>
      </c>
      <c r="I175" s="27"/>
      <c r="J175" s="57" t="s">
        <v>17</v>
      </c>
      <c r="K175" s="23" t="s">
        <v>15</v>
      </c>
    </row>
    <row r="176" ht="22.5" customHeight="1">
      <c r="A176" s="147">
        <v>46093.0</v>
      </c>
      <c r="B176" s="15"/>
      <c r="C176" s="44"/>
      <c r="D176" s="99" t="s">
        <v>10543</v>
      </c>
      <c r="E176" s="100" t="s">
        <v>20620</v>
      </c>
      <c r="F176" s="112" t="str">
        <f t="shared" si="2"/>
        <v>ANDRÉS JERIA</v>
      </c>
      <c r="G176" s="100" t="s">
        <v>20621</v>
      </c>
      <c r="H176" s="61"/>
      <c r="I176" s="27"/>
      <c r="J176" s="65"/>
      <c r="K176" s="28"/>
    </row>
    <row r="177" ht="22.5" customHeight="1">
      <c r="A177" s="147">
        <v>46093.0</v>
      </c>
      <c r="B177" s="15">
        <v>46093.0</v>
      </c>
      <c r="C177" s="44">
        <v>43374.0</v>
      </c>
      <c r="D177" s="99" t="s">
        <v>20622</v>
      </c>
      <c r="E177" s="100" t="s">
        <v>20623</v>
      </c>
      <c r="F177" s="112" t="str">
        <f t="shared" si="2"/>
        <v>PAMELA BEATRIZ LEIVA VILLARROEL</v>
      </c>
      <c r="G177" s="100" t="s">
        <v>20624</v>
      </c>
      <c r="H177" s="56" t="s">
        <v>603</v>
      </c>
      <c r="I177" s="27"/>
      <c r="J177" s="57" t="s">
        <v>17</v>
      </c>
      <c r="K177" s="23" t="s">
        <v>15</v>
      </c>
    </row>
    <row r="178" ht="22.5" customHeight="1">
      <c r="A178" s="147">
        <v>46093.0</v>
      </c>
      <c r="B178" s="15">
        <v>46093.0</v>
      </c>
      <c r="C178" s="44">
        <v>44621.0</v>
      </c>
      <c r="D178" s="99" t="s">
        <v>144</v>
      </c>
      <c r="E178" s="100" t="s">
        <v>20625</v>
      </c>
      <c r="F178" s="112" t="str">
        <f t="shared" si="2"/>
        <v>JORGE MARTINEZ CASTILLO</v>
      </c>
      <c r="G178" s="100" t="s">
        <v>20626</v>
      </c>
      <c r="H178" s="56" t="s">
        <v>603</v>
      </c>
      <c r="I178" s="27"/>
      <c r="J178" s="57" t="s">
        <v>17</v>
      </c>
      <c r="K178" s="23" t="s">
        <v>15</v>
      </c>
    </row>
    <row r="179" ht="22.5" customHeight="1">
      <c r="A179" s="147">
        <v>46093.0</v>
      </c>
      <c r="B179" s="15"/>
      <c r="C179" s="46" t="s">
        <v>106</v>
      </c>
      <c r="D179" s="99" t="s">
        <v>20627</v>
      </c>
      <c r="E179" s="100" t="s">
        <v>20628</v>
      </c>
      <c r="F179" s="112" t="str">
        <f t="shared" si="2"/>
        <v>JORGE MANUEL BUSTAMANTE SANCHEZ</v>
      </c>
      <c r="G179" s="100" t="s">
        <v>20629</v>
      </c>
      <c r="H179" s="56" t="s">
        <v>603</v>
      </c>
      <c r="I179" s="27"/>
      <c r="J179" s="57" t="s">
        <v>21</v>
      </c>
      <c r="K179" s="23" t="s">
        <v>15</v>
      </c>
    </row>
    <row r="180" ht="22.5" customHeight="1">
      <c r="A180" s="147">
        <v>46093.0</v>
      </c>
      <c r="B180" s="15"/>
      <c r="C180" s="46" t="s">
        <v>2306</v>
      </c>
      <c r="D180" s="99" t="s">
        <v>20630</v>
      </c>
      <c r="E180" s="100" t="s">
        <v>20631</v>
      </c>
      <c r="F180" s="112" t="str">
        <f t="shared" si="2"/>
        <v>BASTIAN ALEXIS CORTES IBARRA</v>
      </c>
      <c r="G180" s="100" t="s">
        <v>20632</v>
      </c>
      <c r="H180" s="56" t="s">
        <v>603</v>
      </c>
      <c r="I180" s="27"/>
      <c r="J180" s="57" t="s">
        <v>21</v>
      </c>
      <c r="K180" s="23" t="s">
        <v>15</v>
      </c>
    </row>
    <row r="181" ht="22.5" customHeight="1">
      <c r="A181" s="147">
        <v>46093.0</v>
      </c>
      <c r="B181" s="15">
        <v>46093.0</v>
      </c>
      <c r="C181" s="44">
        <v>43862.0</v>
      </c>
      <c r="D181" s="99" t="s">
        <v>20633</v>
      </c>
      <c r="E181" s="100" t="s">
        <v>20634</v>
      </c>
      <c r="F181" s="112" t="str">
        <f t="shared" si="2"/>
        <v>JOHN EWER LOTHIAN</v>
      </c>
      <c r="G181" s="100" t="s">
        <v>20635</v>
      </c>
      <c r="H181" s="56" t="s">
        <v>603</v>
      </c>
      <c r="I181" s="27"/>
      <c r="J181" s="57" t="s">
        <v>17</v>
      </c>
      <c r="K181" s="23" t="s">
        <v>15</v>
      </c>
    </row>
    <row r="182" ht="22.5" customHeight="1">
      <c r="A182" s="147">
        <v>46093.0</v>
      </c>
      <c r="B182" s="15"/>
      <c r="C182" s="44"/>
      <c r="D182" s="99" t="s">
        <v>20636</v>
      </c>
      <c r="E182" s="100" t="s">
        <v>20637</v>
      </c>
      <c r="F182" s="112" t="str">
        <f t="shared" si="2"/>
        <v>JORGE LUIS MAASS ABARCA</v>
      </c>
      <c r="G182" s="100" t="s">
        <v>20638</v>
      </c>
      <c r="H182" s="61"/>
      <c r="I182" s="27"/>
      <c r="J182" s="65"/>
      <c r="K182" s="28"/>
    </row>
    <row r="183" ht="22.5" customHeight="1">
      <c r="A183" s="147">
        <v>46093.0</v>
      </c>
      <c r="B183" s="15">
        <v>46093.0</v>
      </c>
      <c r="C183" s="44">
        <v>42430.0</v>
      </c>
      <c r="D183" s="99" t="s">
        <v>18451</v>
      </c>
      <c r="E183" s="100" t="s">
        <v>20639</v>
      </c>
      <c r="F183" s="112" t="str">
        <f t="shared" si="2"/>
        <v>DANIELA ANDREA PULGAR ALVAREZ</v>
      </c>
      <c r="G183" s="100" t="s">
        <v>20640</v>
      </c>
      <c r="H183" s="56" t="s">
        <v>603</v>
      </c>
      <c r="I183" s="27"/>
      <c r="J183" s="57" t="s">
        <v>17</v>
      </c>
      <c r="K183" s="23" t="s">
        <v>15</v>
      </c>
    </row>
    <row r="184" ht="22.5" customHeight="1">
      <c r="A184" s="147">
        <v>46093.0</v>
      </c>
      <c r="B184" s="15">
        <v>46093.0</v>
      </c>
      <c r="C184" s="44">
        <v>43586.0</v>
      </c>
      <c r="D184" s="99" t="s">
        <v>20641</v>
      </c>
      <c r="E184" s="100" t="s">
        <v>20642</v>
      </c>
      <c r="F184" s="112" t="str">
        <f t="shared" si="2"/>
        <v>AURORA DEL CARMEN MALDONADO PIZARRO</v>
      </c>
      <c r="G184" s="100" t="s">
        <v>20643</v>
      </c>
      <c r="H184" s="56" t="s">
        <v>603</v>
      </c>
      <c r="I184" s="27"/>
      <c r="J184" s="57" t="s">
        <v>17</v>
      </c>
      <c r="K184" s="23" t="s">
        <v>15</v>
      </c>
    </row>
    <row r="185" ht="22.5" customHeight="1">
      <c r="A185" s="147">
        <v>46094.0</v>
      </c>
      <c r="B185" s="15">
        <v>46083.0</v>
      </c>
      <c r="C185" s="44">
        <v>42795.0</v>
      </c>
      <c r="D185" s="99" t="s">
        <v>20644</v>
      </c>
      <c r="E185" s="100" t="s">
        <v>20645</v>
      </c>
      <c r="F185" s="112" t="str">
        <f t="shared" si="2"/>
        <v>ROBINSON CARCAMO OYARZUN</v>
      </c>
      <c r="G185" s="100" t="s">
        <v>20646</v>
      </c>
      <c r="H185" s="56" t="s">
        <v>603</v>
      </c>
      <c r="I185" s="27"/>
      <c r="J185" s="57" t="s">
        <v>17</v>
      </c>
      <c r="K185" s="23" t="s">
        <v>15</v>
      </c>
    </row>
    <row r="186" ht="22.5" customHeight="1">
      <c r="A186" s="147">
        <v>46094.0</v>
      </c>
      <c r="B186" s="15">
        <v>46094.0</v>
      </c>
      <c r="C186" s="44">
        <v>43374.0</v>
      </c>
      <c r="D186" s="99" t="s">
        <v>16725</v>
      </c>
      <c r="E186" s="100" t="s">
        <v>16726</v>
      </c>
      <c r="F186" s="112" t="str">
        <f t="shared" si="2"/>
        <v>MONICA ADA AGUILAR LOPEZ</v>
      </c>
      <c r="G186" s="100" t="s">
        <v>16727</v>
      </c>
      <c r="H186" s="56" t="s">
        <v>603</v>
      </c>
      <c r="I186" s="27"/>
      <c r="J186" s="57" t="s">
        <v>17</v>
      </c>
      <c r="K186" s="23" t="s">
        <v>15</v>
      </c>
    </row>
    <row r="187" ht="22.5" customHeight="1">
      <c r="A187" s="147">
        <v>46094.0</v>
      </c>
      <c r="B187" s="15">
        <v>46094.0</v>
      </c>
      <c r="C187" s="44">
        <v>43586.0</v>
      </c>
      <c r="D187" s="99" t="s">
        <v>20647</v>
      </c>
      <c r="E187" s="100" t="s">
        <v>20648</v>
      </c>
      <c r="F187" s="112" t="str">
        <f t="shared" si="2"/>
        <v>ORLANDO ADRIAN GONZALEZ MUÑOZ</v>
      </c>
      <c r="G187" s="100" t="s">
        <v>20649</v>
      </c>
      <c r="H187" s="56" t="s">
        <v>603</v>
      </c>
      <c r="I187" s="27"/>
      <c r="J187" s="57" t="s">
        <v>17</v>
      </c>
      <c r="K187" s="23" t="s">
        <v>15</v>
      </c>
    </row>
    <row r="188" ht="22.5" customHeight="1">
      <c r="A188" s="147">
        <v>46094.0</v>
      </c>
      <c r="B188" s="15">
        <v>46094.0</v>
      </c>
      <c r="C188" s="44">
        <v>41944.0</v>
      </c>
      <c r="D188" s="99" t="s">
        <v>20650</v>
      </c>
      <c r="E188" s="100" t="s">
        <v>20651</v>
      </c>
      <c r="F188" s="112" t="str">
        <f t="shared" si="2"/>
        <v>WILDO ENRIQUE LEON SEPULVEDA</v>
      </c>
      <c r="G188" s="100" t="s">
        <v>20652</v>
      </c>
      <c r="H188" s="56" t="s">
        <v>603</v>
      </c>
      <c r="I188" s="22" t="s">
        <v>16</v>
      </c>
      <c r="J188" s="57" t="s">
        <v>17</v>
      </c>
      <c r="K188" s="23" t="s">
        <v>15</v>
      </c>
    </row>
    <row r="189" ht="22.5" customHeight="1">
      <c r="A189" s="147">
        <v>46094.0</v>
      </c>
      <c r="B189" s="15">
        <v>46094.0</v>
      </c>
      <c r="C189" s="44">
        <v>43252.0</v>
      </c>
      <c r="D189" s="99" t="s">
        <v>1922</v>
      </c>
      <c r="E189" s="100" t="s">
        <v>20653</v>
      </c>
      <c r="F189" s="112" t="str">
        <f t="shared" si="2"/>
        <v>FRANCISCO ANDRES GAETE GUAJARDO</v>
      </c>
      <c r="G189" s="100" t="s">
        <v>20654</v>
      </c>
      <c r="H189" s="56" t="s">
        <v>603</v>
      </c>
      <c r="I189" s="27"/>
      <c r="J189" s="57" t="s">
        <v>17</v>
      </c>
      <c r="K189" s="23" t="s">
        <v>15</v>
      </c>
    </row>
    <row r="190" ht="22.5" customHeight="1">
      <c r="A190" s="147">
        <v>46094.0</v>
      </c>
      <c r="B190" s="15">
        <v>46094.0</v>
      </c>
      <c r="C190" s="44">
        <v>42795.0</v>
      </c>
      <c r="D190" s="99" t="s">
        <v>20655</v>
      </c>
      <c r="E190" s="100" t="s">
        <v>20656</v>
      </c>
      <c r="F190" s="112" t="str">
        <f t="shared" si="2"/>
        <v>NICOLAS ALFREDO HIDALGO AGUILAR</v>
      </c>
      <c r="G190" s="100" t="s">
        <v>20657</v>
      </c>
      <c r="H190" s="56" t="s">
        <v>603</v>
      </c>
      <c r="I190" s="27"/>
      <c r="J190" s="57" t="s">
        <v>17</v>
      </c>
      <c r="K190" s="23" t="s">
        <v>15</v>
      </c>
    </row>
    <row r="191" ht="22.5" customHeight="1">
      <c r="A191" s="147">
        <v>46094.0</v>
      </c>
      <c r="B191" s="46"/>
      <c r="C191" s="44">
        <v>45809.0</v>
      </c>
      <c r="D191" s="99" t="s">
        <v>20658</v>
      </c>
      <c r="E191" s="100" t="s">
        <v>20659</v>
      </c>
      <c r="F191" s="112" t="str">
        <f t="shared" si="2"/>
        <v>VALERIA ANDREA REBECO URREA</v>
      </c>
      <c r="G191" s="100" t="s">
        <v>20660</v>
      </c>
      <c r="H191" s="61"/>
      <c r="I191" s="27"/>
      <c r="J191" s="57"/>
      <c r="K191" s="28"/>
    </row>
    <row r="192" ht="22.5" customHeight="1">
      <c r="A192" s="147">
        <v>46094.0</v>
      </c>
      <c r="B192" s="15">
        <v>46094.0</v>
      </c>
      <c r="C192" s="44">
        <v>43435.0</v>
      </c>
      <c r="D192" s="99" t="s">
        <v>20661</v>
      </c>
      <c r="E192" s="100" t="s">
        <v>20662</v>
      </c>
      <c r="F192" s="112" t="str">
        <f t="shared" si="2"/>
        <v>GISELLE ANDREA CORTES RIVERA</v>
      </c>
      <c r="G192" s="100" t="s">
        <v>20663</v>
      </c>
      <c r="H192" s="56" t="s">
        <v>603</v>
      </c>
      <c r="I192" s="27"/>
      <c r="J192" s="57" t="s">
        <v>17</v>
      </c>
      <c r="K192" s="23" t="s">
        <v>15</v>
      </c>
    </row>
    <row r="193" ht="22.5" customHeight="1">
      <c r="A193" s="147">
        <v>46094.0</v>
      </c>
      <c r="B193" s="15">
        <v>46097.0</v>
      </c>
      <c r="C193" s="44">
        <v>45047.0</v>
      </c>
      <c r="D193" s="99" t="s">
        <v>7967</v>
      </c>
      <c r="E193" s="100" t="s">
        <v>20664</v>
      </c>
      <c r="F193" s="112" t="str">
        <f t="shared" si="2"/>
        <v>VICENTE MAGGIOLO OYARZUN</v>
      </c>
      <c r="G193" s="100" t="s">
        <v>20665</v>
      </c>
      <c r="H193" s="56" t="s">
        <v>603</v>
      </c>
      <c r="I193" s="27"/>
      <c r="J193" s="57" t="s">
        <v>19</v>
      </c>
      <c r="K193" s="23" t="s">
        <v>15</v>
      </c>
    </row>
    <row r="194" ht="22.5" customHeight="1">
      <c r="A194" s="147">
        <v>46094.0</v>
      </c>
      <c r="B194" s="15">
        <v>46094.0</v>
      </c>
      <c r="C194" s="44">
        <v>44835.0</v>
      </c>
      <c r="D194" s="99" t="s">
        <v>16633</v>
      </c>
      <c r="E194" s="100" t="s">
        <v>20666</v>
      </c>
      <c r="F194" s="112" t="str">
        <f t="shared" si="2"/>
        <v>KARLA BRAGAZZI ACEVEDO</v>
      </c>
      <c r="G194" s="100" t="s">
        <v>20667</v>
      </c>
      <c r="H194" s="56" t="s">
        <v>603</v>
      </c>
      <c r="I194" s="27"/>
      <c r="J194" s="57" t="s">
        <v>17</v>
      </c>
      <c r="K194" s="23" t="s">
        <v>15</v>
      </c>
    </row>
    <row r="195" ht="22.5" customHeight="1">
      <c r="A195" s="147">
        <v>46094.0</v>
      </c>
      <c r="B195" s="15"/>
      <c r="C195" s="44"/>
      <c r="D195" s="99" t="s">
        <v>20668</v>
      </c>
      <c r="E195" s="100" t="s">
        <v>20669</v>
      </c>
      <c r="F195" s="112" t="str">
        <f t="shared" si="2"/>
        <v>DIEGO BENJAMIN VASQUEZ HERNANDEZ</v>
      </c>
      <c r="G195" s="100" t="s">
        <v>20670</v>
      </c>
      <c r="H195" s="61"/>
      <c r="I195" s="27"/>
      <c r="J195" s="65"/>
      <c r="K195" s="28"/>
    </row>
    <row r="196" ht="22.5" customHeight="1">
      <c r="A196" s="147">
        <v>46094.0</v>
      </c>
      <c r="B196" s="15"/>
      <c r="C196" s="46" t="s">
        <v>228</v>
      </c>
      <c r="D196" s="99" t="s">
        <v>20671</v>
      </c>
      <c r="E196" s="100" t="s">
        <v>20672</v>
      </c>
      <c r="F196" s="112" t="str">
        <f t="shared" si="2"/>
        <v>JUAN JOSE ALVAREZ PAGLIETTINI</v>
      </c>
      <c r="G196" s="100" t="s">
        <v>20673</v>
      </c>
      <c r="H196" s="56" t="s">
        <v>603</v>
      </c>
      <c r="I196" s="27"/>
      <c r="J196" s="57" t="s">
        <v>21</v>
      </c>
      <c r="K196" s="23" t="s">
        <v>15</v>
      </c>
    </row>
    <row r="197" ht="22.5" customHeight="1">
      <c r="A197" s="147">
        <v>46094.0</v>
      </c>
      <c r="B197" s="15"/>
      <c r="C197" s="44"/>
      <c r="D197" s="99" t="s">
        <v>818</v>
      </c>
      <c r="E197" s="100" t="s">
        <v>20674</v>
      </c>
      <c r="F197" s="112" t="str">
        <f t="shared" si="2"/>
        <v>MIGUEL LOVERA</v>
      </c>
      <c r="G197" s="100" t="s">
        <v>20675</v>
      </c>
      <c r="H197" s="61"/>
      <c r="I197" s="27"/>
      <c r="J197" s="65"/>
      <c r="K197" s="28"/>
    </row>
    <row r="198" ht="22.5" customHeight="1">
      <c r="A198" s="147">
        <v>46094.0</v>
      </c>
      <c r="B198" s="15">
        <v>46094.0</v>
      </c>
      <c r="C198" s="44">
        <v>43800.0</v>
      </c>
      <c r="D198" s="99" t="s">
        <v>19317</v>
      </c>
      <c r="E198" s="100" t="s">
        <v>20676</v>
      </c>
      <c r="F198" s="112" t="str">
        <f t="shared" si="2"/>
        <v>JAVIER ANTONIO LIZANA MANCILLA</v>
      </c>
      <c r="G198" s="100" t="s">
        <v>20677</v>
      </c>
      <c r="H198" s="56" t="s">
        <v>603</v>
      </c>
      <c r="I198" s="27"/>
      <c r="J198" s="57" t="s">
        <v>17</v>
      </c>
      <c r="K198" s="23" t="s">
        <v>15</v>
      </c>
    </row>
    <row r="199" ht="22.5" customHeight="1">
      <c r="A199" s="147">
        <v>46094.0</v>
      </c>
      <c r="B199" s="15">
        <v>46097.0</v>
      </c>
      <c r="C199" s="44">
        <v>44593.0</v>
      </c>
      <c r="D199" s="99" t="s">
        <v>920</v>
      </c>
      <c r="E199" s="100" t="s">
        <v>20678</v>
      </c>
      <c r="F199" s="112" t="str">
        <f t="shared" si="2"/>
        <v>SEBASTIAN ALVARADO SALAZAR</v>
      </c>
      <c r="G199" s="100" t="s">
        <v>20679</v>
      </c>
      <c r="H199" s="56" t="s">
        <v>603</v>
      </c>
      <c r="I199" s="27"/>
      <c r="J199" s="57" t="s">
        <v>19</v>
      </c>
      <c r="K199" s="23" t="s">
        <v>15</v>
      </c>
    </row>
    <row r="200" ht="22.5" customHeight="1">
      <c r="A200" s="147">
        <v>46094.0</v>
      </c>
      <c r="B200" s="15"/>
      <c r="C200" s="46" t="s">
        <v>106</v>
      </c>
      <c r="D200" s="99" t="s">
        <v>20680</v>
      </c>
      <c r="E200" s="100" t="s">
        <v>20681</v>
      </c>
      <c r="F200" s="112" t="str">
        <f t="shared" si="2"/>
        <v>MAXIMILIANO DIEGO JAVIER CERDA OLIVARES</v>
      </c>
      <c r="G200" s="100" t="s">
        <v>20682</v>
      </c>
      <c r="H200" s="56" t="s">
        <v>603</v>
      </c>
      <c r="I200" s="27"/>
      <c r="J200" s="57" t="s">
        <v>21</v>
      </c>
      <c r="K200" s="23" t="s">
        <v>15</v>
      </c>
    </row>
    <row r="201" ht="22.5" customHeight="1">
      <c r="A201" s="147">
        <v>46094.0</v>
      </c>
      <c r="B201" s="15">
        <v>46094.0</v>
      </c>
      <c r="C201" s="44">
        <v>45717.0</v>
      </c>
      <c r="D201" s="99" t="s">
        <v>14829</v>
      </c>
      <c r="E201" s="100" t="s">
        <v>14830</v>
      </c>
      <c r="F201" s="112" t="str">
        <f t="shared" si="2"/>
        <v>GUILLERMO ENRIQUE PIZARRO ALVAREZ</v>
      </c>
      <c r="G201" s="100" t="s">
        <v>14831</v>
      </c>
      <c r="H201" s="61"/>
      <c r="I201" s="27"/>
      <c r="J201" s="57" t="s">
        <v>17</v>
      </c>
      <c r="K201" s="23" t="s">
        <v>22</v>
      </c>
    </row>
    <row r="202" ht="22.5" customHeight="1">
      <c r="A202" s="147">
        <v>46094.0</v>
      </c>
      <c r="B202" s="15"/>
      <c r="C202" s="46" t="s">
        <v>106</v>
      </c>
      <c r="D202" s="99" t="s">
        <v>8177</v>
      </c>
      <c r="E202" s="100" t="s">
        <v>8178</v>
      </c>
      <c r="F202" s="112" t="str">
        <f t="shared" si="2"/>
        <v>CLAUDIA PAZ VARGAS VELASQUEZ</v>
      </c>
      <c r="G202" s="100" t="s">
        <v>8179</v>
      </c>
      <c r="H202" s="56" t="s">
        <v>603</v>
      </c>
      <c r="I202" s="27"/>
      <c r="J202" s="57" t="s">
        <v>21</v>
      </c>
      <c r="K202" s="23" t="s">
        <v>15</v>
      </c>
    </row>
    <row r="203" ht="22.5" customHeight="1">
      <c r="A203" s="147">
        <v>46094.0</v>
      </c>
      <c r="B203" s="15">
        <v>46094.0</v>
      </c>
      <c r="C203" s="44">
        <v>45017.0</v>
      </c>
      <c r="D203" s="99" t="s">
        <v>1116</v>
      </c>
      <c r="E203" s="100" t="s">
        <v>20683</v>
      </c>
      <c r="F203" s="112" t="str">
        <f t="shared" si="2"/>
        <v>PATRICIO OLMOS AGUILAR</v>
      </c>
      <c r="G203" s="100" t="s">
        <v>20684</v>
      </c>
      <c r="H203" s="61"/>
      <c r="I203" s="27"/>
      <c r="J203" s="57" t="s">
        <v>17</v>
      </c>
      <c r="K203" s="23" t="s">
        <v>15</v>
      </c>
    </row>
    <row r="204" ht="22.5" customHeight="1">
      <c r="A204" s="147">
        <v>46094.0</v>
      </c>
      <c r="B204" s="15"/>
      <c r="C204" s="46" t="s">
        <v>106</v>
      </c>
      <c r="D204" s="99" t="s">
        <v>20685</v>
      </c>
      <c r="E204" s="100" t="s">
        <v>10450</v>
      </c>
      <c r="F204" s="112" t="str">
        <f t="shared" si="2"/>
        <v>CYNTHIA AHUMADA</v>
      </c>
      <c r="G204" s="100" t="s">
        <v>20686</v>
      </c>
      <c r="H204" s="56" t="s">
        <v>603</v>
      </c>
      <c r="I204" s="27"/>
      <c r="J204" s="57" t="s">
        <v>21</v>
      </c>
      <c r="K204" s="23" t="s">
        <v>15</v>
      </c>
    </row>
    <row r="205" ht="22.5" customHeight="1">
      <c r="A205" s="147">
        <v>46094.0</v>
      </c>
      <c r="B205" s="15"/>
      <c r="C205" s="46" t="s">
        <v>106</v>
      </c>
      <c r="D205" s="99" t="s">
        <v>20687</v>
      </c>
      <c r="E205" s="100" t="s">
        <v>20688</v>
      </c>
      <c r="F205" s="112" t="str">
        <f t="shared" si="2"/>
        <v>FRANCISCA ALEJANDRA UMAÑA JARAMILLO</v>
      </c>
      <c r="G205" s="100" t="s">
        <v>20689</v>
      </c>
      <c r="H205" s="56" t="s">
        <v>603</v>
      </c>
      <c r="I205" s="27"/>
      <c r="J205" s="57" t="s">
        <v>21</v>
      </c>
      <c r="K205" s="23" t="s">
        <v>15</v>
      </c>
    </row>
    <row r="206" ht="22.5" customHeight="1">
      <c r="A206" s="147">
        <v>46094.0</v>
      </c>
      <c r="B206" s="15"/>
      <c r="C206" s="46" t="s">
        <v>20690</v>
      </c>
      <c r="D206" s="99" t="s">
        <v>1998</v>
      </c>
      <c r="E206" s="100" t="s">
        <v>20691</v>
      </c>
      <c r="F206" s="112" t="str">
        <f t="shared" si="2"/>
        <v>MARIA MORALES OSORIO</v>
      </c>
      <c r="G206" s="100" t="s">
        <v>20692</v>
      </c>
      <c r="H206" s="56" t="s">
        <v>603</v>
      </c>
      <c r="I206" s="27"/>
      <c r="J206" s="57" t="s">
        <v>21</v>
      </c>
      <c r="K206" s="23" t="s">
        <v>15</v>
      </c>
    </row>
    <row r="207" ht="22.5" customHeight="1">
      <c r="A207" s="147">
        <v>46094.0</v>
      </c>
      <c r="B207" s="15">
        <v>46097.0</v>
      </c>
      <c r="C207" s="44">
        <v>45870.0</v>
      </c>
      <c r="D207" s="99" t="s">
        <v>20693</v>
      </c>
      <c r="E207" s="100" t="s">
        <v>20694</v>
      </c>
      <c r="F207" s="112" t="str">
        <f t="shared" si="2"/>
        <v>MARCIA LATTORE ROBLES</v>
      </c>
      <c r="G207" s="100" t="s">
        <v>20695</v>
      </c>
      <c r="H207" s="56" t="s">
        <v>603</v>
      </c>
      <c r="I207" s="27"/>
      <c r="J207" s="57" t="s">
        <v>17</v>
      </c>
      <c r="K207" s="23" t="s">
        <v>15</v>
      </c>
    </row>
    <row r="208" ht="22.5" customHeight="1">
      <c r="A208" s="147">
        <v>46097.0</v>
      </c>
      <c r="B208" s="15"/>
      <c r="C208" s="46" t="s">
        <v>106</v>
      </c>
      <c r="D208" s="99" t="s">
        <v>2073</v>
      </c>
      <c r="E208" s="100" t="s">
        <v>571</v>
      </c>
      <c r="F208" s="112" t="str">
        <f t="shared" si="2"/>
        <v>CESAR SALAZAR</v>
      </c>
      <c r="G208" s="100" t="s">
        <v>14888</v>
      </c>
      <c r="H208" s="56" t="s">
        <v>603</v>
      </c>
      <c r="I208" s="27"/>
      <c r="J208" s="57" t="s">
        <v>21</v>
      </c>
      <c r="K208" s="23" t="s">
        <v>15</v>
      </c>
    </row>
    <row r="209" ht="22.5" customHeight="1">
      <c r="A209" s="147">
        <v>46097.0</v>
      </c>
      <c r="B209" s="15">
        <v>46097.0</v>
      </c>
      <c r="C209" s="44">
        <v>43221.0</v>
      </c>
      <c r="D209" s="99" t="s">
        <v>20696</v>
      </c>
      <c r="E209" s="100" t="s">
        <v>20697</v>
      </c>
      <c r="F209" s="112" t="str">
        <f t="shared" si="2"/>
        <v>OSVALDO ESTEBAN ROJO RIQUELME</v>
      </c>
      <c r="G209" s="100" t="s">
        <v>20698</v>
      </c>
      <c r="H209" s="56" t="s">
        <v>603</v>
      </c>
      <c r="I209" s="27"/>
      <c r="J209" s="57" t="s">
        <v>17</v>
      </c>
      <c r="K209" s="23" t="s">
        <v>15</v>
      </c>
    </row>
    <row r="210" ht="22.5" customHeight="1">
      <c r="A210" s="147">
        <v>46097.0</v>
      </c>
      <c r="B210" s="15"/>
      <c r="C210" s="46" t="s">
        <v>228</v>
      </c>
      <c r="D210" s="99" t="s">
        <v>20699</v>
      </c>
      <c r="E210" s="100" t="s">
        <v>20700</v>
      </c>
      <c r="F210" s="112" t="str">
        <f t="shared" si="2"/>
        <v>ELIANA JAVIERA DEL CARMEN JARA BERRIOS</v>
      </c>
      <c r="G210" s="100" t="s">
        <v>20701</v>
      </c>
      <c r="H210" s="56" t="s">
        <v>603</v>
      </c>
      <c r="I210" s="27"/>
      <c r="J210" s="57" t="s">
        <v>21</v>
      </c>
      <c r="K210" s="23" t="s">
        <v>15</v>
      </c>
    </row>
    <row r="211" ht="22.5" customHeight="1">
      <c r="A211" s="147">
        <v>46097.0</v>
      </c>
      <c r="B211" s="15"/>
      <c r="C211" s="44">
        <v>44774.0</v>
      </c>
      <c r="D211" s="99" t="s">
        <v>20702</v>
      </c>
      <c r="E211" s="100" t="s">
        <v>220</v>
      </c>
      <c r="F211" s="112" t="str">
        <f t="shared" si="2"/>
        <v>DANAE SALINAS</v>
      </c>
      <c r="G211" s="100" t="s">
        <v>20703</v>
      </c>
      <c r="H211" s="56" t="s">
        <v>603</v>
      </c>
      <c r="I211" s="27"/>
      <c r="J211" s="57" t="s">
        <v>17</v>
      </c>
      <c r="K211" s="23" t="s">
        <v>15</v>
      </c>
    </row>
    <row r="212" ht="22.5" customHeight="1">
      <c r="A212" s="147">
        <v>46097.0</v>
      </c>
      <c r="B212" s="15">
        <v>46097.0</v>
      </c>
      <c r="C212" s="44">
        <v>45078.0</v>
      </c>
      <c r="D212" s="99" t="s">
        <v>41</v>
      </c>
      <c r="E212" s="100" t="s">
        <v>3997</v>
      </c>
      <c r="F212" s="112" t="str">
        <f t="shared" si="2"/>
        <v>REINALDO HERRERA</v>
      </c>
      <c r="G212" s="100" t="s">
        <v>20704</v>
      </c>
      <c r="H212" s="56" t="s">
        <v>603</v>
      </c>
      <c r="I212" s="27"/>
      <c r="J212" s="57" t="s">
        <v>17</v>
      </c>
      <c r="K212" s="23" t="s">
        <v>15</v>
      </c>
    </row>
    <row r="213" ht="22.5" customHeight="1">
      <c r="A213" s="147">
        <v>46097.0</v>
      </c>
      <c r="B213" s="15"/>
      <c r="C213" s="46" t="s">
        <v>546</v>
      </c>
      <c r="D213" s="99" t="s">
        <v>600</v>
      </c>
      <c r="E213" s="100" t="s">
        <v>20705</v>
      </c>
      <c r="F213" s="112" t="str">
        <f t="shared" si="2"/>
        <v>VICTOR CEA LARA</v>
      </c>
      <c r="G213" s="100" t="s">
        <v>20706</v>
      </c>
      <c r="H213" s="56" t="s">
        <v>603</v>
      </c>
      <c r="I213" s="27"/>
      <c r="J213" s="57" t="s">
        <v>21</v>
      </c>
      <c r="K213" s="23" t="s">
        <v>15</v>
      </c>
    </row>
    <row r="214" ht="22.5" customHeight="1">
      <c r="A214" s="147">
        <v>46097.0</v>
      </c>
      <c r="B214" s="15">
        <v>46097.0</v>
      </c>
      <c r="C214" s="44">
        <v>43678.0</v>
      </c>
      <c r="D214" s="99" t="s">
        <v>20707</v>
      </c>
      <c r="E214" s="100" t="s">
        <v>20708</v>
      </c>
      <c r="F214" s="112" t="str">
        <f t="shared" si="2"/>
        <v>RAUL GERARDO VEGAZ FOGGIA</v>
      </c>
      <c r="G214" s="100" t="s">
        <v>20709</v>
      </c>
      <c r="H214" s="56" t="s">
        <v>603</v>
      </c>
      <c r="I214" s="27"/>
      <c r="J214" s="57" t="s">
        <v>17</v>
      </c>
      <c r="K214" s="23" t="s">
        <v>15</v>
      </c>
    </row>
    <row r="215" ht="22.5" customHeight="1">
      <c r="A215" s="147">
        <v>46097.0</v>
      </c>
      <c r="B215" s="15"/>
      <c r="C215" s="46" t="s">
        <v>1529</v>
      </c>
      <c r="D215" s="99" t="s">
        <v>12343</v>
      </c>
      <c r="E215" s="100" t="s">
        <v>20710</v>
      </c>
      <c r="F215" s="112" t="str">
        <f t="shared" si="2"/>
        <v>MARIA ANGELICA ZAMORANO HIDALGO</v>
      </c>
      <c r="G215" s="100" t="s">
        <v>20711</v>
      </c>
      <c r="H215" s="56" t="s">
        <v>603</v>
      </c>
      <c r="I215" s="27"/>
      <c r="J215" s="57" t="s">
        <v>21</v>
      </c>
      <c r="K215" s="23" t="s">
        <v>15</v>
      </c>
    </row>
    <row r="216" ht="22.5" customHeight="1">
      <c r="A216" s="147">
        <v>46097.0</v>
      </c>
      <c r="B216" s="15">
        <v>46097.0</v>
      </c>
      <c r="C216" s="44">
        <v>41183.0</v>
      </c>
      <c r="D216" s="99" t="s">
        <v>20712</v>
      </c>
      <c r="E216" s="100" t="s">
        <v>20713</v>
      </c>
      <c r="F216" s="112" t="str">
        <f t="shared" si="2"/>
        <v>MIGUEL EDUARDO RIVAS NUÑEZ</v>
      </c>
      <c r="G216" s="100" t="s">
        <v>20714</v>
      </c>
      <c r="H216" s="56" t="s">
        <v>603</v>
      </c>
      <c r="I216" s="27"/>
      <c r="J216" s="57" t="s">
        <v>17</v>
      </c>
      <c r="K216" s="23" t="s">
        <v>15</v>
      </c>
    </row>
    <row r="217" ht="22.5" customHeight="1">
      <c r="A217" s="147">
        <v>46097.0</v>
      </c>
      <c r="B217" s="15">
        <v>46097.0</v>
      </c>
      <c r="C217" s="44">
        <v>44927.0</v>
      </c>
      <c r="D217" s="99" t="s">
        <v>20715</v>
      </c>
      <c r="E217" s="100" t="s">
        <v>20716</v>
      </c>
      <c r="F217" s="112" t="str">
        <f t="shared" si="2"/>
        <v>VICTOR GABRIEL SOTO GONZALEZ</v>
      </c>
      <c r="G217" s="100" t="s">
        <v>20717</v>
      </c>
      <c r="H217" s="56" t="s">
        <v>603</v>
      </c>
      <c r="I217" s="27"/>
      <c r="J217" s="57" t="s">
        <v>17</v>
      </c>
      <c r="K217" s="23" t="s">
        <v>15</v>
      </c>
    </row>
    <row r="218" ht="22.5" customHeight="1">
      <c r="A218" s="147">
        <v>46097.0</v>
      </c>
      <c r="B218" s="15">
        <v>46097.0</v>
      </c>
      <c r="C218" s="44">
        <v>45108.0</v>
      </c>
      <c r="D218" s="99" t="s">
        <v>20718</v>
      </c>
      <c r="E218" s="100" t="s">
        <v>20719</v>
      </c>
      <c r="F218" s="112" t="str">
        <f t="shared" si="2"/>
        <v>IRMA ESTHER BALBIANI CORVALAN</v>
      </c>
      <c r="G218" s="100" t="s">
        <v>20720</v>
      </c>
      <c r="H218" s="56" t="s">
        <v>603</v>
      </c>
      <c r="I218" s="27"/>
      <c r="J218" s="57" t="s">
        <v>17</v>
      </c>
      <c r="K218" s="23" t="s">
        <v>15</v>
      </c>
    </row>
    <row r="219" ht="22.5" customHeight="1">
      <c r="A219" s="147">
        <v>46097.0</v>
      </c>
      <c r="B219" s="15"/>
      <c r="C219" s="44"/>
      <c r="D219" s="99" t="s">
        <v>5197</v>
      </c>
      <c r="E219" s="100" t="s">
        <v>20721</v>
      </c>
      <c r="F219" s="112" t="str">
        <f t="shared" si="2"/>
        <v>JORGE LUIS GAONA PAREDES</v>
      </c>
      <c r="G219" s="100" t="s">
        <v>20722</v>
      </c>
      <c r="H219" s="61"/>
      <c r="I219" s="27"/>
      <c r="J219" s="65"/>
      <c r="K219" s="28"/>
    </row>
    <row r="220" ht="22.5" customHeight="1">
      <c r="A220" s="147">
        <v>46097.0</v>
      </c>
      <c r="B220" s="15">
        <v>46097.0</v>
      </c>
      <c r="C220" s="44">
        <v>43617.0</v>
      </c>
      <c r="D220" s="99" t="s">
        <v>20723</v>
      </c>
      <c r="E220" s="100" t="s">
        <v>20724</v>
      </c>
      <c r="F220" s="112" t="str">
        <f t="shared" si="2"/>
        <v>GUILLERMO SERGIO PALACIOS ALEGRIA</v>
      </c>
      <c r="G220" s="100" t="s">
        <v>20725</v>
      </c>
      <c r="H220" s="61"/>
      <c r="I220" s="27"/>
      <c r="J220" s="57" t="s">
        <v>17</v>
      </c>
      <c r="K220" s="23" t="s">
        <v>22</v>
      </c>
    </row>
    <row r="221" ht="22.5" customHeight="1">
      <c r="A221" s="147">
        <v>46097.0</v>
      </c>
      <c r="B221" s="15">
        <v>46097.0</v>
      </c>
      <c r="C221" s="44">
        <v>43891.0</v>
      </c>
      <c r="D221" s="99" t="s">
        <v>3384</v>
      </c>
      <c r="E221" s="100" t="s">
        <v>20726</v>
      </c>
      <c r="F221" s="112" t="str">
        <f t="shared" si="2"/>
        <v>VICTOR MANUEL MOYA SILVA</v>
      </c>
      <c r="G221" s="100" t="s">
        <v>20727</v>
      </c>
      <c r="H221" s="56" t="s">
        <v>603</v>
      </c>
      <c r="I221" s="27"/>
      <c r="J221" s="57" t="s">
        <v>17</v>
      </c>
      <c r="K221" s="23" t="s">
        <v>15</v>
      </c>
    </row>
    <row r="222" ht="22.5" customHeight="1">
      <c r="A222" s="147">
        <v>46097.0</v>
      </c>
      <c r="B222" s="15">
        <v>46097.0</v>
      </c>
      <c r="C222" s="44">
        <v>45200.0</v>
      </c>
      <c r="D222" s="99" t="s">
        <v>20728</v>
      </c>
      <c r="E222" s="100" t="s">
        <v>20729</v>
      </c>
      <c r="F222" s="112" t="str">
        <f t="shared" si="2"/>
        <v>HUGO CHRISTIAN MARTINEZ GONZALEZ</v>
      </c>
      <c r="G222" s="100" t="s">
        <v>20730</v>
      </c>
      <c r="H222" s="56" t="s">
        <v>603</v>
      </c>
      <c r="I222" s="27"/>
      <c r="J222" s="57" t="s">
        <v>17</v>
      </c>
      <c r="K222" s="23" t="s">
        <v>15</v>
      </c>
    </row>
    <row r="223" ht="22.5" customHeight="1">
      <c r="A223" s="147">
        <v>46097.0</v>
      </c>
      <c r="B223" s="15">
        <v>46097.0</v>
      </c>
      <c r="C223" s="44">
        <v>43405.0</v>
      </c>
      <c r="D223" s="99" t="s">
        <v>20731</v>
      </c>
      <c r="E223" s="100" t="s">
        <v>20732</v>
      </c>
      <c r="F223" s="112" t="str">
        <f t="shared" si="2"/>
        <v>RICARDO ANDRES CANO TAPIA</v>
      </c>
      <c r="G223" s="100" t="s">
        <v>20733</v>
      </c>
      <c r="H223" s="56" t="s">
        <v>603</v>
      </c>
      <c r="I223" s="27"/>
      <c r="J223" s="57" t="s">
        <v>17</v>
      </c>
      <c r="K223" s="23" t="s">
        <v>15</v>
      </c>
    </row>
    <row r="224" ht="22.5" customHeight="1">
      <c r="A224" s="147">
        <v>46097.0</v>
      </c>
      <c r="B224" s="15">
        <v>46097.0</v>
      </c>
      <c r="C224" s="44">
        <v>43678.0</v>
      </c>
      <c r="D224" s="99" t="s">
        <v>20734</v>
      </c>
      <c r="E224" s="100" t="s">
        <v>451</v>
      </c>
      <c r="F224" s="112" t="str">
        <f t="shared" si="2"/>
        <v>KAREN ANDREA BUGUEÑO GONZALEZ</v>
      </c>
      <c r="G224" s="100" t="s">
        <v>20735</v>
      </c>
      <c r="H224" s="56" t="s">
        <v>603</v>
      </c>
      <c r="I224" s="27"/>
      <c r="J224" s="57" t="s">
        <v>17</v>
      </c>
      <c r="K224" s="23" t="s">
        <v>15</v>
      </c>
    </row>
    <row r="225" ht="22.5" customHeight="1">
      <c r="A225" s="147">
        <v>46097.0</v>
      </c>
      <c r="B225" s="15">
        <v>46097.0</v>
      </c>
      <c r="C225" s="44">
        <v>44743.0</v>
      </c>
      <c r="D225" s="99" t="s">
        <v>20736</v>
      </c>
      <c r="E225" s="100" t="s">
        <v>20737</v>
      </c>
      <c r="F225" s="112" t="str">
        <f t="shared" si="2"/>
        <v>JOSE ALFREDO AFRICANO ANDRADES</v>
      </c>
      <c r="G225" s="100" t="s">
        <v>20738</v>
      </c>
      <c r="H225" s="56" t="s">
        <v>603</v>
      </c>
      <c r="I225" s="27"/>
      <c r="J225" s="57" t="s">
        <v>17</v>
      </c>
      <c r="K225" s="23" t="s">
        <v>15</v>
      </c>
    </row>
    <row r="226" ht="22.5" customHeight="1">
      <c r="A226" s="147">
        <v>46097.0</v>
      </c>
      <c r="B226" s="15"/>
      <c r="C226" s="46" t="s">
        <v>432</v>
      </c>
      <c r="D226" s="99" t="s">
        <v>669</v>
      </c>
      <c r="E226" s="100" t="s">
        <v>20739</v>
      </c>
      <c r="F226" s="112" t="str">
        <f t="shared" si="2"/>
        <v>JORGE JIMENEZ ALBORNOZ</v>
      </c>
      <c r="G226" s="100" t="s">
        <v>20740</v>
      </c>
      <c r="H226" s="56" t="s">
        <v>603</v>
      </c>
      <c r="I226" s="27"/>
      <c r="J226" s="57" t="s">
        <v>21</v>
      </c>
      <c r="K226" s="23" t="s">
        <v>15</v>
      </c>
    </row>
    <row r="227" ht="22.5" customHeight="1">
      <c r="A227" s="147">
        <v>46097.0</v>
      </c>
      <c r="B227" s="15">
        <v>46097.0</v>
      </c>
      <c r="C227" s="44">
        <v>43678.0</v>
      </c>
      <c r="D227" s="99" t="s">
        <v>20741</v>
      </c>
      <c r="E227" s="100" t="s">
        <v>20742</v>
      </c>
      <c r="F227" s="112" t="str">
        <f t="shared" si="2"/>
        <v>ELIZABETH MAGALY BENITEZ VERDEJO</v>
      </c>
      <c r="G227" s="100" t="s">
        <v>20743</v>
      </c>
      <c r="H227" s="56" t="s">
        <v>603</v>
      </c>
      <c r="I227" s="27"/>
      <c r="J227" s="57" t="s">
        <v>17</v>
      </c>
      <c r="K227" s="23" t="s">
        <v>15</v>
      </c>
    </row>
    <row r="228" ht="22.5" customHeight="1">
      <c r="A228" s="147">
        <v>46097.0</v>
      </c>
      <c r="B228" s="15">
        <v>46097.0</v>
      </c>
      <c r="C228" s="44">
        <v>43344.0</v>
      </c>
      <c r="D228" s="99" t="s">
        <v>20744</v>
      </c>
      <c r="E228" s="100" t="s">
        <v>15673</v>
      </c>
      <c r="F228" s="112" t="str">
        <f t="shared" si="2"/>
        <v>YEMALLA DE SAN LAZARO VALENZUELA SALAS</v>
      </c>
      <c r="G228" s="100" t="s">
        <v>20745</v>
      </c>
      <c r="H228" s="56" t="s">
        <v>603</v>
      </c>
      <c r="I228" s="27"/>
      <c r="J228" s="57" t="s">
        <v>17</v>
      </c>
      <c r="K228" s="23" t="s">
        <v>15</v>
      </c>
    </row>
    <row r="229" ht="22.5" customHeight="1">
      <c r="A229" s="147">
        <v>46097.0</v>
      </c>
      <c r="B229" s="15"/>
      <c r="C229" s="44">
        <v>45689.0</v>
      </c>
      <c r="D229" s="99" t="s">
        <v>20746</v>
      </c>
      <c r="E229" s="100" t="s">
        <v>20747</v>
      </c>
      <c r="F229" s="112" t="str">
        <f t="shared" si="2"/>
        <v>JESSENIA AHUMADA LIZAMA</v>
      </c>
      <c r="G229" s="100" t="s">
        <v>20510</v>
      </c>
      <c r="H229" s="56" t="s">
        <v>603</v>
      </c>
      <c r="I229" s="27"/>
      <c r="J229" s="57" t="s">
        <v>17</v>
      </c>
      <c r="K229" s="23" t="s">
        <v>15</v>
      </c>
    </row>
    <row r="230" ht="22.5" customHeight="1">
      <c r="A230" s="147">
        <v>46097.0</v>
      </c>
      <c r="B230" s="15">
        <v>46098.0</v>
      </c>
      <c r="C230" s="44">
        <v>43709.0</v>
      </c>
      <c r="D230" s="99" t="s">
        <v>17904</v>
      </c>
      <c r="E230" s="100" t="s">
        <v>20748</v>
      </c>
      <c r="F230" s="112" t="str">
        <f t="shared" si="2"/>
        <v>CHRISTIAN CORREA MIRANDA</v>
      </c>
      <c r="G230" s="100" t="s">
        <v>18800</v>
      </c>
      <c r="H230" s="56" t="s">
        <v>603</v>
      </c>
      <c r="I230" s="22" t="s">
        <v>16</v>
      </c>
      <c r="J230" s="57" t="s">
        <v>17</v>
      </c>
      <c r="K230" s="23" t="s">
        <v>15</v>
      </c>
    </row>
    <row r="231" ht="22.5" customHeight="1">
      <c r="A231" s="147">
        <v>46097.0</v>
      </c>
      <c r="B231" s="15">
        <v>46098.0</v>
      </c>
      <c r="C231" s="44">
        <v>45017.0</v>
      </c>
      <c r="D231" s="99" t="s">
        <v>5878</v>
      </c>
      <c r="E231" s="100" t="s">
        <v>20749</v>
      </c>
      <c r="F231" s="112" t="str">
        <f t="shared" si="2"/>
        <v>JOSE LUIS ESPINOZA AVENDAÑO</v>
      </c>
      <c r="G231" s="100" t="s">
        <v>20750</v>
      </c>
      <c r="H231" s="56" t="s">
        <v>603</v>
      </c>
      <c r="I231" s="27"/>
      <c r="J231" s="57" t="s">
        <v>17</v>
      </c>
      <c r="K231" s="23" t="s">
        <v>15</v>
      </c>
    </row>
    <row r="232" ht="22.5" customHeight="1">
      <c r="A232" s="147">
        <v>46098.0</v>
      </c>
      <c r="B232" s="15">
        <v>46098.0</v>
      </c>
      <c r="C232" s="44">
        <v>42705.0</v>
      </c>
      <c r="D232" s="99" t="s">
        <v>107</v>
      </c>
      <c r="E232" s="100" t="s">
        <v>5987</v>
      </c>
      <c r="F232" s="112" t="str">
        <f t="shared" si="2"/>
        <v>CLAUDIA OYARZUN</v>
      </c>
      <c r="G232" s="100" t="s">
        <v>20751</v>
      </c>
      <c r="H232" s="56" t="s">
        <v>603</v>
      </c>
      <c r="I232" s="27"/>
      <c r="J232" s="57" t="s">
        <v>17</v>
      </c>
      <c r="K232" s="23" t="s">
        <v>15</v>
      </c>
    </row>
    <row r="233" ht="22.5" customHeight="1">
      <c r="A233" s="147">
        <v>46098.0</v>
      </c>
      <c r="B233" s="15">
        <v>46098.0</v>
      </c>
      <c r="C233" s="44">
        <v>44621.0</v>
      </c>
      <c r="D233" s="99" t="s">
        <v>20752</v>
      </c>
      <c r="E233" s="100" t="s">
        <v>20753</v>
      </c>
      <c r="F233" s="112" t="str">
        <f t="shared" si="2"/>
        <v>JORGE FERNANDO ARRIOLA NUÑEZ</v>
      </c>
      <c r="G233" s="100" t="s">
        <v>20754</v>
      </c>
      <c r="H233" s="56" t="s">
        <v>603</v>
      </c>
      <c r="I233" s="27"/>
      <c r="J233" s="57" t="s">
        <v>17</v>
      </c>
      <c r="K233" s="23" t="s">
        <v>15</v>
      </c>
    </row>
    <row r="234" ht="22.5" customHeight="1">
      <c r="A234" s="147">
        <v>46098.0</v>
      </c>
      <c r="B234" s="15">
        <v>46098.0</v>
      </c>
      <c r="C234" s="44">
        <v>43556.0</v>
      </c>
      <c r="D234" s="99" t="s">
        <v>20755</v>
      </c>
      <c r="E234" s="100" t="s">
        <v>20756</v>
      </c>
      <c r="F234" s="112" t="str">
        <f t="shared" si="2"/>
        <v>CRISTINA ISABEL GARRE CASTAÑERO</v>
      </c>
      <c r="G234" s="100" t="s">
        <v>20757</v>
      </c>
      <c r="H234" s="56" t="s">
        <v>603</v>
      </c>
      <c r="I234" s="27"/>
      <c r="J234" s="57" t="s">
        <v>17</v>
      </c>
      <c r="K234" s="23" t="s">
        <v>15</v>
      </c>
    </row>
    <row r="235" ht="22.5" customHeight="1">
      <c r="A235" s="147">
        <v>46098.0</v>
      </c>
      <c r="B235" s="15"/>
      <c r="C235" s="46" t="s">
        <v>122</v>
      </c>
      <c r="D235" s="99" t="s">
        <v>20758</v>
      </c>
      <c r="E235" s="100" t="s">
        <v>20759</v>
      </c>
      <c r="F235" s="112" t="str">
        <f t="shared" si="2"/>
        <v>FRESIA DILIA VEGA SEGOVIA</v>
      </c>
      <c r="G235" s="100" t="s">
        <v>20760</v>
      </c>
      <c r="H235" s="56" t="s">
        <v>603</v>
      </c>
      <c r="I235" s="27"/>
      <c r="J235" s="57" t="s">
        <v>21</v>
      </c>
      <c r="K235" s="23" t="s">
        <v>15</v>
      </c>
    </row>
    <row r="236" ht="22.5" customHeight="1">
      <c r="A236" s="147">
        <v>46098.0</v>
      </c>
      <c r="B236" s="15">
        <v>46098.0</v>
      </c>
      <c r="C236" s="44">
        <v>43862.0</v>
      </c>
      <c r="D236" s="99" t="s">
        <v>17037</v>
      </c>
      <c r="E236" s="100" t="s">
        <v>20761</v>
      </c>
      <c r="F236" s="112" t="str">
        <f t="shared" si="2"/>
        <v>JONATHAN HERNAN FERNANDEZ CARRASCO</v>
      </c>
      <c r="G236" s="100" t="s">
        <v>17039</v>
      </c>
      <c r="H236" s="56" t="s">
        <v>603</v>
      </c>
      <c r="I236" s="22" t="s">
        <v>16</v>
      </c>
      <c r="J236" s="57" t="s">
        <v>17</v>
      </c>
      <c r="K236" s="28"/>
    </row>
    <row r="237" ht="22.5" customHeight="1">
      <c r="A237" s="147">
        <v>46098.0</v>
      </c>
      <c r="B237" s="15"/>
      <c r="C237" s="46" t="s">
        <v>106</v>
      </c>
      <c r="D237" s="99" t="s">
        <v>20762</v>
      </c>
      <c r="E237" s="100" t="s">
        <v>20763</v>
      </c>
      <c r="F237" s="112" t="str">
        <f t="shared" si="2"/>
        <v>JESSICA VIVIANA MONTENEGRO BALLEN</v>
      </c>
      <c r="G237" s="100" t="s">
        <v>20764</v>
      </c>
      <c r="H237" s="56" t="s">
        <v>603</v>
      </c>
      <c r="I237" s="27"/>
      <c r="J237" s="57" t="s">
        <v>21</v>
      </c>
      <c r="K237" s="23" t="s">
        <v>15</v>
      </c>
    </row>
    <row r="238" ht="22.5" customHeight="1">
      <c r="A238" s="147">
        <v>46098.0</v>
      </c>
      <c r="B238" s="15">
        <v>46098.0</v>
      </c>
      <c r="C238" s="44">
        <v>41153.0</v>
      </c>
      <c r="D238" s="99" t="s">
        <v>20765</v>
      </c>
      <c r="E238" s="100" t="s">
        <v>20766</v>
      </c>
      <c r="F238" s="112" t="str">
        <f t="shared" si="2"/>
        <v>MARIA TERESA MARTINEZ LARRAIN</v>
      </c>
      <c r="G238" s="100" t="s">
        <v>20767</v>
      </c>
      <c r="H238" s="56" t="s">
        <v>603</v>
      </c>
      <c r="I238" s="27"/>
      <c r="J238" s="57" t="s">
        <v>17</v>
      </c>
      <c r="K238" s="23" t="s">
        <v>15</v>
      </c>
    </row>
    <row r="239" ht="22.5" customHeight="1">
      <c r="A239" s="147">
        <v>46098.0</v>
      </c>
      <c r="B239" s="15"/>
      <c r="C239" s="44"/>
      <c r="D239" s="99" t="s">
        <v>20768</v>
      </c>
      <c r="E239" s="100" t="s">
        <v>20769</v>
      </c>
      <c r="F239" s="112" t="str">
        <f t="shared" si="2"/>
        <v>ALVARO RICARDO SALINAS VEGA</v>
      </c>
      <c r="G239" s="100" t="s">
        <v>20770</v>
      </c>
      <c r="H239" s="61"/>
      <c r="I239" s="27"/>
      <c r="J239" s="65"/>
      <c r="K239" s="28"/>
    </row>
    <row r="240" ht="22.5" customHeight="1">
      <c r="A240" s="147">
        <v>46098.0</v>
      </c>
      <c r="B240" s="15">
        <v>46098.0</v>
      </c>
      <c r="C240" s="44">
        <v>43556.0</v>
      </c>
      <c r="D240" s="99" t="s">
        <v>20771</v>
      </c>
      <c r="E240" s="100" t="s">
        <v>20772</v>
      </c>
      <c r="F240" s="112" t="str">
        <f t="shared" si="2"/>
        <v>JORGE ENRIQUE DROGUETT CORRALES</v>
      </c>
      <c r="G240" s="100" t="s">
        <v>20773</v>
      </c>
      <c r="H240" s="56" t="s">
        <v>603</v>
      </c>
      <c r="I240" s="27"/>
      <c r="J240" s="57" t="s">
        <v>17</v>
      </c>
      <c r="K240" s="23" t="s">
        <v>15</v>
      </c>
    </row>
    <row r="241" ht="22.5" customHeight="1">
      <c r="A241" s="147">
        <v>46098.0</v>
      </c>
      <c r="B241" s="15"/>
      <c r="C241" s="46" t="s">
        <v>106</v>
      </c>
      <c r="D241" s="99" t="s">
        <v>20774</v>
      </c>
      <c r="E241" s="100" t="s">
        <v>20775</v>
      </c>
      <c r="F241" s="112" t="str">
        <f t="shared" si="2"/>
        <v>ROMINA STEPHANIE BRITO ESCUDERO</v>
      </c>
      <c r="G241" s="100" t="s">
        <v>20776</v>
      </c>
      <c r="H241" s="56" t="s">
        <v>603</v>
      </c>
      <c r="I241" s="27"/>
      <c r="J241" s="57" t="s">
        <v>21</v>
      </c>
      <c r="K241" s="23" t="s">
        <v>15</v>
      </c>
    </row>
    <row r="242" ht="22.5" customHeight="1">
      <c r="A242" s="147">
        <v>46098.0</v>
      </c>
      <c r="B242" s="15"/>
      <c r="C242" s="46" t="s">
        <v>106</v>
      </c>
      <c r="D242" s="99" t="s">
        <v>20777</v>
      </c>
      <c r="E242" s="100" t="s">
        <v>20778</v>
      </c>
      <c r="F242" s="112" t="str">
        <f t="shared" si="2"/>
        <v>ALAN VICENTE AZOCAR VEGA</v>
      </c>
      <c r="G242" s="100" t="s">
        <v>20779</v>
      </c>
      <c r="H242" s="56" t="s">
        <v>603</v>
      </c>
      <c r="I242" s="27"/>
      <c r="J242" s="57" t="s">
        <v>21</v>
      </c>
      <c r="K242" s="23" t="s">
        <v>15</v>
      </c>
    </row>
    <row r="243" ht="22.5" customHeight="1">
      <c r="A243" s="147">
        <v>46098.0</v>
      </c>
      <c r="B243" s="15"/>
      <c r="C243" s="46" t="s">
        <v>1569</v>
      </c>
      <c r="D243" s="99" t="s">
        <v>855</v>
      </c>
      <c r="E243" s="100" t="s">
        <v>20780</v>
      </c>
      <c r="F243" s="112" t="str">
        <f t="shared" si="2"/>
        <v>JUAN CARLOS POBLETE SILVA</v>
      </c>
      <c r="G243" s="100" t="s">
        <v>20781</v>
      </c>
      <c r="H243" s="56" t="s">
        <v>603</v>
      </c>
      <c r="I243" s="22"/>
      <c r="J243" s="57" t="s">
        <v>21</v>
      </c>
      <c r="K243" s="23" t="s">
        <v>15</v>
      </c>
    </row>
    <row r="244" ht="22.5" customHeight="1">
      <c r="A244" s="147">
        <v>46098.0</v>
      </c>
      <c r="B244" s="15"/>
      <c r="C244" s="46" t="s">
        <v>5860</v>
      </c>
      <c r="D244" s="99" t="s">
        <v>1592</v>
      </c>
      <c r="E244" s="100" t="s">
        <v>20782</v>
      </c>
      <c r="F244" s="112" t="str">
        <f t="shared" si="2"/>
        <v>JORGE ALEJANDRO OPORTUS MONTERO</v>
      </c>
      <c r="G244" s="100" t="s">
        <v>20783</v>
      </c>
      <c r="H244" s="56" t="s">
        <v>603</v>
      </c>
      <c r="I244" s="27"/>
      <c r="J244" s="57" t="s">
        <v>21</v>
      </c>
      <c r="K244" s="23" t="s">
        <v>15</v>
      </c>
    </row>
    <row r="245" ht="22.5" customHeight="1">
      <c r="A245" s="147">
        <v>46098.0</v>
      </c>
      <c r="B245" s="15"/>
      <c r="C245" s="46" t="s">
        <v>106</v>
      </c>
      <c r="D245" s="99" t="s">
        <v>20784</v>
      </c>
      <c r="E245" s="100" t="s">
        <v>20785</v>
      </c>
      <c r="F245" s="112" t="str">
        <f t="shared" si="2"/>
        <v>GABRIEL ALBERTO PEÑA CARVAJAL</v>
      </c>
      <c r="G245" s="100" t="s">
        <v>20786</v>
      </c>
      <c r="H245" s="56" t="s">
        <v>603</v>
      </c>
      <c r="I245" s="27"/>
      <c r="J245" s="57" t="s">
        <v>21</v>
      </c>
      <c r="K245" s="23" t="s">
        <v>15</v>
      </c>
    </row>
    <row r="246" ht="22.5" customHeight="1">
      <c r="A246" s="147">
        <v>46098.0</v>
      </c>
      <c r="B246" s="15"/>
      <c r="C246" s="46" t="s">
        <v>20787</v>
      </c>
      <c r="D246" s="99" t="s">
        <v>7209</v>
      </c>
      <c r="E246" s="100" t="s">
        <v>20788</v>
      </c>
      <c r="F246" s="112" t="str">
        <f t="shared" si="2"/>
        <v>HERNAN CAMUS</v>
      </c>
      <c r="G246" s="100" t="s">
        <v>20789</v>
      </c>
      <c r="H246" s="56" t="s">
        <v>603</v>
      </c>
      <c r="I246" s="27"/>
      <c r="J246" s="57" t="s">
        <v>21</v>
      </c>
      <c r="K246" s="23" t="s">
        <v>15</v>
      </c>
    </row>
    <row r="247" ht="22.5" customHeight="1">
      <c r="A247" s="147">
        <v>46098.0</v>
      </c>
      <c r="B247" s="15">
        <v>46104.0</v>
      </c>
      <c r="C247" s="44">
        <v>45474.0</v>
      </c>
      <c r="D247" s="99" t="s">
        <v>2096</v>
      </c>
      <c r="E247" s="100" t="s">
        <v>1722</v>
      </c>
      <c r="F247" s="112" t="str">
        <f t="shared" si="2"/>
        <v>CAMILO VASQUEZ</v>
      </c>
      <c r="G247" s="100" t="s">
        <v>20790</v>
      </c>
      <c r="H247" s="56" t="s">
        <v>603</v>
      </c>
      <c r="I247" s="27"/>
      <c r="J247" s="57" t="s">
        <v>19</v>
      </c>
      <c r="K247" s="23" t="s">
        <v>15</v>
      </c>
    </row>
    <row r="248" ht="22.5" customHeight="1">
      <c r="A248" s="147">
        <v>46098.0</v>
      </c>
      <c r="B248" s="15">
        <v>46104.0</v>
      </c>
      <c r="C248" s="44">
        <v>45413.0</v>
      </c>
      <c r="D248" s="99" t="s">
        <v>20791</v>
      </c>
      <c r="E248" s="100" t="s">
        <v>20792</v>
      </c>
      <c r="F248" s="112" t="str">
        <f t="shared" si="2"/>
        <v>FRANCISCO ARTURO TORO ROMERO</v>
      </c>
      <c r="G248" s="100" t="s">
        <v>20793</v>
      </c>
      <c r="H248" s="56" t="s">
        <v>603</v>
      </c>
      <c r="I248" s="27"/>
      <c r="J248" s="57" t="s">
        <v>17</v>
      </c>
      <c r="K248" s="23" t="s">
        <v>15</v>
      </c>
    </row>
    <row r="249" ht="22.5" customHeight="1">
      <c r="A249" s="147">
        <v>46098.0</v>
      </c>
      <c r="B249" s="15"/>
      <c r="C249" s="44">
        <v>42614.0</v>
      </c>
      <c r="D249" s="99" t="s">
        <v>447</v>
      </c>
      <c r="E249" s="100" t="s">
        <v>6575</v>
      </c>
      <c r="F249" s="112" t="str">
        <f t="shared" si="2"/>
        <v>LUIS ALBERTO QUEZADA LOPEZ</v>
      </c>
      <c r="G249" s="100" t="s">
        <v>6576</v>
      </c>
      <c r="H249" s="56" t="s">
        <v>603</v>
      </c>
      <c r="I249" s="27"/>
      <c r="J249" s="57" t="s">
        <v>17</v>
      </c>
      <c r="K249" s="23" t="s">
        <v>15</v>
      </c>
    </row>
    <row r="250" ht="22.5" customHeight="1">
      <c r="A250" s="147">
        <v>46098.0</v>
      </c>
      <c r="B250" s="15">
        <v>46098.0</v>
      </c>
      <c r="C250" s="44">
        <v>44531.0</v>
      </c>
      <c r="D250" s="99" t="s">
        <v>20794</v>
      </c>
      <c r="E250" s="100" t="s">
        <v>20795</v>
      </c>
      <c r="F250" s="112" t="str">
        <f t="shared" si="2"/>
        <v>MARIO ENRIQUE HERNANDEZ ZELADA</v>
      </c>
      <c r="G250" s="100" t="s">
        <v>20796</v>
      </c>
      <c r="H250" s="56" t="s">
        <v>603</v>
      </c>
      <c r="I250" s="22"/>
      <c r="J250" s="57" t="s">
        <v>17</v>
      </c>
      <c r="K250" s="23" t="s">
        <v>15</v>
      </c>
    </row>
    <row r="251" ht="22.5" customHeight="1">
      <c r="A251" s="147">
        <v>46099.0</v>
      </c>
      <c r="B251" s="15">
        <v>46099.0</v>
      </c>
      <c r="C251" s="44">
        <v>45383.0</v>
      </c>
      <c r="D251" s="99" t="s">
        <v>20797</v>
      </c>
      <c r="E251" s="100" t="s">
        <v>20798</v>
      </c>
      <c r="F251" s="112" t="str">
        <f t="shared" si="2"/>
        <v>MARCOS ANDRES TORRES LILLO</v>
      </c>
      <c r="G251" s="100" t="s">
        <v>20799</v>
      </c>
      <c r="H251" s="56" t="s">
        <v>603</v>
      </c>
      <c r="I251" s="27"/>
      <c r="J251" s="57" t="s">
        <v>17</v>
      </c>
      <c r="K251" s="23" t="s">
        <v>15</v>
      </c>
    </row>
    <row r="252" ht="22.5" customHeight="1">
      <c r="A252" s="147">
        <v>46099.0</v>
      </c>
      <c r="B252" s="15"/>
      <c r="C252" s="46" t="s">
        <v>106</v>
      </c>
      <c r="D252" s="99" t="s">
        <v>20800</v>
      </c>
      <c r="E252" s="100" t="s">
        <v>20801</v>
      </c>
      <c r="F252" s="112" t="str">
        <f t="shared" si="2"/>
        <v>PAOLA VIRGINIA LEYTON GUTIERREZ</v>
      </c>
      <c r="G252" s="100" t="s">
        <v>20802</v>
      </c>
      <c r="H252" s="56" t="s">
        <v>603</v>
      </c>
      <c r="I252" s="27"/>
      <c r="J252" s="57" t="s">
        <v>21</v>
      </c>
      <c r="K252" s="23" t="s">
        <v>15</v>
      </c>
    </row>
    <row r="253" ht="22.5" customHeight="1">
      <c r="A253" s="147">
        <v>46099.0</v>
      </c>
      <c r="B253" s="15">
        <v>46099.0</v>
      </c>
      <c r="C253" s="44">
        <v>43617.0</v>
      </c>
      <c r="D253" s="99" t="s">
        <v>4567</v>
      </c>
      <c r="E253" s="100" t="s">
        <v>20803</v>
      </c>
      <c r="F253" s="112" t="str">
        <f t="shared" si="2"/>
        <v>CAROLINA ANDREA JIMENEZ BRIONES</v>
      </c>
      <c r="G253" s="100" t="s">
        <v>20804</v>
      </c>
      <c r="H253" s="56" t="s">
        <v>603</v>
      </c>
      <c r="I253" s="22" t="s">
        <v>16</v>
      </c>
      <c r="J253" s="57" t="s">
        <v>17</v>
      </c>
      <c r="K253" s="23" t="s">
        <v>15</v>
      </c>
    </row>
    <row r="254" ht="22.5" customHeight="1">
      <c r="A254" s="147">
        <v>46099.0</v>
      </c>
      <c r="B254" s="15"/>
      <c r="C254" s="46" t="s">
        <v>232</v>
      </c>
      <c r="D254" s="99" t="s">
        <v>20805</v>
      </c>
      <c r="E254" s="100" t="s">
        <v>20806</v>
      </c>
      <c r="F254" s="112" t="str">
        <f t="shared" si="2"/>
        <v>JEAN CARLO MENDEZ LETELIER</v>
      </c>
      <c r="G254" s="100" t="s">
        <v>20807</v>
      </c>
      <c r="H254" s="56" t="s">
        <v>603</v>
      </c>
      <c r="I254" s="27"/>
      <c r="J254" s="57" t="s">
        <v>21</v>
      </c>
      <c r="K254" s="23" t="s">
        <v>15</v>
      </c>
    </row>
    <row r="255" ht="22.5" customHeight="1">
      <c r="A255" s="147">
        <v>46099.0</v>
      </c>
      <c r="B255" s="15">
        <v>46099.0</v>
      </c>
      <c r="C255" s="44">
        <v>45352.0</v>
      </c>
      <c r="D255" s="99" t="s">
        <v>12050</v>
      </c>
      <c r="E255" s="100" t="s">
        <v>20808</v>
      </c>
      <c r="F255" s="112" t="str">
        <f t="shared" si="2"/>
        <v>ROBERTO QUIJADA SOTO</v>
      </c>
      <c r="G255" s="100" t="s">
        <v>20809</v>
      </c>
      <c r="H255" s="61"/>
      <c r="I255" s="27"/>
      <c r="J255" s="57" t="s">
        <v>17</v>
      </c>
      <c r="K255" s="23" t="s">
        <v>22</v>
      </c>
    </row>
    <row r="256" ht="22.5" customHeight="1">
      <c r="A256" s="147">
        <v>46099.0</v>
      </c>
      <c r="B256" s="15"/>
      <c r="C256" s="46" t="s">
        <v>794</v>
      </c>
      <c r="D256" s="99" t="s">
        <v>20810</v>
      </c>
      <c r="E256" s="100" t="s">
        <v>20811</v>
      </c>
      <c r="F256" s="112" t="str">
        <f t="shared" si="2"/>
        <v>FERNANDO DAGOBERTO BAIGORRI FLETCHER</v>
      </c>
      <c r="G256" s="100" t="s">
        <v>20812</v>
      </c>
      <c r="H256" s="56" t="s">
        <v>603</v>
      </c>
      <c r="I256" s="27"/>
      <c r="J256" s="57" t="s">
        <v>21</v>
      </c>
      <c r="K256" s="23" t="s">
        <v>15</v>
      </c>
    </row>
    <row r="257" ht="22.5" customHeight="1">
      <c r="A257" s="147">
        <v>46099.0</v>
      </c>
      <c r="B257" s="15">
        <v>46099.0</v>
      </c>
      <c r="C257" s="44">
        <v>43191.0</v>
      </c>
      <c r="D257" s="99" t="s">
        <v>12068</v>
      </c>
      <c r="E257" s="100" t="s">
        <v>12069</v>
      </c>
      <c r="F257" s="112" t="str">
        <f t="shared" si="2"/>
        <v>MARISELLA LISBOA CONTRERAS</v>
      </c>
      <c r="G257" s="100" t="s">
        <v>12070</v>
      </c>
      <c r="H257" s="56" t="s">
        <v>603</v>
      </c>
      <c r="I257" s="27"/>
      <c r="J257" s="57" t="s">
        <v>17</v>
      </c>
      <c r="K257" s="23" t="s">
        <v>15</v>
      </c>
    </row>
    <row r="258" ht="22.5" customHeight="1">
      <c r="A258" s="147">
        <v>46099.0</v>
      </c>
      <c r="B258" s="15"/>
      <c r="C258" s="44">
        <v>43556.0</v>
      </c>
      <c r="D258" s="99" t="s">
        <v>20586</v>
      </c>
      <c r="E258" s="100" t="s">
        <v>20587</v>
      </c>
      <c r="F258" s="112" t="str">
        <f t="shared" si="2"/>
        <v>JOSE ORIOL SEPULVEDA NEIRA</v>
      </c>
      <c r="G258" s="100" t="s">
        <v>20588</v>
      </c>
      <c r="H258" s="56" t="s">
        <v>603</v>
      </c>
      <c r="I258" s="27"/>
      <c r="J258" s="57" t="s">
        <v>17</v>
      </c>
      <c r="K258" s="23" t="s">
        <v>15</v>
      </c>
    </row>
    <row r="259" ht="22.5" customHeight="1">
      <c r="A259" s="147">
        <v>46099.0</v>
      </c>
      <c r="B259" s="15"/>
      <c r="C259" s="46" t="s">
        <v>794</v>
      </c>
      <c r="D259" s="99" t="s">
        <v>20813</v>
      </c>
      <c r="E259" s="100" t="s">
        <v>20814</v>
      </c>
      <c r="F259" s="112" t="str">
        <f t="shared" si="2"/>
        <v>ELIAZAR ANTONIO VILCHES VILCHES</v>
      </c>
      <c r="G259" s="100" t="s">
        <v>20815</v>
      </c>
      <c r="H259" s="56" t="s">
        <v>603</v>
      </c>
      <c r="I259" s="27"/>
      <c r="J259" s="57" t="s">
        <v>21</v>
      </c>
      <c r="K259" s="23" t="s">
        <v>15</v>
      </c>
    </row>
    <row r="260" ht="22.5" customHeight="1">
      <c r="A260" s="147">
        <v>46099.0</v>
      </c>
      <c r="B260" s="15">
        <v>46099.0</v>
      </c>
      <c r="C260" s="44">
        <v>43556.0</v>
      </c>
      <c r="D260" s="99" t="s">
        <v>13448</v>
      </c>
      <c r="E260" s="100" t="s">
        <v>20816</v>
      </c>
      <c r="F260" s="112" t="str">
        <f t="shared" si="2"/>
        <v>GLORIA DEL CARMEN GONZALEZ CARRILLO</v>
      </c>
      <c r="G260" s="100" t="s">
        <v>20817</v>
      </c>
      <c r="H260" s="56" t="s">
        <v>603</v>
      </c>
      <c r="I260" s="27"/>
      <c r="J260" s="57" t="s">
        <v>17</v>
      </c>
      <c r="K260" s="23" t="s">
        <v>15</v>
      </c>
    </row>
    <row r="261" ht="22.5" customHeight="1">
      <c r="A261" s="147">
        <v>46099.0</v>
      </c>
      <c r="B261" s="15">
        <v>46099.0</v>
      </c>
      <c r="C261" s="44">
        <v>45139.0</v>
      </c>
      <c r="D261" s="99" t="s">
        <v>20818</v>
      </c>
      <c r="E261" s="100" t="s">
        <v>20819</v>
      </c>
      <c r="F261" s="112" t="str">
        <f t="shared" si="2"/>
        <v>ROLANDO COSME MONTENEGRO CISTERNA</v>
      </c>
      <c r="G261" s="100" t="s">
        <v>20820</v>
      </c>
      <c r="H261" s="56" t="s">
        <v>603</v>
      </c>
      <c r="I261" s="27"/>
      <c r="J261" s="57" t="s">
        <v>17</v>
      </c>
      <c r="K261" s="23" t="s">
        <v>15</v>
      </c>
    </row>
    <row r="262" ht="22.5" customHeight="1">
      <c r="A262" s="147">
        <v>46099.0</v>
      </c>
      <c r="B262" s="15">
        <v>46099.0</v>
      </c>
      <c r="C262" s="44">
        <v>45108.0</v>
      </c>
      <c r="D262" s="99" t="s">
        <v>20821</v>
      </c>
      <c r="E262" s="100" t="s">
        <v>20822</v>
      </c>
      <c r="F262" s="112" t="str">
        <f t="shared" si="2"/>
        <v>ANGIARA DENISSE AEDO GUTIERREZ</v>
      </c>
      <c r="G262" s="100" t="s">
        <v>20823</v>
      </c>
      <c r="H262" s="56" t="s">
        <v>603</v>
      </c>
      <c r="I262" s="27"/>
      <c r="J262" s="57" t="s">
        <v>17</v>
      </c>
      <c r="K262" s="23" t="s">
        <v>15</v>
      </c>
    </row>
    <row r="263" ht="22.5" customHeight="1">
      <c r="A263" s="147">
        <v>46099.0</v>
      </c>
      <c r="B263" s="15">
        <v>46099.0</v>
      </c>
      <c r="C263" s="44">
        <v>43586.0</v>
      </c>
      <c r="D263" s="99" t="s">
        <v>20824</v>
      </c>
      <c r="E263" s="100" t="s">
        <v>20825</v>
      </c>
      <c r="F263" s="112" t="str">
        <f t="shared" si="2"/>
        <v>EMILY ALEJANDRA GONZALEZ LABRA</v>
      </c>
      <c r="G263" s="100" t="s">
        <v>20826</v>
      </c>
      <c r="H263" s="61"/>
      <c r="I263" s="27"/>
      <c r="J263" s="57" t="s">
        <v>17</v>
      </c>
      <c r="K263" s="23" t="s">
        <v>22</v>
      </c>
    </row>
    <row r="264" ht="22.5" customHeight="1">
      <c r="A264" s="147">
        <v>46099.0</v>
      </c>
      <c r="B264" s="15">
        <v>46099.0</v>
      </c>
      <c r="C264" s="44">
        <v>45444.0</v>
      </c>
      <c r="D264" s="99" t="s">
        <v>20827</v>
      </c>
      <c r="E264" s="100" t="s">
        <v>20828</v>
      </c>
      <c r="F264" s="112" t="str">
        <f t="shared" si="2"/>
        <v>JOHN FELIX GONZALEZ HENRIQUEZ</v>
      </c>
      <c r="G264" s="100" t="s">
        <v>20829</v>
      </c>
      <c r="H264" s="56" t="s">
        <v>603</v>
      </c>
      <c r="I264" s="27"/>
      <c r="J264" s="57" t="s">
        <v>17</v>
      </c>
      <c r="K264" s="23" t="s">
        <v>15</v>
      </c>
    </row>
    <row r="265" ht="22.5" customHeight="1">
      <c r="A265" s="147">
        <v>46099.0</v>
      </c>
      <c r="B265" s="15"/>
      <c r="C265" s="46" t="s">
        <v>4412</v>
      </c>
      <c r="D265" s="99" t="s">
        <v>18500</v>
      </c>
      <c r="E265" s="100" t="s">
        <v>20830</v>
      </c>
      <c r="F265" s="112" t="str">
        <f t="shared" si="2"/>
        <v>FRESIA GALLARDO LOBOS</v>
      </c>
      <c r="G265" s="100" t="s">
        <v>20831</v>
      </c>
      <c r="H265" s="56" t="s">
        <v>603</v>
      </c>
      <c r="I265" s="27"/>
      <c r="J265" s="57" t="s">
        <v>21</v>
      </c>
      <c r="K265" s="23" t="s">
        <v>15</v>
      </c>
    </row>
    <row r="266" ht="22.5" customHeight="1">
      <c r="A266" s="147">
        <v>46099.0</v>
      </c>
      <c r="B266" s="15"/>
      <c r="C266" s="44">
        <v>42522.0</v>
      </c>
      <c r="D266" s="99" t="s">
        <v>135</v>
      </c>
      <c r="E266" s="100" t="s">
        <v>20832</v>
      </c>
      <c r="F266" s="112" t="str">
        <f t="shared" si="2"/>
        <v>MARCOS TORRES ORTIZ</v>
      </c>
      <c r="G266" s="100" t="s">
        <v>20833</v>
      </c>
      <c r="H266" s="56" t="s">
        <v>603</v>
      </c>
      <c r="I266" s="22" t="s">
        <v>16</v>
      </c>
      <c r="J266" s="57" t="s">
        <v>17</v>
      </c>
      <c r="K266" s="28"/>
    </row>
    <row r="267" ht="22.5" customHeight="1">
      <c r="A267" s="147">
        <v>46100.0</v>
      </c>
      <c r="B267" s="15">
        <v>46100.0</v>
      </c>
      <c r="C267" s="44">
        <v>43891.0</v>
      </c>
      <c r="D267" s="99" t="s">
        <v>17279</v>
      </c>
      <c r="E267" s="100" t="s">
        <v>5757</v>
      </c>
      <c r="F267" s="112" t="str">
        <f t="shared" si="2"/>
        <v>FABRICIO DIAZ</v>
      </c>
      <c r="G267" s="100" t="s">
        <v>17280</v>
      </c>
      <c r="H267" s="56" t="s">
        <v>603</v>
      </c>
      <c r="I267" s="27"/>
      <c r="J267" s="57" t="s">
        <v>17</v>
      </c>
      <c r="K267" s="23" t="s">
        <v>15</v>
      </c>
    </row>
    <row r="268" ht="22.5" customHeight="1">
      <c r="A268" s="147">
        <v>46100.0</v>
      </c>
      <c r="B268" s="15"/>
      <c r="C268" s="44"/>
      <c r="D268" s="99" t="s">
        <v>5197</v>
      </c>
      <c r="E268" s="100" t="s">
        <v>20721</v>
      </c>
      <c r="F268" s="112" t="str">
        <f t="shared" si="2"/>
        <v>JORGE LUIS GAONA PAREDES</v>
      </c>
      <c r="G268" s="100" t="s">
        <v>20722</v>
      </c>
      <c r="H268" s="61"/>
      <c r="I268" s="27"/>
      <c r="J268" s="65"/>
      <c r="K268" s="28"/>
    </row>
    <row r="269" ht="22.5" customHeight="1">
      <c r="A269" s="147">
        <v>46100.0</v>
      </c>
      <c r="B269" s="15">
        <v>46100.0</v>
      </c>
      <c r="C269" s="44">
        <v>43831.0</v>
      </c>
      <c r="D269" s="99" t="s">
        <v>15041</v>
      </c>
      <c r="E269" s="100" t="s">
        <v>20834</v>
      </c>
      <c r="F269" s="112" t="str">
        <f t="shared" si="2"/>
        <v>ANTONIO ENCINA PEREIRA</v>
      </c>
      <c r="G269" s="100" t="s">
        <v>20835</v>
      </c>
      <c r="H269" s="56" t="s">
        <v>603</v>
      </c>
      <c r="I269" s="27"/>
      <c r="J269" s="57" t="s">
        <v>17</v>
      </c>
      <c r="K269" s="23" t="s">
        <v>15</v>
      </c>
    </row>
    <row r="270" ht="22.5" customHeight="1">
      <c r="A270" s="147">
        <v>46100.0</v>
      </c>
      <c r="B270" s="15">
        <v>46100.0</v>
      </c>
      <c r="C270" s="44">
        <v>45017.0</v>
      </c>
      <c r="D270" s="99" t="s">
        <v>20836</v>
      </c>
      <c r="E270" s="100" t="s">
        <v>20837</v>
      </c>
      <c r="F270" s="112" t="str">
        <f t="shared" si="2"/>
        <v>ALFONSO JOSE AUGUSTO GONZALEZ VALENZUELA</v>
      </c>
      <c r="G270" s="100" t="s">
        <v>20838</v>
      </c>
      <c r="H270" s="56" t="s">
        <v>603</v>
      </c>
      <c r="I270" s="27"/>
      <c r="J270" s="57" t="s">
        <v>17</v>
      </c>
      <c r="K270" s="23" t="s">
        <v>15</v>
      </c>
    </row>
    <row r="271" ht="22.5" customHeight="1">
      <c r="A271" s="147">
        <v>46100.0</v>
      </c>
      <c r="B271" s="15"/>
      <c r="C271" s="44"/>
      <c r="D271" s="99" t="s">
        <v>20839</v>
      </c>
      <c r="E271" s="100" t="s">
        <v>20840</v>
      </c>
      <c r="F271" s="112" t="str">
        <f t="shared" si="2"/>
        <v>SERGIO ERNESTO FLORES DIAZ</v>
      </c>
      <c r="G271" s="100" t="s">
        <v>20841</v>
      </c>
      <c r="H271" s="61"/>
      <c r="I271" s="27"/>
      <c r="J271" s="65"/>
      <c r="K271" s="28"/>
    </row>
    <row r="272" ht="22.5" customHeight="1">
      <c r="A272" s="147">
        <v>46100.0</v>
      </c>
      <c r="B272" s="15">
        <v>46100.0</v>
      </c>
      <c r="C272" s="44">
        <v>42583.0</v>
      </c>
      <c r="D272" s="99" t="s">
        <v>20842</v>
      </c>
      <c r="E272" s="100" t="s">
        <v>20843</v>
      </c>
      <c r="F272" s="112" t="str">
        <f t="shared" si="2"/>
        <v>ALDO ENRIQUE REYES VALDEBENITO</v>
      </c>
      <c r="G272" s="100" t="s">
        <v>20844</v>
      </c>
      <c r="H272" s="56" t="s">
        <v>44</v>
      </c>
      <c r="I272" s="27"/>
      <c r="J272" s="57" t="s">
        <v>17</v>
      </c>
      <c r="K272" s="23" t="s">
        <v>15</v>
      </c>
    </row>
    <row r="273" ht="22.5" customHeight="1">
      <c r="A273" s="147">
        <v>46100.0</v>
      </c>
      <c r="B273" s="15">
        <v>46104.0</v>
      </c>
      <c r="C273" s="44">
        <v>45352.0</v>
      </c>
      <c r="D273" s="99" t="s">
        <v>20845</v>
      </c>
      <c r="E273" s="100" t="s">
        <v>20846</v>
      </c>
      <c r="F273" s="112" t="str">
        <f t="shared" si="2"/>
        <v>INGRID IRENE HERNANDEZ SANCHEZ</v>
      </c>
      <c r="G273" s="100" t="s">
        <v>20847</v>
      </c>
      <c r="H273" s="56" t="s">
        <v>603</v>
      </c>
      <c r="I273" s="27"/>
      <c r="J273" s="57" t="s">
        <v>19</v>
      </c>
      <c r="K273" s="23" t="s">
        <v>15</v>
      </c>
    </row>
    <row r="274" ht="22.5" customHeight="1">
      <c r="A274" s="147">
        <v>46100.0</v>
      </c>
      <c r="B274" s="15"/>
      <c r="C274" s="46" t="s">
        <v>20848</v>
      </c>
      <c r="D274" s="99" t="s">
        <v>14553</v>
      </c>
      <c r="E274" s="100" t="s">
        <v>20849</v>
      </c>
      <c r="F274" s="112" t="str">
        <f t="shared" si="2"/>
        <v>JOSE CARLOS ROJAS WALTER</v>
      </c>
      <c r="G274" s="100" t="s">
        <v>20850</v>
      </c>
      <c r="H274" s="56" t="s">
        <v>603</v>
      </c>
      <c r="I274" s="27"/>
      <c r="J274" s="57" t="s">
        <v>21</v>
      </c>
      <c r="K274" s="23" t="s">
        <v>15</v>
      </c>
    </row>
    <row r="275" ht="22.5" customHeight="1">
      <c r="A275" s="147">
        <v>46100.0</v>
      </c>
      <c r="B275" s="15">
        <v>46100.0</v>
      </c>
      <c r="C275" s="44">
        <v>43678.0</v>
      </c>
      <c r="D275" s="99" t="s">
        <v>669</v>
      </c>
      <c r="E275" s="100" t="s">
        <v>3350</v>
      </c>
      <c r="F275" s="112" t="str">
        <f t="shared" si="2"/>
        <v>JORGE GONZALEZ</v>
      </c>
      <c r="G275" s="100" t="s">
        <v>15958</v>
      </c>
      <c r="H275" s="56" t="s">
        <v>603</v>
      </c>
      <c r="I275" s="27"/>
      <c r="J275" s="57" t="s">
        <v>17</v>
      </c>
      <c r="K275" s="23" t="s">
        <v>15</v>
      </c>
    </row>
    <row r="276" ht="22.5" customHeight="1">
      <c r="A276" s="147">
        <v>46100.0</v>
      </c>
      <c r="B276" s="15"/>
      <c r="C276" s="46" t="s">
        <v>10400</v>
      </c>
      <c r="D276" s="99" t="s">
        <v>20851</v>
      </c>
      <c r="E276" s="100" t="s">
        <v>20852</v>
      </c>
      <c r="F276" s="112" t="str">
        <f t="shared" si="2"/>
        <v>HENRY ALEJANDRO JARA GONZALEZ</v>
      </c>
      <c r="G276" s="100" t="s">
        <v>20853</v>
      </c>
      <c r="H276" s="56" t="s">
        <v>603</v>
      </c>
      <c r="I276" s="27"/>
      <c r="J276" s="57" t="s">
        <v>21</v>
      </c>
      <c r="K276" s="23" t="s">
        <v>15</v>
      </c>
    </row>
    <row r="277" ht="22.5" customHeight="1">
      <c r="A277" s="147">
        <v>46100.0</v>
      </c>
      <c r="B277" s="15"/>
      <c r="C277" s="46" t="s">
        <v>106</v>
      </c>
      <c r="D277" s="99" t="s">
        <v>20854</v>
      </c>
      <c r="E277" s="100" t="s">
        <v>20855</v>
      </c>
      <c r="F277" s="112" t="str">
        <f t="shared" si="2"/>
        <v>ALBERTO ANDRES PASTEN GUERRERO</v>
      </c>
      <c r="G277" s="100" t="s">
        <v>20856</v>
      </c>
      <c r="H277" s="56" t="s">
        <v>603</v>
      </c>
      <c r="I277" s="27"/>
      <c r="J277" s="57" t="s">
        <v>21</v>
      </c>
      <c r="K277" s="23" t="s">
        <v>15</v>
      </c>
    </row>
    <row r="278" ht="22.5" customHeight="1">
      <c r="A278" s="147">
        <v>46100.0</v>
      </c>
      <c r="B278" s="15">
        <v>46100.0</v>
      </c>
      <c r="C278" s="44">
        <v>43405.0</v>
      </c>
      <c r="D278" s="99" t="s">
        <v>20857</v>
      </c>
      <c r="E278" s="100" t="s">
        <v>20858</v>
      </c>
      <c r="F278" s="112" t="str">
        <f t="shared" si="2"/>
        <v>OLGA LUCIA VALLEJOS MOYANO</v>
      </c>
      <c r="G278" s="100" t="s">
        <v>20859</v>
      </c>
      <c r="H278" s="56" t="s">
        <v>603</v>
      </c>
      <c r="I278" s="22" t="s">
        <v>16</v>
      </c>
      <c r="J278" s="57" t="s">
        <v>17</v>
      </c>
      <c r="K278" s="23" t="s">
        <v>15</v>
      </c>
    </row>
    <row r="279" ht="22.5" customHeight="1">
      <c r="A279" s="147">
        <v>46101.0</v>
      </c>
      <c r="B279" s="15">
        <v>46101.0</v>
      </c>
      <c r="C279" s="44">
        <v>44682.0</v>
      </c>
      <c r="D279" s="99" t="s">
        <v>20860</v>
      </c>
      <c r="E279" s="100" t="s">
        <v>10046</v>
      </c>
      <c r="F279" s="112" t="str">
        <f t="shared" si="2"/>
        <v>CARLOS FERNANDO ARAYA VALDES</v>
      </c>
      <c r="G279" s="100" t="s">
        <v>20861</v>
      </c>
      <c r="H279" s="61"/>
      <c r="I279" s="27"/>
      <c r="J279" s="57" t="s">
        <v>17</v>
      </c>
      <c r="K279" s="23" t="s">
        <v>22</v>
      </c>
    </row>
    <row r="280" ht="22.5" customHeight="1">
      <c r="A280" s="147">
        <v>46101.0</v>
      </c>
      <c r="B280" s="15">
        <v>46101.0</v>
      </c>
      <c r="C280" s="44">
        <v>45717.0</v>
      </c>
      <c r="D280" s="99" t="s">
        <v>2849</v>
      </c>
      <c r="E280" s="100" t="s">
        <v>20862</v>
      </c>
      <c r="F280" s="112" t="str">
        <f t="shared" si="2"/>
        <v>ALEXIS LAZO ESTAY</v>
      </c>
      <c r="G280" s="100" t="s">
        <v>20863</v>
      </c>
      <c r="H280" s="56" t="s">
        <v>603</v>
      </c>
      <c r="I280" s="27"/>
      <c r="J280" s="57" t="s">
        <v>17</v>
      </c>
      <c r="K280" s="23" t="s">
        <v>15</v>
      </c>
    </row>
    <row r="281" ht="22.5" customHeight="1">
      <c r="A281" s="147">
        <v>46101.0</v>
      </c>
      <c r="B281" s="15">
        <v>46101.0</v>
      </c>
      <c r="C281" s="44">
        <v>45505.0</v>
      </c>
      <c r="D281" s="99" t="s">
        <v>20864</v>
      </c>
      <c r="E281" s="100" t="s">
        <v>20865</v>
      </c>
      <c r="F281" s="112" t="str">
        <f t="shared" si="2"/>
        <v>LUIS ALFREDO MATUS MARTINEZ</v>
      </c>
      <c r="G281" s="100" t="s">
        <v>20866</v>
      </c>
      <c r="H281" s="56" t="s">
        <v>603</v>
      </c>
      <c r="I281" s="27"/>
      <c r="J281" s="57" t="s">
        <v>17</v>
      </c>
      <c r="K281" s="23" t="s">
        <v>15</v>
      </c>
    </row>
    <row r="282" ht="22.5" customHeight="1">
      <c r="A282" s="147">
        <v>46101.0</v>
      </c>
      <c r="B282" s="15">
        <v>46101.0</v>
      </c>
      <c r="C282" s="44">
        <v>45474.0</v>
      </c>
      <c r="D282" s="99" t="s">
        <v>20867</v>
      </c>
      <c r="E282" s="100" t="s">
        <v>20868</v>
      </c>
      <c r="F282" s="112" t="str">
        <f t="shared" si="2"/>
        <v>FRANCO LUCIANO GUERRA AREVALO</v>
      </c>
      <c r="G282" s="100" t="s">
        <v>20869</v>
      </c>
      <c r="H282" s="56" t="s">
        <v>603</v>
      </c>
      <c r="I282" s="27"/>
      <c r="J282" s="57" t="s">
        <v>17</v>
      </c>
      <c r="K282" s="23" t="s">
        <v>15</v>
      </c>
    </row>
    <row r="283" ht="22.5" customHeight="1">
      <c r="A283" s="147">
        <v>46101.0</v>
      </c>
      <c r="B283" s="15"/>
      <c r="C283" s="44"/>
      <c r="D283" s="99" t="s">
        <v>20870</v>
      </c>
      <c r="E283" s="100" t="s">
        <v>20871</v>
      </c>
      <c r="F283" s="112" t="str">
        <f t="shared" si="2"/>
        <v>MANUEL ANTONIO MONSALVE ROSALES</v>
      </c>
      <c r="G283" s="100" t="s">
        <v>20872</v>
      </c>
      <c r="H283" s="61"/>
      <c r="I283" s="27"/>
      <c r="J283" s="65"/>
      <c r="K283" s="28"/>
    </row>
    <row r="284" ht="22.5" customHeight="1">
      <c r="A284" s="147">
        <v>46101.0</v>
      </c>
      <c r="B284" s="15">
        <v>46101.0</v>
      </c>
      <c r="C284" s="44">
        <v>45383.0</v>
      </c>
      <c r="D284" s="99" t="s">
        <v>20873</v>
      </c>
      <c r="E284" s="100" t="s">
        <v>20874</v>
      </c>
      <c r="F284" s="112" t="str">
        <f t="shared" si="2"/>
        <v>HECTOR CESAR CAVIERES MERINO</v>
      </c>
      <c r="G284" s="100" t="s">
        <v>20875</v>
      </c>
      <c r="H284" s="56" t="s">
        <v>603</v>
      </c>
      <c r="I284" s="27"/>
      <c r="J284" s="57" t="s">
        <v>17</v>
      </c>
      <c r="K284" s="23" t="s">
        <v>15</v>
      </c>
    </row>
    <row r="285" ht="22.5" customHeight="1">
      <c r="A285" s="147">
        <v>46101.0</v>
      </c>
      <c r="B285" s="15">
        <v>46101.0</v>
      </c>
      <c r="C285" s="44">
        <v>45383.0</v>
      </c>
      <c r="D285" s="99" t="s">
        <v>20876</v>
      </c>
      <c r="E285" s="100" t="s">
        <v>20877</v>
      </c>
      <c r="F285" s="112" t="str">
        <f t="shared" si="2"/>
        <v>DANIEL MANUEL CONTRERAS SANCHEZ</v>
      </c>
      <c r="G285" s="100" t="s">
        <v>20878</v>
      </c>
      <c r="H285" s="56" t="s">
        <v>603</v>
      </c>
      <c r="I285" s="27"/>
      <c r="J285" s="57" t="s">
        <v>17</v>
      </c>
      <c r="K285" s="23" t="s">
        <v>15</v>
      </c>
    </row>
    <row r="286" ht="22.5" customHeight="1">
      <c r="A286" s="147">
        <v>46101.0</v>
      </c>
      <c r="B286" s="15">
        <v>46101.0</v>
      </c>
      <c r="C286" s="44">
        <v>45383.0</v>
      </c>
      <c r="D286" s="99" t="s">
        <v>20879</v>
      </c>
      <c r="E286" s="100" t="s">
        <v>20880</v>
      </c>
      <c r="F286" s="112" t="str">
        <f t="shared" si="2"/>
        <v>RUTH ANGELICA PESSINI ESTAY</v>
      </c>
      <c r="G286" s="100" t="s">
        <v>20881</v>
      </c>
      <c r="H286" s="56" t="s">
        <v>603</v>
      </c>
      <c r="I286" s="27"/>
      <c r="J286" s="57" t="s">
        <v>17</v>
      </c>
      <c r="K286" s="23" t="s">
        <v>15</v>
      </c>
    </row>
    <row r="287" ht="22.5" customHeight="1">
      <c r="A287" s="147">
        <v>46101.0</v>
      </c>
      <c r="B287" s="15">
        <v>46101.0</v>
      </c>
      <c r="C287" s="44">
        <v>43282.0</v>
      </c>
      <c r="D287" s="99" t="s">
        <v>501</v>
      </c>
      <c r="E287" s="100" t="s">
        <v>20882</v>
      </c>
      <c r="F287" s="112" t="str">
        <f t="shared" si="2"/>
        <v>SEBASTIAN NEGRETE BERNAL</v>
      </c>
      <c r="G287" s="100" t="s">
        <v>20883</v>
      </c>
      <c r="H287" s="61"/>
      <c r="I287" s="27"/>
      <c r="J287" s="57" t="s">
        <v>17</v>
      </c>
      <c r="K287" s="23" t="s">
        <v>22</v>
      </c>
    </row>
    <row r="288" ht="22.5" customHeight="1">
      <c r="A288" s="147">
        <v>46101.0</v>
      </c>
      <c r="B288" s="15">
        <v>46101.0</v>
      </c>
      <c r="C288" s="44">
        <v>43586.0</v>
      </c>
      <c r="D288" s="99" t="s">
        <v>2062</v>
      </c>
      <c r="E288" s="100" t="s">
        <v>20884</v>
      </c>
      <c r="F288" s="112" t="str">
        <f t="shared" si="2"/>
        <v>CLAUDIO TANK</v>
      </c>
      <c r="G288" s="100" t="s">
        <v>20885</v>
      </c>
      <c r="H288" s="56" t="s">
        <v>603</v>
      </c>
      <c r="I288" s="27"/>
      <c r="J288" s="57" t="s">
        <v>17</v>
      </c>
      <c r="K288" s="23" t="s">
        <v>15</v>
      </c>
    </row>
    <row r="289" ht="22.5" customHeight="1">
      <c r="A289" s="147">
        <v>46101.0</v>
      </c>
      <c r="B289" s="15">
        <v>46101.0</v>
      </c>
      <c r="C289" s="44">
        <v>43586.0</v>
      </c>
      <c r="D289" s="99" t="s">
        <v>9977</v>
      </c>
      <c r="E289" s="100" t="s">
        <v>20886</v>
      </c>
      <c r="F289" s="112" t="str">
        <f t="shared" si="2"/>
        <v>FELIPE ANDRES RUBIO BRAVO</v>
      </c>
      <c r="G289" s="100" t="s">
        <v>20887</v>
      </c>
      <c r="H289" s="56" t="s">
        <v>603</v>
      </c>
      <c r="I289" s="27"/>
      <c r="J289" s="57" t="s">
        <v>17</v>
      </c>
      <c r="K289" s="23" t="s">
        <v>15</v>
      </c>
    </row>
    <row r="290" ht="22.5" customHeight="1">
      <c r="A290" s="147">
        <v>46101.0</v>
      </c>
      <c r="B290" s="15">
        <v>46101.0</v>
      </c>
      <c r="C290" s="44">
        <v>45383.0</v>
      </c>
      <c r="D290" s="99" t="s">
        <v>20888</v>
      </c>
      <c r="E290" s="100" t="s">
        <v>20889</v>
      </c>
      <c r="F290" s="112" t="str">
        <f t="shared" si="2"/>
        <v>SOLEDAD ALEJANDRA CONTRERAS WIEDEMAN</v>
      </c>
      <c r="G290" s="100" t="s">
        <v>20890</v>
      </c>
      <c r="H290" s="56" t="s">
        <v>603</v>
      </c>
      <c r="I290" s="27"/>
      <c r="J290" s="57" t="s">
        <v>17</v>
      </c>
      <c r="K290" s="23" t="s">
        <v>15</v>
      </c>
    </row>
    <row r="291" ht="22.5" customHeight="1">
      <c r="A291" s="147">
        <v>46101.0</v>
      </c>
      <c r="B291" s="15"/>
      <c r="C291" s="46" t="s">
        <v>1524</v>
      </c>
      <c r="D291" s="99" t="s">
        <v>576</v>
      </c>
      <c r="E291" s="100" t="s">
        <v>20891</v>
      </c>
      <c r="F291" s="112" t="str">
        <f t="shared" si="2"/>
        <v>LUIS BORQUEZI</v>
      </c>
      <c r="G291" s="100" t="s">
        <v>20892</v>
      </c>
      <c r="H291" s="56" t="s">
        <v>603</v>
      </c>
      <c r="I291" s="27"/>
      <c r="J291" s="57" t="s">
        <v>21</v>
      </c>
      <c r="K291" s="23" t="s">
        <v>15</v>
      </c>
    </row>
    <row r="292" ht="22.5" customHeight="1">
      <c r="A292" s="147">
        <v>46101.0</v>
      </c>
      <c r="B292" s="15">
        <v>46104.0</v>
      </c>
      <c r="C292" s="44">
        <v>45597.0</v>
      </c>
      <c r="D292" s="99" t="s">
        <v>20893</v>
      </c>
      <c r="E292" s="100" t="s">
        <v>20894</v>
      </c>
      <c r="F292" s="112" t="str">
        <f t="shared" si="2"/>
        <v>LUIS RAMON PADRON MIRANDA</v>
      </c>
      <c r="G292" s="100" t="s">
        <v>20895</v>
      </c>
      <c r="H292" s="56" t="s">
        <v>603</v>
      </c>
      <c r="I292" s="27"/>
      <c r="J292" s="57" t="s">
        <v>19</v>
      </c>
      <c r="K292" s="23" t="s">
        <v>15</v>
      </c>
    </row>
    <row r="293" ht="22.5" customHeight="1">
      <c r="A293" s="147">
        <v>46101.0</v>
      </c>
      <c r="B293" s="15">
        <v>46101.0</v>
      </c>
      <c r="C293" s="44">
        <v>45352.0</v>
      </c>
      <c r="D293" s="99" t="s">
        <v>4072</v>
      </c>
      <c r="E293" s="100" t="s">
        <v>20896</v>
      </c>
      <c r="F293" s="112" t="str">
        <f t="shared" si="2"/>
        <v>MIGUEL ANGEL SEPULVEDA CATALAN</v>
      </c>
      <c r="G293" s="100" t="s">
        <v>20897</v>
      </c>
      <c r="H293" s="56" t="s">
        <v>603</v>
      </c>
      <c r="I293" s="27"/>
      <c r="J293" s="57" t="s">
        <v>17</v>
      </c>
      <c r="K293" s="23" t="s">
        <v>15</v>
      </c>
    </row>
    <row r="294" ht="22.5" customHeight="1">
      <c r="A294" s="147">
        <v>46101.0</v>
      </c>
      <c r="B294" s="15">
        <v>46101.0</v>
      </c>
      <c r="C294" s="44">
        <v>45323.0</v>
      </c>
      <c r="D294" s="99" t="s">
        <v>20898</v>
      </c>
      <c r="E294" s="100" t="s">
        <v>20899</v>
      </c>
      <c r="F294" s="112" t="str">
        <f t="shared" si="2"/>
        <v>PATRICIA CLAUDIA OLGUIN PIZARRO</v>
      </c>
      <c r="G294" s="100" t="s">
        <v>20900</v>
      </c>
      <c r="H294" s="56" t="s">
        <v>603</v>
      </c>
      <c r="I294" s="27"/>
      <c r="J294" s="57" t="s">
        <v>17</v>
      </c>
      <c r="K294" s="23" t="s">
        <v>15</v>
      </c>
    </row>
    <row r="295" ht="22.5" customHeight="1">
      <c r="A295" s="147">
        <v>46101.0</v>
      </c>
      <c r="B295" s="15"/>
      <c r="C295" s="46" t="s">
        <v>106</v>
      </c>
      <c r="D295" s="99" t="s">
        <v>13731</v>
      </c>
      <c r="E295" s="100" t="s">
        <v>20901</v>
      </c>
      <c r="F295" s="112" t="str">
        <f t="shared" si="2"/>
        <v>OSCAR AEDO MENDEZ</v>
      </c>
      <c r="G295" s="100" t="s">
        <v>20902</v>
      </c>
      <c r="H295" s="56" t="s">
        <v>603</v>
      </c>
      <c r="I295" s="27"/>
      <c r="J295" s="57" t="s">
        <v>21</v>
      </c>
      <c r="K295" s="23" t="s">
        <v>15</v>
      </c>
    </row>
    <row r="296" ht="22.5" customHeight="1">
      <c r="A296" s="147">
        <v>46101.0</v>
      </c>
      <c r="B296" s="15">
        <v>46101.0</v>
      </c>
      <c r="C296" s="44">
        <v>45383.0</v>
      </c>
      <c r="D296" s="99" t="s">
        <v>20903</v>
      </c>
      <c r="E296" s="100" t="s">
        <v>20904</v>
      </c>
      <c r="F296" s="112" t="str">
        <f t="shared" si="2"/>
        <v>EDUARDO VICENTE ZUBICUETA ZUÑIGA</v>
      </c>
      <c r="G296" s="100" t="s">
        <v>20905</v>
      </c>
      <c r="H296" s="61"/>
      <c r="I296" s="27"/>
      <c r="J296" s="57" t="s">
        <v>17</v>
      </c>
      <c r="K296" s="23" t="s">
        <v>15</v>
      </c>
    </row>
    <row r="297" ht="22.5" customHeight="1">
      <c r="A297" s="147">
        <v>46101.0</v>
      </c>
      <c r="B297" s="15">
        <v>46101.0</v>
      </c>
      <c r="C297" s="44">
        <v>45352.0</v>
      </c>
      <c r="D297" s="99" t="s">
        <v>20906</v>
      </c>
      <c r="E297" s="100" t="s">
        <v>20907</v>
      </c>
      <c r="F297" s="112" t="str">
        <f t="shared" si="2"/>
        <v>LUIS CLAUDIO RAZETO MORALES</v>
      </c>
      <c r="G297" s="100" t="s">
        <v>20908</v>
      </c>
      <c r="H297" s="56" t="s">
        <v>603</v>
      </c>
      <c r="I297" s="27"/>
      <c r="J297" s="57" t="s">
        <v>17</v>
      </c>
      <c r="K297" s="23" t="s">
        <v>34</v>
      </c>
    </row>
    <row r="298" ht="22.5" customHeight="1">
      <c r="A298" s="147">
        <v>46104.0</v>
      </c>
      <c r="B298" s="15">
        <v>46104.0</v>
      </c>
      <c r="C298" s="44">
        <v>42948.0</v>
      </c>
      <c r="D298" s="99" t="s">
        <v>576</v>
      </c>
      <c r="E298" s="100" t="s">
        <v>16733</v>
      </c>
      <c r="F298" s="112" t="str">
        <f t="shared" si="2"/>
        <v>LUIS CASTAÑEDA</v>
      </c>
      <c r="G298" s="100" t="s">
        <v>16734</v>
      </c>
      <c r="H298" s="56" t="s">
        <v>603</v>
      </c>
      <c r="I298" s="27"/>
      <c r="J298" s="57" t="s">
        <v>17</v>
      </c>
      <c r="K298" s="23" t="s">
        <v>15</v>
      </c>
    </row>
    <row r="299" ht="22.5" customHeight="1">
      <c r="A299" s="147">
        <v>46104.0</v>
      </c>
      <c r="B299" s="15"/>
      <c r="C299" s="44">
        <v>45352.0</v>
      </c>
      <c r="D299" s="99" t="s">
        <v>12050</v>
      </c>
      <c r="E299" s="100" t="s">
        <v>20808</v>
      </c>
      <c r="F299" s="112" t="str">
        <f t="shared" si="2"/>
        <v>ROBERTO QUIJADA SOTO</v>
      </c>
      <c r="G299" s="100" t="s">
        <v>20809</v>
      </c>
      <c r="H299" s="56" t="s">
        <v>603</v>
      </c>
      <c r="I299" s="27"/>
      <c r="J299" s="57" t="s">
        <v>17</v>
      </c>
      <c r="K299" s="23" t="s">
        <v>15</v>
      </c>
    </row>
    <row r="300" ht="22.5" customHeight="1">
      <c r="A300" s="147">
        <v>46104.0</v>
      </c>
      <c r="B300" s="15">
        <v>46104.0</v>
      </c>
      <c r="C300" s="44">
        <v>43862.0</v>
      </c>
      <c r="D300" s="99" t="s">
        <v>20909</v>
      </c>
      <c r="E300" s="100" t="s">
        <v>20910</v>
      </c>
      <c r="F300" s="112" t="str">
        <f t="shared" si="2"/>
        <v>IRENE DEL CARMEN YEVENES PACHECO</v>
      </c>
      <c r="G300" s="100" t="s">
        <v>20911</v>
      </c>
      <c r="H300" s="56" t="s">
        <v>603</v>
      </c>
      <c r="I300" s="27"/>
      <c r="J300" s="57" t="s">
        <v>17</v>
      </c>
      <c r="K300" s="23" t="s">
        <v>15</v>
      </c>
    </row>
    <row r="301" ht="22.5" customHeight="1">
      <c r="A301" s="147">
        <v>46104.0</v>
      </c>
      <c r="B301" s="15">
        <v>46104.0</v>
      </c>
      <c r="C301" s="44">
        <v>43586.0</v>
      </c>
      <c r="D301" s="99" t="s">
        <v>855</v>
      </c>
      <c r="E301" s="100" t="s">
        <v>20912</v>
      </c>
      <c r="F301" s="112" t="str">
        <f t="shared" si="2"/>
        <v>JUAN CARLOS NUÑEZ ALVARADO</v>
      </c>
      <c r="G301" s="100" t="s">
        <v>20913</v>
      </c>
      <c r="H301" s="56" t="s">
        <v>603</v>
      </c>
      <c r="I301" s="27"/>
      <c r="J301" s="57" t="s">
        <v>17</v>
      </c>
      <c r="K301" s="23" t="s">
        <v>15</v>
      </c>
    </row>
    <row r="302" ht="22.5" customHeight="1">
      <c r="A302" s="147">
        <v>46104.0</v>
      </c>
      <c r="B302" s="15">
        <v>46104.0</v>
      </c>
      <c r="C302" s="44">
        <v>42248.0</v>
      </c>
      <c r="D302" s="99" t="s">
        <v>20914</v>
      </c>
      <c r="E302" s="100" t="s">
        <v>20915</v>
      </c>
      <c r="F302" s="112" t="str">
        <f t="shared" si="2"/>
        <v>HUMBERTO LORENZO GALINDO BAEZA</v>
      </c>
      <c r="G302" s="100" t="s">
        <v>20916</v>
      </c>
      <c r="H302" s="56" t="s">
        <v>603</v>
      </c>
      <c r="I302" s="27"/>
      <c r="J302" s="57" t="s">
        <v>17</v>
      </c>
      <c r="K302" s="23" t="s">
        <v>15</v>
      </c>
    </row>
    <row r="303" ht="22.5" customHeight="1">
      <c r="A303" s="147">
        <v>46104.0</v>
      </c>
      <c r="B303" s="15">
        <v>46104.0</v>
      </c>
      <c r="C303" s="44">
        <v>45383.0</v>
      </c>
      <c r="D303" s="99" t="s">
        <v>20917</v>
      </c>
      <c r="E303" s="100" t="s">
        <v>6236</v>
      </c>
      <c r="F303" s="112" t="str">
        <f t="shared" si="2"/>
        <v>GABRIEL EXEQUIEL CHANDIA RUIZ</v>
      </c>
      <c r="G303" s="100" t="s">
        <v>20918</v>
      </c>
      <c r="H303" s="56" t="s">
        <v>603</v>
      </c>
      <c r="I303" s="27"/>
      <c r="J303" s="57" t="s">
        <v>17</v>
      </c>
      <c r="K303" s="23" t="s">
        <v>15</v>
      </c>
    </row>
    <row r="304" ht="22.5" customHeight="1">
      <c r="A304" s="147">
        <v>46104.0</v>
      </c>
      <c r="B304" s="15"/>
      <c r="C304" s="46" t="s">
        <v>122</v>
      </c>
      <c r="D304" s="99" t="s">
        <v>20919</v>
      </c>
      <c r="E304" s="100" t="s">
        <v>6236</v>
      </c>
      <c r="F304" s="112" t="str">
        <f t="shared" si="2"/>
        <v>JORGE ENZO CHANDIA RUIZ</v>
      </c>
      <c r="G304" s="100" t="s">
        <v>20920</v>
      </c>
      <c r="H304" s="56" t="s">
        <v>603</v>
      </c>
      <c r="I304" s="27"/>
      <c r="J304" s="57" t="s">
        <v>21</v>
      </c>
      <c r="K304" s="23" t="s">
        <v>15</v>
      </c>
    </row>
    <row r="305" ht="22.5" customHeight="1">
      <c r="A305" s="147">
        <v>46104.0</v>
      </c>
      <c r="B305" s="15"/>
      <c r="C305" s="46" t="s">
        <v>106</v>
      </c>
      <c r="D305" s="99" t="s">
        <v>12886</v>
      </c>
      <c r="E305" s="100" t="s">
        <v>16733</v>
      </c>
      <c r="F305" s="112" t="str">
        <f t="shared" si="2"/>
        <v>TIARE CASTAÑEDA</v>
      </c>
      <c r="G305" s="100" t="s">
        <v>18344</v>
      </c>
      <c r="H305" s="56" t="s">
        <v>603</v>
      </c>
      <c r="I305" s="27"/>
      <c r="J305" s="57" t="s">
        <v>21</v>
      </c>
      <c r="K305" s="23" t="s">
        <v>15</v>
      </c>
    </row>
    <row r="306" ht="22.5" customHeight="1">
      <c r="A306" s="147">
        <v>46104.0</v>
      </c>
      <c r="B306" s="15">
        <v>46104.0</v>
      </c>
      <c r="C306" s="44">
        <v>43556.0</v>
      </c>
      <c r="D306" s="99" t="s">
        <v>20921</v>
      </c>
      <c r="E306" s="100" t="s">
        <v>20922</v>
      </c>
      <c r="F306" s="112" t="str">
        <f t="shared" si="2"/>
        <v>SERGIO AUGUSTO RIVERA SILVA</v>
      </c>
      <c r="G306" s="100" t="s">
        <v>20923</v>
      </c>
      <c r="H306" s="56" t="s">
        <v>603</v>
      </c>
      <c r="I306" s="27"/>
      <c r="J306" s="57" t="s">
        <v>17</v>
      </c>
      <c r="K306" s="23" t="s">
        <v>15</v>
      </c>
    </row>
    <row r="307" ht="22.5" customHeight="1">
      <c r="A307" s="147">
        <v>46104.0</v>
      </c>
      <c r="B307" s="15">
        <v>46105.0</v>
      </c>
      <c r="C307" s="44">
        <v>45170.0</v>
      </c>
      <c r="D307" s="99" t="s">
        <v>5809</v>
      </c>
      <c r="E307" s="100" t="s">
        <v>20924</v>
      </c>
      <c r="F307" s="112" t="str">
        <f t="shared" si="2"/>
        <v>CLAUDIA BARRERA</v>
      </c>
      <c r="G307" s="100" t="s">
        <v>20925</v>
      </c>
      <c r="H307" s="56" t="s">
        <v>603</v>
      </c>
      <c r="I307" s="27"/>
      <c r="J307" s="57" t="s">
        <v>17</v>
      </c>
      <c r="K307" s="23" t="s">
        <v>15</v>
      </c>
    </row>
    <row r="308" ht="22.5" customHeight="1">
      <c r="A308" s="147">
        <v>46105.0</v>
      </c>
      <c r="B308" s="15">
        <v>46106.0</v>
      </c>
      <c r="C308" s="44">
        <v>43344.0</v>
      </c>
      <c r="D308" s="99" t="s">
        <v>20926</v>
      </c>
      <c r="E308" s="100" t="s">
        <v>20927</v>
      </c>
      <c r="F308" s="112" t="str">
        <f t="shared" si="2"/>
        <v>MIGUEL RAMBERTO ALARCON ESPINOZA</v>
      </c>
      <c r="G308" s="100" t="s">
        <v>20928</v>
      </c>
      <c r="H308" s="56" t="s">
        <v>603</v>
      </c>
      <c r="I308" s="27"/>
      <c r="J308" s="57" t="s">
        <v>19</v>
      </c>
      <c r="K308" s="23" t="s">
        <v>15</v>
      </c>
    </row>
    <row r="309" ht="22.5" customHeight="1">
      <c r="A309" s="147">
        <v>46105.0</v>
      </c>
      <c r="B309" s="15">
        <v>46105.0</v>
      </c>
      <c r="C309" s="44">
        <v>45413.0</v>
      </c>
      <c r="D309" s="99" t="s">
        <v>9759</v>
      </c>
      <c r="E309" s="100" t="s">
        <v>20929</v>
      </c>
      <c r="F309" s="112" t="str">
        <f t="shared" si="2"/>
        <v>DAVID ANTONIO ARANCIBIA RODRIGUEZ</v>
      </c>
      <c r="G309" s="100" t="s">
        <v>20930</v>
      </c>
      <c r="H309" s="56" t="s">
        <v>603</v>
      </c>
      <c r="I309" s="27"/>
      <c r="J309" s="57" t="s">
        <v>17</v>
      </c>
      <c r="K309" s="23" t="s">
        <v>15</v>
      </c>
    </row>
    <row r="310" ht="22.5" customHeight="1">
      <c r="A310" s="147">
        <v>46105.0</v>
      </c>
      <c r="B310" s="15"/>
      <c r="C310" s="44"/>
      <c r="D310" s="99" t="s">
        <v>2893</v>
      </c>
      <c r="E310" s="100" t="s">
        <v>20931</v>
      </c>
      <c r="F310" s="112" t="str">
        <f t="shared" si="2"/>
        <v>EZEQUIEL CADIZ ARAVENA</v>
      </c>
      <c r="G310" s="100" t="s">
        <v>20932</v>
      </c>
      <c r="H310" s="61"/>
      <c r="I310" s="27"/>
      <c r="J310" s="65"/>
      <c r="K310" s="28"/>
    </row>
    <row r="311" ht="22.5" customHeight="1">
      <c r="A311" s="147">
        <v>46105.0</v>
      </c>
      <c r="B311" s="15">
        <v>46105.0</v>
      </c>
      <c r="C311" s="44">
        <v>45689.0</v>
      </c>
      <c r="D311" s="99" t="s">
        <v>20933</v>
      </c>
      <c r="E311" s="100" t="s">
        <v>20934</v>
      </c>
      <c r="F311" s="112" t="str">
        <f t="shared" si="2"/>
        <v>ALEXIS HENRY HERNANDEZ CARVAJAL</v>
      </c>
      <c r="G311" s="100" t="s">
        <v>20935</v>
      </c>
      <c r="H311" s="56" t="s">
        <v>603</v>
      </c>
      <c r="I311" s="27"/>
      <c r="J311" s="57" t="s">
        <v>17</v>
      </c>
      <c r="K311" s="23" t="s">
        <v>15</v>
      </c>
    </row>
    <row r="312" ht="22.5" customHeight="1">
      <c r="A312" s="147">
        <v>46105.0</v>
      </c>
      <c r="B312" s="15"/>
      <c r="C312" s="46" t="s">
        <v>228</v>
      </c>
      <c r="D312" s="99" t="s">
        <v>3972</v>
      </c>
      <c r="E312" s="100" t="s">
        <v>20936</v>
      </c>
      <c r="F312" s="112" t="str">
        <f t="shared" si="2"/>
        <v>FRANCISCA ROJAS SANTIBAÑEZ</v>
      </c>
      <c r="G312" s="100" t="s">
        <v>20937</v>
      </c>
      <c r="H312" s="56" t="s">
        <v>603</v>
      </c>
      <c r="I312" s="27"/>
      <c r="J312" s="57" t="s">
        <v>21</v>
      </c>
      <c r="K312" s="23" t="s">
        <v>15</v>
      </c>
    </row>
    <row r="313" ht="22.5" customHeight="1">
      <c r="A313" s="147">
        <v>46105.0</v>
      </c>
      <c r="B313" s="15">
        <v>46105.0</v>
      </c>
      <c r="C313" s="44">
        <v>45658.0</v>
      </c>
      <c r="D313" s="99" t="s">
        <v>20938</v>
      </c>
      <c r="E313" s="100" t="s">
        <v>20939</v>
      </c>
      <c r="F313" s="112" t="str">
        <f t="shared" si="2"/>
        <v>GIOVANNI MICHAEL MARCELO HERNANDEZ ALBORNOZ</v>
      </c>
      <c r="G313" s="100" t="s">
        <v>20940</v>
      </c>
      <c r="H313" s="56" t="s">
        <v>603</v>
      </c>
      <c r="I313" s="27"/>
      <c r="J313" s="57" t="s">
        <v>17</v>
      </c>
      <c r="K313" s="23" t="s">
        <v>15</v>
      </c>
    </row>
    <row r="314" ht="22.5" customHeight="1">
      <c r="A314" s="147">
        <v>46105.0</v>
      </c>
      <c r="B314" s="15">
        <v>46105.0</v>
      </c>
      <c r="C314" s="44">
        <v>43221.0</v>
      </c>
      <c r="D314" s="99" t="s">
        <v>20941</v>
      </c>
      <c r="E314" s="100" t="s">
        <v>20942</v>
      </c>
      <c r="F314" s="112" t="str">
        <f t="shared" si="2"/>
        <v>MONICA ELIZABETH TAPIA CASTILLO</v>
      </c>
      <c r="G314" s="100" t="s">
        <v>20943</v>
      </c>
      <c r="H314" s="56" t="s">
        <v>603</v>
      </c>
      <c r="I314" s="27"/>
      <c r="J314" s="57" t="s">
        <v>17</v>
      </c>
      <c r="K314" s="23" t="s">
        <v>15</v>
      </c>
    </row>
    <row r="315" ht="22.5" customHeight="1">
      <c r="A315" s="147">
        <v>46105.0</v>
      </c>
      <c r="B315" s="15"/>
      <c r="C315" s="44">
        <v>43252.0</v>
      </c>
      <c r="D315" s="99" t="s">
        <v>20944</v>
      </c>
      <c r="E315" s="100" t="s">
        <v>20379</v>
      </c>
      <c r="F315" s="112" t="str">
        <f t="shared" si="2"/>
        <v>ABRAHAM BASOALTO LOPEZ</v>
      </c>
      <c r="G315" s="100" t="s">
        <v>20380</v>
      </c>
      <c r="H315" s="56" t="s">
        <v>603</v>
      </c>
      <c r="I315" s="27"/>
      <c r="J315" s="57" t="s">
        <v>17</v>
      </c>
      <c r="K315" s="23" t="s">
        <v>15</v>
      </c>
    </row>
    <row r="316" ht="22.5" customHeight="1">
      <c r="A316" s="147">
        <v>46105.0</v>
      </c>
      <c r="B316" s="165"/>
      <c r="C316" s="46" t="s">
        <v>106</v>
      </c>
      <c r="D316" s="99" t="s">
        <v>4187</v>
      </c>
      <c r="E316" s="100" t="s">
        <v>20945</v>
      </c>
      <c r="F316" s="112" t="str">
        <f t="shared" si="2"/>
        <v>JUAN BASOALTO GONZALEZ</v>
      </c>
      <c r="G316" s="100" t="s">
        <v>20946</v>
      </c>
      <c r="H316" s="56" t="s">
        <v>603</v>
      </c>
      <c r="I316" s="27"/>
      <c r="J316" s="57" t="s">
        <v>21</v>
      </c>
      <c r="K316" s="23" t="s">
        <v>15</v>
      </c>
    </row>
    <row r="317" ht="22.5" customHeight="1">
      <c r="A317" s="147">
        <v>46105.0</v>
      </c>
      <c r="B317" s="15"/>
      <c r="C317" s="46" t="s">
        <v>232</v>
      </c>
      <c r="D317" s="99" t="s">
        <v>4743</v>
      </c>
      <c r="E317" s="100" t="s">
        <v>20947</v>
      </c>
      <c r="F317" s="112" t="str">
        <f t="shared" si="2"/>
        <v>MATIAS ARANDA CONTARDO</v>
      </c>
      <c r="G317" s="100" t="s">
        <v>20948</v>
      </c>
      <c r="H317" s="56" t="s">
        <v>603</v>
      </c>
      <c r="I317" s="27"/>
      <c r="J317" s="57" t="s">
        <v>21</v>
      </c>
      <c r="K317" s="23" t="s">
        <v>15</v>
      </c>
    </row>
    <row r="318" ht="22.5" customHeight="1">
      <c r="A318" s="147">
        <v>46105.0</v>
      </c>
      <c r="B318" s="15"/>
      <c r="C318" s="46" t="s">
        <v>2785</v>
      </c>
      <c r="D318" s="99" t="s">
        <v>20949</v>
      </c>
      <c r="E318" s="100" t="s">
        <v>20950</v>
      </c>
      <c r="F318" s="112" t="str">
        <f t="shared" si="2"/>
        <v>LUIS RODRIGO MOSQUEDA CIFUENTES</v>
      </c>
      <c r="G318" s="100" t="s">
        <v>20951</v>
      </c>
      <c r="H318" s="56" t="s">
        <v>603</v>
      </c>
      <c r="I318" s="27"/>
      <c r="J318" s="57" t="s">
        <v>21</v>
      </c>
      <c r="K318" s="23" t="s">
        <v>15</v>
      </c>
    </row>
    <row r="319" ht="22.5" customHeight="1">
      <c r="A319" s="147">
        <v>46106.0</v>
      </c>
      <c r="B319" s="15"/>
      <c r="C319" s="46" t="s">
        <v>432</v>
      </c>
      <c r="D319" s="99" t="s">
        <v>6495</v>
      </c>
      <c r="E319" s="100" t="s">
        <v>18899</v>
      </c>
      <c r="F319" s="112" t="str">
        <f t="shared" si="2"/>
        <v>MARIA JOSE INFANTE MIDDLETON</v>
      </c>
      <c r="G319" s="100" t="s">
        <v>18900</v>
      </c>
      <c r="H319" s="56" t="s">
        <v>603</v>
      </c>
      <c r="I319" s="27"/>
      <c r="J319" s="57" t="s">
        <v>21</v>
      </c>
      <c r="K319" s="23" t="s">
        <v>15</v>
      </c>
    </row>
    <row r="320" ht="22.5" customHeight="1">
      <c r="A320" s="147">
        <v>46106.0</v>
      </c>
      <c r="B320" s="15">
        <v>46106.0</v>
      </c>
      <c r="C320" s="44">
        <v>43374.0</v>
      </c>
      <c r="D320" s="99" t="s">
        <v>20952</v>
      </c>
      <c r="E320" s="100" t="s">
        <v>20953</v>
      </c>
      <c r="F320" s="112" t="str">
        <f t="shared" si="2"/>
        <v>CRISTIAN MARCELO ROJAS RETAMAL</v>
      </c>
      <c r="G320" s="100" t="s">
        <v>20954</v>
      </c>
      <c r="H320" s="56" t="s">
        <v>603</v>
      </c>
      <c r="I320" s="27"/>
      <c r="J320" s="57" t="s">
        <v>17</v>
      </c>
      <c r="K320" s="23" t="s">
        <v>15</v>
      </c>
    </row>
    <row r="321" ht="22.5" customHeight="1">
      <c r="A321" s="147">
        <v>46106.0</v>
      </c>
      <c r="B321" s="15">
        <v>46106.0</v>
      </c>
      <c r="C321" s="44">
        <v>45108.0</v>
      </c>
      <c r="D321" s="99" t="s">
        <v>20955</v>
      </c>
      <c r="E321" s="100" t="s">
        <v>20956</v>
      </c>
      <c r="F321" s="112" t="str">
        <f t="shared" si="2"/>
        <v>MARJORIE MARCELA CARDENAS RIQUELME</v>
      </c>
      <c r="G321" s="100" t="s">
        <v>20957</v>
      </c>
      <c r="H321" s="56" t="s">
        <v>603</v>
      </c>
      <c r="I321" s="27"/>
      <c r="J321" s="57" t="s">
        <v>17</v>
      </c>
      <c r="K321" s="23" t="s">
        <v>15</v>
      </c>
    </row>
    <row r="322" ht="22.5" customHeight="1">
      <c r="A322" s="147">
        <v>46106.0</v>
      </c>
      <c r="B322" s="15">
        <v>46106.0</v>
      </c>
      <c r="C322" s="44">
        <v>44501.0</v>
      </c>
      <c r="D322" s="99" t="s">
        <v>20958</v>
      </c>
      <c r="E322" s="100" t="s">
        <v>20959</v>
      </c>
      <c r="F322" s="112" t="str">
        <f t="shared" si="2"/>
        <v>MARISOL TERESA GALDAMEZ PEREZ</v>
      </c>
      <c r="G322" s="100" t="s">
        <v>20960</v>
      </c>
      <c r="H322" s="56" t="s">
        <v>603</v>
      </c>
      <c r="I322" s="27"/>
      <c r="J322" s="57" t="s">
        <v>17</v>
      </c>
      <c r="K322" s="23" t="s">
        <v>15</v>
      </c>
    </row>
    <row r="323" ht="22.5" customHeight="1">
      <c r="A323" s="147">
        <v>46106.0</v>
      </c>
      <c r="B323" s="15">
        <v>46106.0</v>
      </c>
      <c r="C323" s="44">
        <v>41944.0</v>
      </c>
      <c r="D323" s="99" t="s">
        <v>20961</v>
      </c>
      <c r="E323" s="100" t="s">
        <v>20962</v>
      </c>
      <c r="F323" s="112" t="str">
        <f t="shared" si="2"/>
        <v>PATRICIA MACKARENA JAMETT MUÑOZ</v>
      </c>
      <c r="G323" s="100" t="s">
        <v>20963</v>
      </c>
      <c r="H323" s="56" t="s">
        <v>603</v>
      </c>
      <c r="I323" s="27"/>
      <c r="J323" s="57" t="s">
        <v>17</v>
      </c>
      <c r="K323" s="23" t="s">
        <v>15</v>
      </c>
    </row>
    <row r="324" ht="22.5" customHeight="1">
      <c r="A324" s="147">
        <v>46106.0</v>
      </c>
      <c r="B324" s="15">
        <v>46106.0</v>
      </c>
      <c r="C324" s="44">
        <v>45748.0</v>
      </c>
      <c r="D324" s="99" t="s">
        <v>20964</v>
      </c>
      <c r="E324" s="100" t="s">
        <v>20965</v>
      </c>
      <c r="F324" s="112" t="str">
        <f t="shared" si="2"/>
        <v>IBETH DIFONIS</v>
      </c>
      <c r="G324" s="100" t="s">
        <v>20966</v>
      </c>
      <c r="H324" s="56" t="s">
        <v>603</v>
      </c>
      <c r="I324" s="27"/>
      <c r="J324" s="57" t="s">
        <v>17</v>
      </c>
      <c r="K324" s="23" t="s">
        <v>15</v>
      </c>
    </row>
    <row r="325" ht="22.5" customHeight="1">
      <c r="A325" s="147">
        <v>46106.0</v>
      </c>
      <c r="B325" s="15">
        <v>46106.0</v>
      </c>
      <c r="C325" s="44">
        <v>41640.0</v>
      </c>
      <c r="D325" s="99" t="s">
        <v>20967</v>
      </c>
      <c r="E325" s="100" t="s">
        <v>20968</v>
      </c>
      <c r="F325" s="112" t="str">
        <f t="shared" si="2"/>
        <v>MONICA DE LAS MERCEDES ORELLANA GAMBOA</v>
      </c>
      <c r="G325" s="100" t="s">
        <v>20969</v>
      </c>
      <c r="H325" s="56" t="s">
        <v>603</v>
      </c>
      <c r="I325" s="27"/>
      <c r="J325" s="57" t="s">
        <v>17</v>
      </c>
      <c r="K325" s="23" t="s">
        <v>15</v>
      </c>
    </row>
    <row r="326" ht="22.5" customHeight="1">
      <c r="A326" s="147">
        <v>46106.0</v>
      </c>
      <c r="B326" s="15">
        <v>46106.0</v>
      </c>
      <c r="C326" s="44">
        <v>43617.0</v>
      </c>
      <c r="D326" s="99" t="s">
        <v>1292</v>
      </c>
      <c r="E326" s="100" t="s">
        <v>20970</v>
      </c>
      <c r="F326" s="112" t="str">
        <f t="shared" si="2"/>
        <v>CRISTIAN PALMA ITURRA</v>
      </c>
      <c r="G326" s="100" t="s">
        <v>20971</v>
      </c>
      <c r="H326" s="56" t="s">
        <v>603</v>
      </c>
      <c r="I326" s="27"/>
      <c r="J326" s="57" t="s">
        <v>17</v>
      </c>
      <c r="K326" s="23" t="s">
        <v>15</v>
      </c>
    </row>
    <row r="327" ht="22.5" customHeight="1">
      <c r="A327" s="147">
        <v>46106.0</v>
      </c>
      <c r="B327" s="15">
        <v>46106.0</v>
      </c>
      <c r="C327" s="44">
        <v>42948.0</v>
      </c>
      <c r="D327" s="99" t="s">
        <v>20972</v>
      </c>
      <c r="E327" s="100" t="s">
        <v>20973</v>
      </c>
      <c r="F327" s="112" t="str">
        <f t="shared" si="2"/>
        <v>VICTOR FRANCISCO VALDENEGRO TAPIA</v>
      </c>
      <c r="G327" s="100" t="s">
        <v>20974</v>
      </c>
      <c r="H327" s="56" t="s">
        <v>603</v>
      </c>
      <c r="I327" s="27"/>
      <c r="J327" s="57" t="s">
        <v>17</v>
      </c>
      <c r="K327" s="23" t="s">
        <v>15</v>
      </c>
    </row>
    <row r="328" ht="22.5" customHeight="1">
      <c r="A328" s="147">
        <v>46106.0</v>
      </c>
      <c r="B328" s="15"/>
      <c r="C328" s="46" t="s">
        <v>422</v>
      </c>
      <c r="D328" s="99" t="s">
        <v>14553</v>
      </c>
      <c r="E328" s="100" t="s">
        <v>20975</v>
      </c>
      <c r="F328" s="112" t="str">
        <f t="shared" si="2"/>
        <v>JOSE CARLOS VALLE PINTO</v>
      </c>
      <c r="G328" s="100" t="s">
        <v>20976</v>
      </c>
      <c r="H328" s="56" t="s">
        <v>603</v>
      </c>
      <c r="I328" s="27"/>
      <c r="J328" s="57" t="s">
        <v>21</v>
      </c>
      <c r="K328" s="23" t="s">
        <v>15</v>
      </c>
    </row>
    <row r="329" ht="22.5" customHeight="1">
      <c r="A329" s="147">
        <v>46106.0</v>
      </c>
      <c r="B329" s="15">
        <v>46106.0</v>
      </c>
      <c r="C329" s="44">
        <v>44136.0</v>
      </c>
      <c r="D329" s="99" t="s">
        <v>20977</v>
      </c>
      <c r="E329" s="100" t="s">
        <v>20978</v>
      </c>
      <c r="F329" s="112" t="str">
        <f t="shared" si="2"/>
        <v>ALLAN JESUS CANDIA ORTIZ</v>
      </c>
      <c r="G329" s="100" t="s">
        <v>20979</v>
      </c>
      <c r="H329" s="56" t="s">
        <v>603</v>
      </c>
      <c r="I329" s="27"/>
      <c r="J329" s="57" t="s">
        <v>17</v>
      </c>
      <c r="K329" s="23" t="s">
        <v>15</v>
      </c>
    </row>
    <row r="330" ht="22.5" customHeight="1">
      <c r="A330" s="147">
        <v>46106.0</v>
      </c>
      <c r="B330" s="15">
        <v>46106.0</v>
      </c>
      <c r="C330" s="44">
        <v>44682.0</v>
      </c>
      <c r="D330" s="99" t="s">
        <v>1444</v>
      </c>
      <c r="E330" s="100" t="s">
        <v>20980</v>
      </c>
      <c r="F330" s="112" t="str">
        <f t="shared" si="2"/>
        <v>RAFAEL AGUILERA GUTIERREZ</v>
      </c>
      <c r="G330" s="100" t="s">
        <v>20981</v>
      </c>
      <c r="H330" s="56" t="s">
        <v>603</v>
      </c>
      <c r="I330" s="27"/>
      <c r="J330" s="57" t="s">
        <v>17</v>
      </c>
      <c r="K330" s="23" t="s">
        <v>15</v>
      </c>
    </row>
    <row r="331" ht="22.5" customHeight="1">
      <c r="A331" s="147">
        <v>46106.0</v>
      </c>
      <c r="B331" s="15">
        <v>46106.0</v>
      </c>
      <c r="C331" s="44">
        <v>45352.0</v>
      </c>
      <c r="D331" s="99" t="s">
        <v>13675</v>
      </c>
      <c r="E331" s="100" t="s">
        <v>20982</v>
      </c>
      <c r="F331" s="112" t="str">
        <f t="shared" si="2"/>
        <v>GABRIELA ESPINOZA</v>
      </c>
      <c r="G331" s="100" t="s">
        <v>20983</v>
      </c>
      <c r="H331" s="56" t="s">
        <v>603</v>
      </c>
      <c r="I331" s="27"/>
      <c r="J331" s="57" t="s">
        <v>17</v>
      </c>
      <c r="K331" s="23" t="s">
        <v>15</v>
      </c>
    </row>
    <row r="332" ht="22.5" customHeight="1">
      <c r="A332" s="147">
        <v>46106.0</v>
      </c>
      <c r="B332" s="15">
        <v>46106.0</v>
      </c>
      <c r="C332" s="44">
        <v>43556.0</v>
      </c>
      <c r="D332" s="99" t="s">
        <v>20984</v>
      </c>
      <c r="E332" s="100" t="s">
        <v>20985</v>
      </c>
      <c r="F332" s="112" t="str">
        <f t="shared" si="2"/>
        <v>HUGO ANTONIO GALLARDO RODRIGUEZ</v>
      </c>
      <c r="G332" s="100" t="s">
        <v>20986</v>
      </c>
      <c r="H332" s="56" t="s">
        <v>603</v>
      </c>
      <c r="I332" s="27"/>
      <c r="J332" s="57" t="s">
        <v>17</v>
      </c>
      <c r="K332" s="23" t="s">
        <v>15</v>
      </c>
    </row>
    <row r="333" ht="22.5" customHeight="1">
      <c r="A333" s="147">
        <v>46106.0</v>
      </c>
      <c r="B333" s="15">
        <v>46106.0</v>
      </c>
      <c r="C333" s="44">
        <v>43831.0</v>
      </c>
      <c r="D333" s="99" t="s">
        <v>20636</v>
      </c>
      <c r="E333" s="100" t="s">
        <v>20987</v>
      </c>
      <c r="F333" s="112" t="str">
        <f t="shared" si="2"/>
        <v>JORGE LUIS HERRERA GONZALEZ</v>
      </c>
      <c r="G333" s="100" t="s">
        <v>20988</v>
      </c>
      <c r="H333" s="56" t="s">
        <v>603</v>
      </c>
      <c r="I333" s="27"/>
      <c r="J333" s="57" t="s">
        <v>17</v>
      </c>
      <c r="K333" s="23" t="s">
        <v>15</v>
      </c>
    </row>
    <row r="334" ht="22.5" customHeight="1">
      <c r="A334" s="147">
        <v>46106.0</v>
      </c>
      <c r="B334" s="15"/>
      <c r="C334" s="46" t="s">
        <v>794</v>
      </c>
      <c r="D334" s="99" t="s">
        <v>1943</v>
      </c>
      <c r="E334" s="100" t="s">
        <v>7213</v>
      </c>
      <c r="F334" s="112" t="str">
        <f t="shared" si="2"/>
        <v>CLAUDIO VASQUEZ CARREÑO</v>
      </c>
      <c r="G334" s="100" t="s">
        <v>7214</v>
      </c>
      <c r="H334" s="56" t="s">
        <v>603</v>
      </c>
      <c r="I334" s="27"/>
      <c r="J334" s="57" t="s">
        <v>21</v>
      </c>
      <c r="K334" s="23" t="s">
        <v>15</v>
      </c>
    </row>
    <row r="335" ht="22.5" customHeight="1">
      <c r="A335" s="147">
        <v>46107.0</v>
      </c>
      <c r="B335" s="15">
        <v>46107.0</v>
      </c>
      <c r="C335" s="44">
        <v>45352.0</v>
      </c>
      <c r="D335" s="99" t="s">
        <v>5204</v>
      </c>
      <c r="E335" s="100" t="s">
        <v>20989</v>
      </c>
      <c r="F335" s="112" t="str">
        <f t="shared" si="2"/>
        <v>LUIS ARMANDO HERNANDEZ SILVA</v>
      </c>
      <c r="G335" s="100" t="s">
        <v>20990</v>
      </c>
      <c r="H335" s="56" t="s">
        <v>603</v>
      </c>
      <c r="I335" s="27"/>
      <c r="J335" s="57" t="s">
        <v>17</v>
      </c>
      <c r="K335" s="23" t="s">
        <v>15</v>
      </c>
    </row>
    <row r="336" ht="22.5" customHeight="1">
      <c r="A336" s="147">
        <v>46107.0</v>
      </c>
      <c r="B336" s="15">
        <v>46107.0</v>
      </c>
      <c r="C336" s="44">
        <v>43252.0</v>
      </c>
      <c r="D336" s="99" t="s">
        <v>748</v>
      </c>
      <c r="E336" s="100" t="s">
        <v>1760</v>
      </c>
      <c r="F336" s="112" t="str">
        <f t="shared" si="2"/>
        <v>PAULA JORQUERA</v>
      </c>
      <c r="G336" s="100" t="s">
        <v>20991</v>
      </c>
      <c r="H336" s="56" t="s">
        <v>603</v>
      </c>
      <c r="I336" s="27"/>
      <c r="J336" s="57" t="s">
        <v>17</v>
      </c>
      <c r="K336" s="23" t="s">
        <v>15</v>
      </c>
    </row>
    <row r="337" ht="22.5" customHeight="1">
      <c r="A337" s="147">
        <v>46107.0</v>
      </c>
      <c r="B337" s="15"/>
      <c r="C337" s="46" t="s">
        <v>20992</v>
      </c>
      <c r="D337" s="99" t="s">
        <v>20993</v>
      </c>
      <c r="E337" s="100" t="s">
        <v>6060</v>
      </c>
      <c r="F337" s="112" t="str">
        <f t="shared" si="2"/>
        <v>JOSE MARIA GUSTAVO RUIZ CALDERON</v>
      </c>
      <c r="G337" s="100" t="s">
        <v>20994</v>
      </c>
      <c r="H337" s="56" t="s">
        <v>603</v>
      </c>
      <c r="I337" s="27"/>
      <c r="J337" s="57" t="s">
        <v>21</v>
      </c>
      <c r="K337" s="23" t="s">
        <v>15</v>
      </c>
    </row>
    <row r="338" ht="22.5" customHeight="1">
      <c r="A338" s="147">
        <v>46107.0</v>
      </c>
      <c r="B338" s="15">
        <v>46107.0</v>
      </c>
      <c r="C338" s="44">
        <v>42948.0</v>
      </c>
      <c r="D338" s="99" t="s">
        <v>20995</v>
      </c>
      <c r="E338" s="100" t="s">
        <v>20996</v>
      </c>
      <c r="F338" s="112" t="str">
        <f t="shared" si="2"/>
        <v>LUIS EDUARDO CABEZAS LAGOS</v>
      </c>
      <c r="G338" s="100" t="s">
        <v>20997</v>
      </c>
      <c r="H338" s="56" t="s">
        <v>603</v>
      </c>
      <c r="I338" s="27"/>
      <c r="J338" s="57" t="s">
        <v>17</v>
      </c>
      <c r="K338" s="23" t="s">
        <v>15</v>
      </c>
    </row>
    <row r="339" ht="22.5" customHeight="1">
      <c r="A339" s="147">
        <v>46107.0</v>
      </c>
      <c r="B339" s="15">
        <v>46107.0</v>
      </c>
      <c r="C339" s="44">
        <v>43831.0</v>
      </c>
      <c r="D339" s="99" t="s">
        <v>1998</v>
      </c>
      <c r="E339" s="100" t="s">
        <v>20998</v>
      </c>
      <c r="F339" s="112" t="str">
        <f t="shared" si="2"/>
        <v>MARIA PORCELLA</v>
      </c>
      <c r="G339" s="100" t="s">
        <v>20999</v>
      </c>
      <c r="H339" s="56" t="s">
        <v>603</v>
      </c>
      <c r="I339" s="27"/>
      <c r="J339" s="57" t="s">
        <v>17</v>
      </c>
      <c r="K339" s="23" t="s">
        <v>15</v>
      </c>
    </row>
    <row r="340" ht="22.5" customHeight="1">
      <c r="A340" s="147">
        <v>46107.0</v>
      </c>
      <c r="B340" s="15">
        <v>46111.0</v>
      </c>
      <c r="C340" s="44">
        <v>43466.0</v>
      </c>
      <c r="D340" s="99" t="s">
        <v>1012</v>
      </c>
      <c r="E340" s="100" t="s">
        <v>21000</v>
      </c>
      <c r="F340" s="112" t="str">
        <f t="shared" si="2"/>
        <v>MARCO ANTONIO AHUMADA HERRERA</v>
      </c>
      <c r="G340" s="100" t="s">
        <v>21001</v>
      </c>
      <c r="H340" s="56" t="s">
        <v>603</v>
      </c>
      <c r="I340" s="27"/>
      <c r="J340" s="57" t="s">
        <v>19</v>
      </c>
      <c r="K340" s="23" t="s">
        <v>15</v>
      </c>
    </row>
    <row r="341" ht="22.5" customHeight="1">
      <c r="A341" s="147">
        <v>46107.0</v>
      </c>
      <c r="B341" s="15">
        <v>46107.0</v>
      </c>
      <c r="C341" s="44">
        <v>41426.0</v>
      </c>
      <c r="D341" s="99" t="s">
        <v>21002</v>
      </c>
      <c r="E341" s="100" t="s">
        <v>20022</v>
      </c>
      <c r="F341" s="112" t="str">
        <f t="shared" si="2"/>
        <v>RAUL SEGUNDO GONZALEZ GONZALEZ</v>
      </c>
      <c r="G341" s="100" t="s">
        <v>21003</v>
      </c>
      <c r="H341" s="56" t="s">
        <v>603</v>
      </c>
      <c r="I341" s="27"/>
      <c r="J341" s="57" t="s">
        <v>17</v>
      </c>
      <c r="K341" s="23" t="s">
        <v>15</v>
      </c>
    </row>
    <row r="342" ht="22.5" customHeight="1">
      <c r="A342" s="147">
        <v>46107.0</v>
      </c>
      <c r="B342" s="15">
        <v>46108.0</v>
      </c>
      <c r="C342" s="44">
        <v>45292.0</v>
      </c>
      <c r="D342" s="99" t="s">
        <v>761</v>
      </c>
      <c r="E342" s="100" t="s">
        <v>21004</v>
      </c>
      <c r="F342" s="112" t="str">
        <f t="shared" si="2"/>
        <v>CARLOS BOLIVAR SALINAS</v>
      </c>
      <c r="G342" s="100" t="s">
        <v>21005</v>
      </c>
      <c r="H342" s="56" t="s">
        <v>603</v>
      </c>
      <c r="I342" s="27"/>
      <c r="J342" s="57" t="s">
        <v>17</v>
      </c>
      <c r="K342" s="23" t="s">
        <v>15</v>
      </c>
    </row>
    <row r="343" ht="22.5" customHeight="1">
      <c r="A343" s="147">
        <v>46107.0</v>
      </c>
      <c r="B343" s="15"/>
      <c r="C343" s="44">
        <v>44470.0</v>
      </c>
      <c r="D343" s="99" t="s">
        <v>21006</v>
      </c>
      <c r="E343" s="100" t="s">
        <v>21007</v>
      </c>
      <c r="F343" s="112" t="str">
        <f t="shared" si="2"/>
        <v>JOSE HUMBERTO VERGARA FLORES</v>
      </c>
      <c r="G343" s="100" t="s">
        <v>21008</v>
      </c>
      <c r="H343" s="56" t="s">
        <v>603</v>
      </c>
      <c r="I343" s="27"/>
      <c r="J343" s="57" t="s">
        <v>17</v>
      </c>
      <c r="K343" s="23" t="s">
        <v>15</v>
      </c>
    </row>
    <row r="344" ht="22.5" customHeight="1">
      <c r="A344" s="147">
        <v>46108.0</v>
      </c>
      <c r="B344" s="15">
        <v>46111.0</v>
      </c>
      <c r="C344" s="44">
        <v>43891.0</v>
      </c>
      <c r="D344" s="99" t="s">
        <v>21009</v>
      </c>
      <c r="E344" s="100" t="s">
        <v>21010</v>
      </c>
      <c r="F344" s="112" t="str">
        <f t="shared" si="2"/>
        <v>ROBERTO CARLOS CERON CASTRO</v>
      </c>
      <c r="G344" s="100" t="s">
        <v>21011</v>
      </c>
      <c r="H344" s="56" t="s">
        <v>603</v>
      </c>
      <c r="I344" s="27"/>
      <c r="J344" s="57" t="s">
        <v>17</v>
      </c>
      <c r="K344" s="23" t="s">
        <v>15</v>
      </c>
    </row>
    <row r="345" ht="22.5" customHeight="1">
      <c r="A345" s="147">
        <v>46108.0</v>
      </c>
      <c r="B345" s="15">
        <v>46112.0</v>
      </c>
      <c r="C345" s="44">
        <v>43586.0</v>
      </c>
      <c r="D345" s="99" t="s">
        <v>12343</v>
      </c>
      <c r="E345" s="100" t="s">
        <v>21012</v>
      </c>
      <c r="F345" s="112" t="str">
        <f t="shared" si="2"/>
        <v>MARIA ANGELICA PEÑA PAEZ</v>
      </c>
      <c r="G345" s="100" t="s">
        <v>21013</v>
      </c>
      <c r="H345" s="56" t="s">
        <v>603</v>
      </c>
      <c r="I345" s="27"/>
      <c r="J345" s="57" t="s">
        <v>19</v>
      </c>
      <c r="K345" s="23" t="s">
        <v>15</v>
      </c>
    </row>
    <row r="346" ht="22.5" customHeight="1">
      <c r="A346" s="147">
        <v>46108.0</v>
      </c>
      <c r="B346" s="15">
        <v>46111.0</v>
      </c>
      <c r="C346" s="44">
        <v>43252.0</v>
      </c>
      <c r="D346" s="99" t="s">
        <v>780</v>
      </c>
      <c r="E346" s="100" t="s">
        <v>21014</v>
      </c>
      <c r="F346" s="112" t="str">
        <f t="shared" si="2"/>
        <v>JOSE BERNARDO SILVA GARRIDO</v>
      </c>
      <c r="G346" s="100" t="s">
        <v>21015</v>
      </c>
      <c r="H346" s="56" t="s">
        <v>603</v>
      </c>
      <c r="I346" s="27"/>
      <c r="J346" s="57" t="s">
        <v>17</v>
      </c>
      <c r="K346" s="23" t="s">
        <v>15</v>
      </c>
    </row>
    <row r="347" ht="22.5" customHeight="1">
      <c r="A347" s="147">
        <v>46108.0</v>
      </c>
      <c r="B347" s="15">
        <v>46108.0</v>
      </c>
      <c r="C347" s="44">
        <v>45383.0</v>
      </c>
      <c r="D347" s="99" t="s">
        <v>21016</v>
      </c>
      <c r="E347" s="100" t="s">
        <v>21017</v>
      </c>
      <c r="F347" s="112"/>
      <c r="G347" s="100" t="s">
        <v>21018</v>
      </c>
      <c r="H347" s="56" t="s">
        <v>603</v>
      </c>
      <c r="I347" s="27"/>
      <c r="J347" s="57" t="s">
        <v>17</v>
      </c>
      <c r="K347" s="23" t="s">
        <v>15</v>
      </c>
    </row>
    <row r="348" ht="22.5" customHeight="1">
      <c r="A348" s="147">
        <v>46108.0</v>
      </c>
      <c r="B348" s="15">
        <v>46111.0</v>
      </c>
      <c r="C348" s="44">
        <v>43132.0</v>
      </c>
      <c r="D348" s="99" t="s">
        <v>21019</v>
      </c>
      <c r="E348" s="100" t="s">
        <v>21020</v>
      </c>
      <c r="F348" s="112" t="str">
        <f t="shared" ref="F348:F396" si="3">UPPER(D348&amp;" "&amp;E348)</f>
        <v>LORENZO CRISTIAN CERDA GONZALEZ</v>
      </c>
      <c r="G348" s="100" t="s">
        <v>21021</v>
      </c>
      <c r="H348" s="56" t="s">
        <v>603</v>
      </c>
      <c r="I348" s="27"/>
      <c r="J348" s="57" t="s">
        <v>17</v>
      </c>
      <c r="K348" s="23" t="s">
        <v>15</v>
      </c>
    </row>
    <row r="349" ht="22.5" customHeight="1">
      <c r="A349" s="147">
        <v>46108.0</v>
      </c>
      <c r="B349" s="15">
        <v>46111.0</v>
      </c>
      <c r="C349" s="44">
        <v>43556.0</v>
      </c>
      <c r="D349" s="99" t="s">
        <v>4072</v>
      </c>
      <c r="E349" s="100" t="s">
        <v>21022</v>
      </c>
      <c r="F349" s="112" t="str">
        <f t="shared" si="3"/>
        <v>MIGUEL ANGEL LEIVA CASTRO</v>
      </c>
      <c r="G349" s="100" t="s">
        <v>21023</v>
      </c>
      <c r="H349" s="56" t="s">
        <v>603</v>
      </c>
      <c r="I349" s="27"/>
      <c r="J349" s="57" t="s">
        <v>17</v>
      </c>
      <c r="K349" s="23" t="s">
        <v>15</v>
      </c>
    </row>
    <row r="350" ht="22.5" customHeight="1">
      <c r="A350" s="147">
        <v>46108.0</v>
      </c>
      <c r="B350" s="15">
        <v>46112.0</v>
      </c>
      <c r="C350" s="44">
        <v>43221.0</v>
      </c>
      <c r="D350" s="99" t="s">
        <v>21024</v>
      </c>
      <c r="E350" s="100" t="s">
        <v>21025</v>
      </c>
      <c r="F350" s="112" t="str">
        <f t="shared" si="3"/>
        <v>RODOLFO ALEJANDRO SOTELO PEREZ</v>
      </c>
      <c r="G350" s="100" t="s">
        <v>21026</v>
      </c>
      <c r="H350" s="56" t="s">
        <v>603</v>
      </c>
      <c r="I350" s="27"/>
      <c r="J350" s="57" t="s">
        <v>19</v>
      </c>
      <c r="K350" s="23" t="s">
        <v>15</v>
      </c>
    </row>
    <row r="351" ht="22.5" customHeight="1">
      <c r="A351" s="147">
        <v>46108.0</v>
      </c>
      <c r="B351" s="15"/>
      <c r="C351" s="46" t="s">
        <v>106</v>
      </c>
      <c r="D351" s="99" t="s">
        <v>21009</v>
      </c>
      <c r="E351" s="100" t="s">
        <v>21027</v>
      </c>
      <c r="F351" s="112" t="str">
        <f t="shared" si="3"/>
        <v>ROBERTO CARLOS IBAÑEZ RETAMAL</v>
      </c>
      <c r="G351" s="100" t="s">
        <v>21028</v>
      </c>
      <c r="H351" s="56" t="s">
        <v>603</v>
      </c>
      <c r="I351" s="27"/>
      <c r="J351" s="57" t="s">
        <v>21</v>
      </c>
      <c r="K351" s="23" t="s">
        <v>18</v>
      </c>
    </row>
    <row r="352" ht="22.5" customHeight="1">
      <c r="A352" s="147">
        <v>46108.0</v>
      </c>
      <c r="B352" s="15"/>
      <c r="C352" s="46" t="s">
        <v>2680</v>
      </c>
      <c r="D352" s="99" t="s">
        <v>21029</v>
      </c>
      <c r="E352" s="100" t="s">
        <v>21030</v>
      </c>
      <c r="F352" s="112" t="str">
        <f t="shared" si="3"/>
        <v>IVONNE DEL CARMEN RAMIREZ CAMPOS</v>
      </c>
      <c r="G352" s="100" t="s">
        <v>21031</v>
      </c>
      <c r="H352" s="56" t="s">
        <v>603</v>
      </c>
      <c r="I352" s="27"/>
      <c r="J352" s="57" t="s">
        <v>21</v>
      </c>
      <c r="K352" s="23" t="s">
        <v>15</v>
      </c>
    </row>
    <row r="353" ht="22.5" customHeight="1">
      <c r="A353" s="147">
        <v>46108.0</v>
      </c>
      <c r="B353" s="15"/>
      <c r="C353" s="44">
        <v>43070.0</v>
      </c>
      <c r="D353" s="99" t="s">
        <v>21032</v>
      </c>
      <c r="E353" s="100" t="s">
        <v>20121</v>
      </c>
      <c r="F353" s="112" t="str">
        <f t="shared" si="3"/>
        <v>NATALY PAZ ARAYA PEREZ</v>
      </c>
      <c r="G353" s="100" t="s">
        <v>21033</v>
      </c>
      <c r="H353" s="56" t="s">
        <v>603</v>
      </c>
      <c r="I353" s="27"/>
      <c r="J353" s="57" t="s">
        <v>17</v>
      </c>
      <c r="K353" s="23" t="s">
        <v>15</v>
      </c>
    </row>
    <row r="354" ht="22.5" customHeight="1">
      <c r="A354" s="147">
        <v>46108.0</v>
      </c>
      <c r="B354" s="15">
        <v>46111.0</v>
      </c>
      <c r="C354" s="44">
        <v>45047.0</v>
      </c>
      <c r="D354" s="99" t="s">
        <v>21034</v>
      </c>
      <c r="E354" s="100" t="s">
        <v>21035</v>
      </c>
      <c r="F354" s="112" t="str">
        <f t="shared" si="3"/>
        <v>FRESA PARRA FERNANDEZ</v>
      </c>
      <c r="G354" s="100" t="s">
        <v>21036</v>
      </c>
      <c r="H354" s="56" t="s">
        <v>603</v>
      </c>
      <c r="I354" s="27"/>
      <c r="J354" s="57" t="s">
        <v>17</v>
      </c>
      <c r="K354" s="23" t="s">
        <v>15</v>
      </c>
    </row>
    <row r="355" ht="22.5" customHeight="1">
      <c r="A355" s="147">
        <v>46108.0</v>
      </c>
      <c r="B355" s="15">
        <v>46111.0</v>
      </c>
      <c r="C355" s="44">
        <v>43586.0</v>
      </c>
      <c r="D355" s="99" t="s">
        <v>21037</v>
      </c>
      <c r="E355" s="100" t="s">
        <v>21038</v>
      </c>
      <c r="F355" s="112" t="str">
        <f t="shared" si="3"/>
        <v>JORGE LORENZO AZOCAR RANGEL</v>
      </c>
      <c r="G355" s="100" t="s">
        <v>21039</v>
      </c>
      <c r="H355" s="56" t="s">
        <v>603</v>
      </c>
      <c r="I355" s="27"/>
      <c r="J355" s="57" t="s">
        <v>17</v>
      </c>
      <c r="K355" s="23" t="s">
        <v>15</v>
      </c>
    </row>
    <row r="356" ht="22.5" customHeight="1">
      <c r="A356" s="147">
        <v>46111.0</v>
      </c>
      <c r="B356" s="15"/>
      <c r="C356" s="46" t="s">
        <v>10855</v>
      </c>
      <c r="D356" s="99" t="s">
        <v>16227</v>
      </c>
      <c r="E356" s="100" t="s">
        <v>434</v>
      </c>
      <c r="F356" s="112" t="str">
        <f t="shared" si="3"/>
        <v>DAMARIS CARVAJAL</v>
      </c>
      <c r="G356" s="100" t="s">
        <v>16228</v>
      </c>
      <c r="H356" s="56" t="s">
        <v>603</v>
      </c>
      <c r="I356" s="27"/>
      <c r="J356" s="57" t="s">
        <v>21</v>
      </c>
      <c r="K356" s="23" t="s">
        <v>15</v>
      </c>
    </row>
    <row r="357" ht="22.5" customHeight="1">
      <c r="A357" s="147">
        <v>46111.0</v>
      </c>
      <c r="B357" s="15">
        <v>46111.0</v>
      </c>
      <c r="C357" s="44">
        <v>45352.0</v>
      </c>
      <c r="D357" s="99" t="s">
        <v>19301</v>
      </c>
      <c r="E357" s="100" t="s">
        <v>21040</v>
      </c>
      <c r="F357" s="112" t="str">
        <f t="shared" si="3"/>
        <v>GERARDO SANDOVAL DONOSO</v>
      </c>
      <c r="G357" s="100" t="s">
        <v>21041</v>
      </c>
      <c r="H357" s="56" t="s">
        <v>603</v>
      </c>
      <c r="I357" s="27"/>
      <c r="J357" s="57" t="s">
        <v>17</v>
      </c>
      <c r="K357" s="23" t="s">
        <v>15</v>
      </c>
    </row>
    <row r="358" ht="22.5" customHeight="1">
      <c r="A358" s="147">
        <v>46111.0</v>
      </c>
      <c r="B358" s="15">
        <v>46111.0</v>
      </c>
      <c r="C358" s="44">
        <v>44409.0</v>
      </c>
      <c r="D358" s="99" t="s">
        <v>3614</v>
      </c>
      <c r="E358" s="100" t="s">
        <v>21042</v>
      </c>
      <c r="F358" s="112" t="str">
        <f t="shared" si="3"/>
        <v>GONZALO MANDIOLA</v>
      </c>
      <c r="G358" s="100" t="s">
        <v>21043</v>
      </c>
      <c r="H358" s="56" t="s">
        <v>603</v>
      </c>
      <c r="I358" s="27"/>
      <c r="J358" s="57" t="s">
        <v>17</v>
      </c>
      <c r="K358" s="23" t="s">
        <v>15</v>
      </c>
    </row>
    <row r="359" ht="22.5" customHeight="1">
      <c r="A359" s="147">
        <v>46111.0</v>
      </c>
      <c r="B359" s="46"/>
      <c r="C359" s="44">
        <v>45474.0</v>
      </c>
      <c r="D359" s="99" t="s">
        <v>119</v>
      </c>
      <c r="E359" s="100" t="s">
        <v>9286</v>
      </c>
      <c r="F359" s="112" t="str">
        <f t="shared" si="3"/>
        <v>PEDRO ALFREDO</v>
      </c>
      <c r="G359" s="100" t="s">
        <v>21044</v>
      </c>
      <c r="H359" s="61"/>
      <c r="I359" s="27"/>
      <c r="J359" s="57"/>
      <c r="K359" s="28"/>
    </row>
    <row r="360" ht="22.5" customHeight="1">
      <c r="A360" s="147">
        <v>46111.0</v>
      </c>
      <c r="B360" s="15">
        <v>46111.0</v>
      </c>
      <c r="C360" s="44">
        <v>45047.0</v>
      </c>
      <c r="D360" s="99" t="s">
        <v>21045</v>
      </c>
      <c r="E360" s="100" t="s">
        <v>21046</v>
      </c>
      <c r="F360" s="112" t="str">
        <f t="shared" si="3"/>
        <v>JOSE ANTONIO ABDELMASSIH LUES CARRANDI</v>
      </c>
      <c r="G360" s="100" t="s">
        <v>21047</v>
      </c>
      <c r="H360" s="56" t="s">
        <v>603</v>
      </c>
      <c r="I360" s="27"/>
      <c r="J360" s="57" t="s">
        <v>17</v>
      </c>
      <c r="K360" s="23" t="s">
        <v>15</v>
      </c>
    </row>
    <row r="361" ht="22.5" customHeight="1">
      <c r="A361" s="147">
        <v>46111.0</v>
      </c>
      <c r="B361" s="15">
        <v>46111.0</v>
      </c>
      <c r="C361" s="44">
        <v>43617.0</v>
      </c>
      <c r="D361" s="99" t="s">
        <v>21048</v>
      </c>
      <c r="E361" s="100" t="s">
        <v>21049</v>
      </c>
      <c r="F361" s="112" t="str">
        <f t="shared" si="3"/>
        <v>ETIENNE GERMAN CHOUPAY MAGNA</v>
      </c>
      <c r="G361" s="100" t="s">
        <v>21050</v>
      </c>
      <c r="H361" s="56" t="s">
        <v>603</v>
      </c>
      <c r="I361" s="27"/>
      <c r="J361" s="57" t="s">
        <v>17</v>
      </c>
      <c r="K361" s="23" t="s">
        <v>15</v>
      </c>
    </row>
    <row r="362" ht="22.5" customHeight="1">
      <c r="A362" s="147">
        <v>46111.0</v>
      </c>
      <c r="B362" s="15">
        <v>46111.0</v>
      </c>
      <c r="C362" s="44">
        <v>44197.0</v>
      </c>
      <c r="D362" s="99" t="s">
        <v>21051</v>
      </c>
      <c r="E362" s="100" t="s">
        <v>21052</v>
      </c>
      <c r="F362" s="112" t="str">
        <f t="shared" si="3"/>
        <v>HUMBERTO ALEXIS SAAVEDRA NAVARRO</v>
      </c>
      <c r="G362" s="100" t="s">
        <v>19859</v>
      </c>
      <c r="H362" s="56" t="s">
        <v>603</v>
      </c>
      <c r="I362" s="27"/>
      <c r="J362" s="57" t="s">
        <v>17</v>
      </c>
      <c r="K362" s="23" t="s">
        <v>15</v>
      </c>
    </row>
    <row r="363" ht="22.5" customHeight="1">
      <c r="A363" s="147">
        <v>46111.0</v>
      </c>
      <c r="B363" s="15">
        <v>46111.0</v>
      </c>
      <c r="C363" s="44">
        <v>43891.0</v>
      </c>
      <c r="D363" s="99" t="s">
        <v>21053</v>
      </c>
      <c r="E363" s="100" t="s">
        <v>21054</v>
      </c>
      <c r="F363" s="112" t="str">
        <f t="shared" si="3"/>
        <v>CHRISTIAN MARCELO RAMIREZ VALLEJOS</v>
      </c>
      <c r="G363" s="100" t="s">
        <v>21055</v>
      </c>
      <c r="H363" s="61"/>
      <c r="I363" s="27"/>
      <c r="J363" s="57" t="s">
        <v>17</v>
      </c>
      <c r="K363" s="23" t="s">
        <v>22</v>
      </c>
    </row>
    <row r="364" ht="22.5" customHeight="1">
      <c r="A364" s="147">
        <v>46111.0</v>
      </c>
      <c r="B364" s="15">
        <v>46111.0</v>
      </c>
      <c r="C364" s="44">
        <v>45292.0</v>
      </c>
      <c r="D364" s="99" t="s">
        <v>1604</v>
      </c>
      <c r="E364" s="100" t="s">
        <v>21056</v>
      </c>
      <c r="F364" s="112" t="str">
        <f t="shared" si="3"/>
        <v>DANIELA FELIU</v>
      </c>
      <c r="G364" s="100" t="s">
        <v>21057</v>
      </c>
      <c r="H364" s="56" t="s">
        <v>603</v>
      </c>
      <c r="I364" s="27"/>
      <c r="J364" s="57" t="s">
        <v>17</v>
      </c>
      <c r="K364" s="23" t="s">
        <v>15</v>
      </c>
    </row>
    <row r="365" ht="22.5" customHeight="1">
      <c r="A365" s="147">
        <v>46111.0</v>
      </c>
      <c r="B365" s="15">
        <v>46111.0</v>
      </c>
      <c r="C365" s="44">
        <v>44197.0</v>
      </c>
      <c r="D365" s="99" t="s">
        <v>3491</v>
      </c>
      <c r="E365" s="100" t="s">
        <v>21058</v>
      </c>
      <c r="F365" s="112" t="str">
        <f t="shared" si="3"/>
        <v>FELIPE IGNACIO MORELLO MONTES</v>
      </c>
      <c r="G365" s="100" t="s">
        <v>21059</v>
      </c>
      <c r="H365" s="56" t="s">
        <v>603</v>
      </c>
      <c r="I365" s="27"/>
      <c r="J365" s="57" t="s">
        <v>17</v>
      </c>
      <c r="K365" s="23" t="s">
        <v>15</v>
      </c>
    </row>
    <row r="366" ht="22.5" customHeight="1">
      <c r="A366" s="147">
        <v>46111.0</v>
      </c>
      <c r="B366" s="46"/>
      <c r="C366" s="44">
        <v>45444.0</v>
      </c>
      <c r="D366" s="99" t="s">
        <v>14635</v>
      </c>
      <c r="E366" s="100" t="s">
        <v>14636</v>
      </c>
      <c r="F366" s="112" t="str">
        <f t="shared" si="3"/>
        <v>ENRIQUE HUMBERTO LOPEZ JORQUERA</v>
      </c>
      <c r="G366" s="100" t="s">
        <v>14637</v>
      </c>
      <c r="H366" s="61"/>
      <c r="I366" s="27"/>
      <c r="J366" s="57" t="s">
        <v>17</v>
      </c>
      <c r="K366" s="23" t="s">
        <v>22</v>
      </c>
    </row>
    <row r="367" ht="22.5" customHeight="1">
      <c r="A367" s="147">
        <v>46111.0</v>
      </c>
      <c r="B367" s="15">
        <v>46111.0</v>
      </c>
      <c r="C367" s="44">
        <v>43862.0</v>
      </c>
      <c r="D367" s="99" t="s">
        <v>926</v>
      </c>
      <c r="E367" s="100" t="s">
        <v>740</v>
      </c>
      <c r="F367" s="112" t="str">
        <f t="shared" si="3"/>
        <v>NINOSKA RIVERA</v>
      </c>
      <c r="G367" s="100" t="s">
        <v>19417</v>
      </c>
      <c r="H367" s="56" t="s">
        <v>603</v>
      </c>
      <c r="I367" s="27"/>
      <c r="J367" s="57" t="s">
        <v>17</v>
      </c>
      <c r="K367" s="23" t="s">
        <v>15</v>
      </c>
    </row>
    <row r="368" ht="22.5" customHeight="1">
      <c r="A368" s="147">
        <v>46111.0</v>
      </c>
      <c r="B368" s="15">
        <v>46111.0</v>
      </c>
      <c r="C368" s="44">
        <v>45200.0</v>
      </c>
      <c r="D368" s="99" t="s">
        <v>21060</v>
      </c>
      <c r="E368" s="100" t="s">
        <v>21061</v>
      </c>
      <c r="F368" s="112" t="str">
        <f t="shared" si="3"/>
        <v>MARÍA VALENTINA LAPORTE</v>
      </c>
      <c r="G368" s="100" t="s">
        <v>21062</v>
      </c>
      <c r="H368" s="56" t="s">
        <v>603</v>
      </c>
      <c r="I368" s="27"/>
      <c r="J368" s="57" t="s">
        <v>17</v>
      </c>
      <c r="K368" s="23" t="s">
        <v>34</v>
      </c>
    </row>
    <row r="369" ht="22.5" customHeight="1">
      <c r="A369" s="147">
        <v>46111.0</v>
      </c>
      <c r="B369" s="46"/>
      <c r="C369" s="44">
        <v>45047.0</v>
      </c>
      <c r="D369" s="99" t="s">
        <v>21034</v>
      </c>
      <c r="E369" s="100" t="s">
        <v>21035</v>
      </c>
      <c r="F369" s="112" t="str">
        <f t="shared" si="3"/>
        <v>FRESA PARRA FERNANDEZ</v>
      </c>
      <c r="G369" s="100" t="s">
        <v>21036</v>
      </c>
      <c r="H369" s="56" t="s">
        <v>603</v>
      </c>
      <c r="I369" s="27"/>
      <c r="J369" s="57" t="s">
        <v>17</v>
      </c>
      <c r="K369" s="23" t="s">
        <v>15</v>
      </c>
    </row>
    <row r="370" ht="22.5" customHeight="1">
      <c r="A370" s="147">
        <v>46111.0</v>
      </c>
      <c r="B370" s="15">
        <v>46112.0</v>
      </c>
      <c r="C370" s="44">
        <v>43862.0</v>
      </c>
      <c r="D370" s="99" t="s">
        <v>21063</v>
      </c>
      <c r="E370" s="100" t="s">
        <v>21064</v>
      </c>
      <c r="F370" s="112" t="str">
        <f t="shared" si="3"/>
        <v>DIGMA HERRERA</v>
      </c>
      <c r="G370" s="100" t="s">
        <v>19370</v>
      </c>
      <c r="H370" s="56" t="s">
        <v>603</v>
      </c>
      <c r="I370" s="27"/>
      <c r="J370" s="57" t="s">
        <v>17</v>
      </c>
      <c r="K370" s="23" t="s">
        <v>15</v>
      </c>
    </row>
    <row r="371" ht="22.5" customHeight="1">
      <c r="A371" s="147">
        <v>46111.0</v>
      </c>
      <c r="B371" s="15">
        <v>46112.0</v>
      </c>
      <c r="C371" s="44">
        <v>39417.0</v>
      </c>
      <c r="D371" s="99" t="s">
        <v>247</v>
      </c>
      <c r="E371" s="100" t="s">
        <v>21065</v>
      </c>
      <c r="F371" s="112" t="str">
        <f t="shared" si="3"/>
        <v>DAVID EDUARDO CAZO OYARZO</v>
      </c>
      <c r="G371" s="100" t="s">
        <v>21066</v>
      </c>
      <c r="H371" s="56" t="s">
        <v>603</v>
      </c>
      <c r="I371" s="27"/>
      <c r="J371" s="57" t="s">
        <v>19</v>
      </c>
      <c r="K371" s="23" t="s">
        <v>15</v>
      </c>
    </row>
    <row r="372" ht="22.5" customHeight="1">
      <c r="A372" s="147">
        <v>46112.0</v>
      </c>
      <c r="B372" s="15">
        <v>46112.0</v>
      </c>
      <c r="C372" s="44">
        <v>45323.0</v>
      </c>
      <c r="D372" s="99" t="s">
        <v>21067</v>
      </c>
      <c r="E372" s="100" t="s">
        <v>21068</v>
      </c>
      <c r="F372" s="112" t="str">
        <f t="shared" si="3"/>
        <v>RODRIGO ANDRES BELTRAN HUMAÑA</v>
      </c>
      <c r="G372" s="100" t="s">
        <v>21069</v>
      </c>
      <c r="H372" s="61"/>
      <c r="I372" s="27"/>
      <c r="J372" s="57" t="s">
        <v>17</v>
      </c>
      <c r="K372" s="23" t="s">
        <v>22</v>
      </c>
    </row>
    <row r="373" ht="22.5" customHeight="1">
      <c r="A373" s="147">
        <v>46112.0</v>
      </c>
      <c r="B373" s="15">
        <v>46112.0</v>
      </c>
      <c r="C373" s="44">
        <v>44652.0</v>
      </c>
      <c r="D373" s="99" t="s">
        <v>21070</v>
      </c>
      <c r="E373" s="100" t="s">
        <v>21071</v>
      </c>
      <c r="F373" s="112" t="str">
        <f t="shared" si="3"/>
        <v>ALEXIS DANILO ALBA ALVEAR</v>
      </c>
      <c r="G373" s="100" t="s">
        <v>21072</v>
      </c>
      <c r="H373" s="56" t="s">
        <v>603</v>
      </c>
      <c r="I373" s="27"/>
      <c r="J373" s="57" t="s">
        <v>17</v>
      </c>
      <c r="K373" s="23" t="s">
        <v>15</v>
      </c>
    </row>
    <row r="374" ht="22.5" customHeight="1">
      <c r="A374" s="147">
        <v>46112.0</v>
      </c>
      <c r="B374" s="15">
        <v>46112.0</v>
      </c>
      <c r="C374" s="44">
        <v>45047.0</v>
      </c>
      <c r="D374" s="99" t="s">
        <v>8214</v>
      </c>
      <c r="E374" s="100" t="s">
        <v>21073</v>
      </c>
      <c r="F374" s="112" t="str">
        <f t="shared" si="3"/>
        <v>CARLOS ALBERTO BARRAZA MADRID</v>
      </c>
      <c r="G374" s="100" t="s">
        <v>21074</v>
      </c>
      <c r="H374" s="56" t="s">
        <v>603</v>
      </c>
      <c r="I374" s="27"/>
      <c r="J374" s="57" t="s">
        <v>17</v>
      </c>
      <c r="K374" s="23" t="s">
        <v>15</v>
      </c>
    </row>
    <row r="375" ht="22.5" customHeight="1">
      <c r="A375" s="147">
        <v>46112.0</v>
      </c>
      <c r="B375" s="15">
        <v>46112.0</v>
      </c>
      <c r="C375" s="44">
        <v>45139.0</v>
      </c>
      <c r="D375" s="99" t="s">
        <v>9173</v>
      </c>
      <c r="E375" s="100" t="s">
        <v>21075</v>
      </c>
      <c r="F375" s="112" t="str">
        <f t="shared" si="3"/>
        <v>MARCIA ALLENDES</v>
      </c>
      <c r="G375" s="100" t="s">
        <v>21076</v>
      </c>
      <c r="H375" s="56" t="s">
        <v>603</v>
      </c>
      <c r="I375" s="27"/>
      <c r="J375" s="57" t="s">
        <v>17</v>
      </c>
      <c r="K375" s="23" t="s">
        <v>15</v>
      </c>
    </row>
    <row r="376" ht="22.5" customHeight="1">
      <c r="A376" s="147">
        <v>46112.0</v>
      </c>
      <c r="B376" s="15">
        <v>46112.0</v>
      </c>
      <c r="C376" s="44">
        <v>45413.0</v>
      </c>
      <c r="D376" s="99" t="s">
        <v>600</v>
      </c>
      <c r="E376" s="100" t="s">
        <v>9269</v>
      </c>
      <c r="F376" s="112" t="str">
        <f t="shared" si="3"/>
        <v>VICTOR SILVA MUNI</v>
      </c>
      <c r="G376" s="100" t="s">
        <v>9270</v>
      </c>
      <c r="H376" s="61"/>
      <c r="I376" s="27"/>
      <c r="J376" s="57" t="s">
        <v>17</v>
      </c>
      <c r="K376" s="23" t="s">
        <v>22</v>
      </c>
    </row>
    <row r="377" ht="22.5" customHeight="1">
      <c r="A377" s="147">
        <v>46112.0</v>
      </c>
      <c r="B377" s="46"/>
      <c r="C377" s="44">
        <v>44440.0</v>
      </c>
      <c r="D377" s="99" t="s">
        <v>20313</v>
      </c>
      <c r="E377" s="100" t="s">
        <v>21077</v>
      </c>
      <c r="F377" s="112" t="str">
        <f t="shared" si="3"/>
        <v>CAMILA ANDREA PIZARRO CORTEZ</v>
      </c>
      <c r="G377" s="100" t="s">
        <v>21078</v>
      </c>
      <c r="H377" s="61"/>
      <c r="I377" s="27"/>
      <c r="J377" s="57"/>
      <c r="K377" s="28"/>
    </row>
    <row r="378" ht="22.5" customHeight="1">
      <c r="A378" s="147">
        <v>46112.0</v>
      </c>
      <c r="B378" s="15">
        <v>46112.0</v>
      </c>
      <c r="C378" s="44">
        <v>44682.0</v>
      </c>
      <c r="D378" s="99" t="s">
        <v>21079</v>
      </c>
      <c r="E378" s="100" t="s">
        <v>21080</v>
      </c>
      <c r="F378" s="112" t="str">
        <f t="shared" si="3"/>
        <v>IVAN ANDRES SEPULVEDA MASFERRER</v>
      </c>
      <c r="G378" s="100" t="s">
        <v>21081</v>
      </c>
      <c r="H378" s="56" t="s">
        <v>603</v>
      </c>
      <c r="I378" s="22" t="s">
        <v>13</v>
      </c>
      <c r="J378" s="57" t="s">
        <v>17</v>
      </c>
      <c r="K378" s="23" t="s">
        <v>15</v>
      </c>
    </row>
    <row r="379" ht="22.5" customHeight="1">
      <c r="A379" s="147">
        <v>46112.0</v>
      </c>
      <c r="B379" s="46"/>
      <c r="C379" s="46" t="s">
        <v>10855</v>
      </c>
      <c r="D379" s="99" t="s">
        <v>21082</v>
      </c>
      <c r="E379" s="100" t="s">
        <v>6171</v>
      </c>
      <c r="F379" s="112" t="str">
        <f t="shared" si="3"/>
        <v>ALEJANDRA ANDREA CRUZ RAMIREZ</v>
      </c>
      <c r="G379" s="100" t="s">
        <v>21083</v>
      </c>
      <c r="H379" s="56" t="s">
        <v>603</v>
      </c>
      <c r="I379" s="27"/>
      <c r="J379" s="57" t="s">
        <v>21</v>
      </c>
      <c r="K379" s="23" t="s">
        <v>15</v>
      </c>
    </row>
    <row r="380" ht="22.5" customHeight="1">
      <c r="A380" s="147">
        <v>46112.0</v>
      </c>
      <c r="B380" s="15">
        <v>46113.0</v>
      </c>
      <c r="C380" s="44">
        <v>44166.0</v>
      </c>
      <c r="D380" s="99" t="s">
        <v>21084</v>
      </c>
      <c r="E380" s="100" t="s">
        <v>21085</v>
      </c>
      <c r="F380" s="112" t="str">
        <f t="shared" si="3"/>
        <v>PEDRO MAURICIO VILLALOBOS CANDIA</v>
      </c>
      <c r="G380" s="100" t="s">
        <v>21086</v>
      </c>
      <c r="H380" s="56" t="s">
        <v>603</v>
      </c>
      <c r="I380" s="27"/>
      <c r="J380" s="57" t="s">
        <v>19</v>
      </c>
      <c r="K380" s="23" t="s">
        <v>15</v>
      </c>
    </row>
    <row r="381" ht="22.5" customHeight="1">
      <c r="A381" s="147">
        <v>46112.0</v>
      </c>
      <c r="B381" s="15">
        <v>46112.0</v>
      </c>
      <c r="C381" s="44">
        <v>45383.0</v>
      </c>
      <c r="D381" s="99" t="s">
        <v>14796</v>
      </c>
      <c r="E381" s="100" t="s">
        <v>21087</v>
      </c>
      <c r="F381" s="112" t="str">
        <f t="shared" si="3"/>
        <v>MIGUEL ANTONIO DELFINO SAAVEDRA</v>
      </c>
      <c r="G381" s="100" t="s">
        <v>21088</v>
      </c>
      <c r="H381" s="56" t="s">
        <v>603</v>
      </c>
      <c r="I381" s="27"/>
      <c r="J381" s="57" t="s">
        <v>17</v>
      </c>
      <c r="K381" s="23" t="s">
        <v>15</v>
      </c>
    </row>
    <row r="382" ht="22.5" customHeight="1">
      <c r="A382" s="147">
        <v>46112.0</v>
      </c>
      <c r="B382" s="15">
        <v>46113.0</v>
      </c>
      <c r="C382" s="44">
        <v>45962.0</v>
      </c>
      <c r="D382" s="99" t="s">
        <v>21089</v>
      </c>
      <c r="E382" s="100" t="s">
        <v>21090</v>
      </c>
      <c r="F382" s="112" t="str">
        <f t="shared" si="3"/>
        <v>STACEY GARCÍA CÁRDENAS</v>
      </c>
      <c r="G382" s="100" t="s">
        <v>21091</v>
      </c>
      <c r="H382" s="56" t="s">
        <v>603</v>
      </c>
      <c r="I382" s="27"/>
      <c r="J382" s="57" t="s">
        <v>17</v>
      </c>
      <c r="K382" s="23" t="s">
        <v>15</v>
      </c>
    </row>
    <row r="383" ht="22.5" customHeight="1">
      <c r="A383" s="147">
        <v>46112.0</v>
      </c>
      <c r="B383" s="46"/>
      <c r="C383" s="46" t="s">
        <v>122</v>
      </c>
      <c r="D383" s="99" t="s">
        <v>1038</v>
      </c>
      <c r="E383" s="100" t="s">
        <v>767</v>
      </c>
      <c r="F383" s="112" t="str">
        <f t="shared" si="3"/>
        <v>MAURICIO VALDES</v>
      </c>
      <c r="G383" s="100" t="s">
        <v>19091</v>
      </c>
      <c r="H383" s="56" t="s">
        <v>603</v>
      </c>
      <c r="I383" s="27"/>
      <c r="J383" s="57" t="s">
        <v>21</v>
      </c>
      <c r="K383" s="23" t="s">
        <v>15</v>
      </c>
    </row>
    <row r="384" ht="22.5" customHeight="1">
      <c r="A384" s="147">
        <v>46112.0</v>
      </c>
      <c r="B384" s="15">
        <v>46112.0</v>
      </c>
      <c r="C384" s="44">
        <v>43647.0</v>
      </c>
      <c r="D384" s="99" t="s">
        <v>21092</v>
      </c>
      <c r="E384" s="100" t="s">
        <v>21093</v>
      </c>
      <c r="F384" s="112" t="str">
        <f t="shared" si="3"/>
        <v>ENRIQUE ESTEBAN GONZALEZ RAUTER</v>
      </c>
      <c r="G384" s="100" t="s">
        <v>21094</v>
      </c>
      <c r="H384" s="56" t="s">
        <v>603</v>
      </c>
      <c r="I384" s="27"/>
      <c r="J384" s="57" t="s">
        <v>17</v>
      </c>
      <c r="K384" s="23" t="s">
        <v>15</v>
      </c>
    </row>
    <row r="385" ht="22.5" customHeight="1">
      <c r="A385" s="147">
        <v>46112.0</v>
      </c>
      <c r="B385" s="46"/>
      <c r="C385" s="44">
        <v>43191.0</v>
      </c>
      <c r="D385" s="99" t="s">
        <v>11076</v>
      </c>
      <c r="E385" s="100" t="s">
        <v>21095</v>
      </c>
      <c r="F385" s="112" t="str">
        <f t="shared" si="3"/>
        <v>ALDO CRINO JORQUERA</v>
      </c>
      <c r="G385" s="100" t="s">
        <v>21096</v>
      </c>
      <c r="H385" s="56" t="s">
        <v>603</v>
      </c>
      <c r="I385" s="27"/>
      <c r="J385" s="57" t="s">
        <v>17</v>
      </c>
      <c r="K385" s="23" t="s">
        <v>15</v>
      </c>
    </row>
    <row r="386" ht="22.5" customHeight="1">
      <c r="A386" s="147">
        <v>46112.0</v>
      </c>
      <c r="B386" s="15">
        <v>46112.0</v>
      </c>
      <c r="C386" s="44">
        <v>45505.0</v>
      </c>
      <c r="D386" s="99" t="s">
        <v>14662</v>
      </c>
      <c r="E386" s="100" t="s">
        <v>14663</v>
      </c>
      <c r="F386" s="112" t="str">
        <f t="shared" si="3"/>
        <v>JOSE EDUARDO MEJIAS ORELLANA</v>
      </c>
      <c r="G386" s="100" t="s">
        <v>14664</v>
      </c>
      <c r="H386" s="61"/>
      <c r="I386" s="27"/>
      <c r="J386" s="57" t="s">
        <v>17</v>
      </c>
      <c r="K386" s="23" t="s">
        <v>22</v>
      </c>
    </row>
    <row r="387" ht="22.5" customHeight="1">
      <c r="A387" s="147">
        <v>46112.0</v>
      </c>
      <c r="B387" s="15">
        <v>46112.0</v>
      </c>
      <c r="C387" s="44">
        <v>42705.0</v>
      </c>
      <c r="D387" s="99" t="s">
        <v>13583</v>
      </c>
      <c r="E387" s="100" t="s">
        <v>21097</v>
      </c>
      <c r="F387" s="112" t="str">
        <f t="shared" si="3"/>
        <v>PATRICIO ANDRES PINTO VALENCIA</v>
      </c>
      <c r="G387" s="100" t="s">
        <v>21098</v>
      </c>
      <c r="H387" s="56" t="s">
        <v>603</v>
      </c>
      <c r="I387" s="27"/>
      <c r="J387" s="57" t="s">
        <v>17</v>
      </c>
      <c r="K387" s="23" t="s">
        <v>15</v>
      </c>
    </row>
    <row r="388" ht="22.5" customHeight="1">
      <c r="A388" s="147">
        <v>46112.0</v>
      </c>
      <c r="B388" s="46"/>
      <c r="C388" s="44"/>
      <c r="D388" s="99" t="s">
        <v>3067</v>
      </c>
      <c r="E388" s="100" t="s">
        <v>13014</v>
      </c>
      <c r="F388" s="112" t="str">
        <f t="shared" si="3"/>
        <v>IVÁN URRA</v>
      </c>
      <c r="G388" s="100" t="s">
        <v>19908</v>
      </c>
      <c r="H388" s="61"/>
      <c r="I388" s="27"/>
      <c r="J388" s="65"/>
      <c r="K388" s="28"/>
    </row>
    <row r="389" ht="22.5" customHeight="1">
      <c r="A389" s="147">
        <v>46112.0</v>
      </c>
      <c r="B389" s="15">
        <v>46112.0</v>
      </c>
      <c r="C389" s="44">
        <v>44256.0</v>
      </c>
      <c r="D389" s="99" t="s">
        <v>19924</v>
      </c>
      <c r="E389" s="100" t="s">
        <v>19925</v>
      </c>
      <c r="F389" s="112" t="str">
        <f t="shared" si="3"/>
        <v>YUTAKA ALEXANDER NOMA CANDIA</v>
      </c>
      <c r="G389" s="100" t="s">
        <v>19926</v>
      </c>
      <c r="H389" s="56" t="s">
        <v>603</v>
      </c>
      <c r="I389" s="22" t="s">
        <v>13</v>
      </c>
      <c r="J389" s="57" t="s">
        <v>17</v>
      </c>
      <c r="K389" s="28"/>
    </row>
    <row r="390" ht="22.5" customHeight="1">
      <c r="A390" s="147">
        <v>46112.0</v>
      </c>
      <c r="B390" s="46"/>
      <c r="C390" s="46" t="s">
        <v>106</v>
      </c>
      <c r="D390" s="99" t="s">
        <v>6105</v>
      </c>
      <c r="E390" s="100" t="s">
        <v>21099</v>
      </c>
      <c r="F390" s="112" t="str">
        <f t="shared" si="3"/>
        <v>ANA MARIA PASTENES OLGUIN</v>
      </c>
      <c r="G390" s="100" t="s">
        <v>21100</v>
      </c>
      <c r="H390" s="56" t="s">
        <v>603</v>
      </c>
      <c r="I390" s="27"/>
      <c r="J390" s="57" t="s">
        <v>21</v>
      </c>
      <c r="K390" s="23" t="s">
        <v>15</v>
      </c>
    </row>
    <row r="391" ht="22.5" customHeight="1">
      <c r="A391" s="147">
        <v>46112.0</v>
      </c>
      <c r="B391" s="15">
        <v>46112.0</v>
      </c>
      <c r="C391" s="44">
        <v>41852.0</v>
      </c>
      <c r="D391" s="99" t="s">
        <v>21101</v>
      </c>
      <c r="E391" s="100" t="s">
        <v>21102</v>
      </c>
      <c r="F391" s="112" t="str">
        <f t="shared" si="3"/>
        <v>KAREN ESTER BENVENUTO TORRES</v>
      </c>
      <c r="G391" s="100" t="s">
        <v>21103</v>
      </c>
      <c r="H391" s="56" t="s">
        <v>603</v>
      </c>
      <c r="I391" s="27"/>
      <c r="J391" s="57" t="s">
        <v>17</v>
      </c>
      <c r="K391" s="23" t="s">
        <v>15</v>
      </c>
    </row>
    <row r="392" ht="22.5" customHeight="1">
      <c r="A392" s="147">
        <v>46112.0</v>
      </c>
      <c r="B392" s="15">
        <v>46112.0</v>
      </c>
      <c r="C392" s="44">
        <v>43678.0</v>
      </c>
      <c r="D392" s="99" t="s">
        <v>21104</v>
      </c>
      <c r="E392" s="100" t="s">
        <v>21105</v>
      </c>
      <c r="F392" s="112" t="str">
        <f t="shared" si="3"/>
        <v>GIANELLA GETZABE MEZA GONZALEZ</v>
      </c>
      <c r="G392" s="100" t="s">
        <v>21106</v>
      </c>
      <c r="H392" s="61"/>
      <c r="I392" s="27"/>
      <c r="J392" s="57" t="s">
        <v>17</v>
      </c>
      <c r="K392" s="23" t="s">
        <v>22</v>
      </c>
    </row>
    <row r="393" ht="22.5" customHeight="1">
      <c r="A393" s="147">
        <v>46112.0</v>
      </c>
      <c r="B393" s="15">
        <v>46112.0</v>
      </c>
      <c r="C393" s="44">
        <v>45017.0</v>
      </c>
      <c r="D393" s="99" t="s">
        <v>1116</v>
      </c>
      <c r="E393" s="100" t="s">
        <v>21107</v>
      </c>
      <c r="F393" s="112" t="str">
        <f t="shared" si="3"/>
        <v>PATRICIO ZUÑIGA HERRERA</v>
      </c>
      <c r="G393" s="100" t="s">
        <v>21108</v>
      </c>
      <c r="H393" s="56" t="s">
        <v>603</v>
      </c>
      <c r="I393" s="27"/>
      <c r="J393" s="57" t="s">
        <v>17</v>
      </c>
      <c r="K393" s="23" t="s">
        <v>15</v>
      </c>
    </row>
    <row r="394" ht="22.5" customHeight="1">
      <c r="A394" s="147">
        <v>46112.0</v>
      </c>
      <c r="B394" s="15">
        <v>46121.0</v>
      </c>
      <c r="C394" s="44">
        <v>44378.0</v>
      </c>
      <c r="D394" s="99" t="s">
        <v>2806</v>
      </c>
      <c r="E394" s="100" t="s">
        <v>1332</v>
      </c>
      <c r="F394" s="112" t="str">
        <f t="shared" si="3"/>
        <v>JOSE VALENZUELA</v>
      </c>
      <c r="G394" s="100" t="s">
        <v>21109</v>
      </c>
      <c r="H394" s="56" t="s">
        <v>603</v>
      </c>
      <c r="I394" s="27"/>
      <c r="J394" s="57" t="s">
        <v>19</v>
      </c>
      <c r="K394" s="23" t="s">
        <v>15</v>
      </c>
    </row>
    <row r="395" ht="22.5" customHeight="1">
      <c r="A395" s="147">
        <v>46112.0</v>
      </c>
      <c r="B395" s="15">
        <v>46113.0</v>
      </c>
      <c r="C395" s="44">
        <v>45597.0</v>
      </c>
      <c r="D395" s="99" t="s">
        <v>18523</v>
      </c>
      <c r="E395" s="100" t="s">
        <v>5398</v>
      </c>
      <c r="F395" s="112" t="str">
        <f t="shared" si="3"/>
        <v>GABRIEL ROJAS</v>
      </c>
      <c r="G395" s="100" t="s">
        <v>21110</v>
      </c>
      <c r="H395" s="61"/>
      <c r="I395" s="27"/>
      <c r="J395" s="57" t="s">
        <v>17</v>
      </c>
      <c r="K395" s="23" t="s">
        <v>15</v>
      </c>
    </row>
    <row r="396" ht="22.5" customHeight="1">
      <c r="A396" s="147">
        <v>46112.0</v>
      </c>
      <c r="B396" s="15">
        <v>46112.0</v>
      </c>
      <c r="C396" s="44">
        <v>43678.0</v>
      </c>
      <c r="D396" s="99" t="s">
        <v>21111</v>
      </c>
      <c r="E396" s="100" t="s">
        <v>21112</v>
      </c>
      <c r="F396" s="112" t="str">
        <f t="shared" si="3"/>
        <v>WILLIAM CESAR GONZALEZ GUERRA</v>
      </c>
      <c r="G396" s="100" t="s">
        <v>21113</v>
      </c>
      <c r="H396" s="56" t="s">
        <v>603</v>
      </c>
      <c r="I396" s="22" t="s">
        <v>16</v>
      </c>
      <c r="J396" s="57" t="s">
        <v>17</v>
      </c>
      <c r="K396" s="28"/>
    </row>
  </sheetData>
  <customSheetViews>
    <customSheetView guid="{CA229BD3-7444-46BF-82A6-49E405929C8E}" filter="1" showAutoFilter="1">
      <autoFilter ref="$A$2:$K$396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058309453"/>
        </ext>
      </extLst>
    </customSheetView>
    <customSheetView guid="{8FEA8656-53F0-4B25-8E4B-852E8364820D}" filter="1" showAutoFilter="1">
      <autoFilter ref="$A$2:$K$396">
        <filterColumn colId="10">
          <filters blank="1">
            <filter val="S/SGL"/>
            <filter val="ESPERA EXAMEN"/>
            <filter val="DENEGADO"/>
          </filters>
        </filterColumn>
        <filterColumn colId="9">
          <filters>
            <filter val="SUBIDA CON OFICIO"/>
          </filters>
        </filterColumn>
      </autoFilter>
      <extLst>
        <ext uri="GoogleSheetsCustomDataVersion1">
          <go:sheetsCustomData xmlns:go="http://customooxmlschemas.google.com/" filterViewId="1278656608"/>
        </ext>
      </extLst>
    </customSheetView>
    <customSheetView guid="{AFC13CFB-99DB-45F4-9BE9-BCC5934A7474}" filter="1" showAutoFilter="1">
      <autoFilter ref="$A$2:$K$396">
        <filterColumn colId="0">
          <filters>
            <filter val="31/3/2026"/>
          </filters>
        </filterColumn>
      </autoFilter>
      <extLst>
        <ext uri="GoogleSheetsCustomDataVersion1">
          <go:sheetsCustomData xmlns:go="http://customooxmlschemas.google.com/" filterViewId="1389493747"/>
        </ext>
      </extLst>
    </customSheetView>
    <customSheetView guid="{7C6DA50F-9288-4727-A4DE-48DCAD73C9CD}" filter="1" showAutoFilter="1">
      <autoFilter ref="$A$2:$K$396">
        <filterColumn colId="9">
          <filters blank="1"/>
        </filterColumn>
      </autoFilter>
      <extLst>
        <ext uri="GoogleSheetsCustomDataVersion1">
          <go:sheetsCustomData xmlns:go="http://customooxmlschemas.google.com/" filterViewId="141710493"/>
        </ext>
      </extLst>
    </customSheetView>
    <customSheetView guid="{6AC6FEB9-86A5-4ABC-91E1-3BE16CE5AA23}" filter="1" showAutoFilter="1">
      <autoFilter ref="$A$2:$K$396">
        <filterColumn colId="9">
          <filters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1921813373"/>
        </ext>
      </extLst>
    </customSheetView>
    <customSheetView guid="{AA710601-15AD-4868-8AA9-C864A3B0C97D}" filter="1" showAutoFilter="1">
      <autoFilter ref="$A$2:$K$396">
        <sortState ref="A2:K396">
          <sortCondition ref="A2:A396"/>
          <sortCondition ref="J2:J396"/>
        </sortState>
      </autoFilter>
      <extLst>
        <ext uri="GoogleSheetsCustomDataVersion1">
          <go:sheetsCustomData xmlns:go="http://customooxmlschemas.google.com/" filterViewId="2018638797"/>
        </ext>
      </extLst>
    </customSheetView>
    <customSheetView guid="{2244DFD7-9B04-41A6-B959-9E0681D805D2}" filter="1" showAutoFilter="1">
      <autoFilter ref="$A$2:$K$396">
        <filterColumn colId="0">
          <filters>
            <filter val="31/3/2026"/>
          </filters>
        </filterColumn>
        <filterColumn colId="7">
          <filters>
            <filter val="SI, EN PLACILLA"/>
            <filter val="SI, EN AV. ARGENTINA"/>
          </filters>
        </filterColumn>
        <filterColumn colId="9">
          <filters blank="1">
            <filter val="SUBIDA CON OFICIO"/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410957809"/>
        </ext>
      </extLst>
    </customSheetView>
    <customSheetView guid="{F3A82C77-31DA-4B28-9E52-B9014E280853}" filter="1" showAutoFilter="1">
      <autoFilter ref="$A$2:$K$396"/>
      <extLst>
        <ext uri="GoogleSheetsCustomDataVersion1">
          <go:sheetsCustomData xmlns:go="http://customooxmlschemas.google.com/" filterViewId="465353756"/>
        </ext>
      </extLst>
    </customSheetView>
    <customSheetView guid="{B6D29EFD-4EEF-45A0-BC9E-7371436A2127}" filter="1" showAutoFilter="1">
      <autoFilter ref="$A$2:$K$396">
        <filterColumn colId="1">
          <filters>
            <filter val="9/4"/>
          </filters>
        </filterColumn>
        <sortState ref="A2:K396">
          <sortCondition ref="A2:A396"/>
        </sortState>
      </autoFilter>
      <extLst>
        <ext uri="GoogleSheetsCustomDataVersion1">
          <go:sheetsCustomData xmlns:go="http://customooxmlschemas.google.com/" filterViewId="837089036"/>
        </ext>
      </extLst>
    </customSheetView>
    <customSheetView guid="{E626DB4A-49CD-4095-8871-2CD517AE7CE7}" filter="1" showAutoFilter="1">
      <autoFilter ref="$A$2:$K$396"/>
      <extLst>
        <ext uri="GoogleSheetsCustomDataVersion1">
          <go:sheetsCustomData xmlns:go="http://customooxmlschemas.google.com/" filterViewId="87065100"/>
        </ext>
      </extLst>
    </customSheetView>
  </customSheetViews>
  <mergeCells count="1">
    <mergeCell ref="F1:G1"/>
  </mergeCells>
  <conditionalFormatting sqref="B308">
    <cfRule type="expression" dxfId="5" priority="1">
      <formula>$J308="1° licencia"</formula>
    </cfRule>
  </conditionalFormatting>
  <conditionalFormatting sqref="G3:H396">
    <cfRule type="expression" dxfId="5" priority="2">
      <formula>#REF!="1° LICENCIA"</formula>
    </cfRule>
  </conditionalFormatting>
  <conditionalFormatting sqref="G3:H396">
    <cfRule type="expression" dxfId="6" priority="3">
      <formula>#REF!="SUBIDA A CONASET"</formula>
    </cfRule>
  </conditionalFormatting>
  <conditionalFormatting sqref="G3:H396">
    <cfRule type="expression" dxfId="7" priority="4">
      <formula>#REF!="SUBIDA CON F8"</formula>
    </cfRule>
  </conditionalFormatting>
  <conditionalFormatting sqref="G3:H396">
    <cfRule type="expression" dxfId="8" priority="5">
      <formula>#REF!="CAMBIO DOM. SUBIDO A CONASET"</formula>
    </cfRule>
  </conditionalFormatting>
  <conditionalFormatting sqref="G3:H396">
    <cfRule type="expression" dxfId="9" priority="6">
      <formula>#REF!="SE ENCUENTRA EN ARCHIVOS"</formula>
    </cfRule>
  </conditionalFormatting>
  <conditionalFormatting sqref="G3:H396">
    <cfRule type="expression" dxfId="10" priority="7">
      <formula>#REF!="SE ENCUENTRA EN OF.43"</formula>
    </cfRule>
  </conditionalFormatting>
  <conditionalFormatting sqref="G3:H396">
    <cfRule type="expression" dxfId="11" priority="8">
      <formula>#REF!="CAMBIO DE DOMICILIO SOLICITADO"</formula>
    </cfRule>
  </conditionalFormatting>
  <conditionalFormatting sqref="G3:H396">
    <cfRule type="expression" dxfId="12" priority="9">
      <formula>#REF!="CAMBIO DE DOMICILIO"</formula>
    </cfRule>
  </conditionalFormatting>
  <conditionalFormatting sqref="G3:H396">
    <cfRule type="expression" dxfId="13" priority="10">
      <formula>#REF!="NO EXISTE CARPETA"</formula>
    </cfRule>
  </conditionalFormatting>
  <conditionalFormatting sqref="G3:H396">
    <cfRule type="expression" dxfId="14" priority="11">
      <formula>#REF!="CREAR OFICIO "</formula>
    </cfRule>
  </conditionalFormatting>
  <conditionalFormatting sqref="A3:A396 D3:E396">
    <cfRule type="expression" dxfId="5" priority="12">
      <formula>#REF!="1° LICENCIA"</formula>
    </cfRule>
  </conditionalFormatting>
  <conditionalFormatting sqref="A3:A396 D3:E396">
    <cfRule type="expression" dxfId="6" priority="13">
      <formula>#REF!="SUBIDA A CONASET"</formula>
    </cfRule>
  </conditionalFormatting>
  <conditionalFormatting sqref="A3:A396 D3:E396">
    <cfRule type="expression" dxfId="7" priority="14">
      <formula>#REF!="SUBIDA CON F8"</formula>
    </cfRule>
  </conditionalFormatting>
  <conditionalFormatting sqref="A3:A396 D3:E396">
    <cfRule type="expression" dxfId="8" priority="15">
      <formula>#REF!="CAMBIO DOM. SUBIDO A CONASET"</formula>
    </cfRule>
  </conditionalFormatting>
  <conditionalFormatting sqref="A3:A396 D3:E396">
    <cfRule type="expression" dxfId="9" priority="16">
      <formula>#REF!="SE ENCUENTRA EN ARCHIVOS"</formula>
    </cfRule>
  </conditionalFormatting>
  <conditionalFormatting sqref="A3:A396 D3:E396">
    <cfRule type="expression" dxfId="10" priority="17">
      <formula>#REF!="SE ENCUENTRA EN OF.43"</formula>
    </cfRule>
  </conditionalFormatting>
  <conditionalFormatting sqref="A3:A396 D3:E396">
    <cfRule type="expression" dxfId="11" priority="18">
      <formula>#REF!="CAMBIO DE DOMICILIO SOLICITADO"</formula>
    </cfRule>
  </conditionalFormatting>
  <conditionalFormatting sqref="A3:A396 D3:E396">
    <cfRule type="expression" dxfId="12" priority="19">
      <formula>#REF!="CAMBIO DE DOMICILIO"</formula>
    </cfRule>
  </conditionalFormatting>
  <conditionalFormatting sqref="A3:A396 D3:E396">
    <cfRule type="expression" dxfId="13" priority="20">
      <formula>#REF!="NO EXISTE CARPETA"</formula>
    </cfRule>
  </conditionalFormatting>
  <conditionalFormatting sqref="A3:A396 D3:E396">
    <cfRule type="expression" dxfId="14" priority="21">
      <formula>#REF!="CREAR OFICIO "</formula>
    </cfRule>
  </conditionalFormatting>
  <conditionalFormatting sqref="H3:H396 B13 B168">
    <cfRule type="expression" dxfId="5" priority="22">
      <formula>$J3="1° LICENCIA"</formula>
    </cfRule>
  </conditionalFormatting>
  <conditionalFormatting sqref="H3:H396 B13 B168 B308">
    <cfRule type="expression" dxfId="10" priority="23">
      <formula>$J3="SE ENCUENTRA EN OF.43"</formula>
    </cfRule>
  </conditionalFormatting>
  <conditionalFormatting sqref="H3:H396 B13 B168 B308">
    <cfRule type="expression" dxfId="14" priority="24">
      <formula>$J3="CREAR OFICIO "</formula>
    </cfRule>
  </conditionalFormatting>
  <conditionalFormatting sqref="A3:K396">
    <cfRule type="expression" dxfId="6" priority="25">
      <formula>$J3="SUBIDA A CONASET"</formula>
    </cfRule>
  </conditionalFormatting>
  <conditionalFormatting sqref="A3:K396">
    <cfRule type="expression" dxfId="7" priority="26">
      <formula>$J3="SUBIDA CON F8"</formula>
    </cfRule>
  </conditionalFormatting>
  <conditionalFormatting sqref="A3:K396">
    <cfRule type="expression" dxfId="8" priority="27">
      <formula>$J3="CAMBIO DOM. SUBIDO A CONASET"</formula>
    </cfRule>
  </conditionalFormatting>
  <conditionalFormatting sqref="A3:K396">
    <cfRule type="expression" dxfId="9" priority="28">
      <formula>$J3="SE ENCUENTRA EN ARCHIVOS"</formula>
    </cfRule>
  </conditionalFormatting>
  <conditionalFormatting sqref="A3:K396">
    <cfRule type="expression" dxfId="10" priority="29">
      <formula>$J3="SE ENCUENTRA EN OF. 43"</formula>
    </cfRule>
  </conditionalFormatting>
  <conditionalFormatting sqref="A3:K396">
    <cfRule type="expression" dxfId="11" priority="30">
      <formula>$J3="CAMBIO DE DOMICILIO SOLICITADO"</formula>
    </cfRule>
  </conditionalFormatting>
  <conditionalFormatting sqref="A3:K396">
    <cfRule type="expression" dxfId="12" priority="31">
      <formula>$J3="CAMBIO DE DOMICILIO"</formula>
    </cfRule>
  </conditionalFormatting>
  <conditionalFormatting sqref="A3:K396">
    <cfRule type="expression" dxfId="13" priority="32">
      <formula>$J3="NO EXISTE CARPETA"</formula>
    </cfRule>
  </conditionalFormatting>
  <conditionalFormatting sqref="A3:K396">
    <cfRule type="expression" dxfId="15" priority="33">
      <formula>$J3="SUBIDA CON OFICIO"</formula>
    </cfRule>
  </conditionalFormatting>
  <conditionalFormatting sqref="A3:K396">
    <cfRule type="expression" dxfId="17" priority="34">
      <formula>$J3="CREAR OFICIO"</formula>
    </cfRule>
  </conditionalFormatting>
  <conditionalFormatting sqref="I1">
    <cfRule type="notContainsBlanks" dxfId="20" priority="35">
      <formula>LEN(TRIM(I1))&gt;0</formula>
    </cfRule>
  </conditionalFormatting>
  <dataValidations>
    <dataValidation type="list" allowBlank="1" sqref="I3:I396">
      <formula1>"ALERTADA,REVISAR"</formula1>
    </dataValidation>
    <dataValidation type="list" allowBlank="1" sqref="J3:J396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list" allowBlank="1" sqref="K3:K396">
      <formula1>"OTORGADO,S/SGL,ESPERA EXAMEN,DENEGADO,CLASE PENDIENTE "</formula1>
    </dataValidation>
    <dataValidation type="custom" allowBlank="1" showDropDown="1" sqref="A3:A396 C3:C396">
      <formula1>OR(NOT(ISERROR(DATEVALUE(A3))), AND(ISNUMBER(A3), LEFT(CELL("format", A3))="D"))</formula1>
    </dataValidation>
    <dataValidation type="list" allowBlank="1" sqref="H3:H396">
      <formula1>"SI, EN AV. ARGENTINA,SI, EN PLACILLA"</formula1>
    </dataValidation>
    <dataValidation allowBlank="1" showDropDown="1" sqref="D3:D396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26.5"/>
    <col customWidth="1" min="3" max="3" width="21.88"/>
    <col customWidth="1" hidden="1" min="4" max="4" width="31.25"/>
    <col customWidth="1" hidden="1" min="5" max="5" width="16.13"/>
    <col customWidth="1" min="6" max="6" width="47.38"/>
    <col customWidth="1" min="7" max="7" width="12.25"/>
    <col customWidth="1" min="8" max="8" width="22.0"/>
    <col customWidth="1" min="9" max="9" width="17.63"/>
    <col customWidth="1" min="10" max="10" width="31.0"/>
    <col customWidth="1" min="11" max="11" width="21.63"/>
  </cols>
  <sheetData>
    <row r="1">
      <c r="A1" s="48"/>
      <c r="B1" s="1"/>
      <c r="C1" s="2"/>
      <c r="D1" s="179"/>
      <c r="E1" s="3"/>
      <c r="F1" s="4" t="s">
        <v>0</v>
      </c>
      <c r="G1" s="5"/>
      <c r="H1" s="6"/>
      <c r="I1" s="7"/>
      <c r="J1" s="35"/>
      <c r="K1" s="8"/>
    </row>
    <row r="2" ht="22.5" customHeight="1">
      <c r="A2" s="9" t="s">
        <v>1</v>
      </c>
      <c r="B2" s="10" t="s">
        <v>2</v>
      </c>
      <c r="C2" s="11" t="s">
        <v>3</v>
      </c>
      <c r="D2" s="180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3" t="s">
        <v>10</v>
      </c>
      <c r="K2" s="9" t="s">
        <v>11</v>
      </c>
    </row>
    <row r="3" ht="22.5" customHeight="1">
      <c r="A3" s="147">
        <v>46113.0</v>
      </c>
      <c r="B3" s="15"/>
      <c r="C3" s="44"/>
      <c r="D3" s="181" t="s">
        <v>2644</v>
      </c>
      <c r="E3" s="100" t="s">
        <v>12146</v>
      </c>
      <c r="F3" s="112" t="str">
        <f t="shared" ref="F3:F617" si="1">UPPER(D3&amp;" "&amp;E3)</f>
        <v>GABRIEL CANCINO</v>
      </c>
      <c r="G3" s="100" t="s">
        <v>21114</v>
      </c>
      <c r="H3" s="56" t="s">
        <v>12</v>
      </c>
      <c r="I3" s="27"/>
      <c r="J3" s="57" t="s">
        <v>14</v>
      </c>
      <c r="K3" s="28"/>
    </row>
    <row r="4" ht="22.5" customHeight="1">
      <c r="A4" s="147">
        <v>46113.0</v>
      </c>
      <c r="B4" s="15"/>
      <c r="C4" s="44"/>
      <c r="D4" s="181" t="s">
        <v>9277</v>
      </c>
      <c r="E4" s="100" t="s">
        <v>5027</v>
      </c>
      <c r="F4" s="112" t="str">
        <f t="shared" si="1"/>
        <v>ANAIS PIZARRO</v>
      </c>
      <c r="G4" s="100" t="s">
        <v>21115</v>
      </c>
      <c r="H4" s="56" t="s">
        <v>12</v>
      </c>
      <c r="I4" s="27"/>
      <c r="J4" s="57" t="s">
        <v>14</v>
      </c>
      <c r="K4" s="23" t="s">
        <v>15</v>
      </c>
    </row>
    <row r="5" ht="22.5" customHeight="1">
      <c r="A5" s="147">
        <v>46113.0</v>
      </c>
      <c r="B5" s="15"/>
      <c r="C5" s="44"/>
      <c r="D5" s="181" t="s">
        <v>21116</v>
      </c>
      <c r="E5" s="100" t="s">
        <v>14568</v>
      </c>
      <c r="F5" s="112" t="str">
        <f t="shared" si="1"/>
        <v>YANINA FRANCESCA CARIS</v>
      </c>
      <c r="G5" s="100" t="s">
        <v>21117</v>
      </c>
      <c r="H5" s="56" t="s">
        <v>12</v>
      </c>
      <c r="I5" s="27"/>
      <c r="J5" s="57" t="s">
        <v>14</v>
      </c>
      <c r="K5" s="28"/>
    </row>
    <row r="6" ht="22.5" customHeight="1">
      <c r="A6" s="147">
        <v>46113.0</v>
      </c>
      <c r="B6" s="15"/>
      <c r="C6" s="44"/>
      <c r="D6" s="181" t="s">
        <v>3637</v>
      </c>
      <c r="E6" s="100" t="s">
        <v>21118</v>
      </c>
      <c r="F6" s="112" t="str">
        <f t="shared" si="1"/>
        <v>JAVIERA TENORIO</v>
      </c>
      <c r="G6" s="100" t="s">
        <v>21119</v>
      </c>
      <c r="H6" s="56" t="s">
        <v>12</v>
      </c>
      <c r="I6" s="27"/>
      <c r="J6" s="57" t="s">
        <v>14</v>
      </c>
      <c r="K6" s="28"/>
    </row>
    <row r="7" ht="22.5" customHeight="1">
      <c r="A7" s="147">
        <v>46113.0</v>
      </c>
      <c r="B7" s="15"/>
      <c r="C7" s="44"/>
      <c r="D7" s="181" t="s">
        <v>748</v>
      </c>
      <c r="E7" s="100" t="s">
        <v>11732</v>
      </c>
      <c r="F7" s="112" t="str">
        <f t="shared" si="1"/>
        <v>PAULA HENRIQUEZ</v>
      </c>
      <c r="G7" s="100" t="s">
        <v>21120</v>
      </c>
      <c r="H7" s="56" t="s">
        <v>12</v>
      </c>
      <c r="I7" s="27"/>
      <c r="J7" s="57" t="s">
        <v>14</v>
      </c>
      <c r="K7" s="23" t="s">
        <v>15</v>
      </c>
    </row>
    <row r="8" ht="22.5" customHeight="1">
      <c r="A8" s="147">
        <v>46113.0</v>
      </c>
      <c r="B8" s="15"/>
      <c r="C8" s="44"/>
      <c r="D8" s="181" t="s">
        <v>21121</v>
      </c>
      <c r="E8" s="100" t="s">
        <v>21122</v>
      </c>
      <c r="F8" s="112" t="str">
        <f t="shared" si="1"/>
        <v>FRANCO LUCIANO GOMEZ BRIGANTI</v>
      </c>
      <c r="G8" s="100" t="s">
        <v>21123</v>
      </c>
      <c r="H8" s="56" t="s">
        <v>12</v>
      </c>
      <c r="I8" s="27"/>
      <c r="J8" s="57" t="s">
        <v>14</v>
      </c>
      <c r="K8" s="28"/>
    </row>
    <row r="9" ht="22.5" customHeight="1">
      <c r="A9" s="147">
        <v>46113.0</v>
      </c>
      <c r="B9" s="15"/>
      <c r="C9" s="44"/>
      <c r="D9" s="181" t="s">
        <v>2187</v>
      </c>
      <c r="E9" s="100" t="s">
        <v>4136</v>
      </c>
      <c r="F9" s="112" t="str">
        <f t="shared" si="1"/>
        <v>PAMELA VEGA</v>
      </c>
      <c r="G9" s="100" t="s">
        <v>21124</v>
      </c>
      <c r="H9" s="56" t="s">
        <v>12</v>
      </c>
      <c r="I9" s="27"/>
      <c r="J9" s="57" t="s">
        <v>14</v>
      </c>
      <c r="K9" s="28"/>
    </row>
    <row r="10" ht="22.5" customHeight="1">
      <c r="A10" s="147">
        <v>46113.0</v>
      </c>
      <c r="B10" s="15"/>
      <c r="C10" s="44"/>
      <c r="D10" s="181" t="s">
        <v>67</v>
      </c>
      <c r="E10" s="100" t="s">
        <v>367</v>
      </c>
      <c r="F10" s="112" t="str">
        <f t="shared" si="1"/>
        <v>CAROLINA GONZÁLEZ</v>
      </c>
      <c r="G10" s="100" t="s">
        <v>21125</v>
      </c>
      <c r="H10" s="56" t="s">
        <v>12</v>
      </c>
      <c r="I10" s="27"/>
      <c r="J10" s="57" t="s">
        <v>14</v>
      </c>
      <c r="K10" s="23" t="s">
        <v>15</v>
      </c>
    </row>
    <row r="11" ht="22.5" customHeight="1">
      <c r="A11" s="147">
        <v>46113.0</v>
      </c>
      <c r="B11" s="15"/>
      <c r="C11" s="44"/>
      <c r="D11" s="181" t="s">
        <v>1240</v>
      </c>
      <c r="E11" s="100" t="s">
        <v>3274</v>
      </c>
      <c r="F11" s="112" t="str">
        <f t="shared" si="1"/>
        <v>CATALINA ORTIZ</v>
      </c>
      <c r="G11" s="100" t="s">
        <v>21126</v>
      </c>
      <c r="H11" s="56" t="s">
        <v>12</v>
      </c>
      <c r="I11" s="27"/>
      <c r="J11" s="57" t="s">
        <v>14</v>
      </c>
      <c r="K11" s="28"/>
    </row>
    <row r="12" ht="22.5" customHeight="1">
      <c r="A12" s="147">
        <v>46113.0</v>
      </c>
      <c r="B12" s="15"/>
      <c r="C12" s="44"/>
      <c r="D12" s="181" t="s">
        <v>21127</v>
      </c>
      <c r="E12" s="100" t="s">
        <v>21128</v>
      </c>
      <c r="F12" s="112" t="str">
        <f t="shared" si="1"/>
        <v>WENDY VIVIANA BURGOS SINCHI</v>
      </c>
      <c r="G12" s="100" t="s">
        <v>21129</v>
      </c>
      <c r="H12" s="56" t="s">
        <v>12</v>
      </c>
      <c r="I12" s="27"/>
      <c r="J12" s="57" t="s">
        <v>14</v>
      </c>
      <c r="K12" s="23" t="s">
        <v>15</v>
      </c>
    </row>
    <row r="13" ht="22.5" customHeight="1">
      <c r="A13" s="147">
        <v>46113.0</v>
      </c>
      <c r="B13" s="15"/>
      <c r="C13" s="44"/>
      <c r="D13" s="181" t="s">
        <v>3614</v>
      </c>
      <c r="E13" s="100" t="s">
        <v>21130</v>
      </c>
      <c r="F13" s="112" t="str">
        <f t="shared" si="1"/>
        <v>GONZALO GOMEZ BASCUÑAN</v>
      </c>
      <c r="G13" s="100" t="s">
        <v>21131</v>
      </c>
      <c r="H13" s="56" t="s">
        <v>12</v>
      </c>
      <c r="I13" s="27"/>
      <c r="J13" s="57" t="s">
        <v>14</v>
      </c>
      <c r="K13" s="23" t="s">
        <v>15</v>
      </c>
    </row>
    <row r="14" ht="22.5" customHeight="1">
      <c r="A14" s="147">
        <v>46113.0</v>
      </c>
      <c r="B14" s="15"/>
      <c r="C14" s="44"/>
      <c r="D14" s="181" t="s">
        <v>3902</v>
      </c>
      <c r="E14" s="100" t="s">
        <v>2068</v>
      </c>
      <c r="F14" s="112" t="str">
        <f t="shared" si="1"/>
        <v>NICOLÁS FERNÁNDEZ</v>
      </c>
      <c r="G14" s="100" t="s">
        <v>21132</v>
      </c>
      <c r="H14" s="56" t="s">
        <v>12</v>
      </c>
      <c r="I14" s="27"/>
      <c r="J14" s="57" t="s">
        <v>14</v>
      </c>
      <c r="K14" s="28"/>
    </row>
    <row r="15" ht="22.5" customHeight="1">
      <c r="A15" s="147">
        <v>46113.0</v>
      </c>
      <c r="B15" s="15"/>
      <c r="C15" s="44"/>
      <c r="D15" s="181" t="s">
        <v>307</v>
      </c>
      <c r="E15" s="100" t="s">
        <v>21133</v>
      </c>
      <c r="F15" s="112" t="str">
        <f t="shared" si="1"/>
        <v>MATIAS IGNACIO HERNANDEZ CASTILLO</v>
      </c>
      <c r="G15" s="100" t="s">
        <v>21134</v>
      </c>
      <c r="H15" s="56" t="s">
        <v>12</v>
      </c>
      <c r="I15" s="27"/>
      <c r="J15" s="57" t="s">
        <v>14</v>
      </c>
      <c r="K15" s="23" t="s">
        <v>15</v>
      </c>
    </row>
    <row r="16" ht="22.5" customHeight="1">
      <c r="A16" s="147">
        <v>46113.0</v>
      </c>
      <c r="B16" s="15"/>
      <c r="C16" s="44"/>
      <c r="D16" s="181" t="s">
        <v>808</v>
      </c>
      <c r="E16" s="100" t="s">
        <v>5296</v>
      </c>
      <c r="F16" s="112" t="str">
        <f t="shared" si="1"/>
        <v>BASTIAN ZEPEDA</v>
      </c>
      <c r="G16" s="100" t="s">
        <v>21135</v>
      </c>
      <c r="H16" s="56" t="s">
        <v>12</v>
      </c>
      <c r="I16" s="27"/>
      <c r="J16" s="57" t="s">
        <v>14</v>
      </c>
      <c r="K16" s="28"/>
    </row>
    <row r="17" ht="22.5" customHeight="1">
      <c r="A17" s="147">
        <v>46113.0</v>
      </c>
      <c r="B17" s="15"/>
      <c r="C17" s="44"/>
      <c r="D17" s="181" t="s">
        <v>4353</v>
      </c>
      <c r="E17" s="100" t="s">
        <v>21136</v>
      </c>
      <c r="F17" s="112" t="str">
        <f t="shared" si="1"/>
        <v>MATEO QUEPUMIL</v>
      </c>
      <c r="G17" s="100" t="s">
        <v>21137</v>
      </c>
      <c r="H17" s="56" t="s">
        <v>12</v>
      </c>
      <c r="I17" s="27"/>
      <c r="J17" s="57" t="s">
        <v>14</v>
      </c>
      <c r="K17" s="23" t="s">
        <v>15</v>
      </c>
    </row>
    <row r="18" ht="22.5" customHeight="1">
      <c r="A18" s="147">
        <v>46113.0</v>
      </c>
      <c r="B18" s="15"/>
      <c r="C18" s="44"/>
      <c r="D18" s="181" t="s">
        <v>808</v>
      </c>
      <c r="E18" s="100" t="s">
        <v>440</v>
      </c>
      <c r="F18" s="112" t="str">
        <f t="shared" si="1"/>
        <v>BASTIAN ASTUDILLO</v>
      </c>
      <c r="G18" s="100" t="s">
        <v>3879</v>
      </c>
      <c r="H18" s="56" t="s">
        <v>12</v>
      </c>
      <c r="I18" s="27"/>
      <c r="J18" s="57" t="s">
        <v>14</v>
      </c>
      <c r="K18" s="28"/>
    </row>
    <row r="19" ht="22.5" customHeight="1">
      <c r="A19" s="147">
        <v>46113.0</v>
      </c>
      <c r="B19" s="15"/>
      <c r="C19" s="46" t="s">
        <v>106</v>
      </c>
      <c r="D19" s="181" t="s">
        <v>17727</v>
      </c>
      <c r="E19" s="100" t="s">
        <v>21138</v>
      </c>
      <c r="F19" s="112" t="str">
        <f t="shared" si="1"/>
        <v>CARREÑO NOGUEIRA</v>
      </c>
      <c r="G19" s="100" t="s">
        <v>21139</v>
      </c>
      <c r="H19" s="56" t="s">
        <v>12</v>
      </c>
      <c r="I19" s="27"/>
      <c r="J19" s="57" t="s">
        <v>21</v>
      </c>
      <c r="K19" s="23" t="s">
        <v>15</v>
      </c>
    </row>
    <row r="20" ht="22.5" customHeight="1">
      <c r="A20" s="147">
        <v>46113.0</v>
      </c>
      <c r="B20" s="15"/>
      <c r="C20" s="46" t="s">
        <v>228</v>
      </c>
      <c r="D20" s="181" t="s">
        <v>21140</v>
      </c>
      <c r="E20" s="100" t="s">
        <v>4970</v>
      </c>
      <c r="F20" s="112" t="str">
        <f t="shared" si="1"/>
        <v>ALEJANNDRO DIAZ</v>
      </c>
      <c r="G20" s="100" t="s">
        <v>21141</v>
      </c>
      <c r="H20" s="56" t="s">
        <v>12</v>
      </c>
      <c r="I20" s="27"/>
      <c r="J20" s="57" t="s">
        <v>21</v>
      </c>
      <c r="K20" s="23" t="s">
        <v>15</v>
      </c>
    </row>
    <row r="21" ht="22.5" customHeight="1">
      <c r="A21" s="147">
        <v>46113.0</v>
      </c>
      <c r="B21" s="15"/>
      <c r="C21" s="46" t="s">
        <v>3011</v>
      </c>
      <c r="D21" s="181" t="s">
        <v>4767</v>
      </c>
      <c r="E21" s="100" t="s">
        <v>21142</v>
      </c>
      <c r="F21" s="112" t="str">
        <f t="shared" si="1"/>
        <v>NICOLAS POLO</v>
      </c>
      <c r="G21" s="100" t="s">
        <v>21143</v>
      </c>
      <c r="H21" s="56" t="s">
        <v>12</v>
      </c>
      <c r="I21" s="27"/>
      <c r="J21" s="57" t="s">
        <v>21</v>
      </c>
      <c r="K21" s="23" t="s">
        <v>30</v>
      </c>
    </row>
    <row r="22" ht="22.5" customHeight="1">
      <c r="A22" s="147">
        <v>46113.0</v>
      </c>
      <c r="B22" s="15">
        <v>46114.0</v>
      </c>
      <c r="C22" s="44">
        <v>45017.0</v>
      </c>
      <c r="D22" s="181" t="s">
        <v>21144</v>
      </c>
      <c r="E22" s="100" t="s">
        <v>21145</v>
      </c>
      <c r="F22" s="112" t="str">
        <f t="shared" si="1"/>
        <v>GASTON RENATO DONOSO DONOSO</v>
      </c>
      <c r="G22" s="100" t="s">
        <v>21146</v>
      </c>
      <c r="H22" s="56" t="s">
        <v>12</v>
      </c>
      <c r="I22" s="27"/>
      <c r="J22" s="57" t="s">
        <v>17</v>
      </c>
      <c r="K22" s="23" t="s">
        <v>15</v>
      </c>
    </row>
    <row r="23" ht="22.5" customHeight="1">
      <c r="A23" s="147">
        <v>46113.0</v>
      </c>
      <c r="B23" s="15">
        <v>46114.0</v>
      </c>
      <c r="C23" s="44">
        <v>45383.0</v>
      </c>
      <c r="D23" s="181" t="s">
        <v>2329</v>
      </c>
      <c r="E23" s="100" t="s">
        <v>3555</v>
      </c>
      <c r="F23" s="112" t="str">
        <f t="shared" si="1"/>
        <v>RENE BRAVO</v>
      </c>
      <c r="G23" s="100" t="s">
        <v>21147</v>
      </c>
      <c r="H23" s="56" t="s">
        <v>12</v>
      </c>
      <c r="I23" s="22" t="s">
        <v>13</v>
      </c>
      <c r="J23" s="57" t="s">
        <v>17</v>
      </c>
      <c r="K23" s="23" t="s">
        <v>20</v>
      </c>
    </row>
    <row r="24" ht="22.5" customHeight="1">
      <c r="A24" s="147">
        <v>46113.0</v>
      </c>
      <c r="B24" s="15">
        <v>46114.0</v>
      </c>
      <c r="C24" s="44">
        <v>45383.0</v>
      </c>
      <c r="D24" s="181" t="s">
        <v>855</v>
      </c>
      <c r="E24" s="100" t="s">
        <v>20179</v>
      </c>
      <c r="F24" s="112" t="str">
        <f t="shared" si="1"/>
        <v>JUAN CARLOS ARRATIA RODRIGUEZ</v>
      </c>
      <c r="G24" s="100" t="s">
        <v>20180</v>
      </c>
      <c r="H24" s="56" t="s">
        <v>12</v>
      </c>
      <c r="I24" s="27"/>
      <c r="J24" s="57" t="s">
        <v>17</v>
      </c>
      <c r="K24" s="23" t="s">
        <v>15</v>
      </c>
    </row>
    <row r="25" ht="22.5" customHeight="1">
      <c r="A25" s="147">
        <v>46113.0</v>
      </c>
      <c r="B25" s="15">
        <v>46114.0</v>
      </c>
      <c r="C25" s="44">
        <v>44927.0</v>
      </c>
      <c r="D25" s="181" t="s">
        <v>21148</v>
      </c>
      <c r="E25" s="100" t="s">
        <v>21149</v>
      </c>
      <c r="F25" s="112" t="str">
        <f t="shared" si="1"/>
        <v>DANILO ESTEBAN PEÑA BARRERA</v>
      </c>
      <c r="G25" s="100" t="s">
        <v>21150</v>
      </c>
      <c r="H25" s="56" t="s">
        <v>12</v>
      </c>
      <c r="I25" s="27"/>
      <c r="J25" s="57" t="s">
        <v>17</v>
      </c>
      <c r="K25" s="23" t="s">
        <v>15</v>
      </c>
    </row>
    <row r="26" ht="22.5" customHeight="1">
      <c r="A26" s="147">
        <v>46113.0</v>
      </c>
      <c r="B26" s="15"/>
      <c r="C26" s="44">
        <v>45474.0</v>
      </c>
      <c r="D26" s="181" t="s">
        <v>21151</v>
      </c>
      <c r="E26" s="100" t="s">
        <v>21152</v>
      </c>
      <c r="F26" s="112" t="str">
        <f t="shared" si="1"/>
        <v>ERIKA TEODOLINDA PALMA BARRERA</v>
      </c>
      <c r="G26" s="100" t="s">
        <v>15524</v>
      </c>
      <c r="H26" s="56" t="s">
        <v>12</v>
      </c>
      <c r="I26" s="27"/>
      <c r="J26" s="57" t="s">
        <v>17</v>
      </c>
      <c r="K26" s="23" t="s">
        <v>15</v>
      </c>
    </row>
    <row r="27" ht="22.5" customHeight="1">
      <c r="A27" s="147">
        <v>46113.0</v>
      </c>
      <c r="B27" s="15">
        <v>46114.0</v>
      </c>
      <c r="C27" s="44">
        <v>43770.0</v>
      </c>
      <c r="D27" s="181" t="s">
        <v>21153</v>
      </c>
      <c r="E27" s="100" t="s">
        <v>21154</v>
      </c>
      <c r="F27" s="112" t="str">
        <f t="shared" si="1"/>
        <v>SELMA ELIANA CEA CASTRO</v>
      </c>
      <c r="G27" s="100" t="s">
        <v>21155</v>
      </c>
      <c r="H27" s="56" t="s">
        <v>12</v>
      </c>
      <c r="I27" s="27"/>
      <c r="J27" s="57" t="s">
        <v>17</v>
      </c>
      <c r="K27" s="23" t="s">
        <v>15</v>
      </c>
    </row>
    <row r="28" ht="22.5" customHeight="1">
      <c r="A28" s="147">
        <v>46113.0</v>
      </c>
      <c r="B28" s="15">
        <v>46114.0</v>
      </c>
      <c r="C28" s="44">
        <v>43344.0</v>
      </c>
      <c r="D28" s="181" t="s">
        <v>21156</v>
      </c>
      <c r="E28" s="100" t="s">
        <v>21157</v>
      </c>
      <c r="F28" s="112" t="str">
        <f t="shared" si="1"/>
        <v>MARIA LUISA PAZ ALEGRIA CARMONA</v>
      </c>
      <c r="G28" s="100" t="s">
        <v>21158</v>
      </c>
      <c r="H28" s="56" t="s">
        <v>12</v>
      </c>
      <c r="I28" s="27"/>
      <c r="J28" s="57" t="s">
        <v>17</v>
      </c>
      <c r="K28" s="23" t="s">
        <v>15</v>
      </c>
    </row>
    <row r="29" ht="22.5" customHeight="1">
      <c r="A29" s="147">
        <v>46113.0</v>
      </c>
      <c r="B29" s="15">
        <v>46119.0</v>
      </c>
      <c r="C29" s="44">
        <v>39630.0</v>
      </c>
      <c r="D29" s="181" t="s">
        <v>5215</v>
      </c>
      <c r="E29" s="100" t="s">
        <v>21159</v>
      </c>
      <c r="F29" s="112" t="str">
        <f t="shared" si="1"/>
        <v>GUILLERMO ENRIQUE GONZALEZ LEIVA</v>
      </c>
      <c r="G29" s="100" t="s">
        <v>21160</v>
      </c>
      <c r="H29" s="56" t="s">
        <v>12</v>
      </c>
      <c r="I29" s="27"/>
      <c r="J29" s="57" t="s">
        <v>19</v>
      </c>
      <c r="K29" s="23" t="s">
        <v>15</v>
      </c>
    </row>
    <row r="30" ht="22.5" customHeight="1">
      <c r="A30" s="147">
        <v>46113.0</v>
      </c>
      <c r="B30" s="15">
        <v>46119.0</v>
      </c>
      <c r="C30" s="44">
        <v>45200.0</v>
      </c>
      <c r="D30" s="181" t="s">
        <v>18680</v>
      </c>
      <c r="E30" s="100" t="s">
        <v>21161</v>
      </c>
      <c r="F30" s="112" t="str">
        <f t="shared" si="1"/>
        <v>JORGE EDUARDO VERGARA DIAZ</v>
      </c>
      <c r="G30" s="100" t="s">
        <v>21162</v>
      </c>
      <c r="H30" s="56" t="s">
        <v>12</v>
      </c>
      <c r="I30" s="27"/>
      <c r="J30" s="57" t="s">
        <v>19</v>
      </c>
      <c r="K30" s="23" t="s">
        <v>15</v>
      </c>
    </row>
    <row r="31" ht="22.5" customHeight="1">
      <c r="A31" s="147">
        <v>46113.0</v>
      </c>
      <c r="B31" s="15">
        <v>46142.0</v>
      </c>
      <c r="C31" s="44">
        <v>43435.0</v>
      </c>
      <c r="D31" s="181" t="s">
        <v>1331</v>
      </c>
      <c r="E31" s="100" t="s">
        <v>21163</v>
      </c>
      <c r="F31" s="112" t="str">
        <f t="shared" si="1"/>
        <v>CRISTOBAL BASTIDAS MOSCOSO</v>
      </c>
      <c r="G31" s="100" t="s">
        <v>11817</v>
      </c>
      <c r="H31" s="56" t="s">
        <v>12</v>
      </c>
      <c r="I31" s="27"/>
      <c r="J31" s="57" t="s">
        <v>19</v>
      </c>
      <c r="K31" s="23" t="s">
        <v>15</v>
      </c>
    </row>
    <row r="32" ht="22.5" customHeight="1">
      <c r="A32" s="147">
        <v>46113.0</v>
      </c>
      <c r="B32" s="15">
        <v>46119.0</v>
      </c>
      <c r="C32" s="44">
        <v>45870.0</v>
      </c>
      <c r="D32" s="181" t="s">
        <v>20995</v>
      </c>
      <c r="E32" s="100" t="s">
        <v>21164</v>
      </c>
      <c r="F32" s="112" t="str">
        <f t="shared" si="1"/>
        <v>LUIS EDUARDO BRAVO GOMEZ</v>
      </c>
      <c r="G32" s="100" t="s">
        <v>21165</v>
      </c>
      <c r="H32" s="56" t="s">
        <v>12</v>
      </c>
      <c r="I32" s="27"/>
      <c r="J32" s="57" t="s">
        <v>19</v>
      </c>
      <c r="K32" s="23" t="s">
        <v>15</v>
      </c>
    </row>
    <row r="33" ht="22.5" customHeight="1">
      <c r="A33" s="147">
        <v>46113.0</v>
      </c>
      <c r="B33" s="15">
        <v>46119.0</v>
      </c>
      <c r="C33" s="44">
        <v>43709.0</v>
      </c>
      <c r="D33" s="181" t="s">
        <v>4894</v>
      </c>
      <c r="E33" s="100" t="s">
        <v>20123</v>
      </c>
      <c r="F33" s="112" t="str">
        <f t="shared" si="1"/>
        <v>PAULA ANDREA CARRASCO BARROS</v>
      </c>
      <c r="G33" s="100" t="s">
        <v>20124</v>
      </c>
      <c r="H33" s="56" t="s">
        <v>12</v>
      </c>
      <c r="I33" s="27"/>
      <c r="J33" s="57" t="s">
        <v>19</v>
      </c>
      <c r="K33" s="23" t="s">
        <v>15</v>
      </c>
    </row>
    <row r="34" ht="22.5" customHeight="1">
      <c r="A34" s="147">
        <v>46113.0</v>
      </c>
      <c r="B34" s="15">
        <v>46122.0</v>
      </c>
      <c r="C34" s="44"/>
      <c r="D34" s="181" t="s">
        <v>21166</v>
      </c>
      <c r="E34" s="100" t="s">
        <v>21167</v>
      </c>
      <c r="F34" s="112" t="str">
        <f t="shared" si="1"/>
        <v>JOSÉ BRUNO OSORIO VASQUEZ</v>
      </c>
      <c r="G34" s="100" t="s">
        <v>21168</v>
      </c>
      <c r="H34" s="56" t="s">
        <v>12</v>
      </c>
      <c r="I34" s="27"/>
      <c r="J34" s="57" t="s">
        <v>23</v>
      </c>
      <c r="K34" s="23" t="s">
        <v>15</v>
      </c>
    </row>
    <row r="35" ht="22.5" customHeight="1">
      <c r="A35" s="147">
        <v>46114.0</v>
      </c>
      <c r="B35" s="15"/>
      <c r="C35" s="44"/>
      <c r="D35" s="181" t="s">
        <v>21169</v>
      </c>
      <c r="E35" s="100" t="s">
        <v>21170</v>
      </c>
      <c r="F35" s="112" t="str">
        <f t="shared" si="1"/>
        <v>SEBASTIAN HERNAN LEIRO RUSSELL</v>
      </c>
      <c r="G35" s="100" t="s">
        <v>21171</v>
      </c>
      <c r="H35" s="56" t="s">
        <v>12</v>
      </c>
      <c r="I35" s="27"/>
      <c r="J35" s="57" t="s">
        <v>14</v>
      </c>
      <c r="K35" s="28"/>
    </row>
    <row r="36" ht="22.5" customHeight="1">
      <c r="A36" s="147">
        <v>46114.0</v>
      </c>
      <c r="B36" s="15"/>
      <c r="C36" s="44"/>
      <c r="D36" s="181" t="s">
        <v>12770</v>
      </c>
      <c r="E36" s="100" t="s">
        <v>21172</v>
      </c>
      <c r="F36" s="112" t="str">
        <f t="shared" si="1"/>
        <v>GISELA BRENDTNER</v>
      </c>
      <c r="G36" s="100" t="s">
        <v>21173</v>
      </c>
      <c r="H36" s="56" t="s">
        <v>12</v>
      </c>
      <c r="I36" s="27"/>
      <c r="J36" s="57" t="s">
        <v>14</v>
      </c>
      <c r="K36" s="28"/>
    </row>
    <row r="37" ht="22.5" customHeight="1">
      <c r="A37" s="147">
        <v>46114.0</v>
      </c>
      <c r="B37" s="15"/>
      <c r="C37" s="44"/>
      <c r="D37" s="181" t="s">
        <v>21174</v>
      </c>
      <c r="E37" s="100" t="s">
        <v>21175</v>
      </c>
      <c r="F37" s="112" t="str">
        <f t="shared" si="1"/>
        <v>MAURICIO JESÚS GONZÁLEZ SAAVEDRA</v>
      </c>
      <c r="G37" s="100" t="s">
        <v>21176</v>
      </c>
      <c r="H37" s="56" t="s">
        <v>12</v>
      </c>
      <c r="I37" s="27"/>
      <c r="J37" s="57" t="s">
        <v>14</v>
      </c>
      <c r="K37" s="28"/>
    </row>
    <row r="38" ht="22.5" customHeight="1">
      <c r="A38" s="147">
        <v>46114.0</v>
      </c>
      <c r="B38" s="15"/>
      <c r="C38" s="44"/>
      <c r="D38" s="181" t="s">
        <v>21177</v>
      </c>
      <c r="E38" s="100" t="s">
        <v>3555</v>
      </c>
      <c r="F38" s="112" t="str">
        <f t="shared" si="1"/>
        <v>BRYAM BRAVO</v>
      </c>
      <c r="G38" s="100" t="s">
        <v>21178</v>
      </c>
      <c r="H38" s="56" t="s">
        <v>12</v>
      </c>
      <c r="I38" s="27"/>
      <c r="J38" s="57" t="s">
        <v>14</v>
      </c>
      <c r="K38" s="28"/>
    </row>
    <row r="39" ht="22.5" customHeight="1">
      <c r="A39" s="147">
        <v>46114.0</v>
      </c>
      <c r="B39" s="15"/>
      <c r="C39" s="44"/>
      <c r="D39" s="181" t="s">
        <v>21179</v>
      </c>
      <c r="E39" s="100" t="s">
        <v>21180</v>
      </c>
      <c r="F39" s="112" t="str">
        <f t="shared" si="1"/>
        <v>TOMAS BENJAMIN RUBIO ARCE</v>
      </c>
      <c r="G39" s="100" t="s">
        <v>21181</v>
      </c>
      <c r="H39" s="56" t="s">
        <v>12</v>
      </c>
      <c r="I39" s="27"/>
      <c r="J39" s="57" t="s">
        <v>14</v>
      </c>
      <c r="K39" s="28"/>
    </row>
    <row r="40" ht="22.5" customHeight="1">
      <c r="A40" s="147">
        <v>46114.0</v>
      </c>
      <c r="B40" s="15"/>
      <c r="C40" s="44"/>
      <c r="D40" s="181" t="s">
        <v>21182</v>
      </c>
      <c r="E40" s="100" t="s">
        <v>4970</v>
      </c>
      <c r="F40" s="112" t="str">
        <f t="shared" si="1"/>
        <v>MILENKA DIAZ</v>
      </c>
      <c r="G40" s="100" t="s">
        <v>21183</v>
      </c>
      <c r="H40" s="56" t="s">
        <v>12</v>
      </c>
      <c r="I40" s="27"/>
      <c r="J40" s="57" t="s">
        <v>14</v>
      </c>
      <c r="K40" s="28"/>
    </row>
    <row r="41" ht="22.5" customHeight="1">
      <c r="A41" s="147">
        <v>46114.0</v>
      </c>
      <c r="B41" s="15"/>
      <c r="C41" s="44"/>
      <c r="D41" s="181" t="s">
        <v>304</v>
      </c>
      <c r="E41" s="100" t="s">
        <v>440</v>
      </c>
      <c r="F41" s="112" t="str">
        <f t="shared" si="1"/>
        <v>DANIEL ASTUDILLO</v>
      </c>
      <c r="G41" s="100" t="s">
        <v>21184</v>
      </c>
      <c r="H41" s="56" t="s">
        <v>12</v>
      </c>
      <c r="I41" s="27"/>
      <c r="J41" s="57" t="s">
        <v>14</v>
      </c>
      <c r="K41" s="28"/>
    </row>
    <row r="42" ht="22.5" customHeight="1">
      <c r="A42" s="147">
        <v>46114.0</v>
      </c>
      <c r="B42" s="15"/>
      <c r="C42" s="44"/>
      <c r="D42" s="181" t="s">
        <v>21185</v>
      </c>
      <c r="E42" s="100" t="s">
        <v>21122</v>
      </c>
      <c r="F42" s="112" t="str">
        <f t="shared" si="1"/>
        <v>CATALINA ANTONIA GOMEZ BRIGANTI</v>
      </c>
      <c r="G42" s="100" t="s">
        <v>21186</v>
      </c>
      <c r="H42" s="56" t="s">
        <v>12</v>
      </c>
      <c r="I42" s="27"/>
      <c r="J42" s="57" t="s">
        <v>14</v>
      </c>
      <c r="K42" s="28"/>
    </row>
    <row r="43" ht="22.5" customHeight="1">
      <c r="A43" s="147">
        <v>46114.0</v>
      </c>
      <c r="B43" s="15"/>
      <c r="C43" s="44"/>
      <c r="D43" s="181" t="s">
        <v>21187</v>
      </c>
      <c r="E43" s="100" t="s">
        <v>21188</v>
      </c>
      <c r="F43" s="112" t="str">
        <f t="shared" si="1"/>
        <v>FRANCISCA ANTONIA ZEPEDA GARCIA</v>
      </c>
      <c r="G43" s="100" t="s">
        <v>21189</v>
      </c>
      <c r="H43" s="56" t="s">
        <v>12</v>
      </c>
      <c r="I43" s="27"/>
      <c r="J43" s="57" t="s">
        <v>14</v>
      </c>
      <c r="K43" s="23" t="s">
        <v>15</v>
      </c>
    </row>
    <row r="44" ht="22.5" customHeight="1">
      <c r="A44" s="147">
        <v>46114.0</v>
      </c>
      <c r="B44" s="15"/>
      <c r="C44" s="44"/>
      <c r="D44" s="181" t="s">
        <v>21190</v>
      </c>
      <c r="E44" s="100" t="s">
        <v>21191</v>
      </c>
      <c r="F44" s="112" t="str">
        <f t="shared" si="1"/>
        <v>ENZO MAXIMILIANO OPAZO HIDALGO</v>
      </c>
      <c r="G44" s="100" t="s">
        <v>21192</v>
      </c>
      <c r="H44" s="56" t="s">
        <v>12</v>
      </c>
      <c r="I44" s="27"/>
      <c r="J44" s="57" t="s">
        <v>14</v>
      </c>
      <c r="K44" s="28"/>
    </row>
    <row r="45" ht="22.5" customHeight="1">
      <c r="A45" s="147">
        <v>46114.0</v>
      </c>
      <c r="B45" s="15"/>
      <c r="C45" s="44"/>
      <c r="D45" s="181" t="s">
        <v>304</v>
      </c>
      <c r="E45" s="100" t="s">
        <v>12346</v>
      </c>
      <c r="F45" s="112" t="str">
        <f t="shared" si="1"/>
        <v>DANIEL GAJARDO</v>
      </c>
      <c r="G45" s="100" t="s">
        <v>21193</v>
      </c>
      <c r="H45" s="56" t="s">
        <v>12</v>
      </c>
      <c r="I45" s="27"/>
      <c r="J45" s="57" t="s">
        <v>14</v>
      </c>
      <c r="K45" s="28"/>
    </row>
    <row r="46" ht="22.5" customHeight="1">
      <c r="A46" s="147">
        <v>46114.0</v>
      </c>
      <c r="B46" s="15"/>
      <c r="C46" s="44"/>
      <c r="D46" s="181" t="s">
        <v>79</v>
      </c>
      <c r="E46" s="100" t="s">
        <v>302</v>
      </c>
      <c r="F46" s="112" t="str">
        <f t="shared" si="1"/>
        <v>FERNANDO CORTES</v>
      </c>
      <c r="G46" s="100" t="s">
        <v>21194</v>
      </c>
      <c r="H46" s="56" t="s">
        <v>12</v>
      </c>
      <c r="I46" s="27"/>
      <c r="J46" s="57" t="s">
        <v>14</v>
      </c>
      <c r="K46" s="23" t="s">
        <v>15</v>
      </c>
    </row>
    <row r="47" ht="22.5" customHeight="1">
      <c r="A47" s="147">
        <v>46114.0</v>
      </c>
      <c r="B47" s="15"/>
      <c r="C47" s="44"/>
      <c r="D47" s="181" t="s">
        <v>21195</v>
      </c>
      <c r="E47" s="100" t="s">
        <v>21196</v>
      </c>
      <c r="F47" s="112" t="str">
        <f t="shared" si="1"/>
        <v>NICOLAS PATRICIO PONCE ZAMORANO</v>
      </c>
      <c r="G47" s="100" t="s">
        <v>21197</v>
      </c>
      <c r="H47" s="56" t="s">
        <v>12</v>
      </c>
      <c r="I47" s="27"/>
      <c r="J47" s="57" t="s">
        <v>14</v>
      </c>
      <c r="K47" s="23" t="s">
        <v>15</v>
      </c>
    </row>
    <row r="48" ht="22.5" customHeight="1">
      <c r="A48" s="147">
        <v>46114.0</v>
      </c>
      <c r="B48" s="15"/>
      <c r="C48" s="44"/>
      <c r="D48" s="181" t="s">
        <v>21198</v>
      </c>
      <c r="E48" s="100" t="s">
        <v>21199</v>
      </c>
      <c r="F48" s="112" t="str">
        <f t="shared" si="1"/>
        <v>PAZ EMILIA LIZAMA ARAVENA</v>
      </c>
      <c r="G48" s="100" t="s">
        <v>21200</v>
      </c>
      <c r="H48" s="56" t="s">
        <v>12</v>
      </c>
      <c r="I48" s="27"/>
      <c r="J48" s="57" t="s">
        <v>14</v>
      </c>
      <c r="K48" s="28"/>
    </row>
    <row r="49" ht="22.5" customHeight="1">
      <c r="A49" s="147">
        <v>46114.0</v>
      </c>
      <c r="B49" s="15"/>
      <c r="C49" s="44"/>
      <c r="D49" s="181" t="s">
        <v>21201</v>
      </c>
      <c r="E49" s="100" t="s">
        <v>4136</v>
      </c>
      <c r="F49" s="112" t="str">
        <f t="shared" si="1"/>
        <v>CAROLAIN VEGA</v>
      </c>
      <c r="G49" s="100" t="s">
        <v>21202</v>
      </c>
      <c r="H49" s="56" t="s">
        <v>12</v>
      </c>
      <c r="I49" s="27"/>
      <c r="J49" s="57" t="s">
        <v>14</v>
      </c>
      <c r="K49" s="28"/>
    </row>
    <row r="50" ht="22.5" customHeight="1">
      <c r="A50" s="147">
        <v>46114.0</v>
      </c>
      <c r="B50" s="15"/>
      <c r="C50" s="44"/>
      <c r="D50" s="181" t="s">
        <v>1240</v>
      </c>
      <c r="E50" s="100" t="s">
        <v>2826</v>
      </c>
      <c r="F50" s="112" t="str">
        <f t="shared" si="1"/>
        <v>CATALINA SEGOVIA</v>
      </c>
      <c r="G50" s="100" t="s">
        <v>21203</v>
      </c>
      <c r="H50" s="56" t="s">
        <v>12</v>
      </c>
      <c r="I50" s="27"/>
      <c r="J50" s="57" t="s">
        <v>14</v>
      </c>
      <c r="K50" s="28"/>
    </row>
    <row r="51" ht="22.5" customHeight="1">
      <c r="A51" s="147">
        <v>46114.0</v>
      </c>
      <c r="B51" s="15"/>
      <c r="C51" s="44"/>
      <c r="D51" s="181" t="s">
        <v>4616</v>
      </c>
      <c r="E51" s="100" t="s">
        <v>8212</v>
      </c>
      <c r="F51" s="112" t="str">
        <f t="shared" si="1"/>
        <v>FABIAN DONOSO</v>
      </c>
      <c r="G51" s="100" t="s">
        <v>21204</v>
      </c>
      <c r="H51" s="56" t="s">
        <v>12</v>
      </c>
      <c r="I51" s="27"/>
      <c r="J51" s="57" t="s">
        <v>14</v>
      </c>
      <c r="K51" s="28"/>
    </row>
    <row r="52" ht="22.5" customHeight="1">
      <c r="A52" s="147">
        <v>46114.0</v>
      </c>
      <c r="B52" s="15"/>
      <c r="C52" s="44"/>
      <c r="D52" s="181" t="s">
        <v>21205</v>
      </c>
      <c r="E52" s="100" t="s">
        <v>21206</v>
      </c>
      <c r="F52" s="112" t="str">
        <f t="shared" si="1"/>
        <v>CYNTIA ORTIZ VERA</v>
      </c>
      <c r="G52" s="100" t="s">
        <v>21207</v>
      </c>
      <c r="H52" s="56" t="s">
        <v>12</v>
      </c>
      <c r="I52" s="27"/>
      <c r="J52" s="57" t="s">
        <v>14</v>
      </c>
      <c r="K52" s="28"/>
    </row>
    <row r="53" ht="22.5" customHeight="1">
      <c r="A53" s="147">
        <v>46114.0</v>
      </c>
      <c r="B53" s="15"/>
      <c r="C53" s="44"/>
      <c r="D53" s="181" t="s">
        <v>21208</v>
      </c>
      <c r="E53" s="100" t="s">
        <v>21209</v>
      </c>
      <c r="F53" s="112" t="str">
        <f t="shared" si="1"/>
        <v>AUCAN TREUMUN</v>
      </c>
      <c r="G53" s="100" t="s">
        <v>21210</v>
      </c>
      <c r="H53" s="56" t="s">
        <v>12</v>
      </c>
      <c r="I53" s="27"/>
      <c r="J53" s="57" t="s">
        <v>14</v>
      </c>
      <c r="K53" s="23" t="s">
        <v>15</v>
      </c>
    </row>
    <row r="54" ht="22.5" customHeight="1">
      <c r="A54" s="147">
        <v>46114.0</v>
      </c>
      <c r="B54" s="15"/>
      <c r="C54" s="44"/>
      <c r="D54" s="181" t="s">
        <v>21211</v>
      </c>
      <c r="E54" s="100" t="s">
        <v>1199</v>
      </c>
      <c r="F54" s="112" t="str">
        <f t="shared" si="1"/>
        <v>MATTIAS ESPINOZA</v>
      </c>
      <c r="G54" s="100" t="s">
        <v>21212</v>
      </c>
      <c r="H54" s="56" t="s">
        <v>12</v>
      </c>
      <c r="I54" s="27"/>
      <c r="J54" s="57" t="s">
        <v>14</v>
      </c>
      <c r="K54" s="23" t="s">
        <v>15</v>
      </c>
    </row>
    <row r="55" ht="22.5" customHeight="1">
      <c r="A55" s="147">
        <v>46114.0</v>
      </c>
      <c r="B55" s="15"/>
      <c r="C55" s="44"/>
      <c r="D55" s="181" t="s">
        <v>9883</v>
      </c>
      <c r="E55" s="100" t="s">
        <v>21213</v>
      </c>
      <c r="F55" s="112" t="str">
        <f t="shared" si="1"/>
        <v>SOFIA PIZZULIC</v>
      </c>
      <c r="G55" s="100" t="s">
        <v>21214</v>
      </c>
      <c r="H55" s="56" t="s">
        <v>12</v>
      </c>
      <c r="I55" s="27"/>
      <c r="J55" s="57" t="s">
        <v>14</v>
      </c>
      <c r="K55" s="23" t="s">
        <v>15</v>
      </c>
    </row>
    <row r="56" ht="22.5" customHeight="1">
      <c r="A56" s="147">
        <v>46114.0</v>
      </c>
      <c r="B56" s="15"/>
      <c r="C56" s="44"/>
      <c r="D56" s="181" t="s">
        <v>21215</v>
      </c>
      <c r="E56" s="100" t="s">
        <v>21216</v>
      </c>
      <c r="F56" s="112" t="str">
        <f t="shared" si="1"/>
        <v>MATÍAS IGNACIO MELLA LÓPEZ</v>
      </c>
      <c r="G56" s="100" t="s">
        <v>21217</v>
      </c>
      <c r="H56" s="56" t="s">
        <v>12</v>
      </c>
      <c r="I56" s="27"/>
      <c r="J56" s="57" t="s">
        <v>14</v>
      </c>
      <c r="K56" s="28"/>
    </row>
    <row r="57" ht="22.5" customHeight="1">
      <c r="A57" s="147">
        <v>46114.0</v>
      </c>
      <c r="B57" s="15"/>
      <c r="C57" s="44"/>
      <c r="D57" s="181" t="s">
        <v>7290</v>
      </c>
      <c r="E57" s="100" t="s">
        <v>21218</v>
      </c>
      <c r="F57" s="112" t="str">
        <f t="shared" si="1"/>
        <v>MAURICIO ARAVENA FIGUEROA</v>
      </c>
      <c r="G57" s="100" t="s">
        <v>21219</v>
      </c>
      <c r="H57" s="56" t="s">
        <v>12</v>
      </c>
      <c r="I57" s="27"/>
      <c r="J57" s="57" t="s">
        <v>14</v>
      </c>
      <c r="K57" s="23" t="s">
        <v>15</v>
      </c>
    </row>
    <row r="58" ht="22.5" customHeight="1">
      <c r="A58" s="147">
        <v>46114.0</v>
      </c>
      <c r="B58" s="15"/>
      <c r="C58" s="44"/>
      <c r="D58" s="181" t="s">
        <v>9526</v>
      </c>
      <c r="E58" s="100" t="s">
        <v>21220</v>
      </c>
      <c r="F58" s="112" t="str">
        <f t="shared" si="1"/>
        <v>MICHEL CANALES CISTERNA</v>
      </c>
      <c r="G58" s="100" t="s">
        <v>21221</v>
      </c>
      <c r="H58" s="56" t="s">
        <v>12</v>
      </c>
      <c r="I58" s="27"/>
      <c r="J58" s="57" t="s">
        <v>14</v>
      </c>
      <c r="K58" s="28"/>
    </row>
    <row r="59" ht="22.5" customHeight="1">
      <c r="A59" s="147">
        <v>46114.0</v>
      </c>
      <c r="B59" s="15"/>
      <c r="C59" s="44"/>
      <c r="D59" s="181" t="s">
        <v>17262</v>
      </c>
      <c r="E59" s="100" t="s">
        <v>1509</v>
      </c>
      <c r="F59" s="112" t="str">
        <f t="shared" si="1"/>
        <v>NIBALDO CARRASCO</v>
      </c>
      <c r="G59" s="100" t="s">
        <v>21222</v>
      </c>
      <c r="H59" s="56" t="s">
        <v>12</v>
      </c>
      <c r="I59" s="27"/>
      <c r="J59" s="57" t="s">
        <v>14</v>
      </c>
      <c r="K59" s="23" t="s">
        <v>15</v>
      </c>
    </row>
    <row r="60" ht="22.5" customHeight="1">
      <c r="A60" s="147">
        <v>46114.0</v>
      </c>
      <c r="B60" s="15"/>
      <c r="C60" s="44"/>
      <c r="D60" s="181" t="s">
        <v>12621</v>
      </c>
      <c r="E60" s="100" t="s">
        <v>16824</v>
      </c>
      <c r="F60" s="112" t="str">
        <f t="shared" si="1"/>
        <v>ALEX CARTES</v>
      </c>
      <c r="G60" s="100" t="s">
        <v>21223</v>
      </c>
      <c r="H60" s="56" t="s">
        <v>12</v>
      </c>
      <c r="I60" s="27"/>
      <c r="J60" s="57" t="s">
        <v>14</v>
      </c>
      <c r="K60" s="23" t="s">
        <v>15</v>
      </c>
    </row>
    <row r="61" ht="22.5" customHeight="1">
      <c r="A61" s="147">
        <v>46114.0</v>
      </c>
      <c r="B61" s="15"/>
      <c r="C61" s="44"/>
      <c r="D61" s="181" t="s">
        <v>1822</v>
      </c>
      <c r="E61" s="100" t="s">
        <v>10095</v>
      </c>
      <c r="F61" s="112" t="str">
        <f t="shared" si="1"/>
        <v>MIGUEL ANGEL ARISMENDY DONOSO</v>
      </c>
      <c r="G61" s="100" t="s">
        <v>19320</v>
      </c>
      <c r="H61" s="56" t="s">
        <v>12</v>
      </c>
      <c r="I61" s="27"/>
      <c r="J61" s="57" t="s">
        <v>14</v>
      </c>
      <c r="K61" s="23" t="s">
        <v>15</v>
      </c>
    </row>
    <row r="62" ht="22.5" customHeight="1">
      <c r="A62" s="147">
        <v>46114.0</v>
      </c>
      <c r="B62" s="15"/>
      <c r="C62" s="46" t="s">
        <v>106</v>
      </c>
      <c r="D62" s="181" t="s">
        <v>7615</v>
      </c>
      <c r="E62" s="100" t="s">
        <v>4989</v>
      </c>
      <c r="F62" s="112" t="str">
        <f t="shared" si="1"/>
        <v>GUILLERMO ASTUDILLO</v>
      </c>
      <c r="G62" s="100" t="s">
        <v>21224</v>
      </c>
      <c r="H62" s="56" t="s">
        <v>12</v>
      </c>
      <c r="I62" s="27"/>
      <c r="J62" s="57" t="s">
        <v>21</v>
      </c>
      <c r="K62" s="23" t="s">
        <v>15</v>
      </c>
    </row>
    <row r="63" ht="22.5" customHeight="1">
      <c r="A63" s="147">
        <v>46114.0</v>
      </c>
      <c r="B63" s="15"/>
      <c r="C63" s="46" t="s">
        <v>1231</v>
      </c>
      <c r="D63" s="181" t="s">
        <v>15428</v>
      </c>
      <c r="E63" s="100" t="s">
        <v>997</v>
      </c>
      <c r="F63" s="112" t="str">
        <f t="shared" si="1"/>
        <v>CRISTOPHER URBINA</v>
      </c>
      <c r="G63" s="100" t="s">
        <v>21225</v>
      </c>
      <c r="H63" s="56" t="s">
        <v>12</v>
      </c>
      <c r="I63" s="27"/>
      <c r="J63" s="57" t="s">
        <v>21226</v>
      </c>
      <c r="K63" s="23" t="s">
        <v>15</v>
      </c>
    </row>
    <row r="64" ht="22.5" customHeight="1">
      <c r="A64" s="147">
        <v>46114.0</v>
      </c>
      <c r="B64" s="15">
        <v>46118.0</v>
      </c>
      <c r="C64" s="44">
        <v>45383.0</v>
      </c>
      <c r="D64" s="181" t="s">
        <v>5994</v>
      </c>
      <c r="E64" s="100" t="s">
        <v>74</v>
      </c>
      <c r="F64" s="112" t="str">
        <f t="shared" si="1"/>
        <v>PEDRO GONZALEZ</v>
      </c>
      <c r="G64" s="100" t="s">
        <v>21227</v>
      </c>
      <c r="H64" s="56" t="s">
        <v>12</v>
      </c>
      <c r="I64" s="27"/>
      <c r="J64" s="57" t="s">
        <v>17</v>
      </c>
      <c r="K64" s="23" t="s">
        <v>15</v>
      </c>
    </row>
    <row r="65" ht="22.5" customHeight="1">
      <c r="A65" s="147">
        <v>46114.0</v>
      </c>
      <c r="B65" s="15">
        <v>46118.0</v>
      </c>
      <c r="C65" s="44">
        <v>45383.0</v>
      </c>
      <c r="D65" s="181" t="s">
        <v>7446</v>
      </c>
      <c r="E65" s="100" t="s">
        <v>21228</v>
      </c>
      <c r="F65" s="112" t="str">
        <f t="shared" si="1"/>
        <v>DILAN MARTINEZ PAEZ</v>
      </c>
      <c r="G65" s="100" t="s">
        <v>21229</v>
      </c>
      <c r="H65" s="56" t="s">
        <v>12</v>
      </c>
      <c r="I65" s="27"/>
      <c r="J65" s="57" t="s">
        <v>17</v>
      </c>
      <c r="K65" s="23" t="s">
        <v>15</v>
      </c>
    </row>
    <row r="66" ht="22.5" customHeight="1">
      <c r="A66" s="147">
        <v>46114.0</v>
      </c>
      <c r="B66" s="15"/>
      <c r="C66" s="44">
        <v>45413.0</v>
      </c>
      <c r="D66" s="181" t="s">
        <v>600</v>
      </c>
      <c r="E66" s="100" t="s">
        <v>9269</v>
      </c>
      <c r="F66" s="112" t="str">
        <f t="shared" si="1"/>
        <v>VICTOR SILVA MUNI</v>
      </c>
      <c r="G66" s="100" t="s">
        <v>9270</v>
      </c>
      <c r="H66" s="56" t="s">
        <v>12</v>
      </c>
      <c r="I66" s="27"/>
      <c r="J66" s="57" t="s">
        <v>17</v>
      </c>
      <c r="K66" s="23" t="s">
        <v>15</v>
      </c>
    </row>
    <row r="67" ht="22.5" customHeight="1">
      <c r="A67" s="147">
        <v>46114.0</v>
      </c>
      <c r="B67" s="15">
        <v>46118.0</v>
      </c>
      <c r="C67" s="44">
        <v>45139.0</v>
      </c>
      <c r="D67" s="181" t="s">
        <v>21230</v>
      </c>
      <c r="E67" s="100" t="s">
        <v>21231</v>
      </c>
      <c r="F67" s="112" t="str">
        <f t="shared" si="1"/>
        <v>ALEXI FABIAN MIRANDA AROSTEGUI</v>
      </c>
      <c r="G67" s="100" t="s">
        <v>21232</v>
      </c>
      <c r="H67" s="56" t="s">
        <v>12</v>
      </c>
      <c r="I67" s="27"/>
      <c r="J67" s="57" t="s">
        <v>17</v>
      </c>
      <c r="K67" s="23" t="s">
        <v>15</v>
      </c>
    </row>
    <row r="68" ht="22.5" customHeight="1">
      <c r="A68" s="147">
        <v>46114.0</v>
      </c>
      <c r="B68" s="15">
        <v>46118.0</v>
      </c>
      <c r="C68" s="44">
        <v>45383.0</v>
      </c>
      <c r="D68" s="181" t="s">
        <v>21233</v>
      </c>
      <c r="E68" s="100" t="s">
        <v>21234</v>
      </c>
      <c r="F68" s="112" t="str">
        <f t="shared" si="1"/>
        <v>VICTOR EDUARDO CARCAMO DELGADO</v>
      </c>
      <c r="G68" s="100" t="s">
        <v>21235</v>
      </c>
      <c r="H68" s="56" t="s">
        <v>12</v>
      </c>
      <c r="I68" s="27"/>
      <c r="J68" s="57" t="s">
        <v>17</v>
      </c>
      <c r="K68" s="23" t="s">
        <v>15</v>
      </c>
    </row>
    <row r="69" ht="22.5" customHeight="1">
      <c r="A69" s="147">
        <v>46114.0</v>
      </c>
      <c r="B69" s="15">
        <v>46118.0</v>
      </c>
      <c r="C69" s="44">
        <v>45474.0</v>
      </c>
      <c r="D69" s="181" t="s">
        <v>21236</v>
      </c>
      <c r="E69" s="100" t="s">
        <v>21237</v>
      </c>
      <c r="F69" s="112" t="str">
        <f t="shared" si="1"/>
        <v>ENRIQUE ALBERTO MORAN GONZALEZ</v>
      </c>
      <c r="G69" s="100" t="s">
        <v>21238</v>
      </c>
      <c r="H69" s="56" t="s">
        <v>12</v>
      </c>
      <c r="I69" s="27"/>
      <c r="J69" s="57" t="s">
        <v>17</v>
      </c>
      <c r="K69" s="23" t="s">
        <v>15</v>
      </c>
    </row>
    <row r="70" ht="22.5" customHeight="1">
      <c r="A70" s="147">
        <v>46114.0</v>
      </c>
      <c r="B70" s="15">
        <v>46118.0</v>
      </c>
      <c r="C70" s="44">
        <v>43374.0</v>
      </c>
      <c r="D70" s="181" t="s">
        <v>5123</v>
      </c>
      <c r="E70" s="100" t="s">
        <v>21239</v>
      </c>
      <c r="F70" s="112" t="str">
        <f t="shared" si="1"/>
        <v>JOSE MIGUEL POBLETE AHUMADA</v>
      </c>
      <c r="G70" s="100" t="s">
        <v>21240</v>
      </c>
      <c r="H70" s="56" t="s">
        <v>12</v>
      </c>
      <c r="I70" s="27"/>
      <c r="J70" s="57" t="s">
        <v>17</v>
      </c>
      <c r="K70" s="23" t="s">
        <v>15</v>
      </c>
    </row>
    <row r="71" ht="22.5" customHeight="1">
      <c r="A71" s="147">
        <v>46114.0</v>
      </c>
      <c r="B71" s="15">
        <v>46121.0</v>
      </c>
      <c r="C71" s="44">
        <v>37803.0</v>
      </c>
      <c r="D71" s="181" t="s">
        <v>1431</v>
      </c>
      <c r="E71" s="100" t="s">
        <v>11477</v>
      </c>
      <c r="F71" s="112" t="str">
        <f t="shared" si="1"/>
        <v>CLAUDIO MANCILLA</v>
      </c>
      <c r="G71" s="100" t="s">
        <v>21241</v>
      </c>
      <c r="H71" s="56" t="s">
        <v>12</v>
      </c>
      <c r="I71" s="27"/>
      <c r="J71" s="57" t="s">
        <v>19</v>
      </c>
      <c r="K71" s="23" t="s">
        <v>30</v>
      </c>
    </row>
    <row r="72" ht="22.5" customHeight="1">
      <c r="A72" s="147">
        <v>46118.0</v>
      </c>
      <c r="B72" s="15"/>
      <c r="C72" s="44"/>
      <c r="D72" s="181" t="s">
        <v>21242</v>
      </c>
      <c r="E72" s="100"/>
      <c r="F72" s="112" t="str">
        <f t="shared" si="1"/>
        <v>MARÍA AIDÉE PRADENAS TIZNADO </v>
      </c>
      <c r="G72" s="100" t="s">
        <v>21243</v>
      </c>
      <c r="H72" s="56" t="s">
        <v>12</v>
      </c>
      <c r="I72" s="27"/>
      <c r="J72" s="57" t="s">
        <v>14</v>
      </c>
      <c r="K72" s="23" t="s">
        <v>15</v>
      </c>
    </row>
    <row r="73" ht="22.5" customHeight="1">
      <c r="A73" s="147">
        <v>46118.0</v>
      </c>
      <c r="B73" s="15"/>
      <c r="C73" s="44"/>
      <c r="D73" s="181" t="s">
        <v>21244</v>
      </c>
      <c r="E73" s="100"/>
      <c r="F73" s="112" t="str">
        <f t="shared" si="1"/>
        <v>ALEXANDER ANTONIO CABRERA CALDERÓN </v>
      </c>
      <c r="G73" s="100" t="s">
        <v>21245</v>
      </c>
      <c r="H73" s="61"/>
      <c r="I73" s="27"/>
      <c r="J73" s="57" t="s">
        <v>14</v>
      </c>
      <c r="K73" s="28"/>
    </row>
    <row r="74" ht="22.5" customHeight="1">
      <c r="A74" s="147">
        <v>46118.0</v>
      </c>
      <c r="B74" s="15"/>
      <c r="C74" s="44"/>
      <c r="D74" s="181" t="s">
        <v>21246</v>
      </c>
      <c r="E74" s="100"/>
      <c r="F74" s="112" t="str">
        <f t="shared" si="1"/>
        <v>JACQUELINE ROSA VILLARROEL CALDERÓN </v>
      </c>
      <c r="G74" s="100" t="s">
        <v>21247</v>
      </c>
      <c r="H74" s="56" t="s">
        <v>12</v>
      </c>
      <c r="I74" s="27"/>
      <c r="J74" s="57" t="s">
        <v>14</v>
      </c>
      <c r="K74" s="23" t="s">
        <v>15</v>
      </c>
    </row>
    <row r="75" ht="22.5" customHeight="1">
      <c r="A75" s="147">
        <v>46118.0</v>
      </c>
      <c r="B75" s="15"/>
      <c r="C75" s="44"/>
      <c r="D75" s="181" t="s">
        <v>21248</v>
      </c>
      <c r="E75" s="100"/>
      <c r="F75" s="112" t="str">
        <f t="shared" si="1"/>
        <v>LUNA MARTINA MIX AGUAYO </v>
      </c>
      <c r="G75" s="100" t="s">
        <v>21249</v>
      </c>
      <c r="H75" s="56" t="s">
        <v>12</v>
      </c>
      <c r="I75" s="27"/>
      <c r="J75" s="57" t="s">
        <v>14</v>
      </c>
      <c r="K75" s="23" t="s">
        <v>15</v>
      </c>
    </row>
    <row r="76" ht="22.5" customHeight="1">
      <c r="A76" s="147">
        <v>46118.0</v>
      </c>
      <c r="B76" s="15"/>
      <c r="C76" s="44"/>
      <c r="D76" s="181" t="s">
        <v>21250</v>
      </c>
      <c r="E76" s="100"/>
      <c r="F76" s="112" t="str">
        <f t="shared" si="1"/>
        <v>CRISTIAN ANDRÉS CUEVAS UBILLÚS </v>
      </c>
      <c r="G76" s="100" t="s">
        <v>21251</v>
      </c>
      <c r="H76" s="56" t="s">
        <v>12</v>
      </c>
      <c r="I76" s="27"/>
      <c r="J76" s="57" t="s">
        <v>14</v>
      </c>
      <c r="K76" s="28"/>
    </row>
    <row r="77" ht="22.5" customHeight="1">
      <c r="A77" s="147">
        <v>46118.0</v>
      </c>
      <c r="B77" s="15"/>
      <c r="C77" s="44"/>
      <c r="D77" s="181" t="s">
        <v>21252</v>
      </c>
      <c r="E77" s="100"/>
      <c r="F77" s="112" t="str">
        <f t="shared" si="1"/>
        <v>RENÉ FRANCISCO VERÓN PÉREZ </v>
      </c>
      <c r="G77" s="100" t="s">
        <v>21253</v>
      </c>
      <c r="H77" s="56" t="s">
        <v>12</v>
      </c>
      <c r="I77" s="27"/>
      <c r="J77" s="57" t="s">
        <v>14</v>
      </c>
      <c r="K77" s="66" t="s">
        <v>15</v>
      </c>
    </row>
    <row r="78" ht="22.5" customHeight="1">
      <c r="A78" s="147">
        <v>46118.0</v>
      </c>
      <c r="B78" s="15"/>
      <c r="C78" s="44"/>
      <c r="D78" s="181" t="s">
        <v>21254</v>
      </c>
      <c r="E78" s="100"/>
      <c r="F78" s="112" t="str">
        <f t="shared" si="1"/>
        <v>JUAN IGNACIO MENA CASTRO </v>
      </c>
      <c r="G78" s="100" t="s">
        <v>21255</v>
      </c>
      <c r="H78" s="56" t="s">
        <v>12</v>
      </c>
      <c r="I78" s="27"/>
      <c r="J78" s="57" t="s">
        <v>14</v>
      </c>
      <c r="K78" s="28"/>
    </row>
    <row r="79" ht="22.5" customHeight="1">
      <c r="A79" s="147">
        <v>46118.0</v>
      </c>
      <c r="B79" s="15"/>
      <c r="C79" s="44"/>
      <c r="D79" s="181" t="s">
        <v>21256</v>
      </c>
      <c r="E79" s="100"/>
      <c r="F79" s="112" t="str">
        <f t="shared" si="1"/>
        <v>IVÁN EUGENIO SAN MARTÍN COÑUECAR </v>
      </c>
      <c r="G79" s="100" t="s">
        <v>21257</v>
      </c>
      <c r="H79" s="61"/>
      <c r="I79" s="27"/>
      <c r="J79" s="57" t="s">
        <v>14</v>
      </c>
      <c r="K79" s="28"/>
    </row>
    <row r="80" ht="22.5" customHeight="1">
      <c r="A80" s="147">
        <v>46118.0</v>
      </c>
      <c r="B80" s="15"/>
      <c r="C80" s="44"/>
      <c r="D80" s="181" t="s">
        <v>21258</v>
      </c>
      <c r="E80" s="100"/>
      <c r="F80" s="112" t="str">
        <f t="shared" si="1"/>
        <v>MAURICIO ALBERTO NIÑO ARELLANO </v>
      </c>
      <c r="G80" s="100" t="s">
        <v>5270</v>
      </c>
      <c r="H80" s="56" t="s">
        <v>12</v>
      </c>
      <c r="I80" s="22" t="s">
        <v>13</v>
      </c>
      <c r="J80" s="57" t="s">
        <v>14</v>
      </c>
      <c r="K80" s="23" t="s">
        <v>15</v>
      </c>
    </row>
    <row r="81" ht="22.5" customHeight="1">
      <c r="A81" s="147">
        <v>46118.0</v>
      </c>
      <c r="B81" s="15"/>
      <c r="C81" s="44"/>
      <c r="D81" s="181" t="s">
        <v>21259</v>
      </c>
      <c r="E81" s="100"/>
      <c r="F81" s="112" t="str">
        <f t="shared" si="1"/>
        <v>MANUEL SANTIAGO SANCHEZ ROA </v>
      </c>
      <c r="G81" s="100" t="s">
        <v>21260</v>
      </c>
      <c r="H81" s="56" t="s">
        <v>12</v>
      </c>
      <c r="I81" s="27"/>
      <c r="J81" s="57" t="s">
        <v>14</v>
      </c>
      <c r="K81" s="23" t="s">
        <v>15</v>
      </c>
    </row>
    <row r="82" ht="22.5" customHeight="1">
      <c r="A82" s="147">
        <v>46118.0</v>
      </c>
      <c r="B82" s="46"/>
      <c r="C82" s="44"/>
      <c r="D82" s="181" t="s">
        <v>21261</v>
      </c>
      <c r="E82" s="100"/>
      <c r="F82" s="112" t="str">
        <f t="shared" si="1"/>
        <v>MAXIMILIANO IGNACIO MUÑOZ ROBLERO </v>
      </c>
      <c r="G82" s="100" t="s">
        <v>21262</v>
      </c>
      <c r="H82" s="56" t="s">
        <v>12</v>
      </c>
      <c r="I82" s="27"/>
      <c r="J82" s="57" t="s">
        <v>14</v>
      </c>
      <c r="K82" s="23" t="s">
        <v>15</v>
      </c>
    </row>
    <row r="83" ht="22.5" customHeight="1">
      <c r="A83" s="147">
        <v>46118.0</v>
      </c>
      <c r="B83" s="15"/>
      <c r="C83" s="44"/>
      <c r="D83" s="181" t="s">
        <v>21263</v>
      </c>
      <c r="E83" s="100"/>
      <c r="F83" s="112" t="str">
        <f t="shared" si="1"/>
        <v>KEVIN ANDRÉS HERRERA BARRIGA </v>
      </c>
      <c r="G83" s="100" t="s">
        <v>21264</v>
      </c>
      <c r="H83" s="56" t="s">
        <v>12</v>
      </c>
      <c r="I83" s="27"/>
      <c r="J83" s="57" t="s">
        <v>14</v>
      </c>
      <c r="K83" s="28"/>
    </row>
    <row r="84" ht="22.5" customHeight="1">
      <c r="A84" s="147">
        <v>46118.0</v>
      </c>
      <c r="B84" s="15"/>
      <c r="C84" s="44"/>
      <c r="D84" s="181" t="s">
        <v>21265</v>
      </c>
      <c r="E84" s="100"/>
      <c r="F84" s="112" t="str">
        <f t="shared" si="1"/>
        <v>FELIPE MARCELO LEIVA SIERRALTA </v>
      </c>
      <c r="G84" s="100" t="s">
        <v>11899</v>
      </c>
      <c r="H84" s="56" t="s">
        <v>12</v>
      </c>
      <c r="I84" s="27"/>
      <c r="J84" s="57" t="s">
        <v>14</v>
      </c>
      <c r="K84" s="28"/>
    </row>
    <row r="85" ht="22.5" customHeight="1">
      <c r="A85" s="147">
        <v>46118.0</v>
      </c>
      <c r="B85" s="15"/>
      <c r="C85" s="44"/>
      <c r="D85" s="181" t="s">
        <v>21266</v>
      </c>
      <c r="E85" s="100"/>
      <c r="F85" s="112" t="str">
        <f t="shared" si="1"/>
        <v>IGNACIO ALEXIS TAPIA CARRASCO </v>
      </c>
      <c r="G85" s="100" t="s">
        <v>21267</v>
      </c>
      <c r="H85" s="61"/>
      <c r="I85" s="27"/>
      <c r="J85" s="57" t="s">
        <v>14</v>
      </c>
      <c r="K85" s="28"/>
    </row>
    <row r="86" ht="22.5" customHeight="1">
      <c r="A86" s="147">
        <v>46118.0</v>
      </c>
      <c r="B86" s="15"/>
      <c r="C86" s="44"/>
      <c r="D86" s="181" t="s">
        <v>21268</v>
      </c>
      <c r="E86" s="100"/>
      <c r="F86" s="112" t="str">
        <f t="shared" si="1"/>
        <v>CONSTANZA FRANCISCA GALINDO LÓPEZ </v>
      </c>
      <c r="G86" s="100" t="s">
        <v>21269</v>
      </c>
      <c r="H86" s="61"/>
      <c r="I86" s="27"/>
      <c r="J86" s="57" t="s">
        <v>14</v>
      </c>
      <c r="K86" s="28"/>
    </row>
    <row r="87" ht="22.5" customHeight="1">
      <c r="A87" s="147">
        <v>46118.0</v>
      </c>
      <c r="B87" s="15"/>
      <c r="C87" s="44"/>
      <c r="D87" s="181" t="s">
        <v>21270</v>
      </c>
      <c r="E87" s="100"/>
      <c r="F87" s="112" t="str">
        <f t="shared" si="1"/>
        <v>KAREN ANDREA OLIVARES ESCÁRATE </v>
      </c>
      <c r="G87" s="100" t="s">
        <v>21271</v>
      </c>
      <c r="H87" s="61"/>
      <c r="I87" s="27"/>
      <c r="J87" s="57" t="s">
        <v>14</v>
      </c>
      <c r="K87" s="28"/>
    </row>
    <row r="88" ht="22.5" customHeight="1">
      <c r="A88" s="147">
        <v>46118.0</v>
      </c>
      <c r="B88" s="15"/>
      <c r="C88" s="44"/>
      <c r="D88" s="181" t="s">
        <v>21272</v>
      </c>
      <c r="E88" s="100"/>
      <c r="F88" s="112" t="str">
        <f t="shared" si="1"/>
        <v>CAMILA FRANCHESCA MARCOS JEREZ </v>
      </c>
      <c r="G88" s="100" t="s">
        <v>21273</v>
      </c>
      <c r="H88" s="61"/>
      <c r="I88" s="27"/>
      <c r="J88" s="57" t="s">
        <v>14</v>
      </c>
      <c r="K88" s="28"/>
    </row>
    <row r="89" ht="22.5" customHeight="1">
      <c r="A89" s="147">
        <v>46118.0</v>
      </c>
      <c r="B89" s="15"/>
      <c r="C89" s="44"/>
      <c r="D89" s="181" t="s">
        <v>21274</v>
      </c>
      <c r="E89" s="100"/>
      <c r="F89" s="112" t="str">
        <f t="shared" si="1"/>
        <v>FABIÁN ANDRÉS VEGA ALVARADO </v>
      </c>
      <c r="G89" s="100" t="s">
        <v>21275</v>
      </c>
      <c r="H89" s="56" t="s">
        <v>12</v>
      </c>
      <c r="I89" s="27"/>
      <c r="J89" s="57" t="s">
        <v>14</v>
      </c>
      <c r="K89" s="28"/>
    </row>
    <row r="90" ht="22.5" customHeight="1">
      <c r="A90" s="147">
        <v>46118.0</v>
      </c>
      <c r="B90" s="15"/>
      <c r="C90" s="44"/>
      <c r="D90" s="181" t="s">
        <v>21276</v>
      </c>
      <c r="E90" s="100"/>
      <c r="F90" s="112" t="str">
        <f t="shared" si="1"/>
        <v>JAVIER IGNACIO POBLETE FERNÁNDEZ </v>
      </c>
      <c r="G90" s="100" t="s">
        <v>21277</v>
      </c>
      <c r="H90" s="56" t="s">
        <v>12</v>
      </c>
      <c r="I90" s="27"/>
      <c r="J90" s="57" t="s">
        <v>14</v>
      </c>
      <c r="K90" s="23" t="s">
        <v>15</v>
      </c>
    </row>
    <row r="91" ht="22.5" customHeight="1">
      <c r="A91" s="147">
        <v>46118.0</v>
      </c>
      <c r="B91" s="15"/>
      <c r="C91" s="44"/>
      <c r="D91" s="181" t="s">
        <v>21278</v>
      </c>
      <c r="E91" s="100"/>
      <c r="F91" s="112" t="str">
        <f t="shared" si="1"/>
        <v>VICENTE EMILE MICHEL FIGUEROA </v>
      </c>
      <c r="G91" s="100" t="s">
        <v>21279</v>
      </c>
      <c r="H91" s="56" t="s">
        <v>12</v>
      </c>
      <c r="I91" s="27"/>
      <c r="J91" s="57" t="s">
        <v>14</v>
      </c>
      <c r="K91" s="28"/>
    </row>
    <row r="92" ht="22.5" customHeight="1">
      <c r="A92" s="147">
        <v>46118.0</v>
      </c>
      <c r="B92" s="15"/>
      <c r="C92" s="44"/>
      <c r="D92" s="181" t="s">
        <v>21280</v>
      </c>
      <c r="E92" s="100"/>
      <c r="F92" s="112" t="str">
        <f t="shared" si="1"/>
        <v>CARLOS IGNACIO CERDA LÓPEZ </v>
      </c>
      <c r="G92" s="100" t="s">
        <v>21281</v>
      </c>
      <c r="H92" s="56" t="s">
        <v>12</v>
      </c>
      <c r="I92" s="27"/>
      <c r="J92" s="57" t="s">
        <v>14</v>
      </c>
      <c r="K92" s="28"/>
    </row>
    <row r="93" ht="22.5" customHeight="1">
      <c r="A93" s="147">
        <v>46118.0</v>
      </c>
      <c r="B93" s="15"/>
      <c r="C93" s="44"/>
      <c r="D93" s="181" t="s">
        <v>964</v>
      </c>
      <c r="E93" s="100" t="s">
        <v>712</v>
      </c>
      <c r="F93" s="112" t="str">
        <f t="shared" si="1"/>
        <v>FELIPE ZAMORA</v>
      </c>
      <c r="G93" s="100" t="s">
        <v>21282</v>
      </c>
      <c r="H93" s="61"/>
      <c r="I93" s="27"/>
      <c r="J93" s="57" t="s">
        <v>14</v>
      </c>
      <c r="K93" s="28"/>
    </row>
    <row r="94" ht="22.5" customHeight="1">
      <c r="A94" s="147">
        <v>46118.0</v>
      </c>
      <c r="B94" s="15"/>
      <c r="C94" s="44"/>
      <c r="D94" s="181" t="s">
        <v>21283</v>
      </c>
      <c r="E94" s="100" t="s">
        <v>21284</v>
      </c>
      <c r="F94" s="112" t="str">
        <f t="shared" si="1"/>
        <v>LUIS CARLOS TELLO FERNANDEZ</v>
      </c>
      <c r="G94" s="100" t="s">
        <v>21285</v>
      </c>
      <c r="H94" s="61"/>
      <c r="I94" s="27"/>
      <c r="J94" s="57" t="s">
        <v>14</v>
      </c>
      <c r="K94" s="28"/>
    </row>
    <row r="95" ht="22.5" customHeight="1">
      <c r="A95" s="147">
        <v>46118.0</v>
      </c>
      <c r="B95" s="15"/>
      <c r="C95" s="44"/>
      <c r="D95" s="181" t="s">
        <v>3902</v>
      </c>
      <c r="E95" s="100" t="s">
        <v>3675</v>
      </c>
      <c r="F95" s="112" t="str">
        <f t="shared" si="1"/>
        <v>NICOLÁS LÓPEZ</v>
      </c>
      <c r="G95" s="100" t="s">
        <v>21286</v>
      </c>
      <c r="H95" s="61"/>
      <c r="I95" s="27"/>
      <c r="J95" s="57" t="s">
        <v>14</v>
      </c>
      <c r="K95" s="28"/>
    </row>
    <row r="96" ht="22.5" customHeight="1">
      <c r="A96" s="147">
        <v>46118.0</v>
      </c>
      <c r="B96" s="15"/>
      <c r="C96" s="44"/>
      <c r="D96" s="181" t="s">
        <v>777</v>
      </c>
      <c r="E96" s="100" t="s">
        <v>21287</v>
      </c>
      <c r="F96" s="112" t="str">
        <f t="shared" si="1"/>
        <v>MARTIN BECAR</v>
      </c>
      <c r="G96" s="100" t="s">
        <v>21288</v>
      </c>
      <c r="H96" s="61"/>
      <c r="I96" s="27"/>
      <c r="J96" s="57" t="s">
        <v>14</v>
      </c>
      <c r="K96" s="28"/>
    </row>
    <row r="97" ht="22.5" customHeight="1">
      <c r="A97" s="147">
        <v>46118.0</v>
      </c>
      <c r="B97" s="15"/>
      <c r="C97" s="44"/>
      <c r="D97" s="181" t="s">
        <v>323</v>
      </c>
      <c r="E97" s="100" t="s">
        <v>991</v>
      </c>
      <c r="F97" s="112" t="str">
        <f t="shared" si="1"/>
        <v>FERNANDA CASTRO</v>
      </c>
      <c r="G97" s="100" t="s">
        <v>21289</v>
      </c>
      <c r="H97" s="61"/>
      <c r="I97" s="27"/>
      <c r="J97" s="57" t="s">
        <v>14</v>
      </c>
      <c r="K97" s="28"/>
    </row>
    <row r="98" ht="22.5" customHeight="1">
      <c r="A98" s="147">
        <v>46118.0</v>
      </c>
      <c r="B98" s="15"/>
      <c r="C98" s="44"/>
      <c r="D98" s="181" t="s">
        <v>21290</v>
      </c>
      <c r="E98" s="100" t="s">
        <v>2815</v>
      </c>
      <c r="F98" s="112" t="str">
        <f t="shared" si="1"/>
        <v>GRISEL MIRANDA</v>
      </c>
      <c r="G98" s="100" t="s">
        <v>21291</v>
      </c>
      <c r="H98" s="56" t="s">
        <v>12</v>
      </c>
      <c r="I98" s="27"/>
      <c r="J98" s="57" t="s">
        <v>14</v>
      </c>
      <c r="K98" s="28"/>
    </row>
    <row r="99" ht="22.5" customHeight="1">
      <c r="A99" s="147">
        <v>46118.0</v>
      </c>
      <c r="B99" s="15"/>
      <c r="C99" s="44"/>
      <c r="D99" s="181" t="s">
        <v>5738</v>
      </c>
      <c r="E99" s="100" t="s">
        <v>2459</v>
      </c>
      <c r="F99" s="112" t="str">
        <f t="shared" si="1"/>
        <v>JOAN SANCHEZ</v>
      </c>
      <c r="G99" s="100" t="s">
        <v>21292</v>
      </c>
      <c r="H99" s="56" t="s">
        <v>12</v>
      </c>
      <c r="I99" s="27"/>
      <c r="J99" s="57" t="s">
        <v>14</v>
      </c>
      <c r="K99" s="28"/>
    </row>
    <row r="100" ht="22.5" customHeight="1">
      <c r="A100" s="147">
        <v>46118.0</v>
      </c>
      <c r="B100" s="15"/>
      <c r="C100" s="44"/>
      <c r="D100" s="181" t="s">
        <v>21293</v>
      </c>
      <c r="E100" s="100" t="s">
        <v>21294</v>
      </c>
      <c r="F100" s="112" t="str">
        <f t="shared" si="1"/>
        <v>MIMI RIVERO</v>
      </c>
      <c r="G100" s="100" t="s">
        <v>21295</v>
      </c>
      <c r="H100" s="61"/>
      <c r="I100" s="27"/>
      <c r="J100" s="57" t="s">
        <v>14</v>
      </c>
      <c r="K100" s="28"/>
    </row>
    <row r="101" ht="22.5" customHeight="1">
      <c r="A101" s="147">
        <v>46118.0</v>
      </c>
      <c r="B101" s="15"/>
      <c r="C101" s="44"/>
      <c r="D101" s="181" t="s">
        <v>8338</v>
      </c>
      <c r="E101" s="100" t="s">
        <v>3547</v>
      </c>
      <c r="F101" s="112" t="str">
        <f t="shared" si="1"/>
        <v>JOCELYN LOBOS TELLO</v>
      </c>
      <c r="G101" s="100" t="s">
        <v>21296</v>
      </c>
      <c r="H101" s="61"/>
      <c r="I101" s="27"/>
      <c r="J101" s="57" t="s">
        <v>14</v>
      </c>
      <c r="K101" s="28"/>
    </row>
    <row r="102" ht="22.5" customHeight="1">
      <c r="A102" s="147">
        <v>46118.0</v>
      </c>
      <c r="B102" s="15"/>
      <c r="C102" s="44"/>
      <c r="D102" s="181" t="s">
        <v>91</v>
      </c>
      <c r="E102" s="100" t="s">
        <v>511</v>
      </c>
      <c r="F102" s="112" t="str">
        <f t="shared" si="1"/>
        <v>ESTEBAN QUEZADA</v>
      </c>
      <c r="G102" s="100" t="s">
        <v>21297</v>
      </c>
      <c r="H102" s="56" t="s">
        <v>12</v>
      </c>
      <c r="I102" s="27"/>
      <c r="J102" s="57" t="s">
        <v>14</v>
      </c>
      <c r="K102" s="23" t="s">
        <v>15</v>
      </c>
    </row>
    <row r="103" ht="22.5" customHeight="1">
      <c r="A103" s="147">
        <v>46118.0</v>
      </c>
      <c r="B103" s="15"/>
      <c r="C103" s="44"/>
      <c r="D103" s="181" t="s">
        <v>709</v>
      </c>
      <c r="E103" s="100" t="s">
        <v>21298</v>
      </c>
      <c r="F103" s="112" t="str">
        <f t="shared" si="1"/>
        <v>VALENTINA ORTIZ NEIRA</v>
      </c>
      <c r="G103" s="100" t="s">
        <v>21299</v>
      </c>
      <c r="H103" s="61"/>
      <c r="I103" s="27"/>
      <c r="J103" s="57" t="s">
        <v>14</v>
      </c>
      <c r="K103" s="28"/>
    </row>
    <row r="104" ht="22.5" customHeight="1">
      <c r="A104" s="147">
        <v>46118.0</v>
      </c>
      <c r="B104" s="15"/>
      <c r="C104" s="44"/>
      <c r="D104" s="181" t="s">
        <v>1431</v>
      </c>
      <c r="E104" s="100" t="s">
        <v>12293</v>
      </c>
      <c r="F104" s="112" t="str">
        <f t="shared" si="1"/>
        <v>CLAUDIO BRITO</v>
      </c>
      <c r="G104" s="100" t="s">
        <v>21300</v>
      </c>
      <c r="H104" s="56" t="s">
        <v>12</v>
      </c>
      <c r="I104" s="27"/>
      <c r="J104" s="57" t="s">
        <v>14</v>
      </c>
      <c r="K104" s="23" t="s">
        <v>15</v>
      </c>
    </row>
    <row r="105" ht="22.5" customHeight="1">
      <c r="A105" s="147">
        <v>46118.0</v>
      </c>
      <c r="B105" s="15"/>
      <c r="C105" s="44"/>
      <c r="D105" s="181" t="s">
        <v>21301</v>
      </c>
      <c r="E105" s="100" t="s">
        <v>1226</v>
      </c>
      <c r="F105" s="112" t="str">
        <f t="shared" si="1"/>
        <v>YAN PINO</v>
      </c>
      <c r="G105" s="100" t="s">
        <v>21302</v>
      </c>
      <c r="H105" s="61"/>
      <c r="I105" s="27"/>
      <c r="J105" s="57" t="s">
        <v>14</v>
      </c>
      <c r="K105" s="28"/>
    </row>
    <row r="106" ht="22.5" customHeight="1">
      <c r="A106" s="147">
        <v>46118.0</v>
      </c>
      <c r="B106" s="15"/>
      <c r="C106" s="44"/>
      <c r="D106" s="181" t="s">
        <v>1212</v>
      </c>
      <c r="E106" s="100" t="s">
        <v>21303</v>
      </c>
      <c r="F106" s="112" t="str">
        <f t="shared" si="1"/>
        <v>VALERIA CÁRCAMO OLGUÍN</v>
      </c>
      <c r="G106" s="100" t="s">
        <v>21304</v>
      </c>
      <c r="H106" s="61"/>
      <c r="I106" s="27"/>
      <c r="J106" s="57" t="s">
        <v>14</v>
      </c>
      <c r="K106" s="28"/>
    </row>
    <row r="107" ht="22.5" customHeight="1">
      <c r="A107" s="147">
        <v>46118.0</v>
      </c>
      <c r="B107" s="15"/>
      <c r="C107" s="44"/>
      <c r="D107" s="181" t="s">
        <v>14967</v>
      </c>
      <c r="E107" s="100" t="s">
        <v>19985</v>
      </c>
      <c r="F107" s="112" t="str">
        <f t="shared" si="1"/>
        <v>NICOLAS IGNACIO OLIVA FORMOLO</v>
      </c>
      <c r="G107" s="100" t="s">
        <v>19986</v>
      </c>
      <c r="H107" s="61"/>
      <c r="I107" s="27"/>
      <c r="J107" s="57" t="s">
        <v>14</v>
      </c>
      <c r="K107" s="28"/>
    </row>
    <row r="108" ht="22.5" customHeight="1">
      <c r="A108" s="147">
        <v>46118.0</v>
      </c>
      <c r="B108" s="15"/>
      <c r="C108" s="44"/>
      <c r="D108" s="181" t="s">
        <v>1449</v>
      </c>
      <c r="E108" s="100" t="s">
        <v>21305</v>
      </c>
      <c r="F108" s="112" t="str">
        <f t="shared" si="1"/>
        <v>MATÍAS ROA LASTRA</v>
      </c>
      <c r="G108" s="100" t="s">
        <v>21306</v>
      </c>
      <c r="H108" s="61"/>
      <c r="I108" s="27"/>
      <c r="J108" s="57" t="s">
        <v>14</v>
      </c>
      <c r="K108" s="28"/>
    </row>
    <row r="109" ht="22.5" customHeight="1">
      <c r="A109" s="147">
        <v>46118.0</v>
      </c>
      <c r="B109" s="15"/>
      <c r="C109" s="44"/>
      <c r="D109" s="181" t="s">
        <v>6970</v>
      </c>
      <c r="E109" s="100" t="s">
        <v>11050</v>
      </c>
      <c r="F109" s="112" t="str">
        <f t="shared" si="1"/>
        <v>KARIN ALARCON</v>
      </c>
      <c r="G109" s="100" t="s">
        <v>21307</v>
      </c>
      <c r="H109" s="61"/>
      <c r="I109" s="27"/>
      <c r="J109" s="57" t="s">
        <v>14</v>
      </c>
      <c r="K109" s="28"/>
    </row>
    <row r="110" ht="22.5" customHeight="1">
      <c r="A110" s="147">
        <v>46118.0</v>
      </c>
      <c r="B110" s="15"/>
      <c r="C110" s="44"/>
      <c r="D110" s="181" t="s">
        <v>21308</v>
      </c>
      <c r="E110" s="100" t="s">
        <v>1758</v>
      </c>
      <c r="F110" s="112" t="str">
        <f t="shared" si="1"/>
        <v>FRIDA GARCIA</v>
      </c>
      <c r="G110" s="100" t="s">
        <v>21309</v>
      </c>
      <c r="H110" s="61"/>
      <c r="I110" s="27"/>
      <c r="J110" s="57" t="s">
        <v>14</v>
      </c>
      <c r="K110" s="28"/>
    </row>
    <row r="111" ht="22.5" customHeight="1">
      <c r="A111" s="147">
        <v>46118.0</v>
      </c>
      <c r="B111" s="15"/>
      <c r="C111" s="44"/>
      <c r="D111" s="181" t="s">
        <v>21310</v>
      </c>
      <c r="E111" s="100" t="s">
        <v>6958</v>
      </c>
      <c r="F111" s="112" t="str">
        <f t="shared" si="1"/>
        <v>ADRIANA HIDALGO</v>
      </c>
      <c r="G111" s="100" t="s">
        <v>21311</v>
      </c>
      <c r="H111" s="61"/>
      <c r="I111" s="27"/>
      <c r="J111" s="57" t="s">
        <v>14</v>
      </c>
      <c r="K111" s="28"/>
    </row>
    <row r="112" ht="22.5" customHeight="1">
      <c r="A112" s="147">
        <v>46118.0</v>
      </c>
      <c r="B112" s="15"/>
      <c r="C112" s="44"/>
      <c r="D112" s="181" t="s">
        <v>21312</v>
      </c>
      <c r="E112" s="100" t="s">
        <v>21313</v>
      </c>
      <c r="F112" s="112" t="str">
        <f t="shared" si="1"/>
        <v>LISSETTE SOLEDAD CERDA MAGGIOLO</v>
      </c>
      <c r="G112" s="100" t="s">
        <v>21314</v>
      </c>
      <c r="H112" s="61"/>
      <c r="I112" s="27"/>
      <c r="J112" s="57" t="s">
        <v>14</v>
      </c>
      <c r="K112" s="28"/>
    </row>
    <row r="113" ht="22.5" customHeight="1">
      <c r="A113" s="147">
        <v>46118.0</v>
      </c>
      <c r="B113" s="15"/>
      <c r="C113" s="44"/>
      <c r="D113" s="181" t="s">
        <v>21315</v>
      </c>
      <c r="E113" s="100" t="s">
        <v>21316</v>
      </c>
      <c r="F113" s="112" t="str">
        <f t="shared" si="1"/>
        <v>FAVIANA GUERRERO GALINDO</v>
      </c>
      <c r="G113" s="100" t="s">
        <v>21317</v>
      </c>
      <c r="H113" s="61"/>
      <c r="I113" s="27"/>
      <c r="J113" s="57" t="s">
        <v>14</v>
      </c>
      <c r="K113" s="28"/>
    </row>
    <row r="114" ht="22.5" customHeight="1">
      <c r="A114" s="147">
        <v>46118.0</v>
      </c>
      <c r="B114" s="15"/>
      <c r="C114" s="46" t="s">
        <v>5186</v>
      </c>
      <c r="D114" s="181" t="s">
        <v>21318</v>
      </c>
      <c r="E114" s="100"/>
      <c r="F114" s="112" t="str">
        <f t="shared" si="1"/>
        <v>CAROLINA DEL ROSARIO PINUER ARÁNGUIZ </v>
      </c>
      <c r="G114" s="100" t="s">
        <v>21319</v>
      </c>
      <c r="H114" s="56" t="s">
        <v>12</v>
      </c>
      <c r="I114" s="27"/>
      <c r="J114" s="57" t="s">
        <v>21</v>
      </c>
      <c r="K114" s="23" t="s">
        <v>15</v>
      </c>
    </row>
    <row r="115" ht="22.5" customHeight="1">
      <c r="A115" s="147">
        <v>46118.0</v>
      </c>
      <c r="B115" s="15"/>
      <c r="C115" s="46" t="s">
        <v>106</v>
      </c>
      <c r="D115" s="181" t="s">
        <v>21320</v>
      </c>
      <c r="E115" s="100"/>
      <c r="F115" s="112" t="str">
        <f t="shared" si="1"/>
        <v>CAMILA DANIELA DÍAZ SILVA </v>
      </c>
      <c r="G115" s="100" t="s">
        <v>21321</v>
      </c>
      <c r="H115" s="56" t="s">
        <v>12</v>
      </c>
      <c r="I115" s="27"/>
      <c r="J115" s="57" t="s">
        <v>21</v>
      </c>
      <c r="K115" s="23" t="s">
        <v>15</v>
      </c>
    </row>
    <row r="116" ht="22.5" customHeight="1">
      <c r="A116" s="147">
        <v>46118.0</v>
      </c>
      <c r="B116" s="15"/>
      <c r="C116" s="46" t="s">
        <v>1858</v>
      </c>
      <c r="D116" s="181" t="s">
        <v>21322</v>
      </c>
      <c r="E116" s="100"/>
      <c r="F116" s="112" t="str">
        <f t="shared" si="1"/>
        <v>JORGE IGNACIO PINILLA ROJAS </v>
      </c>
      <c r="G116" s="100" t="s">
        <v>21323</v>
      </c>
      <c r="H116" s="56" t="s">
        <v>12</v>
      </c>
      <c r="I116" s="27"/>
      <c r="J116" s="57" t="s">
        <v>21</v>
      </c>
      <c r="K116" s="23" t="s">
        <v>15</v>
      </c>
    </row>
    <row r="117" ht="22.5" customHeight="1">
      <c r="A117" s="147">
        <v>46118.0</v>
      </c>
      <c r="B117" s="15"/>
      <c r="C117" s="46" t="s">
        <v>106</v>
      </c>
      <c r="D117" s="181" t="s">
        <v>21324</v>
      </c>
      <c r="E117" s="100"/>
      <c r="F117" s="112" t="str">
        <f t="shared" si="1"/>
        <v>OSCAR IGNACIO PRAVECEK RETAMALES </v>
      </c>
      <c r="G117" s="100" t="s">
        <v>21325</v>
      </c>
      <c r="H117" s="61"/>
      <c r="I117" s="27"/>
      <c r="J117" s="57" t="s">
        <v>21</v>
      </c>
      <c r="K117" s="23" t="s">
        <v>22</v>
      </c>
    </row>
    <row r="118" ht="22.5" customHeight="1">
      <c r="A118" s="147">
        <v>46118.0</v>
      </c>
      <c r="B118" s="15"/>
      <c r="C118" s="46" t="s">
        <v>106</v>
      </c>
      <c r="D118" s="181" t="s">
        <v>21326</v>
      </c>
      <c r="E118" s="100"/>
      <c r="F118" s="112" t="str">
        <f t="shared" si="1"/>
        <v>BENJAMÍN MAURICIO MANCILLA VERA </v>
      </c>
      <c r="G118" s="100" t="s">
        <v>21327</v>
      </c>
      <c r="H118" s="56" t="s">
        <v>12</v>
      </c>
      <c r="I118" s="27"/>
      <c r="J118" s="57" t="s">
        <v>21</v>
      </c>
      <c r="K118" s="23" t="s">
        <v>15</v>
      </c>
    </row>
    <row r="119" ht="22.5" customHeight="1">
      <c r="A119" s="147">
        <v>46118.0</v>
      </c>
      <c r="B119" s="15"/>
      <c r="C119" s="46" t="s">
        <v>106</v>
      </c>
      <c r="D119" s="181" t="s">
        <v>21328</v>
      </c>
      <c r="E119" s="100"/>
      <c r="F119" s="112" t="str">
        <f t="shared" si="1"/>
        <v>JORGE ÍTALO GARCÍA HERNÁNDEZ </v>
      </c>
      <c r="G119" s="100" t="s">
        <v>21329</v>
      </c>
      <c r="H119" s="61"/>
      <c r="I119" s="27"/>
      <c r="J119" s="57" t="s">
        <v>21</v>
      </c>
      <c r="K119" s="23" t="s">
        <v>22</v>
      </c>
    </row>
    <row r="120" ht="22.5" customHeight="1">
      <c r="A120" s="147">
        <v>46118.0</v>
      </c>
      <c r="B120" s="15"/>
      <c r="C120" s="46" t="s">
        <v>888</v>
      </c>
      <c r="D120" s="181" t="s">
        <v>21330</v>
      </c>
      <c r="E120" s="100"/>
      <c r="F120" s="112" t="str">
        <f t="shared" si="1"/>
        <v>CRISTIAN ANDRÉS VILLAGRÁN PONCE </v>
      </c>
      <c r="G120" s="100" t="s">
        <v>21331</v>
      </c>
      <c r="H120" s="56" t="s">
        <v>12</v>
      </c>
      <c r="I120" s="27"/>
      <c r="J120" s="57" t="s">
        <v>21</v>
      </c>
      <c r="K120" s="23" t="s">
        <v>15</v>
      </c>
    </row>
    <row r="121" ht="22.5" customHeight="1">
      <c r="A121" s="147">
        <v>46118.0</v>
      </c>
      <c r="B121" s="15"/>
      <c r="C121" s="46" t="s">
        <v>232</v>
      </c>
      <c r="D121" s="181" t="s">
        <v>1444</v>
      </c>
      <c r="E121" s="100" t="s">
        <v>21332</v>
      </c>
      <c r="F121" s="112" t="str">
        <f t="shared" si="1"/>
        <v>RAFAEL ARÁNGUIZ</v>
      </c>
      <c r="G121" s="100" t="s">
        <v>21333</v>
      </c>
      <c r="H121" s="61"/>
      <c r="I121" s="27"/>
      <c r="J121" s="57" t="s">
        <v>21226</v>
      </c>
      <c r="K121" s="23" t="s">
        <v>22</v>
      </c>
    </row>
    <row r="122" ht="22.5" customHeight="1">
      <c r="A122" s="147">
        <v>46118.0</v>
      </c>
      <c r="B122" s="15">
        <v>46099.0</v>
      </c>
      <c r="C122" s="44">
        <v>45292.0</v>
      </c>
      <c r="D122" s="181" t="s">
        <v>21334</v>
      </c>
      <c r="E122" s="100"/>
      <c r="F122" s="112" t="str">
        <f t="shared" si="1"/>
        <v>SANDRA LORETO AGUAYO ARAVENA </v>
      </c>
      <c r="G122" s="100" t="s">
        <v>21335</v>
      </c>
      <c r="H122" s="56" t="s">
        <v>12</v>
      </c>
      <c r="I122" s="27"/>
      <c r="J122" s="57" t="s">
        <v>17</v>
      </c>
      <c r="K122" s="23" t="s">
        <v>15</v>
      </c>
    </row>
    <row r="123" ht="22.5" customHeight="1">
      <c r="A123" s="147">
        <v>46118.0</v>
      </c>
      <c r="B123" s="15">
        <v>46099.0</v>
      </c>
      <c r="C123" s="44">
        <v>43466.0</v>
      </c>
      <c r="D123" s="181" t="s">
        <v>21336</v>
      </c>
      <c r="E123" s="100"/>
      <c r="F123" s="112" t="str">
        <f t="shared" si="1"/>
        <v>GISSELLE STEPHANIE ROJAS ALTAMIRANO </v>
      </c>
      <c r="G123" s="100" t="s">
        <v>17289</v>
      </c>
      <c r="H123" s="56" t="s">
        <v>12</v>
      </c>
      <c r="I123" s="27"/>
      <c r="J123" s="57" t="s">
        <v>17</v>
      </c>
      <c r="K123" s="23" t="s">
        <v>15</v>
      </c>
    </row>
    <row r="124" ht="22.5" customHeight="1">
      <c r="A124" s="147">
        <v>46118.0</v>
      </c>
      <c r="B124" s="15">
        <v>46099.0</v>
      </c>
      <c r="C124" s="44">
        <v>42856.0</v>
      </c>
      <c r="D124" s="181" t="s">
        <v>21337</v>
      </c>
      <c r="E124" s="100"/>
      <c r="F124" s="112" t="str">
        <f t="shared" si="1"/>
        <v>ROSE-MARIE DEL CARMEN MENDOZA MONTOYA </v>
      </c>
      <c r="G124" s="100" t="s">
        <v>21338</v>
      </c>
      <c r="H124" s="56" t="s">
        <v>12</v>
      </c>
      <c r="I124" s="27"/>
      <c r="J124" s="57" t="s">
        <v>17</v>
      </c>
      <c r="K124" s="23" t="s">
        <v>15</v>
      </c>
    </row>
    <row r="125" ht="22.5" customHeight="1">
      <c r="A125" s="147">
        <v>46118.0</v>
      </c>
      <c r="B125" s="15">
        <v>46099.0</v>
      </c>
      <c r="C125" s="44">
        <v>45383.0</v>
      </c>
      <c r="D125" s="181" t="s">
        <v>21339</v>
      </c>
      <c r="E125" s="100"/>
      <c r="F125" s="112" t="str">
        <f t="shared" si="1"/>
        <v>JUVENAL HERNANDO PIZARRO ALFARO </v>
      </c>
      <c r="G125" s="100" t="s">
        <v>21340</v>
      </c>
      <c r="H125" s="56" t="s">
        <v>12</v>
      </c>
      <c r="I125" s="27"/>
      <c r="J125" s="57" t="s">
        <v>17</v>
      </c>
      <c r="K125" s="162" t="s">
        <v>15</v>
      </c>
    </row>
    <row r="126" ht="22.5" customHeight="1">
      <c r="A126" s="147">
        <v>46118.0</v>
      </c>
      <c r="B126" s="15">
        <v>46099.0</v>
      </c>
      <c r="C126" s="44">
        <v>42217.0</v>
      </c>
      <c r="D126" s="181" t="s">
        <v>21341</v>
      </c>
      <c r="E126" s="100"/>
      <c r="F126" s="112" t="str">
        <f t="shared" si="1"/>
        <v>BÁRBARA ALEJANDRA FARÍAS DURÁN </v>
      </c>
      <c r="G126" s="100" t="s">
        <v>21342</v>
      </c>
      <c r="H126" s="56" t="s">
        <v>12</v>
      </c>
      <c r="I126" s="27"/>
      <c r="J126" s="57" t="s">
        <v>17</v>
      </c>
      <c r="K126" s="23" t="s">
        <v>15</v>
      </c>
    </row>
    <row r="127" ht="22.5" customHeight="1">
      <c r="A127" s="147">
        <v>46118.0</v>
      </c>
      <c r="B127" s="15">
        <v>46099.0</v>
      </c>
      <c r="C127" s="44">
        <v>42979.0</v>
      </c>
      <c r="D127" s="181" t="s">
        <v>21343</v>
      </c>
      <c r="E127" s="100"/>
      <c r="F127" s="112" t="str">
        <f t="shared" si="1"/>
        <v>CARLOS MAURICIO OYANADEL RAMÍREZ </v>
      </c>
      <c r="G127" s="100" t="s">
        <v>21344</v>
      </c>
      <c r="H127" s="56" t="s">
        <v>12</v>
      </c>
      <c r="I127" s="27"/>
      <c r="J127" s="57" t="s">
        <v>17</v>
      </c>
      <c r="K127" s="23" t="s">
        <v>15</v>
      </c>
    </row>
    <row r="128" ht="22.5" customHeight="1">
      <c r="A128" s="147">
        <v>46118.0</v>
      </c>
      <c r="B128" s="15">
        <v>46099.0</v>
      </c>
      <c r="C128" s="44">
        <v>42156.0</v>
      </c>
      <c r="D128" s="181" t="s">
        <v>21345</v>
      </c>
      <c r="E128" s="100"/>
      <c r="F128" s="112" t="str">
        <f t="shared" si="1"/>
        <v>YERTY BETZABET BERNAL SAENZ </v>
      </c>
      <c r="G128" s="100" t="s">
        <v>21346</v>
      </c>
      <c r="H128" s="56" t="s">
        <v>12</v>
      </c>
      <c r="I128" s="27"/>
      <c r="J128" s="57" t="s">
        <v>17</v>
      </c>
      <c r="K128" s="23" t="s">
        <v>15</v>
      </c>
    </row>
    <row r="129" ht="22.5" customHeight="1">
      <c r="A129" s="147">
        <v>46118.0</v>
      </c>
      <c r="B129" s="15">
        <v>46118.0</v>
      </c>
      <c r="C129" s="44">
        <v>45108.0</v>
      </c>
      <c r="D129" s="181" t="s">
        <v>21347</v>
      </c>
      <c r="E129" s="100" t="s">
        <v>21348</v>
      </c>
      <c r="F129" s="112" t="str">
        <f t="shared" si="1"/>
        <v>VANIA CATALINA OLAVE GONZALEZ</v>
      </c>
      <c r="G129" s="100" t="s">
        <v>21349</v>
      </c>
      <c r="H129" s="56" t="s">
        <v>12</v>
      </c>
      <c r="I129" s="27"/>
      <c r="J129" s="57" t="s">
        <v>17</v>
      </c>
      <c r="K129" s="23" t="s">
        <v>15</v>
      </c>
    </row>
    <row r="130" ht="22.5" customHeight="1">
      <c r="A130" s="147">
        <v>46118.0</v>
      </c>
      <c r="B130" s="15">
        <v>46099.0</v>
      </c>
      <c r="C130" s="44">
        <v>44470.0</v>
      </c>
      <c r="D130" s="181" t="s">
        <v>21350</v>
      </c>
      <c r="E130" s="100"/>
      <c r="F130" s="112" t="str">
        <f t="shared" si="1"/>
        <v>IRIS BEATRIZ CARVAJAL PEREIRA </v>
      </c>
      <c r="G130" s="100" t="s">
        <v>21351</v>
      </c>
      <c r="H130" s="56" t="s">
        <v>12</v>
      </c>
      <c r="I130" s="27"/>
      <c r="J130" s="57" t="s">
        <v>17</v>
      </c>
      <c r="K130" s="23" t="s">
        <v>15</v>
      </c>
    </row>
    <row r="131" ht="22.5" customHeight="1">
      <c r="A131" s="147">
        <v>46118.0</v>
      </c>
      <c r="B131" s="15">
        <v>46099.0</v>
      </c>
      <c r="C131" s="44">
        <v>43525.0</v>
      </c>
      <c r="D131" s="181" t="s">
        <v>21352</v>
      </c>
      <c r="E131" s="100"/>
      <c r="F131" s="112" t="str">
        <f t="shared" si="1"/>
        <v>JUAN CLAUDIO JOFRÉ DÍAZ </v>
      </c>
      <c r="G131" s="100" t="s">
        <v>21353</v>
      </c>
      <c r="H131" s="56" t="s">
        <v>12</v>
      </c>
      <c r="I131" s="27"/>
      <c r="J131" s="57" t="s">
        <v>17</v>
      </c>
      <c r="K131" s="23" t="s">
        <v>15</v>
      </c>
    </row>
    <row r="132" ht="22.5" customHeight="1">
      <c r="A132" s="147">
        <v>46118.0</v>
      </c>
      <c r="B132" s="15">
        <v>46099.0</v>
      </c>
      <c r="C132" s="44">
        <v>44682.0</v>
      </c>
      <c r="D132" s="181" t="s">
        <v>21354</v>
      </c>
      <c r="E132" s="100"/>
      <c r="F132" s="112" t="str">
        <f t="shared" si="1"/>
        <v>ANTONIO ANDRÉS PEÑA ÁVALOS </v>
      </c>
      <c r="G132" s="100" t="s">
        <v>21355</v>
      </c>
      <c r="H132" s="61"/>
      <c r="I132" s="27"/>
      <c r="J132" s="57" t="s">
        <v>17</v>
      </c>
      <c r="K132" s="23" t="s">
        <v>22</v>
      </c>
    </row>
    <row r="133" ht="22.5" customHeight="1">
      <c r="A133" s="147">
        <v>46118.0</v>
      </c>
      <c r="B133" s="15">
        <v>46099.0</v>
      </c>
      <c r="C133" s="44">
        <v>43586.0</v>
      </c>
      <c r="D133" s="181" t="s">
        <v>21356</v>
      </c>
      <c r="E133" s="100"/>
      <c r="F133" s="112" t="str">
        <f t="shared" si="1"/>
        <v>IRMA MAKARENA MUÑOZ CÁRDENAS </v>
      </c>
      <c r="G133" s="100" t="s">
        <v>21357</v>
      </c>
      <c r="H133" s="56" t="s">
        <v>12</v>
      </c>
      <c r="I133" s="27"/>
      <c r="J133" s="57" t="s">
        <v>17</v>
      </c>
      <c r="K133" s="23" t="s">
        <v>15</v>
      </c>
    </row>
    <row r="134" ht="22.5" customHeight="1">
      <c r="A134" s="147">
        <v>46118.0</v>
      </c>
      <c r="B134" s="15">
        <v>46099.0</v>
      </c>
      <c r="C134" s="44">
        <v>42887.0</v>
      </c>
      <c r="D134" s="181" t="s">
        <v>21358</v>
      </c>
      <c r="E134" s="100"/>
      <c r="F134" s="112" t="str">
        <f t="shared" si="1"/>
        <v>LEANDRO ANDRÉS ESPINOZA ARANCIBIA </v>
      </c>
      <c r="G134" s="100" t="s">
        <v>17261</v>
      </c>
      <c r="H134" s="61"/>
      <c r="I134" s="27"/>
      <c r="J134" s="57" t="s">
        <v>17</v>
      </c>
      <c r="K134" s="23" t="s">
        <v>22</v>
      </c>
    </row>
    <row r="135" ht="22.5" customHeight="1">
      <c r="A135" s="147">
        <v>46118.0</v>
      </c>
      <c r="B135" s="15">
        <v>46099.0</v>
      </c>
      <c r="C135" s="44">
        <v>44228.0</v>
      </c>
      <c r="D135" s="181" t="s">
        <v>21359</v>
      </c>
      <c r="E135" s="100"/>
      <c r="F135" s="112" t="str">
        <f t="shared" si="1"/>
        <v>DEBORA ELIZABETH ALVAREZ LEIVA </v>
      </c>
      <c r="G135" s="100" t="s">
        <v>21360</v>
      </c>
      <c r="H135" s="56" t="s">
        <v>12</v>
      </c>
      <c r="I135" s="27"/>
      <c r="J135" s="57" t="s">
        <v>17</v>
      </c>
      <c r="K135" s="23" t="s">
        <v>15</v>
      </c>
    </row>
    <row r="136" ht="22.5" customHeight="1">
      <c r="A136" s="147">
        <v>46118.0</v>
      </c>
      <c r="B136" s="15">
        <v>46099.0</v>
      </c>
      <c r="C136" s="44">
        <v>42552.0</v>
      </c>
      <c r="D136" s="181" t="s">
        <v>21361</v>
      </c>
      <c r="E136" s="100"/>
      <c r="F136" s="112" t="str">
        <f t="shared" si="1"/>
        <v>MARÍA YESENIA QUIÑONES PAILLAL </v>
      </c>
      <c r="G136" s="100" t="s">
        <v>21362</v>
      </c>
      <c r="H136" s="56" t="s">
        <v>12</v>
      </c>
      <c r="I136" s="27"/>
      <c r="J136" s="57" t="s">
        <v>17</v>
      </c>
      <c r="K136" s="23" t="s">
        <v>15</v>
      </c>
    </row>
    <row r="137" ht="22.5" customHeight="1">
      <c r="A137" s="147">
        <v>46118.0</v>
      </c>
      <c r="B137" s="15">
        <v>46099.0</v>
      </c>
      <c r="C137" s="44">
        <v>44105.0</v>
      </c>
      <c r="D137" s="181" t="s">
        <v>21363</v>
      </c>
      <c r="E137" s="100"/>
      <c r="F137" s="112" t="str">
        <f t="shared" si="1"/>
        <v>MARIELLE ALEJANDRA TRUJILLO ALVEAR </v>
      </c>
      <c r="G137" s="100" t="s">
        <v>21364</v>
      </c>
      <c r="H137" s="61"/>
      <c r="I137" s="27"/>
      <c r="J137" s="57" t="s">
        <v>17</v>
      </c>
      <c r="K137" s="23" t="s">
        <v>22</v>
      </c>
    </row>
    <row r="138" ht="22.5" customHeight="1">
      <c r="A138" s="147">
        <v>46118.0</v>
      </c>
      <c r="B138" s="15">
        <v>46099.0</v>
      </c>
      <c r="C138" s="44">
        <v>45108.0</v>
      </c>
      <c r="D138" s="181" t="s">
        <v>21365</v>
      </c>
      <c r="E138" s="100"/>
      <c r="F138" s="112" t="str">
        <f t="shared" si="1"/>
        <v>JEAN-PIERRE FRANCOIS OLGUÍN CARTER </v>
      </c>
      <c r="G138" s="100" t="s">
        <v>21366</v>
      </c>
      <c r="H138" s="61"/>
      <c r="I138" s="27"/>
      <c r="J138" s="57" t="s">
        <v>17</v>
      </c>
      <c r="K138" s="23" t="s">
        <v>22</v>
      </c>
    </row>
    <row r="139" ht="22.5" customHeight="1">
      <c r="A139" s="147">
        <v>46118.0</v>
      </c>
      <c r="B139" s="15">
        <v>46099.0</v>
      </c>
      <c r="C139" s="44">
        <v>43617.0</v>
      </c>
      <c r="D139" s="181" t="s">
        <v>21367</v>
      </c>
      <c r="E139" s="100"/>
      <c r="F139" s="112" t="str">
        <f t="shared" si="1"/>
        <v>VALENTINA JOSEFA URQUÍA GUZMÁN </v>
      </c>
      <c r="G139" s="100" t="s">
        <v>21368</v>
      </c>
      <c r="H139" s="56" t="s">
        <v>12</v>
      </c>
      <c r="I139" s="27"/>
      <c r="J139" s="57" t="s">
        <v>17</v>
      </c>
      <c r="K139" s="23" t="s">
        <v>15</v>
      </c>
    </row>
    <row r="140" ht="22.5" customHeight="1">
      <c r="A140" s="147">
        <v>46118.0</v>
      </c>
      <c r="B140" s="15">
        <v>46099.0</v>
      </c>
      <c r="C140" s="44">
        <v>42826.0</v>
      </c>
      <c r="D140" s="181" t="s">
        <v>21369</v>
      </c>
      <c r="E140" s="100"/>
      <c r="F140" s="112" t="str">
        <f t="shared" si="1"/>
        <v>ALEJANDRO EDISON OPAZO SALINAS </v>
      </c>
      <c r="G140" s="100" t="s">
        <v>21370</v>
      </c>
      <c r="H140" s="56" t="s">
        <v>12</v>
      </c>
      <c r="I140" s="27"/>
      <c r="J140" s="57" t="s">
        <v>17</v>
      </c>
      <c r="K140" s="23" t="s">
        <v>15</v>
      </c>
    </row>
    <row r="141" ht="22.5" customHeight="1">
      <c r="A141" s="147">
        <v>46118.0</v>
      </c>
      <c r="B141" s="15">
        <v>46118.0</v>
      </c>
      <c r="C141" s="44">
        <v>42948.0</v>
      </c>
      <c r="D141" s="181" t="s">
        <v>21371</v>
      </c>
      <c r="E141" s="100" t="s">
        <v>21372</v>
      </c>
      <c r="F141" s="112" t="str">
        <f t="shared" si="1"/>
        <v>ANDRES CRISTIAN GONZALEZ ARANCIBIA</v>
      </c>
      <c r="G141" s="100" t="s">
        <v>21373</v>
      </c>
      <c r="H141" s="56" t="s">
        <v>12</v>
      </c>
      <c r="I141" s="27"/>
      <c r="J141" s="57" t="s">
        <v>17</v>
      </c>
      <c r="K141" s="23" t="s">
        <v>15</v>
      </c>
    </row>
    <row r="142" ht="22.5" customHeight="1">
      <c r="A142" s="147">
        <v>46118.0</v>
      </c>
      <c r="B142" s="15">
        <v>46118.0</v>
      </c>
      <c r="C142" s="44">
        <v>43466.0</v>
      </c>
      <c r="D142" s="181" t="s">
        <v>21374</v>
      </c>
      <c r="E142" s="100" t="s">
        <v>21375</v>
      </c>
      <c r="F142" s="112" t="str">
        <f t="shared" si="1"/>
        <v>CLAUDIA MARCELA ROMERO CABRERA</v>
      </c>
      <c r="G142" s="100" t="s">
        <v>21376</v>
      </c>
      <c r="H142" s="56" t="s">
        <v>12</v>
      </c>
      <c r="I142" s="27"/>
      <c r="J142" s="57" t="s">
        <v>17</v>
      </c>
      <c r="K142" s="23" t="s">
        <v>15</v>
      </c>
    </row>
    <row r="143" ht="22.5" customHeight="1">
      <c r="A143" s="147">
        <v>46118.0</v>
      </c>
      <c r="B143" s="15">
        <v>46119.0</v>
      </c>
      <c r="C143" s="44">
        <v>43617.0</v>
      </c>
      <c r="D143" s="181" t="s">
        <v>21377</v>
      </c>
      <c r="E143" s="100"/>
      <c r="F143" s="112" t="str">
        <f t="shared" si="1"/>
        <v>ALEXIS ANDRES ZARAGOZA VALLARADES </v>
      </c>
      <c r="G143" s="100" t="s">
        <v>21378</v>
      </c>
      <c r="H143" s="56" t="s">
        <v>12</v>
      </c>
      <c r="I143" s="27"/>
      <c r="J143" s="57" t="s">
        <v>17</v>
      </c>
      <c r="K143" s="23" t="s">
        <v>15</v>
      </c>
    </row>
    <row r="144" ht="22.5" customHeight="1">
      <c r="A144" s="147">
        <v>46118.0</v>
      </c>
      <c r="B144" s="15">
        <v>46099.0</v>
      </c>
      <c r="C144" s="44">
        <v>43862.0</v>
      </c>
      <c r="D144" s="181" t="s">
        <v>21379</v>
      </c>
      <c r="E144" s="100"/>
      <c r="F144" s="112" t="str">
        <f t="shared" si="1"/>
        <v>HEIDI MARCELA VILLABLANCA TORRES </v>
      </c>
      <c r="G144" s="100" t="s">
        <v>21380</v>
      </c>
      <c r="H144" s="61"/>
      <c r="I144" s="27"/>
      <c r="J144" s="57" t="s">
        <v>17</v>
      </c>
      <c r="K144" s="23" t="s">
        <v>22</v>
      </c>
    </row>
    <row r="145" ht="22.5" customHeight="1">
      <c r="A145" s="147">
        <v>46118.0</v>
      </c>
      <c r="B145" s="15">
        <v>46118.0</v>
      </c>
      <c r="C145" s="44">
        <v>43525.0</v>
      </c>
      <c r="D145" s="181" t="s">
        <v>21381</v>
      </c>
      <c r="E145" s="100" t="s">
        <v>21382</v>
      </c>
      <c r="F145" s="112" t="str">
        <f t="shared" si="1"/>
        <v>RAUL HERNAN GONZALEZ DONOSO</v>
      </c>
      <c r="G145" s="100" t="s">
        <v>21383</v>
      </c>
      <c r="H145" s="56" t="s">
        <v>12</v>
      </c>
      <c r="I145" s="27"/>
      <c r="J145" s="57" t="s">
        <v>17</v>
      </c>
      <c r="K145" s="23" t="s">
        <v>15</v>
      </c>
    </row>
    <row r="146" ht="22.5" customHeight="1">
      <c r="A146" s="147">
        <v>46118.0</v>
      </c>
      <c r="B146" s="15">
        <v>46118.0</v>
      </c>
      <c r="C146" s="44">
        <v>43739.0</v>
      </c>
      <c r="D146" s="181" t="s">
        <v>21384</v>
      </c>
      <c r="E146" s="100" t="s">
        <v>21385</v>
      </c>
      <c r="F146" s="112" t="str">
        <f t="shared" si="1"/>
        <v>KIMBERLY NICOLE VASQUEZ AQUILERA</v>
      </c>
      <c r="G146" s="100" t="s">
        <v>21386</v>
      </c>
      <c r="H146" s="61"/>
      <c r="I146" s="27"/>
      <c r="J146" s="57" t="s">
        <v>17</v>
      </c>
      <c r="K146" s="23" t="s">
        <v>22</v>
      </c>
    </row>
    <row r="147" ht="22.5" customHeight="1">
      <c r="A147" s="147">
        <v>46118.0</v>
      </c>
      <c r="B147" s="15">
        <v>46099.0</v>
      </c>
      <c r="C147" s="44">
        <v>43435.0</v>
      </c>
      <c r="D147" s="181" t="s">
        <v>21387</v>
      </c>
      <c r="E147" s="100"/>
      <c r="F147" s="112" t="str">
        <f t="shared" si="1"/>
        <v>BEATRIZ JAZMÍN SALGADO COFRÉ </v>
      </c>
      <c r="G147" s="100" t="s">
        <v>7827</v>
      </c>
      <c r="H147" s="56" t="s">
        <v>12</v>
      </c>
      <c r="I147" s="27"/>
      <c r="J147" s="57" t="s">
        <v>17</v>
      </c>
      <c r="K147" s="23" t="s">
        <v>15</v>
      </c>
    </row>
    <row r="148" ht="22.5" customHeight="1">
      <c r="A148" s="147">
        <v>46118.0</v>
      </c>
      <c r="B148" s="15">
        <v>46099.0</v>
      </c>
      <c r="C148" s="44">
        <v>45658.0</v>
      </c>
      <c r="D148" s="181" t="s">
        <v>21388</v>
      </c>
      <c r="E148" s="100" t="s">
        <v>21389</v>
      </c>
      <c r="F148" s="112" t="str">
        <f t="shared" si="1"/>
        <v>RICARDO MIGUEL VIDELA OSORIO</v>
      </c>
      <c r="G148" s="100" t="s">
        <v>21390</v>
      </c>
      <c r="H148" s="61"/>
      <c r="I148" s="27"/>
      <c r="J148" s="57" t="s">
        <v>17</v>
      </c>
      <c r="K148" s="23" t="s">
        <v>22</v>
      </c>
    </row>
    <row r="149" ht="22.5" customHeight="1">
      <c r="A149" s="147">
        <v>46118.0</v>
      </c>
      <c r="B149" s="15">
        <v>46099.0</v>
      </c>
      <c r="C149" s="44">
        <v>45261.0</v>
      </c>
      <c r="D149" s="181" t="s">
        <v>21391</v>
      </c>
      <c r="E149" s="100" t="s">
        <v>21392</v>
      </c>
      <c r="F149" s="112" t="str">
        <f t="shared" si="1"/>
        <v>VICTOR ALEJANDRO HENRIQUEZ MATURANA</v>
      </c>
      <c r="G149" s="100" t="s">
        <v>21393</v>
      </c>
      <c r="H149" s="56" t="s">
        <v>12</v>
      </c>
      <c r="I149" s="27"/>
      <c r="J149" s="57" t="s">
        <v>17</v>
      </c>
      <c r="K149" s="23" t="s">
        <v>15</v>
      </c>
    </row>
    <row r="150" ht="22.5" customHeight="1">
      <c r="A150" s="147">
        <v>46118.0</v>
      </c>
      <c r="B150" s="15">
        <v>46099.0</v>
      </c>
      <c r="C150" s="44">
        <v>45748.0</v>
      </c>
      <c r="D150" s="181" t="s">
        <v>11834</v>
      </c>
      <c r="E150" s="100" t="s">
        <v>15321</v>
      </c>
      <c r="F150" s="112" t="str">
        <f t="shared" si="1"/>
        <v>MARIELA GUERRERO</v>
      </c>
      <c r="G150" s="100" t="s">
        <v>21394</v>
      </c>
      <c r="H150" s="56" t="s">
        <v>12</v>
      </c>
      <c r="I150" s="27"/>
      <c r="J150" s="57" t="s">
        <v>17</v>
      </c>
      <c r="K150" s="23" t="s">
        <v>15</v>
      </c>
    </row>
    <row r="151" ht="22.5" customHeight="1">
      <c r="A151" s="147">
        <v>46118.0</v>
      </c>
      <c r="B151" s="15"/>
      <c r="C151" s="44">
        <v>44743.0</v>
      </c>
      <c r="D151" s="181" t="s">
        <v>5285</v>
      </c>
      <c r="E151" s="100" t="s">
        <v>6694</v>
      </c>
      <c r="F151" s="112" t="str">
        <f t="shared" si="1"/>
        <v>RODOLFO POZO</v>
      </c>
      <c r="G151" s="100" t="s">
        <v>21395</v>
      </c>
      <c r="H151" s="56" t="s">
        <v>12</v>
      </c>
      <c r="I151" s="27"/>
      <c r="J151" s="57" t="s">
        <v>17</v>
      </c>
      <c r="K151" s="23" t="s">
        <v>30</v>
      </c>
    </row>
    <row r="152" ht="22.5" customHeight="1">
      <c r="A152" s="147">
        <v>46118.0</v>
      </c>
      <c r="B152" s="15">
        <v>46099.0</v>
      </c>
      <c r="C152" s="44">
        <v>44866.0</v>
      </c>
      <c r="D152" s="181" t="s">
        <v>21396</v>
      </c>
      <c r="E152" s="100" t="s">
        <v>21397</v>
      </c>
      <c r="F152" s="112" t="str">
        <f t="shared" si="1"/>
        <v>JAVIER IGNACIO SAAVEDRA ARRIAGADA</v>
      </c>
      <c r="G152" s="100" t="s">
        <v>21398</v>
      </c>
      <c r="H152" s="61"/>
      <c r="I152" s="27"/>
      <c r="J152" s="57" t="s">
        <v>17</v>
      </c>
      <c r="K152" s="23" t="s">
        <v>22</v>
      </c>
    </row>
    <row r="153" ht="22.5" customHeight="1">
      <c r="A153" s="147">
        <v>46118.0</v>
      </c>
      <c r="B153" s="15">
        <v>46099.0</v>
      </c>
      <c r="C153" s="44">
        <v>45108.0</v>
      </c>
      <c r="D153" s="181" t="s">
        <v>964</v>
      </c>
      <c r="E153" s="100" t="s">
        <v>4426</v>
      </c>
      <c r="F153" s="112" t="str">
        <f t="shared" si="1"/>
        <v>FELIPE BECERRA</v>
      </c>
      <c r="G153" s="100" t="s">
        <v>21399</v>
      </c>
      <c r="H153" s="56" t="s">
        <v>12</v>
      </c>
      <c r="I153" s="27"/>
      <c r="J153" s="57" t="s">
        <v>17</v>
      </c>
      <c r="K153" s="23" t="s">
        <v>30</v>
      </c>
    </row>
    <row r="154" ht="22.5" customHeight="1">
      <c r="A154" s="147">
        <v>46118.0</v>
      </c>
      <c r="B154" s="15">
        <v>46099.0</v>
      </c>
      <c r="C154" s="44">
        <v>45748.0</v>
      </c>
      <c r="D154" s="181" t="s">
        <v>21400</v>
      </c>
      <c r="E154" s="100" t="s">
        <v>21401</v>
      </c>
      <c r="F154" s="112" t="str">
        <f t="shared" si="1"/>
        <v>AUGUSTO CARREÑO ESPINOZA</v>
      </c>
      <c r="G154" s="100" t="s">
        <v>21402</v>
      </c>
      <c r="H154" s="56" t="s">
        <v>12</v>
      </c>
      <c r="I154" s="27"/>
      <c r="J154" s="57" t="s">
        <v>17</v>
      </c>
      <c r="K154" s="23" t="s">
        <v>15</v>
      </c>
    </row>
    <row r="155" ht="22.5" customHeight="1">
      <c r="A155" s="147">
        <v>46118.0</v>
      </c>
      <c r="B155" s="15">
        <v>46119.0</v>
      </c>
      <c r="C155" s="44">
        <v>44774.0</v>
      </c>
      <c r="D155" s="181" t="s">
        <v>15482</v>
      </c>
      <c r="E155" s="100" t="s">
        <v>21403</v>
      </c>
      <c r="F155" s="112" t="str">
        <f t="shared" si="1"/>
        <v>MARCELA DE LAS MERCEDES AGUILERA AGUILAR</v>
      </c>
      <c r="G155" s="100" t="s">
        <v>21404</v>
      </c>
      <c r="H155" s="56" t="s">
        <v>12</v>
      </c>
      <c r="I155" s="27"/>
      <c r="J155" s="57" t="s">
        <v>17</v>
      </c>
      <c r="K155" s="23" t="s">
        <v>15</v>
      </c>
    </row>
    <row r="156" ht="22.5" customHeight="1">
      <c r="A156" s="147">
        <v>46118.0</v>
      </c>
      <c r="B156" s="15">
        <v>46119.0</v>
      </c>
      <c r="C156" s="44">
        <v>44287.0</v>
      </c>
      <c r="D156" s="181" t="s">
        <v>21405</v>
      </c>
      <c r="E156" s="100" t="s">
        <v>21406</v>
      </c>
      <c r="F156" s="112" t="str">
        <f t="shared" si="1"/>
        <v>ALEJANDRA ISABEL ACUÑA GONZALEZ</v>
      </c>
      <c r="G156" s="100" t="s">
        <v>21407</v>
      </c>
      <c r="H156" s="56" t="s">
        <v>12</v>
      </c>
      <c r="I156" s="27"/>
      <c r="J156" s="57" t="s">
        <v>17</v>
      </c>
      <c r="K156" s="23" t="s">
        <v>15</v>
      </c>
    </row>
    <row r="157" ht="22.5" customHeight="1">
      <c r="A157" s="147">
        <v>46118.0</v>
      </c>
      <c r="B157" s="15">
        <v>46119.0</v>
      </c>
      <c r="C157" s="44">
        <v>45778.0</v>
      </c>
      <c r="D157" s="181" t="s">
        <v>21408</v>
      </c>
      <c r="E157" s="100" t="s">
        <v>21409</v>
      </c>
      <c r="F157" s="112" t="str">
        <f t="shared" si="1"/>
        <v>GENESIS EBELISES SALAZAR OLIVARES</v>
      </c>
      <c r="G157" s="100" t="s">
        <v>21410</v>
      </c>
      <c r="H157" s="56" t="s">
        <v>12</v>
      </c>
      <c r="I157" s="27"/>
      <c r="J157" s="57" t="s">
        <v>17</v>
      </c>
      <c r="K157" s="23" t="s">
        <v>15</v>
      </c>
    </row>
    <row r="158" ht="22.5" customHeight="1">
      <c r="A158" s="147">
        <v>46118.0</v>
      </c>
      <c r="B158" s="15">
        <v>46119.0</v>
      </c>
      <c r="C158" s="44">
        <v>45017.0</v>
      </c>
      <c r="D158" s="181" t="s">
        <v>21411</v>
      </c>
      <c r="E158" s="100" t="s">
        <v>21412</v>
      </c>
      <c r="F158" s="112" t="str">
        <f t="shared" si="1"/>
        <v>HECTOR ARMANDO SAAVEDRA SALINAS</v>
      </c>
      <c r="G158" s="100" t="s">
        <v>21413</v>
      </c>
      <c r="H158" s="56" t="s">
        <v>12</v>
      </c>
      <c r="I158" s="27"/>
      <c r="J158" s="57" t="s">
        <v>17</v>
      </c>
      <c r="K158" s="23" t="s">
        <v>15</v>
      </c>
    </row>
    <row r="159" ht="22.5" customHeight="1">
      <c r="A159" s="147">
        <v>46118.0</v>
      </c>
      <c r="B159" s="15">
        <v>46119.0</v>
      </c>
      <c r="C159" s="44">
        <v>45627.0</v>
      </c>
      <c r="D159" s="181" t="s">
        <v>13681</v>
      </c>
      <c r="E159" s="100" t="s">
        <v>21414</v>
      </c>
      <c r="F159" s="112" t="str">
        <f t="shared" si="1"/>
        <v>NICOLAS IGNACIO DELGADILLO TEJO</v>
      </c>
      <c r="G159" s="100" t="s">
        <v>21415</v>
      </c>
      <c r="H159" s="56" t="s">
        <v>12</v>
      </c>
      <c r="I159" s="27"/>
      <c r="J159" s="57" t="s">
        <v>17</v>
      </c>
      <c r="K159" s="23" t="s">
        <v>15</v>
      </c>
    </row>
    <row r="160" ht="22.5" customHeight="1">
      <c r="A160" s="147">
        <v>46118.0</v>
      </c>
      <c r="B160" s="15">
        <v>46119.0</v>
      </c>
      <c r="C160" s="44">
        <v>41699.0</v>
      </c>
      <c r="D160" s="181" t="s">
        <v>21416</v>
      </c>
      <c r="E160" s="100"/>
      <c r="F160" s="112" t="str">
        <f t="shared" si="1"/>
        <v>ALAIN FERRAND DONOSO </v>
      </c>
      <c r="G160" s="100" t="s">
        <v>21417</v>
      </c>
      <c r="H160" s="56" t="s">
        <v>12</v>
      </c>
      <c r="I160" s="27"/>
      <c r="J160" s="57" t="s">
        <v>19</v>
      </c>
      <c r="K160" s="23" t="s">
        <v>22</v>
      </c>
    </row>
    <row r="161" ht="22.5" customHeight="1">
      <c r="A161" s="147">
        <v>46118.0</v>
      </c>
      <c r="B161" s="15">
        <v>46119.0</v>
      </c>
      <c r="C161" s="44">
        <v>42614.0</v>
      </c>
      <c r="D161" s="181" t="s">
        <v>21418</v>
      </c>
      <c r="E161" s="100"/>
      <c r="F161" s="112" t="str">
        <f t="shared" si="1"/>
        <v>MARTA DEL CARMEN GUZMÁN AÑASCO </v>
      </c>
      <c r="G161" s="100" t="s">
        <v>21419</v>
      </c>
      <c r="H161" s="56" t="s">
        <v>12</v>
      </c>
      <c r="I161" s="27"/>
      <c r="J161" s="57" t="s">
        <v>19</v>
      </c>
      <c r="K161" s="23" t="s">
        <v>15</v>
      </c>
    </row>
    <row r="162" ht="22.5" customHeight="1">
      <c r="A162" s="147">
        <v>46118.0</v>
      </c>
      <c r="B162" s="15">
        <v>46119.0</v>
      </c>
      <c r="C162" s="44">
        <v>45292.0</v>
      </c>
      <c r="D162" s="181" t="s">
        <v>21420</v>
      </c>
      <c r="E162" s="100" t="s">
        <v>21421</v>
      </c>
      <c r="F162" s="112" t="str">
        <f t="shared" si="1"/>
        <v>ALEJANDRO ISMAEL OÑATE BARAHONA</v>
      </c>
      <c r="G162" s="100" t="s">
        <v>21422</v>
      </c>
      <c r="H162" s="61"/>
      <c r="I162" s="27"/>
      <c r="J162" s="57" t="s">
        <v>19</v>
      </c>
      <c r="K162" s="23" t="s">
        <v>22</v>
      </c>
    </row>
    <row r="163" ht="22.5" customHeight="1">
      <c r="A163" s="147">
        <v>46118.0</v>
      </c>
      <c r="B163" s="15"/>
      <c r="C163" s="44"/>
      <c r="D163" s="181" t="s">
        <v>21423</v>
      </c>
      <c r="E163" s="100"/>
      <c r="F163" s="112" t="str">
        <f t="shared" si="1"/>
        <v>BRIAN NICOLÁS VALDERRAMA IBÁÑEZ </v>
      </c>
      <c r="G163" s="100" t="s">
        <v>21424</v>
      </c>
      <c r="H163" s="61"/>
      <c r="I163" s="27"/>
      <c r="J163" s="65"/>
      <c r="K163" s="28"/>
    </row>
    <row r="164" ht="22.5" customHeight="1">
      <c r="A164" s="147">
        <v>46118.0</v>
      </c>
      <c r="B164" s="46"/>
      <c r="C164" s="44"/>
      <c r="D164" s="181" t="s">
        <v>21425</v>
      </c>
      <c r="E164" s="100"/>
      <c r="F164" s="112" t="str">
        <f t="shared" si="1"/>
        <v>JOSE LUIS POBLETE PIMENTEL </v>
      </c>
      <c r="G164" s="100" t="s">
        <v>21426</v>
      </c>
      <c r="H164" s="61"/>
      <c r="I164" s="27"/>
      <c r="J164" s="65"/>
      <c r="K164" s="28"/>
    </row>
    <row r="165" ht="22.5" customHeight="1">
      <c r="A165" s="147">
        <v>46118.0</v>
      </c>
      <c r="B165" s="15"/>
      <c r="C165" s="44"/>
      <c r="D165" s="181" t="s">
        <v>21427</v>
      </c>
      <c r="E165" s="100" t="s">
        <v>21428</v>
      </c>
      <c r="F165" s="112" t="str">
        <f t="shared" si="1"/>
        <v>ALEXANDER ANDRÉS GÓMEZ VERA</v>
      </c>
      <c r="G165" s="100" t="s">
        <v>21429</v>
      </c>
      <c r="H165" s="61"/>
      <c r="I165" s="27"/>
      <c r="J165" s="65"/>
      <c r="K165" s="28"/>
    </row>
    <row r="166" ht="22.5" customHeight="1">
      <c r="A166" s="147">
        <v>46119.0</v>
      </c>
      <c r="B166" s="15"/>
      <c r="C166" s="44"/>
      <c r="D166" s="181" t="s">
        <v>21430</v>
      </c>
      <c r="E166" s="100"/>
      <c r="F166" s="112" t="str">
        <f t="shared" si="1"/>
        <v>EDUARDO FRANCISCO PEREZ </v>
      </c>
      <c r="G166" s="100" t="s">
        <v>21431</v>
      </c>
      <c r="H166" s="56" t="s">
        <v>12</v>
      </c>
      <c r="I166" s="27"/>
      <c r="J166" s="57" t="s">
        <v>14</v>
      </c>
      <c r="K166" s="23" t="s">
        <v>15</v>
      </c>
    </row>
    <row r="167" ht="22.5" customHeight="1">
      <c r="A167" s="147">
        <v>46119.0</v>
      </c>
      <c r="B167" s="15"/>
      <c r="C167" s="44"/>
      <c r="D167" s="181" t="s">
        <v>21432</v>
      </c>
      <c r="E167" s="100"/>
      <c r="F167" s="112" t="str">
        <f t="shared" si="1"/>
        <v>JOEL ESTEBAN BRAVO CHAPARRO </v>
      </c>
      <c r="G167" s="100" t="s">
        <v>21433</v>
      </c>
      <c r="H167" s="56" t="s">
        <v>12</v>
      </c>
      <c r="I167" s="27"/>
      <c r="J167" s="57" t="s">
        <v>14</v>
      </c>
      <c r="K167" s="23" t="s">
        <v>15</v>
      </c>
    </row>
    <row r="168" ht="22.5" customHeight="1">
      <c r="A168" s="147">
        <v>46119.0</v>
      </c>
      <c r="B168" s="15"/>
      <c r="C168" s="44"/>
      <c r="D168" s="181" t="s">
        <v>21434</v>
      </c>
      <c r="E168" s="100"/>
      <c r="F168" s="112" t="str">
        <f t="shared" si="1"/>
        <v>MARCELA AZIZA MUÑOZ GUZMÁN </v>
      </c>
      <c r="G168" s="100" t="s">
        <v>21435</v>
      </c>
      <c r="H168" s="61"/>
      <c r="I168" s="27"/>
      <c r="J168" s="57" t="s">
        <v>14</v>
      </c>
      <c r="K168" s="28"/>
    </row>
    <row r="169" ht="22.5" customHeight="1">
      <c r="A169" s="147">
        <v>46119.0</v>
      </c>
      <c r="B169" s="15"/>
      <c r="C169" s="44"/>
      <c r="D169" s="181" t="s">
        <v>21436</v>
      </c>
      <c r="E169" s="100"/>
      <c r="F169" s="112" t="str">
        <f t="shared" si="1"/>
        <v>OSVALDO RIGOBERTO PINO LÓPEZ </v>
      </c>
      <c r="G169" s="100" t="s">
        <v>21437</v>
      </c>
      <c r="H169" s="56" t="s">
        <v>12</v>
      </c>
      <c r="I169" s="27"/>
      <c r="J169" s="57" t="s">
        <v>14</v>
      </c>
      <c r="K169" s="28"/>
    </row>
    <row r="170" ht="22.5" customHeight="1">
      <c r="A170" s="147">
        <v>46119.0</v>
      </c>
      <c r="B170" s="15"/>
      <c r="C170" s="44"/>
      <c r="D170" s="181" t="s">
        <v>21438</v>
      </c>
      <c r="E170" s="100"/>
      <c r="F170" s="112" t="str">
        <f t="shared" si="1"/>
        <v>VALENTINA ISABEL LEIVA PEÑA </v>
      </c>
      <c r="G170" s="100" t="s">
        <v>21439</v>
      </c>
      <c r="H170" s="61"/>
      <c r="I170" s="27"/>
      <c r="J170" s="57" t="s">
        <v>14</v>
      </c>
      <c r="K170" s="23" t="s">
        <v>15</v>
      </c>
    </row>
    <row r="171" ht="22.5" customHeight="1">
      <c r="A171" s="147">
        <v>46119.0</v>
      </c>
      <c r="B171" s="15"/>
      <c r="C171" s="44"/>
      <c r="D171" s="181" t="s">
        <v>21440</v>
      </c>
      <c r="E171" s="100"/>
      <c r="F171" s="112" t="str">
        <f t="shared" si="1"/>
        <v>PATRICIA RODRÍGUEZ SEGURA </v>
      </c>
      <c r="G171" s="100" t="s">
        <v>21441</v>
      </c>
      <c r="H171" s="56" t="s">
        <v>12</v>
      </c>
      <c r="I171" s="27"/>
      <c r="J171" s="57" t="s">
        <v>14</v>
      </c>
      <c r="K171" s="23" t="s">
        <v>15</v>
      </c>
    </row>
    <row r="172" ht="22.5" customHeight="1">
      <c r="A172" s="147">
        <v>46119.0</v>
      </c>
      <c r="B172" s="15"/>
      <c r="C172" s="44"/>
      <c r="D172" s="181" t="s">
        <v>21442</v>
      </c>
      <c r="E172" s="100"/>
      <c r="F172" s="112" t="str">
        <f t="shared" si="1"/>
        <v>DAYNNA DARINKA PADILLA SANTELICES </v>
      </c>
      <c r="G172" s="100" t="s">
        <v>21443</v>
      </c>
      <c r="H172" s="56" t="s">
        <v>12</v>
      </c>
      <c r="I172" s="27"/>
      <c r="J172" s="57" t="s">
        <v>14</v>
      </c>
      <c r="K172" s="23" t="s">
        <v>15</v>
      </c>
    </row>
    <row r="173" ht="22.5" customHeight="1">
      <c r="A173" s="147">
        <v>46119.0</v>
      </c>
      <c r="B173" s="15"/>
      <c r="C173" s="44"/>
      <c r="D173" s="181" t="s">
        <v>21444</v>
      </c>
      <c r="E173" s="100"/>
      <c r="F173" s="112" t="str">
        <f t="shared" si="1"/>
        <v>MARÍA JOSÉ BOBADILLA SILVA </v>
      </c>
      <c r="G173" s="100" t="s">
        <v>21445</v>
      </c>
      <c r="H173" s="56" t="s">
        <v>12</v>
      </c>
      <c r="I173" s="27"/>
      <c r="J173" s="57" t="s">
        <v>14</v>
      </c>
      <c r="K173" s="28"/>
    </row>
    <row r="174" ht="22.5" customHeight="1">
      <c r="A174" s="147">
        <v>46119.0</v>
      </c>
      <c r="B174" s="15"/>
      <c r="C174" s="44"/>
      <c r="D174" s="181" t="s">
        <v>21446</v>
      </c>
      <c r="E174" s="100"/>
      <c r="F174" s="112" t="str">
        <f t="shared" si="1"/>
        <v>ALEXANDRA PATRICIA SÁNCHEZ GODOY </v>
      </c>
      <c r="G174" s="100" t="s">
        <v>21447</v>
      </c>
      <c r="H174" s="56" t="s">
        <v>12</v>
      </c>
      <c r="I174" s="27"/>
      <c r="J174" s="57" t="s">
        <v>14</v>
      </c>
      <c r="K174" s="28"/>
    </row>
    <row r="175" ht="22.5" customHeight="1">
      <c r="A175" s="147">
        <v>46119.0</v>
      </c>
      <c r="B175" s="15"/>
      <c r="C175" s="44"/>
      <c r="D175" s="181" t="s">
        <v>21448</v>
      </c>
      <c r="E175" s="100"/>
      <c r="F175" s="112" t="str">
        <f t="shared" si="1"/>
        <v>BAYRON RENATO NAVARRO DÍAZ </v>
      </c>
      <c r="G175" s="100" t="s">
        <v>21449</v>
      </c>
      <c r="H175" s="61"/>
      <c r="I175" s="27"/>
      <c r="J175" s="57" t="s">
        <v>14</v>
      </c>
      <c r="K175" s="28"/>
    </row>
    <row r="176" ht="22.5" customHeight="1">
      <c r="A176" s="147">
        <v>46119.0</v>
      </c>
      <c r="B176" s="15"/>
      <c r="C176" s="44"/>
      <c r="D176" s="181" t="s">
        <v>21450</v>
      </c>
      <c r="E176" s="100"/>
      <c r="F176" s="112" t="str">
        <f t="shared" si="1"/>
        <v>ADONYS DANIEL VÁSQUEZ VARGAS </v>
      </c>
      <c r="G176" s="100" t="s">
        <v>21451</v>
      </c>
      <c r="H176" s="56" t="s">
        <v>12</v>
      </c>
      <c r="I176" s="27"/>
      <c r="J176" s="57" t="s">
        <v>14</v>
      </c>
      <c r="K176" s="28"/>
    </row>
    <row r="177" ht="22.5" customHeight="1">
      <c r="A177" s="147">
        <v>46119.0</v>
      </c>
      <c r="B177" s="46"/>
      <c r="C177" s="44"/>
      <c r="D177" s="181" t="s">
        <v>21452</v>
      </c>
      <c r="E177" s="100"/>
      <c r="F177" s="112" t="str">
        <f t="shared" si="1"/>
        <v>ARIEL ESTEBAN RIOS CARVALLO </v>
      </c>
      <c r="G177" s="100" t="s">
        <v>21453</v>
      </c>
      <c r="H177" s="56" t="s">
        <v>12</v>
      </c>
      <c r="I177" s="27"/>
      <c r="J177" s="57" t="s">
        <v>14</v>
      </c>
      <c r="K177" s="23" t="s">
        <v>15</v>
      </c>
    </row>
    <row r="178" ht="22.5" customHeight="1">
      <c r="A178" s="147">
        <v>46119.0</v>
      </c>
      <c r="B178" s="15"/>
      <c r="C178" s="44"/>
      <c r="D178" s="181" t="s">
        <v>21454</v>
      </c>
      <c r="E178" s="100"/>
      <c r="F178" s="112" t="str">
        <f t="shared" si="1"/>
        <v>BASTIAN RODRIGO GONZÁLEZ DÍAZ </v>
      </c>
      <c r="G178" s="100" t="s">
        <v>21455</v>
      </c>
      <c r="H178" s="56" t="s">
        <v>12</v>
      </c>
      <c r="I178" s="27"/>
      <c r="J178" s="57" t="s">
        <v>14</v>
      </c>
      <c r="K178" s="23" t="s">
        <v>15</v>
      </c>
    </row>
    <row r="179" ht="22.5" customHeight="1">
      <c r="A179" s="147">
        <v>46119.0</v>
      </c>
      <c r="B179" s="15"/>
      <c r="C179" s="44"/>
      <c r="D179" s="181" t="s">
        <v>21456</v>
      </c>
      <c r="E179" s="100"/>
      <c r="F179" s="112" t="str">
        <f t="shared" si="1"/>
        <v>RICARDO LUIS NAVARRO PARDO </v>
      </c>
      <c r="G179" s="100" t="s">
        <v>21457</v>
      </c>
      <c r="H179" s="61"/>
      <c r="I179" s="27"/>
      <c r="J179" s="57" t="s">
        <v>14</v>
      </c>
      <c r="K179" s="28"/>
    </row>
    <row r="180" ht="22.5" customHeight="1">
      <c r="A180" s="147">
        <v>46119.0</v>
      </c>
      <c r="B180" s="15"/>
      <c r="C180" s="44"/>
      <c r="D180" s="181" t="s">
        <v>21458</v>
      </c>
      <c r="E180" s="100"/>
      <c r="F180" s="112" t="str">
        <f t="shared" si="1"/>
        <v>CONSTANZA MACARENA MUÑOZ ARREDONDO </v>
      </c>
      <c r="G180" s="100" t="s">
        <v>17235</v>
      </c>
      <c r="H180" s="56" t="s">
        <v>12</v>
      </c>
      <c r="I180" s="27"/>
      <c r="J180" s="57" t="s">
        <v>14</v>
      </c>
      <c r="K180" s="28"/>
    </row>
    <row r="181" ht="22.5" customHeight="1">
      <c r="A181" s="147">
        <v>46119.0</v>
      </c>
      <c r="B181" s="15"/>
      <c r="C181" s="44"/>
      <c r="D181" s="181" t="s">
        <v>21459</v>
      </c>
      <c r="E181" s="100"/>
      <c r="F181" s="112" t="str">
        <f t="shared" si="1"/>
        <v>ALONDRA PAZ COLOMA GARCÍA </v>
      </c>
      <c r="G181" s="100" t="s">
        <v>21460</v>
      </c>
      <c r="H181" s="61"/>
      <c r="I181" s="27"/>
      <c r="J181" s="57" t="s">
        <v>14</v>
      </c>
      <c r="K181" s="28"/>
    </row>
    <row r="182" ht="22.5" customHeight="1">
      <c r="A182" s="147">
        <v>46119.0</v>
      </c>
      <c r="B182" s="15"/>
      <c r="C182" s="44"/>
      <c r="D182" s="181" t="s">
        <v>21461</v>
      </c>
      <c r="E182" s="100"/>
      <c r="F182" s="112" t="str">
        <f t="shared" si="1"/>
        <v>CAMILA PATRICIA ESPINOZA VERDUGO </v>
      </c>
      <c r="G182" s="100" t="s">
        <v>21462</v>
      </c>
      <c r="H182" s="56" t="s">
        <v>12</v>
      </c>
      <c r="I182" s="27"/>
      <c r="J182" s="57" t="s">
        <v>14</v>
      </c>
      <c r="K182" s="28"/>
    </row>
    <row r="183" ht="22.5" customHeight="1">
      <c r="A183" s="147">
        <v>46119.0</v>
      </c>
      <c r="B183" s="15"/>
      <c r="C183" s="44"/>
      <c r="D183" s="181" t="s">
        <v>21463</v>
      </c>
      <c r="E183" s="100"/>
      <c r="F183" s="112" t="str">
        <f t="shared" si="1"/>
        <v>BRIAN NICOLÁS ÁVILA BUENO </v>
      </c>
      <c r="G183" s="100" t="s">
        <v>21464</v>
      </c>
      <c r="H183" s="56" t="s">
        <v>12</v>
      </c>
      <c r="I183" s="27"/>
      <c r="J183" s="57" t="s">
        <v>14</v>
      </c>
      <c r="K183" s="28"/>
    </row>
    <row r="184" ht="22.5" customHeight="1">
      <c r="A184" s="147">
        <v>46119.0</v>
      </c>
      <c r="B184" s="15"/>
      <c r="C184" s="44"/>
      <c r="D184" s="181" t="s">
        <v>21465</v>
      </c>
      <c r="E184" s="100"/>
      <c r="F184" s="112" t="str">
        <f t="shared" si="1"/>
        <v>ADAMARIS CONSTANZA GALARCE AMPUERO </v>
      </c>
      <c r="G184" s="100" t="s">
        <v>21466</v>
      </c>
      <c r="H184" s="61"/>
      <c r="I184" s="27"/>
      <c r="J184" s="57" t="s">
        <v>14</v>
      </c>
      <c r="K184" s="28"/>
    </row>
    <row r="185" ht="22.5" customHeight="1">
      <c r="A185" s="147">
        <v>46119.0</v>
      </c>
      <c r="B185" s="15"/>
      <c r="C185" s="44"/>
      <c r="D185" s="181" t="s">
        <v>21467</v>
      </c>
      <c r="E185" s="100"/>
      <c r="F185" s="112" t="str">
        <f t="shared" si="1"/>
        <v>CINDY YARLENY PABON GARCIA </v>
      </c>
      <c r="G185" s="100" t="s">
        <v>21468</v>
      </c>
      <c r="H185" s="61"/>
      <c r="I185" s="27"/>
      <c r="J185" s="57" t="s">
        <v>14</v>
      </c>
      <c r="K185" s="28"/>
    </row>
    <row r="186" ht="22.5" customHeight="1">
      <c r="A186" s="147">
        <v>46119.0</v>
      </c>
      <c r="B186" s="15"/>
      <c r="C186" s="44"/>
      <c r="D186" s="181" t="s">
        <v>21469</v>
      </c>
      <c r="E186" s="100"/>
      <c r="F186" s="112" t="str">
        <f t="shared" si="1"/>
        <v>GUILLERMO RODRIGO TAPIA MARZÁN </v>
      </c>
      <c r="G186" s="100" t="s">
        <v>21470</v>
      </c>
      <c r="H186" s="61"/>
      <c r="I186" s="27"/>
      <c r="J186" s="57" t="s">
        <v>14</v>
      </c>
      <c r="K186" s="28"/>
    </row>
    <row r="187" ht="22.5" customHeight="1">
      <c r="A187" s="147">
        <v>46119.0</v>
      </c>
      <c r="B187" s="15"/>
      <c r="C187" s="44"/>
      <c r="D187" s="181" t="s">
        <v>1394</v>
      </c>
      <c r="E187" s="100" t="s">
        <v>21471</v>
      </c>
      <c r="F187" s="112" t="str">
        <f t="shared" si="1"/>
        <v>MATIAS HENRIQUEZ JARA</v>
      </c>
      <c r="G187" s="100" t="s">
        <v>21472</v>
      </c>
      <c r="H187" s="61"/>
      <c r="I187" s="27"/>
      <c r="J187" s="57" t="s">
        <v>14</v>
      </c>
      <c r="K187" s="28"/>
    </row>
    <row r="188" ht="22.5" customHeight="1">
      <c r="A188" s="147">
        <v>46119.0</v>
      </c>
      <c r="B188" s="15"/>
      <c r="C188" s="44"/>
      <c r="D188" s="181" t="s">
        <v>944</v>
      </c>
      <c r="E188" s="100" t="s">
        <v>2159</v>
      </c>
      <c r="F188" s="112" t="str">
        <f t="shared" si="1"/>
        <v>DIEGO ARAYA</v>
      </c>
      <c r="G188" s="100" t="s">
        <v>21473</v>
      </c>
      <c r="H188" s="61"/>
      <c r="I188" s="27"/>
      <c r="J188" s="57" t="s">
        <v>14</v>
      </c>
      <c r="K188" s="28"/>
    </row>
    <row r="189" ht="22.5" customHeight="1">
      <c r="A189" s="147">
        <v>46119.0</v>
      </c>
      <c r="B189" s="15"/>
      <c r="C189" s="44"/>
      <c r="D189" s="181" t="s">
        <v>11662</v>
      </c>
      <c r="E189" s="100" t="s">
        <v>21474</v>
      </c>
      <c r="F189" s="112" t="str">
        <f t="shared" si="1"/>
        <v>KARINA ANDREA MORENO ARAYA</v>
      </c>
      <c r="G189" s="100" t="s">
        <v>21475</v>
      </c>
      <c r="H189" s="61"/>
      <c r="I189" s="27"/>
      <c r="J189" s="57" t="s">
        <v>14</v>
      </c>
      <c r="K189" s="28"/>
    </row>
    <row r="190" ht="22.5" customHeight="1">
      <c r="A190" s="147">
        <v>46119.0</v>
      </c>
      <c r="B190" s="15"/>
      <c r="C190" s="44"/>
      <c r="D190" s="181" t="s">
        <v>1604</v>
      </c>
      <c r="E190" s="100" t="s">
        <v>21476</v>
      </c>
      <c r="F190" s="112" t="str">
        <f t="shared" si="1"/>
        <v>DANIELA ROJO</v>
      </c>
      <c r="G190" s="100" t="s">
        <v>21477</v>
      </c>
      <c r="H190" s="56" t="s">
        <v>12</v>
      </c>
      <c r="I190" s="27"/>
      <c r="J190" s="57" t="s">
        <v>14</v>
      </c>
      <c r="K190" s="23" t="s">
        <v>15</v>
      </c>
    </row>
    <row r="191" ht="22.5" customHeight="1">
      <c r="A191" s="147">
        <v>46119.0</v>
      </c>
      <c r="B191" s="15"/>
      <c r="C191" s="44"/>
      <c r="D191" s="181" t="s">
        <v>21478</v>
      </c>
      <c r="E191" s="100" t="s">
        <v>367</v>
      </c>
      <c r="F191" s="112" t="str">
        <f t="shared" si="1"/>
        <v>MARISELA GONZÁLEZ</v>
      </c>
      <c r="G191" s="100" t="s">
        <v>21479</v>
      </c>
      <c r="H191" s="56" t="s">
        <v>12</v>
      </c>
      <c r="I191" s="27"/>
      <c r="J191" s="57" t="s">
        <v>14</v>
      </c>
      <c r="K191" s="28"/>
    </row>
    <row r="192" ht="22.5" customHeight="1">
      <c r="A192" s="147">
        <v>46119.0</v>
      </c>
      <c r="B192" s="15"/>
      <c r="C192" s="44"/>
      <c r="D192" s="181" t="s">
        <v>709</v>
      </c>
      <c r="E192" s="100" t="s">
        <v>21480</v>
      </c>
      <c r="F192" s="112" t="str">
        <f t="shared" si="1"/>
        <v>VALENTINA ARDILES MIRANDA</v>
      </c>
      <c r="G192" s="100" t="s">
        <v>21481</v>
      </c>
      <c r="H192" s="61"/>
      <c r="I192" s="27"/>
      <c r="J192" s="57" t="s">
        <v>14</v>
      </c>
      <c r="K192" s="28"/>
    </row>
    <row r="193" ht="22.5" customHeight="1">
      <c r="A193" s="147">
        <v>46119.0</v>
      </c>
      <c r="B193" s="15"/>
      <c r="C193" s="44"/>
      <c r="D193" s="181" t="s">
        <v>21482</v>
      </c>
      <c r="E193" s="100" t="s">
        <v>1564</v>
      </c>
      <c r="F193" s="112" t="str">
        <f t="shared" si="1"/>
        <v>MINDY PALACIOS</v>
      </c>
      <c r="G193" s="100" t="s">
        <v>21483</v>
      </c>
      <c r="H193" s="56" t="s">
        <v>12</v>
      </c>
      <c r="I193" s="27"/>
      <c r="J193" s="57" t="s">
        <v>14</v>
      </c>
      <c r="K193" s="23" t="s">
        <v>15</v>
      </c>
    </row>
    <row r="194" ht="22.5" customHeight="1">
      <c r="A194" s="147">
        <v>46119.0</v>
      </c>
      <c r="B194" s="15"/>
      <c r="C194" s="44"/>
      <c r="D194" s="181" t="s">
        <v>88</v>
      </c>
      <c r="E194" s="100" t="s">
        <v>21484</v>
      </c>
      <c r="F194" s="112" t="str">
        <f t="shared" si="1"/>
        <v>FABIAN GEUNICH</v>
      </c>
      <c r="G194" s="100" t="s">
        <v>21485</v>
      </c>
      <c r="H194" s="56" t="s">
        <v>12</v>
      </c>
      <c r="I194" s="27"/>
      <c r="J194" s="57" t="s">
        <v>14</v>
      </c>
      <c r="K194" s="23" t="s">
        <v>15</v>
      </c>
    </row>
    <row r="195" ht="22.5" customHeight="1">
      <c r="A195" s="147">
        <v>46119.0</v>
      </c>
      <c r="B195" s="15"/>
      <c r="C195" s="44"/>
      <c r="D195" s="181" t="s">
        <v>21486</v>
      </c>
      <c r="E195" s="100" t="s">
        <v>3350</v>
      </c>
      <c r="F195" s="112" t="str">
        <f t="shared" si="1"/>
        <v>ARLENY GONZALEZ</v>
      </c>
      <c r="G195" s="100" t="s">
        <v>21487</v>
      </c>
      <c r="H195" s="56" t="s">
        <v>12</v>
      </c>
      <c r="I195" s="27"/>
      <c r="J195" s="57" t="s">
        <v>14</v>
      </c>
      <c r="K195" s="23" t="s">
        <v>15</v>
      </c>
    </row>
    <row r="196" ht="22.5" customHeight="1">
      <c r="A196" s="147">
        <v>46119.0</v>
      </c>
      <c r="B196" s="15"/>
      <c r="C196" s="44"/>
      <c r="D196" s="181" t="s">
        <v>876</v>
      </c>
      <c r="E196" s="100" t="s">
        <v>181</v>
      </c>
      <c r="F196" s="112" t="str">
        <f t="shared" si="1"/>
        <v>LUIS ALTAMIRANO</v>
      </c>
      <c r="G196" s="100" t="s">
        <v>21488</v>
      </c>
      <c r="H196" s="61"/>
      <c r="I196" s="27"/>
      <c r="J196" s="57" t="s">
        <v>14</v>
      </c>
      <c r="K196" s="28"/>
    </row>
    <row r="197" ht="22.5" customHeight="1">
      <c r="A197" s="147">
        <v>46119.0</v>
      </c>
      <c r="B197" s="15"/>
      <c r="C197" s="44"/>
      <c r="D197" s="181" t="s">
        <v>21489</v>
      </c>
      <c r="E197" s="100" t="s">
        <v>21490</v>
      </c>
      <c r="F197" s="112" t="str">
        <f t="shared" si="1"/>
        <v>MELANY VILLAGRA</v>
      </c>
      <c r="G197" s="100" t="s">
        <v>21491</v>
      </c>
      <c r="H197" s="56" t="s">
        <v>12</v>
      </c>
      <c r="I197" s="27"/>
      <c r="J197" s="57" t="s">
        <v>14</v>
      </c>
      <c r="K197" s="23" t="s">
        <v>15</v>
      </c>
    </row>
    <row r="198" ht="22.5" customHeight="1">
      <c r="A198" s="147">
        <v>46119.0</v>
      </c>
      <c r="B198" s="15"/>
      <c r="C198" s="44"/>
      <c r="D198" s="181" t="s">
        <v>304</v>
      </c>
      <c r="E198" s="100" t="s">
        <v>21492</v>
      </c>
      <c r="F198" s="112" t="str">
        <f t="shared" si="1"/>
        <v>DANIEL MASCAREÑA</v>
      </c>
      <c r="G198" s="100" t="s">
        <v>21493</v>
      </c>
      <c r="H198" s="61"/>
      <c r="I198" s="27"/>
      <c r="J198" s="57" t="s">
        <v>14</v>
      </c>
      <c r="K198" s="28"/>
    </row>
    <row r="199" ht="22.5" customHeight="1">
      <c r="A199" s="147">
        <v>46119.0</v>
      </c>
      <c r="B199" s="15"/>
      <c r="C199" s="44"/>
      <c r="D199" s="181" t="s">
        <v>19750</v>
      </c>
      <c r="E199" s="100" t="s">
        <v>21494</v>
      </c>
      <c r="F199" s="112" t="str">
        <f t="shared" si="1"/>
        <v>MAIRA MONTENEGRO GONZÁLEZ</v>
      </c>
      <c r="G199" s="100" t="s">
        <v>21495</v>
      </c>
      <c r="H199" s="61"/>
      <c r="I199" s="27"/>
      <c r="J199" s="57" t="s">
        <v>14</v>
      </c>
      <c r="K199" s="28"/>
    </row>
    <row r="200" ht="22.5" customHeight="1">
      <c r="A200" s="147">
        <v>46119.0</v>
      </c>
      <c r="B200" s="15"/>
      <c r="C200" s="44"/>
      <c r="D200" s="181" t="s">
        <v>13288</v>
      </c>
      <c r="E200" s="100" t="s">
        <v>1437</v>
      </c>
      <c r="F200" s="112" t="str">
        <f t="shared" si="1"/>
        <v>JAIRO HERNÁNDEZ</v>
      </c>
      <c r="G200" s="100" t="s">
        <v>21496</v>
      </c>
      <c r="H200" s="61"/>
      <c r="I200" s="27"/>
      <c r="J200" s="57" t="s">
        <v>14</v>
      </c>
      <c r="K200" s="28"/>
    </row>
    <row r="201" ht="22.5" customHeight="1">
      <c r="A201" s="147">
        <v>46119.0</v>
      </c>
      <c r="B201" s="15"/>
      <c r="C201" s="44"/>
      <c r="D201" s="181" t="s">
        <v>5716</v>
      </c>
      <c r="E201" s="100" t="s">
        <v>15457</v>
      </c>
      <c r="F201" s="112" t="str">
        <f t="shared" si="1"/>
        <v>ISIDORA COFRE</v>
      </c>
      <c r="G201" s="100" t="s">
        <v>21497</v>
      </c>
      <c r="H201" s="61"/>
      <c r="I201" s="27"/>
      <c r="J201" s="57" t="s">
        <v>14</v>
      </c>
      <c r="K201" s="28"/>
    </row>
    <row r="202" ht="22.5" customHeight="1">
      <c r="A202" s="147">
        <v>46119.0</v>
      </c>
      <c r="B202" s="15"/>
      <c r="C202" s="44"/>
      <c r="D202" s="181" t="s">
        <v>21498</v>
      </c>
      <c r="E202" s="100" t="s">
        <v>4789</v>
      </c>
      <c r="F202" s="112" t="str">
        <f t="shared" si="1"/>
        <v>SAUL RODRIGUEZ</v>
      </c>
      <c r="G202" s="100" t="s">
        <v>21499</v>
      </c>
      <c r="H202" s="61"/>
      <c r="I202" s="27"/>
      <c r="J202" s="57" t="s">
        <v>14</v>
      </c>
      <c r="K202" s="28"/>
    </row>
    <row r="203" ht="22.5" customHeight="1">
      <c r="A203" s="147">
        <v>46119.0</v>
      </c>
      <c r="B203" s="15"/>
      <c r="C203" s="44"/>
      <c r="D203" s="181" t="s">
        <v>12435</v>
      </c>
      <c r="E203" s="100" t="s">
        <v>2063</v>
      </c>
      <c r="F203" s="112" t="str">
        <f t="shared" si="1"/>
        <v>SILVIA TAPIA</v>
      </c>
      <c r="G203" s="100" t="s">
        <v>21500</v>
      </c>
      <c r="H203" s="61"/>
      <c r="I203" s="27"/>
      <c r="J203" s="57" t="s">
        <v>14</v>
      </c>
      <c r="K203" s="28"/>
    </row>
    <row r="204" ht="22.5" customHeight="1">
      <c r="A204" s="147">
        <v>46119.0</v>
      </c>
      <c r="B204" s="15"/>
      <c r="C204" s="44"/>
      <c r="D204" s="181" t="s">
        <v>21501</v>
      </c>
      <c r="E204" s="100" t="s">
        <v>2063</v>
      </c>
      <c r="F204" s="112" t="str">
        <f t="shared" si="1"/>
        <v>NELLY TAPIA</v>
      </c>
      <c r="G204" s="100" t="s">
        <v>21502</v>
      </c>
      <c r="H204" s="61"/>
      <c r="I204" s="27"/>
      <c r="J204" s="57" t="s">
        <v>14</v>
      </c>
      <c r="K204" s="28"/>
    </row>
    <row r="205" ht="22.5" customHeight="1">
      <c r="A205" s="147">
        <v>46119.0</v>
      </c>
      <c r="B205" s="15"/>
      <c r="C205" s="44"/>
      <c r="D205" s="181" t="s">
        <v>21503</v>
      </c>
      <c r="E205" s="100" t="s">
        <v>2815</v>
      </c>
      <c r="F205" s="112" t="str">
        <f t="shared" si="1"/>
        <v>MANYLDA MIRANDA</v>
      </c>
      <c r="G205" s="100" t="s">
        <v>21504</v>
      </c>
      <c r="H205" s="56" t="s">
        <v>12</v>
      </c>
      <c r="I205" s="27"/>
      <c r="J205" s="57" t="s">
        <v>14</v>
      </c>
      <c r="K205" s="23" t="s">
        <v>15</v>
      </c>
    </row>
    <row r="206" ht="22.5" customHeight="1">
      <c r="A206" s="147">
        <v>46119.0</v>
      </c>
      <c r="B206" s="15"/>
      <c r="C206" s="44"/>
      <c r="D206" s="181" t="s">
        <v>2236</v>
      </c>
      <c r="E206" s="100" t="s">
        <v>10535</v>
      </c>
      <c r="F206" s="112" t="str">
        <f t="shared" si="1"/>
        <v>LEONARDO CALDERON</v>
      </c>
      <c r="G206" s="100" t="s">
        <v>21505</v>
      </c>
      <c r="H206" s="56" t="s">
        <v>12</v>
      </c>
      <c r="I206" s="27"/>
      <c r="J206" s="57" t="s">
        <v>14</v>
      </c>
      <c r="K206" s="23" t="s">
        <v>15</v>
      </c>
    </row>
    <row r="207" ht="22.5" customHeight="1">
      <c r="A207" s="147">
        <v>46119.0</v>
      </c>
      <c r="B207" s="15"/>
      <c r="C207" s="44"/>
      <c r="D207" s="181" t="s">
        <v>12669</v>
      </c>
      <c r="E207" s="100" t="s">
        <v>3681</v>
      </c>
      <c r="F207" s="112" t="str">
        <f t="shared" si="1"/>
        <v>FABIÁN DÍAZ</v>
      </c>
      <c r="G207" s="100" t="s">
        <v>21506</v>
      </c>
      <c r="H207" s="56" t="s">
        <v>12</v>
      </c>
      <c r="I207" s="27"/>
      <c r="J207" s="57" t="s">
        <v>14</v>
      </c>
      <c r="K207" s="28"/>
    </row>
    <row r="208" ht="22.5" customHeight="1">
      <c r="A208" s="147">
        <v>46119.0</v>
      </c>
      <c r="B208" s="15"/>
      <c r="C208" s="44"/>
      <c r="D208" s="181" t="s">
        <v>21507</v>
      </c>
      <c r="E208" s="100" t="s">
        <v>21508</v>
      </c>
      <c r="F208" s="112" t="str">
        <f t="shared" si="1"/>
        <v>MILENA AILIN JIRALDO MELENDEZ</v>
      </c>
      <c r="G208" s="100" t="s">
        <v>21509</v>
      </c>
      <c r="H208" s="56" t="s">
        <v>12</v>
      </c>
      <c r="I208" s="27"/>
      <c r="J208" s="57" t="s">
        <v>14</v>
      </c>
      <c r="K208" s="28"/>
    </row>
    <row r="209" ht="22.5" customHeight="1">
      <c r="A209" s="147">
        <v>46119.0</v>
      </c>
      <c r="B209" s="15"/>
      <c r="C209" s="44"/>
      <c r="D209" s="181" t="s">
        <v>13285</v>
      </c>
      <c r="E209" s="100" t="s">
        <v>21510</v>
      </c>
      <c r="F209" s="112" t="str">
        <f t="shared" si="1"/>
        <v>NATHALIE URTUBIA</v>
      </c>
      <c r="G209" s="100" t="s">
        <v>21511</v>
      </c>
      <c r="H209" s="61"/>
      <c r="I209" s="27"/>
      <c r="J209" s="57" t="s">
        <v>14</v>
      </c>
      <c r="K209" s="28"/>
    </row>
    <row r="210" ht="22.5" customHeight="1">
      <c r="A210" s="147">
        <v>46119.0</v>
      </c>
      <c r="B210" s="15"/>
      <c r="C210" s="44"/>
      <c r="D210" s="181" t="s">
        <v>21512</v>
      </c>
      <c r="E210" s="100" t="s">
        <v>17732</v>
      </c>
      <c r="F210" s="112" t="str">
        <f t="shared" si="1"/>
        <v>AYELEN MANCILLA</v>
      </c>
      <c r="G210" s="100" t="s">
        <v>21513</v>
      </c>
      <c r="H210" s="61"/>
      <c r="I210" s="27"/>
      <c r="J210" s="57" t="s">
        <v>14</v>
      </c>
      <c r="K210" s="28"/>
    </row>
    <row r="211" ht="22.5" customHeight="1">
      <c r="A211" s="147">
        <v>46119.0</v>
      </c>
      <c r="B211" s="15"/>
      <c r="C211" s="44"/>
      <c r="D211" s="181" t="s">
        <v>21514</v>
      </c>
      <c r="E211" s="100" t="s">
        <v>21515</v>
      </c>
      <c r="F211" s="112" t="str">
        <f t="shared" si="1"/>
        <v>LUIS ROBERTO ABARCA BASCONE</v>
      </c>
      <c r="G211" s="100" t="s">
        <v>21516</v>
      </c>
      <c r="H211" s="56" t="s">
        <v>12</v>
      </c>
      <c r="I211" s="27"/>
      <c r="J211" s="57" t="s">
        <v>14</v>
      </c>
      <c r="K211" s="28"/>
    </row>
    <row r="212" ht="22.5" customHeight="1">
      <c r="A212" s="147">
        <v>46119.0</v>
      </c>
      <c r="B212" s="15"/>
      <c r="C212" s="46" t="s">
        <v>593</v>
      </c>
      <c r="D212" s="181" t="s">
        <v>21517</v>
      </c>
      <c r="E212" s="100"/>
      <c r="F212" s="112" t="str">
        <f t="shared" si="1"/>
        <v>LUIS FEDERIC GARCÍA VALDERRAMA </v>
      </c>
      <c r="G212" s="100" t="s">
        <v>21518</v>
      </c>
      <c r="H212" s="61"/>
      <c r="I212" s="27"/>
      <c r="J212" s="57" t="s">
        <v>26</v>
      </c>
      <c r="K212" s="23" t="s">
        <v>22</v>
      </c>
    </row>
    <row r="213" ht="22.5" customHeight="1">
      <c r="A213" s="147">
        <v>46119.0</v>
      </c>
      <c r="B213" s="15"/>
      <c r="C213" s="46" t="s">
        <v>228</v>
      </c>
      <c r="D213" s="181" t="s">
        <v>21519</v>
      </c>
      <c r="E213" s="100"/>
      <c r="F213" s="112" t="str">
        <f t="shared" si="1"/>
        <v>VALENTINA JAVIERA ROMÁN MALDONADO </v>
      </c>
      <c r="G213" s="100" t="s">
        <v>21520</v>
      </c>
      <c r="H213" s="56" t="s">
        <v>12</v>
      </c>
      <c r="I213" s="27"/>
      <c r="J213" s="57" t="s">
        <v>21</v>
      </c>
      <c r="K213" s="23" t="s">
        <v>15</v>
      </c>
    </row>
    <row r="214" ht="22.5" customHeight="1">
      <c r="A214" s="147">
        <v>46119.0</v>
      </c>
      <c r="B214" s="15"/>
      <c r="C214" s="46" t="s">
        <v>422</v>
      </c>
      <c r="D214" s="181" t="s">
        <v>21521</v>
      </c>
      <c r="E214" s="100"/>
      <c r="F214" s="112" t="str">
        <f t="shared" si="1"/>
        <v>FABRIZZIO PATRICIO ARYSNEL BAVESTRELLO CERDA </v>
      </c>
      <c r="G214" s="100" t="s">
        <v>21522</v>
      </c>
      <c r="H214" s="61"/>
      <c r="I214" s="27"/>
      <c r="J214" s="57" t="s">
        <v>21</v>
      </c>
      <c r="K214" s="23" t="s">
        <v>22</v>
      </c>
    </row>
    <row r="215" ht="22.5" customHeight="1">
      <c r="A215" s="147">
        <v>46119.0</v>
      </c>
      <c r="B215" s="15"/>
      <c r="C215" s="46" t="s">
        <v>106</v>
      </c>
      <c r="D215" s="181" t="s">
        <v>21523</v>
      </c>
      <c r="E215" s="100"/>
      <c r="F215" s="112" t="str">
        <f t="shared" si="1"/>
        <v>HÉCTOR CLAUDIO UTRERAS PAREDES </v>
      </c>
      <c r="G215" s="100" t="s">
        <v>21524</v>
      </c>
      <c r="H215" s="61"/>
      <c r="I215" s="27"/>
      <c r="J215" s="57" t="s">
        <v>21</v>
      </c>
      <c r="K215" s="23" t="s">
        <v>22</v>
      </c>
    </row>
    <row r="216" ht="22.5" customHeight="1">
      <c r="A216" s="147">
        <v>46119.0</v>
      </c>
      <c r="B216" s="15"/>
      <c r="C216" s="46" t="s">
        <v>1576</v>
      </c>
      <c r="D216" s="181" t="s">
        <v>21525</v>
      </c>
      <c r="E216" s="100"/>
      <c r="F216" s="112" t="str">
        <f t="shared" si="1"/>
        <v>MARÍA ESTEFANI MORALES ALFARO </v>
      </c>
      <c r="G216" s="100" t="s">
        <v>21526</v>
      </c>
      <c r="H216" s="61"/>
      <c r="I216" s="27"/>
      <c r="J216" s="57" t="s">
        <v>21</v>
      </c>
      <c r="K216" s="23" t="s">
        <v>22</v>
      </c>
    </row>
    <row r="217" ht="22.5" customHeight="1">
      <c r="A217" s="147">
        <v>46119.0</v>
      </c>
      <c r="B217" s="15"/>
      <c r="C217" s="46" t="s">
        <v>21527</v>
      </c>
      <c r="D217" s="181" t="s">
        <v>21528</v>
      </c>
      <c r="E217" s="100"/>
      <c r="F217" s="112" t="str">
        <f t="shared" si="1"/>
        <v>WILSON LUIS CHOCANO JARAMILLO </v>
      </c>
      <c r="G217" s="100" t="s">
        <v>21529</v>
      </c>
      <c r="H217" s="56" t="s">
        <v>12</v>
      </c>
      <c r="I217" s="27"/>
      <c r="J217" s="57" t="s">
        <v>21</v>
      </c>
      <c r="K217" s="23" t="s">
        <v>15</v>
      </c>
    </row>
    <row r="218" ht="22.5" customHeight="1">
      <c r="A218" s="147">
        <v>46119.0</v>
      </c>
      <c r="B218" s="15"/>
      <c r="C218" s="46" t="s">
        <v>106</v>
      </c>
      <c r="D218" s="181" t="s">
        <v>21530</v>
      </c>
      <c r="E218" s="100"/>
      <c r="F218" s="112" t="str">
        <f t="shared" si="1"/>
        <v>ALEJANDRA GERARDINA BERRÍOS GUERRERO </v>
      </c>
      <c r="G218" s="100" t="s">
        <v>21531</v>
      </c>
      <c r="H218" s="56" t="s">
        <v>12</v>
      </c>
      <c r="I218" s="27"/>
      <c r="J218" s="57" t="s">
        <v>21</v>
      </c>
      <c r="K218" s="23" t="s">
        <v>15</v>
      </c>
    </row>
    <row r="219" ht="22.5" customHeight="1">
      <c r="A219" s="147">
        <v>46119.0</v>
      </c>
      <c r="B219" s="15"/>
      <c r="C219" s="46" t="s">
        <v>1529</v>
      </c>
      <c r="D219" s="181" t="s">
        <v>21532</v>
      </c>
      <c r="E219" s="100"/>
      <c r="F219" s="112" t="str">
        <f t="shared" si="1"/>
        <v>MATÍAS CORREA LETELIER </v>
      </c>
      <c r="G219" s="100" t="s">
        <v>21533</v>
      </c>
      <c r="H219" s="56" t="s">
        <v>12</v>
      </c>
      <c r="I219" s="27"/>
      <c r="J219" s="57" t="s">
        <v>21</v>
      </c>
      <c r="K219" s="23" t="s">
        <v>22</v>
      </c>
    </row>
    <row r="220" ht="22.5" customHeight="1">
      <c r="A220" s="147">
        <v>46119.0</v>
      </c>
      <c r="B220" s="15"/>
      <c r="C220" s="46" t="s">
        <v>106</v>
      </c>
      <c r="D220" s="181" t="s">
        <v>21534</v>
      </c>
      <c r="E220" s="100"/>
      <c r="F220" s="112" t="str">
        <f t="shared" si="1"/>
        <v>YANKO EDUARDO ACOSTA MORE </v>
      </c>
      <c r="G220" s="100" t="s">
        <v>9179</v>
      </c>
      <c r="H220" s="61"/>
      <c r="I220" s="27"/>
      <c r="J220" s="57" t="s">
        <v>21</v>
      </c>
      <c r="K220" s="23" t="s">
        <v>22</v>
      </c>
    </row>
    <row r="221" ht="22.5" customHeight="1">
      <c r="A221" s="147">
        <v>46119.0</v>
      </c>
      <c r="B221" s="46"/>
      <c r="C221" s="46" t="s">
        <v>106</v>
      </c>
      <c r="D221" s="181" t="s">
        <v>21535</v>
      </c>
      <c r="E221" s="100"/>
      <c r="F221" s="112" t="str">
        <f t="shared" si="1"/>
        <v>ELENA ALEJANDRA NOVOA VARGAS </v>
      </c>
      <c r="G221" s="100" t="s">
        <v>21536</v>
      </c>
      <c r="H221" s="56" t="s">
        <v>12</v>
      </c>
      <c r="I221" s="27"/>
      <c r="J221" s="57" t="s">
        <v>21</v>
      </c>
      <c r="K221" s="23" t="s">
        <v>15</v>
      </c>
    </row>
    <row r="222" ht="22.5" customHeight="1">
      <c r="A222" s="147">
        <v>46119.0</v>
      </c>
      <c r="B222" s="15"/>
      <c r="C222" s="46" t="s">
        <v>1542</v>
      </c>
      <c r="D222" s="181" t="s">
        <v>21537</v>
      </c>
      <c r="E222" s="100" t="s">
        <v>21538</v>
      </c>
      <c r="F222" s="112" t="str">
        <f t="shared" si="1"/>
        <v>SALOMÓN RICARDO GAPUZ ESTAY</v>
      </c>
      <c r="G222" s="100" t="s">
        <v>21539</v>
      </c>
      <c r="H222" s="61"/>
      <c r="I222" s="27"/>
      <c r="J222" s="57" t="s">
        <v>21</v>
      </c>
      <c r="K222" s="23" t="s">
        <v>22</v>
      </c>
    </row>
    <row r="223" ht="22.5" customHeight="1">
      <c r="A223" s="147">
        <v>46119.0</v>
      </c>
      <c r="B223" s="15"/>
      <c r="C223" s="46" t="s">
        <v>106</v>
      </c>
      <c r="D223" s="181" t="s">
        <v>21540</v>
      </c>
      <c r="E223" s="100" t="s">
        <v>21541</v>
      </c>
      <c r="F223" s="112" t="str">
        <f t="shared" si="1"/>
        <v>GABRIEL IGNACIO ALFARO QUIROZ</v>
      </c>
      <c r="G223" s="100" t="s">
        <v>21542</v>
      </c>
      <c r="H223" s="56" t="s">
        <v>12</v>
      </c>
      <c r="I223" s="27"/>
      <c r="J223" s="57" t="s">
        <v>21</v>
      </c>
      <c r="K223" s="23" t="s">
        <v>15</v>
      </c>
    </row>
    <row r="224" ht="22.5" customHeight="1">
      <c r="A224" s="147">
        <v>46119.0</v>
      </c>
      <c r="B224" s="15"/>
      <c r="C224" s="46" t="s">
        <v>106</v>
      </c>
      <c r="D224" s="181" t="s">
        <v>21543</v>
      </c>
      <c r="E224" s="100" t="s">
        <v>21544</v>
      </c>
      <c r="F224" s="112" t="str">
        <f t="shared" si="1"/>
        <v>MARISEL LAURA ANDREA VIDELA LOPEZ</v>
      </c>
      <c r="G224" s="100" t="s">
        <v>11706</v>
      </c>
      <c r="H224" s="56" t="s">
        <v>12</v>
      </c>
      <c r="I224" s="27"/>
      <c r="J224" s="57" t="s">
        <v>21226</v>
      </c>
      <c r="K224" s="23" t="s">
        <v>15</v>
      </c>
    </row>
    <row r="225" ht="22.5" customHeight="1">
      <c r="A225" s="147">
        <v>46119.0</v>
      </c>
      <c r="B225" s="15">
        <v>46101.0</v>
      </c>
      <c r="C225" s="44">
        <v>45078.0</v>
      </c>
      <c r="D225" s="181" t="s">
        <v>21545</v>
      </c>
      <c r="E225" s="100"/>
      <c r="F225" s="112" t="str">
        <f t="shared" si="1"/>
        <v>MARCELA ELIZABETH MORALES DURÁN </v>
      </c>
      <c r="G225" s="100" t="s">
        <v>21546</v>
      </c>
      <c r="H225" s="56" t="s">
        <v>12</v>
      </c>
      <c r="I225" s="27"/>
      <c r="J225" s="57" t="s">
        <v>17</v>
      </c>
      <c r="K225" s="23" t="s">
        <v>15</v>
      </c>
    </row>
    <row r="226" ht="22.5" customHeight="1">
      <c r="A226" s="147">
        <v>46119.0</v>
      </c>
      <c r="B226" s="15">
        <v>46101.0</v>
      </c>
      <c r="C226" s="44">
        <v>43647.0</v>
      </c>
      <c r="D226" s="181" t="s">
        <v>21547</v>
      </c>
      <c r="E226" s="100"/>
      <c r="F226" s="112" t="str">
        <f t="shared" si="1"/>
        <v>AXL MAURICIO RAMÍREZ ARAYA </v>
      </c>
      <c r="G226" s="100" t="s">
        <v>21548</v>
      </c>
      <c r="H226" s="56" t="s">
        <v>12</v>
      </c>
      <c r="I226" s="27"/>
      <c r="J226" s="57" t="s">
        <v>17</v>
      </c>
      <c r="K226" s="23" t="s">
        <v>15</v>
      </c>
    </row>
    <row r="227" ht="22.5" customHeight="1">
      <c r="A227" s="147">
        <v>46119.0</v>
      </c>
      <c r="B227" s="15"/>
      <c r="C227" s="44">
        <v>43344.0</v>
      </c>
      <c r="D227" s="181" t="s">
        <v>21549</v>
      </c>
      <c r="E227" s="100"/>
      <c r="F227" s="112" t="str">
        <f t="shared" si="1"/>
        <v>PAOLA MAKARENA LOBOS SÁNCHEZ </v>
      </c>
      <c r="G227" s="100" t="s">
        <v>21550</v>
      </c>
      <c r="H227" s="56" t="s">
        <v>12</v>
      </c>
      <c r="I227" s="27"/>
      <c r="J227" s="57" t="s">
        <v>17</v>
      </c>
      <c r="K227" s="23" t="s">
        <v>15</v>
      </c>
    </row>
    <row r="228" ht="22.5" customHeight="1">
      <c r="A228" s="147">
        <v>46119.0</v>
      </c>
      <c r="B228" s="15">
        <v>46100.0</v>
      </c>
      <c r="C228" s="44">
        <v>45413.0</v>
      </c>
      <c r="D228" s="181" t="s">
        <v>21551</v>
      </c>
      <c r="E228" s="100"/>
      <c r="F228" s="112" t="str">
        <f t="shared" si="1"/>
        <v>OMAR ALEJANDRO SEPÚLVEDA PACHECO </v>
      </c>
      <c r="G228" s="100" t="s">
        <v>21552</v>
      </c>
      <c r="H228" s="56" t="s">
        <v>12</v>
      </c>
      <c r="I228" s="27"/>
      <c r="J228" s="57" t="s">
        <v>17</v>
      </c>
      <c r="K228" s="23" t="s">
        <v>15</v>
      </c>
    </row>
    <row r="229" ht="22.5" customHeight="1">
      <c r="A229" s="147">
        <v>46119.0</v>
      </c>
      <c r="B229" s="15"/>
      <c r="C229" s="44">
        <v>43678.0</v>
      </c>
      <c r="D229" s="181" t="s">
        <v>21553</v>
      </c>
      <c r="E229" s="100"/>
      <c r="F229" s="112" t="str">
        <f t="shared" si="1"/>
        <v>PEDRO ANTONIO MONDACA MONTENEGRO </v>
      </c>
      <c r="G229" s="100" t="s">
        <v>21554</v>
      </c>
      <c r="H229" s="56" t="s">
        <v>12</v>
      </c>
      <c r="I229" s="27"/>
      <c r="J229" s="57" t="s">
        <v>17</v>
      </c>
      <c r="K229" s="23" t="s">
        <v>15</v>
      </c>
    </row>
    <row r="230" ht="22.5" customHeight="1">
      <c r="A230" s="147">
        <v>46119.0</v>
      </c>
      <c r="B230" s="15">
        <v>46100.0</v>
      </c>
      <c r="C230" s="44">
        <v>45474.0</v>
      </c>
      <c r="D230" s="181" t="s">
        <v>21555</v>
      </c>
      <c r="E230" s="100"/>
      <c r="F230" s="112" t="str">
        <f t="shared" si="1"/>
        <v>ALEJANDRO GUZMÁN SALDAÑO </v>
      </c>
      <c r="G230" s="100" t="s">
        <v>21556</v>
      </c>
      <c r="H230" s="56" t="s">
        <v>12</v>
      </c>
      <c r="I230" s="27"/>
      <c r="J230" s="57" t="s">
        <v>17</v>
      </c>
      <c r="K230" s="23" t="s">
        <v>15</v>
      </c>
    </row>
    <row r="231" ht="22.5" customHeight="1">
      <c r="A231" s="147">
        <v>46119.0</v>
      </c>
      <c r="B231" s="15">
        <v>46100.0</v>
      </c>
      <c r="C231" s="44">
        <v>45323.0</v>
      </c>
      <c r="D231" s="181" t="s">
        <v>21557</v>
      </c>
      <c r="E231" s="100"/>
      <c r="F231" s="112" t="str">
        <f t="shared" si="1"/>
        <v>MIGUEL ANGEL NAVARRO OYARCE </v>
      </c>
      <c r="G231" s="100" t="s">
        <v>21558</v>
      </c>
      <c r="H231" s="56" t="s">
        <v>12</v>
      </c>
      <c r="I231" s="27"/>
      <c r="J231" s="57" t="s">
        <v>17</v>
      </c>
      <c r="K231" s="23" t="s">
        <v>15</v>
      </c>
    </row>
    <row r="232" ht="22.5" customHeight="1">
      <c r="A232" s="147">
        <v>46119.0</v>
      </c>
      <c r="B232" s="15">
        <v>46100.0</v>
      </c>
      <c r="C232" s="44">
        <v>45352.0</v>
      </c>
      <c r="D232" s="181" t="s">
        <v>21559</v>
      </c>
      <c r="E232" s="100"/>
      <c r="F232" s="112" t="str">
        <f t="shared" si="1"/>
        <v>LUIS ALEJANDRO BASÁEZ CATALÁN </v>
      </c>
      <c r="G232" s="100" t="s">
        <v>21560</v>
      </c>
      <c r="H232" s="56" t="s">
        <v>12</v>
      </c>
      <c r="I232" s="27"/>
      <c r="J232" s="57" t="s">
        <v>17</v>
      </c>
      <c r="K232" s="23" t="s">
        <v>15</v>
      </c>
    </row>
    <row r="233" ht="22.5" customHeight="1">
      <c r="A233" s="147">
        <v>46119.0</v>
      </c>
      <c r="B233" s="15">
        <v>46100.0</v>
      </c>
      <c r="C233" s="44">
        <v>45139.0</v>
      </c>
      <c r="D233" s="181" t="s">
        <v>21561</v>
      </c>
      <c r="E233" s="100"/>
      <c r="F233" s="112" t="str">
        <f t="shared" si="1"/>
        <v>LUIS EDMUNDO TORRES VALENCIA </v>
      </c>
      <c r="G233" s="100" t="s">
        <v>21562</v>
      </c>
      <c r="H233" s="56" t="s">
        <v>12</v>
      </c>
      <c r="I233" s="27"/>
      <c r="J233" s="57" t="s">
        <v>17</v>
      </c>
      <c r="K233" s="23" t="s">
        <v>15</v>
      </c>
    </row>
    <row r="234" ht="22.5" customHeight="1">
      <c r="A234" s="147">
        <v>46119.0</v>
      </c>
      <c r="B234" s="15">
        <v>46101.0</v>
      </c>
      <c r="C234" s="44">
        <v>43405.0</v>
      </c>
      <c r="D234" s="181" t="s">
        <v>21563</v>
      </c>
      <c r="E234" s="100"/>
      <c r="F234" s="112" t="str">
        <f t="shared" si="1"/>
        <v>LUIS SEGUNDO VIDAL BUGUEÑO </v>
      </c>
      <c r="G234" s="100" t="s">
        <v>21564</v>
      </c>
      <c r="H234" s="56" t="s">
        <v>12</v>
      </c>
      <c r="I234" s="27"/>
      <c r="J234" s="57" t="s">
        <v>17</v>
      </c>
      <c r="K234" s="23" t="s">
        <v>15</v>
      </c>
    </row>
    <row r="235" ht="22.5" customHeight="1">
      <c r="A235" s="147">
        <v>46119.0</v>
      </c>
      <c r="B235" s="15">
        <v>46101.0</v>
      </c>
      <c r="C235" s="44">
        <v>43525.0</v>
      </c>
      <c r="D235" s="181" t="s">
        <v>21565</v>
      </c>
      <c r="E235" s="100"/>
      <c r="F235" s="112" t="str">
        <f t="shared" si="1"/>
        <v>KARINA ROMANET LEDESMA YANCA </v>
      </c>
      <c r="G235" s="100" t="s">
        <v>21566</v>
      </c>
      <c r="H235" s="56" t="s">
        <v>12</v>
      </c>
      <c r="I235" s="27"/>
      <c r="J235" s="57" t="s">
        <v>17</v>
      </c>
      <c r="K235" s="23" t="s">
        <v>15</v>
      </c>
    </row>
    <row r="236" ht="22.5" customHeight="1">
      <c r="A236" s="147">
        <v>46119.0</v>
      </c>
      <c r="B236" s="15"/>
      <c r="C236" s="44">
        <v>42309.0</v>
      </c>
      <c r="D236" s="181" t="s">
        <v>21567</v>
      </c>
      <c r="E236" s="100"/>
      <c r="F236" s="112" t="str">
        <f t="shared" si="1"/>
        <v>GISELLE DEL CARMEN DURÁN CONCHA </v>
      </c>
      <c r="G236" s="100" t="s">
        <v>21568</v>
      </c>
      <c r="H236" s="61"/>
      <c r="I236" s="27"/>
      <c r="J236" s="57" t="s">
        <v>17</v>
      </c>
      <c r="K236" s="23" t="s">
        <v>22</v>
      </c>
    </row>
    <row r="237" ht="22.5" customHeight="1">
      <c r="A237" s="147">
        <v>46119.0</v>
      </c>
      <c r="B237" s="15">
        <v>46100.0</v>
      </c>
      <c r="C237" s="44">
        <v>45839.0</v>
      </c>
      <c r="D237" s="181" t="s">
        <v>21569</v>
      </c>
      <c r="E237" s="100"/>
      <c r="F237" s="112" t="str">
        <f t="shared" si="1"/>
        <v>JEANNETTE CAROL SAGREDO VELÁSQUEZ </v>
      </c>
      <c r="G237" s="100" t="s">
        <v>21570</v>
      </c>
      <c r="H237" s="61"/>
      <c r="I237" s="27"/>
      <c r="J237" s="57" t="s">
        <v>17</v>
      </c>
      <c r="K237" s="23" t="s">
        <v>22</v>
      </c>
    </row>
    <row r="238" ht="22.5" customHeight="1">
      <c r="A238" s="147">
        <v>46119.0</v>
      </c>
      <c r="B238" s="15">
        <v>46100.0</v>
      </c>
      <c r="C238" s="44">
        <v>45200.0</v>
      </c>
      <c r="D238" s="181" t="s">
        <v>21571</v>
      </c>
      <c r="E238" s="100"/>
      <c r="F238" s="112" t="str">
        <f t="shared" si="1"/>
        <v>ORIETA DE LAS MERCEDES DÍAZ GONZÁLEZ </v>
      </c>
      <c r="G238" s="100" t="s">
        <v>21572</v>
      </c>
      <c r="H238" s="56" t="s">
        <v>12</v>
      </c>
      <c r="I238" s="27"/>
      <c r="J238" s="57" t="s">
        <v>17</v>
      </c>
      <c r="K238" s="23" t="s">
        <v>15</v>
      </c>
    </row>
    <row r="239" ht="22.5" customHeight="1">
      <c r="A239" s="147">
        <v>46119.0</v>
      </c>
      <c r="B239" s="15">
        <v>46101.0</v>
      </c>
      <c r="C239" s="44">
        <v>43617.0</v>
      </c>
      <c r="D239" s="181" t="s">
        <v>21573</v>
      </c>
      <c r="E239" s="100"/>
      <c r="F239" s="112" t="str">
        <f t="shared" si="1"/>
        <v>MIGUEL EDUARDO FLORES MONTECINO </v>
      </c>
      <c r="G239" s="100" t="s">
        <v>21574</v>
      </c>
      <c r="H239" s="56" t="s">
        <v>12</v>
      </c>
      <c r="I239" s="27"/>
      <c r="J239" s="57" t="s">
        <v>17</v>
      </c>
      <c r="K239" s="23" t="s">
        <v>15</v>
      </c>
    </row>
    <row r="240" ht="22.5" customHeight="1">
      <c r="A240" s="147">
        <v>46119.0</v>
      </c>
      <c r="B240" s="15">
        <v>46101.0</v>
      </c>
      <c r="C240" s="44">
        <v>43800.0</v>
      </c>
      <c r="D240" s="181" t="s">
        <v>21575</v>
      </c>
      <c r="E240" s="100"/>
      <c r="F240" s="112" t="str">
        <f t="shared" si="1"/>
        <v>PAMELA ALEJANDRA BARRIOS LÓPEZ </v>
      </c>
      <c r="G240" s="100" t="s">
        <v>21576</v>
      </c>
      <c r="H240" s="56" t="s">
        <v>12</v>
      </c>
      <c r="I240" s="27"/>
      <c r="J240" s="57" t="s">
        <v>17</v>
      </c>
      <c r="K240" s="23" t="s">
        <v>15</v>
      </c>
    </row>
    <row r="241" ht="22.5" customHeight="1">
      <c r="A241" s="147">
        <v>46119.0</v>
      </c>
      <c r="B241" s="15">
        <v>46101.0</v>
      </c>
      <c r="C241" s="44">
        <v>41974.0</v>
      </c>
      <c r="D241" s="181" t="s">
        <v>21577</v>
      </c>
      <c r="E241" s="100"/>
      <c r="F241" s="112" t="str">
        <f t="shared" si="1"/>
        <v>LESLIE DIANA LÓPEZ SÁEZ </v>
      </c>
      <c r="G241" s="100" t="s">
        <v>21578</v>
      </c>
      <c r="H241" s="61"/>
      <c r="I241" s="27"/>
      <c r="J241" s="57" t="s">
        <v>17</v>
      </c>
      <c r="K241" s="23" t="s">
        <v>22</v>
      </c>
    </row>
    <row r="242" ht="22.5" customHeight="1">
      <c r="A242" s="147">
        <v>46119.0</v>
      </c>
      <c r="B242" s="46"/>
      <c r="C242" s="44"/>
      <c r="D242" s="181" t="s">
        <v>21579</v>
      </c>
      <c r="E242" s="100"/>
      <c r="F242" s="112" t="str">
        <f t="shared" si="1"/>
        <v>JUAQUIN ALONSO SILVA PINTO </v>
      </c>
      <c r="G242" s="100" t="s">
        <v>2634</v>
      </c>
      <c r="H242" s="56" t="s">
        <v>12</v>
      </c>
      <c r="I242" s="27"/>
      <c r="J242" s="57" t="s">
        <v>17</v>
      </c>
      <c r="K242" s="23" t="s">
        <v>15</v>
      </c>
    </row>
    <row r="243" ht="22.5" customHeight="1">
      <c r="A243" s="147">
        <v>46119.0</v>
      </c>
      <c r="B243" s="15"/>
      <c r="C243" s="44"/>
      <c r="D243" s="181" t="s">
        <v>21580</v>
      </c>
      <c r="E243" s="100"/>
      <c r="F243" s="112" t="str">
        <f t="shared" si="1"/>
        <v>DIEGO IGNACIO SILVA PINTO </v>
      </c>
      <c r="G243" s="100" t="s">
        <v>3662</v>
      </c>
      <c r="H243" s="56" t="s">
        <v>12</v>
      </c>
      <c r="I243" s="27"/>
      <c r="J243" s="57" t="s">
        <v>17</v>
      </c>
      <c r="K243" s="23" t="s">
        <v>15</v>
      </c>
    </row>
    <row r="244" ht="22.5" customHeight="1">
      <c r="A244" s="147">
        <v>46119.0</v>
      </c>
      <c r="B244" s="46"/>
      <c r="C244" s="44">
        <v>45627.0</v>
      </c>
      <c r="D244" s="181" t="s">
        <v>21581</v>
      </c>
      <c r="E244" s="100"/>
      <c r="F244" s="112" t="str">
        <f t="shared" si="1"/>
        <v>MARJORIE ALEJANDRA TORRES AMESTICA </v>
      </c>
      <c r="G244" s="100" t="s">
        <v>21582</v>
      </c>
      <c r="H244" s="56" t="s">
        <v>12</v>
      </c>
      <c r="I244" s="27"/>
      <c r="J244" s="57" t="s">
        <v>17</v>
      </c>
      <c r="K244" s="23" t="s">
        <v>15</v>
      </c>
    </row>
    <row r="245" ht="22.5" customHeight="1">
      <c r="A245" s="147">
        <v>46119.0</v>
      </c>
      <c r="B245" s="15">
        <v>46119.0</v>
      </c>
      <c r="C245" s="44">
        <v>45078.0</v>
      </c>
      <c r="D245" s="181" t="s">
        <v>21583</v>
      </c>
      <c r="E245" s="100"/>
      <c r="F245" s="112" t="str">
        <f t="shared" si="1"/>
        <v>JORGE FELIX CAMPILLAY GONZALEZ </v>
      </c>
      <c r="G245" s="100" t="s">
        <v>21584</v>
      </c>
      <c r="H245" s="56" t="s">
        <v>12</v>
      </c>
      <c r="I245" s="27"/>
      <c r="J245" s="57" t="s">
        <v>17</v>
      </c>
      <c r="K245" s="23" t="s">
        <v>15</v>
      </c>
    </row>
    <row r="246" ht="22.5" customHeight="1">
      <c r="A246" s="147">
        <v>46119.0</v>
      </c>
      <c r="B246" s="15">
        <v>46119.0</v>
      </c>
      <c r="C246" s="44">
        <v>44652.0</v>
      </c>
      <c r="D246" s="181" t="s">
        <v>21585</v>
      </c>
      <c r="E246" s="100"/>
      <c r="F246" s="112" t="str">
        <f t="shared" si="1"/>
        <v>MAURO IVAN PURCELL FLORES </v>
      </c>
      <c r="G246" s="100" t="s">
        <v>21586</v>
      </c>
      <c r="H246" s="56" t="s">
        <v>12</v>
      </c>
      <c r="I246" s="27"/>
      <c r="J246" s="57" t="s">
        <v>17</v>
      </c>
      <c r="K246" s="23" t="s">
        <v>15</v>
      </c>
    </row>
    <row r="247" ht="22.5" customHeight="1">
      <c r="A247" s="147">
        <v>46119.0</v>
      </c>
      <c r="B247" s="15">
        <v>46101.0</v>
      </c>
      <c r="C247" s="44">
        <v>44228.0</v>
      </c>
      <c r="D247" s="181" t="s">
        <v>21587</v>
      </c>
      <c r="E247" s="100"/>
      <c r="F247" s="112" t="str">
        <f t="shared" si="1"/>
        <v>EDUARDO CHRISTIAN SAINT-LAURENCE SEPÚLVEDA </v>
      </c>
      <c r="G247" s="100" t="s">
        <v>21588</v>
      </c>
      <c r="H247" s="56" t="s">
        <v>12</v>
      </c>
      <c r="I247" s="27"/>
      <c r="J247" s="57" t="s">
        <v>17</v>
      </c>
      <c r="K247" s="23" t="s">
        <v>15</v>
      </c>
    </row>
    <row r="248" ht="22.5" customHeight="1">
      <c r="A248" s="147">
        <v>46119.0</v>
      </c>
      <c r="B248" s="15">
        <v>46120.0</v>
      </c>
      <c r="C248" s="44">
        <v>43101.0</v>
      </c>
      <c r="D248" s="181" t="s">
        <v>21589</v>
      </c>
      <c r="E248" s="100"/>
      <c r="F248" s="112" t="str">
        <f t="shared" si="1"/>
        <v>CARLOS ANDRES CASTRO MUÑOZ </v>
      </c>
      <c r="G248" s="100" t="s">
        <v>21590</v>
      </c>
      <c r="H248" s="56" t="s">
        <v>12</v>
      </c>
      <c r="I248" s="27"/>
      <c r="J248" s="57" t="s">
        <v>17</v>
      </c>
      <c r="K248" s="23" t="s">
        <v>15</v>
      </c>
    </row>
    <row r="249" ht="22.5" customHeight="1">
      <c r="A249" s="147">
        <v>46119.0</v>
      </c>
      <c r="B249" s="15">
        <v>46101.0</v>
      </c>
      <c r="C249" s="44">
        <v>43739.0</v>
      </c>
      <c r="D249" s="181" t="s">
        <v>20381</v>
      </c>
      <c r="E249" s="100" t="s">
        <v>21591</v>
      </c>
      <c r="F249" s="112" t="str">
        <f t="shared" si="1"/>
        <v>JUAN LUIS JEREZ</v>
      </c>
      <c r="G249" s="100" t="s">
        <v>21592</v>
      </c>
      <c r="H249" s="61"/>
      <c r="I249" s="27"/>
      <c r="J249" s="57" t="s">
        <v>17</v>
      </c>
      <c r="K249" s="23" t="s">
        <v>22</v>
      </c>
    </row>
    <row r="250" ht="22.5" customHeight="1">
      <c r="A250" s="147">
        <v>46119.0</v>
      </c>
      <c r="B250" s="15">
        <v>46100.0</v>
      </c>
      <c r="C250" s="44">
        <v>45108.0</v>
      </c>
      <c r="D250" s="181" t="s">
        <v>938</v>
      </c>
      <c r="E250" s="100" t="s">
        <v>1208</v>
      </c>
      <c r="F250" s="112" t="str">
        <f t="shared" si="1"/>
        <v>NICOLE TORRES</v>
      </c>
      <c r="G250" s="100" t="s">
        <v>21593</v>
      </c>
      <c r="H250" s="56" t="s">
        <v>12</v>
      </c>
      <c r="I250" s="27"/>
      <c r="J250" s="57" t="s">
        <v>17</v>
      </c>
      <c r="K250" s="23" t="s">
        <v>15</v>
      </c>
    </row>
    <row r="251" ht="22.5" customHeight="1">
      <c r="A251" s="147">
        <v>46119.0</v>
      </c>
      <c r="B251" s="15">
        <v>46101.0</v>
      </c>
      <c r="C251" s="44">
        <v>44743.0</v>
      </c>
      <c r="D251" s="181" t="s">
        <v>21594</v>
      </c>
      <c r="E251" s="100" t="s">
        <v>21595</v>
      </c>
      <c r="F251" s="112" t="str">
        <f t="shared" si="1"/>
        <v>DANIEL EUGENIO QUIROZ OPAZO</v>
      </c>
      <c r="G251" s="100" t="s">
        <v>21596</v>
      </c>
      <c r="H251" s="56" t="s">
        <v>12</v>
      </c>
      <c r="I251" s="27"/>
      <c r="J251" s="57" t="s">
        <v>17</v>
      </c>
      <c r="K251" s="23" t="s">
        <v>15</v>
      </c>
    </row>
    <row r="252" ht="22.5" customHeight="1">
      <c r="A252" s="147">
        <v>46119.0</v>
      </c>
      <c r="B252" s="15">
        <v>46101.0</v>
      </c>
      <c r="C252" s="44">
        <v>44409.0</v>
      </c>
      <c r="D252" s="181" t="s">
        <v>4746</v>
      </c>
      <c r="E252" s="100" t="s">
        <v>21597</v>
      </c>
      <c r="F252" s="112" t="str">
        <f t="shared" si="1"/>
        <v>JESSICA ESPINA</v>
      </c>
      <c r="G252" s="100" t="s">
        <v>21598</v>
      </c>
      <c r="H252" s="61"/>
      <c r="I252" s="27"/>
      <c r="J252" s="57" t="s">
        <v>17</v>
      </c>
      <c r="K252" s="23" t="s">
        <v>22</v>
      </c>
    </row>
    <row r="253" ht="22.5" customHeight="1">
      <c r="A253" s="147">
        <v>46119.0</v>
      </c>
      <c r="B253" s="15">
        <v>46100.0</v>
      </c>
      <c r="C253" s="44">
        <v>45474.0</v>
      </c>
      <c r="D253" s="181" t="s">
        <v>2406</v>
      </c>
      <c r="E253" s="100" t="s">
        <v>21599</v>
      </c>
      <c r="F253" s="112" t="str">
        <f t="shared" si="1"/>
        <v>VÍCTOR MANUEL ARRIAZA MORALES</v>
      </c>
      <c r="G253" s="100" t="s">
        <v>21600</v>
      </c>
      <c r="H253" s="61"/>
      <c r="I253" s="27"/>
      <c r="J253" s="57" t="s">
        <v>17</v>
      </c>
      <c r="K253" s="23" t="s">
        <v>22</v>
      </c>
    </row>
    <row r="254" ht="22.5" customHeight="1">
      <c r="A254" s="147">
        <v>46119.0</v>
      </c>
      <c r="B254" s="15">
        <v>46100.0</v>
      </c>
      <c r="C254" s="44">
        <v>45383.0</v>
      </c>
      <c r="D254" s="181" t="s">
        <v>21601</v>
      </c>
      <c r="E254" s="100" t="s">
        <v>21602</v>
      </c>
      <c r="F254" s="112" t="str">
        <f t="shared" si="1"/>
        <v>MODESTA DEL CARMEN ALLIMANT ROJAS</v>
      </c>
      <c r="G254" s="100" t="s">
        <v>21603</v>
      </c>
      <c r="H254" s="56" t="s">
        <v>12</v>
      </c>
      <c r="I254" s="27"/>
      <c r="J254" s="57" t="s">
        <v>17</v>
      </c>
      <c r="K254" s="23" t="s">
        <v>15</v>
      </c>
    </row>
    <row r="255" ht="22.5" customHeight="1">
      <c r="A255" s="147">
        <v>46119.0</v>
      </c>
      <c r="B255" s="15">
        <v>46119.0</v>
      </c>
      <c r="C255" s="44"/>
      <c r="D255" s="181" t="s">
        <v>21604</v>
      </c>
      <c r="E255" s="100" t="s">
        <v>21605</v>
      </c>
      <c r="F255" s="112" t="str">
        <f t="shared" si="1"/>
        <v>FELIPE FRANCISCO SANTANDER JARA</v>
      </c>
      <c r="G255" s="100" t="s">
        <v>21606</v>
      </c>
      <c r="H255" s="56" t="s">
        <v>12</v>
      </c>
      <c r="I255" s="27"/>
      <c r="J255" s="57" t="s">
        <v>17</v>
      </c>
      <c r="K255" s="23" t="s">
        <v>15</v>
      </c>
    </row>
    <row r="256" ht="22.5" customHeight="1">
      <c r="A256" s="147">
        <v>46119.0</v>
      </c>
      <c r="B256" s="15">
        <v>46120.0</v>
      </c>
      <c r="C256" s="44">
        <v>44531.0</v>
      </c>
      <c r="D256" s="181" t="s">
        <v>21607</v>
      </c>
      <c r="E256" s="100" t="s">
        <v>21608</v>
      </c>
      <c r="F256" s="112" t="str">
        <f t="shared" si="1"/>
        <v>PATRICIO MARCELO HEVIA VILCHES</v>
      </c>
      <c r="G256" s="100" t="s">
        <v>21609</v>
      </c>
      <c r="H256" s="56" t="s">
        <v>12</v>
      </c>
      <c r="I256" s="27"/>
      <c r="J256" s="57" t="s">
        <v>17</v>
      </c>
      <c r="K256" s="23" t="s">
        <v>15</v>
      </c>
    </row>
    <row r="257" ht="22.5" customHeight="1">
      <c r="A257" s="147">
        <v>46119.0</v>
      </c>
      <c r="B257" s="15">
        <v>46120.0</v>
      </c>
      <c r="C257" s="44">
        <v>45231.0</v>
      </c>
      <c r="D257" s="181" t="s">
        <v>21610</v>
      </c>
      <c r="E257" s="100" t="s">
        <v>21611</v>
      </c>
      <c r="F257" s="112" t="str">
        <f t="shared" si="1"/>
        <v>SANDRA MARGARITA POVEDA OYARZUN</v>
      </c>
      <c r="G257" s="100" t="s">
        <v>21612</v>
      </c>
      <c r="H257" s="56" t="s">
        <v>12</v>
      </c>
      <c r="I257" s="27"/>
      <c r="J257" s="57" t="s">
        <v>17</v>
      </c>
      <c r="K257" s="23" t="s">
        <v>15</v>
      </c>
    </row>
    <row r="258" ht="22.5" customHeight="1">
      <c r="A258" s="147">
        <v>46119.0</v>
      </c>
      <c r="B258" s="15"/>
      <c r="C258" s="44">
        <v>40148.0</v>
      </c>
      <c r="D258" s="181" t="s">
        <v>1253</v>
      </c>
      <c r="E258" s="100" t="s">
        <v>12622</v>
      </c>
      <c r="F258" s="112" t="str">
        <f t="shared" si="1"/>
        <v>ALEX OMAR HUERTA ZAPATA</v>
      </c>
      <c r="G258" s="100" t="s">
        <v>12623</v>
      </c>
      <c r="H258" s="56" t="s">
        <v>12</v>
      </c>
      <c r="I258" s="27"/>
      <c r="J258" s="57" t="s">
        <v>17</v>
      </c>
      <c r="K258" s="23" t="s">
        <v>15</v>
      </c>
    </row>
    <row r="259" ht="22.5" customHeight="1">
      <c r="A259" s="147">
        <v>46119.0</v>
      </c>
      <c r="B259" s="15">
        <v>46119.0</v>
      </c>
      <c r="C259" s="44">
        <v>45352.0</v>
      </c>
      <c r="D259" s="181" t="s">
        <v>21613</v>
      </c>
      <c r="E259" s="100"/>
      <c r="F259" s="112" t="str">
        <f t="shared" si="1"/>
        <v>GISELLA PATRICIA OLIVARI CASTRO </v>
      </c>
      <c r="G259" s="100" t="s">
        <v>21614</v>
      </c>
      <c r="H259" s="56" t="s">
        <v>12</v>
      </c>
      <c r="I259" s="27"/>
      <c r="J259" s="57" t="s">
        <v>19</v>
      </c>
      <c r="K259" s="23" t="s">
        <v>15</v>
      </c>
    </row>
    <row r="260" ht="22.5" customHeight="1">
      <c r="A260" s="147">
        <v>46119.0</v>
      </c>
      <c r="B260" s="15">
        <v>46119.0</v>
      </c>
      <c r="C260" s="44">
        <v>43617.0</v>
      </c>
      <c r="D260" s="181" t="s">
        <v>21615</v>
      </c>
      <c r="E260" s="100"/>
      <c r="F260" s="112" t="str">
        <f t="shared" si="1"/>
        <v>BASTIÁN ANDRÉS GUZMÁN TAPIA </v>
      </c>
      <c r="G260" s="100" t="s">
        <v>21616</v>
      </c>
      <c r="H260" s="56" t="s">
        <v>12</v>
      </c>
      <c r="I260" s="27"/>
      <c r="J260" s="57" t="s">
        <v>19</v>
      </c>
      <c r="K260" s="23" t="s">
        <v>15</v>
      </c>
    </row>
    <row r="261" ht="22.5" customHeight="1">
      <c r="A261" s="147">
        <v>46119.0</v>
      </c>
      <c r="B261" s="46"/>
      <c r="C261" s="44"/>
      <c r="D261" s="181" t="s">
        <v>21617</v>
      </c>
      <c r="E261" s="100"/>
      <c r="F261" s="112" t="str">
        <f t="shared" si="1"/>
        <v>CRISTOPHER ANDRES HERNANDEZ LOPEZ </v>
      </c>
      <c r="G261" s="100" t="s">
        <v>21618</v>
      </c>
      <c r="H261" s="61"/>
      <c r="I261" s="27"/>
      <c r="J261" s="65"/>
      <c r="K261" s="28"/>
    </row>
    <row r="262" ht="22.5" customHeight="1">
      <c r="A262" s="147">
        <v>46119.0</v>
      </c>
      <c r="B262" s="46"/>
      <c r="C262" s="46"/>
      <c r="D262" s="181" t="s">
        <v>21619</v>
      </c>
      <c r="E262" s="100"/>
      <c r="F262" s="112" t="str">
        <f t="shared" si="1"/>
        <v>VALERIA ALEJANDRA MUÑOZ NUÑEZ </v>
      </c>
      <c r="G262" s="100" t="s">
        <v>21620</v>
      </c>
      <c r="H262" s="61"/>
      <c r="I262" s="27"/>
      <c r="J262" s="65"/>
      <c r="K262" s="28"/>
    </row>
    <row r="263" ht="22.5" customHeight="1">
      <c r="A263" s="147">
        <v>46119.0</v>
      </c>
      <c r="B263" s="15"/>
      <c r="C263" s="44"/>
      <c r="D263" s="181" t="s">
        <v>21621</v>
      </c>
      <c r="E263" s="100"/>
      <c r="F263" s="112" t="str">
        <f t="shared" si="1"/>
        <v>AMILKAR IKARO RODRÍGUEZ SANTANA </v>
      </c>
      <c r="G263" s="100" t="s">
        <v>21622</v>
      </c>
      <c r="H263" s="61"/>
      <c r="I263" s="27"/>
      <c r="J263" s="65"/>
      <c r="K263" s="28"/>
    </row>
    <row r="264" ht="22.5" customHeight="1">
      <c r="A264" s="147">
        <v>46119.0</v>
      </c>
      <c r="B264" s="15"/>
      <c r="C264" s="44"/>
      <c r="D264" s="181" t="s">
        <v>21623</v>
      </c>
      <c r="E264" s="100" t="s">
        <v>17394</v>
      </c>
      <c r="F264" s="112" t="str">
        <f t="shared" si="1"/>
        <v>MELANY CORROTEA</v>
      </c>
      <c r="G264" s="100" t="s">
        <v>21624</v>
      </c>
      <c r="H264" s="61"/>
      <c r="I264" s="27"/>
      <c r="J264" s="65"/>
      <c r="K264" s="28"/>
    </row>
    <row r="265" ht="22.5" customHeight="1">
      <c r="A265" s="147">
        <v>46119.0</v>
      </c>
      <c r="B265" s="15"/>
      <c r="C265" s="44"/>
      <c r="D265" s="181" t="s">
        <v>16249</v>
      </c>
      <c r="E265" s="100" t="s">
        <v>3997</v>
      </c>
      <c r="F265" s="112" t="str">
        <f t="shared" si="1"/>
        <v>ERASMO HERRERA</v>
      </c>
      <c r="G265" s="100" t="s">
        <v>21625</v>
      </c>
      <c r="H265" s="56"/>
      <c r="I265" s="27"/>
      <c r="J265" s="65"/>
      <c r="K265" s="28"/>
    </row>
    <row r="266" ht="22.5" customHeight="1">
      <c r="A266" s="147">
        <v>46120.0</v>
      </c>
      <c r="B266" s="15"/>
      <c r="C266" s="44"/>
      <c r="D266" s="181" t="s">
        <v>21626</v>
      </c>
      <c r="E266" s="100"/>
      <c r="F266" s="112" t="str">
        <f t="shared" si="1"/>
        <v>JULIO ALEXANDER COVARRUBIAS ROJAS </v>
      </c>
      <c r="G266" s="100" t="s">
        <v>21627</v>
      </c>
      <c r="H266" s="61"/>
      <c r="I266" s="27"/>
      <c r="J266" s="57" t="s">
        <v>14</v>
      </c>
      <c r="K266" s="28"/>
    </row>
    <row r="267" ht="22.5" customHeight="1">
      <c r="A267" s="147">
        <v>46120.0</v>
      </c>
      <c r="B267" s="15"/>
      <c r="C267" s="44"/>
      <c r="D267" s="181" t="s">
        <v>21628</v>
      </c>
      <c r="E267" s="100"/>
      <c r="F267" s="112" t="str">
        <f t="shared" si="1"/>
        <v>PAULA SOLEDAD CORREA SALDÍAS </v>
      </c>
      <c r="G267" s="100" t="s">
        <v>21629</v>
      </c>
      <c r="H267" s="61"/>
      <c r="I267" s="27"/>
      <c r="J267" s="57" t="s">
        <v>14</v>
      </c>
      <c r="K267" s="28"/>
    </row>
    <row r="268" ht="22.5" customHeight="1">
      <c r="A268" s="147">
        <v>46120.0</v>
      </c>
      <c r="B268" s="15"/>
      <c r="C268" s="44"/>
      <c r="D268" s="181" t="s">
        <v>21630</v>
      </c>
      <c r="E268" s="100"/>
      <c r="F268" s="112" t="str">
        <f t="shared" si="1"/>
        <v>GABRIEL MAURICIO PALMA ZAMORA </v>
      </c>
      <c r="G268" s="100" t="s">
        <v>21631</v>
      </c>
      <c r="H268" s="61"/>
      <c r="I268" s="27"/>
      <c r="J268" s="57" t="s">
        <v>14</v>
      </c>
      <c r="K268" s="28"/>
    </row>
    <row r="269" ht="22.5" customHeight="1">
      <c r="A269" s="147">
        <v>46120.0</v>
      </c>
      <c r="B269" s="15"/>
      <c r="C269" s="44"/>
      <c r="D269" s="181" t="s">
        <v>21632</v>
      </c>
      <c r="E269" s="100"/>
      <c r="F269" s="112" t="str">
        <f t="shared" si="1"/>
        <v>JOHN EDUARDO MARTÍNEZ JARAMILLO </v>
      </c>
      <c r="G269" s="100" t="s">
        <v>21633</v>
      </c>
      <c r="H269" s="61"/>
      <c r="I269" s="27"/>
      <c r="J269" s="57" t="s">
        <v>14</v>
      </c>
      <c r="K269" s="28"/>
    </row>
    <row r="270" ht="22.5" customHeight="1">
      <c r="A270" s="147">
        <v>46120.0</v>
      </c>
      <c r="B270" s="15"/>
      <c r="C270" s="44"/>
      <c r="D270" s="181" t="s">
        <v>21634</v>
      </c>
      <c r="E270" s="100"/>
      <c r="F270" s="112" t="str">
        <f t="shared" si="1"/>
        <v>OSCAR MIGUEL GUTIÉRREZ ARAYA </v>
      </c>
      <c r="G270" s="100" t="s">
        <v>21635</v>
      </c>
      <c r="H270" s="61"/>
      <c r="I270" s="27"/>
      <c r="J270" s="57" t="s">
        <v>14</v>
      </c>
      <c r="K270" s="28"/>
    </row>
    <row r="271" ht="22.5" customHeight="1">
      <c r="A271" s="147">
        <v>46120.0</v>
      </c>
      <c r="B271" s="15"/>
      <c r="C271" s="44"/>
      <c r="D271" s="181" t="s">
        <v>21636</v>
      </c>
      <c r="E271" s="100"/>
      <c r="F271" s="112" t="str">
        <f t="shared" si="1"/>
        <v>TIARE MARUSSA CELEDÓN OLGUÍN </v>
      </c>
      <c r="G271" s="100" t="s">
        <v>21637</v>
      </c>
      <c r="H271" s="56" t="s">
        <v>12</v>
      </c>
      <c r="I271" s="27"/>
      <c r="J271" s="57" t="s">
        <v>14</v>
      </c>
      <c r="K271" s="23" t="s">
        <v>15</v>
      </c>
    </row>
    <row r="272" ht="22.5" customHeight="1">
      <c r="A272" s="147">
        <v>46120.0</v>
      </c>
      <c r="B272" s="15"/>
      <c r="C272" s="44"/>
      <c r="D272" s="181" t="s">
        <v>21638</v>
      </c>
      <c r="E272" s="100"/>
      <c r="F272" s="112" t="str">
        <f t="shared" si="1"/>
        <v>DANIELA FERNANDA REINOSO VILLA </v>
      </c>
      <c r="G272" s="100" t="s">
        <v>21639</v>
      </c>
      <c r="H272" s="61"/>
      <c r="I272" s="27"/>
      <c r="J272" s="57" t="s">
        <v>14</v>
      </c>
      <c r="K272" s="28"/>
    </row>
    <row r="273" ht="22.5" customHeight="1">
      <c r="A273" s="147">
        <v>46120.0</v>
      </c>
      <c r="B273" s="15"/>
      <c r="C273" s="44"/>
      <c r="D273" s="181" t="s">
        <v>21640</v>
      </c>
      <c r="E273" s="100"/>
      <c r="F273" s="112" t="str">
        <f t="shared" si="1"/>
        <v>BAYRON ALEXANDER VÁSQUEZ ESCOBAR </v>
      </c>
      <c r="G273" s="100" t="s">
        <v>21641</v>
      </c>
      <c r="H273" s="61"/>
      <c r="I273" s="27"/>
      <c r="J273" s="57" t="s">
        <v>14</v>
      </c>
      <c r="K273" s="28"/>
    </row>
    <row r="274" ht="22.5" customHeight="1">
      <c r="A274" s="147">
        <v>46120.0</v>
      </c>
      <c r="B274" s="15"/>
      <c r="C274" s="44"/>
      <c r="D274" s="181" t="s">
        <v>21642</v>
      </c>
      <c r="E274" s="100"/>
      <c r="F274" s="112" t="str">
        <f t="shared" si="1"/>
        <v>IGNACIO ANDRÉS RIVERA PONCE </v>
      </c>
      <c r="G274" s="100" t="s">
        <v>21643</v>
      </c>
      <c r="H274" s="56" t="s">
        <v>12</v>
      </c>
      <c r="I274" s="27"/>
      <c r="J274" s="57" t="s">
        <v>14</v>
      </c>
      <c r="K274" s="28"/>
    </row>
    <row r="275" ht="22.5" customHeight="1">
      <c r="A275" s="147">
        <v>46120.0</v>
      </c>
      <c r="B275" s="15"/>
      <c r="C275" s="44"/>
      <c r="D275" s="181" t="s">
        <v>21644</v>
      </c>
      <c r="E275" s="100"/>
      <c r="F275" s="112" t="str">
        <f t="shared" si="1"/>
        <v>JEREMY AXEL CABEZAS CUADRA </v>
      </c>
      <c r="G275" s="100" t="s">
        <v>21645</v>
      </c>
      <c r="H275" s="61"/>
      <c r="I275" s="27"/>
      <c r="J275" s="57" t="s">
        <v>14</v>
      </c>
      <c r="K275" s="28"/>
    </row>
    <row r="276" ht="22.5" customHeight="1">
      <c r="A276" s="147">
        <v>46120.0</v>
      </c>
      <c r="B276" s="15"/>
      <c r="C276" s="44"/>
      <c r="D276" s="181" t="s">
        <v>21646</v>
      </c>
      <c r="E276" s="100"/>
      <c r="F276" s="112" t="str">
        <f t="shared" si="1"/>
        <v>CRISTIAN ALEJANDRO PIZARRO SAAVEDRA </v>
      </c>
      <c r="G276" s="100" t="s">
        <v>21647</v>
      </c>
      <c r="H276" s="56" t="s">
        <v>12</v>
      </c>
      <c r="I276" s="27"/>
      <c r="J276" s="57" t="s">
        <v>14</v>
      </c>
      <c r="K276" s="28"/>
    </row>
    <row r="277" ht="22.5" customHeight="1">
      <c r="A277" s="147">
        <v>46120.0</v>
      </c>
      <c r="B277" s="15"/>
      <c r="C277" s="44"/>
      <c r="D277" s="181" t="s">
        <v>21648</v>
      </c>
      <c r="E277" s="100"/>
      <c r="F277" s="112" t="str">
        <f t="shared" si="1"/>
        <v>ALBERT JOHAN CERDA CASTRO </v>
      </c>
      <c r="G277" s="100" t="s">
        <v>21649</v>
      </c>
      <c r="H277" s="61"/>
      <c r="I277" s="27"/>
      <c r="J277" s="57" t="s">
        <v>14</v>
      </c>
      <c r="K277" s="28"/>
    </row>
    <row r="278" ht="22.5" customHeight="1">
      <c r="A278" s="147">
        <v>46120.0</v>
      </c>
      <c r="B278" s="15"/>
      <c r="C278" s="44"/>
      <c r="D278" s="181" t="s">
        <v>21650</v>
      </c>
      <c r="E278" s="100"/>
      <c r="F278" s="112" t="str">
        <f t="shared" si="1"/>
        <v>FABIÁN IGNACIO VARAS ROJAS </v>
      </c>
      <c r="G278" s="100" t="s">
        <v>21651</v>
      </c>
      <c r="H278" s="61"/>
      <c r="I278" s="27"/>
      <c r="J278" s="57" t="s">
        <v>14</v>
      </c>
      <c r="K278" s="28"/>
    </row>
    <row r="279" ht="22.5" customHeight="1">
      <c r="A279" s="147">
        <v>46120.0</v>
      </c>
      <c r="B279" s="15"/>
      <c r="C279" s="44"/>
      <c r="D279" s="181" t="s">
        <v>21652</v>
      </c>
      <c r="E279" s="100"/>
      <c r="F279" s="112" t="str">
        <f t="shared" si="1"/>
        <v>ROSA BETZABÉ MEDINA HERNÁNDEZ </v>
      </c>
      <c r="G279" s="100" t="s">
        <v>21653</v>
      </c>
      <c r="H279" s="56" t="s">
        <v>12</v>
      </c>
      <c r="I279" s="27"/>
      <c r="J279" s="57" t="s">
        <v>14</v>
      </c>
      <c r="K279" s="23" t="s">
        <v>15</v>
      </c>
    </row>
    <row r="280" ht="22.5" customHeight="1">
      <c r="A280" s="147">
        <v>46120.0</v>
      </c>
      <c r="B280" s="15"/>
      <c r="C280" s="44"/>
      <c r="D280" s="181" t="s">
        <v>21654</v>
      </c>
      <c r="E280" s="100"/>
      <c r="F280" s="112" t="str">
        <f t="shared" si="1"/>
        <v>VERÓNICA SOLEDAD PINEDA MARTÍNEZ </v>
      </c>
      <c r="G280" s="100" t="s">
        <v>21655</v>
      </c>
      <c r="H280" s="61"/>
      <c r="I280" s="27"/>
      <c r="J280" s="57" t="s">
        <v>14</v>
      </c>
      <c r="K280" s="28"/>
    </row>
    <row r="281" ht="22.5" customHeight="1">
      <c r="A281" s="147">
        <v>46120.0</v>
      </c>
      <c r="B281" s="15"/>
      <c r="C281" s="44"/>
      <c r="D281" s="181" t="s">
        <v>21656</v>
      </c>
      <c r="E281" s="100"/>
      <c r="F281" s="112" t="str">
        <f t="shared" si="1"/>
        <v>MANUEL ANSELMO GONZÁLEZ ESTAY </v>
      </c>
      <c r="G281" s="100" t="s">
        <v>21657</v>
      </c>
      <c r="H281" s="61"/>
      <c r="I281" s="27"/>
      <c r="J281" s="57" t="s">
        <v>14</v>
      </c>
      <c r="K281" s="28"/>
    </row>
    <row r="282" ht="22.5" customHeight="1">
      <c r="A282" s="147">
        <v>46120.0</v>
      </c>
      <c r="B282" s="15"/>
      <c r="C282" s="44"/>
      <c r="D282" s="181" t="s">
        <v>21658</v>
      </c>
      <c r="E282" s="100"/>
      <c r="F282" s="112" t="str">
        <f t="shared" si="1"/>
        <v>ALEJANDRA SINAI GUZMÁN FAÚNDES </v>
      </c>
      <c r="G282" s="100" t="s">
        <v>21659</v>
      </c>
      <c r="H282" s="61"/>
      <c r="I282" s="27"/>
      <c r="J282" s="57" t="s">
        <v>14</v>
      </c>
      <c r="K282" s="28"/>
    </row>
    <row r="283" ht="22.5" customHeight="1">
      <c r="A283" s="147">
        <v>46120.0</v>
      </c>
      <c r="B283" s="15"/>
      <c r="C283" s="44"/>
      <c r="D283" s="181" t="s">
        <v>21660</v>
      </c>
      <c r="E283" s="100"/>
      <c r="F283" s="112" t="str">
        <f t="shared" si="1"/>
        <v>MOISÉS IGNACIO CASTAÑEDA TAPIA </v>
      </c>
      <c r="G283" s="100" t="s">
        <v>21661</v>
      </c>
      <c r="H283" s="61"/>
      <c r="I283" s="27"/>
      <c r="J283" s="57" t="s">
        <v>14</v>
      </c>
      <c r="K283" s="28"/>
    </row>
    <row r="284" ht="22.5" customHeight="1">
      <c r="A284" s="147">
        <v>46120.0</v>
      </c>
      <c r="B284" s="15"/>
      <c r="C284" s="44"/>
      <c r="D284" s="181" t="s">
        <v>21662</v>
      </c>
      <c r="E284" s="100"/>
      <c r="F284" s="112" t="str">
        <f t="shared" si="1"/>
        <v>NICOLE SCARLET POBLETE HERRERA </v>
      </c>
      <c r="G284" s="100" t="s">
        <v>16657</v>
      </c>
      <c r="H284" s="61"/>
      <c r="I284" s="27"/>
      <c r="J284" s="57" t="s">
        <v>14</v>
      </c>
      <c r="K284" s="28"/>
    </row>
    <row r="285" ht="22.5" customHeight="1">
      <c r="A285" s="147">
        <v>46120.0</v>
      </c>
      <c r="B285" s="15"/>
      <c r="C285" s="44"/>
      <c r="D285" s="181" t="s">
        <v>21663</v>
      </c>
      <c r="E285" s="100"/>
      <c r="F285" s="112" t="str">
        <f t="shared" si="1"/>
        <v>JULIETA PAZ SAAVEDRA VALDÉS </v>
      </c>
      <c r="G285" s="100" t="s">
        <v>21664</v>
      </c>
      <c r="H285" s="61"/>
      <c r="I285" s="27"/>
      <c r="J285" s="57" t="s">
        <v>14</v>
      </c>
      <c r="K285" s="28"/>
    </row>
    <row r="286" ht="22.5" customHeight="1">
      <c r="A286" s="147">
        <v>46120.0</v>
      </c>
      <c r="B286" s="15"/>
      <c r="C286" s="44"/>
      <c r="D286" s="181" t="s">
        <v>21665</v>
      </c>
      <c r="E286" s="100"/>
      <c r="F286" s="112" t="str">
        <f t="shared" si="1"/>
        <v>SEBASTIÁN ANDRÉS ARANCIBIA ARGANDOÑA </v>
      </c>
      <c r="G286" s="100" t="s">
        <v>21666</v>
      </c>
      <c r="H286" s="61"/>
      <c r="I286" s="27"/>
      <c r="J286" s="57" t="s">
        <v>14</v>
      </c>
      <c r="K286" s="28"/>
    </row>
    <row r="287" ht="22.5" customHeight="1">
      <c r="A287" s="147">
        <v>46120.0</v>
      </c>
      <c r="B287" s="15"/>
      <c r="C287" s="44"/>
      <c r="D287" s="181" t="s">
        <v>21667</v>
      </c>
      <c r="E287" s="100"/>
      <c r="F287" s="112" t="str">
        <f t="shared" si="1"/>
        <v>COLOMBA BELÉN PÉREZ GUERRA </v>
      </c>
      <c r="G287" s="100" t="s">
        <v>21668</v>
      </c>
      <c r="H287" s="56" t="s">
        <v>12</v>
      </c>
      <c r="I287" s="27"/>
      <c r="J287" s="57" t="s">
        <v>14</v>
      </c>
      <c r="K287" s="28"/>
    </row>
    <row r="288" ht="22.5" customHeight="1">
      <c r="A288" s="147">
        <v>46120.0</v>
      </c>
      <c r="B288" s="15"/>
      <c r="C288" s="44"/>
      <c r="D288" s="181" t="s">
        <v>21669</v>
      </c>
      <c r="E288" s="100"/>
      <c r="F288" s="112" t="str">
        <f t="shared" si="1"/>
        <v>JAVIERA NICOLE GUERRA SILVA </v>
      </c>
      <c r="G288" s="100" t="s">
        <v>21670</v>
      </c>
      <c r="H288" s="56" t="s">
        <v>12</v>
      </c>
      <c r="I288" s="27"/>
      <c r="J288" s="57" t="s">
        <v>14</v>
      </c>
      <c r="K288" s="23" t="s">
        <v>15</v>
      </c>
    </row>
    <row r="289" ht="22.5" customHeight="1">
      <c r="A289" s="147">
        <v>46120.0</v>
      </c>
      <c r="B289" s="15"/>
      <c r="C289" s="44"/>
      <c r="D289" s="181" t="s">
        <v>21671</v>
      </c>
      <c r="E289" s="100"/>
      <c r="F289" s="112" t="str">
        <f t="shared" si="1"/>
        <v>MAURICIO JAVIER GARCÍA MORALES </v>
      </c>
      <c r="G289" s="100" t="s">
        <v>21672</v>
      </c>
      <c r="H289" s="61"/>
      <c r="I289" s="27"/>
      <c r="J289" s="57" t="s">
        <v>14</v>
      </c>
      <c r="K289" s="28"/>
    </row>
    <row r="290" ht="22.5" customHeight="1">
      <c r="A290" s="147">
        <v>46120.0</v>
      </c>
      <c r="B290" s="15"/>
      <c r="C290" s="44"/>
      <c r="D290" s="181" t="s">
        <v>21673</v>
      </c>
      <c r="E290" s="100" t="s">
        <v>6569</v>
      </c>
      <c r="F290" s="112" t="str">
        <f t="shared" si="1"/>
        <v>YASNA DEL PILAR RAMIREZ</v>
      </c>
      <c r="G290" s="100" t="s">
        <v>21674</v>
      </c>
      <c r="H290" s="61"/>
      <c r="I290" s="27"/>
      <c r="J290" s="57" t="s">
        <v>14</v>
      </c>
      <c r="K290" s="28"/>
    </row>
    <row r="291" ht="22.5" customHeight="1">
      <c r="A291" s="147">
        <v>46120.0</v>
      </c>
      <c r="B291" s="15"/>
      <c r="C291" s="44"/>
      <c r="D291" s="181" t="s">
        <v>21675</v>
      </c>
      <c r="E291" s="100" t="s">
        <v>21676</v>
      </c>
      <c r="F291" s="112" t="str">
        <f t="shared" si="1"/>
        <v>NADIA CORDERO</v>
      </c>
      <c r="G291" s="100" t="s">
        <v>21677</v>
      </c>
      <c r="H291" s="61"/>
      <c r="I291" s="27"/>
      <c r="J291" s="57" t="s">
        <v>14</v>
      </c>
      <c r="K291" s="28"/>
    </row>
    <row r="292" ht="22.5" customHeight="1">
      <c r="A292" s="147">
        <v>46120.0</v>
      </c>
      <c r="B292" s="15"/>
      <c r="C292" s="44"/>
      <c r="D292" s="181" t="s">
        <v>11264</v>
      </c>
      <c r="E292" s="100" t="s">
        <v>3470</v>
      </c>
      <c r="F292" s="112" t="str">
        <f t="shared" si="1"/>
        <v>MARCO SAAVEDRA</v>
      </c>
      <c r="G292" s="100" t="s">
        <v>21678</v>
      </c>
      <c r="H292" s="61"/>
      <c r="I292" s="27"/>
      <c r="J292" s="57" t="s">
        <v>14</v>
      </c>
      <c r="K292" s="28"/>
    </row>
    <row r="293" ht="22.5" customHeight="1">
      <c r="A293" s="147">
        <v>46120.0</v>
      </c>
      <c r="B293" s="15"/>
      <c r="C293" s="44"/>
      <c r="D293" s="181" t="s">
        <v>5982</v>
      </c>
      <c r="E293" s="100" t="s">
        <v>6240</v>
      </c>
      <c r="F293" s="112" t="str">
        <f t="shared" si="1"/>
        <v>PAULO SEPÚLVEDA</v>
      </c>
      <c r="G293" s="100" t="s">
        <v>21679</v>
      </c>
      <c r="H293" s="56" t="s">
        <v>12</v>
      </c>
      <c r="I293" s="27"/>
      <c r="J293" s="57" t="s">
        <v>14</v>
      </c>
      <c r="K293" s="23" t="s">
        <v>15</v>
      </c>
    </row>
    <row r="294" ht="22.5" customHeight="1">
      <c r="A294" s="147">
        <v>46120.0</v>
      </c>
      <c r="B294" s="15"/>
      <c r="C294" s="44"/>
      <c r="D294" s="181" t="s">
        <v>526</v>
      </c>
      <c r="E294" s="100" t="s">
        <v>13286</v>
      </c>
      <c r="F294" s="112" t="str">
        <f t="shared" si="1"/>
        <v>CAMILA CHÁVEZ</v>
      </c>
      <c r="G294" s="100" t="s">
        <v>21680</v>
      </c>
      <c r="H294" s="61"/>
      <c r="I294" s="27"/>
      <c r="J294" s="57" t="s">
        <v>14</v>
      </c>
      <c r="K294" s="28"/>
    </row>
    <row r="295" ht="22.5" customHeight="1">
      <c r="A295" s="147">
        <v>46120.0</v>
      </c>
      <c r="B295" s="15"/>
      <c r="C295" s="44"/>
      <c r="D295" s="181" t="s">
        <v>16630</v>
      </c>
      <c r="E295" s="100" t="s">
        <v>21681</v>
      </c>
      <c r="F295" s="112" t="str">
        <f t="shared" si="1"/>
        <v>BRAULIO BRUNA</v>
      </c>
      <c r="G295" s="100" t="s">
        <v>21682</v>
      </c>
      <c r="H295" s="56" t="s">
        <v>12</v>
      </c>
      <c r="I295" s="27"/>
      <c r="J295" s="57" t="s">
        <v>14</v>
      </c>
      <c r="K295" s="28"/>
    </row>
    <row r="296" ht="22.5" customHeight="1">
      <c r="A296" s="147">
        <v>46120.0</v>
      </c>
      <c r="B296" s="15"/>
      <c r="C296" s="44"/>
      <c r="D296" s="181" t="s">
        <v>21683</v>
      </c>
      <c r="E296" s="100" t="s">
        <v>21684</v>
      </c>
      <c r="F296" s="112" t="str">
        <f t="shared" si="1"/>
        <v>VALENTINA CONSTANZA HIDALGO IBACETA</v>
      </c>
      <c r="G296" s="100" t="s">
        <v>21685</v>
      </c>
      <c r="H296" s="61"/>
      <c r="I296" s="27"/>
      <c r="J296" s="57" t="s">
        <v>14</v>
      </c>
      <c r="K296" s="28"/>
    </row>
    <row r="297" ht="22.5" customHeight="1">
      <c r="A297" s="147">
        <v>46120.0</v>
      </c>
      <c r="B297" s="15"/>
      <c r="C297" s="44"/>
      <c r="D297" s="181" t="s">
        <v>21686</v>
      </c>
      <c r="E297" s="100" t="s">
        <v>21687</v>
      </c>
      <c r="F297" s="112" t="str">
        <f t="shared" si="1"/>
        <v>ANGY ANGEL MORENO</v>
      </c>
      <c r="G297" s="100" t="s">
        <v>21688</v>
      </c>
      <c r="H297" s="61"/>
      <c r="I297" s="27"/>
      <c r="J297" s="57" t="s">
        <v>14</v>
      </c>
      <c r="K297" s="28"/>
    </row>
    <row r="298" ht="22.5" customHeight="1">
      <c r="A298" s="147">
        <v>46120.0</v>
      </c>
      <c r="B298" s="15"/>
      <c r="C298" s="44"/>
      <c r="D298" s="181" t="s">
        <v>21689</v>
      </c>
      <c r="E298" s="100" t="s">
        <v>21690</v>
      </c>
      <c r="F298" s="112" t="str">
        <f t="shared" si="1"/>
        <v>SULAN ALCAIDE SEPULVEDA</v>
      </c>
      <c r="G298" s="100" t="s">
        <v>21691</v>
      </c>
      <c r="H298" s="61"/>
      <c r="I298" s="27"/>
      <c r="J298" s="57" t="s">
        <v>14</v>
      </c>
      <c r="K298" s="28"/>
    </row>
    <row r="299" ht="22.5" customHeight="1">
      <c r="A299" s="147">
        <v>46120.0</v>
      </c>
      <c r="B299" s="15"/>
      <c r="C299" s="44"/>
      <c r="D299" s="181" t="s">
        <v>323</v>
      </c>
      <c r="E299" s="100" t="s">
        <v>880</v>
      </c>
      <c r="F299" s="112" t="str">
        <f t="shared" si="1"/>
        <v>FERNANDA FUENTES</v>
      </c>
      <c r="G299" s="100" t="s">
        <v>21692</v>
      </c>
      <c r="H299" s="61"/>
      <c r="I299" s="27"/>
      <c r="J299" s="57" t="s">
        <v>14</v>
      </c>
      <c r="K299" s="28"/>
    </row>
    <row r="300" ht="22.5" customHeight="1">
      <c r="A300" s="147">
        <v>46120.0</v>
      </c>
      <c r="B300" s="15"/>
      <c r="C300" s="44"/>
      <c r="D300" s="181" t="s">
        <v>4026</v>
      </c>
      <c r="E300" s="100" t="s">
        <v>21693</v>
      </c>
      <c r="F300" s="112" t="str">
        <f t="shared" si="1"/>
        <v>LUIS ALBERTO PARDO OYANEDEL</v>
      </c>
      <c r="G300" s="100" t="s">
        <v>21694</v>
      </c>
      <c r="H300" s="61"/>
      <c r="I300" s="27"/>
      <c r="J300" s="57" t="s">
        <v>14</v>
      </c>
      <c r="K300" s="28"/>
    </row>
    <row r="301" ht="22.5" customHeight="1">
      <c r="A301" s="147">
        <v>46120.0</v>
      </c>
      <c r="B301" s="15"/>
      <c r="C301" s="44"/>
      <c r="D301" s="181" t="s">
        <v>21695</v>
      </c>
      <c r="E301" s="100" t="s">
        <v>21696</v>
      </c>
      <c r="F301" s="112" t="str">
        <f t="shared" si="1"/>
        <v>FELIX MACHUCA MACHUCA</v>
      </c>
      <c r="G301" s="100" t="s">
        <v>21697</v>
      </c>
      <c r="H301" s="56" t="s">
        <v>12</v>
      </c>
      <c r="I301" s="27"/>
      <c r="J301" s="57" t="s">
        <v>14</v>
      </c>
      <c r="K301" s="28"/>
    </row>
    <row r="302" ht="22.5" customHeight="1">
      <c r="A302" s="147">
        <v>46120.0</v>
      </c>
      <c r="B302" s="15"/>
      <c r="C302" s="44"/>
      <c r="D302" s="181" t="s">
        <v>177</v>
      </c>
      <c r="E302" s="100" t="s">
        <v>3378</v>
      </c>
      <c r="F302" s="112" t="str">
        <f t="shared" si="1"/>
        <v>MARCO ROSALES</v>
      </c>
      <c r="G302" s="100" t="s">
        <v>21698</v>
      </c>
      <c r="H302" s="61"/>
      <c r="I302" s="27"/>
      <c r="J302" s="57" t="s">
        <v>14</v>
      </c>
      <c r="K302" s="28"/>
    </row>
    <row r="303" ht="22.5" customHeight="1">
      <c r="A303" s="147">
        <v>46120.0</v>
      </c>
      <c r="B303" s="15"/>
      <c r="C303" s="44"/>
      <c r="D303" s="181" t="s">
        <v>21699</v>
      </c>
      <c r="E303" s="100" t="s">
        <v>21700</v>
      </c>
      <c r="F303" s="112" t="str">
        <f t="shared" si="1"/>
        <v>JULIÁN IGNACIO VARGAS REYES</v>
      </c>
      <c r="G303" s="100" t="s">
        <v>21701</v>
      </c>
      <c r="H303" s="61"/>
      <c r="I303" s="27"/>
      <c r="J303" s="57" t="s">
        <v>14</v>
      </c>
      <c r="K303" s="28"/>
    </row>
    <row r="304" ht="22.5" customHeight="1">
      <c r="A304" s="147">
        <v>46120.0</v>
      </c>
      <c r="B304" s="15"/>
      <c r="C304" s="44"/>
      <c r="D304" s="181" t="s">
        <v>21702</v>
      </c>
      <c r="E304" s="100" t="s">
        <v>21703</v>
      </c>
      <c r="F304" s="112" t="str">
        <f t="shared" si="1"/>
        <v>COLOMBA PAZ LÓPEZ MANCILLA</v>
      </c>
      <c r="G304" s="100" t="s">
        <v>21704</v>
      </c>
      <c r="H304" s="61"/>
      <c r="I304" s="27"/>
      <c r="J304" s="57" t="s">
        <v>14</v>
      </c>
      <c r="K304" s="28"/>
    </row>
    <row r="305" ht="22.5" customHeight="1">
      <c r="A305" s="147">
        <v>46120.0</v>
      </c>
      <c r="B305" s="15"/>
      <c r="C305" s="44"/>
      <c r="D305" s="181" t="s">
        <v>5585</v>
      </c>
      <c r="E305" s="100" t="s">
        <v>2427</v>
      </c>
      <c r="F305" s="112" t="str">
        <f t="shared" si="1"/>
        <v>LUKAS ARAVENA</v>
      </c>
      <c r="G305" s="100" t="s">
        <v>21705</v>
      </c>
      <c r="H305" s="61"/>
      <c r="I305" s="27"/>
      <c r="J305" s="57" t="s">
        <v>14</v>
      </c>
      <c r="K305" s="28"/>
    </row>
    <row r="306" ht="22.5" customHeight="1">
      <c r="A306" s="147">
        <v>46120.0</v>
      </c>
      <c r="B306" s="15"/>
      <c r="C306" s="44"/>
      <c r="D306" s="181" t="s">
        <v>21706</v>
      </c>
      <c r="E306" s="100" t="s">
        <v>130</v>
      </c>
      <c r="F306" s="112" t="str">
        <f t="shared" si="1"/>
        <v>JUDITH GONZALEZ</v>
      </c>
      <c r="G306" s="100" t="s">
        <v>21707</v>
      </c>
      <c r="H306" s="61"/>
      <c r="I306" s="27"/>
      <c r="J306" s="57" t="s">
        <v>14</v>
      </c>
      <c r="K306" s="28"/>
    </row>
    <row r="307" ht="22.5" customHeight="1">
      <c r="A307" s="147">
        <v>46120.0</v>
      </c>
      <c r="B307" s="15"/>
      <c r="C307" s="44"/>
      <c r="D307" s="181" t="s">
        <v>21708</v>
      </c>
      <c r="E307" s="100" t="s">
        <v>21709</v>
      </c>
      <c r="F307" s="112" t="str">
        <f t="shared" si="1"/>
        <v>VERUSKA BALLESTEROS</v>
      </c>
      <c r="G307" s="100" t="s">
        <v>21710</v>
      </c>
      <c r="H307" s="61"/>
      <c r="I307" s="27"/>
      <c r="J307" s="57" t="s">
        <v>14</v>
      </c>
      <c r="K307" s="28"/>
    </row>
    <row r="308" ht="22.5" customHeight="1">
      <c r="A308" s="147">
        <v>46120.0</v>
      </c>
      <c r="B308" s="15"/>
      <c r="C308" s="44"/>
      <c r="D308" s="181" t="s">
        <v>13967</v>
      </c>
      <c r="E308" s="100" t="s">
        <v>20128</v>
      </c>
      <c r="F308" s="112" t="str">
        <f t="shared" si="1"/>
        <v>CARMEN ENCALADA</v>
      </c>
      <c r="G308" s="100" t="s">
        <v>21711</v>
      </c>
      <c r="H308" s="61"/>
      <c r="I308" s="27"/>
      <c r="J308" s="57" t="s">
        <v>14</v>
      </c>
      <c r="K308" s="28"/>
    </row>
    <row r="309" ht="22.5" customHeight="1">
      <c r="A309" s="147">
        <v>46120.0</v>
      </c>
      <c r="B309" s="15"/>
      <c r="C309" s="44"/>
      <c r="D309" s="181" t="s">
        <v>556</v>
      </c>
      <c r="E309" s="100" t="s">
        <v>2739</v>
      </c>
      <c r="F309" s="112" t="str">
        <f t="shared" si="1"/>
        <v>ANDRES CONTRERAS</v>
      </c>
      <c r="G309" s="100" t="s">
        <v>21712</v>
      </c>
      <c r="H309" s="56" t="s">
        <v>12</v>
      </c>
      <c r="I309" s="27"/>
      <c r="J309" s="57" t="s">
        <v>14</v>
      </c>
      <c r="K309" s="23" t="s">
        <v>15</v>
      </c>
    </row>
    <row r="310" ht="22.5" customHeight="1">
      <c r="A310" s="147">
        <v>46120.0</v>
      </c>
      <c r="B310" s="15"/>
      <c r="C310" s="44"/>
      <c r="D310" s="181" t="s">
        <v>21713</v>
      </c>
      <c r="E310" s="100" t="s">
        <v>8231</v>
      </c>
      <c r="F310" s="112" t="str">
        <f t="shared" si="1"/>
        <v>HASLEN PINTO</v>
      </c>
      <c r="G310" s="100" t="s">
        <v>21714</v>
      </c>
      <c r="H310" s="61"/>
      <c r="I310" s="27"/>
      <c r="J310" s="57" t="s">
        <v>14</v>
      </c>
      <c r="K310" s="28"/>
    </row>
    <row r="311" ht="22.5" customHeight="1">
      <c r="A311" s="147">
        <v>46120.0</v>
      </c>
      <c r="B311" s="15"/>
      <c r="C311" s="44"/>
      <c r="D311" s="181" t="s">
        <v>21715</v>
      </c>
      <c r="E311" s="100" t="s">
        <v>21716</v>
      </c>
      <c r="F311" s="112" t="str">
        <f t="shared" si="1"/>
        <v>RAYÉN RUSSO</v>
      </c>
      <c r="G311" s="100" t="s">
        <v>21717</v>
      </c>
      <c r="H311" s="61"/>
      <c r="I311" s="27"/>
      <c r="J311" s="57" t="s">
        <v>14</v>
      </c>
      <c r="K311" s="28"/>
    </row>
    <row r="312" ht="22.5" customHeight="1">
      <c r="A312" s="147">
        <v>46120.0</v>
      </c>
      <c r="B312" s="15"/>
      <c r="C312" s="44"/>
      <c r="D312" s="181" t="s">
        <v>600</v>
      </c>
      <c r="E312" s="100" t="s">
        <v>12293</v>
      </c>
      <c r="F312" s="112" t="str">
        <f t="shared" si="1"/>
        <v>VICTOR BRITO</v>
      </c>
      <c r="G312" s="100" t="s">
        <v>21718</v>
      </c>
      <c r="H312" s="61"/>
      <c r="I312" s="27"/>
      <c r="J312" s="57" t="s">
        <v>14</v>
      </c>
      <c r="K312" s="28"/>
    </row>
    <row r="313" ht="22.5" customHeight="1">
      <c r="A313" s="147">
        <v>46120.0</v>
      </c>
      <c r="B313" s="15"/>
      <c r="C313" s="46" t="s">
        <v>21719</v>
      </c>
      <c r="D313" s="181" t="s">
        <v>21720</v>
      </c>
      <c r="E313" s="100"/>
      <c r="F313" s="112" t="str">
        <f t="shared" si="1"/>
        <v>PABLO ESTEBAN FUENTES MUÑOZ </v>
      </c>
      <c r="G313" s="100" t="s">
        <v>21721</v>
      </c>
      <c r="H313" s="61"/>
      <c r="I313" s="27"/>
      <c r="J313" s="57" t="s">
        <v>26</v>
      </c>
      <c r="K313" s="23" t="s">
        <v>22</v>
      </c>
    </row>
    <row r="314" ht="22.5" customHeight="1">
      <c r="A314" s="147">
        <v>46120.0</v>
      </c>
      <c r="B314" s="15"/>
      <c r="C314" s="46" t="s">
        <v>21722</v>
      </c>
      <c r="D314" s="181" t="s">
        <v>21723</v>
      </c>
      <c r="E314" s="100"/>
      <c r="F314" s="112" t="str">
        <f t="shared" si="1"/>
        <v>NICOLÁS ANTONIO VALDIVIA RAMÍREZ </v>
      </c>
      <c r="G314" s="100" t="s">
        <v>21724</v>
      </c>
      <c r="H314" s="61"/>
      <c r="I314" s="27"/>
      <c r="J314" s="57" t="s">
        <v>21</v>
      </c>
      <c r="K314" s="23" t="s">
        <v>22</v>
      </c>
    </row>
    <row r="315" ht="22.5" customHeight="1">
      <c r="A315" s="147">
        <v>46120.0</v>
      </c>
      <c r="B315" s="15"/>
      <c r="C315" s="46" t="s">
        <v>106</v>
      </c>
      <c r="D315" s="181" t="s">
        <v>21725</v>
      </c>
      <c r="E315" s="100"/>
      <c r="F315" s="112" t="str">
        <f t="shared" si="1"/>
        <v>ROBERTO SANTIAGO LUCERO GONZÁLEZ </v>
      </c>
      <c r="G315" s="100" t="s">
        <v>21726</v>
      </c>
      <c r="H315" s="56" t="s">
        <v>12</v>
      </c>
      <c r="I315" s="27"/>
      <c r="J315" s="57" t="s">
        <v>21</v>
      </c>
      <c r="K315" s="23" t="s">
        <v>15</v>
      </c>
    </row>
    <row r="316" ht="22.5" customHeight="1">
      <c r="A316" s="147">
        <v>46120.0</v>
      </c>
      <c r="B316" s="46"/>
      <c r="C316" s="46" t="s">
        <v>21719</v>
      </c>
      <c r="D316" s="181" t="s">
        <v>21727</v>
      </c>
      <c r="E316" s="100"/>
      <c r="F316" s="112" t="str">
        <f t="shared" si="1"/>
        <v>ANDRES EUGENIO CASTILLO LERMANDA </v>
      </c>
      <c r="G316" s="100" t="s">
        <v>21728</v>
      </c>
      <c r="H316" s="56" t="s">
        <v>12</v>
      </c>
      <c r="I316" s="27"/>
      <c r="J316" s="57" t="s">
        <v>21</v>
      </c>
      <c r="K316" s="23" t="s">
        <v>15</v>
      </c>
    </row>
    <row r="317" ht="22.5" customHeight="1">
      <c r="A317" s="147">
        <v>46120.0</v>
      </c>
      <c r="B317" s="46"/>
      <c r="C317" s="46" t="s">
        <v>106</v>
      </c>
      <c r="D317" s="181" t="s">
        <v>21729</v>
      </c>
      <c r="E317" s="100"/>
      <c r="F317" s="112" t="str">
        <f t="shared" si="1"/>
        <v>DANIEL ALBERTO VILLARROEL CANTO </v>
      </c>
      <c r="G317" s="100" t="s">
        <v>9136</v>
      </c>
      <c r="H317" s="56" t="s">
        <v>12</v>
      </c>
      <c r="I317" s="27"/>
      <c r="J317" s="57" t="s">
        <v>21</v>
      </c>
      <c r="K317" s="23" t="s">
        <v>15</v>
      </c>
    </row>
    <row r="318" ht="22.5" customHeight="1">
      <c r="A318" s="147">
        <v>46120.0</v>
      </c>
      <c r="B318" s="15"/>
      <c r="C318" s="46" t="s">
        <v>106</v>
      </c>
      <c r="D318" s="181" t="s">
        <v>21730</v>
      </c>
      <c r="E318" s="100"/>
      <c r="F318" s="112" t="str">
        <f t="shared" si="1"/>
        <v>CATALINA DEL CARMEN MANRÍQUEZ PARDO </v>
      </c>
      <c r="G318" s="100" t="s">
        <v>21731</v>
      </c>
      <c r="H318" s="61"/>
      <c r="I318" s="27"/>
      <c r="J318" s="57" t="s">
        <v>21</v>
      </c>
      <c r="K318" s="23" t="s">
        <v>22</v>
      </c>
    </row>
    <row r="319" ht="22.5" customHeight="1">
      <c r="A319" s="147">
        <v>46120.0</v>
      </c>
      <c r="B319" s="15"/>
      <c r="C319" s="46" t="s">
        <v>106</v>
      </c>
      <c r="D319" s="181" t="s">
        <v>21732</v>
      </c>
      <c r="E319" s="100"/>
      <c r="F319" s="112" t="str">
        <f t="shared" si="1"/>
        <v>OSVALDO ANTONIO CORDERO PESSINI </v>
      </c>
      <c r="G319" s="100" t="s">
        <v>21733</v>
      </c>
      <c r="H319" s="56" t="s">
        <v>12</v>
      </c>
      <c r="I319" s="27"/>
      <c r="J319" s="57" t="s">
        <v>21</v>
      </c>
      <c r="K319" s="23" t="s">
        <v>15</v>
      </c>
    </row>
    <row r="320" ht="22.5" customHeight="1">
      <c r="A320" s="147">
        <v>46120.0</v>
      </c>
      <c r="B320" s="15"/>
      <c r="C320" s="46" t="s">
        <v>6133</v>
      </c>
      <c r="D320" s="181" t="s">
        <v>21734</v>
      </c>
      <c r="E320" s="100"/>
      <c r="F320" s="112" t="str">
        <f t="shared" si="1"/>
        <v>YERI KIMEY SÁNCHEZ MENDOZA </v>
      </c>
      <c r="G320" s="100" t="s">
        <v>21735</v>
      </c>
      <c r="H320" s="56" t="s">
        <v>12</v>
      </c>
      <c r="I320" s="27"/>
      <c r="J320" s="57" t="s">
        <v>21</v>
      </c>
      <c r="K320" s="23" t="s">
        <v>15</v>
      </c>
    </row>
    <row r="321" ht="22.5" customHeight="1">
      <c r="A321" s="147">
        <v>46120.0</v>
      </c>
      <c r="B321" s="15"/>
      <c r="C321" s="46" t="s">
        <v>5238</v>
      </c>
      <c r="D321" s="181" t="s">
        <v>21736</v>
      </c>
      <c r="E321" s="100"/>
      <c r="F321" s="112" t="str">
        <f t="shared" si="1"/>
        <v>VICTOR JAVIER MENDEZ MARUSIC </v>
      </c>
      <c r="G321" s="100" t="s">
        <v>21737</v>
      </c>
      <c r="H321" s="56" t="s">
        <v>12</v>
      </c>
      <c r="I321" s="27"/>
      <c r="J321" s="57" t="s">
        <v>21</v>
      </c>
      <c r="K321" s="23" t="s">
        <v>15</v>
      </c>
    </row>
    <row r="322" ht="22.5" customHeight="1">
      <c r="A322" s="147">
        <v>46120.0</v>
      </c>
      <c r="B322" s="15"/>
      <c r="C322" s="46" t="s">
        <v>4116</v>
      </c>
      <c r="D322" s="181" t="s">
        <v>21738</v>
      </c>
      <c r="E322" s="100"/>
      <c r="F322" s="112" t="str">
        <f t="shared" si="1"/>
        <v>LEONARDO ANDRÉS POBLETE QUIROZ </v>
      </c>
      <c r="G322" s="100" t="s">
        <v>21739</v>
      </c>
      <c r="H322" s="61"/>
      <c r="I322" s="27"/>
      <c r="J322" s="57" t="s">
        <v>21</v>
      </c>
      <c r="K322" s="23" t="s">
        <v>22</v>
      </c>
    </row>
    <row r="323" ht="22.5" customHeight="1">
      <c r="A323" s="147">
        <v>46120.0</v>
      </c>
      <c r="B323" s="15"/>
      <c r="C323" s="46" t="s">
        <v>10611</v>
      </c>
      <c r="D323" s="181" t="s">
        <v>21740</v>
      </c>
      <c r="E323" s="100"/>
      <c r="F323" s="112" t="str">
        <f t="shared" si="1"/>
        <v>NICOLÁS FARID JACOB LOYOLA </v>
      </c>
      <c r="G323" s="100" t="s">
        <v>21741</v>
      </c>
      <c r="H323" s="56" t="s">
        <v>12</v>
      </c>
      <c r="I323" s="27"/>
      <c r="J323" s="57" t="s">
        <v>21</v>
      </c>
      <c r="K323" s="23" t="s">
        <v>15</v>
      </c>
    </row>
    <row r="324" ht="22.5" customHeight="1">
      <c r="A324" s="147">
        <v>46120.0</v>
      </c>
      <c r="B324" s="46"/>
      <c r="C324" s="46" t="s">
        <v>106</v>
      </c>
      <c r="D324" s="181" t="s">
        <v>1235</v>
      </c>
      <c r="E324" s="100" t="s">
        <v>124</v>
      </c>
      <c r="F324" s="112" t="str">
        <f t="shared" si="1"/>
        <v>MARIA LOPEZ</v>
      </c>
      <c r="G324" s="100" t="s">
        <v>21742</v>
      </c>
      <c r="H324" s="61"/>
      <c r="I324" s="27"/>
      <c r="J324" s="57" t="s">
        <v>21</v>
      </c>
      <c r="K324" s="23" t="s">
        <v>22</v>
      </c>
    </row>
    <row r="325" ht="22.5" customHeight="1">
      <c r="A325" s="147">
        <v>46120.0</v>
      </c>
      <c r="B325" s="46"/>
      <c r="C325" s="46" t="s">
        <v>106</v>
      </c>
      <c r="D325" s="181" t="s">
        <v>12621</v>
      </c>
      <c r="E325" s="100" t="s">
        <v>8767</v>
      </c>
      <c r="F325" s="112" t="str">
        <f t="shared" si="1"/>
        <v>ALEX HENRIQUEZ</v>
      </c>
      <c r="G325" s="100" t="s">
        <v>21743</v>
      </c>
      <c r="H325" s="61"/>
      <c r="I325" s="27"/>
      <c r="J325" s="57" t="s">
        <v>21</v>
      </c>
      <c r="K325" s="23" t="s">
        <v>22</v>
      </c>
    </row>
    <row r="326" ht="22.5" customHeight="1">
      <c r="A326" s="147">
        <v>46120.0</v>
      </c>
      <c r="B326" s="15"/>
      <c r="C326" s="46" t="s">
        <v>21744</v>
      </c>
      <c r="D326" s="181" t="s">
        <v>21745</v>
      </c>
      <c r="E326" s="100" t="s">
        <v>21746</v>
      </c>
      <c r="F326" s="112" t="str">
        <f t="shared" si="1"/>
        <v>MAURICIO AARON QUEZADA ARANGUEZ</v>
      </c>
      <c r="G326" s="100" t="s">
        <v>21747</v>
      </c>
      <c r="H326" s="56" t="s">
        <v>12</v>
      </c>
      <c r="I326" s="27"/>
      <c r="J326" s="57" t="s">
        <v>21</v>
      </c>
      <c r="K326" s="23" t="s">
        <v>15</v>
      </c>
    </row>
    <row r="327" ht="22.5" customHeight="1">
      <c r="A327" s="147">
        <v>46120.0</v>
      </c>
      <c r="B327" s="15">
        <v>46101.0</v>
      </c>
      <c r="C327" s="44">
        <v>42644.0</v>
      </c>
      <c r="D327" s="181" t="s">
        <v>21748</v>
      </c>
      <c r="E327" s="100"/>
      <c r="F327" s="112" t="str">
        <f t="shared" si="1"/>
        <v>HERNÁN ALEXIS CERDA ROMÁN </v>
      </c>
      <c r="G327" s="100" t="s">
        <v>21749</v>
      </c>
      <c r="H327" s="61"/>
      <c r="I327" s="27"/>
      <c r="J327" s="57" t="s">
        <v>17</v>
      </c>
      <c r="K327" s="23" t="s">
        <v>22</v>
      </c>
    </row>
    <row r="328" ht="22.5" customHeight="1">
      <c r="A328" s="147">
        <v>46120.0</v>
      </c>
      <c r="B328" s="15">
        <v>46101.0</v>
      </c>
      <c r="C328" s="44">
        <v>45323.0</v>
      </c>
      <c r="D328" s="181" t="s">
        <v>21750</v>
      </c>
      <c r="E328" s="100"/>
      <c r="F328" s="112" t="str">
        <f t="shared" si="1"/>
        <v>JIMENA PAOLA BARADIT URBINA </v>
      </c>
      <c r="G328" s="100" t="s">
        <v>21751</v>
      </c>
      <c r="H328" s="61"/>
      <c r="I328" s="27"/>
      <c r="J328" s="57" t="s">
        <v>17</v>
      </c>
      <c r="K328" s="23" t="s">
        <v>15</v>
      </c>
    </row>
    <row r="329" ht="22.5" customHeight="1">
      <c r="A329" s="147">
        <v>46120.0</v>
      </c>
      <c r="B329" s="15">
        <v>46101.0</v>
      </c>
      <c r="C329" s="44">
        <v>45444.0</v>
      </c>
      <c r="D329" s="181" t="s">
        <v>21752</v>
      </c>
      <c r="E329" s="100"/>
      <c r="F329" s="112" t="str">
        <f t="shared" si="1"/>
        <v>JOSÉ DOMINGO ARIAS VEGA </v>
      </c>
      <c r="G329" s="100" t="s">
        <v>21753</v>
      </c>
      <c r="H329" s="56" t="s">
        <v>12</v>
      </c>
      <c r="I329" s="27"/>
      <c r="J329" s="57" t="s">
        <v>17</v>
      </c>
      <c r="K329" s="23" t="s">
        <v>15</v>
      </c>
    </row>
    <row r="330" ht="22.5" customHeight="1">
      <c r="A330" s="147">
        <v>46120.0</v>
      </c>
      <c r="B330" s="15">
        <v>46101.0</v>
      </c>
      <c r="C330" s="44">
        <v>45231.0</v>
      </c>
      <c r="D330" s="181" t="s">
        <v>21754</v>
      </c>
      <c r="E330" s="100"/>
      <c r="F330" s="112" t="str">
        <f t="shared" si="1"/>
        <v>SEBASTIÁN PAOLO CAVIERES FERNÁNDEZ </v>
      </c>
      <c r="G330" s="100" t="s">
        <v>21755</v>
      </c>
      <c r="H330" s="56" t="s">
        <v>12</v>
      </c>
      <c r="I330" s="27"/>
      <c r="J330" s="57" t="s">
        <v>17</v>
      </c>
      <c r="K330" s="23" t="s">
        <v>15</v>
      </c>
    </row>
    <row r="331" ht="22.5" customHeight="1">
      <c r="A331" s="147">
        <v>46120.0</v>
      </c>
      <c r="B331" s="15">
        <v>46101.0</v>
      </c>
      <c r="C331" s="44">
        <v>43556.0</v>
      </c>
      <c r="D331" s="181" t="s">
        <v>21756</v>
      </c>
      <c r="E331" s="100"/>
      <c r="F331" s="112" t="str">
        <f t="shared" si="1"/>
        <v>OMAR ALEXIS NORAMBUENA BREVIS </v>
      </c>
      <c r="G331" s="100" t="s">
        <v>21757</v>
      </c>
      <c r="H331" s="56" t="s">
        <v>12</v>
      </c>
      <c r="I331" s="27"/>
      <c r="J331" s="57" t="s">
        <v>17</v>
      </c>
      <c r="K331" s="23" t="s">
        <v>15</v>
      </c>
    </row>
    <row r="332" ht="22.5" customHeight="1">
      <c r="A332" s="147">
        <v>46120.0</v>
      </c>
      <c r="B332" s="15"/>
      <c r="C332" s="44">
        <v>43586.0</v>
      </c>
      <c r="D332" s="181" t="s">
        <v>21758</v>
      </c>
      <c r="E332" s="100"/>
      <c r="F332" s="112" t="str">
        <f t="shared" si="1"/>
        <v>MARIELA DEL CARMEN ARANDA ZÚÑIGA </v>
      </c>
      <c r="G332" s="100" t="s">
        <v>21759</v>
      </c>
      <c r="H332" s="61"/>
      <c r="I332" s="27"/>
      <c r="J332" s="57" t="s">
        <v>17</v>
      </c>
      <c r="K332" s="23" t="s">
        <v>22</v>
      </c>
    </row>
    <row r="333" ht="22.5" customHeight="1">
      <c r="A333" s="147">
        <v>46120.0</v>
      </c>
      <c r="B333" s="15">
        <v>46101.0</v>
      </c>
      <c r="C333" s="44">
        <v>44501.0</v>
      </c>
      <c r="D333" s="181" t="s">
        <v>21760</v>
      </c>
      <c r="E333" s="100"/>
      <c r="F333" s="112" t="str">
        <f t="shared" si="1"/>
        <v>JORGE LUIS BARRAZA DONOSO </v>
      </c>
      <c r="G333" s="100" t="s">
        <v>21761</v>
      </c>
      <c r="H333" s="56" t="s">
        <v>12</v>
      </c>
      <c r="I333" s="27"/>
      <c r="J333" s="57" t="s">
        <v>17</v>
      </c>
      <c r="K333" s="23" t="s">
        <v>15</v>
      </c>
    </row>
    <row r="334" ht="22.5" customHeight="1">
      <c r="A334" s="147">
        <v>46120.0</v>
      </c>
      <c r="B334" s="15">
        <v>46101.0</v>
      </c>
      <c r="C334" s="44">
        <v>44682.0</v>
      </c>
      <c r="D334" s="181" t="s">
        <v>21762</v>
      </c>
      <c r="E334" s="100"/>
      <c r="F334" s="112" t="str">
        <f t="shared" si="1"/>
        <v>SERGIO LUIS MARROQUIN LEVIPIL </v>
      </c>
      <c r="G334" s="100" t="s">
        <v>21763</v>
      </c>
      <c r="H334" s="61"/>
      <c r="I334" s="27"/>
      <c r="J334" s="57" t="s">
        <v>17</v>
      </c>
      <c r="K334" s="23" t="s">
        <v>22</v>
      </c>
    </row>
    <row r="335" ht="22.5" customHeight="1">
      <c r="A335" s="147">
        <v>46120.0</v>
      </c>
      <c r="B335" s="15">
        <v>46101.0</v>
      </c>
      <c r="C335" s="44">
        <v>45778.0</v>
      </c>
      <c r="D335" s="181" t="s">
        <v>21764</v>
      </c>
      <c r="E335" s="100"/>
      <c r="F335" s="112" t="str">
        <f t="shared" si="1"/>
        <v>JUAN PATRICIO LÓPEZ URIBE </v>
      </c>
      <c r="G335" s="100" t="s">
        <v>21765</v>
      </c>
      <c r="H335" s="56" t="s">
        <v>12</v>
      </c>
      <c r="I335" s="27"/>
      <c r="J335" s="57" t="s">
        <v>17</v>
      </c>
      <c r="K335" s="23" t="s">
        <v>15</v>
      </c>
    </row>
    <row r="336" ht="22.5" customHeight="1">
      <c r="A336" s="147">
        <v>46120.0</v>
      </c>
      <c r="B336" s="15">
        <v>46101.0</v>
      </c>
      <c r="C336" s="44">
        <v>43586.0</v>
      </c>
      <c r="D336" s="181" t="s">
        <v>21766</v>
      </c>
      <c r="E336" s="100"/>
      <c r="F336" s="112" t="str">
        <f t="shared" si="1"/>
        <v>LIDIA ANDREA BERNAL MARÍN </v>
      </c>
      <c r="G336" s="100" t="s">
        <v>21767</v>
      </c>
      <c r="H336" s="56" t="s">
        <v>12</v>
      </c>
      <c r="I336" s="27"/>
      <c r="J336" s="57" t="s">
        <v>17</v>
      </c>
      <c r="K336" s="23" t="s">
        <v>15</v>
      </c>
    </row>
    <row r="337" ht="22.5" customHeight="1">
      <c r="A337" s="147">
        <v>46120.0</v>
      </c>
      <c r="B337" s="15">
        <v>46101.0</v>
      </c>
      <c r="C337" s="44">
        <v>43647.0</v>
      </c>
      <c r="D337" s="181" t="s">
        <v>21768</v>
      </c>
      <c r="E337" s="100"/>
      <c r="F337" s="112" t="str">
        <f t="shared" si="1"/>
        <v>CONSTANZA ALEJANDRA LAGOS FUENTES </v>
      </c>
      <c r="G337" s="100" t="s">
        <v>17239</v>
      </c>
      <c r="H337" s="56" t="s">
        <v>12</v>
      </c>
      <c r="I337" s="27"/>
      <c r="J337" s="57" t="s">
        <v>17</v>
      </c>
      <c r="K337" s="23" t="s">
        <v>15</v>
      </c>
    </row>
    <row r="338" ht="22.5" customHeight="1">
      <c r="A338" s="147">
        <v>46120.0</v>
      </c>
      <c r="B338" s="15">
        <v>46101.0</v>
      </c>
      <c r="C338" s="44">
        <v>45231.0</v>
      </c>
      <c r="D338" s="181" t="s">
        <v>21769</v>
      </c>
      <c r="E338" s="100"/>
      <c r="F338" s="112" t="str">
        <f t="shared" si="1"/>
        <v>NICOLÁS ALEJANDRO GONZÁLEZ ESCOBAR </v>
      </c>
      <c r="G338" s="100" t="s">
        <v>21770</v>
      </c>
      <c r="H338" s="56" t="s">
        <v>12</v>
      </c>
      <c r="I338" s="27"/>
      <c r="J338" s="57" t="s">
        <v>17</v>
      </c>
      <c r="K338" s="23" t="s">
        <v>20</v>
      </c>
    </row>
    <row r="339" ht="22.5" customHeight="1">
      <c r="A339" s="147">
        <v>46120.0</v>
      </c>
      <c r="B339" s="15"/>
      <c r="C339" s="44">
        <v>45078.0</v>
      </c>
      <c r="D339" s="181" t="s">
        <v>21771</v>
      </c>
      <c r="E339" s="100"/>
      <c r="F339" s="112" t="str">
        <f t="shared" si="1"/>
        <v>STANLEY ALEXIS </v>
      </c>
      <c r="G339" s="100" t="s">
        <v>21772</v>
      </c>
      <c r="H339" s="56" t="s">
        <v>12</v>
      </c>
      <c r="I339" s="27"/>
      <c r="J339" s="57" t="s">
        <v>17</v>
      </c>
      <c r="K339" s="23" t="s">
        <v>15</v>
      </c>
    </row>
    <row r="340" ht="22.5" customHeight="1">
      <c r="A340" s="147">
        <v>46120.0</v>
      </c>
      <c r="B340" s="15">
        <v>46120.0</v>
      </c>
      <c r="C340" s="44">
        <v>42917.0</v>
      </c>
      <c r="D340" s="181" t="s">
        <v>21773</v>
      </c>
      <c r="E340" s="100"/>
      <c r="F340" s="112" t="str">
        <f t="shared" si="1"/>
        <v>AMANDA CATALINA CAMUS LOPEZ </v>
      </c>
      <c r="G340" s="100" t="s">
        <v>21774</v>
      </c>
      <c r="H340" s="56" t="s">
        <v>12</v>
      </c>
      <c r="I340" s="27"/>
      <c r="J340" s="57" t="s">
        <v>17</v>
      </c>
      <c r="K340" s="23" t="s">
        <v>15</v>
      </c>
    </row>
    <row r="341" ht="22.5" customHeight="1">
      <c r="A341" s="147">
        <v>46120.0</v>
      </c>
      <c r="B341" s="15">
        <v>46101.0</v>
      </c>
      <c r="C341" s="44">
        <v>43862.0</v>
      </c>
      <c r="D341" s="181" t="s">
        <v>21775</v>
      </c>
      <c r="E341" s="100"/>
      <c r="F341" s="112" t="str">
        <f t="shared" si="1"/>
        <v>EMILIO RAFAEL HERNANDEZ CORREA </v>
      </c>
      <c r="G341" s="100" t="s">
        <v>21776</v>
      </c>
      <c r="H341" s="56" t="s">
        <v>12</v>
      </c>
      <c r="I341" s="27"/>
      <c r="J341" s="57" t="s">
        <v>17</v>
      </c>
      <c r="K341" s="23" t="s">
        <v>15</v>
      </c>
    </row>
    <row r="342" ht="22.5" customHeight="1">
      <c r="A342" s="147">
        <v>46120.0</v>
      </c>
      <c r="B342" s="15">
        <v>46101.0</v>
      </c>
      <c r="C342" s="44">
        <v>42948.0</v>
      </c>
      <c r="D342" s="181" t="s">
        <v>21777</v>
      </c>
      <c r="E342" s="100"/>
      <c r="F342" s="112" t="str">
        <f t="shared" si="1"/>
        <v>MAURICIO ALEJANDRO AGUILAR ROJAS </v>
      </c>
      <c r="G342" s="100" t="s">
        <v>21778</v>
      </c>
      <c r="H342" s="56" t="s">
        <v>12</v>
      </c>
      <c r="I342" s="27"/>
      <c r="J342" s="57" t="s">
        <v>17</v>
      </c>
      <c r="K342" s="23" t="s">
        <v>15</v>
      </c>
    </row>
    <row r="343" ht="22.5" customHeight="1">
      <c r="A343" s="147">
        <v>46120.0</v>
      </c>
      <c r="B343" s="15">
        <v>46101.0</v>
      </c>
      <c r="C343" s="44">
        <v>43800.0</v>
      </c>
      <c r="D343" s="181" t="s">
        <v>21779</v>
      </c>
      <c r="E343" s="100"/>
      <c r="F343" s="112" t="str">
        <f t="shared" si="1"/>
        <v>CLAUDIO JAVIER GUERRA PÉREZ </v>
      </c>
      <c r="G343" s="100" t="s">
        <v>21780</v>
      </c>
      <c r="H343" s="56"/>
      <c r="I343" s="22" t="s">
        <v>16</v>
      </c>
      <c r="J343" s="57" t="s">
        <v>17</v>
      </c>
      <c r="K343" s="28"/>
    </row>
    <row r="344" ht="22.5" customHeight="1">
      <c r="A344" s="147">
        <v>46120.0</v>
      </c>
      <c r="B344" s="15">
        <v>46101.0</v>
      </c>
      <c r="C344" s="44">
        <v>43891.0</v>
      </c>
      <c r="D344" s="181" t="s">
        <v>21781</v>
      </c>
      <c r="E344" s="100"/>
      <c r="F344" s="112" t="str">
        <f t="shared" si="1"/>
        <v>IVÁN ANDRÉS SILVA BARRERA </v>
      </c>
      <c r="G344" s="100" t="s">
        <v>21782</v>
      </c>
      <c r="H344" s="56" t="s">
        <v>12</v>
      </c>
      <c r="I344" s="27"/>
      <c r="J344" s="57" t="s">
        <v>17</v>
      </c>
      <c r="K344" s="23" t="s">
        <v>15</v>
      </c>
    </row>
    <row r="345" ht="22.5" customHeight="1">
      <c r="A345" s="147">
        <v>46120.0</v>
      </c>
      <c r="B345" s="15">
        <v>46101.0</v>
      </c>
      <c r="C345" s="44">
        <v>43586.0</v>
      </c>
      <c r="D345" s="181" t="s">
        <v>21783</v>
      </c>
      <c r="E345" s="100"/>
      <c r="F345" s="112" t="str">
        <f t="shared" si="1"/>
        <v>EMANUEL ARNALDO LEIGHTON CARO </v>
      </c>
      <c r="G345" s="100" t="s">
        <v>21784</v>
      </c>
      <c r="H345" s="56" t="s">
        <v>12</v>
      </c>
      <c r="I345" s="27"/>
      <c r="J345" s="57" t="s">
        <v>17</v>
      </c>
      <c r="K345" s="23" t="s">
        <v>15</v>
      </c>
    </row>
    <row r="346" ht="22.5" customHeight="1">
      <c r="A346" s="147">
        <v>46120.0</v>
      </c>
      <c r="B346" s="15">
        <v>46101.0</v>
      </c>
      <c r="C346" s="44">
        <v>43556.0</v>
      </c>
      <c r="D346" s="181" t="s">
        <v>21785</v>
      </c>
      <c r="E346" s="100"/>
      <c r="F346" s="112" t="str">
        <f t="shared" si="1"/>
        <v>JULIO GABRIEL ESPINOZA LEIVA </v>
      </c>
      <c r="G346" s="100" t="s">
        <v>21786</v>
      </c>
      <c r="H346" s="56" t="s">
        <v>12</v>
      </c>
      <c r="I346" s="27"/>
      <c r="J346" s="57" t="s">
        <v>17</v>
      </c>
      <c r="K346" s="23" t="s">
        <v>15</v>
      </c>
    </row>
    <row r="347" ht="22.5" customHeight="1">
      <c r="A347" s="147">
        <v>46120.0</v>
      </c>
      <c r="B347" s="15">
        <v>46120.0</v>
      </c>
      <c r="C347" s="44">
        <v>43525.0</v>
      </c>
      <c r="D347" s="181" t="s">
        <v>21787</v>
      </c>
      <c r="E347" s="100"/>
      <c r="F347" s="112" t="str">
        <f t="shared" si="1"/>
        <v>JUAN ALEJANDRO SANCHEZ SOTO </v>
      </c>
      <c r="G347" s="100" t="s">
        <v>21788</v>
      </c>
      <c r="H347" s="56" t="s">
        <v>12</v>
      </c>
      <c r="I347" s="27"/>
      <c r="J347" s="57" t="s">
        <v>17</v>
      </c>
      <c r="K347" s="23" t="s">
        <v>15</v>
      </c>
    </row>
    <row r="348" ht="22.5" customHeight="1">
      <c r="A348" s="147">
        <v>46120.0</v>
      </c>
      <c r="B348" s="15">
        <v>46105.0</v>
      </c>
      <c r="C348" s="44">
        <v>44652.0</v>
      </c>
      <c r="D348" s="181" t="s">
        <v>1204</v>
      </c>
      <c r="E348" s="100" t="s">
        <v>21789</v>
      </c>
      <c r="F348" s="112" t="str">
        <f t="shared" si="1"/>
        <v>JULIO LEAL</v>
      </c>
      <c r="G348" s="100" t="s">
        <v>21790</v>
      </c>
      <c r="H348" s="61"/>
      <c r="I348" s="27"/>
      <c r="J348" s="57" t="s">
        <v>17</v>
      </c>
      <c r="K348" s="23" t="s">
        <v>22</v>
      </c>
    </row>
    <row r="349" ht="22.5" customHeight="1">
      <c r="A349" s="147">
        <v>46120.0</v>
      </c>
      <c r="B349" s="15">
        <v>46105.0</v>
      </c>
      <c r="C349" s="44">
        <v>45047.0</v>
      </c>
      <c r="D349" s="181" t="s">
        <v>6926</v>
      </c>
      <c r="E349" s="100" t="s">
        <v>6398</v>
      </c>
      <c r="F349" s="112" t="str">
        <f t="shared" si="1"/>
        <v>SERGIO VASQUEZ</v>
      </c>
      <c r="G349" s="100" t="s">
        <v>21791</v>
      </c>
      <c r="H349" s="56" t="s">
        <v>12</v>
      </c>
      <c r="I349" s="27"/>
      <c r="J349" s="57" t="s">
        <v>17</v>
      </c>
      <c r="K349" s="23" t="s">
        <v>15</v>
      </c>
    </row>
    <row r="350" ht="22.5" customHeight="1">
      <c r="A350" s="147">
        <v>46120.0</v>
      </c>
      <c r="B350" s="15">
        <v>46120.0</v>
      </c>
      <c r="C350" s="44">
        <v>45170.0</v>
      </c>
      <c r="D350" s="181" t="s">
        <v>21792</v>
      </c>
      <c r="E350" s="100" t="s">
        <v>21793</v>
      </c>
      <c r="F350" s="112" t="str">
        <f t="shared" si="1"/>
        <v>JENNIFER VARINIA ROMERO GAMBOA</v>
      </c>
      <c r="G350" s="100" t="s">
        <v>21794</v>
      </c>
      <c r="H350" s="56" t="s">
        <v>33</v>
      </c>
      <c r="I350" s="27"/>
      <c r="J350" s="57" t="s">
        <v>17</v>
      </c>
      <c r="K350" s="23" t="s">
        <v>15</v>
      </c>
    </row>
    <row r="351" ht="22.5" customHeight="1">
      <c r="A351" s="147">
        <v>46120.0</v>
      </c>
      <c r="B351" s="15">
        <v>46121.0</v>
      </c>
      <c r="C351" s="44">
        <v>45536.0</v>
      </c>
      <c r="D351" s="181" t="s">
        <v>1624</v>
      </c>
      <c r="E351" s="100" t="s">
        <v>21795</v>
      </c>
      <c r="F351" s="112" t="str">
        <f t="shared" si="1"/>
        <v>CRISTIAN ANDRES MELLA ESPINOZA</v>
      </c>
      <c r="G351" s="100" t="s">
        <v>21796</v>
      </c>
      <c r="H351" s="56" t="s">
        <v>12</v>
      </c>
      <c r="I351" s="27"/>
      <c r="J351" s="57" t="s">
        <v>17</v>
      </c>
      <c r="K351" s="23" t="s">
        <v>15</v>
      </c>
    </row>
    <row r="352" ht="22.5" customHeight="1">
      <c r="A352" s="147">
        <v>46120.0</v>
      </c>
      <c r="B352" s="15">
        <v>46121.0</v>
      </c>
      <c r="C352" s="44">
        <v>44197.0</v>
      </c>
      <c r="D352" s="181" t="s">
        <v>21797</v>
      </c>
      <c r="E352" s="100" t="s">
        <v>21798</v>
      </c>
      <c r="F352" s="112" t="str">
        <f t="shared" si="1"/>
        <v>ALEXIS RUBEN AHUMADA MUÑOZ</v>
      </c>
      <c r="G352" s="100" t="s">
        <v>21799</v>
      </c>
      <c r="H352" s="56" t="s">
        <v>12</v>
      </c>
      <c r="I352" s="27"/>
      <c r="J352" s="57" t="s">
        <v>17</v>
      </c>
      <c r="K352" s="23" t="s">
        <v>15</v>
      </c>
    </row>
    <row r="353" ht="22.5" customHeight="1">
      <c r="A353" s="147">
        <v>46120.0</v>
      </c>
      <c r="B353" s="46"/>
      <c r="C353" s="44"/>
      <c r="D353" s="181" t="s">
        <v>21800</v>
      </c>
      <c r="E353" s="100" t="s">
        <v>21801</v>
      </c>
      <c r="F353" s="112" t="str">
        <f t="shared" si="1"/>
        <v>NICOLAS ANDRES RODRIGUEZ RIVERA</v>
      </c>
      <c r="G353" s="100" t="s">
        <v>21802</v>
      </c>
      <c r="H353" s="56" t="s">
        <v>12</v>
      </c>
      <c r="I353" s="27"/>
      <c r="J353" s="57" t="s">
        <v>17</v>
      </c>
      <c r="K353" s="23" t="s">
        <v>15</v>
      </c>
    </row>
    <row r="354" ht="22.5" customHeight="1">
      <c r="A354" s="147">
        <v>46120.0</v>
      </c>
      <c r="B354" s="15">
        <v>46125.0</v>
      </c>
      <c r="C354" s="44">
        <v>45017.0</v>
      </c>
      <c r="D354" s="181" t="s">
        <v>21803</v>
      </c>
      <c r="E354" s="100" t="s">
        <v>21804</v>
      </c>
      <c r="F354" s="112" t="str">
        <f t="shared" si="1"/>
        <v>DANILO EDUARDO CORDOVA CARVAJAL</v>
      </c>
      <c r="G354" s="100" t="s">
        <v>21805</v>
      </c>
      <c r="H354" s="56" t="s">
        <v>12</v>
      </c>
      <c r="I354" s="27"/>
      <c r="J354" s="57" t="s">
        <v>17</v>
      </c>
      <c r="K354" s="23" t="s">
        <v>15</v>
      </c>
    </row>
    <row r="355" ht="22.5" customHeight="1">
      <c r="A355" s="147">
        <v>46120.0</v>
      </c>
      <c r="B355" s="15">
        <v>46119.0</v>
      </c>
      <c r="C355" s="44">
        <v>46023.0</v>
      </c>
      <c r="D355" s="181" t="s">
        <v>21806</v>
      </c>
      <c r="E355" s="100"/>
      <c r="F355" s="112" t="str">
        <f t="shared" si="1"/>
        <v>YIMMY EDUARDO NARVAEZ REYES </v>
      </c>
      <c r="G355" s="100" t="s">
        <v>21807</v>
      </c>
      <c r="H355" s="56" t="s">
        <v>12</v>
      </c>
      <c r="I355" s="27"/>
      <c r="J355" s="57" t="s">
        <v>19</v>
      </c>
      <c r="K355" s="23" t="s">
        <v>30</v>
      </c>
    </row>
    <row r="356" ht="22.5" customHeight="1">
      <c r="A356" s="147">
        <v>46120.0</v>
      </c>
      <c r="B356" s="15">
        <v>46119.0</v>
      </c>
      <c r="C356" s="44">
        <v>45139.0</v>
      </c>
      <c r="D356" s="181" t="s">
        <v>21808</v>
      </c>
      <c r="E356" s="100"/>
      <c r="F356" s="112" t="str">
        <f t="shared" si="1"/>
        <v>EDUARDO ALEXIS MUÑOZ ROJAS </v>
      </c>
      <c r="G356" s="100" t="s">
        <v>21809</v>
      </c>
      <c r="H356" s="61"/>
      <c r="I356" s="22" t="s">
        <v>13</v>
      </c>
      <c r="J356" s="57" t="s">
        <v>19</v>
      </c>
      <c r="K356" s="28"/>
    </row>
    <row r="357" ht="22.5" customHeight="1">
      <c r="A357" s="147">
        <v>46120.0</v>
      </c>
      <c r="B357" s="15">
        <v>46119.0</v>
      </c>
      <c r="C357" s="44">
        <v>46023.0</v>
      </c>
      <c r="D357" s="181" t="s">
        <v>1698</v>
      </c>
      <c r="E357" s="100" t="s">
        <v>15635</v>
      </c>
      <c r="F357" s="112" t="str">
        <f t="shared" si="1"/>
        <v>JUAN GODOY</v>
      </c>
      <c r="G357" s="100" t="s">
        <v>21810</v>
      </c>
      <c r="H357" s="61"/>
      <c r="I357" s="27"/>
      <c r="J357" s="57" t="s">
        <v>19</v>
      </c>
      <c r="K357" s="23" t="s">
        <v>22</v>
      </c>
    </row>
    <row r="358" ht="22.5" customHeight="1">
      <c r="A358" s="147">
        <v>46120.0</v>
      </c>
      <c r="B358" s="15">
        <v>46122.0</v>
      </c>
      <c r="C358" s="44">
        <v>45992.0</v>
      </c>
      <c r="D358" s="181" t="s">
        <v>21811</v>
      </c>
      <c r="E358" s="100" t="s">
        <v>21812</v>
      </c>
      <c r="F358" s="112" t="str">
        <f t="shared" si="1"/>
        <v>RODRIGO ALONSO CUADRA</v>
      </c>
      <c r="G358" s="100" t="s">
        <v>21813</v>
      </c>
      <c r="H358" s="56" t="s">
        <v>12</v>
      </c>
      <c r="I358" s="27"/>
      <c r="J358" s="57" t="s">
        <v>19</v>
      </c>
      <c r="K358" s="23" t="s">
        <v>15</v>
      </c>
    </row>
    <row r="359" ht="22.5" customHeight="1">
      <c r="A359" s="147">
        <v>46120.0</v>
      </c>
      <c r="B359" s="15">
        <v>46122.0</v>
      </c>
      <c r="C359" s="44">
        <v>45597.0</v>
      </c>
      <c r="D359" s="181" t="s">
        <v>15271</v>
      </c>
      <c r="E359" s="100" t="s">
        <v>21814</v>
      </c>
      <c r="F359" s="112" t="str">
        <f t="shared" si="1"/>
        <v>LUIS ENRIQUE LORCA VALDEBENITO</v>
      </c>
      <c r="G359" s="100" t="s">
        <v>21815</v>
      </c>
      <c r="H359" s="56" t="s">
        <v>12</v>
      </c>
      <c r="I359" s="27"/>
      <c r="J359" s="57" t="s">
        <v>19</v>
      </c>
      <c r="K359" s="23" t="s">
        <v>15</v>
      </c>
    </row>
    <row r="360" ht="22.5" customHeight="1">
      <c r="A360" s="147">
        <v>46120.0</v>
      </c>
      <c r="B360" s="15">
        <v>46142.0</v>
      </c>
      <c r="C360" s="44"/>
      <c r="D360" s="181" t="s">
        <v>21816</v>
      </c>
      <c r="E360" s="100" t="s">
        <v>21817</v>
      </c>
      <c r="F360" s="112" t="str">
        <f t="shared" si="1"/>
        <v>ARMANDO HERRERA SILVA</v>
      </c>
      <c r="G360" s="100" t="s">
        <v>21818</v>
      </c>
      <c r="H360" s="56" t="s">
        <v>12</v>
      </c>
      <c r="I360" s="27"/>
      <c r="J360" s="57" t="s">
        <v>19</v>
      </c>
      <c r="K360" s="23" t="s">
        <v>15</v>
      </c>
    </row>
    <row r="361" ht="22.5" customHeight="1">
      <c r="A361" s="147">
        <v>46120.0</v>
      </c>
      <c r="B361" s="15"/>
      <c r="C361" s="44"/>
      <c r="D361" s="181" t="s">
        <v>21819</v>
      </c>
      <c r="E361" s="100"/>
      <c r="F361" s="112" t="str">
        <f t="shared" si="1"/>
        <v>BRIAN GENGIS ARRO ROMO </v>
      </c>
      <c r="G361" s="100" t="s">
        <v>21820</v>
      </c>
      <c r="H361" s="61"/>
      <c r="I361" s="27"/>
      <c r="J361" s="65"/>
      <c r="K361" s="28"/>
    </row>
    <row r="362" ht="22.5" customHeight="1">
      <c r="A362" s="147">
        <v>46120.0</v>
      </c>
      <c r="B362" s="15"/>
      <c r="C362" s="44"/>
      <c r="D362" s="181" t="s">
        <v>21821</v>
      </c>
      <c r="E362" s="100"/>
      <c r="F362" s="112" t="str">
        <f t="shared" si="1"/>
        <v>JUAN ESTEBAN COLOMA GUTIERREZ </v>
      </c>
      <c r="G362" s="100" t="s">
        <v>11935</v>
      </c>
      <c r="H362" s="61"/>
      <c r="I362" s="27"/>
      <c r="J362" s="65"/>
      <c r="K362" s="28"/>
    </row>
    <row r="363" ht="22.5" customHeight="1">
      <c r="A363" s="147">
        <v>46120.0</v>
      </c>
      <c r="B363" s="46"/>
      <c r="C363" s="44"/>
      <c r="D363" s="181" t="s">
        <v>21822</v>
      </c>
      <c r="E363" s="100"/>
      <c r="F363" s="112" t="str">
        <f t="shared" si="1"/>
        <v>EDUARDO ANDRES RUBIO MORALES </v>
      </c>
      <c r="G363" s="100" t="s">
        <v>21823</v>
      </c>
      <c r="H363" s="56"/>
      <c r="I363" s="27"/>
      <c r="J363" s="65"/>
      <c r="K363" s="28"/>
    </row>
    <row r="364" ht="22.5" customHeight="1">
      <c r="A364" s="147">
        <v>46120.0</v>
      </c>
      <c r="B364" s="15"/>
      <c r="C364" s="44"/>
      <c r="D364" s="181" t="s">
        <v>21824</v>
      </c>
      <c r="E364" s="100" t="s">
        <v>21825</v>
      </c>
      <c r="F364" s="112" t="str">
        <f t="shared" si="1"/>
        <v>NIKOL MENESES SAGREDO</v>
      </c>
      <c r="G364" s="100" t="s">
        <v>21826</v>
      </c>
      <c r="H364" s="61"/>
      <c r="I364" s="27"/>
      <c r="J364" s="65"/>
      <c r="K364" s="28"/>
    </row>
    <row r="365" ht="22.5" customHeight="1">
      <c r="A365" s="147">
        <v>46120.0</v>
      </c>
      <c r="B365" s="15"/>
      <c r="C365" s="44"/>
      <c r="D365" s="181" t="s">
        <v>4389</v>
      </c>
      <c r="E365" s="100" t="s">
        <v>10278</v>
      </c>
      <c r="F365" s="112" t="str">
        <f t="shared" si="1"/>
        <v>JAVIER CORTES</v>
      </c>
      <c r="G365" s="100" t="s">
        <v>21827</v>
      </c>
      <c r="H365" s="61"/>
      <c r="I365" s="27"/>
      <c r="J365" s="65"/>
      <c r="K365" s="28"/>
    </row>
    <row r="366" ht="22.5" customHeight="1">
      <c r="A366" s="147">
        <v>46121.0</v>
      </c>
      <c r="B366" s="15"/>
      <c r="C366" s="44"/>
      <c r="D366" s="181" t="s">
        <v>6489</v>
      </c>
      <c r="E366" s="100" t="s">
        <v>104</v>
      </c>
      <c r="F366" s="112" t="str">
        <f t="shared" si="1"/>
        <v>ANA PÉREZ</v>
      </c>
      <c r="G366" s="100" t="s">
        <v>21828</v>
      </c>
      <c r="H366" s="61"/>
      <c r="I366" s="27"/>
      <c r="J366" s="57" t="s">
        <v>14</v>
      </c>
      <c r="K366" s="28"/>
    </row>
    <row r="367" ht="22.5" customHeight="1">
      <c r="A367" s="147">
        <v>46121.0</v>
      </c>
      <c r="B367" s="15"/>
      <c r="C367" s="44"/>
      <c r="D367" s="181" t="s">
        <v>791</v>
      </c>
      <c r="E367" s="100" t="s">
        <v>3021</v>
      </c>
      <c r="F367" s="112" t="str">
        <f t="shared" si="1"/>
        <v>TOMÁS LETELIER</v>
      </c>
      <c r="G367" s="100" t="s">
        <v>21829</v>
      </c>
      <c r="H367" s="61"/>
      <c r="I367" s="27"/>
      <c r="J367" s="57" t="s">
        <v>14</v>
      </c>
      <c r="K367" s="28"/>
    </row>
    <row r="368" ht="22.5" customHeight="1">
      <c r="A368" s="147">
        <v>46121.0</v>
      </c>
      <c r="B368" s="15"/>
      <c r="C368" s="44"/>
      <c r="D368" s="181" t="s">
        <v>2615</v>
      </c>
      <c r="E368" s="100" t="s">
        <v>3865</v>
      </c>
      <c r="F368" s="112" t="str">
        <f t="shared" si="1"/>
        <v>KEVIN CRUZ</v>
      </c>
      <c r="G368" s="100" t="s">
        <v>21830</v>
      </c>
      <c r="H368" s="61"/>
      <c r="I368" s="27"/>
      <c r="J368" s="57" t="s">
        <v>14</v>
      </c>
      <c r="K368" s="28"/>
    </row>
    <row r="369" ht="22.5" customHeight="1">
      <c r="A369" s="147">
        <v>46121.0</v>
      </c>
      <c r="B369" s="15"/>
      <c r="C369" s="44"/>
      <c r="D369" s="181" t="s">
        <v>21831</v>
      </c>
      <c r="E369" s="100" t="s">
        <v>7481</v>
      </c>
      <c r="F369" s="112" t="str">
        <f t="shared" si="1"/>
        <v>MICHAELA ORMEÑO</v>
      </c>
      <c r="G369" s="100" t="s">
        <v>21832</v>
      </c>
      <c r="H369" s="61"/>
      <c r="I369" s="27"/>
      <c r="J369" s="57" t="s">
        <v>14</v>
      </c>
      <c r="K369" s="28"/>
    </row>
    <row r="370" ht="22.5" customHeight="1">
      <c r="A370" s="147">
        <v>46121.0</v>
      </c>
      <c r="B370" s="15"/>
      <c r="C370" s="44"/>
      <c r="D370" s="181" t="s">
        <v>21833</v>
      </c>
      <c r="E370" s="100" t="s">
        <v>21834</v>
      </c>
      <c r="F370" s="112" t="str">
        <f t="shared" si="1"/>
        <v>ANGELICA ISIDORA ITURRA MORI</v>
      </c>
      <c r="G370" s="100" t="s">
        <v>21835</v>
      </c>
      <c r="H370" s="61"/>
      <c r="I370" s="27"/>
      <c r="J370" s="57" t="s">
        <v>14</v>
      </c>
      <c r="K370" s="28"/>
    </row>
    <row r="371" ht="22.5" customHeight="1">
      <c r="A371" s="147">
        <v>46121.0</v>
      </c>
      <c r="B371" s="15"/>
      <c r="C371" s="44"/>
      <c r="D371" s="181" t="s">
        <v>21836</v>
      </c>
      <c r="E371" s="100" t="s">
        <v>4550</v>
      </c>
      <c r="F371" s="112" t="str">
        <f t="shared" si="1"/>
        <v>YUDDEDYS CARRASCO</v>
      </c>
      <c r="G371" s="100" t="s">
        <v>21837</v>
      </c>
      <c r="H371" s="61"/>
      <c r="I371" s="27"/>
      <c r="J371" s="57" t="s">
        <v>14</v>
      </c>
      <c r="K371" s="28"/>
    </row>
    <row r="372" ht="22.5" customHeight="1">
      <c r="A372" s="147">
        <v>46121.0</v>
      </c>
      <c r="B372" s="15"/>
      <c r="C372" s="44"/>
      <c r="D372" s="181" t="s">
        <v>14144</v>
      </c>
      <c r="E372" s="100" t="s">
        <v>11732</v>
      </c>
      <c r="F372" s="112" t="str">
        <f t="shared" si="1"/>
        <v>NORMA HENRIQUEZ</v>
      </c>
      <c r="G372" s="100" t="s">
        <v>21838</v>
      </c>
      <c r="H372" s="56" t="s">
        <v>12</v>
      </c>
      <c r="I372" s="27"/>
      <c r="J372" s="57" t="s">
        <v>14</v>
      </c>
      <c r="K372" s="28"/>
    </row>
    <row r="373" ht="22.5" customHeight="1">
      <c r="A373" s="147">
        <v>46121.0</v>
      </c>
      <c r="B373" s="15"/>
      <c r="C373" s="44"/>
      <c r="D373" s="181" t="s">
        <v>920</v>
      </c>
      <c r="E373" s="100" t="s">
        <v>21839</v>
      </c>
      <c r="F373" s="112" t="str">
        <f t="shared" si="1"/>
        <v>SEBASTIAN ROJAS PÉREZ</v>
      </c>
      <c r="G373" s="100" t="s">
        <v>21840</v>
      </c>
      <c r="H373" s="56" t="s">
        <v>12</v>
      </c>
      <c r="I373" s="27"/>
      <c r="J373" s="57" t="s">
        <v>14</v>
      </c>
      <c r="K373" s="23" t="s">
        <v>15</v>
      </c>
    </row>
    <row r="374" ht="22.5" customHeight="1">
      <c r="A374" s="147">
        <v>46121.0</v>
      </c>
      <c r="B374" s="15"/>
      <c r="C374" s="44"/>
      <c r="D374" s="181" t="s">
        <v>2825</v>
      </c>
      <c r="E374" s="100" t="s">
        <v>288</v>
      </c>
      <c r="F374" s="112" t="str">
        <f t="shared" si="1"/>
        <v>MARCELO AGUILERA</v>
      </c>
      <c r="G374" s="100" t="s">
        <v>21841</v>
      </c>
      <c r="H374" s="56" t="s">
        <v>12</v>
      </c>
      <c r="I374" s="27"/>
      <c r="J374" s="57" t="s">
        <v>14</v>
      </c>
      <c r="K374" s="28"/>
    </row>
    <row r="375" ht="22.5" customHeight="1">
      <c r="A375" s="147">
        <v>46121.0</v>
      </c>
      <c r="B375" s="15"/>
      <c r="C375" s="44"/>
      <c r="D375" s="181" t="s">
        <v>21842</v>
      </c>
      <c r="E375" s="100" t="s">
        <v>277</v>
      </c>
      <c r="F375" s="112" t="str">
        <f t="shared" si="1"/>
        <v>MARLEN SAAVEDRA</v>
      </c>
      <c r="G375" s="100" t="s">
        <v>21843</v>
      </c>
      <c r="H375" s="61"/>
      <c r="I375" s="27"/>
      <c r="J375" s="57" t="s">
        <v>14</v>
      </c>
      <c r="K375" s="28"/>
    </row>
    <row r="376" ht="22.5" customHeight="1">
      <c r="A376" s="147">
        <v>46121.0</v>
      </c>
      <c r="B376" s="15"/>
      <c r="C376" s="44"/>
      <c r="D376" s="181" t="s">
        <v>21844</v>
      </c>
      <c r="E376" s="100" t="s">
        <v>21845</v>
      </c>
      <c r="F376" s="112" t="str">
        <f t="shared" si="1"/>
        <v>ANGELINO VASOLI</v>
      </c>
      <c r="G376" s="100" t="s">
        <v>21846</v>
      </c>
      <c r="H376" s="61"/>
      <c r="I376" s="27"/>
      <c r="J376" s="57" t="s">
        <v>14</v>
      </c>
      <c r="K376" s="28"/>
    </row>
    <row r="377" ht="22.5" customHeight="1">
      <c r="A377" s="147">
        <v>46121.0</v>
      </c>
      <c r="B377" s="15"/>
      <c r="C377" s="44"/>
      <c r="D377" s="181" t="s">
        <v>423</v>
      </c>
      <c r="E377" s="100" t="s">
        <v>8654</v>
      </c>
      <c r="F377" s="112" t="str">
        <f t="shared" si="1"/>
        <v>VALENTINA INOSTROZA</v>
      </c>
      <c r="G377" s="100" t="s">
        <v>21847</v>
      </c>
      <c r="H377" s="61"/>
      <c r="I377" s="27"/>
      <c r="J377" s="57" t="s">
        <v>14</v>
      </c>
      <c r="K377" s="28"/>
    </row>
    <row r="378" ht="22.5" customHeight="1">
      <c r="A378" s="147">
        <v>46121.0</v>
      </c>
      <c r="B378" s="15"/>
      <c r="C378" s="44"/>
      <c r="D378" s="181" t="s">
        <v>8300</v>
      </c>
      <c r="E378" s="100" t="s">
        <v>21848</v>
      </c>
      <c r="F378" s="112" t="str">
        <f t="shared" si="1"/>
        <v>YASNA GALINDO UGARTE</v>
      </c>
      <c r="G378" s="100" t="s">
        <v>21849</v>
      </c>
      <c r="H378" s="61"/>
      <c r="I378" s="27"/>
      <c r="J378" s="57" t="s">
        <v>14</v>
      </c>
      <c r="K378" s="28"/>
    </row>
    <row r="379" ht="22.5" customHeight="1">
      <c r="A379" s="147">
        <v>46121.0</v>
      </c>
      <c r="B379" s="15"/>
      <c r="C379" s="44"/>
      <c r="D379" s="181" t="s">
        <v>3614</v>
      </c>
      <c r="E379" s="100" t="s">
        <v>21850</v>
      </c>
      <c r="F379" s="112" t="str">
        <f t="shared" si="1"/>
        <v>GONZALO CARMONA</v>
      </c>
      <c r="G379" s="100" t="s">
        <v>21851</v>
      </c>
      <c r="H379" s="56" t="s">
        <v>12</v>
      </c>
      <c r="I379" s="27"/>
      <c r="J379" s="57" t="s">
        <v>14</v>
      </c>
      <c r="K379" s="23" t="s">
        <v>15</v>
      </c>
    </row>
    <row r="380" ht="22.5" customHeight="1">
      <c r="A380" s="147">
        <v>46121.0</v>
      </c>
      <c r="B380" s="15"/>
      <c r="C380" s="44"/>
      <c r="D380" s="181" t="s">
        <v>2641</v>
      </c>
      <c r="E380" s="100" t="s">
        <v>14490</v>
      </c>
      <c r="F380" s="112" t="str">
        <f t="shared" si="1"/>
        <v>ANA SEGURA</v>
      </c>
      <c r="G380" s="100" t="s">
        <v>21852</v>
      </c>
      <c r="H380" s="61"/>
      <c r="I380" s="27"/>
      <c r="J380" s="57" t="s">
        <v>14</v>
      </c>
      <c r="K380" s="28"/>
    </row>
    <row r="381" ht="22.5" customHeight="1">
      <c r="A381" s="147">
        <v>46121.0</v>
      </c>
      <c r="B381" s="15"/>
      <c r="C381" s="44"/>
      <c r="D381" s="181" t="s">
        <v>21853</v>
      </c>
      <c r="E381" s="100" t="s">
        <v>2427</v>
      </c>
      <c r="F381" s="112" t="str">
        <f t="shared" si="1"/>
        <v>EVIAN ARAVENA</v>
      </c>
      <c r="G381" s="100" t="s">
        <v>21854</v>
      </c>
      <c r="H381" s="61"/>
      <c r="I381" s="27"/>
      <c r="J381" s="57" t="s">
        <v>14</v>
      </c>
      <c r="K381" s="28"/>
    </row>
    <row r="382" ht="22.5" customHeight="1">
      <c r="A382" s="147">
        <v>46121.0</v>
      </c>
      <c r="B382" s="15"/>
      <c r="C382" s="44"/>
      <c r="D382" s="181" t="s">
        <v>3209</v>
      </c>
      <c r="E382" s="100" t="s">
        <v>71</v>
      </c>
      <c r="F382" s="112" t="str">
        <f t="shared" si="1"/>
        <v>SOFÍA CONTRERAS</v>
      </c>
      <c r="G382" s="100" t="s">
        <v>21855</v>
      </c>
      <c r="H382" s="61"/>
      <c r="I382" s="27"/>
      <c r="J382" s="57" t="s">
        <v>14</v>
      </c>
      <c r="K382" s="28"/>
    </row>
    <row r="383" ht="22.5" customHeight="1">
      <c r="A383" s="147">
        <v>46121.0</v>
      </c>
      <c r="B383" s="15"/>
      <c r="C383" s="44"/>
      <c r="D383" s="181" t="s">
        <v>813</v>
      </c>
      <c r="E383" s="100" t="s">
        <v>104</v>
      </c>
      <c r="F383" s="112" t="str">
        <f t="shared" si="1"/>
        <v>BENJAMÍN PÉREZ</v>
      </c>
      <c r="G383" s="100" t="s">
        <v>21856</v>
      </c>
      <c r="H383" s="56" t="s">
        <v>12</v>
      </c>
      <c r="I383" s="27"/>
      <c r="J383" s="57" t="s">
        <v>14</v>
      </c>
      <c r="K383" s="28"/>
    </row>
    <row r="384" ht="22.5" customHeight="1">
      <c r="A384" s="147">
        <v>46121.0</v>
      </c>
      <c r="B384" s="15"/>
      <c r="C384" s="44"/>
      <c r="D384" s="181" t="s">
        <v>1038</v>
      </c>
      <c r="E384" s="100" t="s">
        <v>11032</v>
      </c>
      <c r="F384" s="112" t="str">
        <f t="shared" si="1"/>
        <v>MAURICIO LEPE</v>
      </c>
      <c r="G384" s="100" t="s">
        <v>21857</v>
      </c>
      <c r="H384" s="56" t="s">
        <v>12</v>
      </c>
      <c r="I384" s="27"/>
      <c r="J384" s="57" t="s">
        <v>14</v>
      </c>
      <c r="K384" s="28"/>
    </row>
    <row r="385" ht="22.5" customHeight="1">
      <c r="A385" s="147">
        <v>46121.0</v>
      </c>
      <c r="B385" s="15"/>
      <c r="C385" s="44"/>
      <c r="D385" s="181" t="s">
        <v>21858</v>
      </c>
      <c r="E385" s="100" t="s">
        <v>2786</v>
      </c>
      <c r="F385" s="112" t="str">
        <f t="shared" si="1"/>
        <v>ALONDRA HIDALGO</v>
      </c>
      <c r="G385" s="100" t="s">
        <v>21859</v>
      </c>
      <c r="H385" s="61"/>
      <c r="I385" s="27"/>
      <c r="J385" s="57" t="s">
        <v>14</v>
      </c>
      <c r="K385" s="28"/>
    </row>
    <row r="386" ht="22.5" customHeight="1">
      <c r="A386" s="147">
        <v>46121.0</v>
      </c>
      <c r="B386" s="15"/>
      <c r="C386" s="44"/>
      <c r="D386" s="181" t="s">
        <v>21860</v>
      </c>
      <c r="E386" s="100" t="s">
        <v>21861</v>
      </c>
      <c r="F386" s="112" t="str">
        <f t="shared" si="1"/>
        <v>CRISTHOPHER ALEXANDER KAIRIES ORTIZ</v>
      </c>
      <c r="G386" s="100" t="s">
        <v>21862</v>
      </c>
      <c r="H386" s="61"/>
      <c r="I386" s="27"/>
      <c r="J386" s="57" t="s">
        <v>14</v>
      </c>
      <c r="K386" s="28"/>
    </row>
    <row r="387" ht="22.5" customHeight="1">
      <c r="A387" s="147">
        <v>46121.0</v>
      </c>
      <c r="B387" s="15"/>
      <c r="C387" s="44"/>
      <c r="D387" s="181" t="s">
        <v>11907</v>
      </c>
      <c r="E387" s="100" t="s">
        <v>2171</v>
      </c>
      <c r="F387" s="112" t="str">
        <f t="shared" si="1"/>
        <v>JIMENA SAAVEDRA</v>
      </c>
      <c r="G387" s="100" t="s">
        <v>21863</v>
      </c>
      <c r="H387" s="56" t="s">
        <v>12</v>
      </c>
      <c r="I387" s="27"/>
      <c r="J387" s="57" t="s">
        <v>14</v>
      </c>
      <c r="K387" s="23" t="s">
        <v>15</v>
      </c>
    </row>
    <row r="388" ht="22.5" customHeight="1">
      <c r="A388" s="147">
        <v>46121.0</v>
      </c>
      <c r="B388" s="15"/>
      <c r="C388" s="44"/>
      <c r="D388" s="181" t="s">
        <v>709</v>
      </c>
      <c r="E388" s="100" t="s">
        <v>21864</v>
      </c>
      <c r="F388" s="112" t="str">
        <f t="shared" si="1"/>
        <v>VALENTINA TAPIA MALBRAN</v>
      </c>
      <c r="G388" s="100" t="s">
        <v>21865</v>
      </c>
      <c r="H388" s="56" t="s">
        <v>12</v>
      </c>
      <c r="I388" s="27"/>
      <c r="J388" s="57" t="s">
        <v>14</v>
      </c>
      <c r="K388" s="23" t="s">
        <v>15</v>
      </c>
    </row>
    <row r="389" ht="22.5" customHeight="1">
      <c r="A389" s="147">
        <v>46121.0</v>
      </c>
      <c r="B389" s="15"/>
      <c r="C389" s="44"/>
      <c r="D389" s="181" t="s">
        <v>21866</v>
      </c>
      <c r="E389" s="100"/>
      <c r="F389" s="112" t="str">
        <f t="shared" si="1"/>
        <v>BASTIAN MARCELO PEREZ QUINTANA </v>
      </c>
      <c r="G389" s="100" t="s">
        <v>21867</v>
      </c>
      <c r="H389" s="56" t="s">
        <v>12</v>
      </c>
      <c r="I389" s="27"/>
      <c r="J389" s="57" t="s">
        <v>14</v>
      </c>
      <c r="K389" s="28"/>
    </row>
    <row r="390" ht="22.5" customHeight="1">
      <c r="A390" s="147">
        <v>46121.0</v>
      </c>
      <c r="B390" s="15"/>
      <c r="C390" s="44"/>
      <c r="D390" s="181" t="s">
        <v>21868</v>
      </c>
      <c r="E390" s="100"/>
      <c r="F390" s="112" t="str">
        <f t="shared" si="1"/>
        <v>PABLO ANDREAS DIMITROPULOS NUÑEZ </v>
      </c>
      <c r="G390" s="100" t="s">
        <v>21869</v>
      </c>
      <c r="H390" s="61"/>
      <c r="I390" s="27"/>
      <c r="J390" s="57" t="s">
        <v>14</v>
      </c>
      <c r="K390" s="28"/>
    </row>
    <row r="391" ht="22.5" customHeight="1">
      <c r="A391" s="147">
        <v>46121.0</v>
      </c>
      <c r="B391" s="15"/>
      <c r="C391" s="44"/>
      <c r="D391" s="181" t="s">
        <v>21870</v>
      </c>
      <c r="E391" s="100"/>
      <c r="F391" s="112" t="str">
        <f t="shared" si="1"/>
        <v>GIANCARLO PAOLO VIGNOLO BORQUEZ </v>
      </c>
      <c r="G391" s="100" t="s">
        <v>12580</v>
      </c>
      <c r="H391" s="56" t="s">
        <v>12</v>
      </c>
      <c r="I391" s="27"/>
      <c r="J391" s="57" t="s">
        <v>14</v>
      </c>
      <c r="K391" s="28"/>
    </row>
    <row r="392" ht="22.5" customHeight="1">
      <c r="A392" s="147">
        <v>46121.0</v>
      </c>
      <c r="B392" s="15"/>
      <c r="C392" s="44"/>
      <c r="D392" s="181" t="s">
        <v>21871</v>
      </c>
      <c r="E392" s="100"/>
      <c r="F392" s="112" t="str">
        <f t="shared" si="1"/>
        <v>LUCAS BENJAMIN RUIZ RUIZ </v>
      </c>
      <c r="G392" s="100" t="s">
        <v>21872</v>
      </c>
      <c r="H392" s="56" t="s">
        <v>12</v>
      </c>
      <c r="I392" s="27"/>
      <c r="J392" s="57" t="s">
        <v>14</v>
      </c>
      <c r="K392" s="23" t="s">
        <v>15</v>
      </c>
    </row>
    <row r="393" ht="22.5" customHeight="1">
      <c r="A393" s="147">
        <v>46121.0</v>
      </c>
      <c r="B393" s="15"/>
      <c r="C393" s="46"/>
      <c r="D393" s="181" t="s">
        <v>21873</v>
      </c>
      <c r="E393" s="100"/>
      <c r="F393" s="112" t="str">
        <f t="shared" si="1"/>
        <v>PABLO ALEXIS SILVA LOPEZ </v>
      </c>
      <c r="G393" s="100" t="s">
        <v>21874</v>
      </c>
      <c r="H393" s="56" t="s">
        <v>12</v>
      </c>
      <c r="I393" s="27"/>
      <c r="J393" s="57" t="s">
        <v>14</v>
      </c>
      <c r="K393" s="28"/>
    </row>
    <row r="394" ht="22.5" customHeight="1">
      <c r="A394" s="147">
        <v>46121.0</v>
      </c>
      <c r="B394" s="15"/>
      <c r="C394" s="46"/>
      <c r="D394" s="181" t="s">
        <v>21875</v>
      </c>
      <c r="E394" s="100"/>
      <c r="F394" s="112" t="str">
        <f t="shared" si="1"/>
        <v>JUAN JOSE VALDES CASTRO </v>
      </c>
      <c r="G394" s="100" t="s">
        <v>21876</v>
      </c>
      <c r="H394" s="56" t="s">
        <v>12</v>
      </c>
      <c r="I394" s="27"/>
      <c r="J394" s="57" t="s">
        <v>14</v>
      </c>
      <c r="K394" s="28"/>
    </row>
    <row r="395" ht="22.5" customHeight="1">
      <c r="A395" s="147">
        <v>46121.0</v>
      </c>
      <c r="B395" s="15"/>
      <c r="C395" s="44"/>
      <c r="D395" s="181" t="s">
        <v>21877</v>
      </c>
      <c r="E395" s="100"/>
      <c r="F395" s="112" t="str">
        <f t="shared" si="1"/>
        <v>GÉNESIS LEONOR MORA CARRASCO </v>
      </c>
      <c r="G395" s="100" t="s">
        <v>17742</v>
      </c>
      <c r="H395" s="61"/>
      <c r="I395" s="27"/>
      <c r="J395" s="57" t="s">
        <v>14</v>
      </c>
      <c r="K395" s="28"/>
    </row>
    <row r="396" ht="22.5" customHeight="1">
      <c r="A396" s="147">
        <v>46121.0</v>
      </c>
      <c r="B396" s="15"/>
      <c r="C396" s="44"/>
      <c r="D396" s="181" t="s">
        <v>21878</v>
      </c>
      <c r="E396" s="100"/>
      <c r="F396" s="112" t="str">
        <f t="shared" si="1"/>
        <v>LORENA ANDREA SEPÚLVEDA MORA </v>
      </c>
      <c r="G396" s="100" t="s">
        <v>21879</v>
      </c>
      <c r="H396" s="56" t="s">
        <v>12</v>
      </c>
      <c r="I396" s="27"/>
      <c r="J396" s="57" t="s">
        <v>14</v>
      </c>
      <c r="K396" s="28"/>
    </row>
    <row r="397" ht="22.5" customHeight="1">
      <c r="A397" s="147">
        <v>46121.0</v>
      </c>
      <c r="B397" s="15"/>
      <c r="C397" s="44"/>
      <c r="D397" s="181" t="s">
        <v>21880</v>
      </c>
      <c r="E397" s="100"/>
      <c r="F397" s="112" t="str">
        <f t="shared" si="1"/>
        <v>KARLA JUDITT HOLMSTROM SALINAS </v>
      </c>
      <c r="G397" s="100" t="s">
        <v>21881</v>
      </c>
      <c r="H397" s="61"/>
      <c r="I397" s="27"/>
      <c r="J397" s="57" t="s">
        <v>14</v>
      </c>
      <c r="K397" s="28"/>
    </row>
    <row r="398" ht="22.5" customHeight="1">
      <c r="A398" s="147">
        <v>46121.0</v>
      </c>
      <c r="B398" s="15"/>
      <c r="C398" s="44"/>
      <c r="D398" s="181" t="s">
        <v>21882</v>
      </c>
      <c r="E398" s="100"/>
      <c r="F398" s="112" t="str">
        <f t="shared" si="1"/>
        <v>NICOLE GALILEA COFRÉ VILLALÓN </v>
      </c>
      <c r="G398" s="100" t="s">
        <v>21883</v>
      </c>
      <c r="H398" s="56" t="s">
        <v>12</v>
      </c>
      <c r="I398" s="27"/>
      <c r="J398" s="57" t="s">
        <v>14</v>
      </c>
      <c r="K398" s="23" t="s">
        <v>15</v>
      </c>
    </row>
    <row r="399" ht="22.5" customHeight="1">
      <c r="A399" s="147">
        <v>46121.0</v>
      </c>
      <c r="B399" s="15"/>
      <c r="C399" s="44"/>
      <c r="D399" s="181" t="s">
        <v>21884</v>
      </c>
      <c r="E399" s="100"/>
      <c r="F399" s="112" t="str">
        <f t="shared" si="1"/>
        <v>D SCHELLER CHOSLER DERILUS </v>
      </c>
      <c r="G399" s="100" t="s">
        <v>21885</v>
      </c>
      <c r="H399" s="56" t="s">
        <v>12</v>
      </c>
      <c r="I399" s="27"/>
      <c r="J399" s="57" t="s">
        <v>14</v>
      </c>
      <c r="K399" s="28"/>
    </row>
    <row r="400" ht="22.5" customHeight="1">
      <c r="A400" s="147">
        <v>46121.0</v>
      </c>
      <c r="B400" s="15"/>
      <c r="C400" s="44"/>
      <c r="D400" s="181" t="s">
        <v>21886</v>
      </c>
      <c r="E400" s="100"/>
      <c r="F400" s="112" t="str">
        <f t="shared" si="1"/>
        <v>DANY ESCARLET BUENO TORRES </v>
      </c>
      <c r="G400" s="100" t="s">
        <v>21887</v>
      </c>
      <c r="H400" s="56" t="s">
        <v>12</v>
      </c>
      <c r="I400" s="27"/>
      <c r="J400" s="57" t="s">
        <v>14</v>
      </c>
      <c r="K400" s="28"/>
    </row>
    <row r="401" ht="22.5" customHeight="1">
      <c r="A401" s="147">
        <v>46121.0</v>
      </c>
      <c r="B401" s="15"/>
      <c r="C401" s="44"/>
      <c r="D401" s="181" t="s">
        <v>21888</v>
      </c>
      <c r="E401" s="100"/>
      <c r="F401" s="112" t="str">
        <f t="shared" si="1"/>
        <v>MARCELA VIVIANA DÍAZ GUTIÉRREZ </v>
      </c>
      <c r="G401" s="100" t="s">
        <v>21889</v>
      </c>
      <c r="H401" s="56" t="s">
        <v>12</v>
      </c>
      <c r="I401" s="27"/>
      <c r="J401" s="57" t="s">
        <v>14</v>
      </c>
      <c r="K401" s="23" t="s">
        <v>15</v>
      </c>
    </row>
    <row r="402" ht="22.5" customHeight="1">
      <c r="A402" s="147">
        <v>46121.0</v>
      </c>
      <c r="B402" s="15"/>
      <c r="C402" s="44"/>
      <c r="D402" s="181" t="s">
        <v>21890</v>
      </c>
      <c r="E402" s="100"/>
      <c r="F402" s="112" t="str">
        <f t="shared" si="1"/>
        <v>NATALIA ALEJANDRA SAN MARTÍN ABARCA </v>
      </c>
      <c r="G402" s="100" t="s">
        <v>21891</v>
      </c>
      <c r="H402" s="61"/>
      <c r="I402" s="27"/>
      <c r="J402" s="57" t="s">
        <v>14</v>
      </c>
      <c r="K402" s="28"/>
    </row>
    <row r="403" ht="22.5" customHeight="1">
      <c r="A403" s="147">
        <v>46121.0</v>
      </c>
      <c r="B403" s="15"/>
      <c r="C403" s="44"/>
      <c r="D403" s="181" t="s">
        <v>21892</v>
      </c>
      <c r="E403" s="100"/>
      <c r="F403" s="112" t="str">
        <f t="shared" si="1"/>
        <v>JAVIERA CONSTANZA SOTO PARDO </v>
      </c>
      <c r="G403" s="100" t="s">
        <v>21893</v>
      </c>
      <c r="H403" s="61"/>
      <c r="I403" s="27"/>
      <c r="J403" s="57" t="s">
        <v>14</v>
      </c>
      <c r="K403" s="28"/>
    </row>
    <row r="404" ht="22.5" customHeight="1">
      <c r="A404" s="147">
        <v>46121.0</v>
      </c>
      <c r="B404" s="15"/>
      <c r="C404" s="44"/>
      <c r="D404" s="181" t="s">
        <v>21894</v>
      </c>
      <c r="E404" s="100"/>
      <c r="F404" s="112" t="str">
        <f t="shared" si="1"/>
        <v>MATIAS JAVIER VASQUEZ GAMBOA </v>
      </c>
      <c r="G404" s="100" t="s">
        <v>21895</v>
      </c>
      <c r="H404" s="56" t="s">
        <v>12</v>
      </c>
      <c r="I404" s="27"/>
      <c r="J404" s="57" t="s">
        <v>14</v>
      </c>
      <c r="K404" s="28"/>
    </row>
    <row r="405" ht="22.5" customHeight="1">
      <c r="A405" s="147">
        <v>46121.0</v>
      </c>
      <c r="B405" s="15"/>
      <c r="C405" s="44"/>
      <c r="D405" s="181" t="s">
        <v>21896</v>
      </c>
      <c r="E405" s="100"/>
      <c r="F405" s="112" t="str">
        <f t="shared" si="1"/>
        <v>MAURICIO ROBERTO GONZÁLEZ SOTO </v>
      </c>
      <c r="G405" s="100" t="s">
        <v>21897</v>
      </c>
      <c r="H405" s="56" t="s">
        <v>12</v>
      </c>
      <c r="I405" s="27"/>
      <c r="J405" s="57" t="s">
        <v>14</v>
      </c>
      <c r="K405" s="28"/>
    </row>
    <row r="406" ht="22.5" customHeight="1">
      <c r="A406" s="147">
        <v>46121.0</v>
      </c>
      <c r="B406" s="15"/>
      <c r="C406" s="44"/>
      <c r="D406" s="181" t="s">
        <v>21898</v>
      </c>
      <c r="E406" s="100"/>
      <c r="F406" s="112" t="str">
        <f t="shared" si="1"/>
        <v>ROCÍO DEL CARMEN SALGADO HUERTA </v>
      </c>
      <c r="G406" s="100" t="s">
        <v>21899</v>
      </c>
      <c r="H406" s="61"/>
      <c r="I406" s="27"/>
      <c r="J406" s="57" t="s">
        <v>14</v>
      </c>
      <c r="K406" s="28"/>
    </row>
    <row r="407" ht="22.5" customHeight="1">
      <c r="A407" s="147">
        <v>46121.0</v>
      </c>
      <c r="B407" s="15"/>
      <c r="C407" s="44"/>
      <c r="D407" s="181" t="s">
        <v>21900</v>
      </c>
      <c r="E407" s="100"/>
      <c r="F407" s="112" t="str">
        <f t="shared" si="1"/>
        <v>PAZ SOLEDAD OTAÍZA IBACACHE </v>
      </c>
      <c r="G407" s="100" t="s">
        <v>21901</v>
      </c>
      <c r="H407" s="56" t="s">
        <v>12</v>
      </c>
      <c r="I407" s="27"/>
      <c r="J407" s="57" t="s">
        <v>14</v>
      </c>
      <c r="K407" s="23" t="s">
        <v>15</v>
      </c>
    </row>
    <row r="408" ht="22.5" customHeight="1">
      <c r="A408" s="147">
        <v>46121.0</v>
      </c>
      <c r="B408" s="15"/>
      <c r="C408" s="44"/>
      <c r="D408" s="181" t="s">
        <v>21902</v>
      </c>
      <c r="E408" s="100"/>
      <c r="F408" s="112" t="str">
        <f t="shared" si="1"/>
        <v>GABRIELA BELÉN ZAMORA TAPIA </v>
      </c>
      <c r="G408" s="100" t="s">
        <v>21903</v>
      </c>
      <c r="H408" s="56" t="s">
        <v>12</v>
      </c>
      <c r="I408" s="27"/>
      <c r="J408" s="57" t="s">
        <v>14</v>
      </c>
      <c r="K408" s="28"/>
    </row>
    <row r="409" ht="22.5" customHeight="1">
      <c r="A409" s="147">
        <v>46121.0</v>
      </c>
      <c r="B409" s="15"/>
      <c r="C409" s="44"/>
      <c r="D409" s="181" t="s">
        <v>21904</v>
      </c>
      <c r="E409" s="100"/>
      <c r="F409" s="112" t="str">
        <f t="shared" si="1"/>
        <v>MONSERRAT CATALINA FERNÁNDEZ DÍAZ # </v>
      </c>
      <c r="G409" s="100" t="s">
        <v>21905</v>
      </c>
      <c r="H409" s="61"/>
      <c r="I409" s="27"/>
      <c r="J409" s="57" t="s">
        <v>14</v>
      </c>
      <c r="K409" s="28"/>
    </row>
    <row r="410" ht="22.5" customHeight="1">
      <c r="A410" s="147">
        <v>46121.0</v>
      </c>
      <c r="B410" s="15"/>
      <c r="C410" s="44"/>
      <c r="D410" s="181" t="s">
        <v>21906</v>
      </c>
      <c r="E410" s="100"/>
      <c r="F410" s="112" t="str">
        <f t="shared" si="1"/>
        <v>FANNY ISIDORA SUÁREZ ARÉVALO </v>
      </c>
      <c r="G410" s="100" t="s">
        <v>21907</v>
      </c>
      <c r="H410" s="56" t="s">
        <v>12</v>
      </c>
      <c r="I410" s="27"/>
      <c r="J410" s="57" t="s">
        <v>14</v>
      </c>
      <c r="K410" s="28"/>
    </row>
    <row r="411" ht="22.5" customHeight="1">
      <c r="A411" s="147">
        <v>46121.0</v>
      </c>
      <c r="B411" s="15"/>
      <c r="C411" s="44"/>
      <c r="D411" s="181" t="s">
        <v>21908</v>
      </c>
      <c r="E411" s="100"/>
      <c r="F411" s="112" t="str">
        <f t="shared" si="1"/>
        <v>PAULINA SOLANGE CASTILLO CISTERNAS </v>
      </c>
      <c r="G411" s="100" t="s">
        <v>21909</v>
      </c>
      <c r="H411" s="61"/>
      <c r="I411" s="27"/>
      <c r="J411" s="57" t="s">
        <v>14</v>
      </c>
      <c r="K411" s="28"/>
    </row>
    <row r="412" ht="22.5" customHeight="1">
      <c r="A412" s="147">
        <v>46121.0</v>
      </c>
      <c r="B412" s="15"/>
      <c r="C412" s="44"/>
      <c r="D412" s="181" t="s">
        <v>21910</v>
      </c>
      <c r="E412" s="100"/>
      <c r="F412" s="112" t="str">
        <f t="shared" si="1"/>
        <v>ANGELO GABRIEL ALLENDES PASMIÑO </v>
      </c>
      <c r="G412" s="100" t="s">
        <v>21911</v>
      </c>
      <c r="H412" s="56" t="s">
        <v>12</v>
      </c>
      <c r="I412" s="27"/>
      <c r="J412" s="57" t="s">
        <v>14</v>
      </c>
      <c r="K412" s="23" t="s">
        <v>15</v>
      </c>
    </row>
    <row r="413" ht="22.5" customHeight="1">
      <c r="A413" s="147">
        <v>46121.0</v>
      </c>
      <c r="B413" s="15"/>
      <c r="C413" s="44"/>
      <c r="D413" s="181" t="s">
        <v>21912</v>
      </c>
      <c r="E413" s="100"/>
      <c r="F413" s="112" t="str">
        <f t="shared" si="1"/>
        <v>CHRISTIAN EDUARDO MORAGA GÁLVEZ </v>
      </c>
      <c r="G413" s="100" t="s">
        <v>10664</v>
      </c>
      <c r="H413" s="61"/>
      <c r="I413" s="27"/>
      <c r="J413" s="57" t="s">
        <v>14</v>
      </c>
      <c r="K413" s="28"/>
    </row>
    <row r="414" ht="22.5" customHeight="1">
      <c r="A414" s="147">
        <v>46121.0</v>
      </c>
      <c r="B414" s="15"/>
      <c r="C414" s="44"/>
      <c r="D414" s="181" t="s">
        <v>21913</v>
      </c>
      <c r="E414" s="100"/>
      <c r="F414" s="112" t="str">
        <f t="shared" si="1"/>
        <v>JOHAN NICOLÁS MANCILLA GUERRERO </v>
      </c>
      <c r="G414" s="100" t="s">
        <v>21914</v>
      </c>
      <c r="H414" s="61"/>
      <c r="I414" s="27"/>
      <c r="J414" s="57" t="s">
        <v>14</v>
      </c>
      <c r="K414" s="28"/>
    </row>
    <row r="415" ht="22.5" customHeight="1">
      <c r="A415" s="147">
        <v>46121.0</v>
      </c>
      <c r="B415" s="46"/>
      <c r="C415" s="44"/>
      <c r="D415" s="181" t="s">
        <v>21915</v>
      </c>
      <c r="E415" s="100"/>
      <c r="F415" s="112" t="str">
        <f t="shared" si="1"/>
        <v>MAX DAVID ELGUETA PACHECO </v>
      </c>
      <c r="G415" s="100" t="s">
        <v>21916</v>
      </c>
      <c r="H415" s="61"/>
      <c r="I415" s="27"/>
      <c r="J415" s="57" t="s">
        <v>14</v>
      </c>
      <c r="K415" s="28"/>
    </row>
    <row r="416" ht="22.5" customHeight="1">
      <c r="A416" s="147">
        <v>46121.0</v>
      </c>
      <c r="B416" s="15"/>
      <c r="C416" s="46" t="s">
        <v>6354</v>
      </c>
      <c r="D416" s="181" t="s">
        <v>21917</v>
      </c>
      <c r="E416" s="100"/>
      <c r="F416" s="112" t="str">
        <f t="shared" si="1"/>
        <v>SERGIO ROMEO BARRIENTOS PÉREZ </v>
      </c>
      <c r="G416" s="100" t="s">
        <v>21918</v>
      </c>
      <c r="H416" s="61"/>
      <c r="I416" s="27"/>
      <c r="J416" s="57" t="s">
        <v>26</v>
      </c>
      <c r="K416" s="23" t="s">
        <v>22</v>
      </c>
    </row>
    <row r="417" ht="22.5" customHeight="1">
      <c r="A417" s="147">
        <v>46121.0</v>
      </c>
      <c r="B417" s="46"/>
      <c r="C417" s="46" t="s">
        <v>122</v>
      </c>
      <c r="D417" s="181" t="s">
        <v>21919</v>
      </c>
      <c r="E417" s="100" t="s">
        <v>21920</v>
      </c>
      <c r="F417" s="112" t="str">
        <f t="shared" si="1"/>
        <v>ALLAN BRANDON IBACETA HILLS</v>
      </c>
      <c r="G417" s="100" t="s">
        <v>21921</v>
      </c>
      <c r="H417" s="56" t="s">
        <v>12</v>
      </c>
      <c r="I417" s="27"/>
      <c r="J417" s="57" t="s">
        <v>26</v>
      </c>
      <c r="K417" s="28"/>
    </row>
    <row r="418" ht="22.5" customHeight="1">
      <c r="A418" s="147">
        <v>46121.0</v>
      </c>
      <c r="B418" s="15"/>
      <c r="C418" s="44">
        <v>45901.0</v>
      </c>
      <c r="D418" s="181" t="s">
        <v>210</v>
      </c>
      <c r="E418" s="100" t="s">
        <v>21922</v>
      </c>
      <c r="F418" s="112" t="str">
        <f t="shared" si="1"/>
        <v>ELADIO PUELLES OLIVARES</v>
      </c>
      <c r="G418" s="100" t="s">
        <v>21923</v>
      </c>
      <c r="H418" s="61"/>
      <c r="I418" s="27"/>
      <c r="J418" s="57" t="s">
        <v>21</v>
      </c>
      <c r="K418" s="23" t="s">
        <v>22</v>
      </c>
    </row>
    <row r="419" ht="22.5" customHeight="1">
      <c r="A419" s="147">
        <v>46121.0</v>
      </c>
      <c r="B419" s="15"/>
      <c r="C419" s="44">
        <v>46023.0</v>
      </c>
      <c r="D419" s="181" t="s">
        <v>2062</v>
      </c>
      <c r="E419" s="100" t="s">
        <v>21924</v>
      </c>
      <c r="F419" s="112" t="str">
        <f t="shared" si="1"/>
        <v>CLAUDIO PAZ</v>
      </c>
      <c r="G419" s="182" t="s">
        <v>21925</v>
      </c>
      <c r="H419" s="61"/>
      <c r="I419" s="27"/>
      <c r="J419" s="57" t="s">
        <v>21</v>
      </c>
      <c r="K419" s="23" t="s">
        <v>22</v>
      </c>
    </row>
    <row r="420" ht="22.5" customHeight="1">
      <c r="A420" s="147">
        <v>46121.0</v>
      </c>
      <c r="B420" s="15"/>
      <c r="C420" s="46" t="s">
        <v>546</v>
      </c>
      <c r="D420" s="181" t="s">
        <v>21926</v>
      </c>
      <c r="E420" s="100"/>
      <c r="F420" s="112" t="str">
        <f t="shared" si="1"/>
        <v>CARLOS LEONARDO PEREZ BELMAR </v>
      </c>
      <c r="G420" s="100" t="s">
        <v>21927</v>
      </c>
      <c r="H420" s="56" t="s">
        <v>12</v>
      </c>
      <c r="I420" s="27"/>
      <c r="J420" s="57" t="s">
        <v>21</v>
      </c>
      <c r="K420" s="23" t="s">
        <v>18</v>
      </c>
    </row>
    <row r="421" ht="22.5" customHeight="1">
      <c r="A421" s="147">
        <v>46121.0</v>
      </c>
      <c r="B421" s="15"/>
      <c r="C421" s="46" t="s">
        <v>106</v>
      </c>
      <c r="D421" s="181" t="s">
        <v>21928</v>
      </c>
      <c r="E421" s="100"/>
      <c r="F421" s="112" t="str">
        <f t="shared" si="1"/>
        <v>SEBASTIÁN ANDRÉS MONTECINOS CABEZAS </v>
      </c>
      <c r="G421" s="100" t="s">
        <v>21929</v>
      </c>
      <c r="H421" s="56" t="s">
        <v>12</v>
      </c>
      <c r="I421" s="27"/>
      <c r="J421" s="57" t="s">
        <v>21</v>
      </c>
      <c r="K421" s="23" t="s">
        <v>15</v>
      </c>
    </row>
    <row r="422" ht="22.5" customHeight="1">
      <c r="A422" s="147">
        <v>46121.0</v>
      </c>
      <c r="B422" s="15"/>
      <c r="C422" s="46" t="s">
        <v>232</v>
      </c>
      <c r="D422" s="181" t="s">
        <v>21930</v>
      </c>
      <c r="E422" s="100"/>
      <c r="F422" s="112" t="str">
        <f t="shared" si="1"/>
        <v>MATÍAS IGNACIO LUENGO REYES </v>
      </c>
      <c r="G422" s="100" t="s">
        <v>21931</v>
      </c>
      <c r="H422" s="61"/>
      <c r="I422" s="27"/>
      <c r="J422" s="57" t="s">
        <v>21</v>
      </c>
      <c r="K422" s="23" t="s">
        <v>22</v>
      </c>
    </row>
    <row r="423" ht="22.5" customHeight="1">
      <c r="A423" s="147">
        <v>46121.0</v>
      </c>
      <c r="B423" s="15"/>
      <c r="C423" s="46" t="s">
        <v>106</v>
      </c>
      <c r="D423" s="181" t="s">
        <v>21932</v>
      </c>
      <c r="E423" s="100"/>
      <c r="F423" s="112" t="str">
        <f t="shared" si="1"/>
        <v>ROCÍO SOLEDAD DÍAZ RODRÍGUEZ </v>
      </c>
      <c r="G423" s="100" t="s">
        <v>21933</v>
      </c>
      <c r="H423" s="56" t="s">
        <v>12</v>
      </c>
      <c r="I423" s="27"/>
      <c r="J423" s="57" t="s">
        <v>21</v>
      </c>
      <c r="K423" s="23" t="s">
        <v>15</v>
      </c>
    </row>
    <row r="424" ht="22.5" customHeight="1">
      <c r="A424" s="147">
        <v>46121.0</v>
      </c>
      <c r="B424" s="15"/>
      <c r="C424" s="46" t="s">
        <v>106</v>
      </c>
      <c r="D424" s="181" t="s">
        <v>21934</v>
      </c>
      <c r="E424" s="100"/>
      <c r="F424" s="112" t="str">
        <f t="shared" si="1"/>
        <v>YESSENIA SOLEDAD GUTIÉRREZ COLLÍO </v>
      </c>
      <c r="G424" s="100" t="s">
        <v>21935</v>
      </c>
      <c r="H424" s="56" t="s">
        <v>12</v>
      </c>
      <c r="I424" s="27"/>
      <c r="J424" s="57" t="s">
        <v>21</v>
      </c>
      <c r="K424" s="23" t="s">
        <v>15</v>
      </c>
    </row>
    <row r="425" ht="22.5" customHeight="1">
      <c r="A425" s="147">
        <v>46121.0</v>
      </c>
      <c r="B425" s="15"/>
      <c r="C425" s="46" t="s">
        <v>1069</v>
      </c>
      <c r="D425" s="181" t="s">
        <v>21936</v>
      </c>
      <c r="E425" s="100"/>
      <c r="F425" s="112" t="str">
        <f t="shared" si="1"/>
        <v>DARINKA VANESSA MORENO MORA </v>
      </c>
      <c r="G425" s="100" t="s">
        <v>21937</v>
      </c>
      <c r="H425" s="56" t="s">
        <v>12</v>
      </c>
      <c r="I425" s="27"/>
      <c r="J425" s="57" t="s">
        <v>21</v>
      </c>
      <c r="K425" s="23" t="s">
        <v>15</v>
      </c>
    </row>
    <row r="426" ht="22.5" customHeight="1">
      <c r="A426" s="147">
        <v>46121.0</v>
      </c>
      <c r="B426" s="15"/>
      <c r="C426" s="46" t="s">
        <v>4164</v>
      </c>
      <c r="D426" s="181" t="s">
        <v>21938</v>
      </c>
      <c r="E426" s="100"/>
      <c r="F426" s="112" t="str">
        <f t="shared" si="1"/>
        <v>FELIPE ESTEBAN BOBADILLA TOLEDO </v>
      </c>
      <c r="G426" s="100" t="s">
        <v>21939</v>
      </c>
      <c r="H426" s="56" t="s">
        <v>12</v>
      </c>
      <c r="I426" s="27"/>
      <c r="J426" s="57" t="s">
        <v>21</v>
      </c>
      <c r="K426" s="23" t="s">
        <v>15</v>
      </c>
    </row>
    <row r="427" ht="22.5" customHeight="1">
      <c r="A427" s="147">
        <v>46121.0</v>
      </c>
      <c r="B427" s="15"/>
      <c r="C427" s="46" t="s">
        <v>106</v>
      </c>
      <c r="D427" s="181" t="s">
        <v>21940</v>
      </c>
      <c r="E427" s="100"/>
      <c r="F427" s="112" t="str">
        <f t="shared" si="1"/>
        <v>RODRIGO ANDRÉS BRAVO FIGUEROA </v>
      </c>
      <c r="G427" s="100" t="s">
        <v>21941</v>
      </c>
      <c r="H427" s="56" t="s">
        <v>12</v>
      </c>
      <c r="I427" s="27"/>
      <c r="J427" s="57" t="s">
        <v>21</v>
      </c>
      <c r="K427" s="23" t="s">
        <v>15</v>
      </c>
    </row>
    <row r="428" ht="22.5" customHeight="1">
      <c r="A428" s="147">
        <v>46121.0</v>
      </c>
      <c r="B428" s="15"/>
      <c r="C428" s="46" t="s">
        <v>4412</v>
      </c>
      <c r="D428" s="181" t="s">
        <v>21942</v>
      </c>
      <c r="E428" s="100"/>
      <c r="F428" s="112" t="str">
        <f t="shared" si="1"/>
        <v>DAVID ANDRÉS ÁVILA GÓMEZ </v>
      </c>
      <c r="G428" s="100" t="s">
        <v>19102</v>
      </c>
      <c r="H428" s="61"/>
      <c r="I428" s="27"/>
      <c r="J428" s="57" t="s">
        <v>21</v>
      </c>
      <c r="K428" s="23" t="s">
        <v>22</v>
      </c>
    </row>
    <row r="429" ht="22.5" customHeight="1">
      <c r="A429" s="147">
        <v>46121.0</v>
      </c>
      <c r="B429" s="15"/>
      <c r="C429" s="46" t="s">
        <v>106</v>
      </c>
      <c r="D429" s="181" t="s">
        <v>21943</v>
      </c>
      <c r="E429" s="100"/>
      <c r="F429" s="112" t="str">
        <f t="shared" si="1"/>
        <v>LORETO ANTONIA JORQUERA MONTOYA </v>
      </c>
      <c r="G429" s="100" t="s">
        <v>21944</v>
      </c>
      <c r="H429" s="61"/>
      <c r="I429" s="27"/>
      <c r="J429" s="57" t="s">
        <v>21</v>
      </c>
      <c r="K429" s="23" t="s">
        <v>22</v>
      </c>
    </row>
    <row r="430" ht="22.5" customHeight="1">
      <c r="A430" s="147">
        <v>46121.0</v>
      </c>
      <c r="B430" s="15"/>
      <c r="C430" s="46" t="s">
        <v>2687</v>
      </c>
      <c r="D430" s="181" t="s">
        <v>21945</v>
      </c>
      <c r="E430" s="100"/>
      <c r="F430" s="112" t="str">
        <f t="shared" si="1"/>
        <v>NICOLÁS FRANCISCO VÁSQUEZ BASÁEZ </v>
      </c>
      <c r="G430" s="100" t="s">
        <v>21946</v>
      </c>
      <c r="H430" s="61"/>
      <c r="I430" s="27"/>
      <c r="J430" s="57" t="s">
        <v>21</v>
      </c>
      <c r="K430" s="23" t="s">
        <v>22</v>
      </c>
    </row>
    <row r="431" ht="22.5" customHeight="1">
      <c r="A431" s="147">
        <v>46121.0</v>
      </c>
      <c r="B431" s="15"/>
      <c r="C431" s="46" t="s">
        <v>3298</v>
      </c>
      <c r="D431" s="181" t="s">
        <v>21947</v>
      </c>
      <c r="E431" s="100"/>
      <c r="F431" s="112" t="str">
        <f t="shared" si="1"/>
        <v>IVAN JORGE BOZJIDAR RADIC HENRICI </v>
      </c>
      <c r="G431" s="100" t="s">
        <v>21948</v>
      </c>
      <c r="H431" s="56" t="s">
        <v>12</v>
      </c>
      <c r="I431" s="27"/>
      <c r="J431" s="57" t="s">
        <v>21</v>
      </c>
      <c r="K431" s="23" t="s">
        <v>15</v>
      </c>
    </row>
    <row r="432" ht="22.5" customHeight="1">
      <c r="A432" s="147">
        <v>46121.0</v>
      </c>
      <c r="B432" s="46"/>
      <c r="C432" s="46" t="s">
        <v>422</v>
      </c>
      <c r="D432" s="181" t="s">
        <v>21949</v>
      </c>
      <c r="E432" s="100"/>
      <c r="F432" s="112" t="str">
        <f t="shared" si="1"/>
        <v>ESTEFANIA ROXANA DIAZ GUERRA </v>
      </c>
      <c r="G432" s="100" t="s">
        <v>21950</v>
      </c>
      <c r="H432" s="56" t="s">
        <v>12</v>
      </c>
      <c r="I432" s="27"/>
      <c r="J432" s="57" t="s">
        <v>21</v>
      </c>
      <c r="K432" s="23" t="s">
        <v>20</v>
      </c>
    </row>
    <row r="433" ht="22.5" customHeight="1">
      <c r="A433" s="147">
        <v>46121.0</v>
      </c>
      <c r="B433" s="15"/>
      <c r="C433" s="46" t="s">
        <v>432</v>
      </c>
      <c r="D433" s="181" t="s">
        <v>21951</v>
      </c>
      <c r="E433" s="100"/>
      <c r="F433" s="112" t="str">
        <f t="shared" si="1"/>
        <v>VALENTINA MONTSERRAT LADRÓN DE GUEVARA GONZÁLEZ </v>
      </c>
      <c r="G433" s="100" t="s">
        <v>21952</v>
      </c>
      <c r="H433" s="56" t="s">
        <v>12</v>
      </c>
      <c r="I433" s="27"/>
      <c r="J433" s="57" t="s">
        <v>21226</v>
      </c>
      <c r="K433" s="23" t="s">
        <v>15</v>
      </c>
    </row>
    <row r="434" ht="22.5" customHeight="1">
      <c r="A434" s="147">
        <v>46121.0</v>
      </c>
      <c r="B434" s="15"/>
      <c r="C434" s="46" t="s">
        <v>3266</v>
      </c>
      <c r="D434" s="181" t="s">
        <v>21953</v>
      </c>
      <c r="E434" s="100"/>
      <c r="F434" s="112" t="str">
        <f t="shared" si="1"/>
        <v>JOSÉ RICARDO FUENTES ALBORNOZ </v>
      </c>
      <c r="G434" s="100" t="s">
        <v>21954</v>
      </c>
      <c r="H434" s="56" t="s">
        <v>12</v>
      </c>
      <c r="I434" s="27"/>
      <c r="J434" s="57" t="s">
        <v>21226</v>
      </c>
      <c r="K434" s="23" t="s">
        <v>30</v>
      </c>
    </row>
    <row r="435" ht="22.5" customHeight="1">
      <c r="A435" s="147">
        <v>46121.0</v>
      </c>
      <c r="B435" s="15">
        <v>46101.0</v>
      </c>
      <c r="C435" s="44">
        <v>43313.0</v>
      </c>
      <c r="D435" s="181" t="s">
        <v>21955</v>
      </c>
      <c r="E435" s="100"/>
      <c r="F435" s="112" t="str">
        <f t="shared" si="1"/>
        <v>VANESSA ANDREA PÉNDOLA SEPÚLVEDA </v>
      </c>
      <c r="G435" s="100" t="s">
        <v>21956</v>
      </c>
      <c r="H435" s="56" t="s">
        <v>12</v>
      </c>
      <c r="I435" s="27"/>
      <c r="J435" s="57" t="s">
        <v>17</v>
      </c>
      <c r="K435" s="23" t="s">
        <v>15</v>
      </c>
    </row>
    <row r="436" ht="22.5" customHeight="1">
      <c r="A436" s="147">
        <v>46121.0</v>
      </c>
      <c r="B436" s="15">
        <v>46104.0</v>
      </c>
      <c r="C436" s="44">
        <v>44378.0</v>
      </c>
      <c r="D436" s="181" t="s">
        <v>21957</v>
      </c>
      <c r="E436" s="100" t="s">
        <v>21958</v>
      </c>
      <c r="F436" s="112" t="str">
        <f t="shared" si="1"/>
        <v>LUIS ANDRES BIGGIO RUBIO</v>
      </c>
      <c r="G436" s="100" t="s">
        <v>21959</v>
      </c>
      <c r="H436" s="56" t="s">
        <v>12</v>
      </c>
      <c r="I436" s="27"/>
      <c r="J436" s="57" t="s">
        <v>17</v>
      </c>
      <c r="K436" s="23" t="s">
        <v>20</v>
      </c>
    </row>
    <row r="437" ht="22.5" customHeight="1">
      <c r="A437" s="147">
        <v>46121.0</v>
      </c>
      <c r="B437" s="15">
        <v>46104.0</v>
      </c>
      <c r="C437" s="44">
        <v>45413.0</v>
      </c>
      <c r="D437" s="181" t="s">
        <v>21960</v>
      </c>
      <c r="E437" s="100" t="s">
        <v>21961</v>
      </c>
      <c r="F437" s="112" t="str">
        <f t="shared" si="1"/>
        <v>GLORIA DEL CARMEN ARANDA CONTRERAS</v>
      </c>
      <c r="G437" s="100" t="s">
        <v>21962</v>
      </c>
      <c r="H437" s="61"/>
      <c r="I437" s="27"/>
      <c r="J437" s="57" t="s">
        <v>17</v>
      </c>
      <c r="K437" s="23" t="s">
        <v>15</v>
      </c>
    </row>
    <row r="438" ht="22.5" customHeight="1">
      <c r="A438" s="147">
        <v>46121.0</v>
      </c>
      <c r="B438" s="15">
        <v>46104.0</v>
      </c>
      <c r="C438" s="44">
        <v>44044.0</v>
      </c>
      <c r="D438" s="181" t="s">
        <v>1791</v>
      </c>
      <c r="E438" s="100" t="s">
        <v>21963</v>
      </c>
      <c r="F438" s="112" t="str">
        <f t="shared" si="1"/>
        <v>CHRISTIAN ASTORGA</v>
      </c>
      <c r="G438" s="100" t="s">
        <v>21964</v>
      </c>
      <c r="H438" s="56" t="s">
        <v>12</v>
      </c>
      <c r="I438" s="27"/>
      <c r="J438" s="57" t="s">
        <v>17</v>
      </c>
      <c r="K438" s="23" t="s">
        <v>15</v>
      </c>
    </row>
    <row r="439" ht="22.5" customHeight="1">
      <c r="A439" s="147">
        <v>46121.0</v>
      </c>
      <c r="B439" s="15">
        <v>46104.0</v>
      </c>
      <c r="C439" s="44">
        <v>45383.0</v>
      </c>
      <c r="D439" s="181" t="s">
        <v>21965</v>
      </c>
      <c r="E439" s="100" t="s">
        <v>21966</v>
      </c>
      <c r="F439" s="112" t="str">
        <f t="shared" si="1"/>
        <v>ANTONIO FRANCISCO CAMPOS ESCARATE</v>
      </c>
      <c r="G439" s="100" t="s">
        <v>21967</v>
      </c>
      <c r="H439" s="61"/>
      <c r="I439" s="27"/>
      <c r="J439" s="57" t="s">
        <v>17</v>
      </c>
      <c r="K439" s="23" t="s">
        <v>22</v>
      </c>
    </row>
    <row r="440" ht="22.5" customHeight="1">
      <c r="A440" s="147">
        <v>46121.0</v>
      </c>
      <c r="B440" s="15">
        <v>46104.0</v>
      </c>
      <c r="C440" s="44">
        <v>43709.0</v>
      </c>
      <c r="D440" s="181" t="s">
        <v>21968</v>
      </c>
      <c r="E440" s="100"/>
      <c r="F440" s="112" t="str">
        <f t="shared" si="1"/>
        <v>IVONNE PATRICIA MATSUMOTO JIMÉNEZ </v>
      </c>
      <c r="G440" s="100" t="s">
        <v>14601</v>
      </c>
      <c r="H440" s="56" t="s">
        <v>12</v>
      </c>
      <c r="I440" s="27"/>
      <c r="J440" s="57" t="s">
        <v>17</v>
      </c>
      <c r="K440" s="23" t="s">
        <v>15</v>
      </c>
    </row>
    <row r="441" ht="22.5" customHeight="1">
      <c r="A441" s="147">
        <v>46121.0</v>
      </c>
      <c r="B441" s="15">
        <v>46119.0</v>
      </c>
      <c r="C441" s="44">
        <v>45901.0</v>
      </c>
      <c r="D441" s="181" t="s">
        <v>21969</v>
      </c>
      <c r="E441" s="100"/>
      <c r="F441" s="112" t="str">
        <f t="shared" si="1"/>
        <v>DANITZA BELÉN ÁLVAREZ SANDOVAL </v>
      </c>
      <c r="G441" s="100" t="s">
        <v>21970</v>
      </c>
      <c r="H441" s="61"/>
      <c r="I441" s="27"/>
      <c r="J441" s="57" t="s">
        <v>17</v>
      </c>
      <c r="K441" s="23" t="s">
        <v>22</v>
      </c>
    </row>
    <row r="442" ht="22.5" customHeight="1">
      <c r="A442" s="147">
        <v>46121.0</v>
      </c>
      <c r="B442" s="15">
        <v>46104.0</v>
      </c>
      <c r="C442" s="44">
        <v>45170.0</v>
      </c>
      <c r="D442" s="181" t="s">
        <v>21971</v>
      </c>
      <c r="E442" s="100"/>
      <c r="F442" s="112" t="str">
        <f t="shared" si="1"/>
        <v>LEANDRO MAURICIO VILLALÓN ROJAS </v>
      </c>
      <c r="G442" s="100" t="s">
        <v>21972</v>
      </c>
      <c r="H442" s="56" t="s">
        <v>12</v>
      </c>
      <c r="I442" s="27"/>
      <c r="J442" s="57" t="s">
        <v>17</v>
      </c>
      <c r="K442" s="23" t="s">
        <v>15</v>
      </c>
    </row>
    <row r="443" ht="22.5" customHeight="1">
      <c r="A443" s="147">
        <v>46121.0</v>
      </c>
      <c r="B443" s="15">
        <v>46104.0</v>
      </c>
      <c r="C443" s="44">
        <v>43617.0</v>
      </c>
      <c r="D443" s="181" t="s">
        <v>21973</v>
      </c>
      <c r="E443" s="100"/>
      <c r="F443" s="112" t="str">
        <f t="shared" si="1"/>
        <v>ANDRÉS ALEJANDRO ROA FUENZALIDA </v>
      </c>
      <c r="G443" s="100" t="s">
        <v>21974</v>
      </c>
      <c r="H443" s="56" t="s">
        <v>12</v>
      </c>
      <c r="I443" s="27"/>
      <c r="J443" s="57" t="s">
        <v>17</v>
      </c>
      <c r="K443" s="23" t="s">
        <v>15</v>
      </c>
    </row>
    <row r="444" ht="22.5" customHeight="1">
      <c r="A444" s="147">
        <v>46121.0</v>
      </c>
      <c r="B444" s="15">
        <v>46104.0</v>
      </c>
      <c r="C444" s="44">
        <v>41699.0</v>
      </c>
      <c r="D444" s="181" t="s">
        <v>21975</v>
      </c>
      <c r="E444" s="100"/>
      <c r="F444" s="112" t="str">
        <f t="shared" si="1"/>
        <v>SOLANGE VALERIA TEJO LAPLACE </v>
      </c>
      <c r="G444" s="100" t="s">
        <v>21976</v>
      </c>
      <c r="H444" s="61"/>
      <c r="I444" s="27"/>
      <c r="J444" s="57" t="s">
        <v>17</v>
      </c>
      <c r="K444" s="23" t="s">
        <v>22</v>
      </c>
    </row>
    <row r="445" ht="22.5" customHeight="1">
      <c r="A445" s="147">
        <v>46121.0</v>
      </c>
      <c r="B445" s="46"/>
      <c r="C445" s="44">
        <v>45566.0</v>
      </c>
      <c r="D445" s="181" t="s">
        <v>21977</v>
      </c>
      <c r="E445" s="100"/>
      <c r="F445" s="112" t="str">
        <f t="shared" si="1"/>
        <v>EUGENIO FIGUEROA ARAYA </v>
      </c>
      <c r="G445" s="100" t="s">
        <v>13142</v>
      </c>
      <c r="H445" s="56" t="s">
        <v>12</v>
      </c>
      <c r="I445" s="27"/>
      <c r="J445" s="57" t="s">
        <v>17</v>
      </c>
      <c r="K445" s="23" t="s">
        <v>20</v>
      </c>
    </row>
    <row r="446" ht="22.5" customHeight="1">
      <c r="A446" s="147">
        <v>46121.0</v>
      </c>
      <c r="B446" s="15">
        <v>46104.0</v>
      </c>
      <c r="C446" s="44">
        <v>44835.0</v>
      </c>
      <c r="D446" s="181" t="s">
        <v>21978</v>
      </c>
      <c r="E446" s="100"/>
      <c r="F446" s="112" t="str">
        <f t="shared" si="1"/>
        <v>RENE JESUS LARROTTA GALLEGO </v>
      </c>
      <c r="G446" s="100" t="s">
        <v>21979</v>
      </c>
      <c r="H446" s="56" t="s">
        <v>12</v>
      </c>
      <c r="I446" s="27"/>
      <c r="J446" s="57" t="s">
        <v>17</v>
      </c>
      <c r="K446" s="23" t="s">
        <v>15</v>
      </c>
    </row>
    <row r="447" ht="22.5" customHeight="1">
      <c r="A447" s="147">
        <v>46121.0</v>
      </c>
      <c r="B447" s="15">
        <v>46104.0</v>
      </c>
      <c r="C447" s="44">
        <v>45627.0</v>
      </c>
      <c r="D447" s="181" t="s">
        <v>21980</v>
      </c>
      <c r="E447" s="100"/>
      <c r="F447" s="112" t="str">
        <f t="shared" si="1"/>
        <v>MATÍAS IGNACIO JESÚS ALDUNCE PINO </v>
      </c>
      <c r="G447" s="100" t="s">
        <v>21981</v>
      </c>
      <c r="H447" s="56" t="s">
        <v>12</v>
      </c>
      <c r="I447" s="27"/>
      <c r="J447" s="57" t="s">
        <v>17</v>
      </c>
      <c r="K447" s="23" t="s">
        <v>15</v>
      </c>
    </row>
    <row r="448" ht="22.5" customHeight="1">
      <c r="A448" s="147">
        <v>46121.0</v>
      </c>
      <c r="B448" s="15">
        <v>46104.0</v>
      </c>
      <c r="C448" s="44">
        <v>43739.0</v>
      </c>
      <c r="D448" s="181" t="s">
        <v>21982</v>
      </c>
      <c r="E448" s="100"/>
      <c r="F448" s="112" t="str">
        <f t="shared" si="1"/>
        <v>FRANCISCO JAVIER CORREA ASENCIO </v>
      </c>
      <c r="G448" s="100" t="s">
        <v>18348</v>
      </c>
      <c r="H448" s="56" t="s">
        <v>12</v>
      </c>
      <c r="I448" s="27"/>
      <c r="J448" s="57" t="s">
        <v>17</v>
      </c>
      <c r="K448" s="23" t="s">
        <v>15</v>
      </c>
    </row>
    <row r="449" ht="22.5" customHeight="1">
      <c r="A449" s="147">
        <v>46121.0</v>
      </c>
      <c r="B449" s="15">
        <v>46104.0</v>
      </c>
      <c r="C449" s="44">
        <v>44348.0</v>
      </c>
      <c r="D449" s="181" t="s">
        <v>21983</v>
      </c>
      <c r="E449" s="100"/>
      <c r="F449" s="112" t="str">
        <f t="shared" si="1"/>
        <v>BENJAMÍN IGNACIO VEGA GALLARDO </v>
      </c>
      <c r="G449" s="100" t="s">
        <v>21984</v>
      </c>
      <c r="H449" s="61"/>
      <c r="I449" s="27"/>
      <c r="J449" s="57" t="s">
        <v>17</v>
      </c>
      <c r="K449" s="23" t="s">
        <v>22</v>
      </c>
    </row>
    <row r="450" ht="22.5" customHeight="1">
      <c r="A450" s="147">
        <v>46121.0</v>
      </c>
      <c r="B450" s="15">
        <v>46104.0</v>
      </c>
      <c r="C450" s="44">
        <v>43678.0</v>
      </c>
      <c r="D450" s="181" t="s">
        <v>21985</v>
      </c>
      <c r="E450" s="100"/>
      <c r="F450" s="112" t="str">
        <f t="shared" si="1"/>
        <v>ANGIE GRACE ALCAYAGA MUÑOZ </v>
      </c>
      <c r="G450" s="100" t="s">
        <v>21986</v>
      </c>
      <c r="H450" s="56" t="s">
        <v>12</v>
      </c>
      <c r="I450" s="27"/>
      <c r="J450" s="57" t="s">
        <v>17</v>
      </c>
      <c r="K450" s="23" t="s">
        <v>15</v>
      </c>
    </row>
    <row r="451" ht="22.5" customHeight="1">
      <c r="A451" s="147">
        <v>46121.0</v>
      </c>
      <c r="B451" s="15">
        <v>46104.0</v>
      </c>
      <c r="C451" s="44">
        <v>45261.0</v>
      </c>
      <c r="D451" s="181" t="s">
        <v>21987</v>
      </c>
      <c r="E451" s="100"/>
      <c r="F451" s="112" t="str">
        <f t="shared" si="1"/>
        <v>LARS ERIC HEBEL VALDERRAMA </v>
      </c>
      <c r="G451" s="100" t="s">
        <v>21988</v>
      </c>
      <c r="H451" s="61"/>
      <c r="I451" s="27"/>
      <c r="J451" s="57" t="s">
        <v>17</v>
      </c>
      <c r="K451" s="23" t="s">
        <v>22</v>
      </c>
    </row>
    <row r="452" ht="22.5" customHeight="1">
      <c r="A452" s="147">
        <v>46121.0</v>
      </c>
      <c r="B452" s="15">
        <v>46121.0</v>
      </c>
      <c r="C452" s="44">
        <v>45261.0</v>
      </c>
      <c r="D452" s="181" t="s">
        <v>21989</v>
      </c>
      <c r="E452" s="100"/>
      <c r="F452" s="112" t="str">
        <f t="shared" si="1"/>
        <v>JAIME DAVID ROCO ARAVENA </v>
      </c>
      <c r="G452" s="100" t="s">
        <v>21990</v>
      </c>
      <c r="H452" s="56" t="s">
        <v>12</v>
      </c>
      <c r="I452" s="22" t="s">
        <v>16</v>
      </c>
      <c r="J452" s="57" t="s">
        <v>17</v>
      </c>
      <c r="K452" s="28"/>
    </row>
    <row r="453" ht="22.5" customHeight="1">
      <c r="A453" s="147">
        <v>46121.0</v>
      </c>
      <c r="B453" s="15">
        <v>46104.0</v>
      </c>
      <c r="C453" s="44">
        <v>41974.0</v>
      </c>
      <c r="D453" s="181" t="s">
        <v>21991</v>
      </c>
      <c r="E453" s="100"/>
      <c r="F453" s="112" t="str">
        <f t="shared" si="1"/>
        <v>DIEGO IGNACIO VILLABLANCA QUIJANES </v>
      </c>
      <c r="G453" s="100" t="s">
        <v>21992</v>
      </c>
      <c r="H453" s="56" t="s">
        <v>12</v>
      </c>
      <c r="I453" s="27"/>
      <c r="J453" s="57" t="s">
        <v>17</v>
      </c>
      <c r="K453" s="23" t="s">
        <v>15</v>
      </c>
    </row>
    <row r="454" ht="22.5" customHeight="1">
      <c r="A454" s="147">
        <v>46121.0</v>
      </c>
      <c r="B454" s="15">
        <v>46104.0</v>
      </c>
      <c r="C454" s="44">
        <v>45078.0</v>
      </c>
      <c r="D454" s="181" t="s">
        <v>21993</v>
      </c>
      <c r="E454" s="100"/>
      <c r="F454" s="112" t="str">
        <f t="shared" si="1"/>
        <v>MARÍA TERESA MARTÍNEZ MARTÍNEZ </v>
      </c>
      <c r="G454" s="100" t="s">
        <v>21994</v>
      </c>
      <c r="H454" s="56" t="s">
        <v>12</v>
      </c>
      <c r="I454" s="27"/>
      <c r="J454" s="57" t="s">
        <v>17</v>
      </c>
      <c r="K454" s="23" t="s">
        <v>15</v>
      </c>
    </row>
    <row r="455" ht="22.5" customHeight="1">
      <c r="A455" s="147">
        <v>46121.0</v>
      </c>
      <c r="B455" s="15">
        <v>46104.0</v>
      </c>
      <c r="C455" s="44">
        <v>45108.0</v>
      </c>
      <c r="D455" s="181" t="s">
        <v>21995</v>
      </c>
      <c r="E455" s="100"/>
      <c r="F455" s="112" t="str">
        <f t="shared" si="1"/>
        <v>ALEJANDRA JEANNETTE GÓMEZ NEIRA </v>
      </c>
      <c r="G455" s="100" t="s">
        <v>21996</v>
      </c>
      <c r="H455" s="56" t="s">
        <v>12</v>
      </c>
      <c r="I455" s="27"/>
      <c r="J455" s="57" t="s">
        <v>17</v>
      </c>
      <c r="K455" s="23" t="s">
        <v>15</v>
      </c>
    </row>
    <row r="456" ht="22.5" customHeight="1">
      <c r="A456" s="147">
        <v>46121.0</v>
      </c>
      <c r="B456" s="15"/>
      <c r="C456" s="44">
        <v>43739.0</v>
      </c>
      <c r="D456" s="181" t="s">
        <v>21997</v>
      </c>
      <c r="E456" s="100"/>
      <c r="F456" s="112" t="str">
        <f t="shared" si="1"/>
        <v>DANIELA ALEJANDRA LEIVA MIRANDA </v>
      </c>
      <c r="G456" s="100" t="s">
        <v>21998</v>
      </c>
      <c r="H456" s="61"/>
      <c r="I456" s="27"/>
      <c r="J456" s="57" t="s">
        <v>17</v>
      </c>
      <c r="K456" s="23" t="s">
        <v>22</v>
      </c>
    </row>
    <row r="457" ht="22.5" customHeight="1">
      <c r="A457" s="147">
        <v>46121.0</v>
      </c>
      <c r="B457" s="15">
        <v>46104.0</v>
      </c>
      <c r="C457" s="44">
        <v>43586.0</v>
      </c>
      <c r="D457" s="181" t="s">
        <v>21999</v>
      </c>
      <c r="E457" s="100"/>
      <c r="F457" s="112" t="str">
        <f t="shared" si="1"/>
        <v>VERÓNICA ALEJANDRA LAGOS GONZÁLEZ </v>
      </c>
      <c r="G457" s="100" t="s">
        <v>22000</v>
      </c>
      <c r="H457" s="56" t="s">
        <v>12</v>
      </c>
      <c r="I457" s="27"/>
      <c r="J457" s="57" t="s">
        <v>17</v>
      </c>
      <c r="K457" s="23" t="s">
        <v>15</v>
      </c>
    </row>
    <row r="458" ht="22.5" customHeight="1">
      <c r="A458" s="147">
        <v>46121.0</v>
      </c>
      <c r="B458" s="15">
        <v>46122.0</v>
      </c>
      <c r="C458" s="44">
        <v>45839.0</v>
      </c>
      <c r="D458" s="181" t="s">
        <v>22001</v>
      </c>
      <c r="E458" s="100" t="s">
        <v>22002</v>
      </c>
      <c r="F458" s="112" t="str">
        <f t="shared" si="1"/>
        <v>MATIAS ERNESTO BARRERA MULGAS</v>
      </c>
      <c r="G458" s="100" t="s">
        <v>22003</v>
      </c>
      <c r="H458" s="56" t="s">
        <v>12</v>
      </c>
      <c r="I458" s="27"/>
      <c r="J458" s="57" t="s">
        <v>17</v>
      </c>
      <c r="K458" s="23" t="s">
        <v>15</v>
      </c>
    </row>
    <row r="459" ht="22.5" customHeight="1">
      <c r="A459" s="147">
        <v>46121.0</v>
      </c>
      <c r="B459" s="15">
        <v>46122.0</v>
      </c>
      <c r="C459" s="44">
        <v>45139.0</v>
      </c>
      <c r="D459" s="181" t="s">
        <v>22004</v>
      </c>
      <c r="E459" s="100" t="s">
        <v>22005</v>
      </c>
      <c r="F459" s="112" t="str">
        <f t="shared" si="1"/>
        <v>ARTURO EDUARDO CERDA ESPINOZA</v>
      </c>
      <c r="G459" s="100" t="s">
        <v>22006</v>
      </c>
      <c r="H459" s="56" t="s">
        <v>12</v>
      </c>
      <c r="I459" s="27"/>
      <c r="J459" s="57" t="s">
        <v>17</v>
      </c>
      <c r="K459" s="23" t="s">
        <v>15</v>
      </c>
    </row>
    <row r="460" ht="22.5" customHeight="1">
      <c r="A460" s="147">
        <v>46121.0</v>
      </c>
      <c r="B460" s="15">
        <v>46122.0</v>
      </c>
      <c r="C460" s="44">
        <v>45292.0</v>
      </c>
      <c r="D460" s="181" t="s">
        <v>22007</v>
      </c>
      <c r="E460" s="100" t="s">
        <v>22008</v>
      </c>
      <c r="F460" s="112" t="str">
        <f t="shared" si="1"/>
        <v>AMELIA TRINIDAD VEAS SANTIS</v>
      </c>
      <c r="G460" s="100" t="s">
        <v>22009</v>
      </c>
      <c r="H460" s="56" t="s">
        <v>12</v>
      </c>
      <c r="I460" s="27"/>
      <c r="J460" s="57" t="s">
        <v>17</v>
      </c>
      <c r="K460" s="23" t="s">
        <v>15</v>
      </c>
    </row>
    <row r="461" ht="22.5" customHeight="1">
      <c r="A461" s="147">
        <v>46121.0</v>
      </c>
      <c r="B461" s="15">
        <v>46119.0</v>
      </c>
      <c r="C461" s="44">
        <v>41518.0</v>
      </c>
      <c r="D461" s="181" t="s">
        <v>22010</v>
      </c>
      <c r="E461" s="100"/>
      <c r="F461" s="112" t="str">
        <f t="shared" si="1"/>
        <v>GABRIELA ELIANA CÁCERES ALVARADO </v>
      </c>
      <c r="G461" s="100" t="s">
        <v>22011</v>
      </c>
      <c r="H461" s="56" t="s">
        <v>12</v>
      </c>
      <c r="I461" s="27"/>
      <c r="J461" s="57" t="s">
        <v>19</v>
      </c>
      <c r="K461" s="23" t="s">
        <v>15</v>
      </c>
    </row>
    <row r="462" ht="22.5" customHeight="1">
      <c r="A462" s="147">
        <v>46121.0</v>
      </c>
      <c r="B462" s="15">
        <v>46119.0</v>
      </c>
      <c r="C462" s="44">
        <v>45078.0</v>
      </c>
      <c r="D462" s="181" t="s">
        <v>22012</v>
      </c>
      <c r="E462" s="100"/>
      <c r="F462" s="112" t="str">
        <f t="shared" si="1"/>
        <v>VÍCTOR HUGO AVENDAÑO MARCHANT </v>
      </c>
      <c r="G462" s="100" t="s">
        <v>22013</v>
      </c>
      <c r="H462" s="56" t="s">
        <v>12</v>
      </c>
      <c r="I462" s="27"/>
      <c r="J462" s="57" t="s">
        <v>19</v>
      </c>
      <c r="K462" s="23" t="s">
        <v>15</v>
      </c>
    </row>
    <row r="463" ht="22.5" customHeight="1">
      <c r="A463" s="147">
        <v>46121.0</v>
      </c>
      <c r="B463" s="15">
        <v>46122.0</v>
      </c>
      <c r="C463" s="44">
        <v>45352.0</v>
      </c>
      <c r="D463" s="181" t="s">
        <v>22014</v>
      </c>
      <c r="E463" s="100"/>
      <c r="F463" s="112" t="str">
        <f t="shared" si="1"/>
        <v>LEONARDO PATRICIO CASTRO PINOCHET </v>
      </c>
      <c r="G463" s="100" t="s">
        <v>22015</v>
      </c>
      <c r="H463" s="56" t="s">
        <v>12</v>
      </c>
      <c r="I463" s="27"/>
      <c r="J463" s="57" t="s">
        <v>19</v>
      </c>
      <c r="K463" s="23" t="s">
        <v>15</v>
      </c>
    </row>
    <row r="464" ht="22.5" customHeight="1">
      <c r="A464" s="147">
        <v>46121.0</v>
      </c>
      <c r="B464" s="15">
        <v>46125.0</v>
      </c>
      <c r="C464" s="44">
        <v>45901.0</v>
      </c>
      <c r="D464" s="181" t="s">
        <v>22016</v>
      </c>
      <c r="E464" s="100" t="s">
        <v>22017</v>
      </c>
      <c r="F464" s="112" t="str">
        <f t="shared" si="1"/>
        <v>LEONARDO HERIBERTO  ROJO ABARZUA</v>
      </c>
      <c r="G464" s="100" t="s">
        <v>22018</v>
      </c>
      <c r="H464" s="56" t="s">
        <v>12</v>
      </c>
      <c r="I464" s="27"/>
      <c r="J464" s="57" t="s">
        <v>19</v>
      </c>
      <c r="K464" s="23" t="s">
        <v>15</v>
      </c>
    </row>
    <row r="465" ht="22.5" customHeight="1">
      <c r="A465" s="147">
        <v>46121.0</v>
      </c>
      <c r="B465" s="15"/>
      <c r="C465" s="44"/>
      <c r="D465" s="181" t="s">
        <v>1449</v>
      </c>
      <c r="E465" s="100" t="s">
        <v>1762</v>
      </c>
      <c r="F465" s="112" t="str">
        <f t="shared" si="1"/>
        <v>MATÍAS SOTO</v>
      </c>
      <c r="G465" s="100" t="s">
        <v>22019</v>
      </c>
      <c r="H465" s="56"/>
      <c r="I465" s="27"/>
      <c r="J465" s="65"/>
      <c r="K465" s="28"/>
    </row>
    <row r="466" ht="22.5" customHeight="1">
      <c r="A466" s="147">
        <v>46121.0</v>
      </c>
      <c r="B466" s="15"/>
      <c r="C466" s="44"/>
      <c r="D466" s="181" t="s">
        <v>22020</v>
      </c>
      <c r="E466" s="100"/>
      <c r="F466" s="112" t="str">
        <f t="shared" si="1"/>
        <v>IGNACIA BEATRIZ CORONA URBINA </v>
      </c>
      <c r="G466" s="100" t="s">
        <v>22021</v>
      </c>
      <c r="H466" s="61"/>
      <c r="I466" s="27"/>
      <c r="J466" s="65"/>
      <c r="K466" s="28"/>
    </row>
    <row r="467" ht="22.5" customHeight="1">
      <c r="A467" s="147">
        <v>46122.0</v>
      </c>
      <c r="B467" s="46"/>
      <c r="C467" s="44"/>
      <c r="D467" s="181" t="s">
        <v>22022</v>
      </c>
      <c r="E467" s="100"/>
      <c r="F467" s="112" t="str">
        <f t="shared" si="1"/>
        <v>BRUNO MAXIMILIANO ZAVALA NUÑEZ </v>
      </c>
      <c r="G467" s="100" t="s">
        <v>22023</v>
      </c>
      <c r="H467" s="61"/>
      <c r="I467" s="27"/>
      <c r="J467" s="57" t="s">
        <v>14</v>
      </c>
      <c r="K467" s="28"/>
    </row>
    <row r="468" ht="22.5" customHeight="1">
      <c r="A468" s="147">
        <v>46122.0</v>
      </c>
      <c r="B468" s="46"/>
      <c r="C468" s="44"/>
      <c r="D468" s="181" t="s">
        <v>22024</v>
      </c>
      <c r="E468" s="100"/>
      <c r="F468" s="112" t="str">
        <f t="shared" si="1"/>
        <v>LUCIANO FERNANDO SALAZAR DIAZ </v>
      </c>
      <c r="G468" s="100" t="s">
        <v>22025</v>
      </c>
      <c r="H468" s="56" t="s">
        <v>12</v>
      </c>
      <c r="I468" s="27"/>
      <c r="J468" s="57" t="s">
        <v>14</v>
      </c>
      <c r="K468" s="28"/>
    </row>
    <row r="469" ht="22.5" customHeight="1">
      <c r="A469" s="147">
        <v>46122.0</v>
      </c>
      <c r="B469" s="46"/>
      <c r="C469" s="44"/>
      <c r="D469" s="181" t="s">
        <v>22026</v>
      </c>
      <c r="E469" s="100"/>
      <c r="F469" s="112" t="str">
        <f t="shared" si="1"/>
        <v>MAURICIO DANIEL LEPE BARBANIERA </v>
      </c>
      <c r="G469" s="100" t="s">
        <v>22027</v>
      </c>
      <c r="H469" s="61"/>
      <c r="I469" s="27"/>
      <c r="J469" s="57" t="s">
        <v>14</v>
      </c>
      <c r="K469" s="28"/>
    </row>
    <row r="470" ht="22.5" customHeight="1">
      <c r="A470" s="147">
        <v>46122.0</v>
      </c>
      <c r="B470" s="46"/>
      <c r="C470" s="44"/>
      <c r="D470" s="181" t="s">
        <v>22028</v>
      </c>
      <c r="E470" s="100"/>
      <c r="F470" s="112" t="str">
        <f t="shared" si="1"/>
        <v>OSCAR MIGUEL GUTIERREZ ARAYA </v>
      </c>
      <c r="G470" s="100" t="s">
        <v>21635</v>
      </c>
      <c r="H470" s="61"/>
      <c r="I470" s="27"/>
      <c r="J470" s="57" t="s">
        <v>14</v>
      </c>
      <c r="K470" s="28"/>
    </row>
    <row r="471" ht="22.5" customHeight="1">
      <c r="A471" s="147">
        <v>46122.0</v>
      </c>
      <c r="B471" s="46"/>
      <c r="C471" s="44"/>
      <c r="D471" s="181" t="s">
        <v>22029</v>
      </c>
      <c r="E471" s="100"/>
      <c r="F471" s="112" t="str">
        <f t="shared" si="1"/>
        <v>ARACELY DEL CARMEN CASTRO NUÑEZ </v>
      </c>
      <c r="G471" s="100" t="s">
        <v>22030</v>
      </c>
      <c r="H471" s="61"/>
      <c r="I471" s="27"/>
      <c r="J471" s="57" t="s">
        <v>14</v>
      </c>
      <c r="K471" s="28"/>
    </row>
    <row r="472" ht="22.5" customHeight="1">
      <c r="A472" s="147">
        <v>46122.0</v>
      </c>
      <c r="B472" s="15"/>
      <c r="C472" s="46"/>
      <c r="D472" s="181" t="s">
        <v>22031</v>
      </c>
      <c r="E472" s="100"/>
      <c r="F472" s="112" t="str">
        <f t="shared" si="1"/>
        <v>JOSELYN ALICIA CIFUENTES FUENTES </v>
      </c>
      <c r="G472" s="100" t="s">
        <v>19051</v>
      </c>
      <c r="H472" s="61"/>
      <c r="I472" s="27"/>
      <c r="J472" s="57" t="s">
        <v>14</v>
      </c>
      <c r="K472" s="28"/>
    </row>
    <row r="473" ht="22.5" customHeight="1">
      <c r="A473" s="147">
        <v>46122.0</v>
      </c>
      <c r="B473" s="15"/>
      <c r="C473" s="46"/>
      <c r="D473" s="181" t="s">
        <v>22032</v>
      </c>
      <c r="E473" s="100"/>
      <c r="F473" s="112" t="str">
        <f t="shared" si="1"/>
        <v>PATRICIO ANTONIO MORALES BUSTAMANTE </v>
      </c>
      <c r="G473" s="100" t="s">
        <v>22033</v>
      </c>
      <c r="H473" s="56" t="s">
        <v>12</v>
      </c>
      <c r="I473" s="27"/>
      <c r="J473" s="57" t="s">
        <v>14</v>
      </c>
      <c r="K473" s="28"/>
    </row>
    <row r="474" ht="22.5" customHeight="1">
      <c r="A474" s="147">
        <v>46122.0</v>
      </c>
      <c r="B474" s="15"/>
      <c r="C474" s="46"/>
      <c r="D474" s="181" t="s">
        <v>22034</v>
      </c>
      <c r="E474" s="100"/>
      <c r="F474" s="112" t="str">
        <f t="shared" si="1"/>
        <v>DIEGO JAVIER GONZÁLEZ MANRÍQUEZ </v>
      </c>
      <c r="G474" s="100" t="s">
        <v>22035</v>
      </c>
      <c r="H474" s="56" t="s">
        <v>12</v>
      </c>
      <c r="I474" s="27"/>
      <c r="J474" s="57" t="s">
        <v>14</v>
      </c>
      <c r="K474" s="28"/>
    </row>
    <row r="475" ht="22.5" customHeight="1">
      <c r="A475" s="147">
        <v>46122.0</v>
      </c>
      <c r="B475" s="15"/>
      <c r="C475" s="44"/>
      <c r="D475" s="181" t="s">
        <v>22036</v>
      </c>
      <c r="E475" s="100"/>
      <c r="F475" s="112" t="str">
        <f t="shared" si="1"/>
        <v>CÉSAR ANDRÉS TORRES NAVARRO </v>
      </c>
      <c r="G475" s="100" t="s">
        <v>22037</v>
      </c>
      <c r="H475" s="61"/>
      <c r="I475" s="27"/>
      <c r="J475" s="57" t="s">
        <v>14</v>
      </c>
      <c r="K475" s="28"/>
    </row>
    <row r="476" ht="22.5" customHeight="1">
      <c r="A476" s="147">
        <v>46122.0</v>
      </c>
      <c r="B476" s="15"/>
      <c r="C476" s="44"/>
      <c r="D476" s="181" t="s">
        <v>22038</v>
      </c>
      <c r="E476" s="100"/>
      <c r="F476" s="112" t="str">
        <f t="shared" si="1"/>
        <v>MARTÍN JOEL CASTILLO GALLARDO </v>
      </c>
      <c r="G476" s="100" t="s">
        <v>22039</v>
      </c>
      <c r="H476" s="56" t="s">
        <v>12</v>
      </c>
      <c r="I476" s="27"/>
      <c r="J476" s="57" t="s">
        <v>14</v>
      </c>
      <c r="K476" s="28"/>
    </row>
    <row r="477" ht="22.5" customHeight="1">
      <c r="A477" s="147">
        <v>46122.0</v>
      </c>
      <c r="B477" s="15"/>
      <c r="C477" s="44"/>
      <c r="D477" s="181" t="s">
        <v>22040</v>
      </c>
      <c r="E477" s="100"/>
      <c r="F477" s="112" t="str">
        <f t="shared" si="1"/>
        <v>BASTIÁN FRANCISCO HORMAZÁBAL PÉREZ </v>
      </c>
      <c r="G477" s="100" t="s">
        <v>22041</v>
      </c>
      <c r="H477" s="56" t="s">
        <v>12</v>
      </c>
      <c r="I477" s="27"/>
      <c r="J477" s="57" t="s">
        <v>14</v>
      </c>
      <c r="K477" s="28"/>
    </row>
    <row r="478" ht="22.5" customHeight="1">
      <c r="A478" s="147">
        <v>46122.0</v>
      </c>
      <c r="B478" s="15"/>
      <c r="C478" s="44"/>
      <c r="D478" s="181" t="s">
        <v>22042</v>
      </c>
      <c r="E478" s="100"/>
      <c r="F478" s="112" t="str">
        <f t="shared" si="1"/>
        <v>DAISY NURY NAVARRO BELTRÁN </v>
      </c>
      <c r="G478" s="100" t="s">
        <v>22043</v>
      </c>
      <c r="H478" s="61"/>
      <c r="I478" s="27"/>
      <c r="J478" s="57" t="s">
        <v>14</v>
      </c>
      <c r="K478" s="28"/>
    </row>
    <row r="479" ht="22.5" customHeight="1">
      <c r="A479" s="147">
        <v>46122.0</v>
      </c>
      <c r="B479" s="15"/>
      <c r="C479" s="44"/>
      <c r="D479" s="181" t="s">
        <v>22044</v>
      </c>
      <c r="E479" s="100"/>
      <c r="F479" s="112" t="str">
        <f t="shared" si="1"/>
        <v>XIMENA LORETO LÓPEZ ESPINOZA </v>
      </c>
      <c r="G479" s="100" t="s">
        <v>22045</v>
      </c>
      <c r="H479" s="56" t="s">
        <v>12</v>
      </c>
      <c r="I479" s="27"/>
      <c r="J479" s="57" t="s">
        <v>14</v>
      </c>
      <c r="K479" s="28"/>
    </row>
    <row r="480" ht="22.5" customHeight="1">
      <c r="A480" s="147">
        <v>46122.0</v>
      </c>
      <c r="B480" s="15"/>
      <c r="C480" s="44"/>
      <c r="D480" s="181" t="s">
        <v>22046</v>
      </c>
      <c r="E480" s="100"/>
      <c r="F480" s="112" t="str">
        <f t="shared" si="1"/>
        <v>CAMILA NICOLE ABURTO COSSIO </v>
      </c>
      <c r="G480" s="100" t="s">
        <v>22047</v>
      </c>
      <c r="H480" s="61"/>
      <c r="I480" s="27"/>
      <c r="J480" s="57" t="s">
        <v>14</v>
      </c>
      <c r="K480" s="28"/>
    </row>
    <row r="481" ht="22.5" customHeight="1">
      <c r="A481" s="147">
        <v>46122.0</v>
      </c>
      <c r="B481" s="15"/>
      <c r="C481" s="44"/>
      <c r="D481" s="181" t="s">
        <v>22048</v>
      </c>
      <c r="E481" s="100"/>
      <c r="F481" s="112" t="str">
        <f t="shared" si="1"/>
        <v>ADOLFO ANDRÉS MONTIEL ROJAS </v>
      </c>
      <c r="G481" s="100" t="s">
        <v>22049</v>
      </c>
      <c r="H481" s="56" t="s">
        <v>12</v>
      </c>
      <c r="I481" s="27"/>
      <c r="J481" s="57" t="s">
        <v>14</v>
      </c>
      <c r="K481" s="23" t="s">
        <v>15</v>
      </c>
    </row>
    <row r="482" ht="22.5" customHeight="1">
      <c r="A482" s="147">
        <v>46122.0</v>
      </c>
      <c r="B482" s="15"/>
      <c r="C482" s="44"/>
      <c r="D482" s="181" t="s">
        <v>22050</v>
      </c>
      <c r="E482" s="100"/>
      <c r="F482" s="112" t="str">
        <f t="shared" si="1"/>
        <v>HUGO ANDRE SALAZAR RIVEROS </v>
      </c>
      <c r="G482" s="100" t="s">
        <v>22051</v>
      </c>
      <c r="H482" s="56" t="s">
        <v>12</v>
      </c>
      <c r="I482" s="27"/>
      <c r="J482" s="57" t="s">
        <v>14</v>
      </c>
      <c r="K482" s="28"/>
    </row>
    <row r="483" ht="22.5" customHeight="1">
      <c r="A483" s="147">
        <v>46122.0</v>
      </c>
      <c r="B483" s="15"/>
      <c r="C483" s="44"/>
      <c r="D483" s="181" t="s">
        <v>22052</v>
      </c>
      <c r="E483" s="100"/>
      <c r="F483" s="112" t="str">
        <f t="shared" si="1"/>
        <v>PAMELA ANGELA PADILLA SANTELICES </v>
      </c>
      <c r="G483" s="100" t="s">
        <v>22053</v>
      </c>
      <c r="H483" s="61"/>
      <c r="I483" s="27"/>
      <c r="J483" s="57" t="s">
        <v>14</v>
      </c>
      <c r="K483" s="28"/>
    </row>
    <row r="484" ht="22.5" customHeight="1">
      <c r="A484" s="147">
        <v>46122.0</v>
      </c>
      <c r="B484" s="15"/>
      <c r="C484" s="44"/>
      <c r="D484" s="181" t="s">
        <v>22054</v>
      </c>
      <c r="E484" s="100"/>
      <c r="F484" s="112" t="str">
        <f t="shared" si="1"/>
        <v>CATALINA ANDREA MAUREIRA GUERRA </v>
      </c>
      <c r="G484" s="100" t="s">
        <v>22055</v>
      </c>
      <c r="H484" s="56" t="s">
        <v>12</v>
      </c>
      <c r="I484" s="27"/>
      <c r="J484" s="57" t="s">
        <v>14</v>
      </c>
      <c r="K484" s="23" t="s">
        <v>15</v>
      </c>
    </row>
    <row r="485" ht="22.5" customHeight="1">
      <c r="A485" s="147">
        <v>46122.0</v>
      </c>
      <c r="B485" s="15"/>
      <c r="C485" s="44"/>
      <c r="D485" s="181" t="s">
        <v>22056</v>
      </c>
      <c r="E485" s="100"/>
      <c r="F485" s="112" t="str">
        <f t="shared" si="1"/>
        <v>CARMEN GLORIA TIRAPEGUI GALLARDO </v>
      </c>
      <c r="G485" s="100" t="s">
        <v>22057</v>
      </c>
      <c r="H485" s="61"/>
      <c r="I485" s="27"/>
      <c r="J485" s="57" t="s">
        <v>14</v>
      </c>
      <c r="K485" s="28"/>
    </row>
    <row r="486" ht="22.5" customHeight="1">
      <c r="A486" s="147">
        <v>46122.0</v>
      </c>
      <c r="B486" s="15"/>
      <c r="C486" s="44"/>
      <c r="D486" s="181" t="s">
        <v>22058</v>
      </c>
      <c r="E486" s="100"/>
      <c r="F486" s="112" t="str">
        <f t="shared" si="1"/>
        <v>KARLA CRISTINA CARRIO TORRES </v>
      </c>
      <c r="G486" s="100" t="s">
        <v>22059</v>
      </c>
      <c r="H486" s="61"/>
      <c r="I486" s="27"/>
      <c r="J486" s="57" t="s">
        <v>14</v>
      </c>
      <c r="K486" s="28"/>
    </row>
    <row r="487" ht="22.5" customHeight="1">
      <c r="A487" s="147">
        <v>46122.0</v>
      </c>
      <c r="B487" s="15"/>
      <c r="C487" s="44"/>
      <c r="D487" s="181" t="s">
        <v>22060</v>
      </c>
      <c r="E487" s="100"/>
      <c r="F487" s="112" t="str">
        <f t="shared" si="1"/>
        <v>FRANCKY JACQUES </v>
      </c>
      <c r="G487" s="100" t="s">
        <v>22061</v>
      </c>
      <c r="H487" s="61"/>
      <c r="I487" s="27"/>
      <c r="J487" s="57" t="s">
        <v>14</v>
      </c>
      <c r="K487" s="28"/>
    </row>
    <row r="488" ht="22.5" customHeight="1">
      <c r="A488" s="147">
        <v>46122.0</v>
      </c>
      <c r="B488" s="15"/>
      <c r="C488" s="44"/>
      <c r="D488" s="181" t="s">
        <v>22062</v>
      </c>
      <c r="E488" s="100"/>
      <c r="F488" s="112" t="str">
        <f t="shared" si="1"/>
        <v>VICENTE IGNACIO MORENO MUÑOZ </v>
      </c>
      <c r="G488" s="100" t="s">
        <v>22063</v>
      </c>
      <c r="H488" s="56" t="s">
        <v>12</v>
      </c>
      <c r="I488" s="27"/>
      <c r="J488" s="57" t="s">
        <v>14</v>
      </c>
      <c r="K488" s="28"/>
    </row>
    <row r="489" ht="22.5" customHeight="1">
      <c r="A489" s="147">
        <v>46122.0</v>
      </c>
      <c r="B489" s="15"/>
      <c r="C489" s="44"/>
      <c r="D489" s="181" t="s">
        <v>22064</v>
      </c>
      <c r="E489" s="100"/>
      <c r="F489" s="112" t="str">
        <f t="shared" si="1"/>
        <v>ALEXANDRA VALENTINA ARRIAZA GARNICA </v>
      </c>
      <c r="G489" s="100" t="s">
        <v>22065</v>
      </c>
      <c r="H489" s="61"/>
      <c r="I489" s="27"/>
      <c r="J489" s="57" t="s">
        <v>14</v>
      </c>
      <c r="K489" s="28"/>
    </row>
    <row r="490" ht="22.5" customHeight="1">
      <c r="A490" s="147">
        <v>46122.0</v>
      </c>
      <c r="B490" s="15"/>
      <c r="C490" s="44"/>
      <c r="D490" s="181" t="s">
        <v>22066</v>
      </c>
      <c r="E490" s="100"/>
      <c r="F490" s="112" t="str">
        <f t="shared" si="1"/>
        <v>JAVIER ALEXANDER CÁRCAMO SALVO </v>
      </c>
      <c r="G490" s="100" t="s">
        <v>22067</v>
      </c>
      <c r="H490" s="56" t="s">
        <v>12</v>
      </c>
      <c r="I490" s="27"/>
      <c r="J490" s="57" t="s">
        <v>14</v>
      </c>
      <c r="K490" s="28"/>
    </row>
    <row r="491" ht="22.5" customHeight="1">
      <c r="A491" s="147">
        <v>46122.0</v>
      </c>
      <c r="B491" s="15"/>
      <c r="C491" s="44"/>
      <c r="D491" s="181" t="s">
        <v>22068</v>
      </c>
      <c r="E491" s="100"/>
      <c r="F491" s="112" t="str">
        <f t="shared" si="1"/>
        <v>FABIAN JOSE RENTERIA ZARZA </v>
      </c>
      <c r="G491" s="100" t="s">
        <v>22069</v>
      </c>
      <c r="H491" s="56" t="s">
        <v>12</v>
      </c>
      <c r="I491" s="27"/>
      <c r="J491" s="57" t="s">
        <v>14</v>
      </c>
      <c r="K491" s="28"/>
    </row>
    <row r="492" ht="22.5" customHeight="1">
      <c r="A492" s="147">
        <v>46122.0</v>
      </c>
      <c r="B492" s="15"/>
      <c r="C492" s="44"/>
      <c r="D492" s="181" t="s">
        <v>22070</v>
      </c>
      <c r="E492" s="100"/>
      <c r="F492" s="112" t="str">
        <f t="shared" si="1"/>
        <v>JOSELIN FERNANDA NEIRA GARCÍA </v>
      </c>
      <c r="G492" s="100" t="s">
        <v>10369</v>
      </c>
      <c r="H492" s="56" t="s">
        <v>12</v>
      </c>
      <c r="I492" s="27"/>
      <c r="J492" s="57" t="s">
        <v>14</v>
      </c>
      <c r="K492" s="28"/>
    </row>
    <row r="493" ht="22.5" customHeight="1">
      <c r="A493" s="147">
        <v>46122.0</v>
      </c>
      <c r="B493" s="15"/>
      <c r="C493" s="44"/>
      <c r="D493" s="181" t="s">
        <v>22071</v>
      </c>
      <c r="E493" s="100"/>
      <c r="F493" s="112" t="str">
        <f t="shared" si="1"/>
        <v>CAMILA CONSTANZA MELILLÁN FIERRO </v>
      </c>
      <c r="G493" s="100" t="s">
        <v>22072</v>
      </c>
      <c r="H493" s="56" t="s">
        <v>12</v>
      </c>
      <c r="I493" s="27"/>
      <c r="J493" s="57" t="s">
        <v>14</v>
      </c>
      <c r="K493" s="28"/>
    </row>
    <row r="494" ht="22.5" customHeight="1">
      <c r="A494" s="147">
        <v>46122.0</v>
      </c>
      <c r="B494" s="15"/>
      <c r="C494" s="44"/>
      <c r="D494" s="181" t="s">
        <v>22073</v>
      </c>
      <c r="E494" s="100"/>
      <c r="F494" s="112" t="str">
        <f t="shared" si="1"/>
        <v>VÍCTOR IGNACIO MOYA PÉREZ </v>
      </c>
      <c r="G494" s="100" t="s">
        <v>22074</v>
      </c>
      <c r="H494" s="56" t="s">
        <v>12</v>
      </c>
      <c r="I494" s="27"/>
      <c r="J494" s="57" t="s">
        <v>14</v>
      </c>
      <c r="K494" s="23" t="s">
        <v>15</v>
      </c>
    </row>
    <row r="495" ht="22.5" customHeight="1">
      <c r="A495" s="147">
        <v>46122.0</v>
      </c>
      <c r="B495" s="15"/>
      <c r="C495" s="44"/>
      <c r="D495" s="181" t="s">
        <v>22075</v>
      </c>
      <c r="E495" s="100"/>
      <c r="F495" s="112" t="str">
        <f t="shared" si="1"/>
        <v>FRANCISCA DANIELA FABRES VEGA </v>
      </c>
      <c r="G495" s="100" t="s">
        <v>22076</v>
      </c>
      <c r="H495" s="61"/>
      <c r="I495" s="27"/>
      <c r="J495" s="57" t="s">
        <v>14</v>
      </c>
      <c r="K495" s="28"/>
    </row>
    <row r="496" ht="22.5" customHeight="1">
      <c r="A496" s="147">
        <v>46122.0</v>
      </c>
      <c r="B496" s="15"/>
      <c r="C496" s="44"/>
      <c r="D496" s="181" t="s">
        <v>22077</v>
      </c>
      <c r="E496" s="100" t="s">
        <v>22078</v>
      </c>
      <c r="F496" s="112" t="str">
        <f t="shared" si="1"/>
        <v>LEONEL ANDRES URBINA FERNÁNDEZ</v>
      </c>
      <c r="G496" s="100" t="s">
        <v>22079</v>
      </c>
      <c r="H496" s="61"/>
      <c r="I496" s="27"/>
      <c r="J496" s="57" t="s">
        <v>14</v>
      </c>
      <c r="K496" s="28"/>
    </row>
    <row r="497" ht="22.5" customHeight="1">
      <c r="A497" s="147">
        <v>46122.0</v>
      </c>
      <c r="B497" s="15"/>
      <c r="C497" s="44"/>
      <c r="D497" s="181" t="s">
        <v>19356</v>
      </c>
      <c r="E497" s="100" t="s">
        <v>4970</v>
      </c>
      <c r="F497" s="112" t="str">
        <f t="shared" si="1"/>
        <v>MICHELLE DIAZ</v>
      </c>
      <c r="G497" s="100" t="s">
        <v>22080</v>
      </c>
      <c r="H497" s="56" t="s">
        <v>12</v>
      </c>
      <c r="I497" s="27"/>
      <c r="J497" s="57" t="s">
        <v>14</v>
      </c>
      <c r="K497" s="28"/>
    </row>
    <row r="498" ht="22.5" customHeight="1">
      <c r="A498" s="147">
        <v>46122.0</v>
      </c>
      <c r="B498" s="15"/>
      <c r="C498" s="44"/>
      <c r="D498" s="181" t="s">
        <v>22081</v>
      </c>
      <c r="E498" s="100" t="s">
        <v>22082</v>
      </c>
      <c r="F498" s="112" t="str">
        <f t="shared" si="1"/>
        <v>PAULINA ALEJANDRA HERRERA MATUS</v>
      </c>
      <c r="G498" s="100" t="s">
        <v>22083</v>
      </c>
      <c r="H498" s="61"/>
      <c r="I498" s="27"/>
      <c r="J498" s="57" t="s">
        <v>14</v>
      </c>
      <c r="K498" s="28"/>
    </row>
    <row r="499" ht="22.5" customHeight="1">
      <c r="A499" s="147">
        <v>46122.0</v>
      </c>
      <c r="B499" s="15"/>
      <c r="C499" s="44"/>
      <c r="D499" s="181" t="s">
        <v>439</v>
      </c>
      <c r="E499" s="100" t="s">
        <v>1208</v>
      </c>
      <c r="F499" s="112" t="str">
        <f t="shared" si="1"/>
        <v>JUAN TORRES</v>
      </c>
      <c r="G499" s="100" t="s">
        <v>22084</v>
      </c>
      <c r="H499" s="61"/>
      <c r="I499" s="27"/>
      <c r="J499" s="57" t="s">
        <v>14</v>
      </c>
      <c r="K499" s="28"/>
    </row>
    <row r="500" ht="22.5" customHeight="1">
      <c r="A500" s="147">
        <v>46122.0</v>
      </c>
      <c r="B500" s="15"/>
      <c r="C500" s="44"/>
      <c r="D500" s="181" t="s">
        <v>22085</v>
      </c>
      <c r="E500" s="100" t="s">
        <v>22086</v>
      </c>
      <c r="F500" s="112" t="str">
        <f t="shared" si="1"/>
        <v>SEBASTIAN EDUARDO VELOSO PULGAR</v>
      </c>
      <c r="G500" s="100" t="s">
        <v>22087</v>
      </c>
      <c r="H500" s="61"/>
      <c r="I500" s="27"/>
      <c r="J500" s="57" t="s">
        <v>14</v>
      </c>
      <c r="K500" s="28"/>
    </row>
    <row r="501" ht="22.5" customHeight="1">
      <c r="A501" s="147">
        <v>46122.0</v>
      </c>
      <c r="B501" s="15"/>
      <c r="C501" s="44"/>
      <c r="D501" s="181" t="s">
        <v>1764</v>
      </c>
      <c r="E501" s="100" t="s">
        <v>22088</v>
      </c>
      <c r="F501" s="112" t="str">
        <f t="shared" si="1"/>
        <v>SOFIA CORRALES SOTO</v>
      </c>
      <c r="G501" s="100" t="s">
        <v>22089</v>
      </c>
      <c r="H501" s="61"/>
      <c r="I501" s="27"/>
      <c r="J501" s="57" t="s">
        <v>14</v>
      </c>
      <c r="K501" s="28"/>
    </row>
    <row r="502" ht="22.5" customHeight="1">
      <c r="A502" s="147">
        <v>46122.0</v>
      </c>
      <c r="B502" s="15"/>
      <c r="C502" s="44"/>
      <c r="D502" s="181" t="s">
        <v>82</v>
      </c>
      <c r="E502" s="100" t="s">
        <v>22090</v>
      </c>
      <c r="F502" s="112" t="str">
        <f t="shared" si="1"/>
        <v>SEBASTIÁN TAGLE</v>
      </c>
      <c r="G502" s="100" t="s">
        <v>22091</v>
      </c>
      <c r="H502" s="56" t="s">
        <v>12</v>
      </c>
      <c r="I502" s="27"/>
      <c r="J502" s="57" t="s">
        <v>14</v>
      </c>
      <c r="K502" s="28"/>
    </row>
    <row r="503" ht="22.5" customHeight="1">
      <c r="A503" s="147">
        <v>46122.0</v>
      </c>
      <c r="B503" s="15"/>
      <c r="C503" s="44"/>
      <c r="D503" s="181" t="s">
        <v>11944</v>
      </c>
      <c r="E503" s="100" t="s">
        <v>3165</v>
      </c>
      <c r="F503" s="112" t="str">
        <f t="shared" si="1"/>
        <v>ABRAHAM GARRIDO</v>
      </c>
      <c r="G503" s="100" t="s">
        <v>22092</v>
      </c>
      <c r="H503" s="61"/>
      <c r="I503" s="27"/>
      <c r="J503" s="57" t="s">
        <v>14</v>
      </c>
      <c r="K503" s="28"/>
    </row>
    <row r="504" ht="22.5" customHeight="1">
      <c r="A504" s="147">
        <v>46122.0</v>
      </c>
      <c r="B504" s="15"/>
      <c r="C504" s="44"/>
      <c r="D504" s="181" t="s">
        <v>22093</v>
      </c>
      <c r="E504" s="100" t="s">
        <v>22094</v>
      </c>
      <c r="F504" s="112" t="str">
        <f t="shared" si="1"/>
        <v>LORENA GAETE</v>
      </c>
      <c r="G504" s="100" t="s">
        <v>22095</v>
      </c>
      <c r="H504" s="61"/>
      <c r="I504" s="27"/>
      <c r="J504" s="57" t="s">
        <v>14</v>
      </c>
      <c r="K504" s="28"/>
    </row>
    <row r="505" ht="22.5" customHeight="1">
      <c r="A505" s="147">
        <v>46122.0</v>
      </c>
      <c r="B505" s="15"/>
      <c r="C505" s="44"/>
      <c r="D505" s="181" t="s">
        <v>4759</v>
      </c>
      <c r="E505" s="100" t="s">
        <v>10790</v>
      </c>
      <c r="F505" s="112" t="str">
        <f t="shared" si="1"/>
        <v>DANIELA MARIN</v>
      </c>
      <c r="G505" s="100" t="s">
        <v>22096</v>
      </c>
      <c r="H505" s="61"/>
      <c r="I505" s="27"/>
      <c r="J505" s="57" t="s">
        <v>14</v>
      </c>
      <c r="K505" s="28"/>
    </row>
    <row r="506" ht="22.5" customHeight="1">
      <c r="A506" s="147">
        <v>46122.0</v>
      </c>
      <c r="B506" s="15"/>
      <c r="C506" s="44"/>
      <c r="D506" s="181" t="s">
        <v>22097</v>
      </c>
      <c r="E506" s="100" t="s">
        <v>22098</v>
      </c>
      <c r="F506" s="112" t="str">
        <f t="shared" si="1"/>
        <v>JORGE ROLANDO MAUREIRA ALVAREZ</v>
      </c>
      <c r="G506" s="100" t="s">
        <v>22099</v>
      </c>
      <c r="H506" s="61"/>
      <c r="I506" s="27"/>
      <c r="J506" s="57" t="s">
        <v>14</v>
      </c>
      <c r="K506" s="28"/>
    </row>
    <row r="507" ht="22.5" customHeight="1">
      <c r="A507" s="147">
        <v>46122.0</v>
      </c>
      <c r="B507" s="15"/>
      <c r="C507" s="44"/>
      <c r="D507" s="181" t="s">
        <v>22100</v>
      </c>
      <c r="E507" s="100" t="s">
        <v>22101</v>
      </c>
      <c r="F507" s="112" t="str">
        <f t="shared" si="1"/>
        <v>STIVEN JESUS VERGARA ALVARADO</v>
      </c>
      <c r="G507" s="100" t="s">
        <v>22102</v>
      </c>
      <c r="H507" s="56" t="s">
        <v>12</v>
      </c>
      <c r="I507" s="27"/>
      <c r="J507" s="57" t="s">
        <v>14</v>
      </c>
      <c r="K507" s="28"/>
    </row>
    <row r="508" ht="22.5" customHeight="1">
      <c r="A508" s="147">
        <v>46122.0</v>
      </c>
      <c r="B508" s="15"/>
      <c r="C508" s="44"/>
      <c r="D508" s="181" t="s">
        <v>1779</v>
      </c>
      <c r="E508" s="100" t="s">
        <v>22103</v>
      </c>
      <c r="F508" s="112" t="str">
        <f t="shared" si="1"/>
        <v>JOAQUIN ARREDONDO GONZALEZ</v>
      </c>
      <c r="G508" s="100" t="s">
        <v>22104</v>
      </c>
      <c r="H508" s="56" t="s">
        <v>12</v>
      </c>
      <c r="I508" s="27"/>
      <c r="J508" s="57" t="s">
        <v>14</v>
      </c>
      <c r="K508" s="28"/>
    </row>
    <row r="509" ht="22.5" customHeight="1">
      <c r="A509" s="147">
        <v>46122.0</v>
      </c>
      <c r="B509" s="15"/>
      <c r="C509" s="44"/>
      <c r="D509" s="181" t="s">
        <v>22105</v>
      </c>
      <c r="E509" s="100" t="s">
        <v>17647</v>
      </c>
      <c r="F509" s="112" t="str">
        <f t="shared" si="1"/>
        <v>GIANFRANCO LAGO</v>
      </c>
      <c r="G509" s="100" t="s">
        <v>22106</v>
      </c>
      <c r="H509" s="56" t="s">
        <v>12</v>
      </c>
      <c r="I509" s="27"/>
      <c r="J509" s="57" t="s">
        <v>14</v>
      </c>
      <c r="K509" s="28"/>
    </row>
    <row r="510" ht="22.5" customHeight="1">
      <c r="A510" s="147">
        <v>46122.0</v>
      </c>
      <c r="B510" s="15"/>
      <c r="C510" s="44"/>
      <c r="D510" s="181" t="s">
        <v>3219</v>
      </c>
      <c r="E510" s="100" t="s">
        <v>49</v>
      </c>
      <c r="F510" s="112" t="str">
        <f t="shared" si="1"/>
        <v>BENJAMIN VERGARA</v>
      </c>
      <c r="G510" s="100" t="s">
        <v>22107</v>
      </c>
      <c r="H510" s="61"/>
      <c r="I510" s="27"/>
      <c r="J510" s="57" t="s">
        <v>14</v>
      </c>
      <c r="K510" s="28"/>
    </row>
    <row r="511" ht="22.5" customHeight="1">
      <c r="A511" s="147">
        <v>46122.0</v>
      </c>
      <c r="B511" s="15"/>
      <c r="C511" s="44"/>
      <c r="D511" s="181" t="s">
        <v>944</v>
      </c>
      <c r="E511" s="100" t="s">
        <v>22108</v>
      </c>
      <c r="F511" s="112" t="str">
        <f t="shared" si="1"/>
        <v>DIEGO UZABEAGA</v>
      </c>
      <c r="G511" s="100" t="s">
        <v>22109</v>
      </c>
      <c r="H511" s="61"/>
      <c r="I511" s="27"/>
      <c r="J511" s="57" t="s">
        <v>14</v>
      </c>
      <c r="K511" s="28"/>
    </row>
    <row r="512" ht="22.5" customHeight="1">
      <c r="A512" s="147">
        <v>46122.0</v>
      </c>
      <c r="B512" s="15"/>
      <c r="C512" s="44"/>
      <c r="D512" s="181" t="s">
        <v>777</v>
      </c>
      <c r="E512" s="100" t="s">
        <v>22110</v>
      </c>
      <c r="F512" s="112" t="str">
        <f t="shared" si="1"/>
        <v>MARTIN FUENTEALBA</v>
      </c>
      <c r="G512" s="100" t="s">
        <v>22111</v>
      </c>
      <c r="H512" s="61"/>
      <c r="I512" s="27"/>
      <c r="J512" s="57" t="s">
        <v>14</v>
      </c>
      <c r="K512" s="28"/>
    </row>
    <row r="513" ht="22.5" customHeight="1">
      <c r="A513" s="147">
        <v>46122.0</v>
      </c>
      <c r="B513" s="15"/>
      <c r="C513" s="44"/>
      <c r="D513" s="181" t="s">
        <v>445</v>
      </c>
      <c r="E513" s="100" t="s">
        <v>3212</v>
      </c>
      <c r="F513" s="112" t="str">
        <f t="shared" si="1"/>
        <v>MANUEL VIDAL</v>
      </c>
      <c r="G513" s="100" t="s">
        <v>22112</v>
      </c>
      <c r="H513" s="61"/>
      <c r="I513" s="27"/>
      <c r="J513" s="57" t="s">
        <v>14</v>
      </c>
      <c r="K513" s="28"/>
    </row>
    <row r="514" ht="22.5" customHeight="1">
      <c r="A514" s="147">
        <v>46122.0</v>
      </c>
      <c r="B514" s="15"/>
      <c r="C514" s="44"/>
      <c r="D514" s="181" t="s">
        <v>1240</v>
      </c>
      <c r="E514" s="100" t="s">
        <v>2648</v>
      </c>
      <c r="F514" s="112" t="str">
        <f t="shared" si="1"/>
        <v>CATALINA CHANDIA</v>
      </c>
      <c r="G514" s="100" t="s">
        <v>22113</v>
      </c>
      <c r="H514" s="61"/>
      <c r="I514" s="27"/>
      <c r="J514" s="57" t="s">
        <v>14</v>
      </c>
      <c r="K514" s="28"/>
    </row>
    <row r="515" ht="22.5" customHeight="1">
      <c r="A515" s="147">
        <v>46122.0</v>
      </c>
      <c r="B515" s="15"/>
      <c r="C515" s="44"/>
      <c r="D515" s="181" t="s">
        <v>22114</v>
      </c>
      <c r="E515" s="100" t="s">
        <v>22115</v>
      </c>
      <c r="F515" s="112" t="str">
        <f t="shared" si="1"/>
        <v>JOHANS ALEXANDER CUADRA REYES</v>
      </c>
      <c r="G515" s="100" t="s">
        <v>22116</v>
      </c>
      <c r="H515" s="61"/>
      <c r="I515" s="27"/>
      <c r="J515" s="57" t="s">
        <v>14</v>
      </c>
      <c r="K515" s="28"/>
    </row>
    <row r="516" ht="22.5" customHeight="1">
      <c r="A516" s="147">
        <v>46122.0</v>
      </c>
      <c r="B516" s="15"/>
      <c r="C516" s="44"/>
      <c r="D516" s="181" t="s">
        <v>5707</v>
      </c>
      <c r="E516" s="100" t="s">
        <v>443</v>
      </c>
      <c r="F516" s="112" t="str">
        <f t="shared" si="1"/>
        <v>ROCÍO VILCHES</v>
      </c>
      <c r="G516" s="100" t="s">
        <v>22117</v>
      </c>
      <c r="H516" s="61"/>
      <c r="I516" s="27"/>
      <c r="J516" s="57" t="s">
        <v>14</v>
      </c>
      <c r="K516" s="28"/>
    </row>
    <row r="517" ht="22.5" customHeight="1">
      <c r="A517" s="147">
        <v>46122.0</v>
      </c>
      <c r="B517" s="15"/>
      <c r="C517" s="44"/>
      <c r="D517" s="181" t="s">
        <v>3688</v>
      </c>
      <c r="E517" s="100" t="s">
        <v>22118</v>
      </c>
      <c r="F517" s="112" t="str">
        <f t="shared" si="1"/>
        <v>SIMON GUEVARA</v>
      </c>
      <c r="G517" s="100" t="s">
        <v>22119</v>
      </c>
      <c r="H517" s="61"/>
      <c r="I517" s="27"/>
      <c r="J517" s="57" t="s">
        <v>14</v>
      </c>
      <c r="K517" s="28"/>
    </row>
    <row r="518" ht="22.5" customHeight="1">
      <c r="A518" s="147">
        <v>46122.0</v>
      </c>
      <c r="B518" s="15"/>
      <c r="C518" s="44"/>
      <c r="D518" s="181" t="s">
        <v>1184</v>
      </c>
      <c r="E518" s="100" t="s">
        <v>5165</v>
      </c>
      <c r="F518" s="112" t="str">
        <f t="shared" si="1"/>
        <v>GUSTAVO MATAMALA</v>
      </c>
      <c r="G518" s="100" t="s">
        <v>22120</v>
      </c>
      <c r="H518" s="61"/>
      <c r="I518" s="27"/>
      <c r="J518" s="57" t="s">
        <v>14</v>
      </c>
      <c r="K518" s="28"/>
    </row>
    <row r="519" ht="22.5" customHeight="1">
      <c r="A519" s="147">
        <v>46122.0</v>
      </c>
      <c r="B519" s="15"/>
      <c r="C519" s="44"/>
      <c r="D519" s="181" t="s">
        <v>709</v>
      </c>
      <c r="E519" s="100" t="s">
        <v>12658</v>
      </c>
      <c r="F519" s="112" t="str">
        <f t="shared" si="1"/>
        <v>VALENTINA CANALES</v>
      </c>
      <c r="G519" s="100" t="s">
        <v>22121</v>
      </c>
      <c r="H519" s="56" t="s">
        <v>12</v>
      </c>
      <c r="I519" s="27"/>
      <c r="J519" s="57" t="s">
        <v>14</v>
      </c>
      <c r="K519" s="28"/>
    </row>
    <row r="520" ht="22.5" customHeight="1">
      <c r="A520" s="147">
        <v>46122.0</v>
      </c>
      <c r="B520" s="15"/>
      <c r="C520" s="44"/>
      <c r="D520" s="181" t="s">
        <v>526</v>
      </c>
      <c r="E520" s="100" t="s">
        <v>12293</v>
      </c>
      <c r="F520" s="112" t="str">
        <f t="shared" si="1"/>
        <v>CAMILA BRITO</v>
      </c>
      <c r="G520" s="100" t="s">
        <v>22122</v>
      </c>
      <c r="H520" s="61"/>
      <c r="I520" s="27"/>
      <c r="J520" s="57" t="s">
        <v>14</v>
      </c>
      <c r="K520" s="28"/>
    </row>
    <row r="521" ht="22.5" customHeight="1">
      <c r="A521" s="147">
        <v>46122.0</v>
      </c>
      <c r="B521" s="46"/>
      <c r="C521" s="46" t="s">
        <v>22123</v>
      </c>
      <c r="D521" s="181" t="s">
        <v>22124</v>
      </c>
      <c r="E521" s="100" t="s">
        <v>22125</v>
      </c>
      <c r="F521" s="112" t="str">
        <f t="shared" si="1"/>
        <v>ROLANDO RODRIGO SOTO SALINAS</v>
      </c>
      <c r="G521" s="100" t="s">
        <v>22126</v>
      </c>
      <c r="H521" s="61"/>
      <c r="I521" s="27"/>
      <c r="J521" s="57" t="s">
        <v>26</v>
      </c>
      <c r="K521" s="23" t="s">
        <v>22</v>
      </c>
    </row>
    <row r="522" ht="22.5" customHeight="1">
      <c r="A522" s="147">
        <v>46122.0</v>
      </c>
      <c r="B522" s="15"/>
      <c r="C522" s="46" t="s">
        <v>6133</v>
      </c>
      <c r="D522" s="181" t="s">
        <v>22127</v>
      </c>
      <c r="E522" s="100"/>
      <c r="F522" s="112" t="str">
        <f t="shared" si="1"/>
        <v>CRISTOFER ANDRÉS ARANEDA SALDIAS </v>
      </c>
      <c r="G522" s="100" t="s">
        <v>22128</v>
      </c>
      <c r="H522" s="56" t="s">
        <v>12</v>
      </c>
      <c r="I522" s="27"/>
      <c r="J522" s="57" t="s">
        <v>21</v>
      </c>
      <c r="K522" s="23" t="s">
        <v>15</v>
      </c>
    </row>
    <row r="523" ht="22.5" customHeight="1">
      <c r="A523" s="147">
        <v>46122.0</v>
      </c>
      <c r="B523" s="15"/>
      <c r="C523" s="46" t="s">
        <v>14470</v>
      </c>
      <c r="D523" s="181" t="s">
        <v>22129</v>
      </c>
      <c r="E523" s="100"/>
      <c r="F523" s="112" t="str">
        <f t="shared" si="1"/>
        <v>ELIZABETH ANDREA ARAYA CARVAJAL </v>
      </c>
      <c r="G523" s="100" t="s">
        <v>22130</v>
      </c>
      <c r="H523" s="56" t="s">
        <v>12</v>
      </c>
      <c r="I523" s="27"/>
      <c r="J523" s="57" t="s">
        <v>21</v>
      </c>
      <c r="K523" s="23" t="s">
        <v>15</v>
      </c>
    </row>
    <row r="524" ht="22.5" customHeight="1">
      <c r="A524" s="147">
        <v>46122.0</v>
      </c>
      <c r="B524" s="15"/>
      <c r="C524" s="46" t="s">
        <v>1542</v>
      </c>
      <c r="D524" s="181" t="s">
        <v>22131</v>
      </c>
      <c r="E524" s="100"/>
      <c r="F524" s="112" t="str">
        <f t="shared" si="1"/>
        <v>ANDREA ALEJANDRA POBLETE PÉREZ </v>
      </c>
      <c r="G524" s="100" t="s">
        <v>22132</v>
      </c>
      <c r="H524" s="56" t="s">
        <v>12</v>
      </c>
      <c r="I524" s="27"/>
      <c r="J524" s="57" t="s">
        <v>21</v>
      </c>
      <c r="K524" s="23" t="s">
        <v>15</v>
      </c>
    </row>
    <row r="525" ht="22.5" customHeight="1">
      <c r="A525" s="147">
        <v>46122.0</v>
      </c>
      <c r="B525" s="15"/>
      <c r="C525" s="46" t="s">
        <v>106</v>
      </c>
      <c r="D525" s="181" t="s">
        <v>22133</v>
      </c>
      <c r="E525" s="100"/>
      <c r="F525" s="112" t="str">
        <f t="shared" si="1"/>
        <v>JONATHAN CHRISTOPHER CORTÉS MARÍN </v>
      </c>
      <c r="G525" s="100" t="s">
        <v>22134</v>
      </c>
      <c r="H525" s="56" t="s">
        <v>12</v>
      </c>
      <c r="I525" s="27"/>
      <c r="J525" s="57" t="s">
        <v>21</v>
      </c>
      <c r="K525" s="23" t="s">
        <v>30</v>
      </c>
    </row>
    <row r="526" ht="22.5" customHeight="1">
      <c r="A526" s="147">
        <v>46122.0</v>
      </c>
      <c r="B526" s="15"/>
      <c r="C526" s="46" t="s">
        <v>22135</v>
      </c>
      <c r="D526" s="181" t="s">
        <v>22136</v>
      </c>
      <c r="E526" s="100"/>
      <c r="F526" s="112" t="str">
        <f t="shared" si="1"/>
        <v>SEBASTIÁN IGNACIO DROGUETT VALENZUELA </v>
      </c>
      <c r="G526" s="100" t="s">
        <v>22137</v>
      </c>
      <c r="H526" s="61"/>
      <c r="I526" s="27"/>
      <c r="J526" s="57" t="s">
        <v>21</v>
      </c>
      <c r="K526" s="23" t="s">
        <v>22</v>
      </c>
    </row>
    <row r="527" ht="22.5" customHeight="1">
      <c r="A527" s="147">
        <v>46122.0</v>
      </c>
      <c r="B527" s="15"/>
      <c r="C527" s="46" t="s">
        <v>6333</v>
      </c>
      <c r="D527" s="181" t="s">
        <v>22138</v>
      </c>
      <c r="E527" s="100"/>
      <c r="F527" s="112" t="str">
        <f t="shared" si="1"/>
        <v>MIGUEL ANTONIO SEPÚLVEDA RAMÍREZ </v>
      </c>
      <c r="G527" s="100" t="s">
        <v>22139</v>
      </c>
      <c r="H527" s="61"/>
      <c r="I527" s="27"/>
      <c r="J527" s="57" t="s">
        <v>21</v>
      </c>
      <c r="K527" s="23" t="s">
        <v>22</v>
      </c>
    </row>
    <row r="528" ht="22.5" customHeight="1">
      <c r="A528" s="147">
        <v>46122.0</v>
      </c>
      <c r="B528" s="15"/>
      <c r="C528" s="46" t="s">
        <v>106</v>
      </c>
      <c r="D528" s="181" t="s">
        <v>22140</v>
      </c>
      <c r="E528" s="100"/>
      <c r="F528" s="112" t="str">
        <f t="shared" si="1"/>
        <v>GEORGE FRANCISCO OLIVARES PARADA </v>
      </c>
      <c r="G528" s="100" t="s">
        <v>22141</v>
      </c>
      <c r="H528" s="56" t="s">
        <v>12</v>
      </c>
      <c r="I528" s="27"/>
      <c r="J528" s="57" t="s">
        <v>21</v>
      </c>
      <c r="K528" s="23" t="s">
        <v>15</v>
      </c>
    </row>
    <row r="529" ht="22.5" customHeight="1">
      <c r="A529" s="147">
        <v>46122.0</v>
      </c>
      <c r="B529" s="15"/>
      <c r="C529" s="46" t="s">
        <v>228</v>
      </c>
      <c r="D529" s="181" t="s">
        <v>22142</v>
      </c>
      <c r="E529" s="100"/>
      <c r="F529" s="112" t="str">
        <f t="shared" si="1"/>
        <v>FRANCISCO IGNACIO SEVERINO PALMA </v>
      </c>
      <c r="G529" s="100" t="s">
        <v>22143</v>
      </c>
      <c r="H529" s="56" t="s">
        <v>12</v>
      </c>
      <c r="I529" s="27"/>
      <c r="J529" s="57" t="s">
        <v>21</v>
      </c>
      <c r="K529" s="23" t="s">
        <v>15</v>
      </c>
    </row>
    <row r="530" ht="22.5" customHeight="1">
      <c r="A530" s="147">
        <v>46122.0</v>
      </c>
      <c r="B530" s="15"/>
      <c r="C530" s="46" t="s">
        <v>122</v>
      </c>
      <c r="D530" s="181" t="s">
        <v>22144</v>
      </c>
      <c r="E530" s="100"/>
      <c r="F530" s="112" t="str">
        <f t="shared" si="1"/>
        <v>JONATHAN FERNANDO CASTILLO GUTIÉRREZ </v>
      </c>
      <c r="G530" s="100" t="s">
        <v>22145</v>
      </c>
      <c r="H530" s="56" t="s">
        <v>12</v>
      </c>
      <c r="I530" s="27"/>
      <c r="J530" s="57" t="s">
        <v>21</v>
      </c>
      <c r="K530" s="23" t="s">
        <v>15</v>
      </c>
    </row>
    <row r="531" ht="22.5" customHeight="1">
      <c r="A531" s="147">
        <v>46122.0</v>
      </c>
      <c r="B531" s="15"/>
      <c r="C531" s="46" t="s">
        <v>106</v>
      </c>
      <c r="D531" s="181" t="s">
        <v>22146</v>
      </c>
      <c r="E531" s="100"/>
      <c r="F531" s="112" t="str">
        <f t="shared" si="1"/>
        <v>JOSÉ ANTONIO LEIVA PUELLES </v>
      </c>
      <c r="G531" s="100" t="s">
        <v>22147</v>
      </c>
      <c r="H531" s="56" t="s">
        <v>12</v>
      </c>
      <c r="I531" s="27"/>
      <c r="J531" s="57" t="s">
        <v>21</v>
      </c>
      <c r="K531" s="23" t="s">
        <v>15</v>
      </c>
    </row>
    <row r="532" ht="22.5" customHeight="1">
      <c r="A532" s="147">
        <v>46122.0</v>
      </c>
      <c r="B532" s="15"/>
      <c r="C532" s="46" t="s">
        <v>432</v>
      </c>
      <c r="D532" s="181" t="s">
        <v>22148</v>
      </c>
      <c r="E532" s="100"/>
      <c r="F532" s="112" t="str">
        <f t="shared" si="1"/>
        <v>EUGENIO DAVID FLORES VELASCO </v>
      </c>
      <c r="G532" s="100" t="s">
        <v>22149</v>
      </c>
      <c r="H532" s="56" t="s">
        <v>12</v>
      </c>
      <c r="I532" s="27"/>
      <c r="J532" s="57" t="s">
        <v>21</v>
      </c>
      <c r="K532" s="23" t="s">
        <v>15</v>
      </c>
    </row>
    <row r="533" ht="22.5" customHeight="1">
      <c r="A533" s="147">
        <v>46122.0</v>
      </c>
      <c r="B533" s="15"/>
      <c r="C533" s="46" t="s">
        <v>106</v>
      </c>
      <c r="D533" s="181" t="s">
        <v>22150</v>
      </c>
      <c r="E533" s="100"/>
      <c r="F533" s="112" t="str">
        <f t="shared" si="1"/>
        <v>HUGO ALFREDO ABAYAY JIMÉNEZ </v>
      </c>
      <c r="G533" s="100" t="s">
        <v>22151</v>
      </c>
      <c r="H533" s="61"/>
      <c r="I533" s="27"/>
      <c r="J533" s="57" t="s">
        <v>21</v>
      </c>
      <c r="K533" s="23" t="s">
        <v>22</v>
      </c>
    </row>
    <row r="534" ht="22.5" customHeight="1">
      <c r="A534" s="147">
        <v>46122.0</v>
      </c>
      <c r="B534" s="15"/>
      <c r="C534" s="46" t="s">
        <v>546</v>
      </c>
      <c r="D534" s="181" t="s">
        <v>22152</v>
      </c>
      <c r="E534" s="100"/>
      <c r="F534" s="112" t="str">
        <f t="shared" si="1"/>
        <v>MARTA ANDREA JAIME PRIETO </v>
      </c>
      <c r="G534" s="100" t="s">
        <v>22153</v>
      </c>
      <c r="H534" s="61"/>
      <c r="I534" s="27"/>
      <c r="J534" s="57" t="s">
        <v>21</v>
      </c>
      <c r="K534" s="23" t="s">
        <v>22</v>
      </c>
    </row>
    <row r="535" ht="22.5" customHeight="1">
      <c r="A535" s="147">
        <v>46122.0</v>
      </c>
      <c r="B535" s="15"/>
      <c r="C535" s="44">
        <v>46023.0</v>
      </c>
      <c r="D535" s="181" t="s">
        <v>22154</v>
      </c>
      <c r="E535" s="100" t="s">
        <v>22155</v>
      </c>
      <c r="F535" s="112" t="str">
        <f t="shared" si="1"/>
        <v>LUIS ANDRÉS BERRIOS SOTO</v>
      </c>
      <c r="G535" s="100" t="s">
        <v>22156</v>
      </c>
      <c r="H535" s="61"/>
      <c r="I535" s="27"/>
      <c r="J535" s="57" t="s">
        <v>21</v>
      </c>
      <c r="K535" s="23" t="s">
        <v>22</v>
      </c>
    </row>
    <row r="536" ht="22.5" customHeight="1">
      <c r="A536" s="147">
        <v>46122.0</v>
      </c>
      <c r="B536" s="15"/>
      <c r="C536" s="46" t="s">
        <v>122</v>
      </c>
      <c r="D536" s="181" t="s">
        <v>22157</v>
      </c>
      <c r="E536" s="100"/>
      <c r="F536" s="112" t="str">
        <f t="shared" si="1"/>
        <v>VALENTINA DANIELA GONZÁLEZ ULLOA </v>
      </c>
      <c r="G536" s="100" t="s">
        <v>22158</v>
      </c>
      <c r="H536" s="56" t="s">
        <v>12</v>
      </c>
      <c r="I536" s="27"/>
      <c r="J536" s="57" t="s">
        <v>21226</v>
      </c>
      <c r="K536" s="23" t="s">
        <v>15</v>
      </c>
    </row>
    <row r="537" ht="22.5" customHeight="1">
      <c r="A537" s="147">
        <v>46122.0</v>
      </c>
      <c r="B537" s="15"/>
      <c r="C537" s="46" t="s">
        <v>122</v>
      </c>
      <c r="D537" s="181" t="s">
        <v>22159</v>
      </c>
      <c r="E537" s="100"/>
      <c r="F537" s="112" t="str">
        <f t="shared" si="1"/>
        <v>KENDRY ALFREDO LEON DELGADO </v>
      </c>
      <c r="G537" s="100" t="s">
        <v>22160</v>
      </c>
      <c r="H537" s="56" t="s">
        <v>12</v>
      </c>
      <c r="I537" s="27"/>
      <c r="J537" s="57" t="s">
        <v>21226</v>
      </c>
      <c r="K537" s="23" t="s">
        <v>15</v>
      </c>
    </row>
    <row r="538" ht="22.5" customHeight="1">
      <c r="A538" s="147">
        <v>46122.0</v>
      </c>
      <c r="B538" s="15"/>
      <c r="C538" s="46" t="s">
        <v>106</v>
      </c>
      <c r="D538" s="181" t="s">
        <v>22161</v>
      </c>
      <c r="E538" s="100"/>
      <c r="F538" s="112" t="str">
        <f t="shared" si="1"/>
        <v>MARÍA VANESSA DE LOURDES NUÑEZ OLGUÍN </v>
      </c>
      <c r="G538" s="100" t="s">
        <v>22162</v>
      </c>
      <c r="H538" s="56" t="s">
        <v>12</v>
      </c>
      <c r="I538" s="27"/>
      <c r="J538" s="57" t="s">
        <v>21226</v>
      </c>
      <c r="K538" s="23" t="s">
        <v>15</v>
      </c>
    </row>
    <row r="539" ht="22.5" customHeight="1">
      <c r="A539" s="147">
        <v>46122.0</v>
      </c>
      <c r="B539" s="15"/>
      <c r="C539" s="46" t="s">
        <v>2490</v>
      </c>
      <c r="D539" s="181" t="s">
        <v>22163</v>
      </c>
      <c r="E539" s="100"/>
      <c r="F539" s="112" t="str">
        <f t="shared" si="1"/>
        <v>ARTURO SEGUNDO ROBLES GONZÁLEZ </v>
      </c>
      <c r="G539" s="100" t="s">
        <v>22164</v>
      </c>
      <c r="H539" s="56" t="s">
        <v>12</v>
      </c>
      <c r="I539" s="27"/>
      <c r="J539" s="57" t="s">
        <v>21226</v>
      </c>
      <c r="K539" s="23" t="s">
        <v>15</v>
      </c>
    </row>
    <row r="540" ht="22.5" customHeight="1">
      <c r="A540" s="147">
        <v>46122.0</v>
      </c>
      <c r="B540" s="15"/>
      <c r="C540" s="44">
        <v>43556.0</v>
      </c>
      <c r="D540" s="181" t="s">
        <v>22165</v>
      </c>
      <c r="E540" s="100"/>
      <c r="F540" s="112" t="str">
        <f t="shared" si="1"/>
        <v>DYLAN MAURO VILCHES FREDES </v>
      </c>
      <c r="G540" s="100" t="s">
        <v>22166</v>
      </c>
      <c r="H540" s="61"/>
      <c r="I540" s="27"/>
      <c r="J540" s="57" t="s">
        <v>17</v>
      </c>
      <c r="K540" s="23" t="s">
        <v>22</v>
      </c>
    </row>
    <row r="541" ht="22.5" customHeight="1">
      <c r="A541" s="147">
        <v>46122.0</v>
      </c>
      <c r="B541" s="15">
        <v>46105.0</v>
      </c>
      <c r="C541" s="44">
        <v>43374.0</v>
      </c>
      <c r="D541" s="181" t="s">
        <v>22167</v>
      </c>
      <c r="E541" s="100"/>
      <c r="F541" s="112" t="str">
        <f t="shared" si="1"/>
        <v>JORGE MARIO MENESES GONZÁLEZ </v>
      </c>
      <c r="G541" s="100" t="s">
        <v>22168</v>
      </c>
      <c r="H541" s="56" t="s">
        <v>12</v>
      </c>
      <c r="I541" s="27"/>
      <c r="J541" s="57" t="s">
        <v>17</v>
      </c>
      <c r="K541" s="23" t="s">
        <v>15</v>
      </c>
    </row>
    <row r="542" ht="22.5" customHeight="1">
      <c r="A542" s="147">
        <v>46122.0</v>
      </c>
      <c r="B542" s="15">
        <v>46125.0</v>
      </c>
      <c r="C542" s="44">
        <v>42186.0</v>
      </c>
      <c r="D542" s="181" t="s">
        <v>22169</v>
      </c>
      <c r="E542" s="100"/>
      <c r="F542" s="112" t="str">
        <f t="shared" si="1"/>
        <v>DANITZA ALEJANDRA FARÍAS VILLEGAS </v>
      </c>
      <c r="G542" s="100" t="s">
        <v>22170</v>
      </c>
      <c r="H542" s="56" t="s">
        <v>12</v>
      </c>
      <c r="I542" s="27"/>
      <c r="J542" s="57" t="s">
        <v>17</v>
      </c>
      <c r="K542" s="23" t="s">
        <v>15</v>
      </c>
    </row>
    <row r="543" ht="22.5" customHeight="1">
      <c r="A543" s="147">
        <v>46122.0</v>
      </c>
      <c r="B543" s="15">
        <v>46105.0</v>
      </c>
      <c r="C543" s="44">
        <v>44470.0</v>
      </c>
      <c r="D543" s="181" t="s">
        <v>22171</v>
      </c>
      <c r="E543" s="100"/>
      <c r="F543" s="112" t="str">
        <f t="shared" si="1"/>
        <v>JOSÉ LUIS ZUBELDIA CASTRO </v>
      </c>
      <c r="G543" s="100" t="s">
        <v>22172</v>
      </c>
      <c r="H543" s="56" t="s">
        <v>12</v>
      </c>
      <c r="I543" s="27"/>
      <c r="J543" s="57" t="s">
        <v>17</v>
      </c>
      <c r="K543" s="23" t="s">
        <v>15</v>
      </c>
    </row>
    <row r="544" ht="22.5" customHeight="1">
      <c r="A544" s="147">
        <v>46122.0</v>
      </c>
      <c r="B544" s="15"/>
      <c r="C544" s="44">
        <v>41883.0</v>
      </c>
      <c r="D544" s="181" t="s">
        <v>22173</v>
      </c>
      <c r="E544" s="100"/>
      <c r="F544" s="112" t="str">
        <f t="shared" si="1"/>
        <v>MARCO ANTONIO ÁLVAREZ GALLARDO </v>
      </c>
      <c r="G544" s="100" t="s">
        <v>22174</v>
      </c>
      <c r="H544" s="61"/>
      <c r="I544" s="27"/>
      <c r="J544" s="57" t="s">
        <v>17</v>
      </c>
      <c r="K544" s="23" t="s">
        <v>22</v>
      </c>
    </row>
    <row r="545" ht="22.5" customHeight="1">
      <c r="A545" s="147">
        <v>46122.0</v>
      </c>
      <c r="B545" s="15">
        <v>46105.0</v>
      </c>
      <c r="C545" s="44">
        <v>45413.0</v>
      </c>
      <c r="D545" s="181" t="s">
        <v>22175</v>
      </c>
      <c r="E545" s="100"/>
      <c r="F545" s="112" t="str">
        <f t="shared" si="1"/>
        <v>ANABELL MACKARENA LAFUENTE CÁCERES </v>
      </c>
      <c r="G545" s="100" t="s">
        <v>22176</v>
      </c>
      <c r="H545" s="56" t="s">
        <v>12</v>
      </c>
      <c r="I545" s="27"/>
      <c r="J545" s="57" t="s">
        <v>17</v>
      </c>
      <c r="K545" s="23" t="s">
        <v>15</v>
      </c>
    </row>
    <row r="546" ht="22.5" customHeight="1">
      <c r="A546" s="147">
        <v>46122.0</v>
      </c>
      <c r="B546" s="15">
        <v>46105.0</v>
      </c>
      <c r="C546" s="44">
        <v>45323.0</v>
      </c>
      <c r="D546" s="181" t="s">
        <v>22177</v>
      </c>
      <c r="E546" s="100"/>
      <c r="F546" s="112" t="str">
        <f t="shared" si="1"/>
        <v>JUAN CARLOS CORTÉS SALDÍAS </v>
      </c>
      <c r="G546" s="100" t="s">
        <v>22178</v>
      </c>
      <c r="H546" s="56" t="s">
        <v>12</v>
      </c>
      <c r="I546" s="27"/>
      <c r="J546" s="57" t="s">
        <v>17</v>
      </c>
      <c r="K546" s="23" t="s">
        <v>15</v>
      </c>
    </row>
    <row r="547" ht="22.5" customHeight="1">
      <c r="A547" s="147">
        <v>46122.0</v>
      </c>
      <c r="B547" s="15">
        <v>46105.0</v>
      </c>
      <c r="C547" s="44">
        <v>45383.0</v>
      </c>
      <c r="D547" s="181" t="s">
        <v>22179</v>
      </c>
      <c r="E547" s="100"/>
      <c r="F547" s="112" t="str">
        <f t="shared" si="1"/>
        <v>JOSÉ ROSENDO LÓPEZ JIMÉNEZ </v>
      </c>
      <c r="G547" s="100" t="s">
        <v>22180</v>
      </c>
      <c r="H547" s="56" t="s">
        <v>12</v>
      </c>
      <c r="I547" s="27"/>
      <c r="J547" s="57" t="s">
        <v>17</v>
      </c>
      <c r="K547" s="23" t="s">
        <v>15</v>
      </c>
    </row>
    <row r="548" ht="22.5" customHeight="1">
      <c r="A548" s="147">
        <v>46122.0</v>
      </c>
      <c r="B548" s="15">
        <v>46105.0</v>
      </c>
      <c r="C548" s="44">
        <v>43862.0</v>
      </c>
      <c r="D548" s="181" t="s">
        <v>22181</v>
      </c>
      <c r="E548" s="100"/>
      <c r="F548" s="112" t="str">
        <f t="shared" si="1"/>
        <v>CRISTIAN ANDRÉS ABARCA FLORES </v>
      </c>
      <c r="G548" s="100" t="s">
        <v>22182</v>
      </c>
      <c r="H548" s="56" t="s">
        <v>12</v>
      </c>
      <c r="I548" s="27"/>
      <c r="J548" s="57" t="s">
        <v>17</v>
      </c>
      <c r="K548" s="23" t="s">
        <v>15</v>
      </c>
    </row>
    <row r="549" ht="22.5" customHeight="1">
      <c r="A549" s="147">
        <v>46122.0</v>
      </c>
      <c r="B549" s="15">
        <v>46105.0</v>
      </c>
      <c r="C549" s="44">
        <v>43525.0</v>
      </c>
      <c r="D549" s="181" t="s">
        <v>22183</v>
      </c>
      <c r="E549" s="100"/>
      <c r="F549" s="112" t="str">
        <f t="shared" si="1"/>
        <v>MARCO ANTONIO CÁCERES BUSTAMANTE </v>
      </c>
      <c r="G549" s="100" t="s">
        <v>22184</v>
      </c>
      <c r="H549" s="56" t="s">
        <v>12</v>
      </c>
      <c r="I549" s="27"/>
      <c r="J549" s="57" t="s">
        <v>17</v>
      </c>
      <c r="K549" s="23" t="s">
        <v>15</v>
      </c>
    </row>
    <row r="550" ht="22.5" customHeight="1">
      <c r="A550" s="147">
        <v>46122.0</v>
      </c>
      <c r="B550" s="15">
        <v>46105.0</v>
      </c>
      <c r="C550" s="44">
        <v>45261.0</v>
      </c>
      <c r="D550" s="181" t="s">
        <v>22185</v>
      </c>
      <c r="E550" s="100"/>
      <c r="F550" s="112" t="str">
        <f t="shared" si="1"/>
        <v>DANIEL CRISTIAN SOTO ALFARO </v>
      </c>
      <c r="G550" s="100" t="s">
        <v>22186</v>
      </c>
      <c r="H550" s="56" t="s">
        <v>12</v>
      </c>
      <c r="I550" s="27"/>
      <c r="J550" s="57" t="s">
        <v>17</v>
      </c>
      <c r="K550" s="23" t="s">
        <v>15</v>
      </c>
    </row>
    <row r="551" ht="22.5" customHeight="1">
      <c r="A551" s="147">
        <v>46122.0</v>
      </c>
      <c r="B551" s="15">
        <v>46125.0</v>
      </c>
      <c r="C551" s="44">
        <v>43678.0</v>
      </c>
      <c r="D551" s="181" t="s">
        <v>22187</v>
      </c>
      <c r="E551" s="100"/>
      <c r="F551" s="112" t="str">
        <f t="shared" si="1"/>
        <v>MARÍA ISABEL MACAYA VERA </v>
      </c>
      <c r="G551" s="100" t="s">
        <v>22188</v>
      </c>
      <c r="H551" s="61"/>
      <c r="I551" s="27"/>
      <c r="J551" s="57" t="s">
        <v>17</v>
      </c>
      <c r="K551" s="23" t="s">
        <v>22</v>
      </c>
    </row>
    <row r="552" ht="22.5" customHeight="1">
      <c r="A552" s="147">
        <v>46122.0</v>
      </c>
      <c r="B552" s="15">
        <v>46105.0</v>
      </c>
      <c r="C552" s="44">
        <v>43709.0</v>
      </c>
      <c r="D552" s="181" t="s">
        <v>22189</v>
      </c>
      <c r="E552" s="100"/>
      <c r="F552" s="112" t="str">
        <f t="shared" si="1"/>
        <v>PATRICIA VERÓNICA BUSTOS SAAVEDRA </v>
      </c>
      <c r="G552" s="100" t="s">
        <v>22190</v>
      </c>
      <c r="H552" s="56" t="s">
        <v>12</v>
      </c>
      <c r="I552" s="27"/>
      <c r="J552" s="57" t="s">
        <v>17</v>
      </c>
      <c r="K552" s="23" t="s">
        <v>15</v>
      </c>
    </row>
    <row r="553" ht="22.5" customHeight="1">
      <c r="A553" s="147">
        <v>46122.0</v>
      </c>
      <c r="B553" s="15">
        <v>46105.0</v>
      </c>
      <c r="C553" s="44">
        <v>45383.0</v>
      </c>
      <c r="D553" s="181" t="s">
        <v>22191</v>
      </c>
      <c r="E553" s="100"/>
      <c r="F553" s="112" t="str">
        <f t="shared" si="1"/>
        <v>KEVIN IGNACIO GALLEGUILLOS AHUMADA </v>
      </c>
      <c r="G553" s="100" t="s">
        <v>4455</v>
      </c>
      <c r="H553" s="61"/>
      <c r="I553" s="27"/>
      <c r="J553" s="57" t="s">
        <v>17</v>
      </c>
      <c r="K553" s="23" t="s">
        <v>22</v>
      </c>
    </row>
    <row r="554" ht="22.5" customHeight="1">
      <c r="A554" s="147">
        <v>46122.0</v>
      </c>
      <c r="B554" s="15">
        <v>46105.0</v>
      </c>
      <c r="C554" s="44">
        <v>44652.0</v>
      </c>
      <c r="D554" s="181" t="s">
        <v>22192</v>
      </c>
      <c r="E554" s="100"/>
      <c r="F554" s="112" t="str">
        <f t="shared" si="1"/>
        <v>JUAN ALEXIS ROMERO DELGADILLO </v>
      </c>
      <c r="G554" s="100" t="s">
        <v>22193</v>
      </c>
      <c r="H554" s="56" t="s">
        <v>12</v>
      </c>
      <c r="I554" s="27"/>
      <c r="J554" s="57" t="s">
        <v>17</v>
      </c>
      <c r="K554" s="23" t="s">
        <v>15</v>
      </c>
    </row>
    <row r="555" ht="22.5" customHeight="1">
      <c r="A555" s="147">
        <v>46122.0</v>
      </c>
      <c r="B555" s="15">
        <v>46105.0</v>
      </c>
      <c r="C555" s="44">
        <v>44409.0</v>
      </c>
      <c r="D555" s="181" t="s">
        <v>22194</v>
      </c>
      <c r="E555" s="100"/>
      <c r="F555" s="112" t="str">
        <f t="shared" si="1"/>
        <v>ADRIÁN DAVID AGUILERA ARRO </v>
      </c>
      <c r="G555" s="100" t="s">
        <v>22195</v>
      </c>
      <c r="H555" s="56" t="s">
        <v>12</v>
      </c>
      <c r="I555" s="27"/>
      <c r="J555" s="57" t="s">
        <v>17</v>
      </c>
      <c r="K555" s="23" t="s">
        <v>15</v>
      </c>
    </row>
    <row r="556" ht="22.5" customHeight="1">
      <c r="A556" s="147">
        <v>46122.0</v>
      </c>
      <c r="B556" s="15">
        <v>46105.0</v>
      </c>
      <c r="C556" s="44">
        <v>43191.0</v>
      </c>
      <c r="D556" s="181" t="s">
        <v>22196</v>
      </c>
      <c r="E556" s="100"/>
      <c r="F556" s="112" t="str">
        <f t="shared" si="1"/>
        <v>ANTON EDUARDO SVARBIC TAGLE </v>
      </c>
      <c r="G556" s="100" t="s">
        <v>17817</v>
      </c>
      <c r="H556" s="56" t="s">
        <v>12</v>
      </c>
      <c r="I556" s="27"/>
      <c r="J556" s="57" t="s">
        <v>17</v>
      </c>
      <c r="K556" s="23" t="s">
        <v>15</v>
      </c>
    </row>
    <row r="557" ht="22.5" customHeight="1">
      <c r="A557" s="147">
        <v>46122.0</v>
      </c>
      <c r="B557" s="15">
        <v>46105.0</v>
      </c>
      <c r="C557" s="44">
        <v>45597.0</v>
      </c>
      <c r="D557" s="181" t="s">
        <v>147</v>
      </c>
      <c r="E557" s="100" t="s">
        <v>130</v>
      </c>
      <c r="F557" s="112" t="str">
        <f t="shared" si="1"/>
        <v>CARLOS GONZALEZ</v>
      </c>
      <c r="G557" s="100" t="s">
        <v>22197</v>
      </c>
      <c r="H557" s="56" t="s">
        <v>12</v>
      </c>
      <c r="I557" s="27"/>
      <c r="J557" s="57" t="s">
        <v>17</v>
      </c>
      <c r="K557" s="23" t="s">
        <v>15</v>
      </c>
    </row>
    <row r="558" ht="22.5" customHeight="1">
      <c r="A558" s="147">
        <v>46122.0</v>
      </c>
      <c r="B558" s="15">
        <v>46105.0</v>
      </c>
      <c r="C558" s="44">
        <v>45689.0</v>
      </c>
      <c r="D558" s="181" t="s">
        <v>1394</v>
      </c>
      <c r="E558" s="100" t="s">
        <v>22198</v>
      </c>
      <c r="F558" s="112" t="str">
        <f t="shared" si="1"/>
        <v>MATIAS ATISHA</v>
      </c>
      <c r="G558" s="100" t="s">
        <v>22199</v>
      </c>
      <c r="H558" s="56" t="s">
        <v>12</v>
      </c>
      <c r="I558" s="27"/>
      <c r="J558" s="57" t="s">
        <v>17</v>
      </c>
      <c r="K558" s="23" t="s">
        <v>15</v>
      </c>
    </row>
    <row r="559" ht="22.5" customHeight="1">
      <c r="A559" s="147">
        <v>46122.0</v>
      </c>
      <c r="B559" s="15">
        <v>46105.0</v>
      </c>
      <c r="C559" s="44">
        <v>43070.0</v>
      </c>
      <c r="D559" s="181" t="s">
        <v>1959</v>
      </c>
      <c r="E559" s="100" t="s">
        <v>22200</v>
      </c>
      <c r="F559" s="112" t="str">
        <f t="shared" si="1"/>
        <v>DIEGO IGNACIO FUENTES MADARIAGA</v>
      </c>
      <c r="G559" s="100" t="s">
        <v>22201</v>
      </c>
      <c r="H559" s="56" t="s">
        <v>12</v>
      </c>
      <c r="I559" s="27"/>
      <c r="J559" s="57" t="s">
        <v>17</v>
      </c>
      <c r="K559" s="23" t="s">
        <v>15</v>
      </c>
    </row>
    <row r="560" ht="22.5" customHeight="1">
      <c r="A560" s="147">
        <v>46122.0</v>
      </c>
      <c r="B560" s="15">
        <v>46105.0</v>
      </c>
      <c r="C560" s="44">
        <v>45474.0</v>
      </c>
      <c r="D560" s="181" t="s">
        <v>13731</v>
      </c>
      <c r="E560" s="100" t="s">
        <v>22202</v>
      </c>
      <c r="F560" s="112" t="str">
        <f t="shared" si="1"/>
        <v>OSCAR PEREZ YAÑEZ</v>
      </c>
      <c r="G560" s="100" t="s">
        <v>22203</v>
      </c>
      <c r="H560" s="61"/>
      <c r="I560" s="27"/>
      <c r="J560" s="57" t="s">
        <v>17</v>
      </c>
      <c r="K560" s="23" t="s">
        <v>22</v>
      </c>
    </row>
    <row r="561" ht="22.5" customHeight="1">
      <c r="A561" s="147">
        <v>46122.0</v>
      </c>
      <c r="B561" s="15">
        <v>46105.0</v>
      </c>
      <c r="C561" s="44">
        <v>44986.0</v>
      </c>
      <c r="D561" s="181" t="s">
        <v>22204</v>
      </c>
      <c r="E561" s="100" t="s">
        <v>22205</v>
      </c>
      <c r="F561" s="112" t="str">
        <f t="shared" si="1"/>
        <v>ENZO HERNAN RAGGI CABELLO</v>
      </c>
      <c r="G561" s="100" t="s">
        <v>22206</v>
      </c>
      <c r="H561" s="56" t="s">
        <v>12</v>
      </c>
      <c r="I561" s="27"/>
      <c r="J561" s="57" t="s">
        <v>17</v>
      </c>
      <c r="K561" s="23" t="s">
        <v>15</v>
      </c>
    </row>
    <row r="562" ht="22.5" customHeight="1">
      <c r="A562" s="147">
        <v>46122.0</v>
      </c>
      <c r="B562" s="15">
        <v>46105.0</v>
      </c>
      <c r="C562" s="44">
        <v>45413.0</v>
      </c>
      <c r="D562" s="181" t="s">
        <v>2757</v>
      </c>
      <c r="E562" s="100" t="s">
        <v>22207</v>
      </c>
      <c r="F562" s="112" t="str">
        <f t="shared" si="1"/>
        <v>MIGUEL ANGEL NEIRA ABALLAY</v>
      </c>
      <c r="G562" s="100" t="s">
        <v>22208</v>
      </c>
      <c r="H562" s="56" t="s">
        <v>12</v>
      </c>
      <c r="I562" s="27"/>
      <c r="J562" s="57" t="s">
        <v>17</v>
      </c>
      <c r="K562" s="23" t="s">
        <v>22</v>
      </c>
    </row>
    <row r="563" ht="22.5" customHeight="1">
      <c r="A563" s="147">
        <v>46122.0</v>
      </c>
      <c r="B563" s="15">
        <v>46125.0</v>
      </c>
      <c r="C563" s="44">
        <v>45139.0</v>
      </c>
      <c r="D563" s="181" t="s">
        <v>22209</v>
      </c>
      <c r="E563" s="100" t="s">
        <v>22210</v>
      </c>
      <c r="F563" s="112" t="str">
        <f t="shared" si="1"/>
        <v>EXEQUIEL NICOLAS CORTEZ GALVES</v>
      </c>
      <c r="G563" s="100" t="s">
        <v>22211</v>
      </c>
      <c r="H563" s="56" t="s">
        <v>12</v>
      </c>
      <c r="I563" s="27"/>
      <c r="J563" s="57" t="s">
        <v>17</v>
      </c>
      <c r="K563" s="23" t="s">
        <v>15</v>
      </c>
    </row>
    <row r="564" ht="22.5" customHeight="1">
      <c r="A564" s="147">
        <v>46122.0</v>
      </c>
      <c r="B564" s="15">
        <v>46119.0</v>
      </c>
      <c r="C564" s="44">
        <v>43586.0</v>
      </c>
      <c r="D564" s="181" t="s">
        <v>22212</v>
      </c>
      <c r="E564" s="100"/>
      <c r="F564" s="112" t="str">
        <f t="shared" si="1"/>
        <v>CARLA CRISTINA MORALES ROJAS </v>
      </c>
      <c r="G564" s="100" t="s">
        <v>22213</v>
      </c>
      <c r="H564" s="56" t="s">
        <v>12</v>
      </c>
      <c r="I564" s="22"/>
      <c r="J564" s="57" t="s">
        <v>19</v>
      </c>
      <c r="K564" s="23" t="s">
        <v>15</v>
      </c>
    </row>
    <row r="565" ht="22.5" customHeight="1">
      <c r="A565" s="147">
        <v>46122.0</v>
      </c>
      <c r="B565" s="15">
        <v>46120.0</v>
      </c>
      <c r="C565" s="44">
        <v>44166.0</v>
      </c>
      <c r="D565" s="181" t="s">
        <v>22214</v>
      </c>
      <c r="E565" s="100"/>
      <c r="F565" s="112" t="str">
        <f t="shared" si="1"/>
        <v>BYRON EUGENIO MARTÍNEZ MUÑOZ </v>
      </c>
      <c r="G565" s="100" t="s">
        <v>22215</v>
      </c>
      <c r="H565" s="61"/>
      <c r="I565" s="27"/>
      <c r="J565" s="57" t="s">
        <v>19</v>
      </c>
      <c r="K565" s="23" t="s">
        <v>22</v>
      </c>
    </row>
    <row r="566" ht="22.5" customHeight="1">
      <c r="A566" s="147">
        <v>46122.0</v>
      </c>
      <c r="B566" s="15">
        <v>46120.0</v>
      </c>
      <c r="C566" s="44">
        <v>43862.0</v>
      </c>
      <c r="D566" s="181" t="s">
        <v>22216</v>
      </c>
      <c r="E566" s="100"/>
      <c r="F566" s="112" t="str">
        <f t="shared" si="1"/>
        <v>JOSÉ ANDRÉS ROJAS ROJAS </v>
      </c>
      <c r="G566" s="100" t="s">
        <v>22217</v>
      </c>
      <c r="H566" s="56" t="s">
        <v>12</v>
      </c>
      <c r="I566" s="27"/>
      <c r="J566" s="57" t="s">
        <v>19</v>
      </c>
      <c r="K566" s="23" t="s">
        <v>22</v>
      </c>
    </row>
    <row r="567" ht="22.5" customHeight="1">
      <c r="A567" s="147">
        <v>46122.0</v>
      </c>
      <c r="B567" s="15">
        <v>46125.0</v>
      </c>
      <c r="C567" s="44">
        <v>43497.0</v>
      </c>
      <c r="D567" s="181" t="s">
        <v>22218</v>
      </c>
      <c r="E567" s="100"/>
      <c r="F567" s="112" t="str">
        <f t="shared" si="1"/>
        <v>ORIETTA ROMANET LARENAS BRUNA </v>
      </c>
      <c r="G567" s="100" t="s">
        <v>22219</v>
      </c>
      <c r="H567" s="56" t="s">
        <v>12</v>
      </c>
      <c r="I567" s="27"/>
      <c r="J567" s="57" t="s">
        <v>19</v>
      </c>
      <c r="K567" s="23" t="s">
        <v>15</v>
      </c>
    </row>
    <row r="568" ht="22.5" customHeight="1">
      <c r="A568" s="147">
        <v>46122.0</v>
      </c>
      <c r="B568" s="15">
        <v>46120.0</v>
      </c>
      <c r="C568" s="44">
        <v>45108.0</v>
      </c>
      <c r="D568" s="181" t="s">
        <v>22220</v>
      </c>
      <c r="E568" s="100"/>
      <c r="F568" s="112" t="str">
        <f t="shared" si="1"/>
        <v>CARLOS GONZALO ANDRÉS BAEZA DÍAZ </v>
      </c>
      <c r="G568" s="100" t="s">
        <v>22221</v>
      </c>
      <c r="H568" s="61"/>
      <c r="I568" s="27"/>
      <c r="J568" s="57" t="s">
        <v>19</v>
      </c>
      <c r="K568" s="23" t="s">
        <v>22</v>
      </c>
    </row>
    <row r="569" ht="22.5" customHeight="1">
      <c r="A569" s="147">
        <v>46122.0</v>
      </c>
      <c r="B569" s="15">
        <v>46142.0</v>
      </c>
      <c r="C569" s="44"/>
      <c r="D569" s="181" t="s">
        <v>22222</v>
      </c>
      <c r="E569" s="100" t="s">
        <v>20493</v>
      </c>
      <c r="F569" s="112" t="str">
        <f t="shared" si="1"/>
        <v>LUCIANO GIGLIO SEGUNDO UCCELLETTI ZAMORA</v>
      </c>
      <c r="G569" s="100" t="s">
        <v>22223</v>
      </c>
      <c r="H569" s="56" t="s">
        <v>12</v>
      </c>
      <c r="I569" s="27"/>
      <c r="J569" s="57" t="s">
        <v>19</v>
      </c>
      <c r="K569" s="23" t="s">
        <v>15</v>
      </c>
    </row>
    <row r="570" ht="22.5" customHeight="1">
      <c r="A570" s="147">
        <v>46122.0</v>
      </c>
      <c r="B570" s="15">
        <v>46140.0</v>
      </c>
      <c r="C570" s="46"/>
      <c r="D570" s="181" t="s">
        <v>22224</v>
      </c>
      <c r="E570" s="100"/>
      <c r="F570" s="112" t="str">
        <f t="shared" si="1"/>
        <v>LUIS EXEQUIEL STRANGE ZELAYA </v>
      </c>
      <c r="G570" s="100" t="s">
        <v>22225</v>
      </c>
      <c r="H570" s="56" t="s">
        <v>12</v>
      </c>
      <c r="I570" s="27"/>
      <c r="J570" s="57" t="s">
        <v>23</v>
      </c>
      <c r="K570" s="23" t="s">
        <v>15</v>
      </c>
    </row>
    <row r="571" ht="22.5" customHeight="1">
      <c r="A571" s="147">
        <v>46122.0</v>
      </c>
      <c r="B571" s="15"/>
      <c r="C571" s="44"/>
      <c r="D571" s="181" t="s">
        <v>22226</v>
      </c>
      <c r="E571" s="100"/>
      <c r="F571" s="112" t="str">
        <f t="shared" si="1"/>
        <v>JOSELYN PAULA MORALES BERRÍOS </v>
      </c>
      <c r="G571" s="100" t="s">
        <v>22227</v>
      </c>
      <c r="H571" s="61"/>
      <c r="I571" s="27"/>
      <c r="J571" s="65"/>
      <c r="K571" s="28"/>
    </row>
    <row r="572" ht="22.5" customHeight="1">
      <c r="A572" s="147">
        <v>46125.0</v>
      </c>
      <c r="B572" s="15"/>
      <c r="C572" s="44"/>
      <c r="D572" s="181" t="s">
        <v>10176</v>
      </c>
      <c r="E572" s="100" t="s">
        <v>22228</v>
      </c>
      <c r="F572" s="112" t="str">
        <f t="shared" si="1"/>
        <v>CATALINA TUSSO NAVARRO</v>
      </c>
      <c r="G572" s="100" t="s">
        <v>22229</v>
      </c>
      <c r="H572" s="61"/>
      <c r="I572" s="27"/>
      <c r="J572" s="57" t="s">
        <v>14</v>
      </c>
      <c r="K572" s="28"/>
    </row>
    <row r="573" ht="22.5" customHeight="1">
      <c r="A573" s="147">
        <v>46125.0</v>
      </c>
      <c r="B573" s="15"/>
      <c r="C573" s="44"/>
      <c r="D573" s="181" t="s">
        <v>22230</v>
      </c>
      <c r="E573" s="100" t="s">
        <v>2610</v>
      </c>
      <c r="F573" s="112" t="str">
        <f t="shared" si="1"/>
        <v>COLOMBA MEDINA</v>
      </c>
      <c r="G573" s="100" t="s">
        <v>22231</v>
      </c>
      <c r="H573" s="56" t="s">
        <v>12</v>
      </c>
      <c r="I573" s="27"/>
      <c r="J573" s="57" t="s">
        <v>14</v>
      </c>
      <c r="K573" s="23" t="s">
        <v>15</v>
      </c>
    </row>
    <row r="574" ht="22.5" customHeight="1">
      <c r="A574" s="147">
        <v>46125.0</v>
      </c>
      <c r="B574" s="15"/>
      <c r="C574" s="44"/>
      <c r="D574" s="181" t="s">
        <v>445</v>
      </c>
      <c r="E574" s="100" t="s">
        <v>22232</v>
      </c>
      <c r="F574" s="112" t="str">
        <f t="shared" si="1"/>
        <v>MANUEL LEYTON</v>
      </c>
      <c r="G574" s="100" t="s">
        <v>22233</v>
      </c>
      <c r="H574" s="61"/>
      <c r="I574" s="27"/>
      <c r="J574" s="57" t="s">
        <v>14</v>
      </c>
      <c r="K574" s="28"/>
    </row>
    <row r="575" ht="22.5" customHeight="1">
      <c r="A575" s="147">
        <v>46125.0</v>
      </c>
      <c r="B575" s="15"/>
      <c r="C575" s="44"/>
      <c r="D575" s="181" t="s">
        <v>1394</v>
      </c>
      <c r="E575" s="100" t="s">
        <v>130</v>
      </c>
      <c r="F575" s="112" t="str">
        <f t="shared" si="1"/>
        <v>MATIAS GONZALEZ</v>
      </c>
      <c r="G575" s="100" t="s">
        <v>22234</v>
      </c>
      <c r="H575" s="56" t="s">
        <v>12</v>
      </c>
      <c r="I575" s="27"/>
      <c r="J575" s="57" t="s">
        <v>14</v>
      </c>
      <c r="K575" s="28"/>
    </row>
    <row r="576" ht="22.5" customHeight="1">
      <c r="A576" s="147">
        <v>46125.0</v>
      </c>
      <c r="B576" s="15"/>
      <c r="C576" s="44"/>
      <c r="D576" s="181" t="s">
        <v>445</v>
      </c>
      <c r="E576" s="100" t="s">
        <v>4838</v>
      </c>
      <c r="F576" s="112" t="str">
        <f t="shared" si="1"/>
        <v>MANUEL BRIONES</v>
      </c>
      <c r="G576" s="100" t="s">
        <v>22235</v>
      </c>
      <c r="H576" s="61"/>
      <c r="I576" s="27"/>
      <c r="J576" s="57" t="s">
        <v>14</v>
      </c>
      <c r="K576" s="28"/>
    </row>
    <row r="577" ht="22.5" customHeight="1">
      <c r="A577" s="147">
        <v>46125.0</v>
      </c>
      <c r="B577" s="15"/>
      <c r="C577" s="44"/>
      <c r="D577" s="181" t="s">
        <v>107</v>
      </c>
      <c r="E577" s="100" t="s">
        <v>104</v>
      </c>
      <c r="F577" s="112" t="str">
        <f t="shared" si="1"/>
        <v>CLAUDIA PÉREZ</v>
      </c>
      <c r="G577" s="100" t="s">
        <v>22236</v>
      </c>
      <c r="H577" s="61"/>
      <c r="I577" s="27"/>
      <c r="J577" s="57" t="s">
        <v>14</v>
      </c>
      <c r="K577" s="28"/>
    </row>
    <row r="578" ht="22.5" customHeight="1">
      <c r="A578" s="147">
        <v>46125.0</v>
      </c>
      <c r="B578" s="15"/>
      <c r="C578" s="44"/>
      <c r="D578" s="181" t="s">
        <v>341</v>
      </c>
      <c r="E578" s="100" t="s">
        <v>16545</v>
      </c>
      <c r="F578" s="112" t="str">
        <f t="shared" si="1"/>
        <v>MIGUEL CAVIEDES</v>
      </c>
      <c r="G578" s="100" t="s">
        <v>22237</v>
      </c>
      <c r="H578" s="61"/>
      <c r="I578" s="27"/>
      <c r="J578" s="57" t="s">
        <v>14</v>
      </c>
      <c r="K578" s="28"/>
    </row>
    <row r="579" ht="22.5" customHeight="1">
      <c r="A579" s="147">
        <v>46125.0</v>
      </c>
      <c r="B579" s="15"/>
      <c r="C579" s="44"/>
      <c r="D579" s="181" t="s">
        <v>22238</v>
      </c>
      <c r="E579" s="100" t="s">
        <v>9458</v>
      </c>
      <c r="F579" s="112" t="str">
        <f t="shared" si="1"/>
        <v>JAVIERA PAZ CORDOVA</v>
      </c>
      <c r="G579" s="100" t="s">
        <v>22239</v>
      </c>
      <c r="H579" s="61"/>
      <c r="I579" s="27"/>
      <c r="J579" s="57" t="s">
        <v>14</v>
      </c>
      <c r="K579" s="28"/>
    </row>
    <row r="580" ht="22.5" customHeight="1">
      <c r="A580" s="147">
        <v>46125.0</v>
      </c>
      <c r="B580" s="15"/>
      <c r="C580" s="44"/>
      <c r="D580" s="181" t="s">
        <v>13961</v>
      </c>
      <c r="E580" s="100" t="s">
        <v>22240</v>
      </c>
      <c r="F580" s="112" t="str">
        <f t="shared" si="1"/>
        <v>ROBERTO ANTONIO BAEZ VALLADARES</v>
      </c>
      <c r="G580" s="100" t="s">
        <v>22241</v>
      </c>
      <c r="H580" s="56" t="s">
        <v>12</v>
      </c>
      <c r="I580" s="27"/>
      <c r="J580" s="57" t="s">
        <v>14</v>
      </c>
      <c r="K580" s="28"/>
    </row>
    <row r="581" ht="22.5" customHeight="1">
      <c r="A581" s="147">
        <v>46125.0</v>
      </c>
      <c r="B581" s="15"/>
      <c r="C581" s="44"/>
      <c r="D581" s="181" t="s">
        <v>920</v>
      </c>
      <c r="E581" s="100" t="s">
        <v>22242</v>
      </c>
      <c r="F581" s="112" t="str">
        <f t="shared" si="1"/>
        <v>SEBASTIAN VALPARAISO</v>
      </c>
      <c r="G581" s="100" t="s">
        <v>22243</v>
      </c>
      <c r="H581" s="61"/>
      <c r="I581" s="27"/>
      <c r="J581" s="57" t="s">
        <v>14</v>
      </c>
      <c r="K581" s="28"/>
    </row>
    <row r="582" ht="22.5" customHeight="1">
      <c r="A582" s="147">
        <v>46125.0</v>
      </c>
      <c r="B582" s="15"/>
      <c r="C582" s="44"/>
      <c r="D582" s="181" t="s">
        <v>15601</v>
      </c>
      <c r="E582" s="100" t="s">
        <v>342</v>
      </c>
      <c r="F582" s="112" t="str">
        <f t="shared" si="1"/>
        <v>FRANCIS FERNANDEZ</v>
      </c>
      <c r="G582" s="100" t="s">
        <v>22244</v>
      </c>
      <c r="H582" s="56" t="s">
        <v>12</v>
      </c>
      <c r="I582" s="27"/>
      <c r="J582" s="57" t="s">
        <v>14</v>
      </c>
      <c r="K582" s="28"/>
    </row>
    <row r="583" ht="22.5" customHeight="1">
      <c r="A583" s="147">
        <v>46125.0</v>
      </c>
      <c r="B583" s="15"/>
      <c r="C583" s="44"/>
      <c r="D583" s="181" t="s">
        <v>22245</v>
      </c>
      <c r="E583" s="100" t="s">
        <v>22246</v>
      </c>
      <c r="F583" s="112" t="str">
        <f t="shared" si="1"/>
        <v>SIRIAM GABRIELA RIQUELME SOTO</v>
      </c>
      <c r="G583" s="100" t="s">
        <v>22247</v>
      </c>
      <c r="H583" s="61"/>
      <c r="I583" s="27"/>
      <c r="J583" s="57" t="s">
        <v>14</v>
      </c>
      <c r="K583" s="28"/>
    </row>
    <row r="584" ht="22.5" customHeight="1">
      <c r="A584" s="147">
        <v>46125.0</v>
      </c>
      <c r="B584" s="15"/>
      <c r="C584" s="44"/>
      <c r="D584" s="181" t="s">
        <v>1604</v>
      </c>
      <c r="E584" s="100" t="s">
        <v>22248</v>
      </c>
      <c r="F584" s="112" t="str">
        <f t="shared" si="1"/>
        <v>DANIELA BARRA</v>
      </c>
      <c r="G584" s="100" t="s">
        <v>22249</v>
      </c>
      <c r="H584" s="61"/>
      <c r="I584" s="27"/>
      <c r="J584" s="57" t="s">
        <v>14</v>
      </c>
      <c r="K584" s="28"/>
    </row>
    <row r="585" ht="22.5" customHeight="1">
      <c r="A585" s="147">
        <v>46125.0</v>
      </c>
      <c r="B585" s="15"/>
      <c r="C585" s="44"/>
      <c r="D585" s="181" t="s">
        <v>944</v>
      </c>
      <c r="E585" s="100" t="s">
        <v>19960</v>
      </c>
      <c r="F585" s="112" t="str">
        <f t="shared" si="1"/>
        <v>DIEGO SALDAÑO</v>
      </c>
      <c r="G585" s="100" t="s">
        <v>22250</v>
      </c>
      <c r="H585" s="56" t="s">
        <v>12</v>
      </c>
      <c r="I585" s="27"/>
      <c r="J585" s="57" t="s">
        <v>14</v>
      </c>
      <c r="K585" s="23" t="s">
        <v>15</v>
      </c>
    </row>
    <row r="586" ht="22.5" customHeight="1">
      <c r="A586" s="147">
        <v>46125.0</v>
      </c>
      <c r="B586" s="15"/>
      <c r="C586" s="44"/>
      <c r="D586" s="181" t="s">
        <v>7947</v>
      </c>
      <c r="E586" s="100" t="s">
        <v>712</v>
      </c>
      <c r="F586" s="112" t="str">
        <f t="shared" si="1"/>
        <v>BÁRBARA ZAMORA</v>
      </c>
      <c r="G586" s="100" t="s">
        <v>22251</v>
      </c>
      <c r="H586" s="56" t="s">
        <v>12</v>
      </c>
      <c r="I586" s="27"/>
      <c r="J586" s="57" t="s">
        <v>14</v>
      </c>
      <c r="K586" s="23" t="s">
        <v>15</v>
      </c>
    </row>
    <row r="587" ht="22.5" customHeight="1">
      <c r="A587" s="147">
        <v>46125.0</v>
      </c>
      <c r="B587" s="15"/>
      <c r="C587" s="44"/>
      <c r="D587" s="181" t="s">
        <v>22252</v>
      </c>
      <c r="E587" s="100" t="s">
        <v>22253</v>
      </c>
      <c r="F587" s="112" t="str">
        <f t="shared" si="1"/>
        <v>FERNANDO IGNACIO MONREAL NAVARRO</v>
      </c>
      <c r="G587" s="100" t="s">
        <v>22254</v>
      </c>
      <c r="H587" s="61"/>
      <c r="I587" s="27"/>
      <c r="J587" s="57" t="s">
        <v>14</v>
      </c>
      <c r="K587" s="28"/>
    </row>
    <row r="588" ht="22.5" customHeight="1">
      <c r="A588" s="147">
        <v>46125.0</v>
      </c>
      <c r="B588" s="15"/>
      <c r="C588" s="44"/>
      <c r="D588" s="181" t="s">
        <v>22255</v>
      </c>
      <c r="E588" s="100" t="s">
        <v>22256</v>
      </c>
      <c r="F588" s="112" t="str">
        <f t="shared" si="1"/>
        <v>SEBASTIAN EDUARDO VILLANUEVA CARVAJAL</v>
      </c>
      <c r="G588" s="100" t="s">
        <v>22257</v>
      </c>
      <c r="H588" s="56" t="s">
        <v>12</v>
      </c>
      <c r="I588" s="27"/>
      <c r="J588" s="57" t="s">
        <v>14</v>
      </c>
      <c r="K588" s="28"/>
    </row>
    <row r="589" ht="22.5" customHeight="1">
      <c r="A589" s="147">
        <v>46125.0</v>
      </c>
      <c r="B589" s="15"/>
      <c r="C589" s="44"/>
      <c r="D589" s="181" t="s">
        <v>22258</v>
      </c>
      <c r="E589" s="100" t="s">
        <v>22259</v>
      </c>
      <c r="F589" s="112" t="str">
        <f t="shared" si="1"/>
        <v>HECTOR EDGARDO AGUILERA GAVILAN</v>
      </c>
      <c r="G589" s="100" t="s">
        <v>22260</v>
      </c>
      <c r="H589" s="61"/>
      <c r="I589" s="27"/>
      <c r="J589" s="57" t="s">
        <v>14</v>
      </c>
      <c r="K589" s="28"/>
    </row>
    <row r="590" ht="22.5" customHeight="1">
      <c r="A590" s="147">
        <v>46125.0</v>
      </c>
      <c r="B590" s="15"/>
      <c r="C590" s="44"/>
      <c r="D590" s="181" t="s">
        <v>22261</v>
      </c>
      <c r="E590" s="100" t="s">
        <v>22262</v>
      </c>
      <c r="F590" s="112" t="str">
        <f t="shared" si="1"/>
        <v>KEVIN DYLLAN HERNANDEZ BARAHONA</v>
      </c>
      <c r="G590" s="100" t="s">
        <v>22263</v>
      </c>
      <c r="H590" s="56" t="s">
        <v>12</v>
      </c>
      <c r="I590" s="27"/>
      <c r="J590" s="57" t="s">
        <v>14</v>
      </c>
      <c r="K590" s="28"/>
    </row>
    <row r="591" ht="22.5" customHeight="1">
      <c r="A591" s="147">
        <v>46125.0</v>
      </c>
      <c r="B591" s="15"/>
      <c r="C591" s="44"/>
      <c r="D591" s="181" t="s">
        <v>22264</v>
      </c>
      <c r="E591" s="100" t="s">
        <v>472</v>
      </c>
      <c r="F591" s="112" t="str">
        <f t="shared" si="1"/>
        <v>EYMMI MUÑOZ</v>
      </c>
      <c r="G591" s="100" t="s">
        <v>22265</v>
      </c>
      <c r="H591" s="61"/>
      <c r="I591" s="27"/>
      <c r="J591" s="57" t="s">
        <v>14</v>
      </c>
      <c r="K591" s="28"/>
    </row>
    <row r="592" ht="22.5" customHeight="1">
      <c r="A592" s="147">
        <v>46125.0</v>
      </c>
      <c r="B592" s="15"/>
      <c r="C592" s="44"/>
      <c r="D592" s="181" t="s">
        <v>323</v>
      </c>
      <c r="E592" s="100" t="s">
        <v>3028</v>
      </c>
      <c r="F592" s="112" t="str">
        <f t="shared" si="1"/>
        <v>FERNANDA VERA</v>
      </c>
      <c r="G592" s="100" t="s">
        <v>22266</v>
      </c>
      <c r="H592" s="56" t="s">
        <v>12</v>
      </c>
      <c r="I592" s="27"/>
      <c r="J592" s="57" t="s">
        <v>14</v>
      </c>
      <c r="K592" s="28"/>
    </row>
    <row r="593" ht="22.5" customHeight="1">
      <c r="A593" s="147">
        <v>46125.0</v>
      </c>
      <c r="B593" s="15"/>
      <c r="C593" s="44"/>
      <c r="D593" s="181" t="s">
        <v>22267</v>
      </c>
      <c r="E593" s="100" t="s">
        <v>22268</v>
      </c>
      <c r="F593" s="112" t="str">
        <f t="shared" si="1"/>
        <v>ERNESTO AQUILES ORTIZ CEDEÑO</v>
      </c>
      <c r="G593" s="100" t="s">
        <v>22269</v>
      </c>
      <c r="H593" s="61"/>
      <c r="I593" s="27"/>
      <c r="J593" s="57" t="s">
        <v>14</v>
      </c>
      <c r="K593" s="28"/>
    </row>
    <row r="594" ht="22.5" customHeight="1">
      <c r="A594" s="147">
        <v>46125.0</v>
      </c>
      <c r="B594" s="15"/>
      <c r="C594" s="44"/>
      <c r="D594" s="181" t="s">
        <v>270</v>
      </c>
      <c r="E594" s="100" t="s">
        <v>8388</v>
      </c>
      <c r="F594" s="112" t="str">
        <f t="shared" si="1"/>
        <v>VANESSA JIMÉNEZ</v>
      </c>
      <c r="G594" s="100" t="s">
        <v>22270</v>
      </c>
      <c r="H594" s="61"/>
      <c r="I594" s="27"/>
      <c r="J594" s="57" t="s">
        <v>14</v>
      </c>
      <c r="K594" s="28"/>
    </row>
    <row r="595" ht="22.5" customHeight="1">
      <c r="A595" s="147">
        <v>46125.0</v>
      </c>
      <c r="B595" s="15"/>
      <c r="C595" s="44"/>
      <c r="D595" s="181" t="s">
        <v>1431</v>
      </c>
      <c r="E595" s="100" t="s">
        <v>22271</v>
      </c>
      <c r="F595" s="112" t="str">
        <f t="shared" si="1"/>
        <v>CLAUDIO TORRES TAPIA</v>
      </c>
      <c r="G595" s="100" t="s">
        <v>22272</v>
      </c>
      <c r="H595" s="61"/>
      <c r="I595" s="27"/>
      <c r="J595" s="57" t="s">
        <v>14</v>
      </c>
      <c r="K595" s="28"/>
    </row>
    <row r="596" ht="22.5" customHeight="1">
      <c r="A596" s="147">
        <v>46125.0</v>
      </c>
      <c r="B596" s="15"/>
      <c r="C596" s="44"/>
      <c r="D596" s="181" t="s">
        <v>9883</v>
      </c>
      <c r="E596" s="100" t="s">
        <v>4201</v>
      </c>
      <c r="F596" s="112" t="str">
        <f t="shared" si="1"/>
        <v>SOFIA ZAMORA</v>
      </c>
      <c r="G596" s="100" t="s">
        <v>22273</v>
      </c>
      <c r="H596" s="56" t="s">
        <v>12</v>
      </c>
      <c r="I596" s="27"/>
      <c r="J596" s="57" t="s">
        <v>14</v>
      </c>
      <c r="K596" s="23" t="s">
        <v>15</v>
      </c>
    </row>
    <row r="597" ht="22.5" customHeight="1">
      <c r="A597" s="147">
        <v>46125.0</v>
      </c>
      <c r="B597" s="15"/>
      <c r="C597" s="44"/>
      <c r="D597" s="181" t="s">
        <v>2967</v>
      </c>
      <c r="E597" s="100" t="s">
        <v>9633</v>
      </c>
      <c r="F597" s="112" t="str">
        <f t="shared" si="1"/>
        <v>FERNANDO PINO</v>
      </c>
      <c r="G597" s="100" t="s">
        <v>22274</v>
      </c>
      <c r="H597" s="61"/>
      <c r="I597" s="27"/>
      <c r="J597" s="57" t="s">
        <v>14</v>
      </c>
      <c r="K597" s="23" t="s">
        <v>15</v>
      </c>
    </row>
    <row r="598" ht="22.5" customHeight="1">
      <c r="A598" s="147">
        <v>46125.0</v>
      </c>
      <c r="B598" s="15"/>
      <c r="C598" s="44"/>
      <c r="D598" s="181" t="s">
        <v>1946</v>
      </c>
      <c r="E598" s="100" t="s">
        <v>5757</v>
      </c>
      <c r="F598" s="112" t="str">
        <f t="shared" si="1"/>
        <v>DIEGO DIAZ</v>
      </c>
      <c r="G598" s="100" t="s">
        <v>22275</v>
      </c>
      <c r="H598" s="61"/>
      <c r="I598" s="27"/>
      <c r="J598" s="57" t="s">
        <v>14</v>
      </c>
      <c r="K598" s="28"/>
    </row>
    <row r="599" ht="22.5" customHeight="1">
      <c r="A599" s="147">
        <v>46125.0</v>
      </c>
      <c r="B599" s="15"/>
      <c r="C599" s="44"/>
      <c r="D599" s="181" t="s">
        <v>147</v>
      </c>
      <c r="E599" s="100" t="s">
        <v>3369</v>
      </c>
      <c r="F599" s="112" t="str">
        <f t="shared" si="1"/>
        <v>CARLOS MARTINEZ</v>
      </c>
      <c r="G599" s="100" t="s">
        <v>22276</v>
      </c>
      <c r="H599" s="61"/>
      <c r="I599" s="27"/>
      <c r="J599" s="57" t="s">
        <v>14</v>
      </c>
      <c r="K599" s="28"/>
    </row>
    <row r="600" ht="22.5" customHeight="1">
      <c r="A600" s="147">
        <v>46125.0</v>
      </c>
      <c r="B600" s="15"/>
      <c r="C600" s="44"/>
      <c r="D600" s="181" t="s">
        <v>22277</v>
      </c>
      <c r="E600" s="100"/>
      <c r="F600" s="112" t="str">
        <f t="shared" si="1"/>
        <v>MACARENA ANDREA PEREIRA ARCOS </v>
      </c>
      <c r="G600" s="100" t="s">
        <v>22278</v>
      </c>
      <c r="H600" s="56" t="s">
        <v>12</v>
      </c>
      <c r="I600" s="27"/>
      <c r="J600" s="57" t="s">
        <v>14</v>
      </c>
      <c r="K600" s="28"/>
    </row>
    <row r="601" ht="22.5" customHeight="1">
      <c r="A601" s="147">
        <v>46125.0</v>
      </c>
      <c r="B601" s="15"/>
      <c r="C601" s="44"/>
      <c r="D601" s="181" t="s">
        <v>22279</v>
      </c>
      <c r="E601" s="100"/>
      <c r="F601" s="112" t="str">
        <f t="shared" si="1"/>
        <v>DANIEL ALEJANDRO SEPÚLVEDA HENRÍQUEZ </v>
      </c>
      <c r="G601" s="100" t="s">
        <v>22280</v>
      </c>
      <c r="H601" s="56" t="s">
        <v>12</v>
      </c>
      <c r="I601" s="27"/>
      <c r="J601" s="57" t="s">
        <v>14</v>
      </c>
      <c r="K601" s="23" t="s">
        <v>15</v>
      </c>
    </row>
    <row r="602" ht="22.5" customHeight="1">
      <c r="A602" s="147">
        <v>46125.0</v>
      </c>
      <c r="B602" s="15"/>
      <c r="C602" s="44"/>
      <c r="D602" s="181" t="s">
        <v>22281</v>
      </c>
      <c r="E602" s="100"/>
      <c r="F602" s="112" t="str">
        <f t="shared" si="1"/>
        <v>MARIA GABRIELA ZAMBRANO QUIROZ </v>
      </c>
      <c r="G602" s="100" t="s">
        <v>15377</v>
      </c>
      <c r="H602" s="56" t="s">
        <v>12</v>
      </c>
      <c r="I602" s="27"/>
      <c r="J602" s="57" t="s">
        <v>14</v>
      </c>
      <c r="K602" s="23" t="s">
        <v>15</v>
      </c>
    </row>
    <row r="603" ht="22.5" customHeight="1">
      <c r="A603" s="147">
        <v>46125.0</v>
      </c>
      <c r="B603" s="15"/>
      <c r="C603" s="44"/>
      <c r="D603" s="181" t="s">
        <v>22282</v>
      </c>
      <c r="E603" s="100"/>
      <c r="F603" s="112" t="str">
        <f t="shared" si="1"/>
        <v>SEBASTIÁN FELIPE VILLEGAS PUELMA </v>
      </c>
      <c r="G603" s="100" t="s">
        <v>22283</v>
      </c>
      <c r="H603" s="56" t="s">
        <v>12</v>
      </c>
      <c r="I603" s="27"/>
      <c r="J603" s="57" t="s">
        <v>14</v>
      </c>
      <c r="K603" s="23" t="s">
        <v>15</v>
      </c>
    </row>
    <row r="604" ht="22.5" customHeight="1">
      <c r="A604" s="147">
        <v>46125.0</v>
      </c>
      <c r="B604" s="15"/>
      <c r="C604" s="44"/>
      <c r="D604" s="181" t="s">
        <v>22284</v>
      </c>
      <c r="E604" s="100"/>
      <c r="F604" s="112" t="str">
        <f t="shared" si="1"/>
        <v>FRANCISCA FERNANDA UYARTE ANGULO </v>
      </c>
      <c r="G604" s="100" t="s">
        <v>15381</v>
      </c>
      <c r="H604" s="56" t="s">
        <v>12</v>
      </c>
      <c r="I604" s="27"/>
      <c r="J604" s="57" t="s">
        <v>14</v>
      </c>
      <c r="K604" s="23" t="s">
        <v>15</v>
      </c>
    </row>
    <row r="605" ht="22.5" customHeight="1">
      <c r="A605" s="147">
        <v>46125.0</v>
      </c>
      <c r="B605" s="15"/>
      <c r="C605" s="44"/>
      <c r="D605" s="181" t="s">
        <v>22285</v>
      </c>
      <c r="E605" s="100"/>
      <c r="F605" s="112" t="str">
        <f t="shared" si="1"/>
        <v>MAXIMILIANO SILVESTRE GASPAR CASTILLO GUTIÉRREZ </v>
      </c>
      <c r="G605" s="100" t="s">
        <v>22286</v>
      </c>
      <c r="H605" s="56" t="s">
        <v>12</v>
      </c>
      <c r="I605" s="27"/>
      <c r="J605" s="57" t="s">
        <v>14</v>
      </c>
      <c r="K605" s="23" t="s">
        <v>15</v>
      </c>
    </row>
    <row r="606" ht="22.5" customHeight="1">
      <c r="A606" s="147">
        <v>46125.0</v>
      </c>
      <c r="B606" s="15"/>
      <c r="C606" s="44"/>
      <c r="D606" s="181" t="s">
        <v>22287</v>
      </c>
      <c r="E606" s="100"/>
      <c r="F606" s="112" t="str">
        <f t="shared" si="1"/>
        <v>KAREN MICHELLE ROJAS VILLARROEL </v>
      </c>
      <c r="G606" s="100" t="s">
        <v>22288</v>
      </c>
      <c r="H606" s="56" t="s">
        <v>12</v>
      </c>
      <c r="I606" s="27"/>
      <c r="J606" s="57" t="s">
        <v>14</v>
      </c>
      <c r="K606" s="28"/>
    </row>
    <row r="607" ht="22.5" customHeight="1">
      <c r="A607" s="147">
        <v>46125.0</v>
      </c>
      <c r="B607" s="15"/>
      <c r="C607" s="44"/>
      <c r="D607" s="181" t="s">
        <v>22289</v>
      </c>
      <c r="E607" s="100"/>
      <c r="F607" s="112" t="str">
        <f t="shared" si="1"/>
        <v>CRISTÓBAL FELIPE MAXIMILIANO LAIMBOCK MUÑOZ </v>
      </c>
      <c r="G607" s="100" t="s">
        <v>22290</v>
      </c>
      <c r="H607" s="61"/>
      <c r="I607" s="27"/>
      <c r="J607" s="57" t="s">
        <v>14</v>
      </c>
      <c r="K607" s="28"/>
    </row>
    <row r="608" ht="22.5" customHeight="1">
      <c r="A608" s="147">
        <v>46125.0</v>
      </c>
      <c r="B608" s="15"/>
      <c r="C608" s="44"/>
      <c r="D608" s="181" t="s">
        <v>22291</v>
      </c>
      <c r="E608" s="100"/>
      <c r="F608" s="112" t="str">
        <f t="shared" si="1"/>
        <v>PATRICIO ENRIQUE OLMEDO ONETO </v>
      </c>
      <c r="G608" s="100" t="s">
        <v>22292</v>
      </c>
      <c r="H608" s="56" t="s">
        <v>12</v>
      </c>
      <c r="I608" s="27"/>
      <c r="J608" s="57" t="s">
        <v>14</v>
      </c>
      <c r="K608" s="23" t="s">
        <v>15</v>
      </c>
    </row>
    <row r="609" ht="22.5" customHeight="1">
      <c r="A609" s="147">
        <v>46125.0</v>
      </c>
      <c r="B609" s="15"/>
      <c r="C609" s="44"/>
      <c r="D609" s="181" t="s">
        <v>22293</v>
      </c>
      <c r="E609" s="100"/>
      <c r="F609" s="112" t="str">
        <f t="shared" si="1"/>
        <v>GABRIEL IGNACIO ROMERO CERDA </v>
      </c>
      <c r="G609" s="100" t="s">
        <v>22294</v>
      </c>
      <c r="H609" s="56" t="s">
        <v>12</v>
      </c>
      <c r="I609" s="27"/>
      <c r="J609" s="57" t="s">
        <v>14</v>
      </c>
      <c r="K609" s="28"/>
    </row>
    <row r="610" ht="22.5" customHeight="1">
      <c r="A610" s="147">
        <v>46125.0</v>
      </c>
      <c r="B610" s="15"/>
      <c r="C610" s="44"/>
      <c r="D610" s="181" t="s">
        <v>22295</v>
      </c>
      <c r="E610" s="100"/>
      <c r="F610" s="112" t="str">
        <f t="shared" si="1"/>
        <v>FELIPE ESTEBAN IGLESIAS VERA </v>
      </c>
      <c r="G610" s="100" t="s">
        <v>22296</v>
      </c>
      <c r="H610" s="56" t="s">
        <v>12</v>
      </c>
      <c r="I610" s="27"/>
      <c r="J610" s="57" t="s">
        <v>14</v>
      </c>
      <c r="K610" s="28"/>
    </row>
    <row r="611" ht="22.5" customHeight="1">
      <c r="A611" s="147">
        <v>46125.0</v>
      </c>
      <c r="B611" s="15"/>
      <c r="C611" s="44"/>
      <c r="D611" s="181" t="s">
        <v>22297</v>
      </c>
      <c r="E611" s="100"/>
      <c r="F611" s="112" t="str">
        <f t="shared" si="1"/>
        <v>VICENTE MENESES ARRIAGADA </v>
      </c>
      <c r="G611" s="100" t="s">
        <v>17842</v>
      </c>
      <c r="H611" s="61"/>
      <c r="I611" s="27"/>
      <c r="J611" s="57" t="s">
        <v>14</v>
      </c>
      <c r="K611" s="28"/>
    </row>
    <row r="612" ht="22.5" customHeight="1">
      <c r="A612" s="147">
        <v>46125.0</v>
      </c>
      <c r="B612" s="15"/>
      <c r="C612" s="44"/>
      <c r="D612" s="181" t="s">
        <v>22298</v>
      </c>
      <c r="E612" s="100"/>
      <c r="F612" s="112" t="str">
        <f t="shared" si="1"/>
        <v>JOSÉ MIGUEL LEAL ACHIBUR </v>
      </c>
      <c r="G612" s="100" t="s">
        <v>22299</v>
      </c>
      <c r="H612" s="61"/>
      <c r="I612" s="27"/>
      <c r="J612" s="57" t="s">
        <v>14</v>
      </c>
      <c r="K612" s="28"/>
    </row>
    <row r="613" ht="22.5" customHeight="1">
      <c r="A613" s="147">
        <v>46125.0</v>
      </c>
      <c r="B613" s="15"/>
      <c r="C613" s="44"/>
      <c r="D613" s="181" t="s">
        <v>22300</v>
      </c>
      <c r="E613" s="100"/>
      <c r="F613" s="112" t="str">
        <f t="shared" si="1"/>
        <v>KATHERINE PAMELA DOMÍNGUEZ OPAZO </v>
      </c>
      <c r="G613" s="100" t="s">
        <v>22301</v>
      </c>
      <c r="H613" s="61"/>
      <c r="I613" s="27"/>
      <c r="J613" s="57" t="s">
        <v>14</v>
      </c>
      <c r="K613" s="28"/>
    </row>
    <row r="614" ht="22.5" customHeight="1">
      <c r="A614" s="147">
        <v>46125.0</v>
      </c>
      <c r="B614" s="15"/>
      <c r="C614" s="44"/>
      <c r="D614" s="181" t="s">
        <v>22302</v>
      </c>
      <c r="E614" s="100"/>
      <c r="F614" s="112" t="str">
        <f t="shared" si="1"/>
        <v>MAYCOL STEVENS ASTUDILLO CONTRERAS </v>
      </c>
      <c r="G614" s="100" t="s">
        <v>22303</v>
      </c>
      <c r="H614" s="61"/>
      <c r="I614" s="27"/>
      <c r="J614" s="57" t="s">
        <v>14</v>
      </c>
      <c r="K614" s="28"/>
    </row>
    <row r="615" ht="22.5" customHeight="1">
      <c r="A615" s="147">
        <v>46125.0</v>
      </c>
      <c r="B615" s="15"/>
      <c r="C615" s="44"/>
      <c r="D615" s="181" t="s">
        <v>22304</v>
      </c>
      <c r="E615" s="100"/>
      <c r="F615" s="112" t="str">
        <f t="shared" si="1"/>
        <v>NICOLÁS ALEJANDRO CARREÑO DONAIRE </v>
      </c>
      <c r="G615" s="100" t="s">
        <v>22305</v>
      </c>
      <c r="H615" s="56" t="s">
        <v>12</v>
      </c>
      <c r="I615" s="27"/>
      <c r="J615" s="57" t="s">
        <v>14</v>
      </c>
      <c r="K615" s="23" t="s">
        <v>15</v>
      </c>
    </row>
    <row r="616" ht="22.5" customHeight="1">
      <c r="A616" s="147">
        <v>46125.0</v>
      </c>
      <c r="B616" s="15"/>
      <c r="C616" s="44"/>
      <c r="D616" s="181" t="s">
        <v>22306</v>
      </c>
      <c r="E616" s="100"/>
      <c r="F616" s="112" t="str">
        <f t="shared" si="1"/>
        <v>VICTOR HUGO LABBE MATURANA </v>
      </c>
      <c r="G616" s="100" t="s">
        <v>22307</v>
      </c>
      <c r="H616" s="61"/>
      <c r="I616" s="27"/>
      <c r="J616" s="57" t="s">
        <v>14</v>
      </c>
      <c r="K616" s="28"/>
    </row>
    <row r="617" ht="22.5" customHeight="1">
      <c r="A617" s="147">
        <v>46125.0</v>
      </c>
      <c r="B617" s="15"/>
      <c r="C617" s="44"/>
      <c r="D617" s="181" t="s">
        <v>22308</v>
      </c>
      <c r="E617" s="100"/>
      <c r="F617" s="112" t="str">
        <f t="shared" si="1"/>
        <v>CATALINA FERNANDA QUINTANA BRAVO </v>
      </c>
      <c r="G617" s="100" t="s">
        <v>22309</v>
      </c>
      <c r="H617" s="61"/>
      <c r="I617" s="27"/>
      <c r="J617" s="57" t="s">
        <v>14</v>
      </c>
      <c r="K617" s="28"/>
    </row>
    <row r="618" ht="22.5" customHeight="1">
      <c r="A618" s="147">
        <v>46125.0</v>
      </c>
      <c r="B618" s="46"/>
      <c r="C618" s="44"/>
      <c r="D618" s="181"/>
      <c r="E618" s="100"/>
      <c r="F618" s="178" t="s">
        <v>22310</v>
      </c>
      <c r="G618" s="100" t="s">
        <v>22311</v>
      </c>
      <c r="H618" s="56" t="s">
        <v>12</v>
      </c>
      <c r="I618" s="27"/>
      <c r="J618" s="57" t="s">
        <v>14</v>
      </c>
      <c r="K618" s="28"/>
    </row>
    <row r="619" ht="22.5" customHeight="1">
      <c r="A619" s="147">
        <v>46125.0</v>
      </c>
      <c r="B619" s="15"/>
      <c r="C619" s="44"/>
      <c r="D619" s="181" t="s">
        <v>22312</v>
      </c>
      <c r="E619" s="100"/>
      <c r="F619" s="112" t="str">
        <f t="shared" ref="F619:F1191" si="2">UPPER(D619&amp;" "&amp;E619)</f>
        <v>ANDREW BRIAN ARANCIBIA SOLAS </v>
      </c>
      <c r="G619" s="100" t="s">
        <v>22313</v>
      </c>
      <c r="H619" s="61"/>
      <c r="I619" s="27"/>
      <c r="J619" s="57" t="s">
        <v>14</v>
      </c>
      <c r="K619" s="28"/>
    </row>
    <row r="620" ht="22.5" customHeight="1">
      <c r="A620" s="147">
        <v>46125.0</v>
      </c>
      <c r="B620" s="15"/>
      <c r="C620" s="44"/>
      <c r="D620" s="181" t="s">
        <v>22314</v>
      </c>
      <c r="E620" s="100"/>
      <c r="F620" s="112" t="str">
        <f t="shared" si="2"/>
        <v>MARTIN DAMIAN PEREZ LAUGA </v>
      </c>
      <c r="G620" s="100" t="s">
        <v>22315</v>
      </c>
      <c r="H620" s="56" t="s">
        <v>12</v>
      </c>
      <c r="I620" s="27"/>
      <c r="J620" s="57" t="s">
        <v>14</v>
      </c>
      <c r="K620" s="28"/>
    </row>
    <row r="621" ht="22.5" customHeight="1">
      <c r="A621" s="147">
        <v>46125.0</v>
      </c>
      <c r="B621" s="15"/>
      <c r="C621" s="44"/>
      <c r="D621" s="181" t="s">
        <v>22316</v>
      </c>
      <c r="E621" s="100"/>
      <c r="F621" s="112" t="str">
        <f t="shared" si="2"/>
        <v>DARIEN GIANCO ANTHUAN MUÑIZ DONOSO </v>
      </c>
      <c r="G621" s="100" t="s">
        <v>22317</v>
      </c>
      <c r="H621" s="56" t="s">
        <v>12</v>
      </c>
      <c r="I621" s="27"/>
      <c r="J621" s="57" t="s">
        <v>14</v>
      </c>
      <c r="K621" s="23" t="s">
        <v>15</v>
      </c>
    </row>
    <row r="622" ht="22.5" customHeight="1">
      <c r="A622" s="147">
        <v>46125.0</v>
      </c>
      <c r="B622" s="15"/>
      <c r="C622" s="46" t="s">
        <v>432</v>
      </c>
      <c r="D622" s="181" t="s">
        <v>22318</v>
      </c>
      <c r="E622" s="100"/>
      <c r="F622" s="112" t="str">
        <f t="shared" si="2"/>
        <v>LENIN JOSÉ SÁNCHEZ NEIRA </v>
      </c>
      <c r="G622" s="100" t="s">
        <v>22319</v>
      </c>
      <c r="H622" s="61"/>
      <c r="I622" s="27"/>
      <c r="J622" s="57" t="s">
        <v>26</v>
      </c>
      <c r="K622" s="23" t="s">
        <v>22</v>
      </c>
    </row>
    <row r="623" ht="22.5" customHeight="1">
      <c r="A623" s="147">
        <v>46125.0</v>
      </c>
      <c r="B623" s="46"/>
      <c r="C623" s="46" t="s">
        <v>228</v>
      </c>
      <c r="D623" s="181" t="s">
        <v>22320</v>
      </c>
      <c r="E623" s="100"/>
      <c r="F623" s="112" t="str">
        <f t="shared" si="2"/>
        <v>ERIC FERNANDO ZEPEDA CORTÉS </v>
      </c>
      <c r="G623" s="100" t="s">
        <v>22321</v>
      </c>
      <c r="H623" s="61"/>
      <c r="I623" s="27"/>
      <c r="J623" s="57" t="s">
        <v>26</v>
      </c>
      <c r="K623" s="23" t="s">
        <v>22</v>
      </c>
    </row>
    <row r="624" ht="22.5" customHeight="1">
      <c r="A624" s="147">
        <v>46125.0</v>
      </c>
      <c r="B624" s="15"/>
      <c r="C624" s="44">
        <v>45809.0</v>
      </c>
      <c r="D624" s="181" t="s">
        <v>22322</v>
      </c>
      <c r="E624" s="100" t="s">
        <v>22323</v>
      </c>
      <c r="F624" s="112" t="str">
        <f t="shared" si="2"/>
        <v>REYMBERTS JOSE LIZARAZO RAMIREZ</v>
      </c>
      <c r="G624" s="100" t="s">
        <v>22324</v>
      </c>
      <c r="H624" s="61"/>
      <c r="I624" s="27"/>
      <c r="J624" s="57" t="s">
        <v>21</v>
      </c>
      <c r="K624" s="23" t="s">
        <v>22</v>
      </c>
    </row>
    <row r="625" ht="22.5" customHeight="1">
      <c r="A625" s="147">
        <v>46125.0</v>
      </c>
      <c r="B625" s="15"/>
      <c r="C625" s="46" t="s">
        <v>106</v>
      </c>
      <c r="D625" s="181" t="s">
        <v>22325</v>
      </c>
      <c r="E625" s="100"/>
      <c r="F625" s="112" t="str">
        <f t="shared" si="2"/>
        <v>FRANCISCO JAVIER CASES GALLARDO </v>
      </c>
      <c r="G625" s="100" t="s">
        <v>22326</v>
      </c>
      <c r="H625" s="56" t="s">
        <v>12</v>
      </c>
      <c r="I625" s="27"/>
      <c r="J625" s="57" t="s">
        <v>21</v>
      </c>
      <c r="K625" s="23" t="s">
        <v>15</v>
      </c>
    </row>
    <row r="626" ht="22.5" customHeight="1">
      <c r="A626" s="147">
        <v>46125.0</v>
      </c>
      <c r="B626" s="15"/>
      <c r="C626" s="46" t="s">
        <v>106</v>
      </c>
      <c r="D626" s="181" t="s">
        <v>22327</v>
      </c>
      <c r="E626" s="100"/>
      <c r="F626" s="112" t="str">
        <f t="shared" si="2"/>
        <v>CRISTHIAN ALEJANDRO JIMÉNEZ LARCO </v>
      </c>
      <c r="G626" s="100" t="s">
        <v>19111</v>
      </c>
      <c r="H626" s="61"/>
      <c r="I626" s="27"/>
      <c r="J626" s="57" t="s">
        <v>21</v>
      </c>
      <c r="K626" s="23" t="s">
        <v>22</v>
      </c>
    </row>
    <row r="627" ht="22.5" customHeight="1">
      <c r="A627" s="147">
        <v>46125.0</v>
      </c>
      <c r="B627" s="15"/>
      <c r="C627" s="46" t="s">
        <v>106</v>
      </c>
      <c r="D627" s="181" t="s">
        <v>22328</v>
      </c>
      <c r="E627" s="100"/>
      <c r="F627" s="112" t="str">
        <f t="shared" si="2"/>
        <v>GERALD MARCELO SEPÚLVEDA JERIA </v>
      </c>
      <c r="G627" s="100" t="s">
        <v>22329</v>
      </c>
      <c r="H627" s="61"/>
      <c r="I627" s="27"/>
      <c r="J627" s="57" t="s">
        <v>21</v>
      </c>
      <c r="K627" s="23" t="s">
        <v>22</v>
      </c>
    </row>
    <row r="628" ht="22.5" customHeight="1">
      <c r="A628" s="147">
        <v>46125.0</v>
      </c>
      <c r="B628" s="15"/>
      <c r="C628" s="46" t="s">
        <v>106</v>
      </c>
      <c r="D628" s="181" t="s">
        <v>22330</v>
      </c>
      <c r="E628" s="100"/>
      <c r="F628" s="112" t="str">
        <f t="shared" si="2"/>
        <v>PEDRO SEBASTIÁN FRITZSCHE MANSILLA </v>
      </c>
      <c r="G628" s="100" t="s">
        <v>22331</v>
      </c>
      <c r="H628" s="61"/>
      <c r="I628" s="27"/>
      <c r="J628" s="57" t="s">
        <v>21</v>
      </c>
      <c r="K628" s="23" t="s">
        <v>22</v>
      </c>
    </row>
    <row r="629" ht="22.5" customHeight="1">
      <c r="A629" s="147">
        <v>46125.0</v>
      </c>
      <c r="B629" s="15"/>
      <c r="C629" s="46" t="s">
        <v>106</v>
      </c>
      <c r="D629" s="181" t="s">
        <v>22332</v>
      </c>
      <c r="E629" s="100"/>
      <c r="F629" s="112" t="str">
        <f t="shared" si="2"/>
        <v>NINA MARIA CRESPO </v>
      </c>
      <c r="G629" s="100" t="s">
        <v>22333</v>
      </c>
      <c r="H629" s="61"/>
      <c r="I629" s="27"/>
      <c r="J629" s="57" t="s">
        <v>21</v>
      </c>
      <c r="K629" s="23" t="s">
        <v>22</v>
      </c>
    </row>
    <row r="630" ht="22.5" customHeight="1">
      <c r="A630" s="147">
        <v>46125.0</v>
      </c>
      <c r="B630" s="15"/>
      <c r="C630" s="46" t="s">
        <v>228</v>
      </c>
      <c r="D630" s="181" t="s">
        <v>22334</v>
      </c>
      <c r="E630" s="100"/>
      <c r="F630" s="112" t="str">
        <f t="shared" si="2"/>
        <v>FERNANDA BIANCA MALZ SALINAS </v>
      </c>
      <c r="G630" s="100" t="s">
        <v>22335</v>
      </c>
      <c r="H630" s="61"/>
      <c r="I630" s="27"/>
      <c r="J630" s="57" t="s">
        <v>21</v>
      </c>
      <c r="K630" s="23" t="s">
        <v>22</v>
      </c>
    </row>
    <row r="631" ht="22.5" customHeight="1">
      <c r="A631" s="147">
        <v>46125.0</v>
      </c>
      <c r="B631" s="15"/>
      <c r="C631" s="46" t="s">
        <v>5023</v>
      </c>
      <c r="D631" s="181" t="s">
        <v>22336</v>
      </c>
      <c r="E631" s="100"/>
      <c r="F631" s="112" t="str">
        <f t="shared" si="2"/>
        <v>AGUSTÍN GANA HUBER </v>
      </c>
      <c r="G631" s="100" t="s">
        <v>22337</v>
      </c>
      <c r="H631" s="56" t="s">
        <v>12</v>
      </c>
      <c r="I631" s="27"/>
      <c r="J631" s="57" t="s">
        <v>21</v>
      </c>
      <c r="K631" s="23" t="s">
        <v>15</v>
      </c>
    </row>
    <row r="632" ht="22.5" customHeight="1">
      <c r="A632" s="147">
        <v>46125.0</v>
      </c>
      <c r="B632" s="15"/>
      <c r="C632" s="46" t="s">
        <v>1231</v>
      </c>
      <c r="D632" s="181" t="s">
        <v>22338</v>
      </c>
      <c r="E632" s="100"/>
      <c r="F632" s="112" t="str">
        <f t="shared" si="2"/>
        <v>CARLOS ALEJANDRO URBINA PACHECO </v>
      </c>
      <c r="G632" s="100" t="s">
        <v>22339</v>
      </c>
      <c r="H632" s="56" t="s">
        <v>12</v>
      </c>
      <c r="I632" s="27"/>
      <c r="J632" s="57" t="s">
        <v>21</v>
      </c>
      <c r="K632" s="23" t="s">
        <v>15</v>
      </c>
    </row>
    <row r="633" ht="22.5" customHeight="1">
      <c r="A633" s="147">
        <v>46125.0</v>
      </c>
      <c r="B633" s="15"/>
      <c r="C633" s="46" t="s">
        <v>106</v>
      </c>
      <c r="D633" s="181" t="s">
        <v>22340</v>
      </c>
      <c r="E633" s="100"/>
      <c r="F633" s="112" t="str">
        <f t="shared" si="2"/>
        <v>DAIANA STEPHANIE VARGAS ESCUDERO </v>
      </c>
      <c r="G633" s="100" t="s">
        <v>22341</v>
      </c>
      <c r="H633" s="56" t="s">
        <v>12</v>
      </c>
      <c r="I633" s="27"/>
      <c r="J633" s="57" t="s">
        <v>21</v>
      </c>
      <c r="K633" s="23" t="s">
        <v>15</v>
      </c>
    </row>
    <row r="634" ht="22.5" customHeight="1">
      <c r="A634" s="147">
        <v>46125.0</v>
      </c>
      <c r="B634" s="15"/>
      <c r="C634" s="46" t="s">
        <v>4164</v>
      </c>
      <c r="D634" s="181" t="s">
        <v>22342</v>
      </c>
      <c r="E634" s="100"/>
      <c r="F634" s="112" t="str">
        <f t="shared" si="2"/>
        <v>PABLA BEATRIZ MAULÉN RIARTE </v>
      </c>
      <c r="G634" s="100" t="s">
        <v>22343</v>
      </c>
      <c r="H634" s="61"/>
      <c r="I634" s="27"/>
      <c r="J634" s="57" t="s">
        <v>21</v>
      </c>
      <c r="K634" s="23" t="s">
        <v>22</v>
      </c>
    </row>
    <row r="635" ht="22.5" customHeight="1">
      <c r="A635" s="147">
        <v>46125.0</v>
      </c>
      <c r="B635" s="15"/>
      <c r="C635" s="46" t="s">
        <v>106</v>
      </c>
      <c r="D635" s="181" t="s">
        <v>22344</v>
      </c>
      <c r="E635" s="100"/>
      <c r="F635" s="112" t="str">
        <f t="shared" si="2"/>
        <v>LORENA DEL CARMEN VUYLSTEKE PINO </v>
      </c>
      <c r="G635" s="100" t="s">
        <v>12689</v>
      </c>
      <c r="H635" s="61"/>
      <c r="I635" s="27"/>
      <c r="J635" s="57" t="s">
        <v>21</v>
      </c>
      <c r="K635" s="23" t="s">
        <v>22</v>
      </c>
    </row>
    <row r="636" ht="22.5" customHeight="1">
      <c r="A636" s="147">
        <v>46125.0</v>
      </c>
      <c r="B636" s="15"/>
      <c r="C636" s="46" t="s">
        <v>106</v>
      </c>
      <c r="D636" s="181" t="s">
        <v>22345</v>
      </c>
      <c r="E636" s="100"/>
      <c r="F636" s="112" t="str">
        <f t="shared" si="2"/>
        <v>MARCOS CORPORAN RODRIGUEZ </v>
      </c>
      <c r="G636" s="100" t="s">
        <v>22346</v>
      </c>
      <c r="H636" s="56" t="s">
        <v>12</v>
      </c>
      <c r="I636" s="27"/>
      <c r="J636" s="57" t="s">
        <v>21</v>
      </c>
      <c r="K636" s="23" t="s">
        <v>15</v>
      </c>
    </row>
    <row r="637" ht="22.5" customHeight="1">
      <c r="A637" s="147">
        <v>46125.0</v>
      </c>
      <c r="B637" s="15"/>
      <c r="C637" s="46" t="s">
        <v>106</v>
      </c>
      <c r="D637" s="181" t="s">
        <v>22347</v>
      </c>
      <c r="E637" s="100"/>
      <c r="F637" s="112" t="str">
        <f t="shared" si="2"/>
        <v>PAULA ANDREA ROJAS VILLAR </v>
      </c>
      <c r="G637" s="100" t="s">
        <v>18625</v>
      </c>
      <c r="H637" s="56" t="s">
        <v>12</v>
      </c>
      <c r="I637" s="27"/>
      <c r="J637" s="57" t="s">
        <v>21</v>
      </c>
      <c r="K637" s="23" t="s">
        <v>15</v>
      </c>
    </row>
    <row r="638" ht="22.5" customHeight="1">
      <c r="A638" s="147">
        <v>46125.0</v>
      </c>
      <c r="B638" s="46"/>
      <c r="C638" s="46" t="s">
        <v>106</v>
      </c>
      <c r="D638" s="181" t="s">
        <v>22348</v>
      </c>
      <c r="E638" s="100" t="s">
        <v>22349</v>
      </c>
      <c r="F638" s="112" t="str">
        <f t="shared" si="2"/>
        <v>ARIANA YITSELY BARRIOS SILVA</v>
      </c>
      <c r="G638" s="100" t="s">
        <v>22350</v>
      </c>
      <c r="H638" s="56" t="s">
        <v>12</v>
      </c>
      <c r="I638" s="27"/>
      <c r="J638" s="57" t="s">
        <v>21</v>
      </c>
      <c r="K638" s="23" t="s">
        <v>15</v>
      </c>
    </row>
    <row r="639" ht="22.5" customHeight="1">
      <c r="A639" s="147">
        <v>46125.0</v>
      </c>
      <c r="B639" s="15"/>
      <c r="C639" s="46" t="s">
        <v>60</v>
      </c>
      <c r="D639" s="181" t="s">
        <v>22351</v>
      </c>
      <c r="E639" s="100"/>
      <c r="F639" s="112" t="str">
        <f t="shared" si="2"/>
        <v>RICARDO KOZMA GERARDI </v>
      </c>
      <c r="G639" s="100" t="s">
        <v>22352</v>
      </c>
      <c r="H639" s="56" t="s">
        <v>12</v>
      </c>
      <c r="I639" s="27"/>
      <c r="J639" s="57" t="s">
        <v>21226</v>
      </c>
      <c r="K639" s="23" t="s">
        <v>15</v>
      </c>
    </row>
    <row r="640" ht="22.5" customHeight="1">
      <c r="A640" s="147">
        <v>46125.0</v>
      </c>
      <c r="B640" s="15"/>
      <c r="C640" s="46" t="s">
        <v>20848</v>
      </c>
      <c r="D640" s="181" t="s">
        <v>22353</v>
      </c>
      <c r="E640" s="100"/>
      <c r="F640" s="112" t="str">
        <f t="shared" si="2"/>
        <v>KARLA IVONNE RODRÍGUEZ PONCE </v>
      </c>
      <c r="G640" s="100" t="s">
        <v>22354</v>
      </c>
      <c r="H640" s="56" t="s">
        <v>12</v>
      </c>
      <c r="I640" s="27"/>
      <c r="J640" s="57" t="s">
        <v>21226</v>
      </c>
      <c r="K640" s="23" t="s">
        <v>15</v>
      </c>
    </row>
    <row r="641" ht="22.5" customHeight="1">
      <c r="A641" s="147">
        <v>46125.0</v>
      </c>
      <c r="B641" s="15"/>
      <c r="C641" s="46" t="s">
        <v>122</v>
      </c>
      <c r="D641" s="181" t="s">
        <v>22355</v>
      </c>
      <c r="E641" s="100"/>
      <c r="F641" s="112" t="str">
        <f t="shared" si="2"/>
        <v>CLAUDIO ANDRÉS AROS CORTÉS </v>
      </c>
      <c r="G641" s="100" t="s">
        <v>22356</v>
      </c>
      <c r="H641" s="56" t="s">
        <v>12</v>
      </c>
      <c r="I641" s="27"/>
      <c r="J641" s="57" t="s">
        <v>21226</v>
      </c>
      <c r="K641" s="23" t="s">
        <v>20</v>
      </c>
    </row>
    <row r="642" ht="22.5" customHeight="1">
      <c r="A642" s="147">
        <v>46125.0</v>
      </c>
      <c r="B642" s="15">
        <v>46106.0</v>
      </c>
      <c r="C642" s="44">
        <v>45413.0</v>
      </c>
      <c r="D642" s="181" t="s">
        <v>22357</v>
      </c>
      <c r="E642" s="100" t="s">
        <v>22358</v>
      </c>
      <c r="F642" s="112" t="str">
        <f t="shared" si="2"/>
        <v>CHANDER ALEXIS MEJIA MELGAR</v>
      </c>
      <c r="G642" s="100" t="s">
        <v>22359</v>
      </c>
      <c r="H642" s="56" t="s">
        <v>12</v>
      </c>
      <c r="I642" s="22"/>
      <c r="J642" s="57" t="s">
        <v>17</v>
      </c>
      <c r="K642" s="23" t="s">
        <v>15</v>
      </c>
    </row>
    <row r="643" ht="22.5" customHeight="1">
      <c r="A643" s="147">
        <v>46125.0</v>
      </c>
      <c r="B643" s="15"/>
      <c r="C643" s="44">
        <v>44927.0</v>
      </c>
      <c r="D643" s="181" t="s">
        <v>22360</v>
      </c>
      <c r="E643" s="100"/>
      <c r="F643" s="112" t="str">
        <f t="shared" si="2"/>
        <v>JORGE BRIAN PLAZA GODOY </v>
      </c>
      <c r="G643" s="100" t="s">
        <v>22361</v>
      </c>
      <c r="H643" s="61"/>
      <c r="I643" s="27"/>
      <c r="J643" s="57" t="s">
        <v>17</v>
      </c>
      <c r="K643" s="23" t="s">
        <v>22</v>
      </c>
    </row>
    <row r="644" ht="22.5" customHeight="1">
      <c r="A644" s="147">
        <v>46125.0</v>
      </c>
      <c r="B644" s="15"/>
      <c r="C644" s="44">
        <v>45170.0</v>
      </c>
      <c r="D644" s="181" t="s">
        <v>22362</v>
      </c>
      <c r="E644" s="100"/>
      <c r="F644" s="112" t="str">
        <f t="shared" si="2"/>
        <v>THOMAS RAPHAEL ALVEAR ALVEAR </v>
      </c>
      <c r="G644" s="100" t="s">
        <v>22363</v>
      </c>
      <c r="H644" s="56" t="s">
        <v>12</v>
      </c>
      <c r="I644" s="27"/>
      <c r="J644" s="57" t="s">
        <v>17</v>
      </c>
      <c r="K644" s="23" t="s">
        <v>15</v>
      </c>
    </row>
    <row r="645" ht="22.5" customHeight="1">
      <c r="A645" s="147">
        <v>46125.0</v>
      </c>
      <c r="B645" s="15">
        <v>46106.0</v>
      </c>
      <c r="C645" s="44">
        <v>44652.0</v>
      </c>
      <c r="D645" s="181" t="s">
        <v>22364</v>
      </c>
      <c r="E645" s="100"/>
      <c r="F645" s="112" t="str">
        <f t="shared" si="2"/>
        <v>PRISCILLA NANCY EMBRY GONZÁLEZ </v>
      </c>
      <c r="G645" s="100" t="s">
        <v>22365</v>
      </c>
      <c r="H645" s="56" t="s">
        <v>12</v>
      </c>
      <c r="I645" s="27"/>
      <c r="J645" s="57" t="s">
        <v>17</v>
      </c>
      <c r="K645" s="23" t="s">
        <v>20</v>
      </c>
    </row>
    <row r="646" ht="22.5" customHeight="1">
      <c r="A646" s="147">
        <v>46125.0</v>
      </c>
      <c r="B646" s="15">
        <v>46106.0</v>
      </c>
      <c r="C646" s="44">
        <v>45689.0</v>
      </c>
      <c r="D646" s="181" t="s">
        <v>22366</v>
      </c>
      <c r="E646" s="100"/>
      <c r="F646" s="112" t="str">
        <f t="shared" si="2"/>
        <v>LUIS ANTONIO ARAVENA CASTILLO </v>
      </c>
      <c r="G646" s="100" t="s">
        <v>22367</v>
      </c>
      <c r="H646" s="61"/>
      <c r="I646" s="27"/>
      <c r="J646" s="57" t="s">
        <v>17</v>
      </c>
      <c r="K646" s="23" t="s">
        <v>22</v>
      </c>
    </row>
    <row r="647" ht="22.5" customHeight="1">
      <c r="A647" s="147">
        <v>46125.0</v>
      </c>
      <c r="B647" s="15">
        <v>46106.0</v>
      </c>
      <c r="C647" s="44">
        <v>45383.0</v>
      </c>
      <c r="D647" s="181" t="s">
        <v>22368</v>
      </c>
      <c r="E647" s="100"/>
      <c r="F647" s="112" t="str">
        <f t="shared" si="2"/>
        <v>JUAN SEGUNDO MELLA ÁVILA </v>
      </c>
      <c r="G647" s="100" t="s">
        <v>22369</v>
      </c>
      <c r="H647" s="56" t="s">
        <v>12</v>
      </c>
      <c r="I647" s="27"/>
      <c r="J647" s="57" t="s">
        <v>17</v>
      </c>
      <c r="K647" s="23" t="s">
        <v>15</v>
      </c>
    </row>
    <row r="648" ht="22.5" customHeight="1">
      <c r="A648" s="147">
        <v>46125.0</v>
      </c>
      <c r="B648" s="15">
        <v>46106.0</v>
      </c>
      <c r="C648" s="44">
        <v>43586.0</v>
      </c>
      <c r="D648" s="181" t="s">
        <v>22370</v>
      </c>
      <c r="E648" s="100"/>
      <c r="F648" s="112" t="str">
        <f t="shared" si="2"/>
        <v>GUIDO JEAN PAUL PESSINI ROMO </v>
      </c>
      <c r="G648" s="100" t="s">
        <v>22371</v>
      </c>
      <c r="H648" s="56" t="s">
        <v>12</v>
      </c>
      <c r="I648" s="27"/>
      <c r="J648" s="57" t="s">
        <v>17</v>
      </c>
      <c r="K648" s="23" t="s">
        <v>15</v>
      </c>
    </row>
    <row r="649" ht="22.5" customHeight="1">
      <c r="A649" s="147">
        <v>46125.0</v>
      </c>
      <c r="B649" s="15">
        <v>46106.0</v>
      </c>
      <c r="C649" s="44">
        <v>43739.0</v>
      </c>
      <c r="D649" s="181" t="s">
        <v>22372</v>
      </c>
      <c r="E649" s="100"/>
      <c r="F649" s="112" t="str">
        <f t="shared" si="2"/>
        <v>PATRICIA ELIANA VALENZUELA SALVATIERRA </v>
      </c>
      <c r="G649" s="100" t="s">
        <v>22373</v>
      </c>
      <c r="H649" s="56" t="s">
        <v>12</v>
      </c>
      <c r="I649" s="27"/>
      <c r="J649" s="57" t="s">
        <v>17</v>
      </c>
      <c r="K649" s="23" t="s">
        <v>15</v>
      </c>
    </row>
    <row r="650" ht="22.5" customHeight="1">
      <c r="A650" s="147">
        <v>46125.0</v>
      </c>
      <c r="B650" s="15">
        <v>46106.0</v>
      </c>
      <c r="C650" s="44">
        <v>45413.0</v>
      </c>
      <c r="D650" s="181" t="s">
        <v>22374</v>
      </c>
      <c r="E650" s="100"/>
      <c r="F650" s="112" t="str">
        <f t="shared" si="2"/>
        <v>JUAN PABLO MOLINA GÓMEZ </v>
      </c>
      <c r="G650" s="100" t="s">
        <v>22375</v>
      </c>
      <c r="H650" s="61"/>
      <c r="I650" s="27"/>
      <c r="J650" s="57" t="s">
        <v>17</v>
      </c>
      <c r="K650" s="23" t="s">
        <v>22</v>
      </c>
    </row>
    <row r="651" ht="22.5" customHeight="1">
      <c r="A651" s="147">
        <v>46125.0</v>
      </c>
      <c r="B651" s="15">
        <v>46106.0</v>
      </c>
      <c r="C651" s="44">
        <v>45383.0</v>
      </c>
      <c r="D651" s="181" t="s">
        <v>22376</v>
      </c>
      <c r="E651" s="100"/>
      <c r="F651" s="112" t="str">
        <f t="shared" si="2"/>
        <v>LUIS ALBERTO COLLES VENEGAS </v>
      </c>
      <c r="G651" s="100" t="s">
        <v>22377</v>
      </c>
      <c r="H651" s="56" t="s">
        <v>12</v>
      </c>
      <c r="I651" s="27"/>
      <c r="J651" s="57" t="s">
        <v>17</v>
      </c>
      <c r="K651" s="23" t="s">
        <v>15</v>
      </c>
    </row>
    <row r="652" ht="22.5" customHeight="1">
      <c r="A652" s="147">
        <v>46125.0</v>
      </c>
      <c r="B652" s="15">
        <v>46106.0</v>
      </c>
      <c r="C652" s="44">
        <v>45413.0</v>
      </c>
      <c r="D652" s="181" t="s">
        <v>22378</v>
      </c>
      <c r="E652" s="100"/>
      <c r="F652" s="112" t="str">
        <f t="shared" si="2"/>
        <v>PAULINA ERNESTINA ESCOBAR SÁNCHEZ </v>
      </c>
      <c r="G652" s="100" t="s">
        <v>22379</v>
      </c>
      <c r="H652" s="56" t="s">
        <v>12</v>
      </c>
      <c r="I652" s="27"/>
      <c r="J652" s="57" t="s">
        <v>17</v>
      </c>
      <c r="K652" s="23" t="s">
        <v>15</v>
      </c>
    </row>
    <row r="653" ht="22.5" customHeight="1">
      <c r="A653" s="147">
        <v>46125.0</v>
      </c>
      <c r="B653" s="15">
        <v>46106.0</v>
      </c>
      <c r="C653" s="44">
        <v>41306.0</v>
      </c>
      <c r="D653" s="181" t="s">
        <v>22380</v>
      </c>
      <c r="E653" s="100"/>
      <c r="F653" s="112" t="str">
        <f t="shared" si="2"/>
        <v>JUAN PABLO REYES NÚÑEZ </v>
      </c>
      <c r="G653" s="100" t="s">
        <v>22381</v>
      </c>
      <c r="H653" s="56" t="s">
        <v>12</v>
      </c>
      <c r="I653" s="27"/>
      <c r="J653" s="57" t="s">
        <v>17</v>
      </c>
      <c r="K653" s="23" t="s">
        <v>15</v>
      </c>
    </row>
    <row r="654" ht="22.5" customHeight="1">
      <c r="A654" s="147">
        <v>46125.0</v>
      </c>
      <c r="B654" s="15">
        <v>46106.0</v>
      </c>
      <c r="C654" s="44">
        <v>43525.0</v>
      </c>
      <c r="D654" s="181" t="s">
        <v>22382</v>
      </c>
      <c r="E654" s="100"/>
      <c r="F654" s="112" t="str">
        <f t="shared" si="2"/>
        <v>OSCAR ALEJANDRO AGUILLÓN VALDERRAMA </v>
      </c>
      <c r="G654" s="100" t="s">
        <v>22383</v>
      </c>
      <c r="H654" s="56" t="s">
        <v>12</v>
      </c>
      <c r="I654" s="27"/>
      <c r="J654" s="57" t="s">
        <v>17</v>
      </c>
      <c r="K654" s="23" t="s">
        <v>15</v>
      </c>
    </row>
    <row r="655" ht="22.5" customHeight="1">
      <c r="A655" s="147">
        <v>46125.0</v>
      </c>
      <c r="B655" s="15">
        <v>46106.0</v>
      </c>
      <c r="C655" s="44">
        <v>43647.0</v>
      </c>
      <c r="D655" s="181" t="s">
        <v>22384</v>
      </c>
      <c r="E655" s="100"/>
      <c r="F655" s="112" t="str">
        <f t="shared" si="2"/>
        <v>CLAUDIA ALEJANDRA GÓMEZ VÁSQUEZ </v>
      </c>
      <c r="G655" s="100" t="s">
        <v>22385</v>
      </c>
      <c r="H655" s="56" t="s">
        <v>12</v>
      </c>
      <c r="I655" s="27"/>
      <c r="J655" s="57" t="s">
        <v>17</v>
      </c>
      <c r="K655" s="23" t="s">
        <v>15</v>
      </c>
    </row>
    <row r="656" ht="22.5" customHeight="1">
      <c r="A656" s="147">
        <v>46125.0</v>
      </c>
      <c r="B656" s="15">
        <v>46106.0</v>
      </c>
      <c r="C656" s="44">
        <v>45383.0</v>
      </c>
      <c r="D656" s="181" t="s">
        <v>22386</v>
      </c>
      <c r="E656" s="100"/>
      <c r="F656" s="112" t="str">
        <f t="shared" si="2"/>
        <v>JOSÉ LUIS ARREDONDO GONZÁLEZ </v>
      </c>
      <c r="G656" s="100" t="s">
        <v>22387</v>
      </c>
      <c r="H656" s="56" t="s">
        <v>12</v>
      </c>
      <c r="I656" s="27"/>
      <c r="J656" s="57" t="s">
        <v>17</v>
      </c>
      <c r="K656" s="23" t="s">
        <v>15</v>
      </c>
    </row>
    <row r="657" ht="22.5" customHeight="1">
      <c r="A657" s="147">
        <v>46125.0</v>
      </c>
      <c r="B657" s="15">
        <v>46106.0</v>
      </c>
      <c r="C657" s="44">
        <v>43525.0</v>
      </c>
      <c r="D657" s="181" t="s">
        <v>22388</v>
      </c>
      <c r="E657" s="100"/>
      <c r="F657" s="112" t="str">
        <f t="shared" si="2"/>
        <v>BENJAMÍN JONATHAN CORTÉS JOFRÉ </v>
      </c>
      <c r="G657" s="100" t="s">
        <v>22389</v>
      </c>
      <c r="H657" s="56" t="s">
        <v>12</v>
      </c>
      <c r="I657" s="27"/>
      <c r="J657" s="57" t="s">
        <v>17</v>
      </c>
      <c r="K657" s="23" t="s">
        <v>15</v>
      </c>
    </row>
    <row r="658" ht="22.5" customHeight="1">
      <c r="A658" s="147">
        <v>46125.0</v>
      </c>
      <c r="B658" s="15">
        <v>46106.0</v>
      </c>
      <c r="C658" s="44">
        <v>43556.0</v>
      </c>
      <c r="D658" s="181" t="s">
        <v>22390</v>
      </c>
      <c r="E658" s="100"/>
      <c r="F658" s="112" t="str">
        <f t="shared" si="2"/>
        <v>HERNÁN ALEJANDRO SANDOVAL NAVARRETE </v>
      </c>
      <c r="G658" s="100" t="s">
        <v>22391</v>
      </c>
      <c r="H658" s="56" t="s">
        <v>12</v>
      </c>
      <c r="I658" s="27"/>
      <c r="J658" s="57" t="s">
        <v>17</v>
      </c>
      <c r="K658" s="23" t="s">
        <v>15</v>
      </c>
    </row>
    <row r="659" ht="22.5" customHeight="1">
      <c r="A659" s="147">
        <v>46125.0</v>
      </c>
      <c r="B659" s="15">
        <v>46106.0</v>
      </c>
      <c r="C659" s="44">
        <v>43252.0</v>
      </c>
      <c r="D659" s="181" t="s">
        <v>22392</v>
      </c>
      <c r="E659" s="100"/>
      <c r="F659" s="112" t="str">
        <f t="shared" si="2"/>
        <v>MÓNICA CAROLINA CÁCERES RAMÍREZ </v>
      </c>
      <c r="G659" s="100" t="s">
        <v>22393</v>
      </c>
      <c r="H659" s="56" t="s">
        <v>12</v>
      </c>
      <c r="I659" s="27"/>
      <c r="J659" s="57" t="s">
        <v>17</v>
      </c>
      <c r="K659" s="23" t="s">
        <v>15</v>
      </c>
    </row>
    <row r="660" ht="22.5" customHeight="1">
      <c r="A660" s="147">
        <v>46125.0</v>
      </c>
      <c r="B660" s="15">
        <v>46106.0</v>
      </c>
      <c r="C660" s="44">
        <v>45352.0</v>
      </c>
      <c r="D660" s="181" t="s">
        <v>22394</v>
      </c>
      <c r="E660" s="100"/>
      <c r="F660" s="112" t="str">
        <f t="shared" si="2"/>
        <v>RODRIGO GONZALO HERRERA ARAVENA </v>
      </c>
      <c r="G660" s="100" t="s">
        <v>22395</v>
      </c>
      <c r="H660" s="61"/>
      <c r="I660" s="27"/>
      <c r="J660" s="57" t="s">
        <v>17</v>
      </c>
      <c r="K660" s="23" t="s">
        <v>22</v>
      </c>
    </row>
    <row r="661" ht="22.5" customHeight="1">
      <c r="A661" s="147">
        <v>46125.0</v>
      </c>
      <c r="B661" s="15">
        <v>46106.0</v>
      </c>
      <c r="C661" s="44">
        <v>44713.0</v>
      </c>
      <c r="D661" s="181" t="s">
        <v>22396</v>
      </c>
      <c r="E661" s="100"/>
      <c r="F661" s="112" t="str">
        <f t="shared" si="2"/>
        <v>GERMÁN EMILIO CANALES CAMPOS </v>
      </c>
      <c r="G661" s="100" t="s">
        <v>22397</v>
      </c>
      <c r="H661" s="61"/>
      <c r="I661" s="27"/>
      <c r="J661" s="57" t="s">
        <v>17</v>
      </c>
      <c r="K661" s="23" t="s">
        <v>22</v>
      </c>
    </row>
    <row r="662" ht="22.5" customHeight="1">
      <c r="A662" s="147">
        <v>46125.0</v>
      </c>
      <c r="B662" s="15">
        <v>46106.0</v>
      </c>
      <c r="C662" s="44">
        <v>45292.0</v>
      </c>
      <c r="D662" s="181" t="s">
        <v>22398</v>
      </c>
      <c r="E662" s="100"/>
      <c r="F662" s="112" t="str">
        <f t="shared" si="2"/>
        <v>FRANCISCO JAVIER MUÑOZ BRAVO </v>
      </c>
      <c r="G662" s="100" t="s">
        <v>22399</v>
      </c>
      <c r="H662" s="61"/>
      <c r="I662" s="27"/>
      <c r="J662" s="57" t="s">
        <v>17</v>
      </c>
      <c r="K662" s="23" t="s">
        <v>22</v>
      </c>
    </row>
    <row r="663" ht="22.5" customHeight="1">
      <c r="A663" s="147">
        <v>46125.0</v>
      </c>
      <c r="B663" s="15">
        <v>46106.0</v>
      </c>
      <c r="C663" s="44">
        <v>43586.0</v>
      </c>
      <c r="D663" s="181" t="s">
        <v>22400</v>
      </c>
      <c r="E663" s="100"/>
      <c r="F663" s="112" t="str">
        <f t="shared" si="2"/>
        <v>DISNEY RICARDO UGALDE MEZA </v>
      </c>
      <c r="G663" s="100" t="s">
        <v>22401</v>
      </c>
      <c r="H663" s="56" t="s">
        <v>12</v>
      </c>
      <c r="I663" s="27"/>
      <c r="J663" s="57" t="s">
        <v>17</v>
      </c>
      <c r="K663" s="23" t="s">
        <v>15</v>
      </c>
    </row>
    <row r="664" ht="22.5" customHeight="1">
      <c r="A664" s="147">
        <v>46125.0</v>
      </c>
      <c r="B664" s="15">
        <v>46106.0</v>
      </c>
      <c r="C664" s="44">
        <v>44652.0</v>
      </c>
      <c r="D664" s="181" t="s">
        <v>22402</v>
      </c>
      <c r="E664" s="100"/>
      <c r="F664" s="112" t="str">
        <f t="shared" si="2"/>
        <v>DAVID MARCELO RODRÍGUEZ ACEVEDO </v>
      </c>
      <c r="G664" s="100" t="s">
        <v>22403</v>
      </c>
      <c r="H664" s="56" t="s">
        <v>12</v>
      </c>
      <c r="I664" s="27"/>
      <c r="J664" s="57" t="s">
        <v>17</v>
      </c>
      <c r="K664" s="23" t="s">
        <v>15</v>
      </c>
    </row>
    <row r="665" ht="22.5" customHeight="1">
      <c r="A665" s="147">
        <v>46125.0</v>
      </c>
      <c r="B665" s="15">
        <v>46106.0</v>
      </c>
      <c r="C665" s="44">
        <v>43556.0</v>
      </c>
      <c r="D665" s="181" t="s">
        <v>22404</v>
      </c>
      <c r="E665" s="100"/>
      <c r="F665" s="112" t="str">
        <f t="shared" si="2"/>
        <v>JUAN GUILLERMO CABRERA VERGARA </v>
      </c>
      <c r="G665" s="100" t="s">
        <v>22405</v>
      </c>
      <c r="H665" s="56" t="s">
        <v>12</v>
      </c>
      <c r="I665" s="27"/>
      <c r="J665" s="57" t="s">
        <v>17</v>
      </c>
      <c r="K665" s="23" t="s">
        <v>15</v>
      </c>
    </row>
    <row r="666" ht="22.5" customHeight="1">
      <c r="A666" s="147">
        <v>46125.0</v>
      </c>
      <c r="B666" s="15">
        <v>46106.0</v>
      </c>
      <c r="C666" s="44">
        <v>43617.0</v>
      </c>
      <c r="D666" s="181" t="s">
        <v>22406</v>
      </c>
      <c r="E666" s="100"/>
      <c r="F666" s="112" t="str">
        <f t="shared" si="2"/>
        <v>CRISTÓBAL ANTONIO OYARZO DE TORO </v>
      </c>
      <c r="G666" s="100" t="s">
        <v>22407</v>
      </c>
      <c r="H666" s="56" t="s">
        <v>12</v>
      </c>
      <c r="I666" s="27"/>
      <c r="J666" s="57" t="s">
        <v>17</v>
      </c>
      <c r="K666" s="23" t="s">
        <v>15</v>
      </c>
    </row>
    <row r="667" ht="22.5" customHeight="1">
      <c r="A667" s="147">
        <v>46125.0</v>
      </c>
      <c r="B667" s="15">
        <v>46106.0</v>
      </c>
      <c r="C667" s="44">
        <v>41883.0</v>
      </c>
      <c r="D667" s="181" t="s">
        <v>22408</v>
      </c>
      <c r="E667" s="100"/>
      <c r="F667" s="112" t="str">
        <f t="shared" si="2"/>
        <v>GERARDO PAVEL SALVADOR ACOSTA RIVERA </v>
      </c>
      <c r="G667" s="100" t="s">
        <v>22409</v>
      </c>
      <c r="H667" s="61"/>
      <c r="I667" s="27"/>
      <c r="J667" s="57" t="s">
        <v>17</v>
      </c>
      <c r="K667" s="23" t="s">
        <v>22</v>
      </c>
    </row>
    <row r="668" ht="22.5" customHeight="1">
      <c r="A668" s="147">
        <v>46125.0</v>
      </c>
      <c r="B668" s="46"/>
      <c r="C668" s="44">
        <v>45170.0</v>
      </c>
      <c r="D668" s="181" t="s">
        <v>22410</v>
      </c>
      <c r="E668" s="100" t="s">
        <v>22411</v>
      </c>
      <c r="F668" s="112" t="str">
        <f t="shared" si="2"/>
        <v>MARIA VERONICA GALLARDO SALINAS</v>
      </c>
      <c r="G668" s="100" t="s">
        <v>22412</v>
      </c>
      <c r="H668" s="56" t="s">
        <v>12</v>
      </c>
      <c r="I668" s="27"/>
      <c r="J668" s="57" t="s">
        <v>17</v>
      </c>
      <c r="K668" s="23" t="s">
        <v>15</v>
      </c>
    </row>
    <row r="669" ht="22.5" customHeight="1">
      <c r="A669" s="147">
        <v>46125.0</v>
      </c>
      <c r="B669" s="15">
        <v>46126.0</v>
      </c>
      <c r="C669" s="44">
        <v>45413.0</v>
      </c>
      <c r="D669" s="181" t="s">
        <v>22413</v>
      </c>
      <c r="E669" s="100" t="s">
        <v>22414</v>
      </c>
      <c r="F669" s="112" t="str">
        <f t="shared" si="2"/>
        <v>KARINA ANDREA ROJAS VEGA</v>
      </c>
      <c r="G669" s="100" t="s">
        <v>19884</v>
      </c>
      <c r="H669" s="56" t="s">
        <v>12</v>
      </c>
      <c r="I669" s="27"/>
      <c r="J669" s="57" t="s">
        <v>17</v>
      </c>
      <c r="K669" s="23" t="s">
        <v>15</v>
      </c>
    </row>
    <row r="670" ht="22.5" customHeight="1">
      <c r="A670" s="147">
        <v>46125.0</v>
      </c>
      <c r="B670" s="15">
        <v>46126.0</v>
      </c>
      <c r="C670" s="44">
        <v>44652.0</v>
      </c>
      <c r="D670" s="181" t="s">
        <v>22415</v>
      </c>
      <c r="E670" s="100" t="s">
        <v>22416</v>
      </c>
      <c r="F670" s="112" t="str">
        <f t="shared" si="2"/>
        <v>PATRICIO ERWIN VALDIVIESO GUZMAN</v>
      </c>
      <c r="G670" s="100" t="s">
        <v>22417</v>
      </c>
      <c r="H670" s="56" t="s">
        <v>12</v>
      </c>
      <c r="I670" s="27"/>
      <c r="J670" s="57" t="s">
        <v>17</v>
      </c>
      <c r="K670" s="23" t="s">
        <v>15</v>
      </c>
    </row>
    <row r="671" ht="22.5" customHeight="1">
      <c r="A671" s="147">
        <v>46125.0</v>
      </c>
      <c r="B671" s="46"/>
      <c r="C671" s="44">
        <v>45839.0</v>
      </c>
      <c r="D671" s="181" t="s">
        <v>13235</v>
      </c>
      <c r="E671" s="100" t="s">
        <v>13236</v>
      </c>
      <c r="F671" s="112" t="str">
        <f t="shared" si="2"/>
        <v>LUIS ARTURO OLGUIN HURTADO</v>
      </c>
      <c r="G671" s="100" t="s">
        <v>13237</v>
      </c>
      <c r="H671" s="56" t="s">
        <v>12</v>
      </c>
      <c r="I671" s="27"/>
      <c r="J671" s="57" t="s">
        <v>17</v>
      </c>
      <c r="K671" s="23" t="s">
        <v>15</v>
      </c>
    </row>
    <row r="672" ht="22.5" customHeight="1">
      <c r="A672" s="147">
        <v>46125.0</v>
      </c>
      <c r="B672" s="15">
        <v>46126.0</v>
      </c>
      <c r="C672" s="44">
        <v>45778.0</v>
      </c>
      <c r="D672" s="181" t="s">
        <v>6665</v>
      </c>
      <c r="E672" s="100" t="s">
        <v>22418</v>
      </c>
      <c r="F672" s="112" t="str">
        <f t="shared" si="2"/>
        <v>ALEJANDRO HERNAN VARAS LAGOS</v>
      </c>
      <c r="G672" s="100" t="s">
        <v>22419</v>
      </c>
      <c r="H672" s="56" t="s">
        <v>12</v>
      </c>
      <c r="I672" s="27"/>
      <c r="J672" s="57" t="s">
        <v>17</v>
      </c>
      <c r="K672" s="23" t="s">
        <v>15</v>
      </c>
    </row>
    <row r="673" ht="22.5" customHeight="1">
      <c r="A673" s="147">
        <v>46125.0</v>
      </c>
      <c r="B673" s="15"/>
      <c r="C673" s="44"/>
      <c r="D673" s="181" t="s">
        <v>22420</v>
      </c>
      <c r="E673" s="100" t="s">
        <v>22421</v>
      </c>
      <c r="F673" s="112" t="str">
        <f t="shared" si="2"/>
        <v>ROY HUMBERTO MARTINEZ URRUTIA</v>
      </c>
      <c r="G673" s="100" t="s">
        <v>22422</v>
      </c>
      <c r="H673" s="56" t="s">
        <v>12</v>
      </c>
      <c r="I673" s="27"/>
      <c r="J673" s="57" t="s">
        <v>17</v>
      </c>
      <c r="K673" s="23" t="s">
        <v>15</v>
      </c>
    </row>
    <row r="674" ht="22.5" customHeight="1">
      <c r="A674" s="147">
        <v>46125.0</v>
      </c>
      <c r="B674" s="15">
        <v>46120.0</v>
      </c>
      <c r="C674" s="44">
        <v>44621.0</v>
      </c>
      <c r="D674" s="181" t="s">
        <v>8670</v>
      </c>
      <c r="E674" s="100" t="s">
        <v>22423</v>
      </c>
      <c r="F674" s="112" t="str">
        <f t="shared" si="2"/>
        <v>JOSE LUIS LOPEZ AREVALO</v>
      </c>
      <c r="G674" s="100" t="s">
        <v>22424</v>
      </c>
      <c r="H674" s="56" t="s">
        <v>12</v>
      </c>
      <c r="I674" s="27"/>
      <c r="J674" s="57" t="s">
        <v>19</v>
      </c>
      <c r="K674" s="23" t="s">
        <v>15</v>
      </c>
    </row>
    <row r="675" ht="22.5" customHeight="1">
      <c r="A675" s="147">
        <v>46125.0</v>
      </c>
      <c r="B675" s="15">
        <v>46120.0</v>
      </c>
      <c r="C675" s="44">
        <v>43556.0</v>
      </c>
      <c r="D675" s="181" t="s">
        <v>22425</v>
      </c>
      <c r="E675" s="100"/>
      <c r="F675" s="112" t="str">
        <f t="shared" si="2"/>
        <v>OSVALDO FRANCISCO TORRES STURLESE </v>
      </c>
      <c r="G675" s="100" t="s">
        <v>22426</v>
      </c>
      <c r="H675" s="56" t="s">
        <v>12</v>
      </c>
      <c r="I675" s="27"/>
      <c r="J675" s="57" t="s">
        <v>19</v>
      </c>
      <c r="K675" s="23" t="s">
        <v>15</v>
      </c>
    </row>
    <row r="676" ht="22.5" customHeight="1">
      <c r="A676" s="147">
        <v>46125.0</v>
      </c>
      <c r="B676" s="15">
        <v>46127.0</v>
      </c>
      <c r="C676" s="44">
        <v>45748.0</v>
      </c>
      <c r="D676" s="181" t="s">
        <v>22427</v>
      </c>
      <c r="E676" s="100" t="s">
        <v>22428</v>
      </c>
      <c r="F676" s="112" t="str">
        <f t="shared" si="2"/>
        <v>EMILIO BORIS MERCADO CAMPUSANO</v>
      </c>
      <c r="G676" s="100" t="s">
        <v>22429</v>
      </c>
      <c r="H676" s="56" t="s">
        <v>12</v>
      </c>
      <c r="I676" s="27"/>
      <c r="J676" s="57" t="s">
        <v>19</v>
      </c>
      <c r="K676" s="23" t="s">
        <v>15</v>
      </c>
    </row>
    <row r="677" ht="22.5" customHeight="1">
      <c r="A677" s="147">
        <v>46125.0</v>
      </c>
      <c r="B677" s="15">
        <v>46127.0</v>
      </c>
      <c r="C677" s="44">
        <v>45261.0</v>
      </c>
      <c r="D677" s="181" t="s">
        <v>22430</v>
      </c>
      <c r="E677" s="100" t="s">
        <v>22431</v>
      </c>
      <c r="F677" s="112" t="str">
        <f t="shared" si="2"/>
        <v>FERNANDA SOLANGE GONZALEZ BOTARRO</v>
      </c>
      <c r="G677" s="100" t="s">
        <v>22432</v>
      </c>
      <c r="H677" s="56" t="s">
        <v>12</v>
      </c>
      <c r="I677" s="27"/>
      <c r="J677" s="57" t="s">
        <v>19</v>
      </c>
      <c r="K677" s="23" t="s">
        <v>15</v>
      </c>
    </row>
    <row r="678" ht="22.5" customHeight="1">
      <c r="A678" s="147">
        <v>46125.0</v>
      </c>
      <c r="B678" s="15"/>
      <c r="C678" s="44"/>
      <c r="D678" s="181" t="s">
        <v>22433</v>
      </c>
      <c r="E678" s="100"/>
      <c r="F678" s="112" t="str">
        <f t="shared" si="2"/>
        <v>HUMBERTO HERNÁN LLANTÉN VARGAS </v>
      </c>
      <c r="G678" s="100" t="s">
        <v>22434</v>
      </c>
      <c r="H678" s="56"/>
      <c r="I678" s="27"/>
      <c r="J678" s="65"/>
      <c r="K678" s="28"/>
    </row>
    <row r="679" ht="22.5" customHeight="1">
      <c r="A679" s="147">
        <v>46125.0</v>
      </c>
      <c r="B679" s="46"/>
      <c r="C679" s="44">
        <v>45870.0</v>
      </c>
      <c r="D679" s="181" t="s">
        <v>22435</v>
      </c>
      <c r="E679" s="100"/>
      <c r="F679" s="112" t="str">
        <f t="shared" si="2"/>
        <v>DAMIÁN SADDAM AGUILERA HUERTA </v>
      </c>
      <c r="G679" s="100" t="s">
        <v>22436</v>
      </c>
      <c r="H679" s="61"/>
      <c r="I679" s="27"/>
      <c r="J679" s="65"/>
      <c r="K679" s="28"/>
    </row>
    <row r="680" ht="22.5" customHeight="1">
      <c r="A680" s="147">
        <v>46126.0</v>
      </c>
      <c r="B680" s="15"/>
      <c r="C680" s="44"/>
      <c r="D680" s="181" t="s">
        <v>22437</v>
      </c>
      <c r="E680" s="100"/>
      <c r="F680" s="112" t="str">
        <f t="shared" si="2"/>
        <v>CAMILA FRANCISCA ORTIZ DIAZ </v>
      </c>
      <c r="G680" s="100" t="s">
        <v>22438</v>
      </c>
      <c r="H680" s="56" t="s">
        <v>12</v>
      </c>
      <c r="I680" s="27"/>
      <c r="J680" s="57" t="s">
        <v>14</v>
      </c>
      <c r="K680" s="28"/>
    </row>
    <row r="681" ht="22.5" customHeight="1">
      <c r="A681" s="147">
        <v>46126.0</v>
      </c>
      <c r="B681" s="15"/>
      <c r="C681" s="44"/>
      <c r="D681" s="181" t="s">
        <v>22439</v>
      </c>
      <c r="E681" s="100"/>
      <c r="F681" s="112" t="str">
        <f t="shared" si="2"/>
        <v>JORGE LUIS ALBERTO GREZ ZUÑIGA </v>
      </c>
      <c r="G681" s="100" t="s">
        <v>22440</v>
      </c>
      <c r="H681" s="61"/>
      <c r="I681" s="27"/>
      <c r="J681" s="57" t="s">
        <v>14</v>
      </c>
      <c r="K681" s="28"/>
    </row>
    <row r="682" ht="22.5" customHeight="1">
      <c r="A682" s="147">
        <v>46126.0</v>
      </c>
      <c r="B682" s="15"/>
      <c r="C682" s="44"/>
      <c r="D682" s="181" t="s">
        <v>22441</v>
      </c>
      <c r="E682" s="100"/>
      <c r="F682" s="112" t="str">
        <f t="shared" si="2"/>
        <v>JACOB MOISÉS SÁNCHEZ GONZÁLEZ </v>
      </c>
      <c r="G682" s="100" t="s">
        <v>22442</v>
      </c>
      <c r="H682" s="61"/>
      <c r="I682" s="27"/>
      <c r="J682" s="57" t="s">
        <v>14</v>
      </c>
      <c r="K682" s="28"/>
    </row>
    <row r="683" ht="22.5" customHeight="1">
      <c r="A683" s="147">
        <v>46126.0</v>
      </c>
      <c r="B683" s="15"/>
      <c r="C683" s="44"/>
      <c r="D683" s="181" t="s">
        <v>22443</v>
      </c>
      <c r="E683" s="100"/>
      <c r="F683" s="112" t="str">
        <f t="shared" si="2"/>
        <v>JORGE MATÍAS PORTILLA MORALES </v>
      </c>
      <c r="G683" s="100" t="s">
        <v>22444</v>
      </c>
      <c r="H683" s="61"/>
      <c r="I683" s="27"/>
      <c r="J683" s="57" t="s">
        <v>14</v>
      </c>
      <c r="K683" s="28"/>
    </row>
    <row r="684" ht="22.5" customHeight="1">
      <c r="A684" s="147">
        <v>46126.0</v>
      </c>
      <c r="B684" s="15"/>
      <c r="C684" s="44"/>
      <c r="D684" s="181" t="s">
        <v>22445</v>
      </c>
      <c r="E684" s="100"/>
      <c r="F684" s="112" t="str">
        <f t="shared" si="2"/>
        <v>FELIPE ALEJANDRO MENESES MUÑOZ </v>
      </c>
      <c r="G684" s="100" t="s">
        <v>22446</v>
      </c>
      <c r="H684" s="61"/>
      <c r="I684" s="27"/>
      <c r="J684" s="57" t="s">
        <v>14</v>
      </c>
      <c r="K684" s="28"/>
    </row>
    <row r="685" ht="22.5" customHeight="1">
      <c r="A685" s="147">
        <v>46126.0</v>
      </c>
      <c r="B685" s="15"/>
      <c r="C685" s="44"/>
      <c r="D685" s="181" t="s">
        <v>22447</v>
      </c>
      <c r="E685" s="100"/>
      <c r="F685" s="112" t="str">
        <f t="shared" si="2"/>
        <v>ISABEL ROXANA VERA ARAYA </v>
      </c>
      <c r="G685" s="100" t="s">
        <v>22448</v>
      </c>
      <c r="H685" s="61"/>
      <c r="I685" s="27"/>
      <c r="J685" s="57" t="s">
        <v>14</v>
      </c>
      <c r="K685" s="28"/>
    </row>
    <row r="686" ht="22.5" customHeight="1">
      <c r="A686" s="147">
        <v>46126.0</v>
      </c>
      <c r="B686" s="15"/>
      <c r="C686" s="44"/>
      <c r="D686" s="181" t="s">
        <v>22449</v>
      </c>
      <c r="E686" s="100"/>
      <c r="F686" s="112" t="str">
        <f t="shared" si="2"/>
        <v>VALENTINA ANDREA RUBILAR MOYA </v>
      </c>
      <c r="G686" s="100" t="s">
        <v>22450</v>
      </c>
      <c r="H686" s="56" t="s">
        <v>12</v>
      </c>
      <c r="I686" s="27"/>
      <c r="J686" s="57" t="s">
        <v>14</v>
      </c>
      <c r="K686" s="28"/>
    </row>
    <row r="687" ht="22.5" customHeight="1">
      <c r="A687" s="147">
        <v>46126.0</v>
      </c>
      <c r="B687" s="15"/>
      <c r="C687" s="44"/>
      <c r="D687" s="181" t="s">
        <v>22451</v>
      </c>
      <c r="E687" s="100"/>
      <c r="F687" s="112" t="str">
        <f t="shared" si="2"/>
        <v>MAURICIO ALEJANDRO BOLVARÁN RIVERA </v>
      </c>
      <c r="G687" s="100" t="s">
        <v>22452</v>
      </c>
      <c r="H687" s="61"/>
      <c r="I687" s="27"/>
      <c r="J687" s="57" t="s">
        <v>14</v>
      </c>
      <c r="K687" s="28"/>
    </row>
    <row r="688" ht="22.5" customHeight="1">
      <c r="A688" s="147">
        <v>46126.0</v>
      </c>
      <c r="B688" s="15"/>
      <c r="C688" s="44"/>
      <c r="D688" s="181" t="s">
        <v>22453</v>
      </c>
      <c r="E688" s="100"/>
      <c r="F688" s="112" t="str">
        <f t="shared" si="2"/>
        <v>WILBER ALONSO PLATA AYALA </v>
      </c>
      <c r="G688" s="100" t="s">
        <v>22454</v>
      </c>
      <c r="H688" s="56" t="s">
        <v>12</v>
      </c>
      <c r="I688" s="27"/>
      <c r="J688" s="57" t="s">
        <v>14</v>
      </c>
      <c r="K688" s="23" t="s">
        <v>15</v>
      </c>
    </row>
    <row r="689" ht="22.5" customHeight="1">
      <c r="A689" s="147">
        <v>46126.0</v>
      </c>
      <c r="B689" s="15"/>
      <c r="C689" s="44"/>
      <c r="D689" s="181" t="s">
        <v>22455</v>
      </c>
      <c r="E689" s="100"/>
      <c r="F689" s="112" t="str">
        <f t="shared" si="2"/>
        <v>LUCIANO XAVI FERNANDO CARVAJAL GUTIERREZ </v>
      </c>
      <c r="G689" s="100" t="s">
        <v>17743</v>
      </c>
      <c r="H689" s="61"/>
      <c r="I689" s="27"/>
      <c r="J689" s="57" t="s">
        <v>14</v>
      </c>
      <c r="K689" s="28"/>
    </row>
    <row r="690" ht="22.5" customHeight="1">
      <c r="A690" s="147">
        <v>46126.0</v>
      </c>
      <c r="B690" s="15"/>
      <c r="C690" s="44"/>
      <c r="D690" s="181" t="s">
        <v>22456</v>
      </c>
      <c r="E690" s="100"/>
      <c r="F690" s="112" t="str">
        <f t="shared" si="2"/>
        <v>JOSÉ LUIS GONZÁLEZ MORENO </v>
      </c>
      <c r="G690" s="100" t="s">
        <v>22457</v>
      </c>
      <c r="H690" s="61"/>
      <c r="I690" s="27"/>
      <c r="J690" s="57" t="s">
        <v>14</v>
      </c>
      <c r="K690" s="28"/>
    </row>
    <row r="691" ht="22.5" customHeight="1">
      <c r="A691" s="147">
        <v>46126.0</v>
      </c>
      <c r="B691" s="15"/>
      <c r="C691" s="44"/>
      <c r="D691" s="181" t="s">
        <v>22458</v>
      </c>
      <c r="E691" s="100"/>
      <c r="F691" s="112" t="str">
        <f t="shared" si="2"/>
        <v>CLAUDIO ANDRÉS RIQUELME SANDOVAL </v>
      </c>
      <c r="G691" s="100" t="s">
        <v>22459</v>
      </c>
      <c r="H691" s="61"/>
      <c r="I691" s="27"/>
      <c r="J691" s="57" t="s">
        <v>14</v>
      </c>
      <c r="K691" s="28"/>
    </row>
    <row r="692" ht="22.5" customHeight="1">
      <c r="A692" s="147">
        <v>46126.0</v>
      </c>
      <c r="B692" s="15"/>
      <c r="C692" s="44"/>
      <c r="D692" s="181" t="s">
        <v>22460</v>
      </c>
      <c r="E692" s="100"/>
      <c r="F692" s="112" t="str">
        <f t="shared" si="2"/>
        <v>CARLOS JAVIER GONZÁLEZ BERNAL </v>
      </c>
      <c r="G692" s="100" t="s">
        <v>22461</v>
      </c>
      <c r="H692" s="56" t="s">
        <v>12</v>
      </c>
      <c r="I692" s="27"/>
      <c r="J692" s="57" t="s">
        <v>14</v>
      </c>
      <c r="K692" s="23" t="s">
        <v>15</v>
      </c>
    </row>
    <row r="693" ht="22.5" customHeight="1">
      <c r="A693" s="147">
        <v>46126.0</v>
      </c>
      <c r="B693" s="46"/>
      <c r="C693" s="44"/>
      <c r="D693" s="181" t="s">
        <v>22462</v>
      </c>
      <c r="E693" s="100"/>
      <c r="F693" s="112" t="str">
        <f t="shared" si="2"/>
        <v>FELIPE ALBERTO GONZALEZ GUZMAN </v>
      </c>
      <c r="G693" s="100" t="s">
        <v>22463</v>
      </c>
      <c r="H693" s="56" t="s">
        <v>12</v>
      </c>
      <c r="I693" s="27"/>
      <c r="J693" s="57" t="s">
        <v>14</v>
      </c>
      <c r="K693" s="28"/>
    </row>
    <row r="694" ht="22.5" customHeight="1">
      <c r="A694" s="147">
        <v>46126.0</v>
      </c>
      <c r="B694" s="15"/>
      <c r="C694" s="44"/>
      <c r="D694" s="181" t="s">
        <v>22464</v>
      </c>
      <c r="E694" s="100"/>
      <c r="F694" s="112" t="str">
        <f t="shared" si="2"/>
        <v>ARIEL ALEXANDER ZASSO AGUILERA </v>
      </c>
      <c r="G694" s="100" t="s">
        <v>22465</v>
      </c>
      <c r="H694" s="56" t="s">
        <v>12</v>
      </c>
      <c r="I694" s="27"/>
      <c r="J694" s="57" t="s">
        <v>14</v>
      </c>
      <c r="K694" s="28"/>
    </row>
    <row r="695" ht="22.5" customHeight="1">
      <c r="A695" s="147">
        <v>46126.0</v>
      </c>
      <c r="B695" s="15"/>
      <c r="C695" s="44"/>
      <c r="D695" s="181" t="s">
        <v>22466</v>
      </c>
      <c r="E695" s="100"/>
      <c r="F695" s="112" t="str">
        <f t="shared" si="2"/>
        <v>MAKARENA SOLEDAD TELLO ESCOBAR </v>
      </c>
      <c r="G695" s="100" t="s">
        <v>15058</v>
      </c>
      <c r="H695" s="61"/>
      <c r="I695" s="27"/>
      <c r="J695" s="57" t="s">
        <v>14</v>
      </c>
      <c r="K695" s="28"/>
    </row>
    <row r="696" ht="22.5" customHeight="1">
      <c r="A696" s="147">
        <v>46126.0</v>
      </c>
      <c r="B696" s="15"/>
      <c r="C696" s="44"/>
      <c r="D696" s="181" t="s">
        <v>22467</v>
      </c>
      <c r="E696" s="100"/>
      <c r="F696" s="112" t="str">
        <f t="shared" si="2"/>
        <v>ANGEL ESTEBAN ZAMORANO UBILLA </v>
      </c>
      <c r="G696" s="100" t="s">
        <v>22468</v>
      </c>
      <c r="H696" s="61"/>
      <c r="I696" s="27"/>
      <c r="J696" s="57" t="s">
        <v>14</v>
      </c>
      <c r="K696" s="28"/>
    </row>
    <row r="697" ht="22.5" customHeight="1">
      <c r="A697" s="147">
        <v>46126.0</v>
      </c>
      <c r="B697" s="15"/>
      <c r="C697" s="44"/>
      <c r="D697" s="181" t="s">
        <v>22469</v>
      </c>
      <c r="E697" s="100"/>
      <c r="F697" s="112" t="str">
        <f t="shared" si="2"/>
        <v>TOMÁS BENJAMIN ACUÑA ARIAS </v>
      </c>
      <c r="G697" s="100" t="s">
        <v>22470</v>
      </c>
      <c r="H697" s="61"/>
      <c r="I697" s="27"/>
      <c r="J697" s="57" t="s">
        <v>14</v>
      </c>
      <c r="K697" s="28"/>
    </row>
    <row r="698" ht="22.5" customHeight="1">
      <c r="A698" s="147">
        <v>46126.0</v>
      </c>
      <c r="B698" s="15"/>
      <c r="C698" s="44"/>
      <c r="D698" s="181" t="s">
        <v>22471</v>
      </c>
      <c r="E698" s="100"/>
      <c r="F698" s="112" t="str">
        <f t="shared" si="2"/>
        <v>CRISTOPHER MATÍAS GARCÍA LÓPEZ </v>
      </c>
      <c r="G698" s="100" t="s">
        <v>22472</v>
      </c>
      <c r="H698" s="61"/>
      <c r="I698" s="27"/>
      <c r="J698" s="57" t="s">
        <v>14</v>
      </c>
      <c r="K698" s="28"/>
    </row>
    <row r="699" ht="22.5" customHeight="1">
      <c r="A699" s="147">
        <v>46126.0</v>
      </c>
      <c r="B699" s="15"/>
      <c r="C699" s="44"/>
      <c r="D699" s="181" t="s">
        <v>22473</v>
      </c>
      <c r="E699" s="100"/>
      <c r="F699" s="112" t="str">
        <f t="shared" si="2"/>
        <v>MIGUEL ANGEL ALBERTO DONOSO VEGA </v>
      </c>
      <c r="G699" s="100" t="s">
        <v>22474</v>
      </c>
      <c r="H699" s="56" t="s">
        <v>12</v>
      </c>
      <c r="I699" s="27"/>
      <c r="J699" s="57" t="s">
        <v>14</v>
      </c>
      <c r="K699" s="28"/>
    </row>
    <row r="700" ht="22.5" customHeight="1">
      <c r="A700" s="147">
        <v>46126.0</v>
      </c>
      <c r="B700" s="15"/>
      <c r="C700" s="44"/>
      <c r="D700" s="181" t="s">
        <v>22475</v>
      </c>
      <c r="E700" s="100"/>
      <c r="F700" s="112" t="str">
        <f t="shared" si="2"/>
        <v>FELIPE IGNACIO DELGADO VERDUGO </v>
      </c>
      <c r="G700" s="100" t="s">
        <v>22476</v>
      </c>
      <c r="H700" s="56" t="s">
        <v>12</v>
      </c>
      <c r="I700" s="27"/>
      <c r="J700" s="57" t="s">
        <v>14</v>
      </c>
      <c r="K700" s="28"/>
    </row>
    <row r="701" ht="22.5" customHeight="1">
      <c r="A701" s="147">
        <v>46126.0</v>
      </c>
      <c r="B701" s="15"/>
      <c r="C701" s="44"/>
      <c r="D701" s="181" t="s">
        <v>22477</v>
      </c>
      <c r="E701" s="100"/>
      <c r="F701" s="112" t="str">
        <f t="shared" si="2"/>
        <v>GERALD ANTONIO FAUST CONTRERAS </v>
      </c>
      <c r="G701" s="100" t="s">
        <v>17473</v>
      </c>
      <c r="H701" s="61"/>
      <c r="I701" s="27"/>
      <c r="J701" s="57" t="s">
        <v>14</v>
      </c>
      <c r="K701" s="28"/>
    </row>
    <row r="702" ht="22.5" customHeight="1">
      <c r="A702" s="147">
        <v>46126.0</v>
      </c>
      <c r="B702" s="15"/>
      <c r="C702" s="44"/>
      <c r="D702" s="181" t="s">
        <v>22478</v>
      </c>
      <c r="E702" s="100"/>
      <c r="F702" s="112" t="str">
        <f t="shared" si="2"/>
        <v>RITA ROSEMARIE ACEVEDO CAMPOS </v>
      </c>
      <c r="G702" s="100" t="s">
        <v>22479</v>
      </c>
      <c r="H702" s="56" t="s">
        <v>12</v>
      </c>
      <c r="I702" s="27"/>
      <c r="J702" s="57" t="s">
        <v>14</v>
      </c>
      <c r="K702" s="28"/>
    </row>
    <row r="703" ht="22.5" customHeight="1">
      <c r="A703" s="147">
        <v>46126.0</v>
      </c>
      <c r="B703" s="15"/>
      <c r="C703" s="44"/>
      <c r="D703" s="181" t="s">
        <v>22480</v>
      </c>
      <c r="E703" s="100"/>
      <c r="F703" s="112" t="str">
        <f t="shared" si="2"/>
        <v>NATALY PAZ ARRAU FERNANDOIS </v>
      </c>
      <c r="G703" s="100" t="s">
        <v>22481</v>
      </c>
      <c r="H703" s="56" t="s">
        <v>12</v>
      </c>
      <c r="I703" s="27"/>
      <c r="J703" s="57" t="s">
        <v>14</v>
      </c>
      <c r="K703" s="23" t="s">
        <v>15</v>
      </c>
    </row>
    <row r="704" ht="22.5" customHeight="1">
      <c r="A704" s="147">
        <v>46126.0</v>
      </c>
      <c r="B704" s="15"/>
      <c r="C704" s="44"/>
      <c r="D704" s="181" t="s">
        <v>22482</v>
      </c>
      <c r="E704" s="100"/>
      <c r="F704" s="112" t="str">
        <f t="shared" si="2"/>
        <v>BENJAMÍN ALFONSO GONZÁLEZ MARTÍNEZ </v>
      </c>
      <c r="G704" s="100" t="s">
        <v>22483</v>
      </c>
      <c r="H704" s="56" t="s">
        <v>12</v>
      </c>
      <c r="I704" s="27"/>
      <c r="J704" s="57" t="s">
        <v>14</v>
      </c>
      <c r="K704" s="23" t="s">
        <v>15</v>
      </c>
    </row>
    <row r="705" ht="22.5" customHeight="1">
      <c r="A705" s="147">
        <v>46126.0</v>
      </c>
      <c r="B705" s="15"/>
      <c r="C705" s="44"/>
      <c r="D705" s="181" t="s">
        <v>22484</v>
      </c>
      <c r="E705" s="100"/>
      <c r="F705" s="112" t="str">
        <f t="shared" si="2"/>
        <v>CATALINA ANDREA GONZÁLEZ RAMÍREZ </v>
      </c>
      <c r="G705" s="100" t="s">
        <v>22485</v>
      </c>
      <c r="H705" s="56" t="s">
        <v>12</v>
      </c>
      <c r="I705" s="27"/>
      <c r="J705" s="57" t="s">
        <v>14</v>
      </c>
      <c r="K705" s="23" t="s">
        <v>15</v>
      </c>
    </row>
    <row r="706" ht="22.5" customHeight="1">
      <c r="A706" s="147">
        <v>46126.0</v>
      </c>
      <c r="B706" s="15"/>
      <c r="C706" s="44"/>
      <c r="D706" s="181" t="s">
        <v>22486</v>
      </c>
      <c r="E706" s="100"/>
      <c r="F706" s="112" t="str">
        <f t="shared" si="2"/>
        <v>ELENA ALEJANDRA FARÍAS LAZO </v>
      </c>
      <c r="G706" s="100" t="s">
        <v>22487</v>
      </c>
      <c r="H706" s="56" t="s">
        <v>12</v>
      </c>
      <c r="I706" s="27"/>
      <c r="J706" s="57" t="s">
        <v>14</v>
      </c>
      <c r="K706" s="28"/>
    </row>
    <row r="707" ht="22.5" customHeight="1">
      <c r="A707" s="147">
        <v>46126.0</v>
      </c>
      <c r="B707" s="15"/>
      <c r="C707" s="44"/>
      <c r="D707" s="181" t="s">
        <v>22488</v>
      </c>
      <c r="E707" s="100"/>
      <c r="F707" s="112" t="str">
        <f t="shared" si="2"/>
        <v>MARÍA ISABEL ORTIZ MONDACA </v>
      </c>
      <c r="G707" s="100" t="s">
        <v>22489</v>
      </c>
      <c r="H707" s="56" t="s">
        <v>12</v>
      </c>
      <c r="I707" s="27"/>
      <c r="J707" s="57" t="s">
        <v>14</v>
      </c>
      <c r="K707" s="28"/>
    </row>
    <row r="708" ht="22.5" customHeight="1">
      <c r="A708" s="147">
        <v>46126.0</v>
      </c>
      <c r="B708" s="15"/>
      <c r="C708" s="44"/>
      <c r="D708" s="181" t="s">
        <v>22490</v>
      </c>
      <c r="E708" s="100"/>
      <c r="F708" s="112" t="str">
        <f t="shared" si="2"/>
        <v>NOELIA THAYS SANHUEZA PÉREZ </v>
      </c>
      <c r="G708" s="100" t="s">
        <v>22491</v>
      </c>
      <c r="H708" s="61"/>
      <c r="I708" s="27"/>
      <c r="J708" s="57" t="s">
        <v>14</v>
      </c>
      <c r="K708" s="28"/>
    </row>
    <row r="709" ht="22.5" customHeight="1">
      <c r="A709" s="147">
        <v>46126.0</v>
      </c>
      <c r="B709" s="15"/>
      <c r="C709" s="44"/>
      <c r="D709" s="181" t="s">
        <v>22492</v>
      </c>
      <c r="E709" s="100"/>
      <c r="F709" s="112" t="str">
        <f t="shared" si="2"/>
        <v>MARCIAL OCTAVIO FERNÁNDEZ ESTAY </v>
      </c>
      <c r="G709" s="100" t="s">
        <v>22493</v>
      </c>
      <c r="H709" s="56" t="s">
        <v>12</v>
      </c>
      <c r="I709" s="27"/>
      <c r="J709" s="57" t="s">
        <v>14</v>
      </c>
      <c r="K709" s="23" t="s">
        <v>15</v>
      </c>
    </row>
    <row r="710" ht="22.5" customHeight="1">
      <c r="A710" s="147">
        <v>46126.0</v>
      </c>
      <c r="B710" s="15"/>
      <c r="C710" s="44"/>
      <c r="D710" s="181" t="s">
        <v>22494</v>
      </c>
      <c r="E710" s="100"/>
      <c r="F710" s="112" t="str">
        <f t="shared" si="2"/>
        <v>JOSEFA ANTONIA JUBAL AGÜERO </v>
      </c>
      <c r="G710" s="100" t="s">
        <v>22495</v>
      </c>
      <c r="H710" s="56" t="s">
        <v>12</v>
      </c>
      <c r="I710" s="27"/>
      <c r="J710" s="57" t="s">
        <v>14</v>
      </c>
      <c r="K710" s="28"/>
    </row>
    <row r="711" ht="22.5" customHeight="1">
      <c r="A711" s="147">
        <v>46126.0</v>
      </c>
      <c r="B711" s="15"/>
      <c r="C711" s="44"/>
      <c r="D711" s="181" t="s">
        <v>5716</v>
      </c>
      <c r="E711" s="100" t="s">
        <v>22496</v>
      </c>
      <c r="F711" s="112" t="str">
        <f t="shared" si="2"/>
        <v>ISIDORA MONTANER ROJAS</v>
      </c>
      <c r="G711" s="100" t="s">
        <v>22497</v>
      </c>
      <c r="H711" s="61"/>
      <c r="I711" s="27"/>
      <c r="J711" s="57" t="s">
        <v>14</v>
      </c>
      <c r="K711" s="28"/>
    </row>
    <row r="712" ht="22.5" customHeight="1">
      <c r="A712" s="147">
        <v>46126.0</v>
      </c>
      <c r="B712" s="15"/>
      <c r="C712" s="44"/>
      <c r="D712" s="181" t="s">
        <v>2096</v>
      </c>
      <c r="E712" s="100" t="s">
        <v>749</v>
      </c>
      <c r="F712" s="112" t="str">
        <f t="shared" si="2"/>
        <v>CAMILO ENCINA</v>
      </c>
      <c r="G712" s="100" t="s">
        <v>22498</v>
      </c>
      <c r="H712" s="61"/>
      <c r="I712" s="27"/>
      <c r="J712" s="57" t="s">
        <v>14</v>
      </c>
      <c r="K712" s="28"/>
    </row>
    <row r="713" ht="22.5" customHeight="1">
      <c r="A713" s="147">
        <v>46126.0</v>
      </c>
      <c r="B713" s="15"/>
      <c r="C713" s="44"/>
      <c r="D713" s="181" t="s">
        <v>22499</v>
      </c>
      <c r="E713" s="100" t="s">
        <v>148</v>
      </c>
      <c r="F713" s="112" t="str">
        <f t="shared" si="2"/>
        <v>YOCHUA MALDONADO</v>
      </c>
      <c r="G713" s="100" t="s">
        <v>22500</v>
      </c>
      <c r="H713" s="61"/>
      <c r="I713" s="27"/>
      <c r="J713" s="57" t="s">
        <v>14</v>
      </c>
      <c r="K713" s="28"/>
    </row>
    <row r="714" ht="22.5" customHeight="1">
      <c r="A714" s="147">
        <v>46126.0</v>
      </c>
      <c r="B714" s="15"/>
      <c r="C714" s="44"/>
      <c r="D714" s="181" t="s">
        <v>22501</v>
      </c>
      <c r="E714" s="100" t="s">
        <v>22502</v>
      </c>
      <c r="F714" s="112" t="str">
        <f t="shared" si="2"/>
        <v>PATRICIA ANDREA ARAYA VACCARO</v>
      </c>
      <c r="G714" s="100" t="s">
        <v>22503</v>
      </c>
      <c r="H714" s="61"/>
      <c r="I714" s="27"/>
      <c r="J714" s="57" t="s">
        <v>14</v>
      </c>
      <c r="K714" s="28"/>
    </row>
    <row r="715" ht="22.5" customHeight="1">
      <c r="A715" s="147">
        <v>46126.0</v>
      </c>
      <c r="B715" s="15"/>
      <c r="C715" s="44"/>
      <c r="D715" s="181" t="s">
        <v>22504</v>
      </c>
      <c r="E715" s="100" t="s">
        <v>22505</v>
      </c>
      <c r="F715" s="112" t="str">
        <f t="shared" si="2"/>
        <v>MIGUEL FRANCISCO PADRON BARRERA</v>
      </c>
      <c r="G715" s="100" t="s">
        <v>22506</v>
      </c>
      <c r="H715" s="61"/>
      <c r="I715" s="27"/>
      <c r="J715" s="57" t="s">
        <v>14</v>
      </c>
      <c r="K715" s="28"/>
    </row>
    <row r="716" ht="22.5" customHeight="1">
      <c r="A716" s="147">
        <v>46126.0</v>
      </c>
      <c r="B716" s="15"/>
      <c r="C716" s="44"/>
      <c r="D716" s="181" t="s">
        <v>22507</v>
      </c>
      <c r="E716" s="100" t="s">
        <v>22508</v>
      </c>
      <c r="F716" s="112" t="str">
        <f t="shared" si="2"/>
        <v>EGLYSMAR EGREIBYS ARAMACUTO GONZALEZ</v>
      </c>
      <c r="G716" s="100" t="s">
        <v>22509</v>
      </c>
      <c r="H716" s="61"/>
      <c r="I716" s="27"/>
      <c r="J716" s="57" t="s">
        <v>14</v>
      </c>
      <c r="K716" s="28"/>
    </row>
    <row r="717" ht="22.5" customHeight="1">
      <c r="A717" s="147">
        <v>46126.0</v>
      </c>
      <c r="B717" s="15"/>
      <c r="C717" s="44"/>
      <c r="D717" s="181" t="s">
        <v>22510</v>
      </c>
      <c r="E717" s="100" t="s">
        <v>22511</v>
      </c>
      <c r="F717" s="112" t="str">
        <f t="shared" si="2"/>
        <v>EIBYS CAROLINA GONZALEZ RAUSEO</v>
      </c>
      <c r="G717" s="100" t="s">
        <v>22512</v>
      </c>
      <c r="H717" s="61"/>
      <c r="I717" s="27"/>
      <c r="J717" s="57" t="s">
        <v>14</v>
      </c>
      <c r="K717" s="28"/>
    </row>
    <row r="718" ht="22.5" customHeight="1">
      <c r="A718" s="147">
        <v>46126.0</v>
      </c>
      <c r="B718" s="15"/>
      <c r="C718" s="44"/>
      <c r="D718" s="181" t="s">
        <v>419</v>
      </c>
      <c r="E718" s="100" t="s">
        <v>220</v>
      </c>
      <c r="F718" s="112" t="str">
        <f t="shared" si="2"/>
        <v>RODRIGO SALINAS</v>
      </c>
      <c r="G718" s="100" t="s">
        <v>22513</v>
      </c>
      <c r="H718" s="61"/>
      <c r="I718" s="27"/>
      <c r="J718" s="57" t="s">
        <v>14</v>
      </c>
      <c r="K718" s="28"/>
    </row>
    <row r="719" ht="22.5" customHeight="1">
      <c r="A719" s="147">
        <v>46126.0</v>
      </c>
      <c r="B719" s="15"/>
      <c r="C719" s="44"/>
      <c r="D719" s="181" t="s">
        <v>262</v>
      </c>
      <c r="E719" s="100" t="s">
        <v>13212</v>
      </c>
      <c r="F719" s="112" t="str">
        <f t="shared" si="2"/>
        <v>FRANCISCO FAUNDES</v>
      </c>
      <c r="G719" s="100" t="s">
        <v>22514</v>
      </c>
      <c r="H719" s="61"/>
      <c r="I719" s="27"/>
      <c r="J719" s="57" t="s">
        <v>14</v>
      </c>
      <c r="K719" s="28"/>
    </row>
    <row r="720" ht="22.5" customHeight="1">
      <c r="A720" s="147">
        <v>46126.0</v>
      </c>
      <c r="B720" s="15"/>
      <c r="C720" s="44"/>
      <c r="D720" s="181" t="s">
        <v>4746</v>
      </c>
      <c r="E720" s="100" t="s">
        <v>22515</v>
      </c>
      <c r="F720" s="112" t="str">
        <f t="shared" si="2"/>
        <v>JESSICA HUMAÑA MARDONES</v>
      </c>
      <c r="G720" s="100" t="s">
        <v>22516</v>
      </c>
      <c r="H720" s="61"/>
      <c r="I720" s="27"/>
      <c r="J720" s="57" t="s">
        <v>14</v>
      </c>
      <c r="K720" s="28"/>
    </row>
    <row r="721" ht="22.5" customHeight="1">
      <c r="A721" s="147">
        <v>46126.0</v>
      </c>
      <c r="B721" s="15"/>
      <c r="C721" s="44"/>
      <c r="D721" s="181" t="s">
        <v>13162</v>
      </c>
      <c r="E721" s="100" t="s">
        <v>22517</v>
      </c>
      <c r="F721" s="112" t="str">
        <f t="shared" si="2"/>
        <v>JOAQUÍN SASTRE SEGUEL</v>
      </c>
      <c r="G721" s="100" t="s">
        <v>22518</v>
      </c>
      <c r="H721" s="56" t="s">
        <v>12</v>
      </c>
      <c r="I721" s="27"/>
      <c r="J721" s="57" t="s">
        <v>14</v>
      </c>
      <c r="K721" s="28"/>
    </row>
    <row r="722" ht="22.5" customHeight="1">
      <c r="A722" s="147">
        <v>46126.0</v>
      </c>
      <c r="B722" s="15"/>
      <c r="C722" s="44"/>
      <c r="D722" s="181" t="s">
        <v>1650</v>
      </c>
      <c r="E722" s="100" t="s">
        <v>22519</v>
      </c>
      <c r="F722" s="112" t="str">
        <f t="shared" si="2"/>
        <v>ENZO RICCIONE</v>
      </c>
      <c r="G722" s="100" t="s">
        <v>22520</v>
      </c>
      <c r="H722" s="56" t="s">
        <v>12</v>
      </c>
      <c r="I722" s="27"/>
      <c r="J722" s="57" t="s">
        <v>14</v>
      </c>
      <c r="K722" s="28"/>
    </row>
    <row r="723" ht="22.5" customHeight="1">
      <c r="A723" s="147">
        <v>46126.0</v>
      </c>
      <c r="B723" s="15"/>
      <c r="C723" s="44"/>
      <c r="D723" s="181" t="s">
        <v>3902</v>
      </c>
      <c r="E723" s="100" t="s">
        <v>4212</v>
      </c>
      <c r="F723" s="112" t="str">
        <f t="shared" si="2"/>
        <v>NICOLÁS BUSTOS</v>
      </c>
      <c r="G723" s="100" t="s">
        <v>22521</v>
      </c>
      <c r="H723" s="61"/>
      <c r="I723" s="27"/>
      <c r="J723" s="57" t="s">
        <v>14</v>
      </c>
      <c r="K723" s="28"/>
    </row>
    <row r="724" ht="22.5" customHeight="1">
      <c r="A724" s="147">
        <v>46126.0</v>
      </c>
      <c r="B724" s="15"/>
      <c r="C724" s="44"/>
      <c r="D724" s="181" t="s">
        <v>2849</v>
      </c>
      <c r="E724" s="100" t="s">
        <v>22522</v>
      </c>
      <c r="F724" s="112" t="str">
        <f t="shared" si="2"/>
        <v>ALEXIS LYNCH MATELUNA</v>
      </c>
      <c r="G724" s="100" t="s">
        <v>22523</v>
      </c>
      <c r="H724" s="56" t="s">
        <v>12</v>
      </c>
      <c r="I724" s="27"/>
      <c r="J724" s="57" t="s">
        <v>14</v>
      </c>
      <c r="K724" s="28"/>
    </row>
    <row r="725" ht="22.5" customHeight="1">
      <c r="A725" s="147">
        <v>46126.0</v>
      </c>
      <c r="B725" s="15"/>
      <c r="C725" s="44"/>
      <c r="D725" s="181" t="s">
        <v>626</v>
      </c>
      <c r="E725" s="100" t="s">
        <v>22524</v>
      </c>
      <c r="F725" s="112" t="str">
        <f t="shared" si="2"/>
        <v>CRISTIAN ALBORNOZÑ</v>
      </c>
      <c r="G725" s="100" t="s">
        <v>22525</v>
      </c>
      <c r="H725" s="56" t="s">
        <v>12</v>
      </c>
      <c r="I725" s="27"/>
      <c r="J725" s="57" t="s">
        <v>14</v>
      </c>
      <c r="K725" s="23" t="s">
        <v>15</v>
      </c>
    </row>
    <row r="726" ht="22.5" customHeight="1">
      <c r="A726" s="147">
        <v>46126.0</v>
      </c>
      <c r="B726" s="15"/>
      <c r="C726" s="44"/>
      <c r="D726" s="181" t="s">
        <v>22526</v>
      </c>
      <c r="E726" s="100" t="s">
        <v>22527</v>
      </c>
      <c r="F726" s="112" t="str">
        <f t="shared" si="2"/>
        <v>FREDDY ANTONIO PERDOMO MENDOZA</v>
      </c>
      <c r="G726" s="100" t="s">
        <v>22528</v>
      </c>
      <c r="H726" s="61"/>
      <c r="I726" s="27"/>
      <c r="J726" s="57" t="s">
        <v>14</v>
      </c>
      <c r="K726" s="23" t="s">
        <v>15</v>
      </c>
    </row>
    <row r="727" ht="22.5" customHeight="1">
      <c r="A727" s="147">
        <v>46126.0</v>
      </c>
      <c r="B727" s="15"/>
      <c r="C727" s="44"/>
      <c r="D727" s="181" t="s">
        <v>1817</v>
      </c>
      <c r="E727" s="100" t="s">
        <v>511</v>
      </c>
      <c r="F727" s="112" t="str">
        <f t="shared" si="2"/>
        <v>PATRICIA QUEZADA</v>
      </c>
      <c r="G727" s="100" t="s">
        <v>22529</v>
      </c>
      <c r="H727" s="61"/>
      <c r="I727" s="27"/>
      <c r="J727" s="57" t="s">
        <v>14</v>
      </c>
      <c r="K727" s="28"/>
    </row>
    <row r="728" ht="22.5" customHeight="1">
      <c r="A728" s="147">
        <v>46126.0</v>
      </c>
      <c r="B728" s="165"/>
      <c r="C728" s="44"/>
      <c r="D728" s="181" t="s">
        <v>10527</v>
      </c>
      <c r="E728" s="100" t="s">
        <v>1739</v>
      </c>
      <c r="F728" s="112" t="str">
        <f t="shared" si="2"/>
        <v>MOISÉS OLIVARES</v>
      </c>
      <c r="G728" s="100" t="s">
        <v>22530</v>
      </c>
      <c r="H728" s="61"/>
      <c r="I728" s="27"/>
      <c r="J728" s="57" t="s">
        <v>14</v>
      </c>
      <c r="K728" s="28"/>
    </row>
    <row r="729" ht="22.5" customHeight="1">
      <c r="A729" s="147">
        <v>46126.0</v>
      </c>
      <c r="B729" s="15"/>
      <c r="C729" s="44"/>
      <c r="D729" s="181" t="s">
        <v>944</v>
      </c>
      <c r="E729" s="100" t="s">
        <v>11118</v>
      </c>
      <c r="F729" s="112" t="str">
        <f t="shared" si="2"/>
        <v>DIEGO CARVALLO</v>
      </c>
      <c r="G729" s="100" t="s">
        <v>22531</v>
      </c>
      <c r="H729" s="61"/>
      <c r="I729" s="27"/>
      <c r="J729" s="57" t="s">
        <v>14</v>
      </c>
      <c r="K729" s="28"/>
    </row>
    <row r="730" ht="22.5" customHeight="1">
      <c r="A730" s="147">
        <v>46126.0</v>
      </c>
      <c r="B730" s="15"/>
      <c r="C730" s="44"/>
      <c r="D730" s="181" t="s">
        <v>22532</v>
      </c>
      <c r="E730" s="100" t="s">
        <v>22533</v>
      </c>
      <c r="F730" s="112" t="str">
        <f t="shared" si="2"/>
        <v>VILMANIA NEIRA MARTINEZ</v>
      </c>
      <c r="G730" s="100" t="s">
        <v>22534</v>
      </c>
      <c r="H730" s="56" t="s">
        <v>12</v>
      </c>
      <c r="I730" s="27"/>
      <c r="J730" s="57" t="s">
        <v>14</v>
      </c>
      <c r="K730" s="28"/>
    </row>
    <row r="731" ht="22.5" customHeight="1">
      <c r="A731" s="147">
        <v>46126.0</v>
      </c>
      <c r="B731" s="15"/>
      <c r="C731" s="44"/>
      <c r="D731" s="181" t="s">
        <v>1201</v>
      </c>
      <c r="E731" s="100" t="s">
        <v>6430</v>
      </c>
      <c r="F731" s="112" t="str">
        <f t="shared" si="2"/>
        <v>PAULINA CABRERA</v>
      </c>
      <c r="G731" s="100" t="s">
        <v>22535</v>
      </c>
      <c r="H731" s="61"/>
      <c r="I731" s="27"/>
      <c r="J731" s="57" t="s">
        <v>14</v>
      </c>
      <c r="K731" s="28"/>
    </row>
    <row r="732" ht="22.5" customHeight="1">
      <c r="A732" s="147">
        <v>46126.0</v>
      </c>
      <c r="B732" s="15"/>
      <c r="C732" s="44"/>
      <c r="D732" s="181" t="s">
        <v>22536</v>
      </c>
      <c r="E732" s="100" t="s">
        <v>3681</v>
      </c>
      <c r="F732" s="112" t="str">
        <f t="shared" si="2"/>
        <v>HUARA DÍAZ</v>
      </c>
      <c r="G732" s="100" t="s">
        <v>22537</v>
      </c>
      <c r="H732" s="61"/>
      <c r="I732" s="27"/>
      <c r="J732" s="57" t="s">
        <v>14</v>
      </c>
      <c r="K732" s="28"/>
    </row>
    <row r="733" ht="22.5" customHeight="1">
      <c r="A733" s="147">
        <v>46126.0</v>
      </c>
      <c r="B733" s="15"/>
      <c r="C733" s="44"/>
      <c r="D733" s="181" t="s">
        <v>1035</v>
      </c>
      <c r="E733" s="100" t="s">
        <v>5254</v>
      </c>
      <c r="F733" s="112" t="str">
        <f t="shared" si="2"/>
        <v>ANGEL REYES</v>
      </c>
      <c r="G733" s="100" t="s">
        <v>22538</v>
      </c>
      <c r="H733" s="61"/>
      <c r="I733" s="27"/>
      <c r="J733" s="57" t="s">
        <v>14</v>
      </c>
      <c r="K733" s="28"/>
    </row>
    <row r="734" ht="22.5" customHeight="1">
      <c r="A734" s="147">
        <v>46126.0</v>
      </c>
      <c r="B734" s="15"/>
      <c r="C734" s="44"/>
      <c r="D734" s="181" t="s">
        <v>22539</v>
      </c>
      <c r="E734" s="100" t="s">
        <v>22540</v>
      </c>
      <c r="F734" s="112" t="str">
        <f t="shared" si="2"/>
        <v>MARJORIE ANDREA ARDILES CARRASCO</v>
      </c>
      <c r="G734" s="100" t="s">
        <v>22541</v>
      </c>
      <c r="H734" s="61"/>
      <c r="I734" s="27"/>
      <c r="J734" s="57" t="s">
        <v>14</v>
      </c>
      <c r="K734" s="28"/>
    </row>
    <row r="735" ht="22.5" customHeight="1">
      <c r="A735" s="147">
        <v>46126.0</v>
      </c>
      <c r="B735" s="15"/>
      <c r="C735" s="44"/>
      <c r="D735" s="181" t="s">
        <v>761</v>
      </c>
      <c r="E735" s="100" t="s">
        <v>5757</v>
      </c>
      <c r="F735" s="112" t="str">
        <f t="shared" si="2"/>
        <v>CARLOS DIAZ</v>
      </c>
      <c r="G735" s="100" t="s">
        <v>22542</v>
      </c>
      <c r="H735" s="61"/>
      <c r="I735" s="27"/>
      <c r="J735" s="57" t="s">
        <v>14</v>
      </c>
      <c r="K735" s="28"/>
    </row>
    <row r="736" ht="22.5" customHeight="1">
      <c r="A736" s="147">
        <v>46126.0</v>
      </c>
      <c r="B736" s="46"/>
      <c r="C736" s="44"/>
      <c r="D736" s="181" t="s">
        <v>22543</v>
      </c>
      <c r="E736" s="100" t="s">
        <v>22544</v>
      </c>
      <c r="F736" s="112" t="str">
        <f t="shared" si="2"/>
        <v>MIGUEL FRANCISCO PADRON BARRERA</v>
      </c>
      <c r="G736" s="100" t="s">
        <v>22506</v>
      </c>
      <c r="H736" s="56" t="s">
        <v>12</v>
      </c>
      <c r="I736" s="27"/>
      <c r="J736" s="57" t="s">
        <v>14</v>
      </c>
      <c r="K736" s="23" t="s">
        <v>15</v>
      </c>
    </row>
    <row r="737" ht="22.5" customHeight="1">
      <c r="A737" s="147">
        <v>46126.0</v>
      </c>
      <c r="B737" s="15"/>
      <c r="C737" s="46" t="s">
        <v>122</v>
      </c>
      <c r="D737" s="181" t="s">
        <v>22545</v>
      </c>
      <c r="E737" s="100"/>
      <c r="F737" s="112" t="str">
        <f t="shared" si="2"/>
        <v>EDDIE ALEJANDRO MANRÍQUEZ NORAMBUENA </v>
      </c>
      <c r="G737" s="100" t="s">
        <v>22546</v>
      </c>
      <c r="H737" s="61"/>
      <c r="I737" s="27"/>
      <c r="J737" s="57" t="s">
        <v>26</v>
      </c>
      <c r="K737" s="23" t="s">
        <v>22</v>
      </c>
    </row>
    <row r="738" ht="22.5" customHeight="1">
      <c r="A738" s="147">
        <v>46126.0</v>
      </c>
      <c r="B738" s="15"/>
      <c r="C738" s="46" t="s">
        <v>106</v>
      </c>
      <c r="D738" s="181" t="s">
        <v>22547</v>
      </c>
      <c r="E738" s="100"/>
      <c r="F738" s="112" t="str">
        <f t="shared" si="2"/>
        <v>JAVIER ANDRÉS DELGADO VERDUGO </v>
      </c>
      <c r="G738" s="100" t="s">
        <v>22548</v>
      </c>
      <c r="H738" s="56" t="s">
        <v>12</v>
      </c>
      <c r="I738" s="27"/>
      <c r="J738" s="57" t="s">
        <v>21</v>
      </c>
      <c r="K738" s="23" t="s">
        <v>15</v>
      </c>
    </row>
    <row r="739" ht="22.5" customHeight="1">
      <c r="A739" s="147">
        <v>46126.0</v>
      </c>
      <c r="B739" s="15"/>
      <c r="C739" s="46" t="s">
        <v>22549</v>
      </c>
      <c r="D739" s="181" t="s">
        <v>22550</v>
      </c>
      <c r="E739" s="100"/>
      <c r="F739" s="112" t="str">
        <f t="shared" si="2"/>
        <v>CLAUDIO FERNANDO ZEPEDA MORENO </v>
      </c>
      <c r="G739" s="100" t="s">
        <v>22551</v>
      </c>
      <c r="H739" s="56" t="s">
        <v>12</v>
      </c>
      <c r="I739" s="27"/>
      <c r="J739" s="57" t="s">
        <v>21</v>
      </c>
      <c r="K739" s="23" t="s">
        <v>15</v>
      </c>
    </row>
    <row r="740" ht="22.5" customHeight="1">
      <c r="A740" s="147">
        <v>46126.0</v>
      </c>
      <c r="B740" s="15"/>
      <c r="C740" s="46" t="s">
        <v>1231</v>
      </c>
      <c r="D740" s="181" t="s">
        <v>22552</v>
      </c>
      <c r="E740" s="100"/>
      <c r="F740" s="112" t="str">
        <f t="shared" si="2"/>
        <v>ADOLFO LUIS CABRERA PALACIOS </v>
      </c>
      <c r="G740" s="100" t="s">
        <v>18264</v>
      </c>
      <c r="H740" s="56" t="s">
        <v>12</v>
      </c>
      <c r="I740" s="27"/>
      <c r="J740" s="57" t="s">
        <v>21</v>
      </c>
      <c r="K740" s="23" t="s">
        <v>15</v>
      </c>
    </row>
    <row r="741" ht="22.5" customHeight="1">
      <c r="A741" s="147">
        <v>46126.0</v>
      </c>
      <c r="B741" s="15"/>
      <c r="C741" s="46" t="s">
        <v>546</v>
      </c>
      <c r="D741" s="181" t="s">
        <v>22553</v>
      </c>
      <c r="E741" s="100"/>
      <c r="F741" s="112" t="str">
        <f t="shared" si="2"/>
        <v>PATRICIA DEL CARMEN ÁLVAREZ ALIAGA </v>
      </c>
      <c r="G741" s="100" t="s">
        <v>22554</v>
      </c>
      <c r="H741" s="56" t="s">
        <v>12</v>
      </c>
      <c r="I741" s="27"/>
      <c r="J741" s="57" t="s">
        <v>21</v>
      </c>
      <c r="K741" s="23" t="s">
        <v>15</v>
      </c>
    </row>
    <row r="742" ht="22.5" customHeight="1">
      <c r="A742" s="147">
        <v>46126.0</v>
      </c>
      <c r="B742" s="15"/>
      <c r="C742" s="46" t="s">
        <v>122</v>
      </c>
      <c r="D742" s="181" t="s">
        <v>22555</v>
      </c>
      <c r="E742" s="100"/>
      <c r="F742" s="112" t="str">
        <f t="shared" si="2"/>
        <v>JUAN LUIS MORALES BERRÍOS </v>
      </c>
      <c r="G742" s="100" t="s">
        <v>22556</v>
      </c>
      <c r="H742" s="56" t="s">
        <v>12</v>
      </c>
      <c r="I742" s="27"/>
      <c r="J742" s="57" t="s">
        <v>21</v>
      </c>
      <c r="K742" s="23" t="s">
        <v>15</v>
      </c>
    </row>
    <row r="743" ht="22.5" customHeight="1">
      <c r="A743" s="147">
        <v>46126.0</v>
      </c>
      <c r="B743" s="15"/>
      <c r="C743" s="46" t="s">
        <v>9052</v>
      </c>
      <c r="D743" s="181" t="s">
        <v>22557</v>
      </c>
      <c r="E743" s="100"/>
      <c r="F743" s="112" t="str">
        <f t="shared" si="2"/>
        <v>RENÉ ANDRÉS GARRIDO FERNÁNDEZ </v>
      </c>
      <c r="G743" s="100" t="s">
        <v>22558</v>
      </c>
      <c r="H743" s="61"/>
      <c r="I743" s="27"/>
      <c r="J743" s="57" t="s">
        <v>21</v>
      </c>
      <c r="K743" s="23" t="s">
        <v>22</v>
      </c>
    </row>
    <row r="744" ht="22.5" customHeight="1">
      <c r="A744" s="147">
        <v>46126.0</v>
      </c>
      <c r="B744" s="15"/>
      <c r="C744" s="46" t="s">
        <v>22559</v>
      </c>
      <c r="D744" s="181" t="s">
        <v>22560</v>
      </c>
      <c r="E744" s="100"/>
      <c r="F744" s="112" t="str">
        <f t="shared" si="2"/>
        <v>LUIS NOLBERTO MENESES LLANOS </v>
      </c>
      <c r="G744" s="100" t="s">
        <v>22561</v>
      </c>
      <c r="H744" s="56" t="s">
        <v>12</v>
      </c>
      <c r="I744" s="27"/>
      <c r="J744" s="57" t="s">
        <v>21</v>
      </c>
      <c r="K744" s="23" t="s">
        <v>15</v>
      </c>
    </row>
    <row r="745" ht="22.5" customHeight="1">
      <c r="A745" s="147">
        <v>46126.0</v>
      </c>
      <c r="B745" s="15"/>
      <c r="C745" s="46" t="s">
        <v>1536</v>
      </c>
      <c r="D745" s="181" t="s">
        <v>22562</v>
      </c>
      <c r="E745" s="100"/>
      <c r="F745" s="112" t="str">
        <f t="shared" si="2"/>
        <v>TOMÁS ANTONIO MUÑOZ ZOFFOLI </v>
      </c>
      <c r="G745" s="100" t="s">
        <v>22563</v>
      </c>
      <c r="H745" s="56" t="s">
        <v>12</v>
      </c>
      <c r="I745" s="27"/>
      <c r="J745" s="57" t="s">
        <v>21</v>
      </c>
      <c r="K745" s="23" t="s">
        <v>15</v>
      </c>
    </row>
    <row r="746" ht="22.5" customHeight="1">
      <c r="A746" s="147">
        <v>46126.0</v>
      </c>
      <c r="B746" s="15"/>
      <c r="C746" s="46" t="s">
        <v>9052</v>
      </c>
      <c r="D746" s="181" t="s">
        <v>22564</v>
      </c>
      <c r="E746" s="100"/>
      <c r="F746" s="112" t="str">
        <f t="shared" si="2"/>
        <v>ALEXIS ANTONIO ALIAGA MENDIETA </v>
      </c>
      <c r="G746" s="100" t="s">
        <v>22565</v>
      </c>
      <c r="H746" s="56" t="s">
        <v>12</v>
      </c>
      <c r="I746" s="27"/>
      <c r="J746" s="57" t="s">
        <v>21</v>
      </c>
      <c r="K746" s="23" t="s">
        <v>15</v>
      </c>
    </row>
    <row r="747" ht="22.5" customHeight="1">
      <c r="A747" s="147">
        <v>46126.0</v>
      </c>
      <c r="B747" s="15"/>
      <c r="C747" s="44">
        <v>43586.0</v>
      </c>
      <c r="D747" s="181" t="s">
        <v>22566</v>
      </c>
      <c r="E747" s="100"/>
      <c r="F747" s="112" t="str">
        <f t="shared" si="2"/>
        <v>HÉCTOR EDUARDO SAAVEDRA GARCÍA-REYES </v>
      </c>
      <c r="G747" s="100" t="s">
        <v>22567</v>
      </c>
      <c r="H747" s="56" t="s">
        <v>12</v>
      </c>
      <c r="I747" s="27"/>
      <c r="J747" s="57" t="s">
        <v>21</v>
      </c>
      <c r="K747" s="23" t="s">
        <v>15</v>
      </c>
    </row>
    <row r="748" ht="22.5" customHeight="1">
      <c r="A748" s="147">
        <v>46126.0</v>
      </c>
      <c r="B748" s="15"/>
      <c r="C748" s="46" t="s">
        <v>1231</v>
      </c>
      <c r="D748" s="181" t="s">
        <v>22568</v>
      </c>
      <c r="E748" s="100"/>
      <c r="F748" s="112" t="str">
        <f t="shared" si="2"/>
        <v>PATRICK ALEXANDER URBINA RAMOS </v>
      </c>
      <c r="G748" s="100" t="s">
        <v>22569</v>
      </c>
      <c r="H748" s="56" t="s">
        <v>12</v>
      </c>
      <c r="I748" s="27"/>
      <c r="J748" s="57" t="s">
        <v>21</v>
      </c>
      <c r="K748" s="23" t="s">
        <v>15</v>
      </c>
    </row>
    <row r="749" ht="22.5" customHeight="1">
      <c r="A749" s="147">
        <v>46126.0</v>
      </c>
      <c r="B749" s="15"/>
      <c r="C749" s="46" t="s">
        <v>106</v>
      </c>
      <c r="D749" s="181" t="s">
        <v>22570</v>
      </c>
      <c r="E749" s="100"/>
      <c r="F749" s="112" t="str">
        <f t="shared" si="2"/>
        <v>JUAN PABLO ESCUDERO SEPÚLVEDA </v>
      </c>
      <c r="G749" s="100" t="s">
        <v>22571</v>
      </c>
      <c r="H749" s="61"/>
      <c r="I749" s="27"/>
      <c r="J749" s="57" t="s">
        <v>21</v>
      </c>
      <c r="K749" s="23" t="s">
        <v>15</v>
      </c>
    </row>
    <row r="750" ht="22.5" customHeight="1">
      <c r="A750" s="147">
        <v>46126.0</v>
      </c>
      <c r="B750" s="15"/>
      <c r="C750" s="46" t="s">
        <v>122</v>
      </c>
      <c r="D750" s="181" t="s">
        <v>22572</v>
      </c>
      <c r="E750" s="100"/>
      <c r="F750" s="112" t="str">
        <f t="shared" si="2"/>
        <v>IVÁN RODRIGO MUÑOZ VALENZUELA </v>
      </c>
      <c r="G750" s="100" t="s">
        <v>22573</v>
      </c>
      <c r="H750" s="56" t="s">
        <v>12</v>
      </c>
      <c r="I750" s="27"/>
      <c r="J750" s="57" t="s">
        <v>21</v>
      </c>
      <c r="K750" s="23" t="s">
        <v>15</v>
      </c>
    </row>
    <row r="751" ht="22.5" customHeight="1">
      <c r="A751" s="147">
        <v>46126.0</v>
      </c>
      <c r="B751" s="15"/>
      <c r="C751" s="46" t="s">
        <v>228</v>
      </c>
      <c r="D751" s="181" t="s">
        <v>22574</v>
      </c>
      <c r="E751" s="100"/>
      <c r="F751" s="112" t="str">
        <f t="shared" si="2"/>
        <v>DANILO ANDRÉS CASTRO LUNA </v>
      </c>
      <c r="G751" s="100" t="s">
        <v>22575</v>
      </c>
      <c r="H751" s="56" t="s">
        <v>12</v>
      </c>
      <c r="I751" s="27"/>
      <c r="J751" s="57" t="s">
        <v>21</v>
      </c>
      <c r="K751" s="23" t="s">
        <v>15</v>
      </c>
    </row>
    <row r="752" ht="22.5" customHeight="1">
      <c r="A752" s="147">
        <v>46126.0</v>
      </c>
      <c r="B752" s="15"/>
      <c r="C752" s="46" t="s">
        <v>106</v>
      </c>
      <c r="D752" s="181" t="s">
        <v>22576</v>
      </c>
      <c r="E752" s="100"/>
      <c r="F752" s="112" t="str">
        <f t="shared" si="2"/>
        <v>SANDRA MARCELA VALDEBENITO MARAMBIO </v>
      </c>
      <c r="G752" s="100" t="s">
        <v>22577</v>
      </c>
      <c r="H752" s="56" t="s">
        <v>12</v>
      </c>
      <c r="I752" s="27"/>
      <c r="J752" s="57" t="s">
        <v>21</v>
      </c>
      <c r="K752" s="23" t="s">
        <v>15</v>
      </c>
    </row>
    <row r="753" ht="22.5" customHeight="1">
      <c r="A753" s="147">
        <v>46126.0</v>
      </c>
      <c r="B753" s="15"/>
      <c r="C753" s="46" t="s">
        <v>1721</v>
      </c>
      <c r="D753" s="181" t="s">
        <v>22578</v>
      </c>
      <c r="E753" s="100"/>
      <c r="F753" s="112" t="str">
        <f t="shared" si="2"/>
        <v>MARÍA DE LOS ANGELES VIGOUROUX VENEGAS </v>
      </c>
      <c r="G753" s="100" t="s">
        <v>22579</v>
      </c>
      <c r="H753" s="56" t="s">
        <v>12</v>
      </c>
      <c r="I753" s="27"/>
      <c r="J753" s="57" t="s">
        <v>21</v>
      </c>
      <c r="K753" s="23" t="s">
        <v>15</v>
      </c>
    </row>
    <row r="754" ht="22.5" customHeight="1">
      <c r="A754" s="147">
        <v>46126.0</v>
      </c>
      <c r="B754" s="15"/>
      <c r="C754" s="46" t="s">
        <v>106</v>
      </c>
      <c r="D754" s="181" t="s">
        <v>22580</v>
      </c>
      <c r="E754" s="100"/>
      <c r="F754" s="112" t="str">
        <f t="shared" si="2"/>
        <v>EDUARDO ANDRÉS SOTO NAVARRETE </v>
      </c>
      <c r="G754" s="100" t="s">
        <v>22581</v>
      </c>
      <c r="H754" s="56" t="s">
        <v>12</v>
      </c>
      <c r="I754" s="27"/>
      <c r="J754" s="57" t="s">
        <v>21</v>
      </c>
      <c r="K754" s="23" t="s">
        <v>15</v>
      </c>
    </row>
    <row r="755" ht="22.5" customHeight="1">
      <c r="A755" s="147">
        <v>46126.0</v>
      </c>
      <c r="B755" s="15"/>
      <c r="C755" s="46" t="s">
        <v>21719</v>
      </c>
      <c r="D755" s="181" t="s">
        <v>22582</v>
      </c>
      <c r="E755" s="100"/>
      <c r="F755" s="112" t="str">
        <f t="shared" si="2"/>
        <v>FELIPE IGNACIO DE LA FUENTE ZURITA </v>
      </c>
      <c r="G755" s="100" t="s">
        <v>22583</v>
      </c>
      <c r="H755" s="61"/>
      <c r="I755" s="27"/>
      <c r="J755" s="57" t="s">
        <v>21</v>
      </c>
      <c r="K755" s="23" t="s">
        <v>20</v>
      </c>
    </row>
    <row r="756" ht="22.5" customHeight="1">
      <c r="A756" s="147">
        <v>46126.0</v>
      </c>
      <c r="B756" s="15"/>
      <c r="C756" s="46" t="s">
        <v>16823</v>
      </c>
      <c r="D756" s="181" t="s">
        <v>22584</v>
      </c>
      <c r="E756" s="100"/>
      <c r="F756" s="112" t="str">
        <f t="shared" si="2"/>
        <v>JUAN MANUEL ROMERO CONCHA </v>
      </c>
      <c r="G756" s="100" t="s">
        <v>22585</v>
      </c>
      <c r="H756" s="56" t="s">
        <v>12</v>
      </c>
      <c r="I756" s="27"/>
      <c r="J756" s="57" t="s">
        <v>21</v>
      </c>
      <c r="K756" s="23" t="s">
        <v>15</v>
      </c>
    </row>
    <row r="757" ht="22.5" customHeight="1">
      <c r="A757" s="147">
        <v>46126.0</v>
      </c>
      <c r="B757" s="15">
        <v>46126.0</v>
      </c>
      <c r="C757" s="44">
        <v>44075.0</v>
      </c>
      <c r="D757" s="181" t="s">
        <v>22586</v>
      </c>
      <c r="E757" s="100"/>
      <c r="F757" s="112" t="str">
        <f t="shared" si="2"/>
        <v>CRISTIAN GERARDO ORTEGA OSORIO </v>
      </c>
      <c r="G757" s="100" t="s">
        <v>22587</v>
      </c>
      <c r="H757" s="61"/>
      <c r="I757" s="27"/>
      <c r="J757" s="57" t="s">
        <v>17</v>
      </c>
      <c r="K757" s="23" t="s">
        <v>22</v>
      </c>
    </row>
    <row r="758" ht="22.5" customHeight="1">
      <c r="A758" s="147">
        <v>46126.0</v>
      </c>
      <c r="B758" s="15">
        <v>46126.0</v>
      </c>
      <c r="C758" s="44">
        <v>45352.0</v>
      </c>
      <c r="D758" s="181" t="s">
        <v>22588</v>
      </c>
      <c r="E758" s="100"/>
      <c r="F758" s="112" t="str">
        <f t="shared" si="2"/>
        <v>LUIS ORLANDO VERDUGO NAVARRETE </v>
      </c>
      <c r="G758" s="100" t="s">
        <v>22589</v>
      </c>
      <c r="H758" s="61"/>
      <c r="I758" s="27"/>
      <c r="J758" s="57" t="s">
        <v>17</v>
      </c>
      <c r="K758" s="23" t="s">
        <v>15</v>
      </c>
    </row>
    <row r="759" ht="22.5" customHeight="1">
      <c r="A759" s="147">
        <v>46126.0</v>
      </c>
      <c r="B759" s="15">
        <v>46112.0</v>
      </c>
      <c r="C759" s="44">
        <v>44228.0</v>
      </c>
      <c r="D759" s="181" t="s">
        <v>22590</v>
      </c>
      <c r="E759" s="100"/>
      <c r="F759" s="112" t="str">
        <f t="shared" si="2"/>
        <v>ALEJANDRO JAVIER PEREZ-GARCIA VERGARA </v>
      </c>
      <c r="G759" s="100" t="s">
        <v>22591</v>
      </c>
      <c r="H759" s="56" t="s">
        <v>12</v>
      </c>
      <c r="I759" s="22" t="s">
        <v>16</v>
      </c>
      <c r="J759" s="57" t="s">
        <v>17</v>
      </c>
      <c r="K759" s="28"/>
    </row>
    <row r="760" ht="22.5" customHeight="1">
      <c r="A760" s="147">
        <v>46126.0</v>
      </c>
      <c r="B760" s="15">
        <v>46126.0</v>
      </c>
      <c r="C760" s="44">
        <v>43862.0</v>
      </c>
      <c r="D760" s="181" t="s">
        <v>22592</v>
      </c>
      <c r="E760" s="100"/>
      <c r="F760" s="112" t="str">
        <f t="shared" si="2"/>
        <v>PATRICIO JAVIER GONZÁLEZ FERNANDOI </v>
      </c>
      <c r="G760" s="100" t="s">
        <v>22593</v>
      </c>
      <c r="H760" s="56" t="s">
        <v>12</v>
      </c>
      <c r="I760" s="27"/>
      <c r="J760" s="57" t="s">
        <v>17</v>
      </c>
      <c r="K760" s="23" t="s">
        <v>15</v>
      </c>
    </row>
    <row r="761" ht="22.5" customHeight="1">
      <c r="A761" s="147">
        <v>46126.0</v>
      </c>
      <c r="B761" s="15">
        <v>46126.0</v>
      </c>
      <c r="C761" s="44">
        <v>45689.0</v>
      </c>
      <c r="D761" s="181" t="s">
        <v>22594</v>
      </c>
      <c r="E761" s="100"/>
      <c r="F761" s="112" t="str">
        <f t="shared" si="2"/>
        <v>ARIEL ESTEBAN CORTÉS MEDINA </v>
      </c>
      <c r="G761" s="100" t="s">
        <v>22595</v>
      </c>
      <c r="H761" s="56" t="s">
        <v>12</v>
      </c>
      <c r="I761" s="27"/>
      <c r="J761" s="57" t="s">
        <v>17</v>
      </c>
      <c r="K761" s="23" t="s">
        <v>20</v>
      </c>
    </row>
    <row r="762" ht="22.5" customHeight="1">
      <c r="A762" s="147">
        <v>46126.0</v>
      </c>
      <c r="B762" s="15">
        <v>46112.0</v>
      </c>
      <c r="C762" s="44">
        <v>42430.0</v>
      </c>
      <c r="D762" s="181" t="s">
        <v>22596</v>
      </c>
      <c r="E762" s="100"/>
      <c r="F762" s="112" t="str">
        <f t="shared" si="2"/>
        <v>JUAN ERASMO ARANCIBIA ROJAS </v>
      </c>
      <c r="G762" s="100" t="s">
        <v>22597</v>
      </c>
      <c r="H762" s="56" t="s">
        <v>12</v>
      </c>
      <c r="I762" s="27"/>
      <c r="J762" s="57" t="s">
        <v>17</v>
      </c>
      <c r="K762" s="23" t="s">
        <v>15</v>
      </c>
    </row>
    <row r="763" ht="22.5" customHeight="1">
      <c r="A763" s="147">
        <v>46126.0</v>
      </c>
      <c r="B763" s="15">
        <v>46112.0</v>
      </c>
      <c r="C763" s="44">
        <v>43191.0</v>
      </c>
      <c r="D763" s="181" t="s">
        <v>22598</v>
      </c>
      <c r="E763" s="100"/>
      <c r="F763" s="112" t="str">
        <f t="shared" si="2"/>
        <v>MAURICIO ANDRÉS VILCHES CISTERNA </v>
      </c>
      <c r="G763" s="100" t="s">
        <v>22599</v>
      </c>
      <c r="H763" s="56" t="s">
        <v>12</v>
      </c>
      <c r="I763" s="27"/>
      <c r="J763" s="57" t="s">
        <v>17</v>
      </c>
      <c r="K763" s="23" t="s">
        <v>20</v>
      </c>
    </row>
    <row r="764" ht="22.5" customHeight="1">
      <c r="A764" s="147">
        <v>46126.0</v>
      </c>
      <c r="B764" s="15">
        <v>46107.0</v>
      </c>
      <c r="C764" s="44">
        <v>45627.0</v>
      </c>
      <c r="D764" s="181" t="s">
        <v>22600</v>
      </c>
      <c r="E764" s="100"/>
      <c r="F764" s="112" t="str">
        <f t="shared" si="2"/>
        <v>RICARDO PATRICIO DE JESÚS DÍAZ ARIAS </v>
      </c>
      <c r="G764" s="100" t="s">
        <v>22601</v>
      </c>
      <c r="H764" s="56" t="s">
        <v>12</v>
      </c>
      <c r="I764" s="27"/>
      <c r="J764" s="57" t="s">
        <v>17</v>
      </c>
      <c r="K764" s="23" t="s">
        <v>20</v>
      </c>
    </row>
    <row r="765" ht="22.5" customHeight="1">
      <c r="A765" s="147">
        <v>46126.0</v>
      </c>
      <c r="B765" s="15">
        <v>46112.0</v>
      </c>
      <c r="C765" s="44">
        <v>43556.0</v>
      </c>
      <c r="D765" s="181" t="s">
        <v>22602</v>
      </c>
      <c r="E765" s="100"/>
      <c r="F765" s="112" t="str">
        <f t="shared" si="2"/>
        <v>CAROL PAMELA LÓPEZ LÓPEZ </v>
      </c>
      <c r="G765" s="100" t="s">
        <v>15110</v>
      </c>
      <c r="H765" s="56" t="s">
        <v>12</v>
      </c>
      <c r="I765" s="27"/>
      <c r="J765" s="57" t="s">
        <v>17</v>
      </c>
      <c r="K765" s="23" t="s">
        <v>15</v>
      </c>
    </row>
    <row r="766" ht="22.5" customHeight="1">
      <c r="A766" s="147">
        <v>46126.0</v>
      </c>
      <c r="B766" s="15">
        <v>46112.0</v>
      </c>
      <c r="C766" s="44">
        <v>42736.0</v>
      </c>
      <c r="D766" s="181" t="s">
        <v>22603</v>
      </c>
      <c r="E766" s="100"/>
      <c r="F766" s="112" t="str">
        <f t="shared" si="2"/>
        <v>EDUARDO ENRIQUE MEDINA VERA </v>
      </c>
      <c r="G766" s="100" t="s">
        <v>22604</v>
      </c>
      <c r="H766" s="56" t="s">
        <v>12</v>
      </c>
      <c r="I766" s="27"/>
      <c r="J766" s="57" t="s">
        <v>17</v>
      </c>
      <c r="K766" s="23" t="s">
        <v>15</v>
      </c>
    </row>
    <row r="767" ht="22.5" customHeight="1">
      <c r="A767" s="147">
        <v>46126.0</v>
      </c>
      <c r="B767" s="15">
        <v>46112.0</v>
      </c>
      <c r="C767" s="44">
        <v>44228.0</v>
      </c>
      <c r="D767" s="181" t="s">
        <v>22605</v>
      </c>
      <c r="E767" s="100"/>
      <c r="F767" s="112" t="str">
        <f t="shared" si="2"/>
        <v>JORDÁN JOEL IBACETA VÁSQUEZ </v>
      </c>
      <c r="G767" s="100" t="s">
        <v>22606</v>
      </c>
      <c r="H767" s="56" t="s">
        <v>12</v>
      </c>
      <c r="I767" s="27"/>
      <c r="J767" s="57" t="s">
        <v>17</v>
      </c>
      <c r="K767" s="23" t="s">
        <v>15</v>
      </c>
    </row>
    <row r="768" ht="22.5" customHeight="1">
      <c r="A768" s="147">
        <v>46126.0</v>
      </c>
      <c r="B768" s="15">
        <v>46107.0</v>
      </c>
      <c r="C768" s="44">
        <v>45689.0</v>
      </c>
      <c r="D768" s="181" t="s">
        <v>22607</v>
      </c>
      <c r="E768" s="100"/>
      <c r="F768" s="112" t="str">
        <f t="shared" si="2"/>
        <v>MÓNICA DEL CARMEN ESPINOZA JIMÉNEZ </v>
      </c>
      <c r="G768" s="100" t="s">
        <v>22608</v>
      </c>
      <c r="H768" s="56" t="s">
        <v>12</v>
      </c>
      <c r="I768" s="27"/>
      <c r="J768" s="57" t="s">
        <v>17</v>
      </c>
      <c r="K768" s="23" t="s">
        <v>15</v>
      </c>
    </row>
    <row r="769" ht="22.5" customHeight="1">
      <c r="A769" s="147">
        <v>46126.0</v>
      </c>
      <c r="B769" s="15">
        <v>46112.0</v>
      </c>
      <c r="C769" s="44">
        <v>43739.0</v>
      </c>
      <c r="D769" s="181" t="s">
        <v>22609</v>
      </c>
      <c r="E769" s="100"/>
      <c r="F769" s="112" t="str">
        <f t="shared" si="2"/>
        <v>LUIS MARCELO AGUILERA CASTRO </v>
      </c>
      <c r="G769" s="100" t="s">
        <v>22610</v>
      </c>
      <c r="H769" s="56" t="s">
        <v>12</v>
      </c>
      <c r="I769" s="27"/>
      <c r="J769" s="57" t="s">
        <v>17</v>
      </c>
      <c r="K769" s="23" t="s">
        <v>15</v>
      </c>
    </row>
    <row r="770" ht="22.5" customHeight="1">
      <c r="A770" s="147">
        <v>46126.0</v>
      </c>
      <c r="B770" s="15">
        <v>46107.0</v>
      </c>
      <c r="C770" s="44">
        <v>45413.0</v>
      </c>
      <c r="D770" s="181" t="s">
        <v>22611</v>
      </c>
      <c r="E770" s="100"/>
      <c r="F770" s="112" t="str">
        <f t="shared" si="2"/>
        <v>HÉCTOR EDUARDO PULGAR TAPIA </v>
      </c>
      <c r="G770" s="100" t="s">
        <v>22612</v>
      </c>
      <c r="H770" s="61"/>
      <c r="I770" s="27"/>
      <c r="J770" s="57" t="s">
        <v>17</v>
      </c>
      <c r="K770" s="23" t="s">
        <v>22</v>
      </c>
    </row>
    <row r="771" ht="22.5" customHeight="1">
      <c r="A771" s="147">
        <v>46126.0</v>
      </c>
      <c r="B771" s="15">
        <v>46112.0</v>
      </c>
      <c r="C771" s="44">
        <v>43617.0</v>
      </c>
      <c r="D771" s="181" t="s">
        <v>22613</v>
      </c>
      <c r="E771" s="100"/>
      <c r="F771" s="112" t="str">
        <f t="shared" si="2"/>
        <v>RAFAEL ANDRÉS GÓMEZ SEGURA </v>
      </c>
      <c r="G771" s="100" t="s">
        <v>22614</v>
      </c>
      <c r="H771" s="56" t="s">
        <v>12</v>
      </c>
      <c r="I771" s="27"/>
      <c r="J771" s="57" t="s">
        <v>17</v>
      </c>
      <c r="K771" s="23" t="s">
        <v>15</v>
      </c>
    </row>
    <row r="772" ht="22.5" customHeight="1">
      <c r="A772" s="147">
        <v>46126.0</v>
      </c>
      <c r="B772" s="15">
        <v>46107.0</v>
      </c>
      <c r="C772" s="44">
        <v>45352.0</v>
      </c>
      <c r="D772" s="181" t="s">
        <v>22615</v>
      </c>
      <c r="E772" s="100"/>
      <c r="F772" s="112" t="str">
        <f t="shared" si="2"/>
        <v>DANIELA ANDREA VERAGUA GUZMÁN </v>
      </c>
      <c r="G772" s="100" t="s">
        <v>22616</v>
      </c>
      <c r="H772" s="61"/>
      <c r="I772" s="27"/>
      <c r="J772" s="57" t="s">
        <v>17</v>
      </c>
      <c r="K772" s="23" t="s">
        <v>22</v>
      </c>
    </row>
    <row r="773" ht="22.5" customHeight="1">
      <c r="A773" s="147">
        <v>46126.0</v>
      </c>
      <c r="B773" s="15">
        <v>46112.0</v>
      </c>
      <c r="C773" s="44">
        <v>41699.0</v>
      </c>
      <c r="D773" s="181" t="s">
        <v>22617</v>
      </c>
      <c r="E773" s="100"/>
      <c r="F773" s="112" t="str">
        <f t="shared" si="2"/>
        <v>MIGUEL ANGEL HIDALGO JIMÉNEZ </v>
      </c>
      <c r="G773" s="100" t="s">
        <v>22618</v>
      </c>
      <c r="H773" s="61"/>
      <c r="I773" s="27"/>
      <c r="J773" s="57" t="s">
        <v>17</v>
      </c>
      <c r="K773" s="23" t="s">
        <v>22</v>
      </c>
    </row>
    <row r="774" ht="22.5" customHeight="1">
      <c r="A774" s="147">
        <v>46126.0</v>
      </c>
      <c r="B774" s="15">
        <v>46107.0</v>
      </c>
      <c r="C774" s="44">
        <v>45383.0</v>
      </c>
      <c r="D774" s="181" t="s">
        <v>22619</v>
      </c>
      <c r="E774" s="100"/>
      <c r="F774" s="112" t="str">
        <f t="shared" si="2"/>
        <v>KEVIN MAURICIO CONTRERAS ROJAS </v>
      </c>
      <c r="G774" s="100" t="s">
        <v>22620</v>
      </c>
      <c r="H774" s="56" t="s">
        <v>12</v>
      </c>
      <c r="I774" s="27"/>
      <c r="J774" s="57" t="s">
        <v>17</v>
      </c>
      <c r="K774" s="23" t="s">
        <v>15</v>
      </c>
    </row>
    <row r="775" ht="22.5" customHeight="1">
      <c r="A775" s="147">
        <v>46126.0</v>
      </c>
      <c r="B775" s="15">
        <v>46112.0</v>
      </c>
      <c r="C775" s="44">
        <v>43221.0</v>
      </c>
      <c r="D775" s="181" t="s">
        <v>22621</v>
      </c>
      <c r="E775" s="100"/>
      <c r="F775" s="112" t="str">
        <f t="shared" si="2"/>
        <v>ANDREAS BASTIÁN MÜLLER SILVA </v>
      </c>
      <c r="G775" s="100" t="s">
        <v>22622</v>
      </c>
      <c r="H775" s="56" t="s">
        <v>12</v>
      </c>
      <c r="I775" s="27"/>
      <c r="J775" s="57" t="s">
        <v>17</v>
      </c>
      <c r="K775" s="23" t="s">
        <v>15</v>
      </c>
    </row>
    <row r="776" ht="22.5" customHeight="1">
      <c r="A776" s="147">
        <v>46126.0</v>
      </c>
      <c r="B776" s="15">
        <v>46112.0</v>
      </c>
      <c r="C776" s="44">
        <v>43678.0</v>
      </c>
      <c r="D776" s="181" t="s">
        <v>22623</v>
      </c>
      <c r="E776" s="100"/>
      <c r="F776" s="112" t="str">
        <f t="shared" si="2"/>
        <v>ERICH BIRCHMEIER SOLANO </v>
      </c>
      <c r="G776" s="100" t="s">
        <v>22624</v>
      </c>
      <c r="H776" s="56" t="s">
        <v>12</v>
      </c>
      <c r="I776" s="27"/>
      <c r="J776" s="57" t="s">
        <v>17</v>
      </c>
      <c r="K776" s="23" t="s">
        <v>15</v>
      </c>
    </row>
    <row r="777" ht="22.5" customHeight="1">
      <c r="A777" s="147">
        <v>46126.0</v>
      </c>
      <c r="B777" s="15">
        <v>46107.0</v>
      </c>
      <c r="C777" s="44">
        <v>45170.0</v>
      </c>
      <c r="D777" s="181" t="s">
        <v>22625</v>
      </c>
      <c r="E777" s="100"/>
      <c r="F777" s="112" t="str">
        <f t="shared" si="2"/>
        <v>ALEJANDRINA DEL CARMEN MORA CÁCERES </v>
      </c>
      <c r="G777" s="100" t="s">
        <v>22626</v>
      </c>
      <c r="H777" s="56" t="s">
        <v>12</v>
      </c>
      <c r="I777" s="27"/>
      <c r="J777" s="57" t="s">
        <v>17</v>
      </c>
      <c r="K777" s="23" t="s">
        <v>15</v>
      </c>
    </row>
    <row r="778" ht="22.5" customHeight="1">
      <c r="A778" s="147">
        <v>46126.0</v>
      </c>
      <c r="B778" s="15">
        <v>46120.0</v>
      </c>
      <c r="C778" s="44">
        <v>41214.0</v>
      </c>
      <c r="D778" s="181" t="s">
        <v>11399</v>
      </c>
      <c r="E778" s="100" t="s">
        <v>22627</v>
      </c>
      <c r="F778" s="112" t="str">
        <f t="shared" si="2"/>
        <v>VICTOR MANUEL MILLANIR SILVA</v>
      </c>
      <c r="G778" s="100" t="s">
        <v>22628</v>
      </c>
      <c r="H778" s="61"/>
      <c r="I778" s="27"/>
      <c r="J778" s="57" t="s">
        <v>19</v>
      </c>
      <c r="K778" s="23" t="s">
        <v>22</v>
      </c>
    </row>
    <row r="779" ht="22.5" customHeight="1">
      <c r="A779" s="147">
        <v>46126.0</v>
      </c>
      <c r="B779" s="15">
        <v>46127.0</v>
      </c>
      <c r="C779" s="44">
        <v>45901.0</v>
      </c>
      <c r="D779" s="181" t="s">
        <v>21067</v>
      </c>
      <c r="E779" s="100" t="s">
        <v>22629</v>
      </c>
      <c r="F779" s="112" t="str">
        <f t="shared" si="2"/>
        <v>RODRIGO ANDRES MORALES SOTO</v>
      </c>
      <c r="G779" s="100" t="s">
        <v>22630</v>
      </c>
      <c r="H779" s="56" t="s">
        <v>12</v>
      </c>
      <c r="I779" s="27"/>
      <c r="J779" s="57" t="s">
        <v>19</v>
      </c>
      <c r="K779" s="23" t="s">
        <v>15</v>
      </c>
    </row>
    <row r="780" ht="22.5" customHeight="1">
      <c r="A780" s="147">
        <v>46126.0</v>
      </c>
      <c r="B780" s="15"/>
      <c r="C780" s="44"/>
      <c r="D780" s="181" t="s">
        <v>129</v>
      </c>
      <c r="E780" s="100" t="s">
        <v>22631</v>
      </c>
      <c r="F780" s="112" t="str">
        <f t="shared" si="2"/>
        <v>JORGE ALCAIDE</v>
      </c>
      <c r="G780" s="100" t="s">
        <v>22632</v>
      </c>
      <c r="H780" s="61"/>
      <c r="I780" s="27"/>
      <c r="J780" s="65"/>
      <c r="K780" s="28"/>
    </row>
    <row r="781" ht="22.5" customHeight="1">
      <c r="A781" s="147">
        <v>46126.0</v>
      </c>
      <c r="B781" s="15"/>
      <c r="C781" s="44"/>
      <c r="D781" s="181" t="s">
        <v>585</v>
      </c>
      <c r="E781" s="100" t="s">
        <v>22633</v>
      </c>
      <c r="F781" s="112" t="str">
        <f t="shared" si="2"/>
        <v>MAXIMO ARO</v>
      </c>
      <c r="G781" s="100" t="s">
        <v>22634</v>
      </c>
      <c r="H781" s="61"/>
      <c r="I781" s="27"/>
      <c r="J781" s="65"/>
      <c r="K781" s="28"/>
    </row>
    <row r="782" ht="22.5" customHeight="1">
      <c r="A782" s="147">
        <v>46127.0</v>
      </c>
      <c r="B782" s="15"/>
      <c r="C782" s="44"/>
      <c r="D782" s="181" t="s">
        <v>22635</v>
      </c>
      <c r="E782" s="100" t="s">
        <v>22636</v>
      </c>
      <c r="F782" s="112" t="str">
        <f t="shared" si="2"/>
        <v>IAN ARANEDA CACERES</v>
      </c>
      <c r="G782" s="100" t="s">
        <v>22637</v>
      </c>
      <c r="H782" s="56" t="s">
        <v>12</v>
      </c>
      <c r="I782" s="27"/>
      <c r="J782" s="57" t="s">
        <v>14</v>
      </c>
      <c r="K782" s="28"/>
    </row>
    <row r="783" ht="22.5" customHeight="1">
      <c r="A783" s="147">
        <v>46127.0</v>
      </c>
      <c r="B783" s="15"/>
      <c r="C783" s="44"/>
      <c r="D783" s="181" t="s">
        <v>22638</v>
      </c>
      <c r="E783" s="100" t="s">
        <v>3315</v>
      </c>
      <c r="F783" s="112" t="str">
        <f t="shared" si="2"/>
        <v>JOEL CORVALAN</v>
      </c>
      <c r="G783" s="100" t="s">
        <v>22639</v>
      </c>
      <c r="H783" s="61"/>
      <c r="I783" s="27"/>
      <c r="J783" s="57" t="s">
        <v>14</v>
      </c>
      <c r="K783" s="28"/>
    </row>
    <row r="784" ht="22.5" customHeight="1">
      <c r="A784" s="147">
        <v>46127.0</v>
      </c>
      <c r="B784" s="15"/>
      <c r="C784" s="44"/>
      <c r="D784" s="181" t="s">
        <v>22640</v>
      </c>
      <c r="E784" s="100" t="s">
        <v>22641</v>
      </c>
      <c r="F784" s="112" t="str">
        <f t="shared" si="2"/>
        <v>LINDA FEGED</v>
      </c>
      <c r="G784" s="100" t="s">
        <v>22642</v>
      </c>
      <c r="H784" s="61"/>
      <c r="I784" s="27"/>
      <c r="J784" s="57" t="s">
        <v>14</v>
      </c>
      <c r="K784" s="28"/>
    </row>
    <row r="785" ht="22.5" customHeight="1">
      <c r="A785" s="147">
        <v>46127.0</v>
      </c>
      <c r="B785" s="15"/>
      <c r="C785" s="44"/>
      <c r="D785" s="181" t="s">
        <v>2987</v>
      </c>
      <c r="E785" s="100" t="s">
        <v>8260</v>
      </c>
      <c r="F785" s="112" t="str">
        <f t="shared" si="2"/>
        <v>GONZALO GUTIERREZ</v>
      </c>
      <c r="G785" s="100" t="s">
        <v>22643</v>
      </c>
      <c r="H785" s="61"/>
      <c r="I785" s="27"/>
      <c r="J785" s="57" t="s">
        <v>14</v>
      </c>
      <c r="K785" s="28"/>
    </row>
    <row r="786" ht="22.5" customHeight="1">
      <c r="A786" s="147">
        <v>46127.0</v>
      </c>
      <c r="B786" s="15"/>
      <c r="C786" s="44"/>
      <c r="D786" s="181" t="s">
        <v>22644</v>
      </c>
      <c r="E786" s="100" t="s">
        <v>22645</v>
      </c>
      <c r="F786" s="112" t="str">
        <f t="shared" si="2"/>
        <v>TREICY DUMULEF</v>
      </c>
      <c r="G786" s="100" t="s">
        <v>22646</v>
      </c>
      <c r="H786" s="56" t="s">
        <v>12</v>
      </c>
      <c r="I786" s="27"/>
      <c r="J786" s="57" t="s">
        <v>14</v>
      </c>
      <c r="K786" s="28"/>
    </row>
    <row r="787" ht="22.5" customHeight="1">
      <c r="A787" s="147">
        <v>46127.0</v>
      </c>
      <c r="B787" s="15"/>
      <c r="C787" s="44"/>
      <c r="D787" s="181" t="s">
        <v>8562</v>
      </c>
      <c r="E787" s="100" t="s">
        <v>22647</v>
      </c>
      <c r="F787" s="112" t="str">
        <f t="shared" si="2"/>
        <v>MELANIE ANDAUR BUSTOS</v>
      </c>
      <c r="G787" s="100" t="s">
        <v>22648</v>
      </c>
      <c r="H787" s="56" t="s">
        <v>12</v>
      </c>
      <c r="I787" s="27"/>
      <c r="J787" s="57" t="s">
        <v>14</v>
      </c>
      <c r="K787" s="28"/>
    </row>
    <row r="788" ht="22.5" customHeight="1">
      <c r="A788" s="147">
        <v>46127.0</v>
      </c>
      <c r="B788" s="15"/>
      <c r="C788" s="44"/>
      <c r="D788" s="181" t="s">
        <v>413</v>
      </c>
      <c r="E788" s="100" t="s">
        <v>22649</v>
      </c>
      <c r="F788" s="112" t="str">
        <f t="shared" si="2"/>
        <v>PABLO BARRERA PARRA</v>
      </c>
      <c r="G788" s="100" t="s">
        <v>22650</v>
      </c>
      <c r="H788" s="61"/>
      <c r="I788" s="27"/>
      <c r="J788" s="57" t="s">
        <v>14</v>
      </c>
      <c r="K788" s="28"/>
    </row>
    <row r="789" ht="22.5" customHeight="1">
      <c r="A789" s="147">
        <v>46127.0</v>
      </c>
      <c r="B789" s="15"/>
      <c r="C789" s="44"/>
      <c r="D789" s="181" t="s">
        <v>22651</v>
      </c>
      <c r="E789" s="100" t="s">
        <v>22652</v>
      </c>
      <c r="F789" s="112" t="str">
        <f t="shared" si="2"/>
        <v>EDUARDO MAURICIO ALMONACID VIDAL</v>
      </c>
      <c r="G789" s="100" t="s">
        <v>22653</v>
      </c>
      <c r="H789" s="61"/>
      <c r="I789" s="27"/>
      <c r="J789" s="57" t="s">
        <v>14</v>
      </c>
      <c r="K789" s="28"/>
    </row>
    <row r="790" ht="22.5" customHeight="1">
      <c r="A790" s="147">
        <v>46127.0</v>
      </c>
      <c r="B790" s="15"/>
      <c r="C790" s="44"/>
      <c r="D790" s="181" t="s">
        <v>419</v>
      </c>
      <c r="E790" s="100" t="s">
        <v>1424</v>
      </c>
      <c r="F790" s="112" t="str">
        <f t="shared" si="2"/>
        <v>RODRIGO ZARATE</v>
      </c>
      <c r="G790" s="100" t="s">
        <v>22654</v>
      </c>
      <c r="H790" s="61"/>
      <c r="I790" s="27"/>
      <c r="J790" s="57" t="s">
        <v>14</v>
      </c>
      <c r="K790" s="28"/>
    </row>
    <row r="791" ht="22.5" customHeight="1">
      <c r="A791" s="147">
        <v>46127.0</v>
      </c>
      <c r="B791" s="15"/>
      <c r="C791" s="44"/>
      <c r="D791" s="181" t="s">
        <v>22655</v>
      </c>
      <c r="E791" s="100" t="s">
        <v>1223</v>
      </c>
      <c r="F791" s="112" t="str">
        <f t="shared" si="2"/>
        <v>JESSE ESCOBAR</v>
      </c>
      <c r="G791" s="100" t="s">
        <v>22656</v>
      </c>
      <c r="H791" s="56" t="s">
        <v>12</v>
      </c>
      <c r="I791" s="27"/>
      <c r="J791" s="57" t="s">
        <v>14</v>
      </c>
      <c r="K791" s="28"/>
    </row>
    <row r="792" ht="22.5" customHeight="1">
      <c r="A792" s="147">
        <v>46127.0</v>
      </c>
      <c r="B792" s="15"/>
      <c r="C792" s="44"/>
      <c r="D792" s="181" t="s">
        <v>8572</v>
      </c>
      <c r="E792" s="100" t="s">
        <v>12039</v>
      </c>
      <c r="F792" s="112" t="str">
        <f t="shared" si="2"/>
        <v>JOSEFA CARREÑO</v>
      </c>
      <c r="G792" s="100" t="s">
        <v>22657</v>
      </c>
      <c r="H792" s="61"/>
      <c r="I792" s="27"/>
      <c r="J792" s="57" t="s">
        <v>14</v>
      </c>
      <c r="K792" s="28"/>
    </row>
    <row r="793" ht="22.5" customHeight="1">
      <c r="A793" s="147">
        <v>46127.0</v>
      </c>
      <c r="B793" s="15"/>
      <c r="C793" s="44"/>
      <c r="D793" s="181" t="s">
        <v>22658</v>
      </c>
      <c r="E793" s="100" t="s">
        <v>22659</v>
      </c>
      <c r="F793" s="112" t="str">
        <f t="shared" si="2"/>
        <v>VERONICA HERRERA HERRERA CORREA</v>
      </c>
      <c r="G793" s="100" t="s">
        <v>22660</v>
      </c>
      <c r="H793" s="61"/>
      <c r="I793" s="27"/>
      <c r="J793" s="57" t="s">
        <v>14</v>
      </c>
      <c r="K793" s="28"/>
    </row>
    <row r="794" ht="22.5" customHeight="1">
      <c r="A794" s="147">
        <v>46127.0</v>
      </c>
      <c r="B794" s="15"/>
      <c r="C794" s="44"/>
      <c r="D794" s="181" t="s">
        <v>532</v>
      </c>
      <c r="E794" s="100" t="s">
        <v>3259</v>
      </c>
      <c r="F794" s="112" t="str">
        <f t="shared" si="2"/>
        <v>MARIO SILVA</v>
      </c>
      <c r="G794" s="100" t="s">
        <v>22661</v>
      </c>
      <c r="H794" s="61"/>
      <c r="I794" s="27"/>
      <c r="J794" s="57" t="s">
        <v>14</v>
      </c>
      <c r="K794" s="28"/>
    </row>
    <row r="795" ht="22.5" customHeight="1">
      <c r="A795" s="147">
        <v>46127.0</v>
      </c>
      <c r="B795" s="15"/>
      <c r="C795" s="44"/>
      <c r="D795" s="181" t="s">
        <v>22662</v>
      </c>
      <c r="E795" s="100" t="s">
        <v>22663</v>
      </c>
      <c r="F795" s="112" t="str">
        <f t="shared" si="2"/>
        <v>LORETO SOLANGE CASTILLO AGUILERA</v>
      </c>
      <c r="G795" s="100" t="s">
        <v>22664</v>
      </c>
      <c r="H795" s="61"/>
      <c r="I795" s="27"/>
      <c r="J795" s="57" t="s">
        <v>14</v>
      </c>
      <c r="K795" s="28"/>
    </row>
    <row r="796" ht="22.5" customHeight="1">
      <c r="A796" s="147">
        <v>46127.0</v>
      </c>
      <c r="B796" s="15"/>
      <c r="C796" s="44"/>
      <c r="D796" s="181" t="s">
        <v>22665</v>
      </c>
      <c r="E796" s="100" t="s">
        <v>22666</v>
      </c>
      <c r="F796" s="112" t="str">
        <f t="shared" si="2"/>
        <v>MATÍAS ALEJANDRO LEÓN CALZADA</v>
      </c>
      <c r="G796" s="100" t="s">
        <v>22667</v>
      </c>
      <c r="H796" s="61"/>
      <c r="I796" s="27"/>
      <c r="J796" s="57" t="s">
        <v>14</v>
      </c>
      <c r="K796" s="28"/>
    </row>
    <row r="797" ht="22.5" customHeight="1">
      <c r="A797" s="147">
        <v>46127.0</v>
      </c>
      <c r="B797" s="15"/>
      <c r="C797" s="44"/>
      <c r="D797" s="181" t="s">
        <v>1417</v>
      </c>
      <c r="E797" s="100" t="s">
        <v>2389</v>
      </c>
      <c r="F797" s="112" t="str">
        <f t="shared" si="2"/>
        <v>BELÉN ARANDA</v>
      </c>
      <c r="G797" s="100" t="s">
        <v>22668</v>
      </c>
      <c r="H797" s="61"/>
      <c r="I797" s="27"/>
      <c r="J797" s="57" t="s">
        <v>14</v>
      </c>
      <c r="K797" s="28"/>
    </row>
    <row r="798" ht="22.5" customHeight="1">
      <c r="A798" s="147">
        <v>46127.0</v>
      </c>
      <c r="B798" s="15"/>
      <c r="C798" s="44"/>
      <c r="D798" s="181" t="s">
        <v>22669</v>
      </c>
      <c r="E798" s="100" t="s">
        <v>22670</v>
      </c>
      <c r="F798" s="112" t="str">
        <f t="shared" si="2"/>
        <v>CRISTIAN ALONSO TEJOS VIDAL</v>
      </c>
      <c r="G798" s="100" t="s">
        <v>22671</v>
      </c>
      <c r="H798" s="61"/>
      <c r="I798" s="27"/>
      <c r="J798" s="57" t="s">
        <v>14</v>
      </c>
      <c r="K798" s="28"/>
    </row>
    <row r="799" ht="22.5" customHeight="1">
      <c r="A799" s="147">
        <v>46127.0</v>
      </c>
      <c r="B799" s="15"/>
      <c r="C799" s="44"/>
      <c r="D799" s="181" t="s">
        <v>22672</v>
      </c>
      <c r="E799" s="100" t="s">
        <v>22673</v>
      </c>
      <c r="F799" s="112" t="str">
        <f t="shared" si="2"/>
        <v>CAMILA BELEN ORELLANA LLANCAMIL</v>
      </c>
      <c r="G799" s="100" t="s">
        <v>22674</v>
      </c>
      <c r="H799" s="56" t="s">
        <v>12</v>
      </c>
      <c r="I799" s="27"/>
      <c r="J799" s="57" t="s">
        <v>14</v>
      </c>
      <c r="K799" s="23" t="s">
        <v>15</v>
      </c>
    </row>
    <row r="800" ht="22.5" customHeight="1">
      <c r="A800" s="147">
        <v>46127.0</v>
      </c>
      <c r="B800" s="15"/>
      <c r="C800" s="44"/>
      <c r="D800" s="181" t="s">
        <v>813</v>
      </c>
      <c r="E800" s="100" t="s">
        <v>22675</v>
      </c>
      <c r="F800" s="112" t="str">
        <f t="shared" si="2"/>
        <v>BENJAMÍN CAVALLARI DÍAZ</v>
      </c>
      <c r="G800" s="100" t="s">
        <v>22676</v>
      </c>
      <c r="H800" s="61"/>
      <c r="I800" s="27"/>
      <c r="J800" s="57" t="s">
        <v>14</v>
      </c>
      <c r="K800" s="28"/>
    </row>
    <row r="801" ht="22.5" customHeight="1">
      <c r="A801" s="147">
        <v>46127.0</v>
      </c>
      <c r="B801" s="15"/>
      <c r="C801" s="44"/>
      <c r="D801" s="181" t="s">
        <v>22677</v>
      </c>
      <c r="E801" s="100" t="s">
        <v>22678</v>
      </c>
      <c r="F801" s="112" t="str">
        <f t="shared" si="2"/>
        <v>BRANDON BARADIT</v>
      </c>
      <c r="G801" s="100" t="s">
        <v>22679</v>
      </c>
      <c r="H801" s="61"/>
      <c r="I801" s="27"/>
      <c r="J801" s="57" t="s">
        <v>14</v>
      </c>
      <c r="K801" s="28"/>
    </row>
    <row r="802" ht="22.5" customHeight="1">
      <c r="A802" s="147">
        <v>46127.0</v>
      </c>
      <c r="B802" s="15"/>
      <c r="C802" s="44"/>
      <c r="D802" s="181" t="s">
        <v>12044</v>
      </c>
      <c r="E802" s="100" t="s">
        <v>1210</v>
      </c>
      <c r="F802" s="112" t="str">
        <f t="shared" si="2"/>
        <v>ISAAC PACHECO</v>
      </c>
      <c r="G802" s="100" t="s">
        <v>22680</v>
      </c>
      <c r="H802" s="61"/>
      <c r="I802" s="27"/>
      <c r="J802" s="57" t="s">
        <v>14</v>
      </c>
      <c r="K802" s="28"/>
    </row>
    <row r="803" ht="22.5" customHeight="1">
      <c r="A803" s="147">
        <v>46127.0</v>
      </c>
      <c r="B803" s="15"/>
      <c r="C803" s="44"/>
      <c r="D803" s="181" t="s">
        <v>22681</v>
      </c>
      <c r="E803" s="100" t="s">
        <v>22682</v>
      </c>
      <c r="F803" s="112" t="str">
        <f t="shared" si="2"/>
        <v>MIRJOLY APONTE</v>
      </c>
      <c r="G803" s="100" t="s">
        <v>22683</v>
      </c>
      <c r="H803" s="56" t="s">
        <v>12</v>
      </c>
      <c r="I803" s="27"/>
      <c r="J803" s="57" t="s">
        <v>14</v>
      </c>
      <c r="K803" s="28"/>
    </row>
    <row r="804" ht="22.5" customHeight="1">
      <c r="A804" s="147">
        <v>46127.0</v>
      </c>
      <c r="B804" s="15"/>
      <c r="C804" s="44"/>
      <c r="D804" s="181" t="s">
        <v>736</v>
      </c>
      <c r="E804" s="100" t="s">
        <v>15082</v>
      </c>
      <c r="F804" s="112" t="str">
        <f t="shared" si="2"/>
        <v>CONSTANZA CUEVAS</v>
      </c>
      <c r="G804" s="100" t="s">
        <v>22684</v>
      </c>
      <c r="H804" s="61"/>
      <c r="I804" s="27"/>
      <c r="J804" s="57" t="s">
        <v>14</v>
      </c>
      <c r="K804" s="28"/>
    </row>
    <row r="805" ht="22.5" customHeight="1">
      <c r="A805" s="147">
        <v>46127.0</v>
      </c>
      <c r="B805" s="15"/>
      <c r="C805" s="44"/>
      <c r="D805" s="181" t="s">
        <v>22685</v>
      </c>
      <c r="E805" s="100" t="s">
        <v>22686</v>
      </c>
      <c r="F805" s="112" t="str">
        <f t="shared" si="2"/>
        <v>ANA KARINHA CHACON SÁNCHEZ</v>
      </c>
      <c r="G805" s="100" t="s">
        <v>22687</v>
      </c>
      <c r="H805" s="61"/>
      <c r="I805" s="27"/>
      <c r="J805" s="57" t="s">
        <v>14</v>
      </c>
      <c r="K805" s="28"/>
    </row>
    <row r="806" ht="22.5" customHeight="1">
      <c r="A806" s="147">
        <v>46127.0</v>
      </c>
      <c r="B806" s="15"/>
      <c r="C806" s="44"/>
      <c r="D806" s="181" t="s">
        <v>1225</v>
      </c>
      <c r="E806" s="100" t="s">
        <v>14598</v>
      </c>
      <c r="F806" s="112" t="str">
        <f t="shared" si="2"/>
        <v>ENRIQUE MELLA</v>
      </c>
      <c r="G806" s="100" t="s">
        <v>22688</v>
      </c>
      <c r="H806" s="61"/>
      <c r="I806" s="27"/>
      <c r="J806" s="57" t="s">
        <v>14</v>
      </c>
      <c r="K806" s="28"/>
    </row>
    <row r="807" ht="22.5" customHeight="1">
      <c r="A807" s="147">
        <v>46127.0</v>
      </c>
      <c r="B807" s="15"/>
      <c r="C807" s="44"/>
      <c r="D807" s="181" t="s">
        <v>22689</v>
      </c>
      <c r="E807" s="100" t="s">
        <v>13177</v>
      </c>
      <c r="F807" s="112" t="str">
        <f t="shared" si="2"/>
        <v>CELINDA BASTIDAS</v>
      </c>
      <c r="G807" s="100" t="s">
        <v>22690</v>
      </c>
      <c r="H807" s="56" t="s">
        <v>12</v>
      </c>
      <c r="I807" s="27"/>
      <c r="J807" s="57" t="s">
        <v>14</v>
      </c>
      <c r="K807" s="23" t="s">
        <v>15</v>
      </c>
    </row>
    <row r="808" ht="22.5" customHeight="1">
      <c r="A808" s="147">
        <v>46127.0</v>
      </c>
      <c r="B808" s="15"/>
      <c r="C808" s="44"/>
      <c r="D808" s="181" t="s">
        <v>22691</v>
      </c>
      <c r="E808" s="100"/>
      <c r="F808" s="112" t="str">
        <f t="shared" si="2"/>
        <v>JOAO ANDRES GUTIERREZ MUÑOZ </v>
      </c>
      <c r="G808" s="100" t="s">
        <v>22692</v>
      </c>
      <c r="H808" s="61"/>
      <c r="I808" s="27"/>
      <c r="J808" s="57" t="s">
        <v>14</v>
      </c>
      <c r="K808" s="28"/>
    </row>
    <row r="809" ht="22.5" customHeight="1">
      <c r="A809" s="147">
        <v>46127.0</v>
      </c>
      <c r="B809" s="15"/>
      <c r="C809" s="44"/>
      <c r="D809" s="181" t="s">
        <v>22693</v>
      </c>
      <c r="E809" s="100"/>
      <c r="F809" s="112" t="str">
        <f t="shared" si="2"/>
        <v>BENJAMÍN LUCIANO ANTONIO AZÚA OLGUÍN </v>
      </c>
      <c r="G809" s="100" t="s">
        <v>22694</v>
      </c>
      <c r="H809" s="61"/>
      <c r="I809" s="27"/>
      <c r="J809" s="57" t="s">
        <v>14</v>
      </c>
      <c r="K809" s="28"/>
    </row>
    <row r="810" ht="22.5" customHeight="1">
      <c r="A810" s="147">
        <v>46127.0</v>
      </c>
      <c r="B810" s="15"/>
      <c r="C810" s="44"/>
      <c r="D810" s="181" t="s">
        <v>22695</v>
      </c>
      <c r="E810" s="100"/>
      <c r="F810" s="112" t="str">
        <f t="shared" si="2"/>
        <v>DANIELA  PAZ VÁSQUEZ VARGAS </v>
      </c>
      <c r="G810" s="100" t="s">
        <v>22696</v>
      </c>
      <c r="H810" s="56" t="s">
        <v>12</v>
      </c>
      <c r="I810" s="27"/>
      <c r="J810" s="57" t="s">
        <v>14</v>
      </c>
      <c r="K810" s="28"/>
    </row>
    <row r="811" ht="22.5" customHeight="1">
      <c r="A811" s="147">
        <v>46127.0</v>
      </c>
      <c r="B811" s="15"/>
      <c r="C811" s="44"/>
      <c r="D811" s="181" t="s">
        <v>22697</v>
      </c>
      <c r="E811" s="100"/>
      <c r="F811" s="112" t="str">
        <f t="shared" si="2"/>
        <v>EDWARD FERNANDO ACOSTA ALARCON </v>
      </c>
      <c r="G811" s="100" t="s">
        <v>22698</v>
      </c>
      <c r="H811" s="61"/>
      <c r="I811" s="27"/>
      <c r="J811" s="57" t="s">
        <v>14</v>
      </c>
      <c r="K811" s="28"/>
    </row>
    <row r="812" ht="22.5" customHeight="1">
      <c r="A812" s="147">
        <v>46127.0</v>
      </c>
      <c r="B812" s="15"/>
      <c r="C812" s="44"/>
      <c r="D812" s="181" t="s">
        <v>22699</v>
      </c>
      <c r="E812" s="100"/>
      <c r="F812" s="112" t="str">
        <f t="shared" si="2"/>
        <v>JULIÁN CAMPOS SEREY </v>
      </c>
      <c r="G812" s="100" t="s">
        <v>22700</v>
      </c>
      <c r="H812" s="56" t="s">
        <v>12</v>
      </c>
      <c r="I812" s="27"/>
      <c r="J812" s="57" t="s">
        <v>14</v>
      </c>
      <c r="K812" s="28"/>
    </row>
    <row r="813" ht="22.5" customHeight="1">
      <c r="A813" s="147">
        <v>46127.0</v>
      </c>
      <c r="B813" s="15"/>
      <c r="C813" s="44"/>
      <c r="D813" s="181" t="s">
        <v>22701</v>
      </c>
      <c r="E813" s="100"/>
      <c r="F813" s="112" t="str">
        <f t="shared" si="2"/>
        <v>SAMIR ANTONIO AARON URREA ÁVILA </v>
      </c>
      <c r="G813" s="100" t="s">
        <v>22702</v>
      </c>
      <c r="H813" s="56" t="s">
        <v>12</v>
      </c>
      <c r="I813" s="27"/>
      <c r="J813" s="57" t="s">
        <v>14</v>
      </c>
      <c r="K813" s="28"/>
    </row>
    <row r="814" ht="22.5" customHeight="1">
      <c r="A814" s="147">
        <v>46127.0</v>
      </c>
      <c r="B814" s="15"/>
      <c r="C814" s="44"/>
      <c r="D814" s="181" t="s">
        <v>22703</v>
      </c>
      <c r="E814" s="100"/>
      <c r="F814" s="112" t="str">
        <f t="shared" si="2"/>
        <v>RAÚL JESÚS OLIVARES AHUMADA </v>
      </c>
      <c r="G814" s="100" t="s">
        <v>22704</v>
      </c>
      <c r="H814" s="61"/>
      <c r="I814" s="27"/>
      <c r="J814" s="57" t="s">
        <v>14</v>
      </c>
      <c r="K814" s="28"/>
    </row>
    <row r="815" ht="22.5" customHeight="1">
      <c r="A815" s="147">
        <v>46127.0</v>
      </c>
      <c r="B815" s="15"/>
      <c r="C815" s="44"/>
      <c r="D815" s="181" t="s">
        <v>22705</v>
      </c>
      <c r="E815" s="100"/>
      <c r="F815" s="112" t="str">
        <f t="shared" si="2"/>
        <v>ORNELLA BELÉN BARCELÓ GUZMÁN </v>
      </c>
      <c r="G815" s="100" t="s">
        <v>22706</v>
      </c>
      <c r="H815" s="61"/>
      <c r="I815" s="27"/>
      <c r="J815" s="57" t="s">
        <v>14</v>
      </c>
      <c r="K815" s="28"/>
    </row>
    <row r="816" ht="22.5" customHeight="1">
      <c r="A816" s="147">
        <v>46127.0</v>
      </c>
      <c r="B816" s="15"/>
      <c r="C816" s="44"/>
      <c r="D816" s="181" t="s">
        <v>22707</v>
      </c>
      <c r="E816" s="100"/>
      <c r="F816" s="112" t="str">
        <f t="shared" si="2"/>
        <v>JEREMY ALEXANDER NÚÑEZ AGUILERA </v>
      </c>
      <c r="G816" s="100" t="s">
        <v>22708</v>
      </c>
      <c r="H816" s="56" t="s">
        <v>12</v>
      </c>
      <c r="I816" s="27"/>
      <c r="J816" s="57" t="s">
        <v>14</v>
      </c>
      <c r="K816" s="28"/>
    </row>
    <row r="817" ht="22.5" customHeight="1">
      <c r="A817" s="147">
        <v>46127.0</v>
      </c>
      <c r="B817" s="15"/>
      <c r="C817" s="44"/>
      <c r="D817" s="181" t="s">
        <v>22709</v>
      </c>
      <c r="E817" s="100"/>
      <c r="F817" s="112" t="str">
        <f t="shared" si="2"/>
        <v>ELIZABETH SIONARA NAVARRO ARIAS </v>
      </c>
      <c r="G817" s="100" t="s">
        <v>22710</v>
      </c>
      <c r="H817" s="56" t="s">
        <v>12</v>
      </c>
      <c r="I817" s="27"/>
      <c r="J817" s="57" t="s">
        <v>14</v>
      </c>
      <c r="K817" s="28"/>
    </row>
    <row r="818" ht="22.5" customHeight="1">
      <c r="A818" s="147">
        <v>46127.0</v>
      </c>
      <c r="B818" s="15"/>
      <c r="C818" s="44"/>
      <c r="D818" s="181" t="s">
        <v>22711</v>
      </c>
      <c r="E818" s="100"/>
      <c r="F818" s="112" t="str">
        <f t="shared" si="2"/>
        <v>DIEGO CRISTÓBAL BARRÍA ALIAGA </v>
      </c>
      <c r="G818" s="100" t="s">
        <v>22712</v>
      </c>
      <c r="H818" s="61"/>
      <c r="I818" s="27"/>
      <c r="J818" s="57" t="s">
        <v>14</v>
      </c>
      <c r="K818" s="28"/>
    </row>
    <row r="819" ht="22.5" customHeight="1">
      <c r="A819" s="147">
        <v>46127.0</v>
      </c>
      <c r="B819" s="15"/>
      <c r="C819" s="44"/>
      <c r="D819" s="181" t="s">
        <v>22713</v>
      </c>
      <c r="E819" s="100"/>
      <c r="F819" s="112" t="str">
        <f t="shared" si="2"/>
        <v>NATALIA DENISE LEAL SAAVEDRA </v>
      </c>
      <c r="G819" s="100" t="s">
        <v>22714</v>
      </c>
      <c r="H819" s="56" t="s">
        <v>12</v>
      </c>
      <c r="I819" s="27"/>
      <c r="J819" s="57" t="s">
        <v>14</v>
      </c>
      <c r="K819" s="23" t="s">
        <v>15</v>
      </c>
    </row>
    <row r="820" ht="22.5" customHeight="1">
      <c r="A820" s="147">
        <v>46127.0</v>
      </c>
      <c r="B820" s="15"/>
      <c r="C820" s="44"/>
      <c r="D820" s="181" t="s">
        <v>22715</v>
      </c>
      <c r="E820" s="100"/>
      <c r="F820" s="112" t="str">
        <f t="shared" si="2"/>
        <v>CATALINA ANTONIA ARANDA ÁLVAREZ </v>
      </c>
      <c r="G820" s="100" t="s">
        <v>22716</v>
      </c>
      <c r="H820" s="56" t="s">
        <v>12</v>
      </c>
      <c r="I820" s="27"/>
      <c r="J820" s="57" t="s">
        <v>14</v>
      </c>
      <c r="K820" s="28"/>
    </row>
    <row r="821" ht="22.5" customHeight="1">
      <c r="A821" s="147">
        <v>46127.0</v>
      </c>
      <c r="B821" s="15"/>
      <c r="C821" s="44"/>
      <c r="D821" s="181" t="s">
        <v>22717</v>
      </c>
      <c r="E821" s="100"/>
      <c r="F821" s="112" t="str">
        <f t="shared" si="2"/>
        <v>FRANCISCO PATRICIO VILLABLANCA MERMEDO </v>
      </c>
      <c r="G821" s="100" t="s">
        <v>22718</v>
      </c>
      <c r="H821" s="56" t="s">
        <v>12</v>
      </c>
      <c r="I821" s="27"/>
      <c r="J821" s="57" t="s">
        <v>14</v>
      </c>
      <c r="K821" s="23" t="s">
        <v>15</v>
      </c>
    </row>
    <row r="822" ht="22.5" customHeight="1">
      <c r="A822" s="147">
        <v>46127.0</v>
      </c>
      <c r="B822" s="15"/>
      <c r="C822" s="44"/>
      <c r="D822" s="181" t="s">
        <v>22719</v>
      </c>
      <c r="E822" s="100"/>
      <c r="F822" s="112" t="str">
        <f t="shared" si="2"/>
        <v>KRISTEL DENISSE ORTIZ VALENZUELA </v>
      </c>
      <c r="G822" s="100" t="s">
        <v>22720</v>
      </c>
      <c r="H822" s="61"/>
      <c r="I822" s="27"/>
      <c r="J822" s="57" t="s">
        <v>14</v>
      </c>
      <c r="K822" s="28"/>
    </row>
    <row r="823" ht="22.5" customHeight="1">
      <c r="A823" s="147">
        <v>46127.0</v>
      </c>
      <c r="B823" s="15"/>
      <c r="C823" s="44"/>
      <c r="D823" s="181" t="s">
        <v>22721</v>
      </c>
      <c r="E823" s="100"/>
      <c r="F823" s="112" t="str">
        <f t="shared" si="2"/>
        <v>RUDY MISHAEL ÁVILA JIMÉNEZ </v>
      </c>
      <c r="G823" s="100" t="s">
        <v>22722</v>
      </c>
      <c r="H823" s="56" t="s">
        <v>12</v>
      </c>
      <c r="I823" s="27"/>
      <c r="J823" s="57" t="s">
        <v>14</v>
      </c>
      <c r="K823" s="28"/>
    </row>
    <row r="824" ht="22.5" customHeight="1">
      <c r="A824" s="147">
        <v>46127.0</v>
      </c>
      <c r="B824" s="15"/>
      <c r="C824" s="44"/>
      <c r="D824" s="181" t="s">
        <v>22723</v>
      </c>
      <c r="E824" s="100"/>
      <c r="F824" s="112" t="str">
        <f t="shared" si="2"/>
        <v>MIKEL DEMIAN ÓRDENES VÁSQUEZ </v>
      </c>
      <c r="G824" s="100" t="s">
        <v>22724</v>
      </c>
      <c r="H824" s="56" t="s">
        <v>12</v>
      </c>
      <c r="I824" s="27"/>
      <c r="J824" s="57" t="s">
        <v>14</v>
      </c>
      <c r="K824" s="28"/>
    </row>
    <row r="825" ht="22.5" customHeight="1">
      <c r="A825" s="147">
        <v>46127.0</v>
      </c>
      <c r="B825" s="15"/>
      <c r="C825" s="44"/>
      <c r="D825" s="181" t="s">
        <v>22725</v>
      </c>
      <c r="E825" s="100"/>
      <c r="F825" s="112" t="str">
        <f t="shared" si="2"/>
        <v>JORGE IGNACIO HENRRY FLORES MORALES </v>
      </c>
      <c r="G825" s="100" t="s">
        <v>22726</v>
      </c>
      <c r="H825" s="56" t="s">
        <v>12</v>
      </c>
      <c r="I825" s="27"/>
      <c r="J825" s="57" t="s">
        <v>14</v>
      </c>
      <c r="K825" s="28"/>
    </row>
    <row r="826" ht="22.5" customHeight="1">
      <c r="A826" s="147">
        <v>46127.0</v>
      </c>
      <c r="B826" s="15"/>
      <c r="C826" s="44"/>
      <c r="D826" s="181" t="s">
        <v>22727</v>
      </c>
      <c r="E826" s="100"/>
      <c r="F826" s="112" t="str">
        <f t="shared" si="2"/>
        <v>JOAQUÍN ANDRE HOUSSET REVECO </v>
      </c>
      <c r="G826" s="100" t="s">
        <v>22728</v>
      </c>
      <c r="H826" s="61"/>
      <c r="I826" s="27"/>
      <c r="J826" s="57" t="s">
        <v>14</v>
      </c>
      <c r="K826" s="28"/>
    </row>
    <row r="827" ht="22.5" customHeight="1">
      <c r="A827" s="147">
        <v>46127.0</v>
      </c>
      <c r="B827" s="15"/>
      <c r="C827" s="44"/>
      <c r="D827" s="181" t="s">
        <v>22729</v>
      </c>
      <c r="E827" s="100"/>
      <c r="F827" s="112" t="str">
        <f t="shared" si="2"/>
        <v>FERNANDO ALEXIS PINO BUSTAMANTE </v>
      </c>
      <c r="G827" s="100" t="s">
        <v>22274</v>
      </c>
      <c r="H827" s="56" t="s">
        <v>12</v>
      </c>
      <c r="I827" s="27"/>
      <c r="J827" s="57" t="s">
        <v>14</v>
      </c>
      <c r="K827" s="28"/>
    </row>
    <row r="828" ht="22.5" customHeight="1">
      <c r="A828" s="147">
        <v>46127.0</v>
      </c>
      <c r="B828" s="15"/>
      <c r="C828" s="44"/>
      <c r="D828" s="181" t="s">
        <v>22730</v>
      </c>
      <c r="E828" s="100"/>
      <c r="F828" s="112" t="str">
        <f t="shared" si="2"/>
        <v>IAN FRANCO STEVENSON OLIVARI </v>
      </c>
      <c r="G828" s="100" t="s">
        <v>22731</v>
      </c>
      <c r="H828" s="56" t="s">
        <v>12</v>
      </c>
      <c r="I828" s="27"/>
      <c r="J828" s="57" t="s">
        <v>14</v>
      </c>
      <c r="K828" s="23" t="s">
        <v>15</v>
      </c>
    </row>
    <row r="829" ht="22.5" customHeight="1">
      <c r="A829" s="147">
        <v>46127.0</v>
      </c>
      <c r="B829" s="15"/>
      <c r="C829" s="44"/>
      <c r="D829" s="181" t="s">
        <v>22732</v>
      </c>
      <c r="E829" s="100"/>
      <c r="F829" s="112" t="str">
        <f t="shared" si="2"/>
        <v>CRISTIAN IVÁN EGAÑA TORRES </v>
      </c>
      <c r="G829" s="100" t="s">
        <v>22733</v>
      </c>
      <c r="H829" s="56" t="s">
        <v>12</v>
      </c>
      <c r="I829" s="27"/>
      <c r="J829" s="57" t="s">
        <v>14</v>
      </c>
      <c r="K829" s="23" t="s">
        <v>15</v>
      </c>
    </row>
    <row r="830" ht="22.5" customHeight="1">
      <c r="A830" s="147">
        <v>46127.0</v>
      </c>
      <c r="B830" s="15"/>
      <c r="C830" s="44"/>
      <c r="D830" s="181" t="s">
        <v>22734</v>
      </c>
      <c r="E830" s="100"/>
      <c r="F830" s="112" t="str">
        <f t="shared" si="2"/>
        <v>JEAN PIERRE ALEJANDRO SANTIS MÉNDEZ </v>
      </c>
      <c r="G830" s="100" t="s">
        <v>22735</v>
      </c>
      <c r="H830" s="56" t="s">
        <v>12</v>
      </c>
      <c r="I830" s="27"/>
      <c r="J830" s="57" t="s">
        <v>14</v>
      </c>
      <c r="K830" s="28"/>
    </row>
    <row r="831" ht="22.5" customHeight="1">
      <c r="A831" s="147">
        <v>46127.0</v>
      </c>
      <c r="B831" s="15"/>
      <c r="C831" s="44"/>
      <c r="D831" s="181" t="s">
        <v>22736</v>
      </c>
      <c r="E831" s="100"/>
      <c r="F831" s="112" t="str">
        <f t="shared" si="2"/>
        <v>BERNARDITA ANTONIA CARMEN NAVARRETE PULGAR </v>
      </c>
      <c r="G831" s="100" t="s">
        <v>22737</v>
      </c>
      <c r="H831" s="61"/>
      <c r="I831" s="27"/>
      <c r="J831" s="57" t="s">
        <v>14</v>
      </c>
      <c r="K831" s="28"/>
    </row>
    <row r="832" ht="22.5" customHeight="1">
      <c r="A832" s="147">
        <v>46127.0</v>
      </c>
      <c r="B832" s="15"/>
      <c r="C832" s="44"/>
      <c r="D832" s="181" t="s">
        <v>22738</v>
      </c>
      <c r="E832" s="100"/>
      <c r="F832" s="112" t="str">
        <f t="shared" si="2"/>
        <v>MILKA CAROY MUÑOZ AMPUERO </v>
      </c>
      <c r="G832" s="100" t="s">
        <v>22739</v>
      </c>
      <c r="H832" s="56" t="s">
        <v>12</v>
      </c>
      <c r="I832" s="27"/>
      <c r="J832" s="57" t="s">
        <v>14</v>
      </c>
      <c r="K832" s="28"/>
    </row>
    <row r="833" ht="22.5" customHeight="1">
      <c r="A833" s="147">
        <v>46127.0</v>
      </c>
      <c r="B833" s="15"/>
      <c r="C833" s="44"/>
      <c r="D833" s="181" t="s">
        <v>22740</v>
      </c>
      <c r="E833" s="100"/>
      <c r="F833" s="112" t="str">
        <f t="shared" si="2"/>
        <v>VALENTINA PAZ YUNISSI CORREA </v>
      </c>
      <c r="G833" s="100" t="s">
        <v>22741</v>
      </c>
      <c r="H833" s="56" t="s">
        <v>12</v>
      </c>
      <c r="I833" s="27"/>
      <c r="J833" s="57" t="s">
        <v>14</v>
      </c>
      <c r="K833" s="23" t="s">
        <v>15</v>
      </c>
    </row>
    <row r="834" ht="22.5" customHeight="1">
      <c r="A834" s="147">
        <v>46127.0</v>
      </c>
      <c r="B834" s="15"/>
      <c r="C834" s="44"/>
      <c r="D834" s="181" t="s">
        <v>22742</v>
      </c>
      <c r="E834" s="100"/>
      <c r="F834" s="112" t="str">
        <f t="shared" si="2"/>
        <v>CAMILA BELÉN RUIZ ESPINOSA </v>
      </c>
      <c r="G834" s="100" t="s">
        <v>22743</v>
      </c>
      <c r="H834" s="56" t="s">
        <v>12</v>
      </c>
      <c r="I834" s="27"/>
      <c r="J834" s="57" t="s">
        <v>14</v>
      </c>
      <c r="K834" s="28"/>
    </row>
    <row r="835" ht="22.5" customHeight="1">
      <c r="A835" s="147">
        <v>46127.0</v>
      </c>
      <c r="B835" s="15"/>
      <c r="C835" s="44"/>
      <c r="D835" s="181" t="s">
        <v>22744</v>
      </c>
      <c r="E835" s="100"/>
      <c r="F835" s="112" t="str">
        <f t="shared" si="2"/>
        <v>DIEGO ALEXIS VIDAL ILLANES </v>
      </c>
      <c r="G835" s="100" t="s">
        <v>22745</v>
      </c>
      <c r="H835" s="56" t="s">
        <v>12</v>
      </c>
      <c r="I835" s="27"/>
      <c r="J835" s="57" t="s">
        <v>14</v>
      </c>
      <c r="K835" s="28"/>
    </row>
    <row r="836" ht="22.5" customHeight="1">
      <c r="A836" s="147">
        <v>46127.0</v>
      </c>
      <c r="B836" s="15"/>
      <c r="C836" s="44"/>
      <c r="D836" s="181" t="s">
        <v>22746</v>
      </c>
      <c r="E836" s="100"/>
      <c r="F836" s="112" t="str">
        <f t="shared" si="2"/>
        <v>EDGARDO JOSÉ JORQUERA GONZÁLEZ </v>
      </c>
      <c r="G836" s="100" t="s">
        <v>22747</v>
      </c>
      <c r="H836" s="56" t="s">
        <v>12</v>
      </c>
      <c r="I836" s="27"/>
      <c r="J836" s="57" t="s">
        <v>14</v>
      </c>
      <c r="K836" s="28"/>
    </row>
    <row r="837" ht="22.5" customHeight="1">
      <c r="A837" s="147">
        <v>46127.0</v>
      </c>
      <c r="B837" s="15"/>
      <c r="C837" s="44"/>
      <c r="D837" s="181" t="s">
        <v>22748</v>
      </c>
      <c r="E837" s="100"/>
      <c r="F837" s="112" t="str">
        <f t="shared" si="2"/>
        <v>JORDAN YOINETT CANALES HERRERA </v>
      </c>
      <c r="G837" s="100" t="s">
        <v>19420</v>
      </c>
      <c r="H837" s="61"/>
      <c r="I837" s="27"/>
      <c r="J837" s="57" t="s">
        <v>14</v>
      </c>
      <c r="K837" s="28"/>
    </row>
    <row r="838" ht="22.5" customHeight="1">
      <c r="A838" s="147">
        <v>46127.0</v>
      </c>
      <c r="B838" s="15"/>
      <c r="C838" s="44"/>
      <c r="D838" s="181" t="s">
        <v>22749</v>
      </c>
      <c r="E838" s="100"/>
      <c r="F838" s="112" t="str">
        <f t="shared" si="2"/>
        <v>AURORA CONSTANZA CRUZ URIBE </v>
      </c>
      <c r="G838" s="100" t="s">
        <v>22750</v>
      </c>
      <c r="H838" s="56" t="s">
        <v>12</v>
      </c>
      <c r="I838" s="27"/>
      <c r="J838" s="57" t="s">
        <v>14</v>
      </c>
      <c r="K838" s="28"/>
    </row>
    <row r="839" ht="22.5" customHeight="1">
      <c r="A839" s="147">
        <v>46127.0</v>
      </c>
      <c r="B839" s="15"/>
      <c r="C839" s="46" t="s">
        <v>122</v>
      </c>
      <c r="D839" s="181" t="s">
        <v>22751</v>
      </c>
      <c r="E839" s="100"/>
      <c r="F839" s="112" t="str">
        <f t="shared" si="2"/>
        <v>JUAN DAVID CARRILO BRAVO </v>
      </c>
      <c r="G839" s="100" t="s">
        <v>22752</v>
      </c>
      <c r="H839" s="61"/>
      <c r="I839" s="27"/>
      <c r="J839" s="57" t="s">
        <v>26</v>
      </c>
      <c r="K839" s="23" t="s">
        <v>22</v>
      </c>
    </row>
    <row r="840" ht="22.5" customHeight="1">
      <c r="A840" s="147">
        <v>46127.0</v>
      </c>
      <c r="B840" s="15"/>
      <c r="C840" s="46" t="s">
        <v>122</v>
      </c>
      <c r="D840" s="181" t="s">
        <v>22753</v>
      </c>
      <c r="E840" s="100"/>
      <c r="F840" s="112" t="str">
        <f t="shared" si="2"/>
        <v>SEBASTIÁN ALEJANDRO CIFUENTES PÉREZ </v>
      </c>
      <c r="G840" s="100" t="s">
        <v>22754</v>
      </c>
      <c r="H840" s="56" t="s">
        <v>12</v>
      </c>
      <c r="I840" s="27"/>
      <c r="J840" s="57" t="s">
        <v>21226</v>
      </c>
      <c r="K840" s="23" t="s">
        <v>15</v>
      </c>
    </row>
    <row r="841" ht="22.5" customHeight="1">
      <c r="A841" s="147">
        <v>46127.0</v>
      </c>
      <c r="B841" s="15"/>
      <c r="C841" s="46" t="s">
        <v>4412</v>
      </c>
      <c r="D841" s="181" t="s">
        <v>22755</v>
      </c>
      <c r="E841" s="100"/>
      <c r="F841" s="112" t="str">
        <f t="shared" si="2"/>
        <v>LUIS ALBERTO GUZMÁN MARIMÁN </v>
      </c>
      <c r="G841" s="100" t="s">
        <v>22756</v>
      </c>
      <c r="H841" s="56" t="s">
        <v>12</v>
      </c>
      <c r="I841" s="27"/>
      <c r="J841" s="57" t="s">
        <v>21226</v>
      </c>
      <c r="K841" s="23" t="s">
        <v>15</v>
      </c>
    </row>
    <row r="842" ht="22.5" customHeight="1">
      <c r="A842" s="147">
        <v>46127.0</v>
      </c>
      <c r="B842" s="15"/>
      <c r="C842" s="46" t="s">
        <v>122</v>
      </c>
      <c r="D842" s="181" t="s">
        <v>22757</v>
      </c>
      <c r="E842" s="100"/>
      <c r="F842" s="112" t="str">
        <f t="shared" si="2"/>
        <v>ALEX CRISTIAN COFRÉ SARMIENTO </v>
      </c>
      <c r="G842" s="100" t="s">
        <v>22758</v>
      </c>
      <c r="H842" s="56" t="s">
        <v>12</v>
      </c>
      <c r="I842" s="27"/>
      <c r="J842" s="57" t="s">
        <v>21226</v>
      </c>
      <c r="K842" s="23" t="s">
        <v>15</v>
      </c>
    </row>
    <row r="843" ht="22.5" customHeight="1">
      <c r="A843" s="147">
        <v>46127.0</v>
      </c>
      <c r="B843" s="15"/>
      <c r="C843" s="46" t="s">
        <v>10855</v>
      </c>
      <c r="D843" s="181" t="s">
        <v>22759</v>
      </c>
      <c r="E843" s="100"/>
      <c r="F843" s="112" t="str">
        <f t="shared" si="2"/>
        <v>JEFFERSON BASTO RAMIREZ </v>
      </c>
      <c r="G843" s="100" t="s">
        <v>22760</v>
      </c>
      <c r="H843" s="56" t="s">
        <v>12</v>
      </c>
      <c r="I843" s="22" t="s">
        <v>13</v>
      </c>
      <c r="J843" s="57" t="s">
        <v>21</v>
      </c>
      <c r="K843" s="23" t="s">
        <v>15</v>
      </c>
    </row>
    <row r="844" ht="22.5" customHeight="1">
      <c r="A844" s="147">
        <v>46127.0</v>
      </c>
      <c r="B844" s="15"/>
      <c r="C844" s="46" t="s">
        <v>122</v>
      </c>
      <c r="D844" s="181" t="s">
        <v>22761</v>
      </c>
      <c r="E844" s="100"/>
      <c r="F844" s="112" t="str">
        <f t="shared" si="2"/>
        <v>RODRIGO ANDRÉS ROJAS CHATTIN </v>
      </c>
      <c r="G844" s="100" t="s">
        <v>22762</v>
      </c>
      <c r="H844" s="56" t="s">
        <v>12</v>
      </c>
      <c r="I844" s="27"/>
      <c r="J844" s="57" t="s">
        <v>21</v>
      </c>
      <c r="K844" s="23" t="s">
        <v>15</v>
      </c>
    </row>
    <row r="845" ht="22.5" customHeight="1">
      <c r="A845" s="147">
        <v>46127.0</v>
      </c>
      <c r="B845" s="15"/>
      <c r="C845" s="46" t="s">
        <v>122</v>
      </c>
      <c r="D845" s="181" t="s">
        <v>22763</v>
      </c>
      <c r="E845" s="100"/>
      <c r="F845" s="112" t="str">
        <f t="shared" si="2"/>
        <v>REINALDO DARÍO FUENTES AHUMADA </v>
      </c>
      <c r="G845" s="100" t="s">
        <v>22764</v>
      </c>
      <c r="H845" s="56" t="s">
        <v>12</v>
      </c>
      <c r="I845" s="27"/>
      <c r="J845" s="57" t="s">
        <v>21</v>
      </c>
      <c r="K845" s="23" t="s">
        <v>15</v>
      </c>
    </row>
    <row r="846" ht="22.5" customHeight="1">
      <c r="A846" s="147">
        <v>46127.0</v>
      </c>
      <c r="B846" s="15"/>
      <c r="C846" s="46" t="s">
        <v>122</v>
      </c>
      <c r="D846" s="181" t="s">
        <v>22765</v>
      </c>
      <c r="E846" s="100"/>
      <c r="F846" s="112" t="str">
        <f t="shared" si="2"/>
        <v>MARTÍN ALONSO VILLEGAS LOBOS </v>
      </c>
      <c r="G846" s="100" t="s">
        <v>22766</v>
      </c>
      <c r="H846" s="56" t="s">
        <v>12</v>
      </c>
      <c r="I846" s="27"/>
      <c r="J846" s="57" t="s">
        <v>21</v>
      </c>
      <c r="K846" s="23" t="s">
        <v>20</v>
      </c>
    </row>
    <row r="847" ht="22.5" customHeight="1">
      <c r="A847" s="147">
        <v>46127.0</v>
      </c>
      <c r="B847" s="15"/>
      <c r="C847" s="46" t="s">
        <v>232</v>
      </c>
      <c r="D847" s="181" t="s">
        <v>22767</v>
      </c>
      <c r="E847" s="100"/>
      <c r="F847" s="112" t="str">
        <f t="shared" si="2"/>
        <v>ANDRÉS ORLANDO CORTÉS CABRERA </v>
      </c>
      <c r="G847" s="100" t="s">
        <v>22768</v>
      </c>
      <c r="H847" s="56"/>
      <c r="I847" s="27"/>
      <c r="J847" s="57" t="s">
        <v>21</v>
      </c>
      <c r="K847" s="23" t="s">
        <v>20</v>
      </c>
    </row>
    <row r="848" ht="22.5" customHeight="1">
      <c r="A848" s="147">
        <v>46127.0</v>
      </c>
      <c r="B848" s="15"/>
      <c r="C848" s="46" t="s">
        <v>10611</v>
      </c>
      <c r="D848" s="181" t="s">
        <v>22769</v>
      </c>
      <c r="E848" s="100"/>
      <c r="F848" s="112" t="str">
        <f t="shared" si="2"/>
        <v>CAMILA VALENTINA CAMPOSANO SANHUEZA </v>
      </c>
      <c r="G848" s="100" t="s">
        <v>22770</v>
      </c>
      <c r="H848" s="61"/>
      <c r="I848" s="27"/>
      <c r="J848" s="57" t="s">
        <v>21</v>
      </c>
      <c r="K848" s="23" t="s">
        <v>22</v>
      </c>
    </row>
    <row r="849" ht="22.5" customHeight="1">
      <c r="A849" s="147">
        <v>46127.0</v>
      </c>
      <c r="B849" s="15"/>
      <c r="C849" s="46" t="s">
        <v>18406</v>
      </c>
      <c r="D849" s="181" t="s">
        <v>22771</v>
      </c>
      <c r="E849" s="100"/>
      <c r="F849" s="112" t="str">
        <f t="shared" si="2"/>
        <v>JOSÉ TOMÁS EVANS GANDARA </v>
      </c>
      <c r="G849" s="100" t="s">
        <v>22772</v>
      </c>
      <c r="H849" s="56" t="s">
        <v>12</v>
      </c>
      <c r="I849" s="27"/>
      <c r="J849" s="57" t="s">
        <v>21</v>
      </c>
      <c r="K849" s="23" t="s">
        <v>15</v>
      </c>
    </row>
    <row r="850" ht="22.5" customHeight="1">
      <c r="A850" s="147">
        <v>46127.0</v>
      </c>
      <c r="B850" s="15"/>
      <c r="C850" s="46" t="s">
        <v>106</v>
      </c>
      <c r="D850" s="181" t="s">
        <v>22773</v>
      </c>
      <c r="E850" s="100"/>
      <c r="F850" s="112" t="str">
        <f t="shared" si="2"/>
        <v>JOSÉ IGNACIO SALINAS MUÑOZ </v>
      </c>
      <c r="G850" s="100" t="s">
        <v>22774</v>
      </c>
      <c r="H850" s="61"/>
      <c r="I850" s="27"/>
      <c r="J850" s="57" t="s">
        <v>21</v>
      </c>
      <c r="K850" s="23" t="s">
        <v>22</v>
      </c>
    </row>
    <row r="851" ht="22.5" customHeight="1">
      <c r="A851" s="147">
        <v>46127.0</v>
      </c>
      <c r="B851" s="15"/>
      <c r="C851" s="46" t="s">
        <v>106</v>
      </c>
      <c r="D851" s="181" t="s">
        <v>22775</v>
      </c>
      <c r="E851" s="100"/>
      <c r="F851" s="112" t="str">
        <f t="shared" si="2"/>
        <v>CAROLINA DENISE LEDESMA COOPER </v>
      </c>
      <c r="G851" s="100" t="s">
        <v>22776</v>
      </c>
      <c r="H851" s="56" t="s">
        <v>12</v>
      </c>
      <c r="I851" s="27"/>
      <c r="J851" s="57" t="s">
        <v>21</v>
      </c>
      <c r="K851" s="23" t="s">
        <v>15</v>
      </c>
    </row>
    <row r="852" ht="22.5" customHeight="1">
      <c r="A852" s="147">
        <v>46127.0</v>
      </c>
      <c r="B852" s="15"/>
      <c r="C852" s="46" t="s">
        <v>106</v>
      </c>
      <c r="D852" s="181" t="s">
        <v>22777</v>
      </c>
      <c r="E852" s="100"/>
      <c r="F852" s="112" t="str">
        <f t="shared" si="2"/>
        <v>JAVIERA ANDREA ROJAS LEIVA </v>
      </c>
      <c r="G852" s="100" t="s">
        <v>22778</v>
      </c>
      <c r="H852" s="61"/>
      <c r="I852" s="27"/>
      <c r="J852" s="57" t="s">
        <v>21</v>
      </c>
      <c r="K852" s="23" t="s">
        <v>22</v>
      </c>
    </row>
    <row r="853" ht="22.5" customHeight="1">
      <c r="A853" s="147">
        <v>46127.0</v>
      </c>
      <c r="B853" s="15"/>
      <c r="C853" s="46" t="s">
        <v>33</v>
      </c>
      <c r="D853" s="181" t="s">
        <v>22779</v>
      </c>
      <c r="E853" s="100"/>
      <c r="F853" s="112" t="str">
        <f t="shared" si="2"/>
        <v>BRYAN NICOLÁS GUERRERO MENARES </v>
      </c>
      <c r="G853" s="100" t="s">
        <v>22780</v>
      </c>
      <c r="H853" s="56" t="s">
        <v>12</v>
      </c>
      <c r="I853" s="27"/>
      <c r="J853" s="57" t="s">
        <v>21</v>
      </c>
      <c r="K853" s="23" t="s">
        <v>15</v>
      </c>
    </row>
    <row r="854" ht="22.5" customHeight="1">
      <c r="A854" s="147">
        <v>46127.0</v>
      </c>
      <c r="B854" s="15"/>
      <c r="C854" s="46" t="s">
        <v>232</v>
      </c>
      <c r="D854" s="181" t="s">
        <v>22781</v>
      </c>
      <c r="E854" s="100"/>
      <c r="F854" s="112" t="str">
        <f t="shared" si="2"/>
        <v>VALENTINA PATRICIA CATALÁN CRUZ </v>
      </c>
      <c r="G854" s="100" t="s">
        <v>22782</v>
      </c>
      <c r="H854" s="56" t="s">
        <v>12</v>
      </c>
      <c r="I854" s="27"/>
      <c r="J854" s="57" t="s">
        <v>21</v>
      </c>
      <c r="K854" s="23" t="s">
        <v>15</v>
      </c>
    </row>
    <row r="855" ht="22.5" customHeight="1">
      <c r="A855" s="147">
        <v>46127.0</v>
      </c>
      <c r="B855" s="15"/>
      <c r="C855" s="46" t="s">
        <v>122</v>
      </c>
      <c r="D855" s="181" t="s">
        <v>22783</v>
      </c>
      <c r="E855" s="100"/>
      <c r="F855" s="112" t="str">
        <f t="shared" si="2"/>
        <v>MARÍA IGNACIA DÍAZ LEDESMA </v>
      </c>
      <c r="G855" s="100" t="s">
        <v>22784</v>
      </c>
      <c r="H855" s="56" t="s">
        <v>12</v>
      </c>
      <c r="I855" s="27"/>
      <c r="J855" s="57" t="s">
        <v>21226</v>
      </c>
      <c r="K855" s="23" t="s">
        <v>15</v>
      </c>
    </row>
    <row r="856" ht="22.5" customHeight="1">
      <c r="A856" s="147">
        <v>46127.0</v>
      </c>
      <c r="B856" s="15">
        <v>46128.0</v>
      </c>
      <c r="C856" s="44">
        <v>45017.0</v>
      </c>
      <c r="D856" s="181" t="s">
        <v>447</v>
      </c>
      <c r="E856" s="100" t="s">
        <v>22785</v>
      </c>
      <c r="F856" s="112" t="str">
        <f t="shared" si="2"/>
        <v>LUIS ALBERTO JIMENEZ GONZALEZ</v>
      </c>
      <c r="G856" s="100" t="s">
        <v>22786</v>
      </c>
      <c r="H856" s="56" t="s">
        <v>12</v>
      </c>
      <c r="I856" s="27"/>
      <c r="J856" s="57" t="s">
        <v>17</v>
      </c>
      <c r="K856" s="23" t="s">
        <v>15</v>
      </c>
    </row>
    <row r="857" ht="22.5" customHeight="1">
      <c r="A857" s="147">
        <v>46127.0</v>
      </c>
      <c r="B857" s="15">
        <v>46113.0</v>
      </c>
      <c r="C857" s="44">
        <v>44896.0</v>
      </c>
      <c r="D857" s="181" t="s">
        <v>8958</v>
      </c>
      <c r="E857" s="100" t="s">
        <v>1087</v>
      </c>
      <c r="F857" s="112" t="str">
        <f t="shared" si="2"/>
        <v>EXEQUIEL CORREA</v>
      </c>
      <c r="G857" s="100" t="s">
        <v>22787</v>
      </c>
      <c r="H857" s="56" t="s">
        <v>12</v>
      </c>
      <c r="I857" s="27"/>
      <c r="J857" s="57" t="s">
        <v>17</v>
      </c>
      <c r="K857" s="23" t="s">
        <v>30</v>
      </c>
    </row>
    <row r="858" ht="22.5" customHeight="1">
      <c r="A858" s="147">
        <v>46127.0</v>
      </c>
      <c r="B858" s="15"/>
      <c r="C858" s="44">
        <v>43101.0</v>
      </c>
      <c r="D858" s="181" t="s">
        <v>22788</v>
      </c>
      <c r="E858" s="100" t="s">
        <v>22789</v>
      </c>
      <c r="F858" s="112" t="str">
        <f t="shared" si="2"/>
        <v>VACLAV BREJCHA</v>
      </c>
      <c r="G858" s="100" t="s">
        <v>22790</v>
      </c>
      <c r="H858" s="61"/>
      <c r="I858" s="27"/>
      <c r="J858" s="57" t="s">
        <v>17</v>
      </c>
      <c r="K858" s="23" t="s">
        <v>22</v>
      </c>
    </row>
    <row r="859" ht="22.5" customHeight="1">
      <c r="A859" s="147">
        <v>46127.0</v>
      </c>
      <c r="B859" s="15">
        <v>46113.0</v>
      </c>
      <c r="C859" s="44">
        <v>44896.0</v>
      </c>
      <c r="D859" s="181" t="s">
        <v>22791</v>
      </c>
      <c r="E859" s="100" t="s">
        <v>22792</v>
      </c>
      <c r="F859" s="112" t="str">
        <f t="shared" si="2"/>
        <v>CHRISTIAN EDUARDO MALDONADO CASTRO</v>
      </c>
      <c r="G859" s="100" t="s">
        <v>22793</v>
      </c>
      <c r="H859" s="61"/>
      <c r="I859" s="27"/>
      <c r="J859" s="57" t="s">
        <v>17</v>
      </c>
      <c r="K859" s="23" t="s">
        <v>22</v>
      </c>
    </row>
    <row r="860" ht="22.5" customHeight="1">
      <c r="A860" s="147">
        <v>46127.0</v>
      </c>
      <c r="B860" s="15">
        <v>46127.0</v>
      </c>
      <c r="C860" s="44">
        <v>43617.0</v>
      </c>
      <c r="D860" s="181" t="s">
        <v>22794</v>
      </c>
      <c r="E860" s="100"/>
      <c r="F860" s="112" t="str">
        <f t="shared" si="2"/>
        <v>FRANCO NICOLÁS OYARCE SEPÚLVEDA </v>
      </c>
      <c r="G860" s="100" t="s">
        <v>20213</v>
      </c>
      <c r="H860" s="61"/>
      <c r="I860" s="27"/>
      <c r="J860" s="57" t="s">
        <v>17</v>
      </c>
      <c r="K860" s="23" t="s">
        <v>22</v>
      </c>
    </row>
    <row r="861" ht="22.5" customHeight="1">
      <c r="A861" s="147">
        <v>46127.0</v>
      </c>
      <c r="B861" s="15">
        <v>46113.0</v>
      </c>
      <c r="C861" s="44">
        <v>43009.0</v>
      </c>
      <c r="D861" s="181" t="s">
        <v>22795</v>
      </c>
      <c r="E861" s="100"/>
      <c r="F861" s="112" t="str">
        <f t="shared" si="2"/>
        <v>MAURICIO ENRIQUE AGUILERA OJEDA </v>
      </c>
      <c r="G861" s="100" t="s">
        <v>22796</v>
      </c>
      <c r="H861" s="56" t="s">
        <v>12</v>
      </c>
      <c r="I861" s="27"/>
      <c r="J861" s="57" t="s">
        <v>17</v>
      </c>
      <c r="K861" s="23" t="s">
        <v>15</v>
      </c>
    </row>
    <row r="862" ht="22.5" customHeight="1">
      <c r="A862" s="147">
        <v>46127.0</v>
      </c>
      <c r="B862" s="15">
        <v>46112.0</v>
      </c>
      <c r="C862" s="44">
        <v>45108.0</v>
      </c>
      <c r="D862" s="181" t="s">
        <v>22797</v>
      </c>
      <c r="E862" s="100"/>
      <c r="F862" s="112" t="str">
        <f t="shared" si="2"/>
        <v>MIGUEL ANGEL PAREJAS CASTRO </v>
      </c>
      <c r="G862" s="100" t="s">
        <v>22798</v>
      </c>
      <c r="H862" s="61"/>
      <c r="I862" s="27"/>
      <c r="J862" s="57" t="s">
        <v>17</v>
      </c>
      <c r="K862" s="23" t="s">
        <v>22</v>
      </c>
    </row>
    <row r="863" ht="22.5" customHeight="1">
      <c r="A863" s="147">
        <v>46127.0</v>
      </c>
      <c r="B863" s="15">
        <v>46112.0</v>
      </c>
      <c r="C863" s="44">
        <v>45108.0</v>
      </c>
      <c r="D863" s="181" t="s">
        <v>22799</v>
      </c>
      <c r="E863" s="100"/>
      <c r="F863" s="112" t="str">
        <f t="shared" si="2"/>
        <v>NIBALDO ANDRÉS CARO ORREGO </v>
      </c>
      <c r="G863" s="100" t="s">
        <v>22800</v>
      </c>
      <c r="H863" s="61"/>
      <c r="I863" s="27"/>
      <c r="J863" s="57" t="s">
        <v>17</v>
      </c>
      <c r="K863" s="23" t="s">
        <v>22</v>
      </c>
    </row>
    <row r="864" ht="22.5" customHeight="1">
      <c r="A864" s="147">
        <v>46127.0</v>
      </c>
      <c r="B864" s="15">
        <v>46113.0</v>
      </c>
      <c r="C864" s="44">
        <v>43556.0</v>
      </c>
      <c r="D864" s="181" t="s">
        <v>22801</v>
      </c>
      <c r="E864" s="100"/>
      <c r="F864" s="112" t="str">
        <f t="shared" si="2"/>
        <v>MARÍA CECILIA VÉLIZ RETAMAL </v>
      </c>
      <c r="G864" s="100" t="s">
        <v>22802</v>
      </c>
      <c r="H864" s="56" t="s">
        <v>12</v>
      </c>
      <c r="I864" s="27"/>
      <c r="J864" s="57" t="s">
        <v>17</v>
      </c>
      <c r="K864" s="23" t="s">
        <v>15</v>
      </c>
    </row>
    <row r="865" ht="22.5" customHeight="1">
      <c r="A865" s="147">
        <v>46127.0</v>
      </c>
      <c r="B865" s="15">
        <v>46112.0</v>
      </c>
      <c r="C865" s="44">
        <v>45413.0</v>
      </c>
      <c r="D865" s="181" t="s">
        <v>22803</v>
      </c>
      <c r="E865" s="100"/>
      <c r="F865" s="112" t="str">
        <f t="shared" si="2"/>
        <v>MARCO ANTONIO LAGOS ARAVENA </v>
      </c>
      <c r="G865" s="100" t="s">
        <v>22804</v>
      </c>
      <c r="H865" s="56" t="s">
        <v>12</v>
      </c>
      <c r="I865" s="27"/>
      <c r="J865" s="57" t="s">
        <v>17</v>
      </c>
      <c r="K865" s="23" t="s">
        <v>15</v>
      </c>
    </row>
    <row r="866" ht="22.5" customHeight="1">
      <c r="A866" s="147">
        <v>46127.0</v>
      </c>
      <c r="B866" s="15">
        <v>46113.0</v>
      </c>
      <c r="C866" s="44">
        <v>43556.0</v>
      </c>
      <c r="D866" s="181" t="s">
        <v>22805</v>
      </c>
      <c r="E866" s="100"/>
      <c r="F866" s="112" t="str">
        <f t="shared" si="2"/>
        <v>JEFFERSON ANDRÉS CID ARAVENA </v>
      </c>
      <c r="G866" s="100" t="s">
        <v>22806</v>
      </c>
      <c r="H866" s="61"/>
      <c r="I866" s="27"/>
      <c r="J866" s="57" t="s">
        <v>17</v>
      </c>
      <c r="K866" s="23" t="s">
        <v>22</v>
      </c>
    </row>
    <row r="867" ht="22.5" customHeight="1">
      <c r="A867" s="147">
        <v>46127.0</v>
      </c>
      <c r="B867" s="15">
        <v>46113.0</v>
      </c>
      <c r="C867" s="44">
        <v>43617.0</v>
      </c>
      <c r="D867" s="181" t="s">
        <v>22807</v>
      </c>
      <c r="E867" s="100"/>
      <c r="F867" s="112" t="str">
        <f t="shared" si="2"/>
        <v>MARÍA PAZ VERA ÁLVAREZ </v>
      </c>
      <c r="G867" s="100" t="s">
        <v>22808</v>
      </c>
      <c r="H867" s="56" t="s">
        <v>12</v>
      </c>
      <c r="I867" s="27"/>
      <c r="J867" s="57" t="s">
        <v>17</v>
      </c>
      <c r="K867" s="23" t="s">
        <v>15</v>
      </c>
    </row>
    <row r="868" ht="22.5" customHeight="1">
      <c r="A868" s="147">
        <v>46127.0</v>
      </c>
      <c r="B868" s="15">
        <v>46113.0</v>
      </c>
      <c r="C868" s="44">
        <v>42156.0</v>
      </c>
      <c r="D868" s="181" t="s">
        <v>22809</v>
      </c>
      <c r="E868" s="100"/>
      <c r="F868" s="112" t="str">
        <f t="shared" si="2"/>
        <v>MANUEL ALEJANDRO CONTRERAS FUENTES </v>
      </c>
      <c r="G868" s="100" t="s">
        <v>18341</v>
      </c>
      <c r="H868" s="61"/>
      <c r="I868" s="27"/>
      <c r="J868" s="57" t="s">
        <v>17</v>
      </c>
      <c r="K868" s="23" t="s">
        <v>22</v>
      </c>
    </row>
    <row r="869" ht="22.5" customHeight="1">
      <c r="A869" s="147">
        <v>46127.0</v>
      </c>
      <c r="B869" s="15">
        <v>46113.0</v>
      </c>
      <c r="C869" s="44">
        <v>43831.0</v>
      </c>
      <c r="D869" s="181" t="s">
        <v>22810</v>
      </c>
      <c r="E869" s="100"/>
      <c r="F869" s="112" t="str">
        <f t="shared" si="2"/>
        <v>VÍCTOR MANUEL SOTOMAYOR SÁEZ </v>
      </c>
      <c r="G869" s="100" t="s">
        <v>22811</v>
      </c>
      <c r="H869" s="56" t="s">
        <v>12</v>
      </c>
      <c r="I869" s="27"/>
      <c r="J869" s="57" t="s">
        <v>17</v>
      </c>
      <c r="K869" s="23" t="s">
        <v>15</v>
      </c>
    </row>
    <row r="870" ht="22.5" customHeight="1">
      <c r="A870" s="147">
        <v>46127.0</v>
      </c>
      <c r="B870" s="15">
        <v>46112.0</v>
      </c>
      <c r="C870" s="44">
        <v>45383.0</v>
      </c>
      <c r="D870" s="181" t="s">
        <v>22812</v>
      </c>
      <c r="E870" s="100"/>
      <c r="F870" s="112" t="str">
        <f t="shared" si="2"/>
        <v>HUMBERTO ENRIQUE MATELUNA SILVA </v>
      </c>
      <c r="G870" s="100" t="s">
        <v>22813</v>
      </c>
      <c r="H870" s="56" t="s">
        <v>12</v>
      </c>
      <c r="I870" s="27"/>
      <c r="J870" s="57" t="s">
        <v>17</v>
      </c>
      <c r="K870" s="23" t="s">
        <v>15</v>
      </c>
    </row>
    <row r="871" ht="22.5" customHeight="1">
      <c r="A871" s="147">
        <v>46127.0</v>
      </c>
      <c r="B871" s="15">
        <v>46113.0</v>
      </c>
      <c r="C871" s="44">
        <v>44682.0</v>
      </c>
      <c r="D871" s="181" t="s">
        <v>22814</v>
      </c>
      <c r="E871" s="100"/>
      <c r="F871" s="112" t="str">
        <f t="shared" si="2"/>
        <v>FERNANDO GILBERTO CORTÉS CAICEO </v>
      </c>
      <c r="G871" s="100" t="s">
        <v>22815</v>
      </c>
      <c r="H871" s="56" t="s">
        <v>12</v>
      </c>
      <c r="I871" s="27"/>
      <c r="J871" s="57" t="s">
        <v>17</v>
      </c>
      <c r="K871" s="23" t="s">
        <v>15</v>
      </c>
    </row>
    <row r="872" ht="22.5" customHeight="1">
      <c r="A872" s="147">
        <v>46127.0</v>
      </c>
      <c r="B872" s="15">
        <v>46113.0</v>
      </c>
      <c r="C872" s="44">
        <v>44256.0</v>
      </c>
      <c r="D872" s="181" t="s">
        <v>22816</v>
      </c>
      <c r="E872" s="100"/>
      <c r="F872" s="112" t="str">
        <f t="shared" si="2"/>
        <v>OSCAR BORIS MERCADO MARTÍNEZ </v>
      </c>
      <c r="G872" s="100" t="s">
        <v>22817</v>
      </c>
      <c r="H872" s="61"/>
      <c r="I872" s="27"/>
      <c r="J872" s="57" t="s">
        <v>17</v>
      </c>
      <c r="K872" s="23" t="s">
        <v>22</v>
      </c>
    </row>
    <row r="873" ht="22.5" customHeight="1">
      <c r="A873" s="147">
        <v>46127.0</v>
      </c>
      <c r="B873" s="15">
        <v>46127.0</v>
      </c>
      <c r="C873" s="44">
        <v>44440.0</v>
      </c>
      <c r="D873" s="181" t="s">
        <v>22818</v>
      </c>
      <c r="E873" s="100"/>
      <c r="F873" s="112" t="str">
        <f t="shared" si="2"/>
        <v>JAHZEEL ROXSE OLIVARES SANDOVAL </v>
      </c>
      <c r="G873" s="100" t="s">
        <v>22819</v>
      </c>
      <c r="H873" s="56" t="s">
        <v>12</v>
      </c>
      <c r="I873" s="27"/>
      <c r="J873" s="57" t="s">
        <v>17</v>
      </c>
      <c r="K873" s="23" t="s">
        <v>15</v>
      </c>
    </row>
    <row r="874" ht="22.5" customHeight="1">
      <c r="A874" s="147">
        <v>46127.0</v>
      </c>
      <c r="B874" s="15">
        <v>46113.0</v>
      </c>
      <c r="C874" s="44">
        <v>44713.0</v>
      </c>
      <c r="D874" s="181" t="s">
        <v>22820</v>
      </c>
      <c r="E874" s="100"/>
      <c r="F874" s="112" t="str">
        <f t="shared" si="2"/>
        <v>ERIC RAÚL MUNDACA TORRES </v>
      </c>
      <c r="G874" s="100" t="s">
        <v>22821</v>
      </c>
      <c r="H874" s="56" t="s">
        <v>12</v>
      </c>
      <c r="I874" s="27"/>
      <c r="J874" s="57" t="s">
        <v>17</v>
      </c>
      <c r="K874" s="23" t="s">
        <v>15</v>
      </c>
    </row>
    <row r="875" ht="22.5" customHeight="1">
      <c r="A875" s="147">
        <v>46127.0</v>
      </c>
      <c r="B875" s="15">
        <v>46113.0</v>
      </c>
      <c r="C875" s="44">
        <v>43586.0</v>
      </c>
      <c r="D875" s="181" t="s">
        <v>22822</v>
      </c>
      <c r="E875" s="100"/>
      <c r="F875" s="112" t="str">
        <f t="shared" si="2"/>
        <v>MARCELO RODRIGO CAMPILLAY GOMOLAN </v>
      </c>
      <c r="G875" s="100" t="s">
        <v>18837</v>
      </c>
      <c r="H875" s="56" t="s">
        <v>12</v>
      </c>
      <c r="I875" s="27"/>
      <c r="J875" s="57" t="s">
        <v>17</v>
      </c>
      <c r="K875" s="23" t="s">
        <v>18</v>
      </c>
    </row>
    <row r="876" ht="22.5" customHeight="1">
      <c r="A876" s="147">
        <v>46127.0</v>
      </c>
      <c r="B876" s="15">
        <v>46113.0</v>
      </c>
      <c r="C876" s="44">
        <v>43586.0</v>
      </c>
      <c r="D876" s="181" t="s">
        <v>22823</v>
      </c>
      <c r="E876" s="100"/>
      <c r="F876" s="112" t="str">
        <f t="shared" si="2"/>
        <v>GINO DANIEL HANSEN RIVERA </v>
      </c>
      <c r="G876" s="100" t="s">
        <v>22824</v>
      </c>
      <c r="H876" s="56" t="s">
        <v>12</v>
      </c>
      <c r="I876" s="27"/>
      <c r="J876" s="57" t="s">
        <v>17</v>
      </c>
      <c r="K876" s="23" t="s">
        <v>15</v>
      </c>
    </row>
    <row r="877" ht="22.5" customHeight="1">
      <c r="A877" s="147">
        <v>46127.0</v>
      </c>
      <c r="B877" s="15">
        <v>46113.0</v>
      </c>
      <c r="C877" s="44">
        <v>42552.0</v>
      </c>
      <c r="D877" s="181" t="s">
        <v>22825</v>
      </c>
      <c r="E877" s="100"/>
      <c r="F877" s="112" t="str">
        <f t="shared" si="2"/>
        <v>CAROLINA ANDREA LUNA MONTECINOS </v>
      </c>
      <c r="G877" s="100" t="s">
        <v>22826</v>
      </c>
      <c r="H877" s="61"/>
      <c r="I877" s="27"/>
      <c r="J877" s="57" t="s">
        <v>17</v>
      </c>
      <c r="K877" s="23" t="s">
        <v>22</v>
      </c>
    </row>
    <row r="878" ht="22.5" customHeight="1">
      <c r="A878" s="147">
        <v>46127.0</v>
      </c>
      <c r="B878" s="15">
        <v>46113.0</v>
      </c>
      <c r="C878" s="44">
        <v>43647.0</v>
      </c>
      <c r="D878" s="181" t="s">
        <v>22827</v>
      </c>
      <c r="E878" s="100"/>
      <c r="F878" s="112" t="str">
        <f t="shared" si="2"/>
        <v>ESTER DEL CARMEN TARDONE CANCINO </v>
      </c>
      <c r="G878" s="100" t="s">
        <v>22828</v>
      </c>
      <c r="H878" s="56" t="s">
        <v>12</v>
      </c>
      <c r="I878" s="27"/>
      <c r="J878" s="57" t="s">
        <v>17</v>
      </c>
      <c r="K878" s="23" t="s">
        <v>15</v>
      </c>
    </row>
    <row r="879" ht="22.5" customHeight="1">
      <c r="A879" s="147">
        <v>46127.0</v>
      </c>
      <c r="B879" s="15">
        <v>46112.0</v>
      </c>
      <c r="C879" s="44">
        <v>45809.0</v>
      </c>
      <c r="D879" s="181" t="s">
        <v>22829</v>
      </c>
      <c r="E879" s="100"/>
      <c r="F879" s="112" t="str">
        <f t="shared" si="2"/>
        <v>BORIS ANDRÉS PINTO CONTRERAS </v>
      </c>
      <c r="G879" s="100" t="s">
        <v>22830</v>
      </c>
      <c r="H879" s="56" t="s">
        <v>12</v>
      </c>
      <c r="I879" s="27"/>
      <c r="J879" s="57" t="s">
        <v>17</v>
      </c>
      <c r="K879" s="23" t="s">
        <v>30</v>
      </c>
    </row>
    <row r="880" ht="22.5" customHeight="1">
      <c r="A880" s="147">
        <v>46127.0</v>
      </c>
      <c r="B880" s="15">
        <v>46113.0</v>
      </c>
      <c r="C880" s="44">
        <v>44166.0</v>
      </c>
      <c r="D880" s="181" t="s">
        <v>22831</v>
      </c>
      <c r="E880" s="100"/>
      <c r="F880" s="112" t="str">
        <f t="shared" si="2"/>
        <v>JAVIER HERNÁN SERRANO ARANDA </v>
      </c>
      <c r="G880" s="100" t="s">
        <v>22832</v>
      </c>
      <c r="H880" s="56" t="s">
        <v>12</v>
      </c>
      <c r="I880" s="27"/>
      <c r="J880" s="57" t="s">
        <v>17</v>
      </c>
      <c r="K880" s="23" t="s">
        <v>15</v>
      </c>
    </row>
    <row r="881" ht="22.5" customHeight="1">
      <c r="A881" s="147">
        <v>46127.0</v>
      </c>
      <c r="B881" s="15">
        <v>46113.0</v>
      </c>
      <c r="C881" s="44">
        <v>42795.0</v>
      </c>
      <c r="D881" s="181" t="s">
        <v>22833</v>
      </c>
      <c r="E881" s="100"/>
      <c r="F881" s="112" t="str">
        <f t="shared" si="2"/>
        <v>EUGENIO ENRIQUE ZARATE BASUALTO </v>
      </c>
      <c r="G881" s="100" t="s">
        <v>22834</v>
      </c>
      <c r="H881" s="61"/>
      <c r="I881" s="27"/>
      <c r="J881" s="57" t="s">
        <v>17</v>
      </c>
      <c r="K881" s="23" t="s">
        <v>22</v>
      </c>
    </row>
    <row r="882" ht="22.5" customHeight="1">
      <c r="A882" s="147">
        <v>46127.0</v>
      </c>
      <c r="B882" s="15">
        <v>46127.0</v>
      </c>
      <c r="C882" s="44">
        <v>43709.0</v>
      </c>
      <c r="D882" s="181" t="s">
        <v>22835</v>
      </c>
      <c r="E882" s="100"/>
      <c r="F882" s="112" t="str">
        <f t="shared" si="2"/>
        <v>CECILIA ANDREA QUIROZ VEGA </v>
      </c>
      <c r="G882" s="100" t="s">
        <v>22836</v>
      </c>
      <c r="H882" s="56" t="s">
        <v>12</v>
      </c>
      <c r="I882" s="27"/>
      <c r="J882" s="57" t="s">
        <v>17</v>
      </c>
      <c r="K882" s="23" t="s">
        <v>15</v>
      </c>
    </row>
    <row r="883" ht="22.5" customHeight="1">
      <c r="A883" s="147">
        <v>46127.0</v>
      </c>
      <c r="B883" s="15">
        <v>46113.0</v>
      </c>
      <c r="C883" s="44">
        <v>42856.0</v>
      </c>
      <c r="D883" s="181" t="s">
        <v>22837</v>
      </c>
      <c r="E883" s="100"/>
      <c r="F883" s="112" t="str">
        <f t="shared" si="2"/>
        <v>LUIS ALEXIS GONZÁLEZ BARAHONA </v>
      </c>
      <c r="G883" s="100" t="s">
        <v>22838</v>
      </c>
      <c r="H883" s="61"/>
      <c r="I883" s="27"/>
      <c r="J883" s="57" t="s">
        <v>17</v>
      </c>
      <c r="K883" s="23" t="s">
        <v>22</v>
      </c>
    </row>
    <row r="884" ht="22.5" customHeight="1">
      <c r="A884" s="147">
        <v>46127.0</v>
      </c>
      <c r="B884" s="46"/>
      <c r="C884" s="44"/>
      <c r="D884" s="181" t="s">
        <v>22839</v>
      </c>
      <c r="E884" s="100" t="s">
        <v>22840</v>
      </c>
      <c r="F884" s="112" t="str">
        <f t="shared" si="2"/>
        <v>VICENTE DAVID GALINDO GONZALEZ</v>
      </c>
      <c r="G884" s="100" t="s">
        <v>22841</v>
      </c>
      <c r="H884" s="56" t="s">
        <v>12</v>
      </c>
      <c r="I884" s="27"/>
      <c r="J884" s="57" t="s">
        <v>17</v>
      </c>
      <c r="K884" s="23" t="s">
        <v>15</v>
      </c>
    </row>
    <row r="885" ht="22.5" customHeight="1">
      <c r="A885" s="147">
        <v>46127.0</v>
      </c>
      <c r="B885" s="15">
        <v>46133.0</v>
      </c>
      <c r="C885" s="44">
        <v>45566.0</v>
      </c>
      <c r="D885" s="181" t="s">
        <v>1755</v>
      </c>
      <c r="E885" s="100" t="s">
        <v>2120</v>
      </c>
      <c r="F885" s="112" t="str">
        <f t="shared" si="2"/>
        <v>LEONARDO CORREA</v>
      </c>
      <c r="G885" s="100" t="s">
        <v>22842</v>
      </c>
      <c r="H885" s="56" t="s">
        <v>12</v>
      </c>
      <c r="I885" s="27"/>
      <c r="J885" s="57" t="s">
        <v>17</v>
      </c>
      <c r="K885" s="23" t="s">
        <v>15</v>
      </c>
    </row>
    <row r="886" ht="22.5" customHeight="1">
      <c r="A886" s="147">
        <v>46127.0</v>
      </c>
      <c r="B886" s="15">
        <v>46120.0</v>
      </c>
      <c r="C886" s="44">
        <v>44228.0</v>
      </c>
      <c r="D886" s="181" t="s">
        <v>22843</v>
      </c>
      <c r="E886" s="100"/>
      <c r="F886" s="112" t="str">
        <f t="shared" si="2"/>
        <v>PATRICIA DEL CARMEN URRUTIA CHAMORRO </v>
      </c>
      <c r="G886" s="100" t="s">
        <v>22844</v>
      </c>
      <c r="H886" s="56"/>
      <c r="I886" s="27"/>
      <c r="J886" s="57" t="s">
        <v>19</v>
      </c>
      <c r="K886" s="23" t="s">
        <v>22</v>
      </c>
    </row>
    <row r="887" ht="22.5" customHeight="1">
      <c r="A887" s="147">
        <v>46127.0</v>
      </c>
      <c r="B887" s="15">
        <v>46128.0</v>
      </c>
      <c r="C887" s="44">
        <v>39173.0</v>
      </c>
      <c r="D887" s="181" t="s">
        <v>22845</v>
      </c>
      <c r="E887" s="100"/>
      <c r="F887" s="112" t="str">
        <f t="shared" si="2"/>
        <v>HANS HERNÁN NORAMBUENA FUENTES </v>
      </c>
      <c r="G887" s="100" t="s">
        <v>22846</v>
      </c>
      <c r="H887" s="61"/>
      <c r="I887" s="27"/>
      <c r="J887" s="57" t="s">
        <v>19</v>
      </c>
      <c r="K887" s="23" t="s">
        <v>22</v>
      </c>
    </row>
    <row r="888" ht="22.5" customHeight="1">
      <c r="A888" s="147">
        <v>46127.0</v>
      </c>
      <c r="B888" s="15">
        <v>46120.0</v>
      </c>
      <c r="C888" s="44">
        <v>43344.0</v>
      </c>
      <c r="D888" s="181" t="s">
        <v>22847</v>
      </c>
      <c r="E888" s="100"/>
      <c r="F888" s="112" t="str">
        <f t="shared" si="2"/>
        <v>LUIS ANDRÉS PASTÉN CRUZ </v>
      </c>
      <c r="G888" s="100" t="s">
        <v>22848</v>
      </c>
      <c r="H888" s="61"/>
      <c r="I888" s="27"/>
      <c r="J888" s="57" t="s">
        <v>19</v>
      </c>
      <c r="K888" s="23" t="s">
        <v>22</v>
      </c>
    </row>
    <row r="889" ht="22.5" customHeight="1">
      <c r="A889" s="147">
        <v>46127.0</v>
      </c>
      <c r="B889" s="15">
        <v>46120.0</v>
      </c>
      <c r="C889" s="44">
        <v>41944.0</v>
      </c>
      <c r="D889" s="181" t="s">
        <v>22849</v>
      </c>
      <c r="E889" s="100"/>
      <c r="F889" s="112" t="str">
        <f t="shared" si="2"/>
        <v>JORGE LUIS MANZANARES CAMPOS </v>
      </c>
      <c r="G889" s="100" t="s">
        <v>22850</v>
      </c>
      <c r="H889" s="56" t="s">
        <v>12</v>
      </c>
      <c r="I889" s="27"/>
      <c r="J889" s="57" t="s">
        <v>19</v>
      </c>
      <c r="K889" s="23" t="s">
        <v>15</v>
      </c>
    </row>
    <row r="890" ht="22.5" customHeight="1">
      <c r="A890" s="147">
        <v>46127.0</v>
      </c>
      <c r="B890" s="15">
        <v>46120.0</v>
      </c>
      <c r="C890" s="44">
        <v>45413.0</v>
      </c>
      <c r="D890" s="181" t="s">
        <v>22851</v>
      </c>
      <c r="E890" s="100"/>
      <c r="F890" s="112" t="str">
        <f t="shared" si="2"/>
        <v>DENISSE ELIZABETH HIDALGO LEIVA </v>
      </c>
      <c r="G890" s="100" t="s">
        <v>22852</v>
      </c>
      <c r="H890" s="61"/>
      <c r="I890" s="27"/>
      <c r="J890" s="57" t="s">
        <v>19</v>
      </c>
      <c r="K890" s="23" t="s">
        <v>22</v>
      </c>
    </row>
    <row r="891" ht="22.5" customHeight="1">
      <c r="A891" s="147">
        <v>46127.0</v>
      </c>
      <c r="B891" s="15">
        <v>46133.0</v>
      </c>
      <c r="C891" s="44">
        <v>45078.0</v>
      </c>
      <c r="D891" s="181" t="s">
        <v>19550</v>
      </c>
      <c r="E891" s="100" t="s">
        <v>22853</v>
      </c>
      <c r="F891" s="112" t="str">
        <f t="shared" si="2"/>
        <v>MIGUEL ALEJANDRO CARO QUIROGA</v>
      </c>
      <c r="G891" s="100" t="s">
        <v>22854</v>
      </c>
      <c r="H891" s="61"/>
      <c r="I891" s="27"/>
      <c r="J891" s="57" t="s">
        <v>19</v>
      </c>
      <c r="K891" s="23" t="s">
        <v>15</v>
      </c>
    </row>
    <row r="892" ht="22.5" customHeight="1">
      <c r="A892" s="147">
        <v>46127.0</v>
      </c>
      <c r="B892" s="15"/>
      <c r="C892" s="44"/>
      <c r="D892" s="181" t="s">
        <v>22855</v>
      </c>
      <c r="E892" s="100"/>
      <c r="F892" s="112" t="str">
        <f t="shared" si="2"/>
        <v>EDUARDO IGNACIO GUTIÉRREZ MUÑOZ </v>
      </c>
      <c r="G892" s="100" t="s">
        <v>22856</v>
      </c>
      <c r="H892" s="61"/>
      <c r="I892" s="27"/>
      <c r="J892" s="65"/>
      <c r="K892" s="28"/>
    </row>
    <row r="893" ht="22.5" customHeight="1">
      <c r="A893" s="147">
        <v>46127.0</v>
      </c>
      <c r="B893" s="15"/>
      <c r="C893" s="44"/>
      <c r="D893" s="181" t="s">
        <v>22857</v>
      </c>
      <c r="E893" s="100"/>
      <c r="F893" s="112" t="str">
        <f t="shared" si="2"/>
        <v>NORMA BEATRIZ LÓPEZ BERRÍOS </v>
      </c>
      <c r="G893" s="100" t="s">
        <v>22858</v>
      </c>
      <c r="H893" s="61"/>
      <c r="I893" s="27"/>
      <c r="J893" s="65"/>
      <c r="K893" s="28"/>
    </row>
    <row r="894" ht="22.5" customHeight="1">
      <c r="A894" s="147">
        <v>46127.0</v>
      </c>
      <c r="B894" s="165"/>
      <c r="C894" s="44">
        <v>45870.0</v>
      </c>
      <c r="D894" s="181" t="s">
        <v>22859</v>
      </c>
      <c r="E894" s="100"/>
      <c r="F894" s="112" t="str">
        <f t="shared" si="2"/>
        <v>FRANCISCO ROSS </v>
      </c>
      <c r="G894" s="100" t="s">
        <v>22860</v>
      </c>
      <c r="H894" s="61"/>
      <c r="I894" s="27"/>
      <c r="J894" s="65"/>
      <c r="K894" s="28"/>
    </row>
    <row r="895" ht="22.5" customHeight="1">
      <c r="A895" s="147">
        <v>46128.0</v>
      </c>
      <c r="B895" s="15"/>
      <c r="C895" s="44"/>
      <c r="D895" s="181" t="s">
        <v>323</v>
      </c>
      <c r="E895" s="100" t="s">
        <v>2104</v>
      </c>
      <c r="F895" s="112" t="str">
        <f t="shared" si="2"/>
        <v>FERNANDA VILLARROEL</v>
      </c>
      <c r="G895" s="100" t="s">
        <v>22861</v>
      </c>
      <c r="H895" s="61"/>
      <c r="I895" s="27"/>
      <c r="J895" s="57" t="s">
        <v>14</v>
      </c>
      <c r="K895" s="28"/>
    </row>
    <row r="896" ht="22.5" customHeight="1">
      <c r="A896" s="147">
        <v>46128.0</v>
      </c>
      <c r="B896" s="15"/>
      <c r="C896" s="44"/>
      <c r="D896" s="181" t="s">
        <v>1545</v>
      </c>
      <c r="E896" s="100" t="s">
        <v>367</v>
      </c>
      <c r="F896" s="112" t="str">
        <f t="shared" si="2"/>
        <v>VÍCTOR GONZÁLEZ</v>
      </c>
      <c r="G896" s="100" t="s">
        <v>22862</v>
      </c>
      <c r="H896" s="61"/>
      <c r="I896" s="27"/>
      <c r="J896" s="57" t="s">
        <v>14</v>
      </c>
      <c r="K896" s="28"/>
    </row>
    <row r="897" ht="22.5" customHeight="1">
      <c r="A897" s="147">
        <v>46128.0</v>
      </c>
      <c r="B897" s="15"/>
      <c r="C897" s="44"/>
      <c r="D897" s="181" t="s">
        <v>14589</v>
      </c>
      <c r="E897" s="100" t="s">
        <v>548</v>
      </c>
      <c r="F897" s="112" t="str">
        <f t="shared" si="2"/>
        <v>MAITE BARRERA</v>
      </c>
      <c r="G897" s="100" t="s">
        <v>22863</v>
      </c>
      <c r="H897" s="56" t="s">
        <v>12</v>
      </c>
      <c r="I897" s="27"/>
      <c r="J897" s="57" t="s">
        <v>14</v>
      </c>
      <c r="K897" s="23" t="s">
        <v>15</v>
      </c>
    </row>
    <row r="898" ht="22.5" customHeight="1">
      <c r="A898" s="147">
        <v>46128.0</v>
      </c>
      <c r="B898" s="15"/>
      <c r="C898" s="44"/>
      <c r="D898" s="181" t="s">
        <v>22864</v>
      </c>
      <c r="E898" s="100" t="s">
        <v>22865</v>
      </c>
      <c r="F898" s="112" t="str">
        <f t="shared" si="2"/>
        <v>ÓSCAR ISAMIT</v>
      </c>
      <c r="G898" s="100" t="s">
        <v>22866</v>
      </c>
      <c r="H898" s="61"/>
      <c r="I898" s="27"/>
      <c r="J898" s="57" t="s">
        <v>14</v>
      </c>
      <c r="K898" s="28"/>
    </row>
    <row r="899" ht="22.5" customHeight="1">
      <c r="A899" s="147">
        <v>46128.0</v>
      </c>
      <c r="B899" s="15"/>
      <c r="C899" s="44"/>
      <c r="D899" s="181" t="s">
        <v>920</v>
      </c>
      <c r="E899" s="100" t="s">
        <v>3028</v>
      </c>
      <c r="F899" s="112" t="str">
        <f t="shared" si="2"/>
        <v>SEBASTIAN VERA</v>
      </c>
      <c r="G899" s="100" t="s">
        <v>22867</v>
      </c>
      <c r="H899" s="56" t="s">
        <v>12</v>
      </c>
      <c r="I899" s="27"/>
      <c r="J899" s="57" t="s">
        <v>14</v>
      </c>
      <c r="K899" s="28"/>
    </row>
    <row r="900" ht="22.5" customHeight="1">
      <c r="A900" s="147">
        <v>46128.0</v>
      </c>
      <c r="B900" s="15"/>
      <c r="C900" s="44"/>
      <c r="D900" s="181" t="s">
        <v>22868</v>
      </c>
      <c r="E900" s="100" t="s">
        <v>22869</v>
      </c>
      <c r="F900" s="112" t="str">
        <f t="shared" si="2"/>
        <v>ELIZABETH DEL CARMEN OTAROLA URTUBIA</v>
      </c>
      <c r="G900" s="100" t="s">
        <v>22870</v>
      </c>
      <c r="H900" s="61"/>
      <c r="I900" s="27"/>
      <c r="J900" s="57" t="s">
        <v>14</v>
      </c>
      <c r="K900" s="28"/>
    </row>
    <row r="901" ht="22.5" customHeight="1">
      <c r="A901" s="147">
        <v>46128.0</v>
      </c>
      <c r="B901" s="15"/>
      <c r="C901" s="44"/>
      <c r="D901" s="181" t="s">
        <v>2965</v>
      </c>
      <c r="E901" s="100" t="s">
        <v>104</v>
      </c>
      <c r="F901" s="112" t="str">
        <f t="shared" si="2"/>
        <v>EVA PÉREZ</v>
      </c>
      <c r="G901" s="100" t="s">
        <v>22871</v>
      </c>
      <c r="H901" s="61"/>
      <c r="I901" s="27"/>
      <c r="J901" s="57" t="s">
        <v>14</v>
      </c>
      <c r="K901" s="28"/>
    </row>
    <row r="902" ht="22.5" customHeight="1">
      <c r="A902" s="147">
        <v>46128.0</v>
      </c>
      <c r="B902" s="15"/>
      <c r="C902" s="44"/>
      <c r="D902" s="181" t="s">
        <v>1086</v>
      </c>
      <c r="E902" s="100" t="s">
        <v>220</v>
      </c>
      <c r="F902" s="112" t="str">
        <f t="shared" si="2"/>
        <v>ALONSO SALINAS</v>
      </c>
      <c r="G902" s="100" t="s">
        <v>22872</v>
      </c>
      <c r="H902" s="56" t="s">
        <v>12</v>
      </c>
      <c r="I902" s="27"/>
      <c r="J902" s="57" t="s">
        <v>14</v>
      </c>
      <c r="K902" s="28"/>
    </row>
    <row r="903" ht="22.5" customHeight="1">
      <c r="A903" s="147">
        <v>46128.0</v>
      </c>
      <c r="B903" s="15"/>
      <c r="C903" s="44"/>
      <c r="D903" s="181" t="s">
        <v>22873</v>
      </c>
      <c r="E903" s="100" t="s">
        <v>10546</v>
      </c>
      <c r="F903" s="112" t="str">
        <f t="shared" si="2"/>
        <v>DARGUIN RAMOS</v>
      </c>
      <c r="G903" s="100" t="s">
        <v>22874</v>
      </c>
      <c r="H903" s="61"/>
      <c r="I903" s="27"/>
      <c r="J903" s="57" t="s">
        <v>14</v>
      </c>
      <c r="K903" s="28"/>
    </row>
    <row r="904" ht="22.5" customHeight="1">
      <c r="A904" s="147">
        <v>46128.0</v>
      </c>
      <c r="B904" s="15"/>
      <c r="C904" s="44"/>
      <c r="D904" s="181" t="s">
        <v>22875</v>
      </c>
      <c r="E904" s="100" t="s">
        <v>2531</v>
      </c>
      <c r="F904" s="112" t="str">
        <f t="shared" si="2"/>
        <v>NORMAN CORTÉS</v>
      </c>
      <c r="G904" s="100" t="s">
        <v>22876</v>
      </c>
      <c r="H904" s="61"/>
      <c r="I904" s="27"/>
      <c r="J904" s="57" t="s">
        <v>14</v>
      </c>
      <c r="K904" s="28"/>
    </row>
    <row r="905" ht="22.5" customHeight="1">
      <c r="A905" s="147">
        <v>46128.0</v>
      </c>
      <c r="B905" s="15"/>
      <c r="C905" s="44"/>
      <c r="D905" s="181" t="s">
        <v>22877</v>
      </c>
      <c r="E905" s="100" t="s">
        <v>22878</v>
      </c>
      <c r="F905" s="112" t="str">
        <f t="shared" si="2"/>
        <v>VIVIANA KARINA VÉLIZ SALAZAR</v>
      </c>
      <c r="G905" s="100" t="s">
        <v>22879</v>
      </c>
      <c r="H905" s="56" t="s">
        <v>12</v>
      </c>
      <c r="I905" s="27"/>
      <c r="J905" s="57" t="s">
        <v>14</v>
      </c>
      <c r="K905" s="23" t="s">
        <v>15</v>
      </c>
    </row>
    <row r="906" ht="22.5" customHeight="1">
      <c r="A906" s="147">
        <v>46128.0</v>
      </c>
      <c r="B906" s="15"/>
      <c r="C906" s="44"/>
      <c r="D906" s="181" t="s">
        <v>22880</v>
      </c>
      <c r="E906" s="100" t="s">
        <v>2300</v>
      </c>
      <c r="F906" s="112" t="str">
        <f t="shared" si="2"/>
        <v>JOCABED SILVA</v>
      </c>
      <c r="G906" s="100" t="s">
        <v>22881</v>
      </c>
      <c r="H906" s="61"/>
      <c r="I906" s="27"/>
      <c r="J906" s="57" t="s">
        <v>14</v>
      </c>
      <c r="K906" s="28"/>
    </row>
    <row r="907" ht="22.5" customHeight="1">
      <c r="A907" s="147">
        <v>46128.0</v>
      </c>
      <c r="B907" s="15"/>
      <c r="C907" s="44"/>
      <c r="D907" s="181" t="s">
        <v>22882</v>
      </c>
      <c r="E907" s="100" t="s">
        <v>22883</v>
      </c>
      <c r="F907" s="112" t="str">
        <f t="shared" si="2"/>
        <v>DAVID JESUS MOYA HERRERA</v>
      </c>
      <c r="G907" s="100" t="s">
        <v>22884</v>
      </c>
      <c r="H907" s="61"/>
      <c r="I907" s="27"/>
      <c r="J907" s="57" t="s">
        <v>14</v>
      </c>
      <c r="K907" s="28"/>
    </row>
    <row r="908" ht="22.5" customHeight="1">
      <c r="A908" s="147">
        <v>46128.0</v>
      </c>
      <c r="B908" s="15"/>
      <c r="C908" s="44"/>
      <c r="D908" s="181" t="s">
        <v>22885</v>
      </c>
      <c r="E908" s="100" t="s">
        <v>22886</v>
      </c>
      <c r="F908" s="112" t="str">
        <f t="shared" si="2"/>
        <v>SUSAN AIDALI BARRERA ROJAS</v>
      </c>
      <c r="G908" s="100" t="s">
        <v>22887</v>
      </c>
      <c r="H908" s="56" t="s">
        <v>12</v>
      </c>
      <c r="I908" s="27"/>
      <c r="J908" s="57" t="s">
        <v>14</v>
      </c>
      <c r="K908" s="23" t="s">
        <v>15</v>
      </c>
    </row>
    <row r="909" ht="22.5" customHeight="1">
      <c r="A909" s="147">
        <v>46128.0</v>
      </c>
      <c r="B909" s="15"/>
      <c r="C909" s="44"/>
      <c r="D909" s="181" t="s">
        <v>22888</v>
      </c>
      <c r="E909" s="100" t="s">
        <v>22889</v>
      </c>
      <c r="F909" s="112" t="str">
        <f t="shared" si="2"/>
        <v>STEFANNO PAOLO SANGUINETTI BUSTOS</v>
      </c>
      <c r="G909" s="100" t="s">
        <v>22890</v>
      </c>
      <c r="H909" s="56" t="s">
        <v>12</v>
      </c>
      <c r="I909" s="27"/>
      <c r="J909" s="57" t="s">
        <v>14</v>
      </c>
      <c r="K909" s="23" t="s">
        <v>15</v>
      </c>
    </row>
    <row r="910" ht="22.5" customHeight="1">
      <c r="A910" s="147">
        <v>46128.0</v>
      </c>
      <c r="B910" s="15"/>
      <c r="C910" s="44"/>
      <c r="D910" s="181" t="s">
        <v>67</v>
      </c>
      <c r="E910" s="100" t="s">
        <v>22891</v>
      </c>
      <c r="F910" s="112" t="str">
        <f t="shared" si="2"/>
        <v>CAROLINA ARRIAGADA BARCOS</v>
      </c>
      <c r="G910" s="100" t="s">
        <v>22892</v>
      </c>
      <c r="H910" s="56" t="s">
        <v>12</v>
      </c>
      <c r="I910" s="27"/>
      <c r="J910" s="57" t="s">
        <v>14</v>
      </c>
      <c r="K910" s="23" t="s">
        <v>15</v>
      </c>
    </row>
    <row r="911" ht="22.5" customHeight="1">
      <c r="A911" s="147">
        <v>46128.0</v>
      </c>
      <c r="B911" s="15"/>
      <c r="C911" s="44"/>
      <c r="D911" s="181" t="s">
        <v>1153</v>
      </c>
      <c r="E911" s="100" t="s">
        <v>4838</v>
      </c>
      <c r="F911" s="112" t="str">
        <f t="shared" si="2"/>
        <v>HECTOR BRIONES</v>
      </c>
      <c r="G911" s="100" t="s">
        <v>22893</v>
      </c>
      <c r="H911" s="61"/>
      <c r="I911" s="27"/>
      <c r="J911" s="57" t="s">
        <v>14</v>
      </c>
      <c r="K911" s="28"/>
    </row>
    <row r="912" ht="22.5" customHeight="1">
      <c r="A912" s="147">
        <v>46128.0</v>
      </c>
      <c r="B912" s="15"/>
      <c r="C912" s="44"/>
      <c r="D912" s="181" t="s">
        <v>19001</v>
      </c>
      <c r="E912" s="100" t="s">
        <v>16733</v>
      </c>
      <c r="F912" s="112" t="str">
        <f t="shared" si="2"/>
        <v>AMANDA CASTAÑEDA</v>
      </c>
      <c r="G912" s="100" t="s">
        <v>22894</v>
      </c>
      <c r="H912" s="56" t="s">
        <v>12</v>
      </c>
      <c r="I912" s="27"/>
      <c r="J912" s="57" t="s">
        <v>14</v>
      </c>
      <c r="K912" s="23" t="s">
        <v>15</v>
      </c>
    </row>
    <row r="913" ht="22.5" customHeight="1">
      <c r="A913" s="147">
        <v>46128.0</v>
      </c>
      <c r="B913" s="15"/>
      <c r="C913" s="44"/>
      <c r="D913" s="181" t="s">
        <v>22895</v>
      </c>
      <c r="E913" s="100" t="s">
        <v>22896</v>
      </c>
      <c r="F913" s="112" t="str">
        <f t="shared" si="2"/>
        <v>DIANA MARÍA GONZÁLEZ HURTADO</v>
      </c>
      <c r="G913" s="100" t="s">
        <v>22897</v>
      </c>
      <c r="H913" s="61"/>
      <c r="I913" s="27"/>
      <c r="J913" s="57" t="s">
        <v>14</v>
      </c>
      <c r="K913" s="28"/>
    </row>
    <row r="914" ht="22.5" customHeight="1">
      <c r="A914" s="147">
        <v>46128.0</v>
      </c>
      <c r="B914" s="15"/>
      <c r="C914" s="44"/>
      <c r="D914" s="181" t="s">
        <v>1164</v>
      </c>
      <c r="E914" s="100" t="s">
        <v>2182</v>
      </c>
      <c r="F914" s="112" t="str">
        <f t="shared" si="2"/>
        <v>ALEXANDRA PLAZA</v>
      </c>
      <c r="G914" s="100" t="s">
        <v>22898</v>
      </c>
      <c r="H914" s="61"/>
      <c r="I914" s="27"/>
      <c r="J914" s="57" t="s">
        <v>14</v>
      </c>
      <c r="K914" s="28"/>
    </row>
    <row r="915" ht="22.5" customHeight="1">
      <c r="A915" s="147">
        <v>46128.0</v>
      </c>
      <c r="B915" s="15"/>
      <c r="C915" s="44"/>
      <c r="D915" s="181" t="s">
        <v>22899</v>
      </c>
      <c r="E915" s="100" t="s">
        <v>22900</v>
      </c>
      <c r="F915" s="112" t="str">
        <f t="shared" si="2"/>
        <v>STEFANY PINOCHET</v>
      </c>
      <c r="G915" s="100" t="s">
        <v>22901</v>
      </c>
      <c r="H915" s="61"/>
      <c r="I915" s="27"/>
      <c r="J915" s="57" t="s">
        <v>14</v>
      </c>
      <c r="K915" s="28"/>
    </row>
    <row r="916" ht="22.5" customHeight="1">
      <c r="A916" s="147">
        <v>46128.0</v>
      </c>
      <c r="B916" s="15"/>
      <c r="C916" s="44"/>
      <c r="D916" s="181" t="s">
        <v>9239</v>
      </c>
      <c r="E916" s="100" t="s">
        <v>1210</v>
      </c>
      <c r="F916" s="112" t="str">
        <f t="shared" si="2"/>
        <v>ARIEL PACHECO</v>
      </c>
      <c r="G916" s="100" t="s">
        <v>22902</v>
      </c>
      <c r="H916" s="56" t="s">
        <v>12</v>
      </c>
      <c r="I916" s="27"/>
      <c r="J916" s="57" t="s">
        <v>14</v>
      </c>
      <c r="K916" s="28"/>
    </row>
    <row r="917" ht="22.5" customHeight="1">
      <c r="A917" s="147">
        <v>46128.0</v>
      </c>
      <c r="B917" s="15"/>
      <c r="C917" s="44"/>
      <c r="D917" s="181" t="s">
        <v>22903</v>
      </c>
      <c r="E917" s="100" t="s">
        <v>22904</v>
      </c>
      <c r="F917" s="112" t="str">
        <f t="shared" si="2"/>
        <v>NICOLE ESTEFANY VALENZUELA PINO</v>
      </c>
      <c r="G917" s="100" t="s">
        <v>22905</v>
      </c>
      <c r="H917" s="56" t="s">
        <v>12</v>
      </c>
      <c r="I917" s="27"/>
      <c r="J917" s="57" t="s">
        <v>14</v>
      </c>
      <c r="K917" s="23" t="s">
        <v>15</v>
      </c>
    </row>
    <row r="918" ht="22.5" customHeight="1">
      <c r="A918" s="147">
        <v>46128.0</v>
      </c>
      <c r="B918" s="15"/>
      <c r="C918" s="44"/>
      <c r="D918" s="181" t="s">
        <v>22906</v>
      </c>
      <c r="E918" s="100"/>
      <c r="F918" s="112" t="str">
        <f t="shared" si="2"/>
        <v>ALINE VALENTINA ANDAUR RIQUELME </v>
      </c>
      <c r="G918" s="100" t="s">
        <v>22907</v>
      </c>
      <c r="H918" s="56" t="s">
        <v>12</v>
      </c>
      <c r="I918" s="27"/>
      <c r="J918" s="57" t="s">
        <v>14</v>
      </c>
      <c r="K918" s="23" t="s">
        <v>15</v>
      </c>
    </row>
    <row r="919" ht="22.5" customHeight="1">
      <c r="A919" s="147">
        <v>46128.0</v>
      </c>
      <c r="B919" s="15"/>
      <c r="C919" s="44"/>
      <c r="D919" s="181" t="s">
        <v>22908</v>
      </c>
      <c r="E919" s="100"/>
      <c r="F919" s="112" t="str">
        <f t="shared" si="2"/>
        <v>PAULA IGNACIA GRANIFFO FERNÁNDEZ </v>
      </c>
      <c r="G919" s="100" t="s">
        <v>22909</v>
      </c>
      <c r="H919" s="56" t="s">
        <v>12</v>
      </c>
      <c r="I919" s="27"/>
      <c r="J919" s="57" t="s">
        <v>14</v>
      </c>
      <c r="K919" s="23" t="s">
        <v>15</v>
      </c>
    </row>
    <row r="920" ht="22.5" customHeight="1">
      <c r="A920" s="147">
        <v>46128.0</v>
      </c>
      <c r="B920" s="15"/>
      <c r="C920" s="44"/>
      <c r="D920" s="181" t="s">
        <v>22910</v>
      </c>
      <c r="E920" s="100"/>
      <c r="F920" s="112" t="str">
        <f t="shared" si="2"/>
        <v>EVELIN MARISOL MUÑOZ JAIME </v>
      </c>
      <c r="G920" s="100" t="s">
        <v>5519</v>
      </c>
      <c r="H920" s="61"/>
      <c r="I920" s="27"/>
      <c r="J920" s="57" t="s">
        <v>14</v>
      </c>
      <c r="K920" s="28"/>
    </row>
    <row r="921" ht="22.5" customHeight="1">
      <c r="A921" s="147">
        <v>46128.0</v>
      </c>
      <c r="B921" s="15"/>
      <c r="C921" s="44"/>
      <c r="D921" s="181" t="s">
        <v>22911</v>
      </c>
      <c r="E921" s="100"/>
      <c r="F921" s="112" t="str">
        <f t="shared" si="2"/>
        <v>MILLARAY ARLETT VARAS MORA </v>
      </c>
      <c r="G921" s="100" t="s">
        <v>22912</v>
      </c>
      <c r="H921" s="56" t="s">
        <v>12</v>
      </c>
      <c r="I921" s="27"/>
      <c r="J921" s="57" t="s">
        <v>14</v>
      </c>
      <c r="K921" s="28"/>
    </row>
    <row r="922" ht="22.5" customHeight="1">
      <c r="A922" s="147">
        <v>46128.0</v>
      </c>
      <c r="B922" s="15"/>
      <c r="C922" s="44"/>
      <c r="D922" s="181" t="s">
        <v>22913</v>
      </c>
      <c r="E922" s="100"/>
      <c r="F922" s="112" t="str">
        <f t="shared" si="2"/>
        <v>SEBASTIÁN IGNACIO VIDAL GARCÍA </v>
      </c>
      <c r="G922" s="100" t="s">
        <v>66</v>
      </c>
      <c r="H922" s="56" t="s">
        <v>12</v>
      </c>
      <c r="I922" s="27"/>
      <c r="J922" s="57" t="s">
        <v>14</v>
      </c>
      <c r="K922" s="28"/>
    </row>
    <row r="923" ht="22.5" customHeight="1">
      <c r="A923" s="147">
        <v>46128.0</v>
      </c>
      <c r="B923" s="15"/>
      <c r="C923" s="44"/>
      <c r="D923" s="181" t="s">
        <v>22914</v>
      </c>
      <c r="E923" s="100"/>
      <c r="F923" s="112" t="str">
        <f t="shared" si="2"/>
        <v>SOFÍA ISIDORA HERNABEL CONTRERAS MORALES </v>
      </c>
      <c r="G923" s="100" t="s">
        <v>21855</v>
      </c>
      <c r="H923" s="56" t="s">
        <v>12</v>
      </c>
      <c r="I923" s="27"/>
      <c r="J923" s="57" t="s">
        <v>14</v>
      </c>
      <c r="K923" s="28"/>
    </row>
    <row r="924" ht="22.5" customHeight="1">
      <c r="A924" s="147">
        <v>46128.0</v>
      </c>
      <c r="B924" s="15"/>
      <c r="C924" s="44"/>
      <c r="D924" s="181" t="s">
        <v>22915</v>
      </c>
      <c r="E924" s="100"/>
      <c r="F924" s="112" t="str">
        <f t="shared" si="2"/>
        <v>DANIELA ANDREA VARGAS GALLEGOS </v>
      </c>
      <c r="G924" s="100" t="s">
        <v>22916</v>
      </c>
      <c r="H924" s="56" t="s">
        <v>12</v>
      </c>
      <c r="I924" s="27"/>
      <c r="J924" s="57" t="s">
        <v>14</v>
      </c>
      <c r="K924" s="28"/>
    </row>
    <row r="925" ht="22.5" customHeight="1">
      <c r="A925" s="147">
        <v>46128.0</v>
      </c>
      <c r="B925" s="15"/>
      <c r="C925" s="44"/>
      <c r="D925" s="181" t="s">
        <v>22917</v>
      </c>
      <c r="E925" s="100"/>
      <c r="F925" s="112" t="str">
        <f t="shared" si="2"/>
        <v>FRANCO EDUARDO GIUSTO UNZAGA </v>
      </c>
      <c r="G925" s="100" t="s">
        <v>22918</v>
      </c>
      <c r="H925" s="56" t="s">
        <v>12</v>
      </c>
      <c r="I925" s="27"/>
      <c r="J925" s="57" t="s">
        <v>14</v>
      </c>
      <c r="K925" s="23" t="s">
        <v>15</v>
      </c>
    </row>
    <row r="926" ht="22.5" customHeight="1">
      <c r="A926" s="147">
        <v>46128.0</v>
      </c>
      <c r="B926" s="15"/>
      <c r="C926" s="44"/>
      <c r="D926" s="181" t="s">
        <v>22919</v>
      </c>
      <c r="E926" s="100"/>
      <c r="F926" s="112" t="str">
        <f t="shared" si="2"/>
        <v>FABIO ALEJANDRO MONTERO BLANCO </v>
      </c>
      <c r="G926" s="100" t="s">
        <v>22920</v>
      </c>
      <c r="H926" s="56" t="s">
        <v>12</v>
      </c>
      <c r="I926" s="27"/>
      <c r="J926" s="57" t="s">
        <v>14</v>
      </c>
      <c r="K926" s="28"/>
    </row>
    <row r="927" ht="22.5" customHeight="1">
      <c r="A927" s="147">
        <v>46128.0</v>
      </c>
      <c r="B927" s="15"/>
      <c r="C927" s="44"/>
      <c r="D927" s="181" t="s">
        <v>22921</v>
      </c>
      <c r="E927" s="100"/>
      <c r="F927" s="112" t="str">
        <f t="shared" si="2"/>
        <v>JOSÉ CRISTIAN ARRIAGADA NÚÑEZ </v>
      </c>
      <c r="G927" s="100" t="s">
        <v>22922</v>
      </c>
      <c r="H927" s="56" t="s">
        <v>12</v>
      </c>
      <c r="I927" s="27"/>
      <c r="J927" s="57" t="s">
        <v>14</v>
      </c>
      <c r="K927" s="28"/>
    </row>
    <row r="928" ht="22.5" customHeight="1">
      <c r="A928" s="147">
        <v>46128.0</v>
      </c>
      <c r="B928" s="15"/>
      <c r="C928" s="44"/>
      <c r="D928" s="181" t="s">
        <v>22923</v>
      </c>
      <c r="E928" s="100"/>
      <c r="F928" s="112" t="str">
        <f t="shared" si="2"/>
        <v>FELIPE IGNACIO ITURRIETA ROJAS </v>
      </c>
      <c r="G928" s="100" t="s">
        <v>22924</v>
      </c>
      <c r="H928" s="56" t="s">
        <v>12</v>
      </c>
      <c r="I928" s="27"/>
      <c r="J928" s="57" t="s">
        <v>14</v>
      </c>
      <c r="K928" s="28"/>
    </row>
    <row r="929" ht="22.5" customHeight="1">
      <c r="A929" s="147">
        <v>46128.0</v>
      </c>
      <c r="B929" s="15"/>
      <c r="C929" s="44"/>
      <c r="D929" s="181" t="s">
        <v>22925</v>
      </c>
      <c r="E929" s="100"/>
      <c r="F929" s="112" t="str">
        <f t="shared" si="2"/>
        <v>HANS ALEJANDRO FARÍAS OYARZÚN </v>
      </c>
      <c r="G929" s="100" t="s">
        <v>22926</v>
      </c>
      <c r="H929" s="61"/>
      <c r="I929" s="27"/>
      <c r="J929" s="57" t="s">
        <v>14</v>
      </c>
      <c r="K929" s="28"/>
    </row>
    <row r="930" ht="22.5" customHeight="1">
      <c r="A930" s="147">
        <v>46128.0</v>
      </c>
      <c r="B930" s="15"/>
      <c r="C930" s="44"/>
      <c r="D930" s="181" t="s">
        <v>22927</v>
      </c>
      <c r="E930" s="100"/>
      <c r="F930" s="112" t="str">
        <f t="shared" si="2"/>
        <v>SOFÍA NATALY MORAS ACEVEDO </v>
      </c>
      <c r="G930" s="100" t="s">
        <v>22928</v>
      </c>
      <c r="H930" s="56" t="s">
        <v>12</v>
      </c>
      <c r="I930" s="27"/>
      <c r="J930" s="57" t="s">
        <v>14</v>
      </c>
      <c r="K930" s="23" t="s">
        <v>15</v>
      </c>
    </row>
    <row r="931" ht="22.5" customHeight="1">
      <c r="A931" s="147">
        <v>46128.0</v>
      </c>
      <c r="B931" s="15"/>
      <c r="C931" s="44"/>
      <c r="D931" s="181" t="s">
        <v>22929</v>
      </c>
      <c r="E931" s="100"/>
      <c r="F931" s="112" t="str">
        <f t="shared" si="2"/>
        <v>FERNANDA SOFÍA MUÑOZ DUARTE </v>
      </c>
      <c r="G931" s="100" t="s">
        <v>22930</v>
      </c>
      <c r="H931" s="56" t="s">
        <v>12</v>
      </c>
      <c r="I931" s="27"/>
      <c r="J931" s="57" t="s">
        <v>14</v>
      </c>
      <c r="K931" s="28"/>
    </row>
    <row r="932" ht="22.5" customHeight="1">
      <c r="A932" s="147">
        <v>46128.0</v>
      </c>
      <c r="B932" s="15"/>
      <c r="C932" s="44"/>
      <c r="D932" s="181" t="s">
        <v>22931</v>
      </c>
      <c r="E932" s="100"/>
      <c r="F932" s="112" t="str">
        <f t="shared" si="2"/>
        <v>MACARENA DENISSE LOBOS AHUMADA </v>
      </c>
      <c r="G932" s="100" t="s">
        <v>9550</v>
      </c>
      <c r="H932" s="56" t="s">
        <v>12</v>
      </c>
      <c r="I932" s="27"/>
      <c r="J932" s="57" t="s">
        <v>14</v>
      </c>
      <c r="K932" s="28"/>
    </row>
    <row r="933" ht="22.5" customHeight="1">
      <c r="A933" s="147">
        <v>46128.0</v>
      </c>
      <c r="B933" s="15"/>
      <c r="C933" s="44"/>
      <c r="D933" s="181" t="s">
        <v>22932</v>
      </c>
      <c r="E933" s="100"/>
      <c r="F933" s="112" t="str">
        <f t="shared" si="2"/>
        <v>TOMÁS IGNACIO VERGARA JARAMILLO </v>
      </c>
      <c r="G933" s="100" t="s">
        <v>22933</v>
      </c>
      <c r="H933" s="56" t="s">
        <v>12</v>
      </c>
      <c r="I933" s="27"/>
      <c r="J933" s="57" t="s">
        <v>14</v>
      </c>
      <c r="K933" s="28"/>
    </row>
    <row r="934" ht="22.5" customHeight="1">
      <c r="A934" s="147">
        <v>46128.0</v>
      </c>
      <c r="B934" s="15"/>
      <c r="C934" s="44"/>
      <c r="D934" s="181" t="s">
        <v>22934</v>
      </c>
      <c r="E934" s="100"/>
      <c r="F934" s="112" t="str">
        <f t="shared" si="2"/>
        <v>EDISON MAURICIO ROA GOMEZ </v>
      </c>
      <c r="G934" s="100" t="s">
        <v>9541</v>
      </c>
      <c r="H934" s="56" t="s">
        <v>12</v>
      </c>
      <c r="I934" s="27"/>
      <c r="J934" s="57" t="s">
        <v>14</v>
      </c>
      <c r="K934" s="28"/>
    </row>
    <row r="935" ht="22.5" customHeight="1">
      <c r="A935" s="147">
        <v>46128.0</v>
      </c>
      <c r="B935" s="15"/>
      <c r="C935" s="44"/>
      <c r="D935" s="181" t="s">
        <v>22935</v>
      </c>
      <c r="E935" s="100"/>
      <c r="F935" s="112" t="str">
        <f t="shared" si="2"/>
        <v>ANDREE EDUARDO MUÑOZ BERRIOS </v>
      </c>
      <c r="G935" s="100" t="s">
        <v>22936</v>
      </c>
      <c r="H935" s="56" t="s">
        <v>12</v>
      </c>
      <c r="I935" s="27"/>
      <c r="J935" s="57" t="s">
        <v>14</v>
      </c>
      <c r="K935" s="23" t="s">
        <v>15</v>
      </c>
    </row>
    <row r="936" ht="22.5" customHeight="1">
      <c r="A936" s="147">
        <v>46128.0</v>
      </c>
      <c r="B936" s="15"/>
      <c r="C936" s="44"/>
      <c r="D936" s="181" t="s">
        <v>22937</v>
      </c>
      <c r="E936" s="100"/>
      <c r="F936" s="112" t="str">
        <f t="shared" si="2"/>
        <v>GIOVANNI FELIPE REYES ROJAS </v>
      </c>
      <c r="G936" s="100" t="s">
        <v>22938</v>
      </c>
      <c r="H936" s="61"/>
      <c r="I936" s="27"/>
      <c r="J936" s="57" t="s">
        <v>14</v>
      </c>
      <c r="K936" s="28"/>
    </row>
    <row r="937" ht="22.5" customHeight="1">
      <c r="A937" s="147">
        <v>46128.0</v>
      </c>
      <c r="B937" s="15"/>
      <c r="C937" s="44"/>
      <c r="D937" s="181" t="s">
        <v>22939</v>
      </c>
      <c r="E937" s="100"/>
      <c r="F937" s="112" t="str">
        <f t="shared" si="2"/>
        <v>ERNESTINA FRANCISCA CORTÉS MEZA </v>
      </c>
      <c r="G937" s="100" t="s">
        <v>22940</v>
      </c>
      <c r="H937" s="61"/>
      <c r="I937" s="27"/>
      <c r="J937" s="65" t="s">
        <v>14</v>
      </c>
      <c r="K937" s="28"/>
    </row>
    <row r="938" ht="22.5" customHeight="1">
      <c r="A938" s="147">
        <v>46128.0</v>
      </c>
      <c r="B938" s="15"/>
      <c r="C938" s="44"/>
      <c r="D938" s="181" t="s">
        <v>22941</v>
      </c>
      <c r="E938" s="100"/>
      <c r="F938" s="112" t="str">
        <f t="shared" si="2"/>
        <v>AMARO ALONSO FLORES TAPIA </v>
      </c>
      <c r="G938" s="100" t="s">
        <v>22942</v>
      </c>
      <c r="H938" s="61"/>
      <c r="I938" s="27"/>
      <c r="J938" s="65" t="s">
        <v>14</v>
      </c>
      <c r="K938" s="28"/>
    </row>
    <row r="939" ht="22.5" customHeight="1">
      <c r="A939" s="147">
        <v>46128.0</v>
      </c>
      <c r="B939" s="15"/>
      <c r="C939" s="44"/>
      <c r="D939" s="181" t="s">
        <v>22943</v>
      </c>
      <c r="E939" s="100"/>
      <c r="F939" s="112" t="str">
        <f t="shared" si="2"/>
        <v>CATALINA BELÉN ESPINOSA MIRANDA </v>
      </c>
      <c r="G939" s="100" t="s">
        <v>22944</v>
      </c>
      <c r="H939" s="56" t="s">
        <v>12</v>
      </c>
      <c r="I939" s="27"/>
      <c r="J939" s="65" t="s">
        <v>14</v>
      </c>
      <c r="K939" s="28"/>
    </row>
    <row r="940" ht="21.0" customHeight="1">
      <c r="A940" s="147">
        <v>46128.0</v>
      </c>
      <c r="B940" s="15"/>
      <c r="C940" s="44"/>
      <c r="D940" s="181" t="s">
        <v>22945</v>
      </c>
      <c r="E940" s="100"/>
      <c r="F940" s="112" t="str">
        <f t="shared" si="2"/>
        <v>TABATA LISET DÍAZ DÍAZ </v>
      </c>
      <c r="G940" s="100" t="s">
        <v>22946</v>
      </c>
      <c r="H940" s="56" t="s">
        <v>12</v>
      </c>
      <c r="I940" s="27"/>
      <c r="J940" s="65" t="s">
        <v>14</v>
      </c>
      <c r="K940" s="23" t="s">
        <v>15</v>
      </c>
    </row>
    <row r="941" ht="22.5" customHeight="1">
      <c r="A941" s="147">
        <v>46128.0</v>
      </c>
      <c r="B941" s="15"/>
      <c r="C941" s="44"/>
      <c r="D941" s="181" t="s">
        <v>22947</v>
      </c>
      <c r="E941" s="100"/>
      <c r="F941" s="112" t="str">
        <f t="shared" si="2"/>
        <v>JUAN FRANCISCO RIQUELME TORREBLANCA </v>
      </c>
      <c r="G941" s="100" t="s">
        <v>22948</v>
      </c>
      <c r="H941" s="56" t="s">
        <v>12</v>
      </c>
      <c r="I941" s="27"/>
      <c r="J941" s="65" t="s">
        <v>14</v>
      </c>
      <c r="K941" s="23" t="s">
        <v>15</v>
      </c>
    </row>
    <row r="942" ht="22.5" customHeight="1">
      <c r="A942" s="147">
        <v>46128.0</v>
      </c>
      <c r="B942" s="15"/>
      <c r="C942" s="44"/>
      <c r="D942" s="181" t="s">
        <v>22949</v>
      </c>
      <c r="E942" s="100"/>
      <c r="F942" s="112" t="str">
        <f t="shared" si="2"/>
        <v>DANIELA LAURA CASANOVA FERNÁNDEZ </v>
      </c>
      <c r="G942" s="100" t="s">
        <v>22950</v>
      </c>
      <c r="H942" s="61"/>
      <c r="I942" s="27"/>
      <c r="J942" s="65" t="s">
        <v>14</v>
      </c>
      <c r="K942" s="28"/>
    </row>
    <row r="943" ht="22.5" customHeight="1">
      <c r="A943" s="147">
        <v>46128.0</v>
      </c>
      <c r="B943" s="15"/>
      <c r="C943" s="44"/>
      <c r="D943" s="181" t="s">
        <v>22951</v>
      </c>
      <c r="E943" s="100"/>
      <c r="F943" s="112" t="str">
        <f t="shared" si="2"/>
        <v>MATÍAS EXEQUIEL RIQUELME TORREBLANCA </v>
      </c>
      <c r="G943" s="100" t="s">
        <v>22952</v>
      </c>
      <c r="H943" s="56" t="s">
        <v>12</v>
      </c>
      <c r="I943" s="27"/>
      <c r="J943" s="65" t="s">
        <v>14</v>
      </c>
      <c r="K943" s="28"/>
    </row>
    <row r="944" ht="22.5" customHeight="1">
      <c r="A944" s="147">
        <v>46128.0</v>
      </c>
      <c r="B944" s="15"/>
      <c r="C944" s="44"/>
      <c r="D944" s="181" t="s">
        <v>22953</v>
      </c>
      <c r="E944" s="100"/>
      <c r="F944" s="112" t="str">
        <f t="shared" si="2"/>
        <v>PÍA MONTSERRAT FERRER FIGUEROA </v>
      </c>
      <c r="G944" s="100" t="s">
        <v>22954</v>
      </c>
      <c r="H944" s="61"/>
      <c r="I944" s="27"/>
      <c r="J944" s="65" t="s">
        <v>14</v>
      </c>
      <c r="K944" s="28"/>
    </row>
    <row r="945" ht="22.5" customHeight="1">
      <c r="A945" s="147">
        <v>46128.0</v>
      </c>
      <c r="B945" s="15"/>
      <c r="C945" s="44"/>
      <c r="D945" s="181" t="s">
        <v>22955</v>
      </c>
      <c r="E945" s="100"/>
      <c r="F945" s="112" t="str">
        <f t="shared" si="2"/>
        <v>JESÚS JOSÉ TORRES TORRES </v>
      </c>
      <c r="G945" s="100" t="s">
        <v>22956</v>
      </c>
      <c r="H945" s="56" t="s">
        <v>12</v>
      </c>
      <c r="I945" s="27"/>
      <c r="J945" s="65" t="s">
        <v>14</v>
      </c>
      <c r="K945" s="28"/>
    </row>
    <row r="946" ht="22.5" customHeight="1">
      <c r="A946" s="147">
        <v>46128.0</v>
      </c>
      <c r="B946" s="15"/>
      <c r="C946" s="44"/>
      <c r="D946" s="181" t="s">
        <v>22957</v>
      </c>
      <c r="E946" s="100"/>
      <c r="F946" s="112" t="str">
        <f t="shared" si="2"/>
        <v>DAVID JESUS MONTAÑO COLMENARES </v>
      </c>
      <c r="G946" s="100" t="s">
        <v>22958</v>
      </c>
      <c r="H946" s="61"/>
      <c r="I946" s="27"/>
      <c r="J946" s="65" t="s">
        <v>14</v>
      </c>
      <c r="K946" s="23" t="s">
        <v>15</v>
      </c>
    </row>
    <row r="947" ht="22.5" customHeight="1">
      <c r="A947" s="147">
        <v>46128.0</v>
      </c>
      <c r="B947" s="15"/>
      <c r="C947" s="44"/>
      <c r="D947" s="181" t="s">
        <v>22959</v>
      </c>
      <c r="E947" s="100"/>
      <c r="F947" s="112" t="str">
        <f t="shared" si="2"/>
        <v>ANGELO NICOLÁS ACEVEDO MONJE </v>
      </c>
      <c r="G947" s="100" t="s">
        <v>22960</v>
      </c>
      <c r="H947" s="61"/>
      <c r="I947" s="27"/>
      <c r="J947" s="65" t="s">
        <v>14</v>
      </c>
      <c r="K947" s="28"/>
    </row>
    <row r="948" ht="22.5" customHeight="1">
      <c r="A948" s="147">
        <v>46128.0</v>
      </c>
      <c r="B948" s="15"/>
      <c r="C948" s="44"/>
      <c r="D948" s="181" t="s">
        <v>22961</v>
      </c>
      <c r="E948" s="100"/>
      <c r="F948" s="112" t="str">
        <f t="shared" si="2"/>
        <v>CARLOS ALEXIS ROMERO JUBAL </v>
      </c>
      <c r="G948" s="100" t="s">
        <v>22962</v>
      </c>
      <c r="H948" s="56" t="s">
        <v>12</v>
      </c>
      <c r="I948" s="27"/>
      <c r="J948" s="65" t="s">
        <v>14</v>
      </c>
      <c r="K948" s="28"/>
    </row>
    <row r="949" ht="22.5" customHeight="1">
      <c r="A949" s="147">
        <v>46128.0</v>
      </c>
      <c r="B949" s="15"/>
      <c r="C949" s="44"/>
      <c r="D949" s="181" t="s">
        <v>22963</v>
      </c>
      <c r="E949" s="100"/>
      <c r="F949" s="112" t="str">
        <f t="shared" si="2"/>
        <v>BENJAMÍN MAXIMILIANO RAMÍREZ JIMÉNEZ </v>
      </c>
      <c r="G949" s="100" t="s">
        <v>22964</v>
      </c>
      <c r="H949" s="61"/>
      <c r="I949" s="27"/>
      <c r="J949" s="65" t="s">
        <v>14</v>
      </c>
      <c r="K949" s="28"/>
    </row>
    <row r="950" ht="22.5" customHeight="1">
      <c r="A950" s="147">
        <v>46128.0</v>
      </c>
      <c r="B950" s="15"/>
      <c r="C950" s="46" t="s">
        <v>22965</v>
      </c>
      <c r="D950" s="181" t="s">
        <v>550</v>
      </c>
      <c r="E950" s="100" t="s">
        <v>999</v>
      </c>
      <c r="F950" s="112" t="str">
        <f t="shared" si="2"/>
        <v>DANIEL CABRERA</v>
      </c>
      <c r="G950" s="100" t="s">
        <v>22966</v>
      </c>
      <c r="H950" s="61"/>
      <c r="I950" s="27"/>
      <c r="J950" s="57" t="s">
        <v>26</v>
      </c>
      <c r="K950" s="23" t="s">
        <v>22</v>
      </c>
    </row>
    <row r="951" ht="22.5" customHeight="1">
      <c r="A951" s="147">
        <v>46128.0</v>
      </c>
      <c r="B951" s="15"/>
      <c r="C951" s="46" t="s">
        <v>1337</v>
      </c>
      <c r="D951" s="181" t="s">
        <v>22967</v>
      </c>
      <c r="E951" s="100" t="s">
        <v>22968</v>
      </c>
      <c r="F951" s="112" t="str">
        <f t="shared" si="2"/>
        <v>JUAN EDGARDO GUTIERREZ PURRAN</v>
      </c>
      <c r="G951" s="100" t="s">
        <v>22969</v>
      </c>
      <c r="H951" s="61"/>
      <c r="I951" s="27"/>
      <c r="J951" s="57" t="s">
        <v>26</v>
      </c>
      <c r="K951" s="23" t="s">
        <v>22</v>
      </c>
    </row>
    <row r="952" ht="22.5" customHeight="1">
      <c r="A952" s="147">
        <v>46128.0</v>
      </c>
      <c r="B952" s="15"/>
      <c r="C952" s="46" t="s">
        <v>10317</v>
      </c>
      <c r="D952" s="181" t="s">
        <v>22970</v>
      </c>
      <c r="E952" s="100"/>
      <c r="F952" s="112" t="str">
        <f t="shared" si="2"/>
        <v>PILAR MACARENA AGUILAR ABAD </v>
      </c>
      <c r="G952" s="100" t="s">
        <v>22971</v>
      </c>
      <c r="H952" s="61"/>
      <c r="I952" s="27"/>
      <c r="J952" s="57" t="s">
        <v>26</v>
      </c>
      <c r="K952" s="23" t="s">
        <v>22</v>
      </c>
    </row>
    <row r="953" ht="22.5" customHeight="1">
      <c r="A953" s="147">
        <v>46128.0</v>
      </c>
      <c r="B953" s="15"/>
      <c r="C953" s="46" t="s">
        <v>106</v>
      </c>
      <c r="D953" s="181" t="s">
        <v>22972</v>
      </c>
      <c r="E953" s="100"/>
      <c r="F953" s="112" t="str">
        <f t="shared" si="2"/>
        <v>JORGE EDUARDO RAMÍREZ ROJAS </v>
      </c>
      <c r="G953" s="100" t="s">
        <v>19483</v>
      </c>
      <c r="H953" s="56" t="s">
        <v>12</v>
      </c>
      <c r="I953" s="27"/>
      <c r="J953" s="57" t="s">
        <v>21</v>
      </c>
      <c r="K953" s="23" t="s">
        <v>15</v>
      </c>
    </row>
    <row r="954" ht="22.5" customHeight="1">
      <c r="A954" s="147">
        <v>46128.0</v>
      </c>
      <c r="B954" s="15"/>
      <c r="C954" s="46" t="s">
        <v>10317</v>
      </c>
      <c r="D954" s="181" t="s">
        <v>22973</v>
      </c>
      <c r="E954" s="100"/>
      <c r="F954" s="112" t="str">
        <f t="shared" si="2"/>
        <v>JORGE RODRIGO CUADRA STIPETICH </v>
      </c>
      <c r="G954" s="100" t="s">
        <v>22974</v>
      </c>
      <c r="H954" s="56" t="s">
        <v>12</v>
      </c>
      <c r="I954" s="27"/>
      <c r="J954" s="57" t="s">
        <v>21</v>
      </c>
      <c r="K954" s="23" t="s">
        <v>15</v>
      </c>
    </row>
    <row r="955" ht="22.5" customHeight="1">
      <c r="A955" s="147">
        <v>46128.0</v>
      </c>
      <c r="B955" s="15"/>
      <c r="C955" s="46" t="s">
        <v>432</v>
      </c>
      <c r="D955" s="181" t="s">
        <v>22975</v>
      </c>
      <c r="E955" s="100"/>
      <c r="F955" s="112" t="str">
        <f t="shared" si="2"/>
        <v>ALEXIS ANTONIO FUENTES CORTÉS </v>
      </c>
      <c r="G955" s="100" t="s">
        <v>22976</v>
      </c>
      <c r="H955" s="56" t="s">
        <v>12</v>
      </c>
      <c r="I955" s="27"/>
      <c r="J955" s="57" t="s">
        <v>21</v>
      </c>
      <c r="K955" s="23" t="s">
        <v>15</v>
      </c>
    </row>
    <row r="956" ht="22.5" customHeight="1">
      <c r="A956" s="147">
        <v>46128.0</v>
      </c>
      <c r="B956" s="15"/>
      <c r="C956" s="46" t="s">
        <v>6006</v>
      </c>
      <c r="D956" s="181" t="s">
        <v>22977</v>
      </c>
      <c r="E956" s="100"/>
      <c r="F956" s="112" t="str">
        <f t="shared" si="2"/>
        <v>BÁRBARA WESAL GUTIÉRREZ PARADA </v>
      </c>
      <c r="G956" s="100" t="s">
        <v>22978</v>
      </c>
      <c r="H956" s="56" t="s">
        <v>12</v>
      </c>
      <c r="I956" s="27"/>
      <c r="J956" s="57" t="s">
        <v>21</v>
      </c>
      <c r="K956" s="23" t="s">
        <v>15</v>
      </c>
    </row>
    <row r="957" ht="22.5" customHeight="1">
      <c r="A957" s="147">
        <v>46128.0</v>
      </c>
      <c r="B957" s="15"/>
      <c r="C957" s="46" t="s">
        <v>13626</v>
      </c>
      <c r="D957" s="181" t="s">
        <v>22979</v>
      </c>
      <c r="E957" s="100"/>
      <c r="F957" s="112" t="str">
        <f t="shared" si="2"/>
        <v>ALEX FABIÁN PÉREZ VACCARO </v>
      </c>
      <c r="G957" s="100" t="s">
        <v>22980</v>
      </c>
      <c r="H957" s="61"/>
      <c r="I957" s="27"/>
      <c r="J957" s="57" t="s">
        <v>21</v>
      </c>
      <c r="K957" s="23" t="s">
        <v>22</v>
      </c>
    </row>
    <row r="958" ht="22.5" customHeight="1">
      <c r="A958" s="147">
        <v>46128.0</v>
      </c>
      <c r="B958" s="15"/>
      <c r="C958" s="46" t="s">
        <v>106</v>
      </c>
      <c r="D958" s="181" t="s">
        <v>22981</v>
      </c>
      <c r="E958" s="100"/>
      <c r="F958" s="112" t="str">
        <f t="shared" si="2"/>
        <v>ANDRE ALEJANDRO BARADIT STEVENSON </v>
      </c>
      <c r="G958" s="100" t="s">
        <v>22982</v>
      </c>
      <c r="H958" s="56" t="s">
        <v>12</v>
      </c>
      <c r="I958" s="27"/>
      <c r="J958" s="57" t="s">
        <v>21</v>
      </c>
      <c r="K958" s="23" t="s">
        <v>15</v>
      </c>
    </row>
    <row r="959" ht="22.5" customHeight="1">
      <c r="A959" s="147">
        <v>46128.0</v>
      </c>
      <c r="B959" s="15"/>
      <c r="C959" s="46" t="s">
        <v>6788</v>
      </c>
      <c r="D959" s="181" t="s">
        <v>22983</v>
      </c>
      <c r="E959" s="100"/>
      <c r="F959" s="112" t="str">
        <f t="shared" si="2"/>
        <v>KAEL CORDERO HENRÍQUEZ </v>
      </c>
      <c r="G959" s="100" t="s">
        <v>22984</v>
      </c>
      <c r="H959" s="61"/>
      <c r="I959" s="27"/>
      <c r="J959" s="57" t="s">
        <v>21</v>
      </c>
      <c r="K959" s="23" t="s">
        <v>22</v>
      </c>
    </row>
    <row r="960" ht="22.5" customHeight="1">
      <c r="A960" s="147">
        <v>46128.0</v>
      </c>
      <c r="B960" s="15"/>
      <c r="C960" s="46" t="s">
        <v>106</v>
      </c>
      <c r="D960" s="181" t="s">
        <v>22985</v>
      </c>
      <c r="E960" s="100"/>
      <c r="F960" s="112" t="str">
        <f t="shared" si="2"/>
        <v>ROSA MARÍA CARRIEL LEÓN </v>
      </c>
      <c r="G960" s="100" t="s">
        <v>22986</v>
      </c>
      <c r="H960" s="56" t="s">
        <v>12</v>
      </c>
      <c r="I960" s="27"/>
      <c r="J960" s="57" t="s">
        <v>21</v>
      </c>
      <c r="K960" s="23" t="s">
        <v>15</v>
      </c>
    </row>
    <row r="961" ht="22.5" customHeight="1">
      <c r="A961" s="147">
        <v>46128.0</v>
      </c>
      <c r="B961" s="15"/>
      <c r="C961" s="46" t="s">
        <v>106</v>
      </c>
      <c r="D961" s="181" t="s">
        <v>22987</v>
      </c>
      <c r="E961" s="100"/>
      <c r="F961" s="112" t="str">
        <f t="shared" si="2"/>
        <v>RICARDO ERNESTO DÍAZ ZÁRATE </v>
      </c>
      <c r="G961" s="100" t="s">
        <v>22988</v>
      </c>
      <c r="H961" s="56" t="s">
        <v>12</v>
      </c>
      <c r="I961" s="27"/>
      <c r="J961" s="57" t="s">
        <v>21</v>
      </c>
      <c r="K961" s="23" t="s">
        <v>20</v>
      </c>
    </row>
    <row r="962" ht="22.5" customHeight="1">
      <c r="A962" s="147">
        <v>46128.0</v>
      </c>
      <c r="B962" s="15"/>
      <c r="C962" s="46" t="s">
        <v>22989</v>
      </c>
      <c r="D962" s="181" t="s">
        <v>22990</v>
      </c>
      <c r="E962" s="100"/>
      <c r="F962" s="112" t="str">
        <f t="shared" si="2"/>
        <v>ROBERTO CARLOS ARANDA CABEZAS </v>
      </c>
      <c r="G962" s="100" t="s">
        <v>22991</v>
      </c>
      <c r="H962" s="56" t="s">
        <v>12</v>
      </c>
      <c r="I962" s="27"/>
      <c r="J962" s="57" t="s">
        <v>21</v>
      </c>
      <c r="K962" s="23" t="s">
        <v>15</v>
      </c>
    </row>
    <row r="963" ht="22.5" customHeight="1">
      <c r="A963" s="147">
        <v>46128.0</v>
      </c>
      <c r="B963" s="15"/>
      <c r="C963" s="46" t="s">
        <v>106</v>
      </c>
      <c r="D963" s="181" t="s">
        <v>22992</v>
      </c>
      <c r="E963" s="100"/>
      <c r="F963" s="112" t="str">
        <f t="shared" si="2"/>
        <v>CRISTIAN MARCELO ESPINOZA MARAMBIO </v>
      </c>
      <c r="G963" s="100" t="s">
        <v>22993</v>
      </c>
      <c r="H963" s="56" t="s">
        <v>12</v>
      </c>
      <c r="I963" s="27"/>
      <c r="J963" s="57" t="s">
        <v>21</v>
      </c>
      <c r="K963" s="23" t="s">
        <v>15</v>
      </c>
    </row>
    <row r="964" ht="22.5" customHeight="1">
      <c r="A964" s="147">
        <v>46128.0</v>
      </c>
      <c r="B964" s="15"/>
      <c r="C964" s="46" t="s">
        <v>228</v>
      </c>
      <c r="D964" s="181" t="s">
        <v>22994</v>
      </c>
      <c r="E964" s="100"/>
      <c r="F964" s="112" t="str">
        <f t="shared" si="2"/>
        <v>SEBASTIÁN SEAN PEIRANO GASMAN </v>
      </c>
      <c r="G964" s="100" t="s">
        <v>22995</v>
      </c>
      <c r="H964" s="56" t="s">
        <v>12</v>
      </c>
      <c r="I964" s="27"/>
      <c r="J964" s="57" t="s">
        <v>21</v>
      </c>
      <c r="K964" s="23" t="s">
        <v>15</v>
      </c>
    </row>
    <row r="965" ht="22.5" customHeight="1">
      <c r="A965" s="147">
        <v>46128.0</v>
      </c>
      <c r="B965" s="15"/>
      <c r="C965" s="46" t="s">
        <v>3623</v>
      </c>
      <c r="D965" s="181" t="s">
        <v>22996</v>
      </c>
      <c r="E965" s="100"/>
      <c r="F965" s="112" t="str">
        <f t="shared" si="2"/>
        <v>CRISTIAN ORLANDO PEÑA CONTRERAS </v>
      </c>
      <c r="G965" s="100" t="s">
        <v>22997</v>
      </c>
      <c r="H965" s="56" t="s">
        <v>12</v>
      </c>
      <c r="I965" s="27"/>
      <c r="J965" s="57" t="s">
        <v>21</v>
      </c>
      <c r="K965" s="23" t="s">
        <v>15</v>
      </c>
    </row>
    <row r="966" ht="22.5" customHeight="1">
      <c r="A966" s="147">
        <v>46128.0</v>
      </c>
      <c r="B966" s="15"/>
      <c r="C966" s="46" t="s">
        <v>106</v>
      </c>
      <c r="D966" s="181" t="s">
        <v>22998</v>
      </c>
      <c r="E966" s="100"/>
      <c r="F966" s="112" t="str">
        <f t="shared" si="2"/>
        <v>MICHEL ESTEBAN MORALES REYES </v>
      </c>
      <c r="G966" s="100" t="s">
        <v>22999</v>
      </c>
      <c r="H966" s="56" t="s">
        <v>12</v>
      </c>
      <c r="I966" s="27"/>
      <c r="J966" s="57" t="s">
        <v>21</v>
      </c>
      <c r="K966" s="23" t="s">
        <v>15</v>
      </c>
    </row>
    <row r="967" ht="22.5" customHeight="1">
      <c r="A967" s="147">
        <v>46128.0</v>
      </c>
      <c r="B967" s="15"/>
      <c r="C967" s="46" t="s">
        <v>106</v>
      </c>
      <c r="D967" s="181" t="s">
        <v>23000</v>
      </c>
      <c r="E967" s="100"/>
      <c r="F967" s="112" t="str">
        <f t="shared" si="2"/>
        <v>JOSÉ MANUEL JARA ZEPEDA </v>
      </c>
      <c r="G967" s="100" t="s">
        <v>23001</v>
      </c>
      <c r="H967" s="56" t="s">
        <v>12</v>
      </c>
      <c r="I967" s="27"/>
      <c r="J967" s="57" t="s">
        <v>21</v>
      </c>
      <c r="K967" s="23" t="s">
        <v>15</v>
      </c>
    </row>
    <row r="968" ht="22.5" customHeight="1">
      <c r="A968" s="147">
        <v>46128.0</v>
      </c>
      <c r="B968" s="46"/>
      <c r="C968" s="46" t="s">
        <v>106</v>
      </c>
      <c r="D968" s="181" t="s">
        <v>23002</v>
      </c>
      <c r="E968" s="100" t="s">
        <v>23003</v>
      </c>
      <c r="F968" s="112" t="str">
        <f t="shared" si="2"/>
        <v>MATIAS FERNANDO SILVA GONZALEZ</v>
      </c>
      <c r="G968" s="100" t="s">
        <v>23004</v>
      </c>
      <c r="H968" s="56" t="s">
        <v>12</v>
      </c>
      <c r="I968" s="27"/>
      <c r="J968" s="57" t="s">
        <v>21</v>
      </c>
      <c r="K968" s="23" t="s">
        <v>15</v>
      </c>
    </row>
    <row r="969" ht="22.5" customHeight="1">
      <c r="A969" s="147">
        <v>46128.0</v>
      </c>
      <c r="B969" s="15"/>
      <c r="C969" s="46" t="s">
        <v>1721</v>
      </c>
      <c r="D969" s="181" t="s">
        <v>23005</v>
      </c>
      <c r="E969" s="100" t="s">
        <v>23006</v>
      </c>
      <c r="F969" s="112" t="str">
        <f t="shared" si="2"/>
        <v>EDUARDO FRANCISCO RIQUELME BRUNA</v>
      </c>
      <c r="G969" s="100" t="s">
        <v>23007</v>
      </c>
      <c r="H969" s="56" t="s">
        <v>12</v>
      </c>
      <c r="I969" s="27"/>
      <c r="J969" s="57" t="s">
        <v>21226</v>
      </c>
      <c r="K969" s="23" t="s">
        <v>15</v>
      </c>
    </row>
    <row r="970" ht="22.5" customHeight="1">
      <c r="A970" s="147">
        <v>46128.0</v>
      </c>
      <c r="B970" s="15"/>
      <c r="C970" s="46" t="s">
        <v>106</v>
      </c>
      <c r="D970" s="181" t="s">
        <v>23008</v>
      </c>
      <c r="E970" s="100"/>
      <c r="F970" s="112" t="str">
        <f t="shared" si="2"/>
        <v>PATRICIA PILAR GONZÁLEZ LOBOS </v>
      </c>
      <c r="G970" s="100" t="s">
        <v>23009</v>
      </c>
      <c r="H970" s="56" t="s">
        <v>12</v>
      </c>
      <c r="I970" s="27"/>
      <c r="J970" s="57" t="s">
        <v>21226</v>
      </c>
      <c r="K970" s="23" t="s">
        <v>15</v>
      </c>
    </row>
    <row r="971" ht="22.5" customHeight="1">
      <c r="A971" s="147">
        <v>46128.0</v>
      </c>
      <c r="B971" s="15">
        <v>46114.0</v>
      </c>
      <c r="C971" s="44">
        <v>45170.0</v>
      </c>
      <c r="D971" s="181" t="s">
        <v>474</v>
      </c>
      <c r="E971" s="100" t="s">
        <v>1087</v>
      </c>
      <c r="F971" s="112" t="str">
        <f t="shared" si="2"/>
        <v>JAIME CORREA</v>
      </c>
      <c r="G971" s="100" t="s">
        <v>23010</v>
      </c>
      <c r="H971" s="61"/>
      <c r="I971" s="27"/>
      <c r="J971" s="57" t="s">
        <v>17</v>
      </c>
      <c r="K971" s="23" t="s">
        <v>22</v>
      </c>
    </row>
    <row r="972" ht="22.5" customHeight="1">
      <c r="A972" s="147">
        <v>46128.0</v>
      </c>
      <c r="B972" s="15">
        <v>46114.0</v>
      </c>
      <c r="C972" s="44">
        <v>43466.0</v>
      </c>
      <c r="D972" s="181" t="s">
        <v>23011</v>
      </c>
      <c r="E972" s="100"/>
      <c r="F972" s="112" t="str">
        <f t="shared" si="2"/>
        <v>MAKARENA ALEJANDRA IRRIBARRA GONZÁLEZ </v>
      </c>
      <c r="G972" s="100" t="s">
        <v>23012</v>
      </c>
      <c r="H972" s="56" t="s">
        <v>12</v>
      </c>
      <c r="I972" s="27"/>
      <c r="J972" s="57" t="s">
        <v>17</v>
      </c>
      <c r="K972" s="23" t="s">
        <v>15</v>
      </c>
    </row>
    <row r="973" ht="22.5" customHeight="1">
      <c r="A973" s="147">
        <v>46128.0</v>
      </c>
      <c r="B973" s="15">
        <v>46114.0</v>
      </c>
      <c r="C973" s="44">
        <v>42948.0</v>
      </c>
      <c r="D973" s="181" t="s">
        <v>23013</v>
      </c>
      <c r="E973" s="100"/>
      <c r="F973" s="112" t="str">
        <f t="shared" si="2"/>
        <v>TATIANA ALEJANDRA ESPINOZA LÓPEZ </v>
      </c>
      <c r="G973" s="100" t="s">
        <v>23014</v>
      </c>
      <c r="H973" s="56" t="s">
        <v>12</v>
      </c>
      <c r="I973" s="27"/>
      <c r="J973" s="57" t="s">
        <v>17</v>
      </c>
      <c r="K973" s="23" t="s">
        <v>15</v>
      </c>
    </row>
    <row r="974" ht="22.5" customHeight="1">
      <c r="A974" s="147">
        <v>46128.0</v>
      </c>
      <c r="B974" s="15">
        <v>46114.0</v>
      </c>
      <c r="C974" s="44">
        <v>44621.0</v>
      </c>
      <c r="D974" s="181" t="s">
        <v>23015</v>
      </c>
      <c r="E974" s="100"/>
      <c r="F974" s="112" t="str">
        <f t="shared" si="2"/>
        <v>SOLANGE XIMENA ALVEAR HERNÁNDEZ </v>
      </c>
      <c r="G974" s="100" t="s">
        <v>23016</v>
      </c>
      <c r="H974" s="56" t="s">
        <v>12</v>
      </c>
      <c r="I974" s="27"/>
      <c r="J974" s="57" t="s">
        <v>17</v>
      </c>
      <c r="K974" s="23" t="s">
        <v>15</v>
      </c>
    </row>
    <row r="975" ht="22.5" customHeight="1">
      <c r="A975" s="147">
        <v>46128.0</v>
      </c>
      <c r="B975" s="15">
        <v>46114.0</v>
      </c>
      <c r="C975" s="44">
        <v>43586.0</v>
      </c>
      <c r="D975" s="181" t="s">
        <v>23017</v>
      </c>
      <c r="E975" s="100"/>
      <c r="F975" s="112" t="str">
        <f t="shared" si="2"/>
        <v>GIGLIO ALEJANDRO JERIA ALVARADO </v>
      </c>
      <c r="G975" s="100" t="s">
        <v>23018</v>
      </c>
      <c r="H975" s="56" t="s">
        <v>12</v>
      </c>
      <c r="I975" s="27"/>
      <c r="J975" s="57" t="s">
        <v>17</v>
      </c>
      <c r="K975" s="23" t="s">
        <v>15</v>
      </c>
    </row>
    <row r="976" ht="22.5" customHeight="1">
      <c r="A976" s="147">
        <v>46128.0</v>
      </c>
      <c r="B976" s="15">
        <v>46114.0</v>
      </c>
      <c r="C976" s="44">
        <v>44743.0</v>
      </c>
      <c r="D976" s="181" t="s">
        <v>23019</v>
      </c>
      <c r="E976" s="100"/>
      <c r="F976" s="112" t="str">
        <f t="shared" si="2"/>
        <v>DAVID ALEJANDRO MORA LOBOS </v>
      </c>
      <c r="G976" s="100" t="s">
        <v>23020</v>
      </c>
      <c r="H976" s="61"/>
      <c r="I976" s="27"/>
      <c r="J976" s="57" t="s">
        <v>17</v>
      </c>
      <c r="K976" s="23" t="s">
        <v>22</v>
      </c>
    </row>
    <row r="977" ht="22.5" customHeight="1">
      <c r="A977" s="147">
        <v>46128.0</v>
      </c>
      <c r="B977" s="15">
        <v>46114.0</v>
      </c>
      <c r="C977" s="44">
        <v>43800.0</v>
      </c>
      <c r="D977" s="181" t="s">
        <v>23021</v>
      </c>
      <c r="E977" s="100"/>
      <c r="F977" s="112" t="str">
        <f t="shared" si="2"/>
        <v>CAMILA ANDREA GONZÁLEZ NOVOA </v>
      </c>
      <c r="G977" s="100" t="s">
        <v>23022</v>
      </c>
      <c r="H977" s="56" t="s">
        <v>12</v>
      </c>
      <c r="I977" s="27"/>
      <c r="J977" s="57" t="s">
        <v>17</v>
      </c>
      <c r="K977" s="23" t="s">
        <v>15</v>
      </c>
    </row>
    <row r="978" ht="22.5" customHeight="1">
      <c r="A978" s="147">
        <v>46128.0</v>
      </c>
      <c r="B978" s="15">
        <v>46128.0</v>
      </c>
      <c r="C978" s="44">
        <v>44805.0</v>
      </c>
      <c r="D978" s="181" t="s">
        <v>23023</v>
      </c>
      <c r="E978" s="100"/>
      <c r="F978" s="112" t="str">
        <f t="shared" si="2"/>
        <v>MATÍAS MAURICIO IGNACIO GODOY TAMAYO </v>
      </c>
      <c r="G978" s="100" t="s">
        <v>23024</v>
      </c>
      <c r="H978" s="61"/>
      <c r="I978" s="27"/>
      <c r="J978" s="57" t="s">
        <v>17</v>
      </c>
      <c r="K978" s="23" t="s">
        <v>22</v>
      </c>
    </row>
    <row r="979" ht="22.5" customHeight="1">
      <c r="A979" s="147">
        <v>46128.0</v>
      </c>
      <c r="B979" s="15">
        <v>46128.0</v>
      </c>
      <c r="C979" s="44">
        <v>43831.0</v>
      </c>
      <c r="D979" s="181" t="s">
        <v>23025</v>
      </c>
      <c r="E979" s="100"/>
      <c r="F979" s="112" t="str">
        <f t="shared" si="2"/>
        <v>MARÍA JOSE URREA DONOSO </v>
      </c>
      <c r="G979" s="100" t="s">
        <v>23026</v>
      </c>
      <c r="H979" s="61"/>
      <c r="I979" s="27"/>
      <c r="J979" s="57" t="s">
        <v>17</v>
      </c>
      <c r="K979" s="23" t="s">
        <v>22</v>
      </c>
    </row>
    <row r="980" ht="22.5" customHeight="1">
      <c r="A980" s="147">
        <v>46128.0</v>
      </c>
      <c r="B980" s="15">
        <v>46114.0</v>
      </c>
      <c r="C980" s="44">
        <v>43678.0</v>
      </c>
      <c r="D980" s="181" t="s">
        <v>23027</v>
      </c>
      <c r="E980" s="100"/>
      <c r="F980" s="112" t="str">
        <f t="shared" si="2"/>
        <v>PAULA LUISA ARDILES VERA </v>
      </c>
      <c r="G980" s="100" t="s">
        <v>23028</v>
      </c>
      <c r="H980" s="56" t="s">
        <v>12</v>
      </c>
      <c r="I980" s="27"/>
      <c r="J980" s="57" t="s">
        <v>17</v>
      </c>
      <c r="K980" s="23" t="s">
        <v>15</v>
      </c>
    </row>
    <row r="981" ht="22.5" customHeight="1">
      <c r="A981" s="147">
        <v>46128.0</v>
      </c>
      <c r="B981" s="15">
        <v>46114.0</v>
      </c>
      <c r="C981" s="44">
        <v>45231.0</v>
      </c>
      <c r="D981" s="181" t="s">
        <v>23029</v>
      </c>
      <c r="E981" s="100"/>
      <c r="F981" s="112" t="str">
        <f t="shared" si="2"/>
        <v>LEANDRO RENATO SILVA MARTÍNEZ </v>
      </c>
      <c r="G981" s="100" t="s">
        <v>23030</v>
      </c>
      <c r="H981" s="61"/>
      <c r="I981" s="27"/>
      <c r="J981" s="57" t="s">
        <v>17</v>
      </c>
      <c r="K981" s="23" t="s">
        <v>22</v>
      </c>
    </row>
    <row r="982" ht="22.5" customHeight="1">
      <c r="A982" s="147">
        <v>46128.0</v>
      </c>
      <c r="B982" s="15">
        <v>46128.0</v>
      </c>
      <c r="C982" s="44">
        <v>45200.0</v>
      </c>
      <c r="D982" s="181" t="s">
        <v>23031</v>
      </c>
      <c r="E982" s="100"/>
      <c r="F982" s="112" t="str">
        <f t="shared" si="2"/>
        <v>VANIA KATHERIN ALEJANDRA PEÑA SILVA </v>
      </c>
      <c r="G982" s="100" t="s">
        <v>23032</v>
      </c>
      <c r="H982" s="56" t="s">
        <v>12</v>
      </c>
      <c r="I982" s="27"/>
      <c r="J982" s="57" t="s">
        <v>17</v>
      </c>
      <c r="K982" s="23" t="s">
        <v>15</v>
      </c>
    </row>
    <row r="983" ht="22.5" customHeight="1">
      <c r="A983" s="147">
        <v>46128.0</v>
      </c>
      <c r="B983" s="15">
        <v>46114.0</v>
      </c>
      <c r="C983" s="44">
        <v>45413.0</v>
      </c>
      <c r="D983" s="181" t="s">
        <v>23033</v>
      </c>
      <c r="E983" s="100"/>
      <c r="F983" s="112" t="str">
        <f t="shared" si="2"/>
        <v>JUAN ANTONIO SILVA MUÑOZ </v>
      </c>
      <c r="G983" s="100" t="s">
        <v>23034</v>
      </c>
      <c r="H983" s="56" t="s">
        <v>12</v>
      </c>
      <c r="I983" s="27"/>
      <c r="J983" s="57" t="s">
        <v>17</v>
      </c>
      <c r="K983" s="23" t="s">
        <v>15</v>
      </c>
    </row>
    <row r="984" ht="22.5" customHeight="1">
      <c r="A984" s="147">
        <v>46128.0</v>
      </c>
      <c r="B984" s="15">
        <v>46114.0</v>
      </c>
      <c r="C984" s="44">
        <v>45078.0</v>
      </c>
      <c r="D984" s="181" t="s">
        <v>23035</v>
      </c>
      <c r="E984" s="100"/>
      <c r="F984" s="112" t="str">
        <f t="shared" si="2"/>
        <v>JORGE EDUARDO MOLINA ALVAREZ </v>
      </c>
      <c r="G984" s="100" t="s">
        <v>23036</v>
      </c>
      <c r="H984" s="56" t="s">
        <v>12</v>
      </c>
      <c r="I984" s="27"/>
      <c r="J984" s="57" t="s">
        <v>17</v>
      </c>
      <c r="K984" s="23" t="s">
        <v>15</v>
      </c>
    </row>
    <row r="985" ht="22.5" customHeight="1">
      <c r="A985" s="147">
        <v>46128.0</v>
      </c>
      <c r="B985" s="15">
        <v>46114.0</v>
      </c>
      <c r="C985" s="44">
        <v>43160.0</v>
      </c>
      <c r="D985" s="181" t="s">
        <v>23037</v>
      </c>
      <c r="E985" s="100"/>
      <c r="F985" s="112" t="str">
        <f t="shared" si="2"/>
        <v>DIEGO SEBASTIÁN ORREGO PACHECO </v>
      </c>
      <c r="G985" s="100" t="s">
        <v>23038</v>
      </c>
      <c r="H985" s="56" t="s">
        <v>12</v>
      </c>
      <c r="I985" s="27"/>
      <c r="J985" s="57" t="s">
        <v>17</v>
      </c>
      <c r="K985" s="23" t="s">
        <v>15</v>
      </c>
    </row>
    <row r="986" ht="22.5" customHeight="1">
      <c r="A986" s="147">
        <v>46128.0</v>
      </c>
      <c r="B986" s="15">
        <v>46114.0</v>
      </c>
      <c r="C986" s="44">
        <v>45413.0</v>
      </c>
      <c r="D986" s="181" t="s">
        <v>23039</v>
      </c>
      <c r="E986" s="100"/>
      <c r="F986" s="112" t="str">
        <f t="shared" si="2"/>
        <v>SUSANA ANDREA VALENZUELA SEPÚLVEDA </v>
      </c>
      <c r="G986" s="100" t="s">
        <v>23040</v>
      </c>
      <c r="H986" s="56" t="s">
        <v>12</v>
      </c>
      <c r="I986" s="27"/>
      <c r="J986" s="57" t="s">
        <v>17</v>
      </c>
      <c r="K986" s="23" t="s">
        <v>15</v>
      </c>
    </row>
    <row r="987" ht="22.5" customHeight="1">
      <c r="A987" s="147">
        <v>46128.0</v>
      </c>
      <c r="B987" s="15"/>
      <c r="C987" s="44">
        <v>46023.0</v>
      </c>
      <c r="D987" s="181" t="s">
        <v>23041</v>
      </c>
      <c r="E987" s="100"/>
      <c r="F987" s="112" t="str">
        <f t="shared" si="2"/>
        <v>JUAN ALBERTO ESPINOZA QUIROZ </v>
      </c>
      <c r="G987" s="100" t="s">
        <v>6169</v>
      </c>
      <c r="H987" s="61"/>
      <c r="I987" s="27"/>
      <c r="J987" s="57" t="s">
        <v>17</v>
      </c>
      <c r="K987" s="23" t="s">
        <v>15</v>
      </c>
    </row>
    <row r="988" ht="22.5" customHeight="1">
      <c r="A988" s="147">
        <v>46128.0</v>
      </c>
      <c r="B988" s="15">
        <v>46114.0</v>
      </c>
      <c r="C988" s="44">
        <v>44896.0</v>
      </c>
      <c r="D988" s="181" t="s">
        <v>23042</v>
      </c>
      <c r="E988" s="100"/>
      <c r="F988" s="112" t="str">
        <f t="shared" si="2"/>
        <v>TRINIDAD YASNA ACEITÓN HERRERA </v>
      </c>
      <c r="G988" s="100" t="s">
        <v>23043</v>
      </c>
      <c r="H988" s="56" t="s">
        <v>12</v>
      </c>
      <c r="I988" s="27"/>
      <c r="J988" s="57" t="s">
        <v>17</v>
      </c>
      <c r="K988" s="23" t="s">
        <v>15</v>
      </c>
    </row>
    <row r="989" ht="22.5" customHeight="1">
      <c r="A989" s="147">
        <v>46128.0</v>
      </c>
      <c r="B989" s="15">
        <v>46114.0</v>
      </c>
      <c r="C989" s="44">
        <v>45352.0</v>
      </c>
      <c r="D989" s="181" t="s">
        <v>23044</v>
      </c>
      <c r="E989" s="100"/>
      <c r="F989" s="112" t="str">
        <f t="shared" si="2"/>
        <v>SALVADOR LUIS OSORIO ARREDONDO </v>
      </c>
      <c r="G989" s="100" t="s">
        <v>23045</v>
      </c>
      <c r="H989" s="56" t="s">
        <v>12</v>
      </c>
      <c r="I989" s="27"/>
      <c r="J989" s="57" t="s">
        <v>17</v>
      </c>
      <c r="K989" s="23" t="s">
        <v>15</v>
      </c>
    </row>
    <row r="990" ht="22.5" customHeight="1">
      <c r="A990" s="147">
        <v>46128.0</v>
      </c>
      <c r="B990" s="15">
        <v>46114.0</v>
      </c>
      <c r="C990" s="44">
        <v>43647.0</v>
      </c>
      <c r="D990" s="181" t="s">
        <v>23046</v>
      </c>
      <c r="E990" s="100"/>
      <c r="F990" s="112" t="str">
        <f t="shared" si="2"/>
        <v>CLAUDIO ALBERTO IBARRA TRINCADO </v>
      </c>
      <c r="G990" s="100" t="s">
        <v>23047</v>
      </c>
      <c r="H990" s="61"/>
      <c r="I990" s="27"/>
      <c r="J990" s="57" t="s">
        <v>17</v>
      </c>
      <c r="K990" s="23" t="s">
        <v>22</v>
      </c>
    </row>
    <row r="991" ht="22.5" customHeight="1">
      <c r="A991" s="147">
        <v>46128.0</v>
      </c>
      <c r="B991" s="15">
        <v>46114.0</v>
      </c>
      <c r="C991" s="44">
        <v>43556.0</v>
      </c>
      <c r="D991" s="181" t="s">
        <v>23048</v>
      </c>
      <c r="E991" s="100"/>
      <c r="F991" s="112" t="str">
        <f t="shared" si="2"/>
        <v>CARMEN SOTO GUERRERO </v>
      </c>
      <c r="G991" s="100" t="s">
        <v>23049</v>
      </c>
      <c r="H991" s="56" t="s">
        <v>12</v>
      </c>
      <c r="I991" s="27"/>
      <c r="J991" s="57" t="s">
        <v>17</v>
      </c>
      <c r="K991" s="23" t="s">
        <v>15</v>
      </c>
    </row>
    <row r="992" ht="22.5" customHeight="1">
      <c r="A992" s="147">
        <v>46128.0</v>
      </c>
      <c r="B992" s="15">
        <v>46114.0</v>
      </c>
      <c r="C992" s="44">
        <v>45139.0</v>
      </c>
      <c r="D992" s="181" t="s">
        <v>23050</v>
      </c>
      <c r="E992" s="100"/>
      <c r="F992" s="112" t="str">
        <f t="shared" si="2"/>
        <v>MARTA PINO HERRERA </v>
      </c>
      <c r="G992" s="100" t="s">
        <v>23051</v>
      </c>
      <c r="H992" s="56" t="s">
        <v>12</v>
      </c>
      <c r="I992" s="27"/>
      <c r="J992" s="57" t="s">
        <v>17</v>
      </c>
      <c r="K992" s="23" t="s">
        <v>15</v>
      </c>
    </row>
    <row r="993" ht="22.5" customHeight="1">
      <c r="A993" s="147">
        <v>46128.0</v>
      </c>
      <c r="B993" s="15">
        <v>46114.0</v>
      </c>
      <c r="C993" s="44">
        <v>45139.0</v>
      </c>
      <c r="D993" s="181" t="s">
        <v>23052</v>
      </c>
      <c r="E993" s="100"/>
      <c r="F993" s="112" t="str">
        <f t="shared" si="2"/>
        <v>JOSE RUIZ TAGLE BASCUÑAN </v>
      </c>
      <c r="G993" s="100" t="s">
        <v>23053</v>
      </c>
      <c r="H993" s="56" t="s">
        <v>12</v>
      </c>
      <c r="I993" s="27"/>
      <c r="J993" s="57" t="s">
        <v>17</v>
      </c>
      <c r="K993" s="23" t="s">
        <v>15</v>
      </c>
    </row>
    <row r="994" ht="22.5" customHeight="1">
      <c r="A994" s="147">
        <v>46128.0</v>
      </c>
      <c r="B994" s="15">
        <v>46114.0</v>
      </c>
      <c r="C994" s="44">
        <v>42370.0</v>
      </c>
      <c r="D994" s="181" t="s">
        <v>23054</v>
      </c>
      <c r="E994" s="100"/>
      <c r="F994" s="112" t="str">
        <f t="shared" si="2"/>
        <v>ERIC MAURICIO ORMAZÁBAL IBACACHE </v>
      </c>
      <c r="G994" s="100" t="s">
        <v>18825</v>
      </c>
      <c r="H994" s="61"/>
      <c r="I994" s="27"/>
      <c r="J994" s="57" t="s">
        <v>17</v>
      </c>
      <c r="K994" s="23" t="s">
        <v>22</v>
      </c>
    </row>
    <row r="995" ht="22.5" customHeight="1">
      <c r="A995" s="147">
        <v>46128.0</v>
      </c>
      <c r="B995" s="15">
        <v>46129.0</v>
      </c>
      <c r="C995" s="44">
        <v>45231.0</v>
      </c>
      <c r="D995" s="181" t="s">
        <v>23055</v>
      </c>
      <c r="E995" s="100" t="s">
        <v>23056</v>
      </c>
      <c r="F995" s="112" t="str">
        <f t="shared" si="2"/>
        <v>MYRIAM SOLANGE TORO ROJAS</v>
      </c>
      <c r="G995" s="100" t="s">
        <v>23057</v>
      </c>
      <c r="H995" s="61"/>
      <c r="I995" s="27"/>
      <c r="J995" s="57" t="s">
        <v>17</v>
      </c>
      <c r="K995" s="23" t="s">
        <v>15</v>
      </c>
    </row>
    <row r="996" ht="22.5" customHeight="1">
      <c r="A996" s="147">
        <v>46128.0</v>
      </c>
      <c r="B996" s="46"/>
      <c r="C996" s="44">
        <v>44228.0</v>
      </c>
      <c r="D996" s="181" t="s">
        <v>23058</v>
      </c>
      <c r="E996" s="100" t="s">
        <v>23059</v>
      </c>
      <c r="F996" s="112" t="str">
        <f t="shared" si="2"/>
        <v>MIGUEL ANDRES HERNANDEZ MESA</v>
      </c>
      <c r="G996" s="100" t="s">
        <v>23060</v>
      </c>
      <c r="H996" s="56" t="s">
        <v>12</v>
      </c>
      <c r="I996" s="27"/>
      <c r="J996" s="57" t="s">
        <v>17</v>
      </c>
      <c r="K996" s="23" t="s">
        <v>15</v>
      </c>
    </row>
    <row r="997" ht="22.5" customHeight="1">
      <c r="A997" s="147">
        <v>46128.0</v>
      </c>
      <c r="B997" s="15">
        <v>46129.0</v>
      </c>
      <c r="C997" s="44">
        <v>45870.0</v>
      </c>
      <c r="D997" s="181" t="s">
        <v>23061</v>
      </c>
      <c r="E997" s="100"/>
      <c r="F997" s="112" t="str">
        <f t="shared" si="2"/>
        <v>ADOLFO ANDRES HERNANDEZ ROBLES </v>
      </c>
      <c r="G997" s="100" t="s">
        <v>23062</v>
      </c>
      <c r="H997" s="56" t="s">
        <v>12</v>
      </c>
      <c r="I997" s="27"/>
      <c r="J997" s="57" t="s">
        <v>17</v>
      </c>
      <c r="K997" s="23" t="s">
        <v>15</v>
      </c>
    </row>
    <row r="998" ht="22.5" customHeight="1">
      <c r="A998" s="147">
        <v>46128.0</v>
      </c>
      <c r="B998" s="15">
        <v>46120.0</v>
      </c>
      <c r="C998" s="44">
        <v>45383.0</v>
      </c>
      <c r="D998" s="181" t="s">
        <v>419</v>
      </c>
      <c r="E998" s="100" t="s">
        <v>2815</v>
      </c>
      <c r="F998" s="112" t="str">
        <f t="shared" si="2"/>
        <v>RODRIGO MIRANDA</v>
      </c>
      <c r="G998" s="100" t="s">
        <v>23063</v>
      </c>
      <c r="H998" s="56" t="s">
        <v>12</v>
      </c>
      <c r="I998" s="27"/>
      <c r="J998" s="57" t="s">
        <v>19</v>
      </c>
      <c r="K998" s="23" t="s">
        <v>30</v>
      </c>
    </row>
    <row r="999" ht="22.5" customHeight="1">
      <c r="A999" s="147">
        <v>46128.0</v>
      </c>
      <c r="B999" s="15">
        <v>46142.0</v>
      </c>
      <c r="C999" s="44">
        <v>45870.0</v>
      </c>
      <c r="D999" s="181" t="s">
        <v>2849</v>
      </c>
      <c r="E999" s="100" t="s">
        <v>19307</v>
      </c>
      <c r="F999" s="112" t="str">
        <f t="shared" si="2"/>
        <v>ALEXIS SALAVERRIA</v>
      </c>
      <c r="G999" s="100" t="s">
        <v>19308</v>
      </c>
      <c r="H999" s="61"/>
      <c r="I999" s="27"/>
      <c r="J999" s="57" t="s">
        <v>19</v>
      </c>
      <c r="K999" s="23" t="s">
        <v>20</v>
      </c>
    </row>
    <row r="1000" ht="22.5" customHeight="1">
      <c r="A1000" s="147">
        <v>46128.0</v>
      </c>
      <c r="B1000" s="15">
        <v>46142.0</v>
      </c>
      <c r="C1000" s="44">
        <v>45413.0</v>
      </c>
      <c r="D1000" s="181" t="s">
        <v>23064</v>
      </c>
      <c r="E1000" s="100"/>
      <c r="F1000" s="112" t="str">
        <f t="shared" si="2"/>
        <v>ALEJANDRO ALEXIS HERNÁNDEZ BECERRA </v>
      </c>
      <c r="G1000" s="100" t="s">
        <v>23065</v>
      </c>
      <c r="H1000" s="56" t="s">
        <v>12</v>
      </c>
      <c r="I1000" s="27"/>
      <c r="J1000" s="57" t="s">
        <v>19</v>
      </c>
      <c r="K1000" s="23" t="s">
        <v>20</v>
      </c>
    </row>
    <row r="1001" ht="22.5" customHeight="1">
      <c r="A1001" s="147">
        <v>46128.0</v>
      </c>
      <c r="B1001" s="15">
        <v>46133.0</v>
      </c>
      <c r="C1001" s="44">
        <v>43617.0</v>
      </c>
      <c r="D1001" s="181" t="s">
        <v>23066</v>
      </c>
      <c r="E1001" s="100"/>
      <c r="F1001" s="112" t="str">
        <f t="shared" si="2"/>
        <v>VIVIAN ESTHER TOMAS RIVAS </v>
      </c>
      <c r="G1001" s="100" t="s">
        <v>23067</v>
      </c>
      <c r="H1001" s="56" t="s">
        <v>12</v>
      </c>
      <c r="I1001" s="27"/>
      <c r="J1001" s="57" t="s">
        <v>19</v>
      </c>
      <c r="K1001" s="23" t="s">
        <v>15</v>
      </c>
    </row>
    <row r="1002" ht="22.5" customHeight="1">
      <c r="A1002" s="147">
        <v>46128.0</v>
      </c>
      <c r="B1002" s="15">
        <v>46120.0</v>
      </c>
      <c r="C1002" s="44">
        <v>43405.0</v>
      </c>
      <c r="D1002" s="181" t="s">
        <v>23068</v>
      </c>
      <c r="E1002" s="100"/>
      <c r="F1002" s="112" t="str">
        <f t="shared" si="2"/>
        <v>PAULINA ALEJANDRA PIZARRO RETAMALES </v>
      </c>
      <c r="G1002" s="100" t="s">
        <v>23069</v>
      </c>
      <c r="H1002" s="56" t="s">
        <v>12</v>
      </c>
      <c r="I1002" s="27"/>
      <c r="J1002" s="57" t="s">
        <v>19</v>
      </c>
      <c r="K1002" s="23" t="s">
        <v>15</v>
      </c>
    </row>
    <row r="1003" ht="22.5" customHeight="1">
      <c r="A1003" s="147">
        <v>46128.0</v>
      </c>
      <c r="B1003" s="15">
        <v>46120.0</v>
      </c>
      <c r="C1003" s="44">
        <v>42705.0</v>
      </c>
      <c r="D1003" s="181" t="s">
        <v>23070</v>
      </c>
      <c r="E1003" s="100"/>
      <c r="F1003" s="112" t="str">
        <f t="shared" si="2"/>
        <v>PAULA ORNELLA CAMPOS REYES </v>
      </c>
      <c r="G1003" s="100" t="s">
        <v>23071</v>
      </c>
      <c r="H1003" s="56" t="s">
        <v>12</v>
      </c>
      <c r="I1003" s="27"/>
      <c r="J1003" s="57" t="s">
        <v>19</v>
      </c>
      <c r="K1003" s="23" t="s">
        <v>15</v>
      </c>
    </row>
    <row r="1004" ht="22.5" customHeight="1">
      <c r="A1004" s="147">
        <v>46128.0</v>
      </c>
      <c r="B1004" s="15">
        <v>46133.0</v>
      </c>
      <c r="C1004" s="44">
        <v>44409.0</v>
      </c>
      <c r="D1004" s="181" t="s">
        <v>14622</v>
      </c>
      <c r="E1004" s="100" t="s">
        <v>23072</v>
      </c>
      <c r="F1004" s="112" t="str">
        <f t="shared" si="2"/>
        <v>JONATHAN ANDRES MENDEZ OLGUIN</v>
      </c>
      <c r="G1004" s="100" t="s">
        <v>23073</v>
      </c>
      <c r="H1004" s="56" t="s">
        <v>12</v>
      </c>
      <c r="I1004" s="27"/>
      <c r="J1004" s="57" t="s">
        <v>19</v>
      </c>
      <c r="K1004" s="23" t="s">
        <v>15</v>
      </c>
    </row>
    <row r="1005" ht="22.5" customHeight="1">
      <c r="A1005" s="147">
        <v>46128.0</v>
      </c>
      <c r="B1005" s="15"/>
      <c r="C1005" s="44"/>
      <c r="D1005" s="181" t="s">
        <v>23074</v>
      </c>
      <c r="E1005" s="100"/>
      <c r="F1005" s="112" t="str">
        <f t="shared" si="2"/>
        <v>JUAN CARLOS VARAS CABAÑAS </v>
      </c>
      <c r="G1005" s="100" t="s">
        <v>23075</v>
      </c>
      <c r="H1005" s="61"/>
      <c r="I1005" s="27"/>
      <c r="J1005" s="65"/>
      <c r="K1005" s="28"/>
    </row>
    <row r="1006" ht="22.5" customHeight="1">
      <c r="A1006" s="147">
        <v>46128.0</v>
      </c>
      <c r="B1006" s="15"/>
      <c r="C1006" s="44"/>
      <c r="D1006" s="181" t="s">
        <v>23076</v>
      </c>
      <c r="E1006" s="100"/>
      <c r="F1006" s="112" t="str">
        <f t="shared" si="2"/>
        <v>NICOLÁS ANDRÉS VERGARA BRIONES </v>
      </c>
      <c r="G1006" s="100" t="s">
        <v>19796</v>
      </c>
      <c r="H1006" s="61"/>
      <c r="I1006" s="27"/>
      <c r="J1006" s="65"/>
      <c r="K1006" s="28"/>
    </row>
    <row r="1007" ht="22.5" customHeight="1">
      <c r="A1007" s="147">
        <v>46128.0</v>
      </c>
      <c r="B1007" s="15"/>
      <c r="C1007" s="44"/>
      <c r="D1007" s="181" t="s">
        <v>23077</v>
      </c>
      <c r="E1007" s="100"/>
      <c r="F1007" s="112" t="str">
        <f t="shared" si="2"/>
        <v>BERTA LUISA JIMÉNEZ ALVIAL </v>
      </c>
      <c r="G1007" s="100" t="s">
        <v>23078</v>
      </c>
      <c r="H1007" s="61"/>
      <c r="I1007" s="27"/>
      <c r="J1007" s="65"/>
      <c r="K1007" s="28"/>
    </row>
    <row r="1008" ht="22.5" customHeight="1">
      <c r="A1008" s="147">
        <v>46129.0</v>
      </c>
      <c r="B1008" s="15"/>
      <c r="C1008" s="44"/>
      <c r="D1008" s="181" t="s">
        <v>23079</v>
      </c>
      <c r="E1008" s="100" t="s">
        <v>19539</v>
      </c>
      <c r="F1008" s="112" t="str">
        <f t="shared" si="2"/>
        <v>TRINIDAD ARCE</v>
      </c>
      <c r="G1008" s="100" t="s">
        <v>23080</v>
      </c>
      <c r="H1008" s="56" t="s">
        <v>12</v>
      </c>
      <c r="I1008" s="27"/>
      <c r="J1008" s="65" t="s">
        <v>14</v>
      </c>
      <c r="K1008" s="28"/>
    </row>
    <row r="1009" ht="22.5" customHeight="1">
      <c r="A1009" s="147">
        <v>46129.0</v>
      </c>
      <c r="B1009" s="15"/>
      <c r="C1009" s="44"/>
      <c r="D1009" s="181" t="s">
        <v>795</v>
      </c>
      <c r="E1009" s="100" t="s">
        <v>23081</v>
      </c>
      <c r="F1009" s="112" t="str">
        <f t="shared" si="2"/>
        <v>DANIELA FERNÁNDEZ AGUILERA</v>
      </c>
      <c r="G1009" s="100" t="s">
        <v>23082</v>
      </c>
      <c r="H1009" s="61"/>
      <c r="I1009" s="27"/>
      <c r="J1009" s="65" t="s">
        <v>14</v>
      </c>
      <c r="K1009" s="28"/>
    </row>
    <row r="1010" ht="22.5" customHeight="1">
      <c r="A1010" s="147">
        <v>46129.0</v>
      </c>
      <c r="B1010" s="15"/>
      <c r="C1010" s="44"/>
      <c r="D1010" s="181" t="s">
        <v>23083</v>
      </c>
      <c r="E1010" s="100" t="s">
        <v>130</v>
      </c>
      <c r="F1010" s="112" t="str">
        <f t="shared" si="2"/>
        <v>BORIS GONZALEZ</v>
      </c>
      <c r="G1010" s="100" t="s">
        <v>23084</v>
      </c>
      <c r="H1010" s="61"/>
      <c r="I1010" s="27"/>
      <c r="J1010" s="65" t="s">
        <v>14</v>
      </c>
      <c r="K1010" s="28"/>
    </row>
    <row r="1011" ht="22.5" customHeight="1">
      <c r="A1011" s="147">
        <v>46129.0</v>
      </c>
      <c r="B1011" s="15"/>
      <c r="C1011" s="44"/>
      <c r="D1011" s="181" t="s">
        <v>813</v>
      </c>
      <c r="E1011" s="100" t="s">
        <v>367</v>
      </c>
      <c r="F1011" s="112" t="str">
        <f t="shared" si="2"/>
        <v>BENJAMÍN GONZÁLEZ</v>
      </c>
      <c r="G1011" s="100" t="s">
        <v>23085</v>
      </c>
      <c r="H1011" s="61"/>
      <c r="I1011" s="27"/>
      <c r="J1011" s="65" t="s">
        <v>14</v>
      </c>
      <c r="K1011" s="28"/>
    </row>
    <row r="1012" ht="22.5" customHeight="1">
      <c r="A1012" s="147">
        <v>46129.0</v>
      </c>
      <c r="B1012" s="15"/>
      <c r="C1012" s="44"/>
      <c r="D1012" s="181" t="s">
        <v>23086</v>
      </c>
      <c r="E1012" s="100" t="s">
        <v>11135</v>
      </c>
      <c r="F1012" s="112" t="str">
        <f t="shared" si="2"/>
        <v>KAMILLA PASTEN</v>
      </c>
      <c r="G1012" s="100" t="s">
        <v>23087</v>
      </c>
      <c r="H1012" s="56" t="s">
        <v>12</v>
      </c>
      <c r="I1012" s="27"/>
      <c r="J1012" s="65" t="s">
        <v>14</v>
      </c>
      <c r="K1012" s="28"/>
    </row>
    <row r="1013" ht="22.5" customHeight="1">
      <c r="A1013" s="147">
        <v>46129.0</v>
      </c>
      <c r="B1013" s="15"/>
      <c r="C1013" s="44"/>
      <c r="D1013" s="181" t="s">
        <v>23088</v>
      </c>
      <c r="E1013" s="100" t="s">
        <v>23089</v>
      </c>
      <c r="F1013" s="112" t="str">
        <f t="shared" si="2"/>
        <v>ORION MALDONADO PEREZ</v>
      </c>
      <c r="G1013" s="100" t="s">
        <v>23090</v>
      </c>
      <c r="H1013" s="56" t="s">
        <v>12</v>
      </c>
      <c r="I1013" s="27"/>
      <c r="J1013" s="65" t="s">
        <v>14</v>
      </c>
      <c r="K1013" s="23" t="s">
        <v>15</v>
      </c>
    </row>
    <row r="1014" ht="22.5" customHeight="1">
      <c r="A1014" s="147">
        <v>46129.0</v>
      </c>
      <c r="B1014" s="15"/>
      <c r="C1014" s="44"/>
      <c r="D1014" s="181" t="s">
        <v>2684</v>
      </c>
      <c r="E1014" s="100" t="s">
        <v>23091</v>
      </c>
      <c r="F1014" s="112" t="str">
        <f t="shared" si="2"/>
        <v>JUAN CARLOS CASTILLO CORTES</v>
      </c>
      <c r="G1014" s="100" t="s">
        <v>23092</v>
      </c>
      <c r="H1014" s="61"/>
      <c r="I1014" s="27"/>
      <c r="J1014" s="65" t="s">
        <v>14</v>
      </c>
      <c r="K1014" s="28"/>
    </row>
    <row r="1015" ht="22.5" customHeight="1">
      <c r="A1015" s="147">
        <v>46129.0</v>
      </c>
      <c r="B1015" s="15"/>
      <c r="C1015" s="44"/>
      <c r="D1015" s="181" t="s">
        <v>985</v>
      </c>
      <c r="E1015" s="100" t="s">
        <v>2639</v>
      </c>
      <c r="F1015" s="112" t="str">
        <f t="shared" si="2"/>
        <v>CONSTANZA GAMBOA</v>
      </c>
      <c r="G1015" s="100" t="s">
        <v>23093</v>
      </c>
      <c r="H1015" s="61"/>
      <c r="I1015" s="27"/>
      <c r="J1015" s="65" t="s">
        <v>14</v>
      </c>
      <c r="K1015" s="28"/>
    </row>
    <row r="1016" ht="22.5" customHeight="1">
      <c r="A1016" s="147">
        <v>46129.0</v>
      </c>
      <c r="B1016" s="15"/>
      <c r="C1016" s="44"/>
      <c r="D1016" s="181" t="s">
        <v>23094</v>
      </c>
      <c r="E1016" s="100" t="s">
        <v>23095</v>
      </c>
      <c r="F1016" s="112" t="str">
        <f t="shared" si="2"/>
        <v>ALICIA DEL PILAR RUBIÑO TAPIA</v>
      </c>
      <c r="G1016" s="100" t="s">
        <v>23096</v>
      </c>
      <c r="H1016" s="61"/>
      <c r="I1016" s="27"/>
      <c r="J1016" s="65" t="s">
        <v>14</v>
      </c>
      <c r="K1016" s="28"/>
    </row>
    <row r="1017" ht="22.5" customHeight="1">
      <c r="A1017" s="147">
        <v>46129.0</v>
      </c>
      <c r="B1017" s="15"/>
      <c r="C1017" s="44"/>
      <c r="D1017" s="181" t="s">
        <v>5123</v>
      </c>
      <c r="E1017" s="100" t="s">
        <v>23097</v>
      </c>
      <c r="F1017" s="112" t="str">
        <f t="shared" si="2"/>
        <v>JOSE MIGUEL TRUJILLO GUTIERREZ</v>
      </c>
      <c r="G1017" s="100" t="s">
        <v>23098</v>
      </c>
      <c r="H1017" s="61"/>
      <c r="I1017" s="27"/>
      <c r="J1017" s="65" t="s">
        <v>14</v>
      </c>
      <c r="K1017" s="28"/>
    </row>
    <row r="1018" ht="22.5" customHeight="1">
      <c r="A1018" s="147">
        <v>46129.0</v>
      </c>
      <c r="B1018" s="15"/>
      <c r="C1018" s="44"/>
      <c r="D1018" s="181" t="s">
        <v>1705</v>
      </c>
      <c r="E1018" s="100" t="s">
        <v>17140</v>
      </c>
      <c r="F1018" s="112" t="str">
        <f t="shared" si="2"/>
        <v>BENJAMIN MONTENEGRO</v>
      </c>
      <c r="G1018" s="100" t="s">
        <v>23099</v>
      </c>
      <c r="H1018" s="56" t="s">
        <v>12</v>
      </c>
      <c r="I1018" s="27"/>
      <c r="J1018" s="65" t="s">
        <v>14</v>
      </c>
      <c r="K1018" s="28"/>
    </row>
    <row r="1019" ht="22.5" customHeight="1">
      <c r="A1019" s="147">
        <v>46129.0</v>
      </c>
      <c r="B1019" s="15"/>
      <c r="C1019" s="44"/>
      <c r="D1019" s="181" t="s">
        <v>553</v>
      </c>
      <c r="E1019" s="100" t="s">
        <v>4970</v>
      </c>
      <c r="F1019" s="112" t="str">
        <f t="shared" si="2"/>
        <v>JONATHAN DIAZ</v>
      </c>
      <c r="G1019" s="100" t="s">
        <v>23100</v>
      </c>
      <c r="H1019" s="56" t="s">
        <v>12</v>
      </c>
      <c r="I1019" s="27"/>
      <c r="J1019" s="65" t="s">
        <v>14</v>
      </c>
      <c r="K1019" s="28"/>
    </row>
    <row r="1020" ht="22.5" customHeight="1">
      <c r="A1020" s="147">
        <v>46129.0</v>
      </c>
      <c r="B1020" s="15"/>
      <c r="C1020" s="44"/>
      <c r="D1020" s="181" t="s">
        <v>23101</v>
      </c>
      <c r="E1020" s="100" t="s">
        <v>23102</v>
      </c>
      <c r="F1020" s="112" t="str">
        <f t="shared" si="2"/>
        <v>HENRY DAVID CASTILLO HERRERA</v>
      </c>
      <c r="G1020" s="100" t="s">
        <v>23103</v>
      </c>
      <c r="H1020" s="61"/>
      <c r="I1020" s="27"/>
      <c r="J1020" s="65" t="s">
        <v>14</v>
      </c>
      <c r="K1020" s="28"/>
    </row>
    <row r="1021" ht="22.5" customHeight="1">
      <c r="A1021" s="147">
        <v>46129.0</v>
      </c>
      <c r="B1021" s="15"/>
      <c r="C1021" s="44"/>
      <c r="D1021" s="181" t="s">
        <v>23104</v>
      </c>
      <c r="E1021" s="100" t="s">
        <v>23105</v>
      </c>
      <c r="F1021" s="112" t="str">
        <f t="shared" si="2"/>
        <v>CLAUDIO NICOLÁS LAZCANO POZO</v>
      </c>
      <c r="G1021" s="100" t="s">
        <v>23106</v>
      </c>
      <c r="H1021" s="56" t="s">
        <v>12</v>
      </c>
      <c r="I1021" s="27"/>
      <c r="J1021" s="65" t="s">
        <v>14</v>
      </c>
      <c r="K1021" s="23" t="s">
        <v>15</v>
      </c>
    </row>
    <row r="1022" ht="22.5" customHeight="1">
      <c r="A1022" s="147">
        <v>46129.0</v>
      </c>
      <c r="B1022" s="15"/>
      <c r="C1022" s="44"/>
      <c r="D1022" s="181" t="s">
        <v>1077</v>
      </c>
      <c r="E1022" s="100" t="s">
        <v>1002</v>
      </c>
      <c r="F1022" s="112" t="str">
        <f t="shared" si="2"/>
        <v>KATHERINE SÁNCHEZ</v>
      </c>
      <c r="G1022" s="100" t="s">
        <v>23107</v>
      </c>
      <c r="H1022" s="56" t="s">
        <v>12</v>
      </c>
      <c r="I1022" s="27"/>
      <c r="J1022" s="65" t="s">
        <v>14</v>
      </c>
      <c r="K1022" s="23" t="s">
        <v>15</v>
      </c>
    </row>
    <row r="1023" ht="22.5" customHeight="1">
      <c r="A1023" s="147">
        <v>46129.0</v>
      </c>
      <c r="B1023" s="15"/>
      <c r="C1023" s="44"/>
      <c r="D1023" s="181" t="s">
        <v>2763</v>
      </c>
      <c r="E1023" s="100" t="s">
        <v>23108</v>
      </c>
      <c r="F1023" s="112" t="str">
        <f t="shared" si="2"/>
        <v>MACARENA SILVA MEDINA</v>
      </c>
      <c r="G1023" s="100" t="s">
        <v>23109</v>
      </c>
      <c r="H1023" s="61"/>
      <c r="I1023" s="27"/>
      <c r="J1023" s="65" t="s">
        <v>14</v>
      </c>
      <c r="K1023" s="28"/>
    </row>
    <row r="1024" ht="22.5" customHeight="1">
      <c r="A1024" s="147">
        <v>46129.0</v>
      </c>
      <c r="B1024" s="15"/>
      <c r="C1024" s="44"/>
      <c r="D1024" s="181" t="s">
        <v>436</v>
      </c>
      <c r="E1024" s="100" t="s">
        <v>9178</v>
      </c>
      <c r="F1024" s="112" t="str">
        <f t="shared" si="2"/>
        <v>VIVIANA ACOSTA</v>
      </c>
      <c r="G1024" s="100" t="s">
        <v>23110</v>
      </c>
      <c r="H1024" s="61"/>
      <c r="I1024" s="27"/>
      <c r="J1024" s="65" t="s">
        <v>14</v>
      </c>
      <c r="K1024" s="28"/>
    </row>
    <row r="1025" ht="22.5" customHeight="1">
      <c r="A1025" s="147">
        <v>46129.0</v>
      </c>
      <c r="B1025" s="15"/>
      <c r="C1025" s="44"/>
      <c r="D1025" s="181" t="s">
        <v>1718</v>
      </c>
      <c r="E1025" s="100" t="s">
        <v>23111</v>
      </c>
      <c r="F1025" s="112" t="str">
        <f t="shared" si="2"/>
        <v>FRANCISCO JAVIER LEÓN OLGUIN</v>
      </c>
      <c r="G1025" s="100" t="s">
        <v>23112</v>
      </c>
      <c r="H1025" s="61"/>
      <c r="I1025" s="27"/>
      <c r="J1025" s="65" t="s">
        <v>14</v>
      </c>
      <c r="K1025" s="28"/>
    </row>
    <row r="1026" ht="22.5" customHeight="1">
      <c r="A1026" s="147">
        <v>46129.0</v>
      </c>
      <c r="B1026" s="15"/>
      <c r="C1026" s="44"/>
      <c r="D1026" s="181" t="s">
        <v>3214</v>
      </c>
      <c r="E1026" s="100" t="s">
        <v>5085</v>
      </c>
      <c r="F1026" s="112" t="str">
        <f t="shared" si="2"/>
        <v>ESTEFANIA ALBORNOZ</v>
      </c>
      <c r="G1026" s="100" t="s">
        <v>23113</v>
      </c>
      <c r="H1026" s="61"/>
      <c r="I1026" s="27"/>
      <c r="J1026" s="65" t="s">
        <v>14</v>
      </c>
      <c r="K1026" s="28"/>
    </row>
    <row r="1027" ht="22.5" customHeight="1">
      <c r="A1027" s="147">
        <v>46129.0</v>
      </c>
      <c r="B1027" s="15"/>
      <c r="C1027" s="44"/>
      <c r="D1027" s="181" t="s">
        <v>526</v>
      </c>
      <c r="E1027" s="100" t="s">
        <v>23114</v>
      </c>
      <c r="F1027" s="112" t="str">
        <f t="shared" si="2"/>
        <v>CAMILA MAYER KERR</v>
      </c>
      <c r="G1027" s="100" t="s">
        <v>23115</v>
      </c>
      <c r="H1027" s="61"/>
      <c r="I1027" s="27"/>
      <c r="J1027" s="65" t="s">
        <v>14</v>
      </c>
      <c r="K1027" s="28"/>
    </row>
    <row r="1028" ht="22.5" customHeight="1">
      <c r="A1028" s="147">
        <v>46129.0</v>
      </c>
      <c r="B1028" s="15"/>
      <c r="C1028" s="44"/>
      <c r="D1028" s="181" t="s">
        <v>88</v>
      </c>
      <c r="E1028" s="100" t="s">
        <v>3655</v>
      </c>
      <c r="F1028" s="112" t="str">
        <f t="shared" si="2"/>
        <v>FABIAN YANEZ</v>
      </c>
      <c r="G1028" s="100" t="s">
        <v>23116</v>
      </c>
      <c r="H1028" s="61"/>
      <c r="I1028" s="27"/>
      <c r="J1028" s="65" t="s">
        <v>14</v>
      </c>
      <c r="K1028" s="28"/>
    </row>
    <row r="1029" ht="22.5" customHeight="1">
      <c r="A1029" s="147">
        <v>46129.0</v>
      </c>
      <c r="B1029" s="15"/>
      <c r="C1029" s="44"/>
      <c r="D1029" s="181" t="s">
        <v>23117</v>
      </c>
      <c r="E1029" s="100" t="s">
        <v>991</v>
      </c>
      <c r="F1029" s="112" t="str">
        <f t="shared" si="2"/>
        <v>TIVISAY CASTRO</v>
      </c>
      <c r="G1029" s="100" t="s">
        <v>23118</v>
      </c>
      <c r="H1029" s="61"/>
      <c r="I1029" s="27"/>
      <c r="J1029" s="65" t="s">
        <v>14</v>
      </c>
      <c r="K1029" s="28"/>
    </row>
    <row r="1030" ht="22.5" customHeight="1">
      <c r="A1030" s="147">
        <v>46129.0</v>
      </c>
      <c r="B1030" s="15"/>
      <c r="C1030" s="44"/>
      <c r="D1030" s="181" t="s">
        <v>23119</v>
      </c>
      <c r="E1030" s="100" t="s">
        <v>8183</v>
      </c>
      <c r="F1030" s="112" t="str">
        <f t="shared" si="2"/>
        <v>BENJAMIN CAMILO NORAMBUENA</v>
      </c>
      <c r="G1030" s="100" t="s">
        <v>23120</v>
      </c>
      <c r="H1030" s="61"/>
      <c r="I1030" s="27"/>
      <c r="J1030" s="65" t="s">
        <v>14</v>
      </c>
      <c r="K1030" s="28"/>
    </row>
    <row r="1031" ht="22.5" customHeight="1">
      <c r="A1031" s="147">
        <v>46129.0</v>
      </c>
      <c r="B1031" s="15"/>
      <c r="C1031" s="44"/>
      <c r="D1031" s="181" t="s">
        <v>19356</v>
      </c>
      <c r="E1031" s="100" t="s">
        <v>548</v>
      </c>
      <c r="F1031" s="112" t="str">
        <f t="shared" si="2"/>
        <v>MICHELLE BARRERA</v>
      </c>
      <c r="G1031" s="100" t="s">
        <v>23121</v>
      </c>
      <c r="H1031" s="61"/>
      <c r="I1031" s="27"/>
      <c r="J1031" s="65" t="s">
        <v>14</v>
      </c>
      <c r="K1031" s="28"/>
    </row>
    <row r="1032" ht="22.5" customHeight="1">
      <c r="A1032" s="147">
        <v>46129.0</v>
      </c>
      <c r="B1032" s="15"/>
      <c r="C1032" s="44"/>
      <c r="D1032" s="181" t="s">
        <v>23122</v>
      </c>
      <c r="E1032" s="100" t="s">
        <v>23123</v>
      </c>
      <c r="F1032" s="112" t="str">
        <f t="shared" si="2"/>
        <v>TIARE SARA VILLARROEL CUADRA</v>
      </c>
      <c r="G1032" s="100" t="s">
        <v>23124</v>
      </c>
      <c r="H1032" s="56" t="s">
        <v>12</v>
      </c>
      <c r="I1032" s="27"/>
      <c r="J1032" s="65" t="s">
        <v>14</v>
      </c>
      <c r="K1032" s="28"/>
    </row>
    <row r="1033" ht="22.5" customHeight="1">
      <c r="A1033" s="147">
        <v>46129.0</v>
      </c>
      <c r="B1033" s="15"/>
      <c r="C1033" s="44"/>
      <c r="D1033" s="181" t="s">
        <v>774</v>
      </c>
      <c r="E1033" s="100" t="s">
        <v>9664</v>
      </c>
      <c r="F1033" s="112" t="str">
        <f t="shared" si="2"/>
        <v>IGNACIO FAJARDO</v>
      </c>
      <c r="G1033" s="100" t="s">
        <v>23125</v>
      </c>
      <c r="H1033" s="56" t="s">
        <v>12</v>
      </c>
      <c r="I1033" s="27"/>
      <c r="J1033" s="65" t="s">
        <v>14</v>
      </c>
      <c r="K1033" s="28"/>
    </row>
    <row r="1034" ht="22.5" customHeight="1">
      <c r="A1034" s="147">
        <v>46129.0</v>
      </c>
      <c r="B1034" s="15"/>
      <c r="C1034" s="44"/>
      <c r="D1034" s="181" t="s">
        <v>23126</v>
      </c>
      <c r="E1034" s="100" t="s">
        <v>3738</v>
      </c>
      <c r="F1034" s="112" t="str">
        <f t="shared" si="2"/>
        <v>OSVALDO DONOSO</v>
      </c>
      <c r="G1034" s="100" t="s">
        <v>23127</v>
      </c>
      <c r="H1034" s="56" t="s">
        <v>12</v>
      </c>
      <c r="I1034" s="27"/>
      <c r="J1034" s="65" t="s">
        <v>14</v>
      </c>
      <c r="K1034" s="28"/>
    </row>
    <row r="1035" ht="22.5" customHeight="1">
      <c r="A1035" s="147">
        <v>46129.0</v>
      </c>
      <c r="B1035" s="15"/>
      <c r="C1035" s="44"/>
      <c r="D1035" s="181" t="s">
        <v>23128</v>
      </c>
      <c r="E1035" s="100"/>
      <c r="F1035" s="112" t="str">
        <f t="shared" si="2"/>
        <v>MICHELLE AYLEEN ASTUDILLO FAÚNDES </v>
      </c>
      <c r="G1035" s="100" t="s">
        <v>23129</v>
      </c>
      <c r="H1035" s="61"/>
      <c r="I1035" s="27"/>
      <c r="J1035" s="57" t="s">
        <v>14</v>
      </c>
      <c r="K1035" s="28"/>
    </row>
    <row r="1036" ht="22.5" customHeight="1">
      <c r="A1036" s="147">
        <v>46129.0</v>
      </c>
      <c r="B1036" s="15"/>
      <c r="C1036" s="44"/>
      <c r="D1036" s="181" t="s">
        <v>23130</v>
      </c>
      <c r="E1036" s="100"/>
      <c r="F1036" s="112" t="str">
        <f t="shared" si="2"/>
        <v>MARIO EDUARDO RIVEROS RODRÍGUEZ </v>
      </c>
      <c r="G1036" s="100" t="s">
        <v>23131</v>
      </c>
      <c r="H1036" s="61"/>
      <c r="I1036" s="27"/>
      <c r="J1036" s="57" t="s">
        <v>14</v>
      </c>
      <c r="K1036" s="28"/>
    </row>
    <row r="1037" ht="22.5" customHeight="1">
      <c r="A1037" s="147">
        <v>46129.0</v>
      </c>
      <c r="B1037" s="15"/>
      <c r="C1037" s="44"/>
      <c r="D1037" s="181" t="s">
        <v>23132</v>
      </c>
      <c r="E1037" s="100"/>
      <c r="F1037" s="112" t="str">
        <f t="shared" si="2"/>
        <v>MAIROBYS PEÑA MARTINEZ </v>
      </c>
      <c r="G1037" s="100" t="s">
        <v>23133</v>
      </c>
      <c r="H1037" s="56" t="s">
        <v>12</v>
      </c>
      <c r="I1037" s="27"/>
      <c r="J1037" s="57" t="s">
        <v>14</v>
      </c>
      <c r="K1037" s="28"/>
    </row>
    <row r="1038" ht="22.5" customHeight="1">
      <c r="A1038" s="147">
        <v>46129.0</v>
      </c>
      <c r="B1038" s="15"/>
      <c r="C1038" s="44"/>
      <c r="D1038" s="181" t="s">
        <v>23134</v>
      </c>
      <c r="E1038" s="100"/>
      <c r="F1038" s="112" t="str">
        <f t="shared" si="2"/>
        <v>FRANCISCA BELÉN ARELLANO DONOSO </v>
      </c>
      <c r="G1038" s="100" t="s">
        <v>23135</v>
      </c>
      <c r="H1038" s="56" t="s">
        <v>12</v>
      </c>
      <c r="I1038" s="27"/>
      <c r="J1038" s="57" t="s">
        <v>14</v>
      </c>
      <c r="K1038" s="23" t="s">
        <v>15</v>
      </c>
    </row>
    <row r="1039" ht="22.5" customHeight="1">
      <c r="A1039" s="147">
        <v>46129.0</v>
      </c>
      <c r="B1039" s="15"/>
      <c r="C1039" s="44"/>
      <c r="D1039" s="181" t="s">
        <v>23136</v>
      </c>
      <c r="E1039" s="100"/>
      <c r="F1039" s="112" t="str">
        <f t="shared" si="2"/>
        <v>BORIS ALEXIS GATICA MUÑOZ </v>
      </c>
      <c r="G1039" s="100" t="s">
        <v>23137</v>
      </c>
      <c r="H1039" s="56" t="s">
        <v>12</v>
      </c>
      <c r="I1039" s="27"/>
      <c r="J1039" s="57" t="s">
        <v>14</v>
      </c>
      <c r="K1039" s="28"/>
    </row>
    <row r="1040" ht="22.5" customHeight="1">
      <c r="A1040" s="147">
        <v>46129.0</v>
      </c>
      <c r="B1040" s="15"/>
      <c r="C1040" s="44"/>
      <c r="D1040" s="181" t="s">
        <v>23138</v>
      </c>
      <c r="E1040" s="100"/>
      <c r="F1040" s="112" t="str">
        <f t="shared" si="2"/>
        <v>FRANCISCO ALEJANDRO MANZO OYARZÚN </v>
      </c>
      <c r="G1040" s="100" t="s">
        <v>23139</v>
      </c>
      <c r="H1040" s="61"/>
      <c r="I1040" s="27"/>
      <c r="J1040" s="57" t="s">
        <v>14</v>
      </c>
      <c r="K1040" s="28"/>
    </row>
    <row r="1041" ht="22.5" customHeight="1">
      <c r="A1041" s="147">
        <v>46129.0</v>
      </c>
      <c r="B1041" s="15"/>
      <c r="C1041" s="44"/>
      <c r="D1041" s="181" t="s">
        <v>23140</v>
      </c>
      <c r="E1041" s="100"/>
      <c r="F1041" s="112" t="str">
        <f t="shared" si="2"/>
        <v>MONTSERRAT BELÉN HURTADO ALMONACID </v>
      </c>
      <c r="G1041" s="100" t="s">
        <v>23141</v>
      </c>
      <c r="H1041" s="56" t="s">
        <v>12</v>
      </c>
      <c r="I1041" s="27"/>
      <c r="J1041" s="57" t="s">
        <v>14</v>
      </c>
      <c r="K1041" s="23" t="s">
        <v>15</v>
      </c>
    </row>
    <row r="1042" ht="22.5" customHeight="1">
      <c r="A1042" s="147">
        <v>46129.0</v>
      </c>
      <c r="B1042" s="15"/>
      <c r="C1042" s="44"/>
      <c r="D1042" s="181" t="s">
        <v>23142</v>
      </c>
      <c r="E1042" s="100"/>
      <c r="F1042" s="112" t="str">
        <f t="shared" si="2"/>
        <v>DANIELA ANDREA OLIVARES QUEZADA </v>
      </c>
      <c r="G1042" s="100" t="s">
        <v>23143</v>
      </c>
      <c r="H1042" s="61"/>
      <c r="I1042" s="27"/>
      <c r="J1042" s="65" t="s">
        <v>14</v>
      </c>
      <c r="K1042" s="28"/>
    </row>
    <row r="1043" ht="22.5" customHeight="1">
      <c r="A1043" s="147">
        <v>46129.0</v>
      </c>
      <c r="B1043" s="15"/>
      <c r="C1043" s="44"/>
      <c r="D1043" s="181" t="s">
        <v>23144</v>
      </c>
      <c r="E1043" s="100"/>
      <c r="F1043" s="112" t="str">
        <f t="shared" si="2"/>
        <v>AGUSTÍN PATRICIO PIZARRO RETAMALES </v>
      </c>
      <c r="G1043" s="100" t="s">
        <v>23145</v>
      </c>
      <c r="H1043" s="56" t="s">
        <v>12</v>
      </c>
      <c r="I1043" s="27"/>
      <c r="J1043" s="65" t="s">
        <v>14</v>
      </c>
      <c r="K1043" s="28"/>
    </row>
    <row r="1044" ht="22.5" customHeight="1">
      <c r="A1044" s="147">
        <v>46129.0</v>
      </c>
      <c r="B1044" s="15"/>
      <c r="C1044" s="44"/>
      <c r="D1044" s="181" t="s">
        <v>23146</v>
      </c>
      <c r="E1044" s="100"/>
      <c r="F1044" s="112" t="str">
        <f t="shared" si="2"/>
        <v>JEFF JOSEPH </v>
      </c>
      <c r="G1044" s="100" t="s">
        <v>23147</v>
      </c>
      <c r="H1044" s="56" t="s">
        <v>12</v>
      </c>
      <c r="I1044" s="27"/>
      <c r="J1044" s="65" t="s">
        <v>14</v>
      </c>
      <c r="K1044" s="23" t="s">
        <v>15</v>
      </c>
    </row>
    <row r="1045" ht="22.5" customHeight="1">
      <c r="A1045" s="147">
        <v>46129.0</v>
      </c>
      <c r="B1045" s="15"/>
      <c r="C1045" s="44"/>
      <c r="D1045" s="181" t="s">
        <v>23148</v>
      </c>
      <c r="E1045" s="100"/>
      <c r="F1045" s="112" t="str">
        <f t="shared" si="2"/>
        <v>KARINA CLAUDIA PACHECO MORALES </v>
      </c>
      <c r="G1045" s="100" t="s">
        <v>23149</v>
      </c>
      <c r="H1045" s="56" t="s">
        <v>12</v>
      </c>
      <c r="I1045" s="27"/>
      <c r="J1045" s="57" t="s">
        <v>14</v>
      </c>
      <c r="K1045" s="28"/>
    </row>
    <row r="1046" ht="22.5" customHeight="1">
      <c r="A1046" s="147">
        <v>46129.0</v>
      </c>
      <c r="B1046" s="15"/>
      <c r="C1046" s="44"/>
      <c r="D1046" s="181" t="s">
        <v>23150</v>
      </c>
      <c r="E1046" s="100"/>
      <c r="F1046" s="112" t="str">
        <f t="shared" si="2"/>
        <v>NINOSKA ALEJANDRA URREA SALAS </v>
      </c>
      <c r="G1046" s="100" t="s">
        <v>928</v>
      </c>
      <c r="H1046" s="56" t="s">
        <v>12</v>
      </c>
      <c r="I1046" s="27"/>
      <c r="J1046" s="65" t="s">
        <v>14</v>
      </c>
      <c r="K1046" s="23" t="s">
        <v>15</v>
      </c>
    </row>
    <row r="1047" ht="22.5" customHeight="1">
      <c r="A1047" s="147">
        <v>46129.0</v>
      </c>
      <c r="B1047" s="15"/>
      <c r="C1047" s="44"/>
      <c r="D1047" s="181" t="s">
        <v>23151</v>
      </c>
      <c r="E1047" s="100"/>
      <c r="F1047" s="112" t="str">
        <f t="shared" si="2"/>
        <v>JONATAN ANDRÉS CORDERO GONZÁLEZ </v>
      </c>
      <c r="G1047" s="100" t="s">
        <v>23152</v>
      </c>
      <c r="H1047" s="61"/>
      <c r="I1047" s="27"/>
      <c r="J1047" s="57" t="s">
        <v>14</v>
      </c>
      <c r="K1047" s="28"/>
    </row>
    <row r="1048" ht="22.5" customHeight="1">
      <c r="A1048" s="147">
        <v>46129.0</v>
      </c>
      <c r="B1048" s="15"/>
      <c r="C1048" s="44"/>
      <c r="D1048" s="181" t="s">
        <v>23153</v>
      </c>
      <c r="E1048" s="100"/>
      <c r="F1048" s="112" t="str">
        <f t="shared" si="2"/>
        <v>KIMBERLLY ALEJANDRA BASUALTO MUÑOZ </v>
      </c>
      <c r="G1048" s="100" t="s">
        <v>23154</v>
      </c>
      <c r="H1048" s="61"/>
      <c r="I1048" s="27"/>
      <c r="J1048" s="57" t="s">
        <v>14</v>
      </c>
      <c r="K1048" s="28"/>
    </row>
    <row r="1049" ht="22.5" customHeight="1">
      <c r="A1049" s="147">
        <v>46129.0</v>
      </c>
      <c r="B1049" s="15"/>
      <c r="C1049" s="44"/>
      <c r="D1049" s="181" t="s">
        <v>23155</v>
      </c>
      <c r="E1049" s="100"/>
      <c r="F1049" s="112" t="str">
        <f t="shared" si="2"/>
        <v>ADRIÁN LUCIANO BARRÍA FAÚNDEZ </v>
      </c>
      <c r="G1049" s="100" t="s">
        <v>23156</v>
      </c>
      <c r="H1049" s="56" t="s">
        <v>12</v>
      </c>
      <c r="I1049" s="27"/>
      <c r="J1049" s="57" t="s">
        <v>14</v>
      </c>
      <c r="K1049" s="28"/>
    </row>
    <row r="1050" ht="22.5" customHeight="1">
      <c r="A1050" s="147">
        <v>46129.0</v>
      </c>
      <c r="B1050" s="15"/>
      <c r="C1050" s="44"/>
      <c r="D1050" s="181" t="s">
        <v>23157</v>
      </c>
      <c r="E1050" s="100"/>
      <c r="F1050" s="112" t="str">
        <f t="shared" si="2"/>
        <v>NIKOLAI SCHUMILOW FERRER </v>
      </c>
      <c r="G1050" s="100" t="s">
        <v>23158</v>
      </c>
      <c r="H1050" s="56" t="s">
        <v>12</v>
      </c>
      <c r="I1050" s="27"/>
      <c r="J1050" s="57" t="s">
        <v>14</v>
      </c>
      <c r="K1050" s="23" t="s">
        <v>15</v>
      </c>
    </row>
    <row r="1051" ht="22.5" customHeight="1">
      <c r="A1051" s="147">
        <v>46129.0</v>
      </c>
      <c r="B1051" s="15"/>
      <c r="C1051" s="44"/>
      <c r="D1051" s="181" t="s">
        <v>23159</v>
      </c>
      <c r="E1051" s="100"/>
      <c r="F1051" s="112" t="str">
        <f t="shared" si="2"/>
        <v>KEVIN MICHAEL AZÚA MOYA </v>
      </c>
      <c r="G1051" s="100" t="s">
        <v>23160</v>
      </c>
      <c r="H1051" s="56" t="s">
        <v>12</v>
      </c>
      <c r="I1051" s="27"/>
      <c r="J1051" s="57" t="s">
        <v>14</v>
      </c>
      <c r="K1051" s="28"/>
    </row>
    <row r="1052" ht="22.5" customHeight="1">
      <c r="A1052" s="147">
        <v>46129.0</v>
      </c>
      <c r="B1052" s="15"/>
      <c r="C1052" s="44"/>
      <c r="D1052" s="181" t="s">
        <v>23161</v>
      </c>
      <c r="E1052" s="100"/>
      <c r="F1052" s="112" t="str">
        <f t="shared" si="2"/>
        <v>CAMILA VICTORIA RAMÍREZ GONZÁLEZ </v>
      </c>
      <c r="G1052" s="100" t="s">
        <v>23162</v>
      </c>
      <c r="H1052" s="61"/>
      <c r="I1052" s="27"/>
      <c r="J1052" s="57" t="s">
        <v>14</v>
      </c>
      <c r="K1052" s="28"/>
    </row>
    <row r="1053" ht="22.5" customHeight="1">
      <c r="A1053" s="147">
        <v>46129.0</v>
      </c>
      <c r="B1053" s="15"/>
      <c r="C1053" s="44"/>
      <c r="D1053" s="181" t="s">
        <v>23163</v>
      </c>
      <c r="E1053" s="100"/>
      <c r="F1053" s="112" t="str">
        <f t="shared" si="2"/>
        <v>BÁRBARA VALESKA MUÑOZ CISTERNA </v>
      </c>
      <c r="G1053" s="100" t="s">
        <v>7948</v>
      </c>
      <c r="H1053" s="56" t="s">
        <v>12</v>
      </c>
      <c r="I1053" s="27"/>
      <c r="J1053" s="57" t="s">
        <v>14</v>
      </c>
      <c r="K1053" s="23" t="s">
        <v>15</v>
      </c>
    </row>
    <row r="1054" ht="22.5" customHeight="1">
      <c r="A1054" s="147">
        <v>46129.0</v>
      </c>
      <c r="B1054" s="15"/>
      <c r="C1054" s="44"/>
      <c r="D1054" s="181" t="s">
        <v>23164</v>
      </c>
      <c r="E1054" s="100"/>
      <c r="F1054" s="112" t="str">
        <f t="shared" si="2"/>
        <v>MARÍA JOSÉ AHUMADA VERDEJO </v>
      </c>
      <c r="G1054" s="100" t="s">
        <v>23165</v>
      </c>
      <c r="H1054" s="56" t="s">
        <v>12</v>
      </c>
      <c r="I1054" s="27"/>
      <c r="J1054" s="65" t="s">
        <v>14</v>
      </c>
      <c r="K1054" s="23" t="s">
        <v>15</v>
      </c>
    </row>
    <row r="1055" ht="22.5" customHeight="1">
      <c r="A1055" s="147">
        <v>46129.0</v>
      </c>
      <c r="B1055" s="15"/>
      <c r="C1055" s="44"/>
      <c r="D1055" s="181" t="s">
        <v>23166</v>
      </c>
      <c r="E1055" s="100"/>
      <c r="F1055" s="112" t="str">
        <f t="shared" si="2"/>
        <v>KATHERINE LIZBETH PEREIRA LAZCANO </v>
      </c>
      <c r="G1055" s="100" t="s">
        <v>23167</v>
      </c>
      <c r="H1055" s="56" t="s">
        <v>12</v>
      </c>
      <c r="I1055" s="27"/>
      <c r="J1055" s="65" t="s">
        <v>14</v>
      </c>
      <c r="K1055" s="28"/>
    </row>
    <row r="1056" ht="22.5" customHeight="1">
      <c r="A1056" s="147">
        <v>46129.0</v>
      </c>
      <c r="B1056" s="15"/>
      <c r="C1056" s="44"/>
      <c r="D1056" s="181" t="s">
        <v>23168</v>
      </c>
      <c r="E1056" s="100"/>
      <c r="F1056" s="112" t="str">
        <f t="shared" si="2"/>
        <v>PAMELLA WENDHOLY MEXZO PALACIOS </v>
      </c>
      <c r="G1056" s="100" t="s">
        <v>23169</v>
      </c>
      <c r="H1056" s="56" t="s">
        <v>12</v>
      </c>
      <c r="I1056" s="27"/>
      <c r="J1056" s="65" t="s">
        <v>14</v>
      </c>
      <c r="K1056" s="28"/>
    </row>
    <row r="1057" ht="22.5" customHeight="1">
      <c r="A1057" s="147">
        <v>46129.0</v>
      </c>
      <c r="B1057" s="15"/>
      <c r="C1057" s="44"/>
      <c r="D1057" s="181" t="s">
        <v>23170</v>
      </c>
      <c r="E1057" s="100"/>
      <c r="F1057" s="112" t="str">
        <f t="shared" si="2"/>
        <v>CHRISTIAN EDUARDO ESPERGUEN CATALDO </v>
      </c>
      <c r="G1057" s="100" t="s">
        <v>23171</v>
      </c>
      <c r="H1057" s="56" t="s">
        <v>12</v>
      </c>
      <c r="I1057" s="27"/>
      <c r="J1057" s="65" t="s">
        <v>14</v>
      </c>
      <c r="K1057" s="28"/>
    </row>
    <row r="1058" ht="22.5" customHeight="1">
      <c r="A1058" s="147">
        <v>46129.0</v>
      </c>
      <c r="B1058" s="15"/>
      <c r="C1058" s="44"/>
      <c r="D1058" s="181" t="s">
        <v>23172</v>
      </c>
      <c r="E1058" s="100"/>
      <c r="F1058" s="112" t="str">
        <f t="shared" si="2"/>
        <v>DANITZA ANDREA ROMERO ACEVEDO </v>
      </c>
      <c r="G1058" s="100" t="s">
        <v>23173</v>
      </c>
      <c r="H1058" s="61"/>
      <c r="I1058" s="27"/>
      <c r="J1058" s="65" t="s">
        <v>14</v>
      </c>
      <c r="K1058" s="28"/>
    </row>
    <row r="1059" ht="22.5" customHeight="1">
      <c r="A1059" s="147">
        <v>46129.0</v>
      </c>
      <c r="B1059" s="15"/>
      <c r="C1059" s="44"/>
      <c r="D1059" s="181" t="s">
        <v>23174</v>
      </c>
      <c r="E1059" s="100"/>
      <c r="F1059" s="112" t="str">
        <f t="shared" si="2"/>
        <v>DANITZA ERIKA MUÑOZ OLGUÍN </v>
      </c>
      <c r="G1059" s="100" t="s">
        <v>23175</v>
      </c>
      <c r="H1059" s="56" t="s">
        <v>12</v>
      </c>
      <c r="I1059" s="27"/>
      <c r="J1059" s="65" t="s">
        <v>14</v>
      </c>
      <c r="K1059" s="28"/>
    </row>
    <row r="1060" ht="22.5" customHeight="1">
      <c r="A1060" s="147">
        <v>46129.0</v>
      </c>
      <c r="B1060" s="15"/>
      <c r="C1060" s="44"/>
      <c r="D1060" s="181" t="s">
        <v>23176</v>
      </c>
      <c r="E1060" s="100"/>
      <c r="F1060" s="112" t="str">
        <f t="shared" si="2"/>
        <v>YONATHAN EDUARDO HENRÍQUEZ PARRA </v>
      </c>
      <c r="G1060" s="100" t="s">
        <v>23177</v>
      </c>
      <c r="H1060" s="61"/>
      <c r="I1060" s="27"/>
      <c r="J1060" s="65" t="s">
        <v>14</v>
      </c>
      <c r="K1060" s="28"/>
    </row>
    <row r="1061" ht="22.5" customHeight="1">
      <c r="A1061" s="147">
        <v>46129.0</v>
      </c>
      <c r="B1061" s="15"/>
      <c r="C1061" s="44"/>
      <c r="D1061" s="181" t="s">
        <v>23178</v>
      </c>
      <c r="E1061" s="100"/>
      <c r="F1061" s="112" t="str">
        <f t="shared" si="2"/>
        <v>KIMBERLY AYLIN WILSON VARGAS </v>
      </c>
      <c r="G1061" s="100" t="s">
        <v>23179</v>
      </c>
      <c r="H1061" s="56" t="s">
        <v>12</v>
      </c>
      <c r="I1061" s="27"/>
      <c r="J1061" s="65" t="s">
        <v>14</v>
      </c>
      <c r="K1061" s="23" t="s">
        <v>15</v>
      </c>
    </row>
    <row r="1062" ht="22.5" customHeight="1">
      <c r="A1062" s="147">
        <v>46129.0</v>
      </c>
      <c r="B1062" s="15"/>
      <c r="C1062" s="44"/>
      <c r="D1062" s="181" t="s">
        <v>23180</v>
      </c>
      <c r="E1062" s="100"/>
      <c r="F1062" s="112" t="str">
        <f t="shared" si="2"/>
        <v>PAULINA CONSTANZA ESPINOZA MUÑOZ </v>
      </c>
      <c r="G1062" s="100" t="s">
        <v>23181</v>
      </c>
      <c r="H1062" s="56" t="s">
        <v>12</v>
      </c>
      <c r="I1062" s="27"/>
      <c r="J1062" s="57" t="s">
        <v>14</v>
      </c>
      <c r="K1062" s="23" t="s">
        <v>15</v>
      </c>
    </row>
    <row r="1063" ht="22.5" customHeight="1">
      <c r="A1063" s="147">
        <v>46129.0</v>
      </c>
      <c r="B1063" s="15"/>
      <c r="C1063" s="44"/>
      <c r="D1063" s="181" t="s">
        <v>23182</v>
      </c>
      <c r="E1063" s="100"/>
      <c r="F1063" s="112" t="str">
        <f t="shared" si="2"/>
        <v>CRISTOPHER ANTONIO SOTO GUAJARDO </v>
      </c>
      <c r="G1063" s="100" t="s">
        <v>23183</v>
      </c>
      <c r="H1063" s="61"/>
      <c r="I1063" s="27"/>
      <c r="J1063" s="57" t="s">
        <v>14</v>
      </c>
      <c r="K1063" s="28"/>
    </row>
    <row r="1064" ht="22.5" customHeight="1">
      <c r="A1064" s="147">
        <v>46129.0</v>
      </c>
      <c r="B1064" s="15"/>
      <c r="C1064" s="44"/>
      <c r="D1064" s="181" t="s">
        <v>23184</v>
      </c>
      <c r="E1064" s="100"/>
      <c r="F1064" s="112" t="str">
        <f t="shared" si="2"/>
        <v>ESTEBAN JAVIER ALVAYAY ALLEN </v>
      </c>
      <c r="G1064" s="100" t="s">
        <v>23185</v>
      </c>
      <c r="H1064" s="56" t="s">
        <v>12</v>
      </c>
      <c r="I1064" s="27"/>
      <c r="J1064" s="57" t="s">
        <v>14</v>
      </c>
      <c r="K1064" s="28"/>
    </row>
    <row r="1065" ht="22.5" customHeight="1">
      <c r="A1065" s="147">
        <v>46129.0</v>
      </c>
      <c r="B1065" s="15"/>
      <c r="C1065" s="44"/>
      <c r="D1065" s="181" t="s">
        <v>23186</v>
      </c>
      <c r="E1065" s="100"/>
      <c r="F1065" s="112" t="str">
        <f t="shared" si="2"/>
        <v>ALEJANDRA SCARLET GUZMÁN ALVEAR </v>
      </c>
      <c r="G1065" s="100" t="s">
        <v>23187</v>
      </c>
      <c r="H1065" s="61"/>
      <c r="I1065" s="27"/>
      <c r="J1065" s="57" t="s">
        <v>14</v>
      </c>
      <c r="K1065" s="28"/>
    </row>
    <row r="1066" ht="22.5" customHeight="1">
      <c r="A1066" s="147">
        <v>46129.0</v>
      </c>
      <c r="B1066" s="15"/>
      <c r="C1066" s="44"/>
      <c r="D1066" s="181" t="s">
        <v>23188</v>
      </c>
      <c r="E1066" s="100"/>
      <c r="F1066" s="112" t="str">
        <f t="shared" si="2"/>
        <v>SASHA ALEJANDRO WILSON ESTEBAN </v>
      </c>
      <c r="G1066" s="100" t="s">
        <v>23189</v>
      </c>
      <c r="H1066" s="56" t="s">
        <v>12</v>
      </c>
      <c r="I1066" s="27"/>
      <c r="J1066" s="57" t="s">
        <v>14</v>
      </c>
      <c r="K1066" s="28"/>
    </row>
    <row r="1067" ht="22.5" customHeight="1">
      <c r="A1067" s="147">
        <v>46129.0</v>
      </c>
      <c r="B1067" s="15"/>
      <c r="C1067" s="44"/>
      <c r="D1067" s="181" t="s">
        <v>23190</v>
      </c>
      <c r="E1067" s="100"/>
      <c r="F1067" s="112" t="str">
        <f t="shared" si="2"/>
        <v>NAHITI JAVIERA WEIMBERGER CATALÁN </v>
      </c>
      <c r="G1067" s="100" t="s">
        <v>23191</v>
      </c>
      <c r="H1067" s="56" t="s">
        <v>12</v>
      </c>
      <c r="I1067" s="27"/>
      <c r="J1067" s="57" t="s">
        <v>14</v>
      </c>
      <c r="K1067" s="28"/>
    </row>
    <row r="1068" ht="22.5" customHeight="1">
      <c r="A1068" s="147">
        <v>46129.0</v>
      </c>
      <c r="B1068" s="46"/>
      <c r="C1068" s="44"/>
      <c r="D1068" s="181" t="s">
        <v>9440</v>
      </c>
      <c r="E1068" s="100" t="s">
        <v>23192</v>
      </c>
      <c r="F1068" s="112" t="str">
        <f t="shared" si="2"/>
        <v>CAROLINA GARATE LATORRE</v>
      </c>
      <c r="G1068" s="100" t="s">
        <v>23193</v>
      </c>
      <c r="H1068" s="56" t="s">
        <v>12</v>
      </c>
      <c r="I1068" s="27"/>
      <c r="J1068" s="57" t="s">
        <v>14</v>
      </c>
      <c r="K1068" s="28"/>
    </row>
    <row r="1069" ht="22.5" customHeight="1">
      <c r="A1069" s="147">
        <v>46129.0</v>
      </c>
      <c r="B1069" s="15"/>
      <c r="C1069" s="44" t="s">
        <v>232</v>
      </c>
      <c r="D1069" s="181" t="s">
        <v>23194</v>
      </c>
      <c r="E1069" s="100"/>
      <c r="F1069" s="112" t="str">
        <f t="shared" si="2"/>
        <v>CARLOS ALBERTO ARENAS REYES </v>
      </c>
      <c r="G1069" s="100" t="s">
        <v>23195</v>
      </c>
      <c r="H1069" s="56" t="s">
        <v>12</v>
      </c>
      <c r="I1069" s="27"/>
      <c r="J1069" s="57" t="s">
        <v>21226</v>
      </c>
      <c r="K1069" s="23" t="s">
        <v>15</v>
      </c>
    </row>
    <row r="1070" ht="22.5" customHeight="1">
      <c r="A1070" s="147">
        <v>46129.0</v>
      </c>
      <c r="B1070" s="15"/>
      <c r="C1070" s="44" t="s">
        <v>232</v>
      </c>
      <c r="D1070" s="181" t="s">
        <v>23196</v>
      </c>
      <c r="E1070" s="100"/>
      <c r="F1070" s="112" t="str">
        <f t="shared" si="2"/>
        <v>JAVIER EDUARDO VILLALOBOS ROZAS </v>
      </c>
      <c r="G1070" s="100" t="s">
        <v>23197</v>
      </c>
      <c r="H1070" s="61"/>
      <c r="I1070" s="27"/>
      <c r="J1070" s="65" t="s">
        <v>26</v>
      </c>
      <c r="K1070" s="23" t="s">
        <v>22</v>
      </c>
    </row>
    <row r="1071" ht="22.5" customHeight="1">
      <c r="A1071" s="147">
        <v>46129.0</v>
      </c>
      <c r="B1071" s="165"/>
      <c r="C1071" s="46" t="s">
        <v>106</v>
      </c>
      <c r="D1071" s="181" t="s">
        <v>23198</v>
      </c>
      <c r="E1071" s="100"/>
      <c r="F1071" s="112" t="str">
        <f t="shared" si="2"/>
        <v>KRISTOFFER RICARDO PASTÉN TORRES </v>
      </c>
      <c r="G1071" s="100" t="s">
        <v>23199</v>
      </c>
      <c r="H1071" s="56" t="s">
        <v>12</v>
      </c>
      <c r="I1071" s="27"/>
      <c r="J1071" s="57" t="s">
        <v>21</v>
      </c>
      <c r="K1071" s="23" t="s">
        <v>15</v>
      </c>
    </row>
    <row r="1072" ht="22.5" customHeight="1">
      <c r="A1072" s="147">
        <v>46129.0</v>
      </c>
      <c r="B1072" s="15"/>
      <c r="C1072" s="44" t="s">
        <v>106</v>
      </c>
      <c r="D1072" s="181" t="s">
        <v>23200</v>
      </c>
      <c r="E1072" s="100"/>
      <c r="F1072" s="112" t="str">
        <f t="shared" si="2"/>
        <v>BENJAMÍN ANDRÉS MONDACA SUÁREZ </v>
      </c>
      <c r="G1072" s="100" t="s">
        <v>23201</v>
      </c>
      <c r="H1072" s="56" t="s">
        <v>12</v>
      </c>
      <c r="I1072" s="27"/>
      <c r="J1072" s="65" t="s">
        <v>21</v>
      </c>
      <c r="K1072" s="23" t="s">
        <v>15</v>
      </c>
    </row>
    <row r="1073" ht="22.5" customHeight="1">
      <c r="A1073" s="147">
        <v>46129.0</v>
      </c>
      <c r="B1073" s="15"/>
      <c r="C1073" s="46" t="s">
        <v>106</v>
      </c>
      <c r="D1073" s="181" t="s">
        <v>23202</v>
      </c>
      <c r="E1073" s="100"/>
      <c r="F1073" s="112" t="str">
        <f t="shared" si="2"/>
        <v>LUIS ANTONIO CARVAJAL SAN MARTÍN </v>
      </c>
      <c r="G1073" s="100" t="s">
        <v>23203</v>
      </c>
      <c r="H1073" s="56" t="s">
        <v>12</v>
      </c>
      <c r="I1073" s="27"/>
      <c r="J1073" s="57" t="s">
        <v>21</v>
      </c>
      <c r="K1073" s="23" t="s">
        <v>15</v>
      </c>
    </row>
    <row r="1074" ht="22.5" customHeight="1">
      <c r="A1074" s="147">
        <v>46129.0</v>
      </c>
      <c r="B1074" s="15"/>
      <c r="C1074" s="44" t="s">
        <v>23204</v>
      </c>
      <c r="D1074" s="181" t="s">
        <v>23205</v>
      </c>
      <c r="E1074" s="100" t="s">
        <v>3854</v>
      </c>
      <c r="F1074" s="112" t="str">
        <f t="shared" si="2"/>
        <v>JINJU XU</v>
      </c>
      <c r="G1074" s="100" t="s">
        <v>23206</v>
      </c>
      <c r="H1074" s="56" t="s">
        <v>12</v>
      </c>
      <c r="I1074" s="27"/>
      <c r="J1074" s="57" t="s">
        <v>21</v>
      </c>
      <c r="K1074" s="23" t="s">
        <v>15</v>
      </c>
    </row>
    <row r="1075" ht="22.5" customHeight="1">
      <c r="A1075" s="147">
        <v>46129.0</v>
      </c>
      <c r="B1075" s="46"/>
      <c r="C1075" s="44" t="s">
        <v>10860</v>
      </c>
      <c r="D1075" s="181" t="s">
        <v>23207</v>
      </c>
      <c r="E1075" s="100" t="s">
        <v>23208</v>
      </c>
      <c r="F1075" s="112" t="str">
        <f t="shared" si="2"/>
        <v>CARLOS ANTONIO CORVALAN ALQUINTA</v>
      </c>
      <c r="G1075" s="100" t="s">
        <v>23209</v>
      </c>
      <c r="H1075" s="56" t="s">
        <v>12</v>
      </c>
      <c r="I1075" s="27"/>
      <c r="J1075" s="57" t="s">
        <v>21</v>
      </c>
      <c r="K1075" s="23" t="s">
        <v>15</v>
      </c>
    </row>
    <row r="1076" ht="22.5" customHeight="1">
      <c r="A1076" s="147">
        <v>46129.0</v>
      </c>
      <c r="B1076" s="46"/>
      <c r="C1076" s="46" t="s">
        <v>3298</v>
      </c>
      <c r="D1076" s="181" t="s">
        <v>23210</v>
      </c>
      <c r="E1076" s="100"/>
      <c r="F1076" s="112" t="str">
        <f t="shared" si="2"/>
        <v>XIMENA LORETO GARCIA DEL VALLE </v>
      </c>
      <c r="G1076" s="100" t="s">
        <v>23211</v>
      </c>
      <c r="H1076" s="56" t="s">
        <v>12</v>
      </c>
      <c r="I1076" s="27"/>
      <c r="J1076" s="57" t="s">
        <v>21226</v>
      </c>
      <c r="K1076" s="23" t="s">
        <v>15</v>
      </c>
    </row>
    <row r="1077" ht="22.5" customHeight="1">
      <c r="A1077" s="147">
        <v>46129.0</v>
      </c>
      <c r="B1077" s="15">
        <v>46129.0</v>
      </c>
      <c r="C1077" s="44">
        <v>44743.0</v>
      </c>
      <c r="D1077" s="181" t="s">
        <v>23212</v>
      </c>
      <c r="E1077" s="100"/>
      <c r="F1077" s="112" t="str">
        <f t="shared" si="2"/>
        <v>ANDRÉS IGNACIO CORREA VELA RUIZ </v>
      </c>
      <c r="G1077" s="100" t="s">
        <v>23213</v>
      </c>
      <c r="H1077" s="61"/>
      <c r="I1077" s="27"/>
      <c r="J1077" s="57" t="s">
        <v>17</v>
      </c>
      <c r="K1077" s="23" t="s">
        <v>22</v>
      </c>
    </row>
    <row r="1078" ht="22.5" customHeight="1">
      <c r="A1078" s="147">
        <v>46129.0</v>
      </c>
      <c r="B1078" s="15"/>
      <c r="C1078" s="44">
        <v>43525.0</v>
      </c>
      <c r="D1078" s="181" t="s">
        <v>23214</v>
      </c>
      <c r="E1078" s="100"/>
      <c r="F1078" s="112" t="str">
        <f t="shared" si="2"/>
        <v>CRISTIAN MANUEL JESÚS VIDELA RIQUELME </v>
      </c>
      <c r="G1078" s="100" t="s">
        <v>23215</v>
      </c>
      <c r="H1078" s="56" t="s">
        <v>12</v>
      </c>
      <c r="I1078" s="27"/>
      <c r="J1078" s="57" t="s">
        <v>17</v>
      </c>
      <c r="K1078" s="23" t="s">
        <v>15</v>
      </c>
    </row>
    <row r="1079" ht="22.5" customHeight="1">
      <c r="A1079" s="147">
        <v>46129.0</v>
      </c>
      <c r="B1079" s="15">
        <v>46118.0</v>
      </c>
      <c r="C1079" s="44">
        <v>43556.0</v>
      </c>
      <c r="D1079" s="181" t="s">
        <v>23216</v>
      </c>
      <c r="E1079" s="100"/>
      <c r="F1079" s="112" t="str">
        <f t="shared" si="2"/>
        <v>VÍCTOR HUGO DONAIRE VERDEJO </v>
      </c>
      <c r="G1079" s="100" t="s">
        <v>23217</v>
      </c>
      <c r="H1079" s="56" t="s">
        <v>12</v>
      </c>
      <c r="I1079" s="27"/>
      <c r="J1079" s="57" t="s">
        <v>17</v>
      </c>
      <c r="K1079" s="23" t="s">
        <v>15</v>
      </c>
    </row>
    <row r="1080" ht="22.5" customHeight="1">
      <c r="A1080" s="147">
        <v>46129.0</v>
      </c>
      <c r="B1080" s="15">
        <v>46114.0</v>
      </c>
      <c r="C1080" s="44">
        <v>45474.0</v>
      </c>
      <c r="D1080" s="181" t="s">
        <v>23218</v>
      </c>
      <c r="E1080" s="100"/>
      <c r="F1080" s="112" t="str">
        <f t="shared" si="2"/>
        <v>JUAN CARLOS GODOY CALISTO </v>
      </c>
      <c r="G1080" s="100" t="s">
        <v>23219</v>
      </c>
      <c r="H1080" s="56" t="s">
        <v>12</v>
      </c>
      <c r="I1080" s="27"/>
      <c r="J1080" s="57" t="s">
        <v>17</v>
      </c>
      <c r="K1080" s="23" t="s">
        <v>15</v>
      </c>
    </row>
    <row r="1081" ht="22.5" customHeight="1">
      <c r="A1081" s="147">
        <v>46129.0</v>
      </c>
      <c r="B1081" s="15">
        <v>46114.0</v>
      </c>
      <c r="C1081" s="44">
        <v>45597.0</v>
      </c>
      <c r="D1081" s="181" t="s">
        <v>23220</v>
      </c>
      <c r="E1081" s="100"/>
      <c r="F1081" s="112" t="str">
        <f t="shared" si="2"/>
        <v>MAURO IGNACIO GUTIÉRREZ JIRALDO </v>
      </c>
      <c r="G1081" s="100" t="s">
        <v>23221</v>
      </c>
      <c r="H1081" s="56" t="s">
        <v>12</v>
      </c>
      <c r="I1081" s="27"/>
      <c r="J1081" s="57" t="s">
        <v>17</v>
      </c>
      <c r="K1081" s="23" t="s">
        <v>15</v>
      </c>
    </row>
    <row r="1082" ht="22.5" customHeight="1">
      <c r="A1082" s="147">
        <v>46129.0</v>
      </c>
      <c r="B1082" s="15">
        <v>46118.0</v>
      </c>
      <c r="C1082" s="44">
        <v>43282.0</v>
      </c>
      <c r="D1082" s="181" t="s">
        <v>23222</v>
      </c>
      <c r="E1082" s="100"/>
      <c r="F1082" s="112" t="str">
        <f t="shared" si="2"/>
        <v>NICOLÁS DAVID OLIVARES AZÓCAR </v>
      </c>
      <c r="G1082" s="100" t="s">
        <v>23223</v>
      </c>
      <c r="H1082" s="61"/>
      <c r="I1082" s="27"/>
      <c r="J1082" s="57" t="s">
        <v>17</v>
      </c>
      <c r="K1082" s="23" t="s">
        <v>22</v>
      </c>
    </row>
    <row r="1083" ht="22.5" customHeight="1">
      <c r="A1083" s="147">
        <v>46129.0</v>
      </c>
      <c r="B1083" s="15"/>
      <c r="C1083" s="44">
        <v>43556.0</v>
      </c>
      <c r="D1083" s="181" t="s">
        <v>22165</v>
      </c>
      <c r="E1083" s="100"/>
      <c r="F1083" s="112" t="str">
        <f t="shared" si="2"/>
        <v>DYLAN MAURO VILCHES FREDES </v>
      </c>
      <c r="G1083" s="100" t="s">
        <v>22166</v>
      </c>
      <c r="H1083" s="56" t="s">
        <v>12</v>
      </c>
      <c r="I1083" s="27"/>
      <c r="J1083" s="57" t="s">
        <v>17</v>
      </c>
      <c r="K1083" s="23" t="s">
        <v>15</v>
      </c>
    </row>
    <row r="1084" ht="22.5" customHeight="1">
      <c r="A1084" s="147">
        <v>46129.0</v>
      </c>
      <c r="B1084" s="15">
        <v>46105.0</v>
      </c>
      <c r="C1084" s="44">
        <v>43586.0</v>
      </c>
      <c r="D1084" s="181" t="s">
        <v>23224</v>
      </c>
      <c r="E1084" s="100"/>
      <c r="F1084" s="112" t="str">
        <f t="shared" si="2"/>
        <v>MAURA BETZABEL DÍAZ NORAMBUENA </v>
      </c>
      <c r="G1084" s="100" t="s">
        <v>23225</v>
      </c>
      <c r="H1084" s="56" t="s">
        <v>12</v>
      </c>
      <c r="I1084" s="27"/>
      <c r="J1084" s="57" t="s">
        <v>17</v>
      </c>
      <c r="K1084" s="23" t="s">
        <v>15</v>
      </c>
    </row>
    <row r="1085" ht="22.5" customHeight="1">
      <c r="A1085" s="147">
        <v>46129.0</v>
      </c>
      <c r="B1085" s="15">
        <v>46118.0</v>
      </c>
      <c r="C1085" s="44">
        <v>45078.0</v>
      </c>
      <c r="D1085" s="181" t="s">
        <v>23226</v>
      </c>
      <c r="E1085" s="100"/>
      <c r="F1085" s="112" t="str">
        <f t="shared" si="2"/>
        <v>JOSÉ LISANDRO PLAZA VILLARROEL </v>
      </c>
      <c r="G1085" s="100" t="s">
        <v>23227</v>
      </c>
      <c r="H1085" s="56" t="s">
        <v>12</v>
      </c>
      <c r="I1085" s="27"/>
      <c r="J1085" s="57" t="s">
        <v>17</v>
      </c>
      <c r="K1085" s="23" t="s">
        <v>15</v>
      </c>
    </row>
    <row r="1086" ht="22.5" customHeight="1">
      <c r="A1086" s="147">
        <v>46129.0</v>
      </c>
      <c r="B1086" s="15">
        <v>46118.0</v>
      </c>
      <c r="C1086" s="44">
        <v>43922.0</v>
      </c>
      <c r="D1086" s="181" t="s">
        <v>23228</v>
      </c>
      <c r="E1086" s="100"/>
      <c r="F1086" s="112" t="str">
        <f t="shared" si="2"/>
        <v>JUAN PABLO RUBIO BRAVO </v>
      </c>
      <c r="G1086" s="100" t="s">
        <v>23229</v>
      </c>
      <c r="H1086" s="56" t="s">
        <v>12</v>
      </c>
      <c r="I1086" s="27"/>
      <c r="J1086" s="57" t="s">
        <v>17</v>
      </c>
      <c r="K1086" s="23" t="s">
        <v>15</v>
      </c>
    </row>
    <row r="1087" ht="22.5" customHeight="1">
      <c r="A1087" s="147">
        <v>46129.0</v>
      </c>
      <c r="B1087" s="15">
        <v>46118.0</v>
      </c>
      <c r="C1087" s="44">
        <v>43556.0</v>
      </c>
      <c r="D1087" s="181" t="s">
        <v>23230</v>
      </c>
      <c r="E1087" s="100"/>
      <c r="F1087" s="112" t="str">
        <f t="shared" si="2"/>
        <v>MIGUEL ALEJANDRO MENA VERA </v>
      </c>
      <c r="G1087" s="100" t="s">
        <v>23231</v>
      </c>
      <c r="H1087" s="56" t="s">
        <v>12</v>
      </c>
      <c r="I1087" s="27"/>
      <c r="J1087" s="57" t="s">
        <v>17</v>
      </c>
      <c r="K1087" s="23" t="s">
        <v>15</v>
      </c>
    </row>
    <row r="1088" ht="22.5" customHeight="1">
      <c r="A1088" s="147">
        <v>46129.0</v>
      </c>
      <c r="B1088" s="15">
        <v>46118.0</v>
      </c>
      <c r="C1088" s="44">
        <v>42979.0</v>
      </c>
      <c r="D1088" s="181" t="s">
        <v>23232</v>
      </c>
      <c r="E1088" s="100"/>
      <c r="F1088" s="112" t="str">
        <f t="shared" si="2"/>
        <v>JORGE ALFREDO VALENCIA DONOSO </v>
      </c>
      <c r="G1088" s="100" t="s">
        <v>23233</v>
      </c>
      <c r="H1088" s="56" t="s">
        <v>12</v>
      </c>
      <c r="I1088" s="27"/>
      <c r="J1088" s="57" t="s">
        <v>17</v>
      </c>
      <c r="K1088" s="23" t="s">
        <v>15</v>
      </c>
    </row>
    <row r="1089" ht="22.5" customHeight="1">
      <c r="A1089" s="147">
        <v>46129.0</v>
      </c>
      <c r="B1089" s="15">
        <v>46118.0</v>
      </c>
      <c r="C1089" s="44">
        <v>43709.0</v>
      </c>
      <c r="D1089" s="181" t="s">
        <v>23234</v>
      </c>
      <c r="E1089" s="100"/>
      <c r="F1089" s="112" t="str">
        <f t="shared" si="2"/>
        <v>TOMÁS ARTURO AROCA TAPIA </v>
      </c>
      <c r="G1089" s="100" t="s">
        <v>23235</v>
      </c>
      <c r="H1089" s="56" t="s">
        <v>12</v>
      </c>
      <c r="I1089" s="27"/>
      <c r="J1089" s="57" t="s">
        <v>17</v>
      </c>
      <c r="K1089" s="23" t="s">
        <v>15</v>
      </c>
    </row>
    <row r="1090" ht="22.5" customHeight="1">
      <c r="A1090" s="147">
        <v>46129.0</v>
      </c>
      <c r="B1090" s="15">
        <v>46118.0</v>
      </c>
      <c r="C1090" s="44">
        <v>43678.0</v>
      </c>
      <c r="D1090" s="181" t="s">
        <v>23236</v>
      </c>
      <c r="E1090" s="100"/>
      <c r="F1090" s="112" t="str">
        <f t="shared" si="2"/>
        <v>CRISTIAN RENÉ CISTERNAS DEL SOLAR </v>
      </c>
      <c r="G1090" s="100" t="s">
        <v>23237</v>
      </c>
      <c r="H1090" s="56" t="s">
        <v>12</v>
      </c>
      <c r="I1090" s="22" t="s">
        <v>16</v>
      </c>
      <c r="J1090" s="57" t="s">
        <v>17</v>
      </c>
      <c r="K1090" s="23" t="s">
        <v>15</v>
      </c>
    </row>
    <row r="1091" ht="22.5" customHeight="1">
      <c r="A1091" s="147">
        <v>46129.0</v>
      </c>
      <c r="B1091" s="15">
        <v>46114.0</v>
      </c>
      <c r="C1091" s="44">
        <v>45170.0</v>
      </c>
      <c r="D1091" s="181" t="s">
        <v>23238</v>
      </c>
      <c r="E1091" s="100"/>
      <c r="F1091" s="112" t="str">
        <f t="shared" si="2"/>
        <v>JUAN CARLOS LEÓN RAMOS </v>
      </c>
      <c r="G1091" s="100" t="s">
        <v>23239</v>
      </c>
      <c r="H1091" s="56" t="s">
        <v>12</v>
      </c>
      <c r="I1091" s="27"/>
      <c r="J1091" s="57" t="s">
        <v>17</v>
      </c>
      <c r="K1091" s="23" t="s">
        <v>15</v>
      </c>
    </row>
    <row r="1092" ht="22.5" customHeight="1">
      <c r="A1092" s="147">
        <v>46129.0</v>
      </c>
      <c r="B1092" s="15">
        <v>46118.0</v>
      </c>
      <c r="C1092" s="44">
        <v>43040.0</v>
      </c>
      <c r="D1092" s="181" t="s">
        <v>23240</v>
      </c>
      <c r="E1092" s="100"/>
      <c r="F1092" s="112" t="str">
        <f t="shared" si="2"/>
        <v>ALAN ALEXANDRE OLEGARIO DE SOUZA </v>
      </c>
      <c r="G1092" s="100" t="s">
        <v>23241</v>
      </c>
      <c r="H1092" s="56" t="s">
        <v>12</v>
      </c>
      <c r="I1092" s="27"/>
      <c r="J1092" s="57" t="s">
        <v>17</v>
      </c>
      <c r="K1092" s="23" t="s">
        <v>15</v>
      </c>
    </row>
    <row r="1093" ht="22.5" customHeight="1">
      <c r="A1093" s="147">
        <v>46129.0</v>
      </c>
      <c r="B1093" s="15">
        <v>46114.0</v>
      </c>
      <c r="C1093" s="44">
        <v>45413.0</v>
      </c>
      <c r="D1093" s="181" t="s">
        <v>23242</v>
      </c>
      <c r="E1093" s="100"/>
      <c r="F1093" s="112" t="str">
        <f t="shared" si="2"/>
        <v>LUIS FERNANDO REYES TAPIA </v>
      </c>
      <c r="G1093" s="100" t="s">
        <v>23243</v>
      </c>
      <c r="H1093" s="56" t="s">
        <v>12</v>
      </c>
      <c r="I1093" s="27"/>
      <c r="J1093" s="57" t="s">
        <v>17</v>
      </c>
      <c r="K1093" s="23" t="s">
        <v>15</v>
      </c>
    </row>
    <row r="1094" ht="22.5" customHeight="1">
      <c r="A1094" s="147">
        <v>46129.0</v>
      </c>
      <c r="B1094" s="15">
        <v>46118.0</v>
      </c>
      <c r="C1094" s="44">
        <v>43556.0</v>
      </c>
      <c r="D1094" s="181" t="s">
        <v>15271</v>
      </c>
      <c r="E1094" s="100" t="s">
        <v>23244</v>
      </c>
      <c r="F1094" s="112" t="str">
        <f t="shared" si="2"/>
        <v>LUIS ENRIQUE RIVAS IBACETA</v>
      </c>
      <c r="G1094" s="100" t="s">
        <v>23245</v>
      </c>
      <c r="H1094" s="56" t="s">
        <v>12</v>
      </c>
      <c r="I1094" s="27"/>
      <c r="J1094" s="57" t="s">
        <v>17</v>
      </c>
      <c r="K1094" s="23" t="s">
        <v>15</v>
      </c>
    </row>
    <row r="1095" ht="22.5" customHeight="1">
      <c r="A1095" s="147">
        <v>46129.0</v>
      </c>
      <c r="B1095" s="15">
        <v>46118.0</v>
      </c>
      <c r="C1095" s="44">
        <v>42522.0</v>
      </c>
      <c r="D1095" s="181" t="s">
        <v>23246</v>
      </c>
      <c r="E1095" s="100" t="s">
        <v>23247</v>
      </c>
      <c r="F1095" s="112" t="str">
        <f t="shared" si="2"/>
        <v>CRISTHIAN GERARDO ORTIZ VALDIVIA</v>
      </c>
      <c r="G1095" s="100" t="s">
        <v>23248</v>
      </c>
      <c r="H1095" s="56" t="s">
        <v>12</v>
      </c>
      <c r="I1095" s="27"/>
      <c r="J1095" s="57" t="s">
        <v>17</v>
      </c>
      <c r="K1095" s="23" t="s">
        <v>15</v>
      </c>
    </row>
    <row r="1096" ht="22.5" customHeight="1">
      <c r="A1096" s="147">
        <v>46129.0</v>
      </c>
      <c r="B1096" s="15">
        <v>46114.0</v>
      </c>
      <c r="C1096" s="44">
        <v>45413.0</v>
      </c>
      <c r="D1096" s="181" t="s">
        <v>23249</v>
      </c>
      <c r="E1096" s="100"/>
      <c r="F1096" s="112" t="str">
        <f t="shared" si="2"/>
        <v>MARIO RAÚL GAJARDO MORENO </v>
      </c>
      <c r="G1096" s="100" t="s">
        <v>23250</v>
      </c>
      <c r="H1096" s="56" t="s">
        <v>12</v>
      </c>
      <c r="I1096" s="27"/>
      <c r="J1096" s="57" t="s">
        <v>17</v>
      </c>
      <c r="K1096" s="23" t="s">
        <v>15</v>
      </c>
    </row>
    <row r="1097" ht="22.5" customHeight="1">
      <c r="A1097" s="147">
        <v>46129.0</v>
      </c>
      <c r="B1097" s="15">
        <v>46118.0</v>
      </c>
      <c r="C1097" s="44">
        <v>43862.0</v>
      </c>
      <c r="D1097" s="181" t="s">
        <v>23251</v>
      </c>
      <c r="E1097" s="100"/>
      <c r="F1097" s="112" t="str">
        <f t="shared" si="2"/>
        <v>GIOVANNA CECILIA BERNAL VEGA </v>
      </c>
      <c r="G1097" s="100" t="s">
        <v>19377</v>
      </c>
      <c r="H1097" s="61"/>
      <c r="I1097" s="27"/>
      <c r="J1097" s="57" t="s">
        <v>17</v>
      </c>
      <c r="K1097" s="23" t="s">
        <v>22</v>
      </c>
    </row>
    <row r="1098" ht="22.5" customHeight="1">
      <c r="A1098" s="147">
        <v>46129.0</v>
      </c>
      <c r="B1098" s="15">
        <v>46118.0</v>
      </c>
      <c r="C1098" s="44">
        <v>43556.0</v>
      </c>
      <c r="D1098" s="181" t="s">
        <v>23252</v>
      </c>
      <c r="E1098" s="100"/>
      <c r="F1098" s="112" t="str">
        <f t="shared" si="2"/>
        <v>JOSÉ ANTONIO ROJAS VILLARROEL </v>
      </c>
      <c r="G1098" s="100" t="s">
        <v>23253</v>
      </c>
      <c r="H1098" s="56" t="s">
        <v>12</v>
      </c>
      <c r="I1098" s="27"/>
      <c r="J1098" s="57" t="s">
        <v>17</v>
      </c>
      <c r="K1098" s="23" t="s">
        <v>15</v>
      </c>
    </row>
    <row r="1099" ht="22.5" customHeight="1">
      <c r="A1099" s="147">
        <v>46129.0</v>
      </c>
      <c r="B1099" s="15">
        <v>46118.0</v>
      </c>
      <c r="C1099" s="44">
        <v>42552.0</v>
      </c>
      <c r="D1099" s="181" t="s">
        <v>23254</v>
      </c>
      <c r="E1099" s="100"/>
      <c r="F1099" s="112" t="str">
        <f t="shared" si="2"/>
        <v>PATRICIO ALBERTO GARNAHM ARIAS </v>
      </c>
      <c r="G1099" s="100" t="s">
        <v>23255</v>
      </c>
      <c r="H1099" s="56" t="s">
        <v>12</v>
      </c>
      <c r="I1099" s="27"/>
      <c r="J1099" s="57" t="s">
        <v>17</v>
      </c>
      <c r="K1099" s="23" t="s">
        <v>15</v>
      </c>
    </row>
    <row r="1100" ht="22.5" customHeight="1">
      <c r="A1100" s="147">
        <v>46129.0</v>
      </c>
      <c r="B1100" s="15">
        <v>46118.0</v>
      </c>
      <c r="C1100" s="44">
        <v>41334.0</v>
      </c>
      <c r="D1100" s="181" t="s">
        <v>23256</v>
      </c>
      <c r="E1100" s="100"/>
      <c r="F1100" s="112" t="str">
        <f t="shared" si="2"/>
        <v>RAÚL CRISTÓBAL RIQUELME NECULPÁN </v>
      </c>
      <c r="G1100" s="100" t="s">
        <v>23257</v>
      </c>
      <c r="H1100" s="56" t="s">
        <v>12</v>
      </c>
      <c r="I1100" s="27"/>
      <c r="J1100" s="57" t="s">
        <v>17</v>
      </c>
      <c r="K1100" s="23" t="s">
        <v>15</v>
      </c>
    </row>
    <row r="1101" ht="22.5" customHeight="1">
      <c r="A1101" s="147">
        <v>46129.0</v>
      </c>
      <c r="B1101" s="15">
        <v>46114.0</v>
      </c>
      <c r="C1101" s="44">
        <v>45139.0</v>
      </c>
      <c r="D1101" s="181" t="s">
        <v>23258</v>
      </c>
      <c r="E1101" s="100"/>
      <c r="F1101" s="112" t="str">
        <f t="shared" si="2"/>
        <v>DAGOBERTO ALBERTO CID BURGOS </v>
      </c>
      <c r="G1101" s="100" t="s">
        <v>23259</v>
      </c>
      <c r="H1101" s="56" t="s">
        <v>12</v>
      </c>
      <c r="I1101" s="27"/>
      <c r="J1101" s="57" t="s">
        <v>17</v>
      </c>
      <c r="K1101" s="23" t="s">
        <v>15</v>
      </c>
    </row>
    <row r="1102" ht="22.5" customHeight="1">
      <c r="A1102" s="147">
        <v>46129.0</v>
      </c>
      <c r="B1102" s="15">
        <v>46118.0</v>
      </c>
      <c r="C1102" s="44">
        <v>41671.0</v>
      </c>
      <c r="D1102" s="181" t="s">
        <v>23260</v>
      </c>
      <c r="E1102" s="100"/>
      <c r="F1102" s="112" t="str">
        <f t="shared" si="2"/>
        <v>EMERSON SEBASTIÁN ESPINOZA CUELLO </v>
      </c>
      <c r="G1102" s="100" t="s">
        <v>23261</v>
      </c>
      <c r="H1102" s="61"/>
      <c r="I1102" s="27"/>
      <c r="J1102" s="57" t="s">
        <v>17</v>
      </c>
      <c r="K1102" s="23" t="s">
        <v>22</v>
      </c>
    </row>
    <row r="1103" ht="22.5" customHeight="1">
      <c r="A1103" s="147">
        <v>46129.0</v>
      </c>
      <c r="B1103" s="15">
        <v>46129.0</v>
      </c>
      <c r="C1103" s="44">
        <v>45261.0</v>
      </c>
      <c r="D1103" s="181" t="s">
        <v>23262</v>
      </c>
      <c r="E1103" s="100"/>
      <c r="F1103" s="112" t="str">
        <f t="shared" si="2"/>
        <v>ANIBAL ALBERTO VILLARROEL ARACENA </v>
      </c>
      <c r="G1103" s="100" t="s">
        <v>23263</v>
      </c>
      <c r="H1103" s="56" t="s">
        <v>12</v>
      </c>
      <c r="I1103" s="27"/>
      <c r="J1103" s="57" t="s">
        <v>17</v>
      </c>
      <c r="K1103" s="23" t="s">
        <v>15</v>
      </c>
    </row>
    <row r="1104" ht="22.5" customHeight="1">
      <c r="A1104" s="147">
        <v>46129.0</v>
      </c>
      <c r="B1104" s="46"/>
      <c r="C1104" s="44"/>
      <c r="D1104" s="181" t="s">
        <v>23264</v>
      </c>
      <c r="E1104" s="100"/>
      <c r="F1104" s="112" t="str">
        <f t="shared" si="2"/>
        <v>RODOLFO ANGEL RAMIREZ CALDERON </v>
      </c>
      <c r="G1104" s="100" t="s">
        <v>15813</v>
      </c>
      <c r="H1104" s="56" t="s">
        <v>12</v>
      </c>
      <c r="I1104" s="22" t="s">
        <v>16</v>
      </c>
      <c r="J1104" s="57" t="s">
        <v>17</v>
      </c>
      <c r="K1104" s="23" t="s">
        <v>15</v>
      </c>
    </row>
    <row r="1105" ht="22.5" customHeight="1">
      <c r="A1105" s="147">
        <v>46129.0</v>
      </c>
      <c r="B1105" s="15">
        <v>46134.0</v>
      </c>
      <c r="C1105" s="44">
        <v>44531.0</v>
      </c>
      <c r="D1105" s="181" t="s">
        <v>23265</v>
      </c>
      <c r="E1105" s="100" t="s">
        <v>23266</v>
      </c>
      <c r="F1105" s="112" t="str">
        <f t="shared" si="2"/>
        <v>RENZO ARIEL OLIVARES VIDAL</v>
      </c>
      <c r="G1105" s="100" t="s">
        <v>23267</v>
      </c>
      <c r="H1105" s="56" t="s">
        <v>12</v>
      </c>
      <c r="I1105" s="27"/>
      <c r="J1105" s="57" t="s">
        <v>17</v>
      </c>
      <c r="K1105" s="23" t="s">
        <v>15</v>
      </c>
    </row>
    <row r="1106" ht="22.5" customHeight="1">
      <c r="A1106" s="147">
        <v>46129.0</v>
      </c>
      <c r="B1106" s="15">
        <v>46134.0</v>
      </c>
      <c r="C1106" s="44">
        <v>45108.0</v>
      </c>
      <c r="D1106" s="181" t="s">
        <v>23268</v>
      </c>
      <c r="E1106" s="100" t="s">
        <v>23269</v>
      </c>
      <c r="F1106" s="112" t="str">
        <f t="shared" si="2"/>
        <v>ENGER MARCIAL OLGUIN</v>
      </c>
      <c r="G1106" s="100" t="s">
        <v>23270</v>
      </c>
      <c r="H1106" s="56" t="s">
        <v>12</v>
      </c>
      <c r="I1106" s="27"/>
      <c r="J1106" s="57" t="s">
        <v>17</v>
      </c>
      <c r="K1106" s="23" t="s">
        <v>15</v>
      </c>
    </row>
    <row r="1107" ht="22.5" customHeight="1">
      <c r="A1107" s="147">
        <v>46129.0</v>
      </c>
      <c r="B1107" s="15">
        <v>46134.0</v>
      </c>
      <c r="C1107" s="44">
        <v>45658.0</v>
      </c>
      <c r="D1107" s="181" t="s">
        <v>23271</v>
      </c>
      <c r="E1107" s="100" t="s">
        <v>23272</v>
      </c>
      <c r="F1107" s="112" t="str">
        <f t="shared" si="2"/>
        <v>DANILO EDUARDO ROA SAAVEDRA</v>
      </c>
      <c r="G1107" s="100" t="s">
        <v>23273</v>
      </c>
      <c r="H1107" s="56" t="s">
        <v>12</v>
      </c>
      <c r="I1107" s="27"/>
      <c r="J1107" s="57" t="s">
        <v>17</v>
      </c>
      <c r="K1107" s="23" t="s">
        <v>15</v>
      </c>
    </row>
    <row r="1108" ht="22.5" customHeight="1">
      <c r="A1108" s="147">
        <v>46129.0</v>
      </c>
      <c r="B1108" s="15">
        <v>46120.0</v>
      </c>
      <c r="C1108" s="44">
        <v>45261.0</v>
      </c>
      <c r="D1108" s="181" t="s">
        <v>2004</v>
      </c>
      <c r="E1108" s="100" t="s">
        <v>498</v>
      </c>
      <c r="F1108" s="112" t="str">
        <f t="shared" si="2"/>
        <v>FREDDY RAMÍREZ</v>
      </c>
      <c r="G1108" s="100" t="s">
        <v>23274</v>
      </c>
      <c r="H1108" s="56" t="s">
        <v>12</v>
      </c>
      <c r="I1108" s="27"/>
      <c r="J1108" s="57" t="s">
        <v>19</v>
      </c>
      <c r="K1108" s="23" t="s">
        <v>15</v>
      </c>
    </row>
    <row r="1109" ht="22.5" customHeight="1">
      <c r="A1109" s="147">
        <v>46129.0</v>
      </c>
      <c r="B1109" s="15">
        <v>46120.0</v>
      </c>
      <c r="C1109" s="44">
        <v>45352.0</v>
      </c>
      <c r="D1109" s="181" t="s">
        <v>23275</v>
      </c>
      <c r="E1109" s="100"/>
      <c r="F1109" s="112" t="str">
        <f t="shared" si="2"/>
        <v>JIMENA VICTORIA CASTRO FIGUEROA </v>
      </c>
      <c r="G1109" s="100" t="s">
        <v>23276</v>
      </c>
      <c r="H1109" s="56" t="s">
        <v>12</v>
      </c>
      <c r="I1109" s="27"/>
      <c r="J1109" s="57" t="s">
        <v>19</v>
      </c>
      <c r="K1109" s="23" t="s">
        <v>15</v>
      </c>
    </row>
    <row r="1110" ht="22.5" customHeight="1">
      <c r="A1110" s="147">
        <v>46129.0</v>
      </c>
      <c r="B1110" s="15">
        <v>46114.0</v>
      </c>
      <c r="C1110" s="44">
        <v>45658.0</v>
      </c>
      <c r="D1110" s="181" t="s">
        <v>23277</v>
      </c>
      <c r="E1110" s="100"/>
      <c r="F1110" s="112" t="str">
        <f t="shared" si="2"/>
        <v>IVÁN JAVIER GALLARDO SAAVEDRA </v>
      </c>
      <c r="G1110" s="100" t="s">
        <v>23278</v>
      </c>
      <c r="H1110" s="56" t="s">
        <v>12</v>
      </c>
      <c r="I1110" s="27"/>
      <c r="J1110" s="57" t="s">
        <v>19</v>
      </c>
      <c r="K1110" s="23" t="s">
        <v>15</v>
      </c>
    </row>
    <row r="1111" ht="22.5" customHeight="1">
      <c r="A1111" s="147">
        <v>46129.0</v>
      </c>
      <c r="B1111" s="15">
        <v>46121.0</v>
      </c>
      <c r="C1111" s="44">
        <v>43952.0</v>
      </c>
      <c r="D1111" s="181" t="s">
        <v>23279</v>
      </c>
      <c r="E1111" s="100"/>
      <c r="F1111" s="112" t="str">
        <f t="shared" si="2"/>
        <v>NASTIN AIDA HENRIQUEZ PACHECO </v>
      </c>
      <c r="G1111" s="100" t="s">
        <v>23280</v>
      </c>
      <c r="H1111" s="56" t="s">
        <v>12</v>
      </c>
      <c r="I1111" s="27"/>
      <c r="J1111" s="57" t="s">
        <v>19</v>
      </c>
      <c r="K1111" s="23" t="s">
        <v>15</v>
      </c>
    </row>
    <row r="1112" ht="22.5" customHeight="1">
      <c r="A1112" s="147">
        <v>46129.0</v>
      </c>
      <c r="B1112" s="15">
        <v>46133.0</v>
      </c>
      <c r="C1112" s="44">
        <v>44136.0</v>
      </c>
      <c r="D1112" s="181" t="s">
        <v>23281</v>
      </c>
      <c r="E1112" s="100"/>
      <c r="F1112" s="112" t="str">
        <f t="shared" si="2"/>
        <v>ENIBALDO FELIDOR CARRILLO HUENCHULEO </v>
      </c>
      <c r="G1112" s="100" t="s">
        <v>23282</v>
      </c>
      <c r="H1112" s="56"/>
      <c r="I1112" s="27"/>
      <c r="J1112" s="57" t="s">
        <v>19</v>
      </c>
      <c r="K1112" s="23" t="s">
        <v>22</v>
      </c>
    </row>
    <row r="1113" ht="22.5" customHeight="1">
      <c r="A1113" s="147">
        <v>46129.0</v>
      </c>
      <c r="B1113" s="15"/>
      <c r="C1113" s="44"/>
      <c r="D1113" s="181" t="s">
        <v>23283</v>
      </c>
      <c r="E1113" s="100"/>
      <c r="F1113" s="112" t="str">
        <f t="shared" si="2"/>
        <v>MAYO ALEXANDER BENAVIDES LÓPEZ </v>
      </c>
      <c r="G1113" s="100" t="s">
        <v>23284</v>
      </c>
      <c r="H1113" s="61"/>
      <c r="I1113" s="27"/>
      <c r="J1113" s="65"/>
      <c r="K1113" s="28"/>
    </row>
    <row r="1114" ht="22.5" customHeight="1">
      <c r="A1114" s="147">
        <v>46129.0</v>
      </c>
      <c r="B1114" s="15"/>
      <c r="C1114" s="44"/>
      <c r="D1114" s="181" t="s">
        <v>23285</v>
      </c>
      <c r="E1114" s="100"/>
      <c r="F1114" s="112" t="str">
        <f t="shared" si="2"/>
        <v>SEBASTIÁN ERNESTO MOSCOSO TORRES </v>
      </c>
      <c r="G1114" s="100" t="s">
        <v>23286</v>
      </c>
      <c r="H1114" s="61"/>
      <c r="I1114" s="27"/>
      <c r="J1114" s="65"/>
      <c r="K1114" s="28"/>
    </row>
    <row r="1115" ht="22.5" customHeight="1">
      <c r="A1115" s="147">
        <v>46129.0</v>
      </c>
      <c r="B1115" s="15"/>
      <c r="C1115" s="44"/>
      <c r="D1115" s="181" t="s">
        <v>23287</v>
      </c>
      <c r="E1115" s="100"/>
      <c r="F1115" s="112" t="str">
        <f t="shared" si="2"/>
        <v>IGNACIO ANDRÉS OELCKERS RAMÍREZ </v>
      </c>
      <c r="G1115" s="100" t="s">
        <v>776</v>
      </c>
      <c r="H1115" s="61"/>
      <c r="I1115" s="27"/>
      <c r="J1115" s="65"/>
      <c r="K1115" s="28"/>
    </row>
    <row r="1116" ht="22.5" customHeight="1">
      <c r="A1116" s="147">
        <v>46129.0</v>
      </c>
      <c r="B1116" s="15"/>
      <c r="C1116" s="44"/>
      <c r="D1116" s="181" t="s">
        <v>23288</v>
      </c>
      <c r="E1116" s="100"/>
      <c r="F1116" s="112" t="str">
        <f t="shared" si="2"/>
        <v>PATRICIA FERNANDA JIMÉNEZ PERALTA </v>
      </c>
      <c r="G1116" s="100" t="s">
        <v>23289</v>
      </c>
      <c r="H1116" s="61"/>
      <c r="I1116" s="27"/>
      <c r="J1116" s="65"/>
      <c r="K1116" s="28"/>
    </row>
    <row r="1117" ht="22.5" customHeight="1">
      <c r="A1117" s="147">
        <v>46132.0</v>
      </c>
      <c r="B1117" s="15"/>
      <c r="C1117" s="44"/>
      <c r="D1117" s="181" t="s">
        <v>281</v>
      </c>
      <c r="E1117" s="100" t="s">
        <v>23290</v>
      </c>
      <c r="F1117" s="112" t="str">
        <f t="shared" si="2"/>
        <v>ALEJANDRO SUAZO</v>
      </c>
      <c r="G1117" s="100" t="s">
        <v>23291</v>
      </c>
      <c r="H1117" s="56" t="s">
        <v>12</v>
      </c>
      <c r="I1117" s="27"/>
      <c r="J1117" s="57" t="s">
        <v>14</v>
      </c>
      <c r="K1117" s="28"/>
    </row>
    <row r="1118" ht="22.5" customHeight="1">
      <c r="A1118" s="147">
        <v>46132.0</v>
      </c>
      <c r="B1118" s="15"/>
      <c r="C1118" s="44"/>
      <c r="D1118" s="181" t="s">
        <v>4335</v>
      </c>
      <c r="E1118" s="100" t="s">
        <v>23292</v>
      </c>
      <c r="F1118" s="112" t="str">
        <f t="shared" si="2"/>
        <v>DAFNE BRANTE</v>
      </c>
      <c r="G1118" s="100" t="s">
        <v>23293</v>
      </c>
      <c r="H1118" s="61"/>
      <c r="I1118" s="27"/>
      <c r="J1118" s="57" t="s">
        <v>14</v>
      </c>
      <c r="K1118" s="28"/>
    </row>
    <row r="1119" ht="22.5" customHeight="1">
      <c r="A1119" s="147">
        <v>46132.0</v>
      </c>
      <c r="B1119" s="15"/>
      <c r="C1119" s="44"/>
      <c r="D1119" s="181" t="s">
        <v>23294</v>
      </c>
      <c r="E1119" s="100" t="s">
        <v>23295</v>
      </c>
      <c r="F1119" s="112" t="str">
        <f t="shared" si="2"/>
        <v>GABRIELA PAZ ABELLO ALBORNOZ</v>
      </c>
      <c r="G1119" s="100" t="s">
        <v>23296</v>
      </c>
      <c r="H1119" s="56" t="s">
        <v>12</v>
      </c>
      <c r="I1119" s="27"/>
      <c r="J1119" s="57" t="s">
        <v>14</v>
      </c>
      <c r="K1119" s="28"/>
    </row>
    <row r="1120" ht="22.5" customHeight="1">
      <c r="A1120" s="147">
        <v>46132.0</v>
      </c>
      <c r="B1120" s="15"/>
      <c r="C1120" s="44"/>
      <c r="D1120" s="181" t="s">
        <v>79</v>
      </c>
      <c r="E1120" s="100" t="s">
        <v>23297</v>
      </c>
      <c r="F1120" s="112" t="str">
        <f t="shared" si="2"/>
        <v>FERNANDO SEREY</v>
      </c>
      <c r="G1120" s="100" t="s">
        <v>23298</v>
      </c>
      <c r="H1120" s="61"/>
      <c r="I1120" s="27"/>
      <c r="J1120" s="57" t="s">
        <v>14</v>
      </c>
      <c r="K1120" s="28"/>
    </row>
    <row r="1121" ht="22.5" customHeight="1">
      <c r="A1121" s="147">
        <v>46132.0</v>
      </c>
      <c r="B1121" s="15"/>
      <c r="C1121" s="44"/>
      <c r="D1121" s="181" t="s">
        <v>23299</v>
      </c>
      <c r="E1121" s="100" t="s">
        <v>23300</v>
      </c>
      <c r="F1121" s="112" t="str">
        <f t="shared" si="2"/>
        <v>LEANDRO ISAIAS VARGAS VARGAS</v>
      </c>
      <c r="G1121" s="100" t="s">
        <v>23301</v>
      </c>
      <c r="H1121" s="61"/>
      <c r="I1121" s="27"/>
      <c r="J1121" s="57" t="s">
        <v>14</v>
      </c>
      <c r="K1121" s="28"/>
    </row>
    <row r="1122" ht="22.5" customHeight="1">
      <c r="A1122" s="147">
        <v>46132.0</v>
      </c>
      <c r="B1122" s="15"/>
      <c r="C1122" s="44"/>
      <c r="D1122" s="181" t="s">
        <v>23302</v>
      </c>
      <c r="E1122" s="100" t="s">
        <v>23303</v>
      </c>
      <c r="F1122" s="112" t="str">
        <f t="shared" si="2"/>
        <v>THOMAS ANDRÉ SILVA VARGAS</v>
      </c>
      <c r="G1122" s="100" t="s">
        <v>23304</v>
      </c>
      <c r="H1122" s="61"/>
      <c r="I1122" s="27"/>
      <c r="J1122" s="57" t="s">
        <v>14</v>
      </c>
      <c r="K1122" s="28"/>
    </row>
    <row r="1123" ht="22.5" customHeight="1">
      <c r="A1123" s="147">
        <v>46132.0</v>
      </c>
      <c r="B1123" s="15"/>
      <c r="C1123" s="44"/>
      <c r="D1123" s="181" t="s">
        <v>4030</v>
      </c>
      <c r="E1123" s="100" t="s">
        <v>23305</v>
      </c>
      <c r="F1123" s="112" t="str">
        <f t="shared" si="2"/>
        <v>ANDRE DURET</v>
      </c>
      <c r="G1123" s="100" t="s">
        <v>23306</v>
      </c>
      <c r="H1123" s="61"/>
      <c r="I1123" s="27"/>
      <c r="J1123" s="57" t="s">
        <v>14</v>
      </c>
      <c r="K1123" s="28"/>
    </row>
    <row r="1124" ht="22.5" customHeight="1">
      <c r="A1124" s="147">
        <v>46132.0</v>
      </c>
      <c r="B1124" s="15"/>
      <c r="C1124" s="44"/>
      <c r="D1124" s="181" t="s">
        <v>10273</v>
      </c>
      <c r="E1124" s="100" t="s">
        <v>1081</v>
      </c>
      <c r="F1124" s="112" t="str">
        <f t="shared" si="2"/>
        <v>ALEXANDER MUÑOZ</v>
      </c>
      <c r="G1124" s="100" t="s">
        <v>23307</v>
      </c>
      <c r="H1124" s="61"/>
      <c r="I1124" s="27"/>
      <c r="J1124" s="57" t="s">
        <v>14</v>
      </c>
      <c r="K1124" s="28"/>
    </row>
    <row r="1125" ht="22.5" customHeight="1">
      <c r="A1125" s="147">
        <v>46132.0</v>
      </c>
      <c r="B1125" s="15"/>
      <c r="C1125" s="44"/>
      <c r="D1125" s="181" t="s">
        <v>23308</v>
      </c>
      <c r="E1125" s="100" t="s">
        <v>23309</v>
      </c>
      <c r="F1125" s="112" t="str">
        <f t="shared" si="2"/>
        <v>VANNIA CHACANA</v>
      </c>
      <c r="G1125" s="100" t="s">
        <v>23310</v>
      </c>
      <c r="H1125" s="56" t="s">
        <v>12</v>
      </c>
      <c r="I1125" s="27"/>
      <c r="J1125" s="57" t="s">
        <v>14</v>
      </c>
      <c r="K1125" s="28"/>
    </row>
    <row r="1126" ht="22.5" customHeight="1">
      <c r="A1126" s="147">
        <v>46132.0</v>
      </c>
      <c r="B1126" s="15"/>
      <c r="C1126" s="44"/>
      <c r="D1126" s="181" t="s">
        <v>156</v>
      </c>
      <c r="E1126" s="100" t="s">
        <v>5376</v>
      </c>
      <c r="F1126" s="112" t="str">
        <f t="shared" si="2"/>
        <v>GUILLERMO TORDECILLA</v>
      </c>
      <c r="G1126" s="100" t="s">
        <v>23311</v>
      </c>
      <c r="H1126" s="61"/>
      <c r="I1126" s="27"/>
      <c r="J1126" s="57" t="s">
        <v>14</v>
      </c>
      <c r="K1126" s="28"/>
    </row>
    <row r="1127" ht="22.5" customHeight="1">
      <c r="A1127" s="147">
        <v>46132.0</v>
      </c>
      <c r="B1127" s="15"/>
      <c r="C1127" s="44"/>
      <c r="D1127" s="181" t="s">
        <v>944</v>
      </c>
      <c r="E1127" s="100" t="s">
        <v>7662</v>
      </c>
      <c r="F1127" s="112" t="str">
        <f t="shared" si="2"/>
        <v>DIEGO GALAZ</v>
      </c>
      <c r="G1127" s="100" t="s">
        <v>23312</v>
      </c>
      <c r="H1127" s="61"/>
      <c r="I1127" s="27"/>
      <c r="J1127" s="57" t="s">
        <v>14</v>
      </c>
      <c r="K1127" s="28"/>
    </row>
    <row r="1128" ht="22.5" customHeight="1">
      <c r="A1128" s="147">
        <v>46132.0</v>
      </c>
      <c r="B1128" s="15"/>
      <c r="C1128" s="44"/>
      <c r="D1128" s="181" t="s">
        <v>67</v>
      </c>
      <c r="E1128" s="100" t="s">
        <v>5106</v>
      </c>
      <c r="F1128" s="112" t="str">
        <f t="shared" si="2"/>
        <v>CAROLINA PARRA</v>
      </c>
      <c r="G1128" s="100" t="s">
        <v>23313</v>
      </c>
      <c r="H1128" s="61"/>
      <c r="I1128" s="27"/>
      <c r="J1128" s="57" t="s">
        <v>14</v>
      </c>
      <c r="K1128" s="28"/>
    </row>
    <row r="1129" ht="22.5" customHeight="1">
      <c r="A1129" s="147">
        <v>46132.0</v>
      </c>
      <c r="B1129" s="15"/>
      <c r="C1129" s="44"/>
      <c r="D1129" s="181" t="s">
        <v>985</v>
      </c>
      <c r="E1129" s="100" t="s">
        <v>1760</v>
      </c>
      <c r="F1129" s="112" t="str">
        <f t="shared" si="2"/>
        <v>CONSTANZA JORQUERA</v>
      </c>
      <c r="G1129" s="100" t="s">
        <v>23314</v>
      </c>
      <c r="H1129" s="61"/>
      <c r="I1129" s="27"/>
      <c r="J1129" s="57" t="s">
        <v>14</v>
      </c>
      <c r="K1129" s="28"/>
    </row>
    <row r="1130" ht="22.5" customHeight="1">
      <c r="A1130" s="147">
        <v>46132.0</v>
      </c>
      <c r="B1130" s="15"/>
      <c r="C1130" s="44"/>
      <c r="D1130" s="181" t="s">
        <v>15051</v>
      </c>
      <c r="E1130" s="100" t="s">
        <v>23315</v>
      </c>
      <c r="F1130" s="112" t="str">
        <f t="shared" si="2"/>
        <v>VALENTÍN NAREA</v>
      </c>
      <c r="G1130" s="100" t="s">
        <v>23316</v>
      </c>
      <c r="H1130" s="61"/>
      <c r="I1130" s="27"/>
      <c r="J1130" s="57" t="s">
        <v>14</v>
      </c>
      <c r="K1130" s="28"/>
    </row>
    <row r="1131" ht="22.5" customHeight="1">
      <c r="A1131" s="147">
        <v>46132.0</v>
      </c>
      <c r="B1131" s="15"/>
      <c r="C1131" s="44"/>
      <c r="D1131" s="181" t="s">
        <v>229</v>
      </c>
      <c r="E1131" s="100" t="s">
        <v>1739</v>
      </c>
      <c r="F1131" s="112" t="str">
        <f t="shared" si="2"/>
        <v>KAREN OLIVARES</v>
      </c>
      <c r="G1131" s="100" t="s">
        <v>21271</v>
      </c>
      <c r="H1131" s="61"/>
      <c r="I1131" s="27"/>
      <c r="J1131" s="57" t="s">
        <v>14</v>
      </c>
      <c r="K1131" s="28"/>
    </row>
    <row r="1132" ht="22.5" customHeight="1">
      <c r="A1132" s="147">
        <v>46132.0</v>
      </c>
      <c r="B1132" s="15"/>
      <c r="C1132" s="44"/>
      <c r="D1132" s="181" t="s">
        <v>3873</v>
      </c>
      <c r="E1132" s="100" t="s">
        <v>23317</v>
      </c>
      <c r="F1132" s="112" t="str">
        <f t="shared" si="2"/>
        <v>CARLOS ENRIQUE BALLADARES SALDIVIA</v>
      </c>
      <c r="G1132" s="100" t="s">
        <v>23318</v>
      </c>
      <c r="H1132" s="61"/>
      <c r="I1132" s="27"/>
      <c r="J1132" s="57" t="s">
        <v>14</v>
      </c>
      <c r="K1132" s="28"/>
    </row>
    <row r="1133" ht="22.5" customHeight="1">
      <c r="A1133" s="147">
        <v>46132.0</v>
      </c>
      <c r="B1133" s="15"/>
      <c r="C1133" s="44"/>
      <c r="D1133" s="181" t="s">
        <v>1431</v>
      </c>
      <c r="E1133" s="100" t="s">
        <v>2171</v>
      </c>
      <c r="F1133" s="112" t="str">
        <f t="shared" si="2"/>
        <v>CLAUDIO SAAVEDRA</v>
      </c>
      <c r="G1133" s="100" t="s">
        <v>23319</v>
      </c>
      <c r="H1133" s="61"/>
      <c r="I1133" s="27"/>
      <c r="J1133" s="57" t="s">
        <v>14</v>
      </c>
      <c r="K1133" s="28"/>
    </row>
    <row r="1134" ht="22.5" customHeight="1">
      <c r="A1134" s="147">
        <v>46132.0</v>
      </c>
      <c r="B1134" s="15"/>
      <c r="C1134" s="44"/>
      <c r="D1134" s="181" t="s">
        <v>720</v>
      </c>
      <c r="E1134" s="100" t="s">
        <v>2049</v>
      </c>
      <c r="F1134" s="112" t="str">
        <f t="shared" si="2"/>
        <v>GLORIA GUTIÉRREZ</v>
      </c>
      <c r="G1134" s="100" t="s">
        <v>23320</v>
      </c>
      <c r="H1134" s="61"/>
      <c r="I1134" s="27"/>
      <c r="J1134" s="57" t="s">
        <v>14</v>
      </c>
      <c r="K1134" s="28"/>
    </row>
    <row r="1135" ht="22.5" customHeight="1">
      <c r="A1135" s="147">
        <v>46132.0</v>
      </c>
      <c r="B1135" s="15"/>
      <c r="C1135" s="44"/>
      <c r="D1135" s="181" t="s">
        <v>23321</v>
      </c>
      <c r="E1135" s="100" t="s">
        <v>23322</v>
      </c>
      <c r="F1135" s="112" t="str">
        <f t="shared" si="2"/>
        <v>GIOVANNI FRANCISCO ARÓSTICA VIDAL</v>
      </c>
      <c r="G1135" s="100" t="s">
        <v>23323</v>
      </c>
      <c r="H1135" s="56" t="s">
        <v>12</v>
      </c>
      <c r="I1135" s="27"/>
      <c r="J1135" s="57" t="s">
        <v>14</v>
      </c>
      <c r="K1135" s="23" t="s">
        <v>15</v>
      </c>
    </row>
    <row r="1136" ht="22.5" customHeight="1">
      <c r="A1136" s="147">
        <v>46132.0</v>
      </c>
      <c r="B1136" s="15"/>
      <c r="C1136" s="44"/>
      <c r="D1136" s="181" t="s">
        <v>119</v>
      </c>
      <c r="E1136" s="100" t="s">
        <v>17048</v>
      </c>
      <c r="F1136" s="112" t="str">
        <f t="shared" si="2"/>
        <v>PEDRO CEPEDA</v>
      </c>
      <c r="G1136" s="100" t="s">
        <v>23324</v>
      </c>
      <c r="H1136" s="56" t="s">
        <v>12</v>
      </c>
      <c r="I1136" s="27"/>
      <c r="J1136" s="57" t="s">
        <v>14</v>
      </c>
      <c r="K1136" s="28"/>
    </row>
    <row r="1137" ht="22.5" customHeight="1">
      <c r="A1137" s="147">
        <v>46132.0</v>
      </c>
      <c r="B1137" s="15"/>
      <c r="C1137" s="44"/>
      <c r="D1137" s="181" t="s">
        <v>23325</v>
      </c>
      <c r="E1137" s="100" t="s">
        <v>1243</v>
      </c>
      <c r="F1137" s="112" t="str">
        <f t="shared" si="2"/>
        <v>SARELA PINTO</v>
      </c>
      <c r="G1137" s="100" t="s">
        <v>23326</v>
      </c>
      <c r="H1137" s="61"/>
      <c r="I1137" s="27"/>
      <c r="J1137" s="57" t="s">
        <v>14</v>
      </c>
      <c r="K1137" s="28"/>
    </row>
    <row r="1138" ht="22.5" customHeight="1">
      <c r="A1138" s="147">
        <v>46132.0</v>
      </c>
      <c r="B1138" s="15"/>
      <c r="C1138" s="44"/>
      <c r="D1138" s="181" t="s">
        <v>4734</v>
      </c>
      <c r="E1138" s="100" t="s">
        <v>23327</v>
      </c>
      <c r="F1138" s="112" t="str">
        <f t="shared" si="2"/>
        <v>MARIANELA ACUÑA CASTELLÓN</v>
      </c>
      <c r="G1138" s="100" t="s">
        <v>23328</v>
      </c>
      <c r="H1138" s="61"/>
      <c r="I1138" s="27"/>
      <c r="J1138" s="57" t="s">
        <v>14</v>
      </c>
      <c r="K1138" s="28"/>
    </row>
    <row r="1139" ht="22.5" customHeight="1">
      <c r="A1139" s="147">
        <v>46132.0</v>
      </c>
      <c r="B1139" s="15"/>
      <c r="C1139" s="44"/>
      <c r="D1139" s="181" t="s">
        <v>107</v>
      </c>
      <c r="E1139" s="100" t="s">
        <v>3675</v>
      </c>
      <c r="F1139" s="112" t="str">
        <f t="shared" si="2"/>
        <v>CLAUDIA LÓPEZ</v>
      </c>
      <c r="G1139" s="100" t="s">
        <v>23329</v>
      </c>
      <c r="H1139" s="56" t="s">
        <v>12</v>
      </c>
      <c r="I1139" s="27"/>
      <c r="J1139" s="57" t="s">
        <v>14</v>
      </c>
      <c r="K1139" s="28"/>
    </row>
    <row r="1140" ht="22.5" customHeight="1">
      <c r="A1140" s="147">
        <v>46132.0</v>
      </c>
      <c r="B1140" s="15"/>
      <c r="C1140" s="44"/>
      <c r="D1140" s="181" t="s">
        <v>23330</v>
      </c>
      <c r="E1140" s="100" t="s">
        <v>18790</v>
      </c>
      <c r="F1140" s="112" t="str">
        <f t="shared" si="2"/>
        <v>GIANLUCA CONTENLA</v>
      </c>
      <c r="G1140" s="100" t="s">
        <v>23331</v>
      </c>
      <c r="H1140" s="61"/>
      <c r="I1140" s="27"/>
      <c r="J1140" s="57" t="s">
        <v>14</v>
      </c>
      <c r="K1140" s="28"/>
    </row>
    <row r="1141" ht="22.5" customHeight="1">
      <c r="A1141" s="147">
        <v>46132.0</v>
      </c>
      <c r="B1141" s="15"/>
      <c r="C1141" s="44"/>
      <c r="D1141" s="181" t="s">
        <v>9277</v>
      </c>
      <c r="E1141" s="100" t="s">
        <v>23332</v>
      </c>
      <c r="F1141" s="112" t="str">
        <f t="shared" si="2"/>
        <v>ANAIS HOOD</v>
      </c>
      <c r="G1141" s="100" t="s">
        <v>23333</v>
      </c>
      <c r="H1141" s="56" t="s">
        <v>12</v>
      </c>
      <c r="I1141" s="27"/>
      <c r="J1141" s="57" t="s">
        <v>14</v>
      </c>
      <c r="K1141" s="28"/>
    </row>
    <row r="1142" ht="22.5" customHeight="1">
      <c r="A1142" s="147">
        <v>46132.0</v>
      </c>
      <c r="B1142" s="15"/>
      <c r="C1142" s="44"/>
      <c r="D1142" s="181" t="s">
        <v>11019</v>
      </c>
      <c r="E1142" s="100" t="s">
        <v>23334</v>
      </c>
      <c r="F1142" s="112" t="str">
        <f t="shared" si="2"/>
        <v>LEANDRO CISTERNA ROLDÁN</v>
      </c>
      <c r="G1142" s="100" t="s">
        <v>23335</v>
      </c>
      <c r="H1142" s="56" t="s">
        <v>12</v>
      </c>
      <c r="I1142" s="27"/>
      <c r="J1142" s="57" t="s">
        <v>14</v>
      </c>
      <c r="K1142" s="28"/>
    </row>
    <row r="1143" ht="22.5" customHeight="1">
      <c r="A1143" s="147">
        <v>46132.0</v>
      </c>
      <c r="B1143" s="15"/>
      <c r="C1143" s="44"/>
      <c r="D1143" s="181" t="s">
        <v>23336</v>
      </c>
      <c r="E1143" s="100" t="s">
        <v>367</v>
      </c>
      <c r="F1143" s="112" t="str">
        <f t="shared" si="2"/>
        <v>NADIR GONZÁLEZ</v>
      </c>
      <c r="G1143" s="100" t="s">
        <v>23337</v>
      </c>
      <c r="H1143" s="61"/>
      <c r="I1143" s="27"/>
      <c r="J1143" s="57" t="s">
        <v>14</v>
      </c>
      <c r="K1143" s="28"/>
    </row>
    <row r="1144" ht="22.5" customHeight="1">
      <c r="A1144" s="147">
        <v>46132.0</v>
      </c>
      <c r="B1144" s="15"/>
      <c r="C1144" s="44"/>
      <c r="D1144" s="181" t="s">
        <v>23338</v>
      </c>
      <c r="E1144" s="100" t="s">
        <v>23339</v>
      </c>
      <c r="F1144" s="112" t="str">
        <f t="shared" si="2"/>
        <v>PEDRO ARTURO MATTISEN TORNERÍA</v>
      </c>
      <c r="G1144" s="100" t="s">
        <v>23340</v>
      </c>
      <c r="H1144" s="61"/>
      <c r="I1144" s="27"/>
      <c r="J1144" s="57" t="s">
        <v>14</v>
      </c>
      <c r="K1144" s="28"/>
    </row>
    <row r="1145" ht="22.5" customHeight="1">
      <c r="A1145" s="147">
        <v>46132.0</v>
      </c>
      <c r="B1145" s="15"/>
      <c r="C1145" s="44"/>
      <c r="D1145" s="181" t="s">
        <v>341</v>
      </c>
      <c r="E1145" s="100" t="s">
        <v>1087</v>
      </c>
      <c r="F1145" s="112" t="str">
        <f t="shared" si="2"/>
        <v>MIGUEL CORREA</v>
      </c>
      <c r="G1145" s="100" t="s">
        <v>23341</v>
      </c>
      <c r="H1145" s="56" t="s">
        <v>12</v>
      </c>
      <c r="I1145" s="27"/>
      <c r="J1145" s="57" t="s">
        <v>14</v>
      </c>
      <c r="K1145" s="28"/>
    </row>
    <row r="1146" ht="22.5" customHeight="1">
      <c r="A1146" s="147">
        <v>46132.0</v>
      </c>
      <c r="B1146" s="15"/>
      <c r="C1146" s="44"/>
      <c r="D1146" s="181" t="s">
        <v>2075</v>
      </c>
      <c r="E1146" s="100" t="s">
        <v>367</v>
      </c>
      <c r="F1146" s="112" t="str">
        <f t="shared" si="2"/>
        <v>JAVIERA GONZÁLEZ</v>
      </c>
      <c r="G1146" s="100" t="s">
        <v>23342</v>
      </c>
      <c r="H1146" s="61"/>
      <c r="I1146" s="27"/>
      <c r="J1146" s="57" t="s">
        <v>14</v>
      </c>
      <c r="K1146" s="28"/>
    </row>
    <row r="1147" ht="22.5" customHeight="1">
      <c r="A1147" s="147">
        <v>46132.0</v>
      </c>
      <c r="B1147" s="15"/>
      <c r="C1147" s="44"/>
      <c r="D1147" s="181" t="s">
        <v>23343</v>
      </c>
      <c r="E1147" s="100"/>
      <c r="F1147" s="112" t="str">
        <f t="shared" si="2"/>
        <v>SANDRA LEE EDITH CARRIL RAMÍREZ </v>
      </c>
      <c r="G1147" s="100" t="s">
        <v>23344</v>
      </c>
      <c r="H1147" s="56" t="s">
        <v>12</v>
      </c>
      <c r="I1147" s="27"/>
      <c r="J1147" s="57" t="s">
        <v>14</v>
      </c>
      <c r="K1147" s="23" t="s">
        <v>15</v>
      </c>
    </row>
    <row r="1148" ht="22.5" customHeight="1">
      <c r="A1148" s="147">
        <v>46132.0</v>
      </c>
      <c r="B1148" s="15"/>
      <c r="C1148" s="44"/>
      <c r="D1148" s="181" t="s">
        <v>23345</v>
      </c>
      <c r="E1148" s="100"/>
      <c r="F1148" s="112" t="str">
        <f t="shared" si="2"/>
        <v>IGNACIO CRISTÓBAL PONCE BARBANIERA </v>
      </c>
      <c r="G1148" s="100" t="s">
        <v>23346</v>
      </c>
      <c r="H1148" s="56" t="s">
        <v>12</v>
      </c>
      <c r="I1148" s="27"/>
      <c r="J1148" s="57" t="s">
        <v>14</v>
      </c>
      <c r="K1148" s="28"/>
    </row>
    <row r="1149" ht="22.5" customHeight="1">
      <c r="A1149" s="147">
        <v>46132.0</v>
      </c>
      <c r="B1149" s="15"/>
      <c r="C1149" s="44"/>
      <c r="D1149" s="181" t="s">
        <v>23347</v>
      </c>
      <c r="E1149" s="100"/>
      <c r="F1149" s="112" t="str">
        <f t="shared" si="2"/>
        <v>NATALIA PARELLON OSORES </v>
      </c>
      <c r="G1149" s="100" t="s">
        <v>23348</v>
      </c>
      <c r="H1149" s="56" t="s">
        <v>12</v>
      </c>
      <c r="I1149" s="27"/>
      <c r="J1149" s="57" t="s">
        <v>14</v>
      </c>
      <c r="K1149" s="23" t="s">
        <v>15</v>
      </c>
    </row>
    <row r="1150" ht="22.5" customHeight="1">
      <c r="A1150" s="147">
        <v>46132.0</v>
      </c>
      <c r="B1150" s="15"/>
      <c r="C1150" s="44"/>
      <c r="D1150" s="181" t="s">
        <v>23349</v>
      </c>
      <c r="E1150" s="100"/>
      <c r="F1150" s="112" t="str">
        <f t="shared" si="2"/>
        <v>MICHELANGELO SANGUINETI CORTES </v>
      </c>
      <c r="G1150" s="100" t="s">
        <v>23350</v>
      </c>
      <c r="H1150" s="56" t="s">
        <v>12</v>
      </c>
      <c r="I1150" s="27"/>
      <c r="J1150" s="57" t="s">
        <v>14</v>
      </c>
      <c r="K1150" s="23" t="s">
        <v>15</v>
      </c>
    </row>
    <row r="1151" ht="22.5" customHeight="1">
      <c r="A1151" s="147">
        <v>46132.0</v>
      </c>
      <c r="B1151" s="15"/>
      <c r="C1151" s="44"/>
      <c r="D1151" s="181" t="s">
        <v>23351</v>
      </c>
      <c r="E1151" s="100"/>
      <c r="F1151" s="112" t="str">
        <f t="shared" si="2"/>
        <v>LUCIANO ANDRÉS ANGEL VARGAS </v>
      </c>
      <c r="G1151" s="100" t="s">
        <v>23352</v>
      </c>
      <c r="H1151" s="56" t="s">
        <v>12</v>
      </c>
      <c r="I1151" s="27"/>
      <c r="J1151" s="57" t="s">
        <v>14</v>
      </c>
      <c r="K1151" s="28"/>
    </row>
    <row r="1152" ht="22.5" customHeight="1">
      <c r="A1152" s="147">
        <v>46132.0</v>
      </c>
      <c r="B1152" s="15"/>
      <c r="C1152" s="44"/>
      <c r="D1152" s="181" t="s">
        <v>23353</v>
      </c>
      <c r="E1152" s="100"/>
      <c r="F1152" s="112" t="str">
        <f t="shared" si="2"/>
        <v>ROXANA BELÉN MUÑOZ URBINA </v>
      </c>
      <c r="G1152" s="100" t="s">
        <v>23354</v>
      </c>
      <c r="H1152" s="56" t="s">
        <v>12</v>
      </c>
      <c r="I1152" s="27"/>
      <c r="J1152" s="57" t="s">
        <v>14</v>
      </c>
      <c r="K1152" s="28"/>
    </row>
    <row r="1153" ht="22.5" customHeight="1">
      <c r="A1153" s="147">
        <v>46132.0</v>
      </c>
      <c r="B1153" s="15"/>
      <c r="C1153" s="44"/>
      <c r="D1153" s="181" t="s">
        <v>23355</v>
      </c>
      <c r="E1153" s="100"/>
      <c r="F1153" s="112" t="str">
        <f t="shared" si="2"/>
        <v>ÁLVARO ALONSO GUTIERREZ MUÑOZ </v>
      </c>
      <c r="G1153" s="100" t="s">
        <v>23356</v>
      </c>
      <c r="H1153" s="56" t="s">
        <v>12</v>
      </c>
      <c r="I1153" s="27"/>
      <c r="J1153" s="57" t="s">
        <v>14</v>
      </c>
      <c r="K1153" s="23" t="s">
        <v>15</v>
      </c>
    </row>
    <row r="1154" ht="22.5" customHeight="1">
      <c r="A1154" s="147">
        <v>46132.0</v>
      </c>
      <c r="B1154" s="15"/>
      <c r="C1154" s="44"/>
      <c r="D1154" s="181" t="s">
        <v>23357</v>
      </c>
      <c r="E1154" s="100"/>
      <c r="F1154" s="112" t="str">
        <f t="shared" si="2"/>
        <v>SEBASTIÁN ANDRES TIRADO ROJAS </v>
      </c>
      <c r="G1154" s="100" t="s">
        <v>7629</v>
      </c>
      <c r="H1154" s="56" t="s">
        <v>12</v>
      </c>
      <c r="I1154" s="27"/>
      <c r="J1154" s="57" t="s">
        <v>14</v>
      </c>
      <c r="K1154" s="28"/>
    </row>
    <row r="1155" ht="22.5" customHeight="1">
      <c r="A1155" s="147">
        <v>46132.0</v>
      </c>
      <c r="B1155" s="15"/>
      <c r="C1155" s="44"/>
      <c r="D1155" s="181" t="s">
        <v>23358</v>
      </c>
      <c r="E1155" s="100"/>
      <c r="F1155" s="112" t="str">
        <f t="shared" si="2"/>
        <v>ALONSO EDUARDO QUINTANILLA ESTAY </v>
      </c>
      <c r="G1155" s="100" t="s">
        <v>23359</v>
      </c>
      <c r="H1155" s="56" t="s">
        <v>12</v>
      </c>
      <c r="I1155" s="27"/>
      <c r="J1155" s="57" t="s">
        <v>14</v>
      </c>
      <c r="K1155" s="28"/>
    </row>
    <row r="1156" ht="22.5" customHeight="1">
      <c r="A1156" s="147">
        <v>46132.0</v>
      </c>
      <c r="B1156" s="15"/>
      <c r="C1156" s="44"/>
      <c r="D1156" s="181" t="s">
        <v>23360</v>
      </c>
      <c r="E1156" s="100"/>
      <c r="F1156" s="112" t="str">
        <f t="shared" si="2"/>
        <v>MÁXIMO FABIÁN HERNÁNDEZ FIGUEROA </v>
      </c>
      <c r="G1156" s="100" t="s">
        <v>23361</v>
      </c>
      <c r="H1156" s="56" t="s">
        <v>12</v>
      </c>
      <c r="I1156" s="27"/>
      <c r="J1156" s="57" t="s">
        <v>14</v>
      </c>
      <c r="K1156" s="28"/>
    </row>
    <row r="1157" ht="22.5" customHeight="1">
      <c r="A1157" s="147">
        <v>46132.0</v>
      </c>
      <c r="B1157" s="15"/>
      <c r="C1157" s="44"/>
      <c r="D1157" s="181" t="s">
        <v>23362</v>
      </c>
      <c r="E1157" s="100"/>
      <c r="F1157" s="112" t="str">
        <f t="shared" si="2"/>
        <v>CLAUDIA ANDREA MERCADO LEÓN </v>
      </c>
      <c r="G1157" s="100" t="s">
        <v>23363</v>
      </c>
      <c r="H1157" s="56" t="s">
        <v>12</v>
      </c>
      <c r="I1157" s="27"/>
      <c r="J1157" s="57" t="s">
        <v>14</v>
      </c>
      <c r="K1157" s="28"/>
    </row>
    <row r="1158" ht="22.5" customHeight="1">
      <c r="A1158" s="147">
        <v>46132.0</v>
      </c>
      <c r="B1158" s="15"/>
      <c r="C1158" s="44"/>
      <c r="D1158" s="181" t="s">
        <v>23364</v>
      </c>
      <c r="E1158" s="100"/>
      <c r="F1158" s="112" t="str">
        <f t="shared" si="2"/>
        <v>DIEGO IGNACIO SÁNCHEZ JOHANSEN </v>
      </c>
      <c r="G1158" s="100" t="s">
        <v>19171</v>
      </c>
      <c r="H1158" s="56" t="s">
        <v>12</v>
      </c>
      <c r="I1158" s="27"/>
      <c r="J1158" s="57" t="s">
        <v>14</v>
      </c>
      <c r="K1158" s="28"/>
    </row>
    <row r="1159" ht="22.5" customHeight="1">
      <c r="A1159" s="147">
        <v>46132.0</v>
      </c>
      <c r="B1159" s="15"/>
      <c r="C1159" s="44"/>
      <c r="D1159" s="181" t="s">
        <v>23365</v>
      </c>
      <c r="E1159" s="100"/>
      <c r="F1159" s="112" t="str">
        <f t="shared" si="2"/>
        <v>RUBÉN EDUARDO OPAZO GONZÁLEZ </v>
      </c>
      <c r="G1159" s="100" t="s">
        <v>23366</v>
      </c>
      <c r="H1159" s="56" t="s">
        <v>12</v>
      </c>
      <c r="I1159" s="27"/>
      <c r="J1159" s="57" t="s">
        <v>14</v>
      </c>
      <c r="K1159" s="23" t="s">
        <v>15</v>
      </c>
    </row>
    <row r="1160" ht="22.5" customHeight="1">
      <c r="A1160" s="147">
        <v>46132.0</v>
      </c>
      <c r="B1160" s="15"/>
      <c r="C1160" s="44"/>
      <c r="D1160" s="181" t="s">
        <v>23367</v>
      </c>
      <c r="E1160" s="100"/>
      <c r="F1160" s="112" t="str">
        <f t="shared" si="2"/>
        <v>DIEGO ALEXIS PEÑA RUIZ </v>
      </c>
      <c r="G1160" s="100" t="s">
        <v>23368</v>
      </c>
      <c r="H1160" s="61"/>
      <c r="I1160" s="27"/>
      <c r="J1160" s="57" t="s">
        <v>14</v>
      </c>
      <c r="K1160" s="28"/>
    </row>
    <row r="1161" ht="22.5" customHeight="1">
      <c r="A1161" s="147">
        <v>46132.0</v>
      </c>
      <c r="B1161" s="15"/>
      <c r="C1161" s="44"/>
      <c r="D1161" s="181" t="s">
        <v>23369</v>
      </c>
      <c r="E1161" s="100"/>
      <c r="F1161" s="112" t="str">
        <f t="shared" si="2"/>
        <v>WILMER ENRIQUE PUERTA GOMEZ </v>
      </c>
      <c r="G1161" s="100" t="s">
        <v>15189</v>
      </c>
      <c r="H1161" s="61"/>
      <c r="I1161" s="27"/>
      <c r="J1161" s="57" t="s">
        <v>14</v>
      </c>
      <c r="K1161" s="28"/>
    </row>
    <row r="1162" ht="22.5" customHeight="1">
      <c r="A1162" s="147">
        <v>46132.0</v>
      </c>
      <c r="B1162" s="15"/>
      <c r="C1162" s="44"/>
      <c r="D1162" s="181" t="s">
        <v>23370</v>
      </c>
      <c r="E1162" s="100"/>
      <c r="F1162" s="112" t="str">
        <f t="shared" si="2"/>
        <v>FABIOLA LORENA CAMPOS BARRAZA </v>
      </c>
      <c r="G1162" s="100" t="s">
        <v>14586</v>
      </c>
      <c r="H1162" s="56" t="s">
        <v>12</v>
      </c>
      <c r="I1162" s="27"/>
      <c r="J1162" s="57" t="s">
        <v>14</v>
      </c>
      <c r="K1162" s="28"/>
    </row>
    <row r="1163" ht="22.5" customHeight="1">
      <c r="A1163" s="147">
        <v>46132.0</v>
      </c>
      <c r="B1163" s="15"/>
      <c r="C1163" s="44"/>
      <c r="D1163" s="181" t="s">
        <v>23371</v>
      </c>
      <c r="E1163" s="100"/>
      <c r="F1163" s="112" t="str">
        <f t="shared" si="2"/>
        <v>DYLAN MAYKOL SÁNCHEZ FUENTES </v>
      </c>
      <c r="G1163" s="100" t="s">
        <v>23372</v>
      </c>
      <c r="H1163" s="56" t="s">
        <v>12</v>
      </c>
      <c r="I1163" s="27"/>
      <c r="J1163" s="57" t="s">
        <v>14</v>
      </c>
      <c r="K1163" s="28"/>
    </row>
    <row r="1164" ht="22.5" customHeight="1">
      <c r="A1164" s="147">
        <v>46132.0</v>
      </c>
      <c r="B1164" s="15"/>
      <c r="C1164" s="44"/>
      <c r="D1164" s="181" t="s">
        <v>23373</v>
      </c>
      <c r="E1164" s="100"/>
      <c r="F1164" s="112" t="str">
        <f t="shared" si="2"/>
        <v>JUAN PABLO SALAS BLANCA </v>
      </c>
      <c r="G1164" s="100" t="s">
        <v>23374</v>
      </c>
      <c r="H1164" s="61"/>
      <c r="I1164" s="27"/>
      <c r="J1164" s="57" t="s">
        <v>14</v>
      </c>
      <c r="K1164" s="28"/>
    </row>
    <row r="1165" ht="22.5" customHeight="1">
      <c r="A1165" s="147">
        <v>46132.0</v>
      </c>
      <c r="B1165" s="15"/>
      <c r="C1165" s="44"/>
      <c r="D1165" s="181" t="s">
        <v>23375</v>
      </c>
      <c r="E1165" s="100"/>
      <c r="F1165" s="112" t="str">
        <f t="shared" si="2"/>
        <v>DANIELA PAOLA BOMBAL VERDUGO </v>
      </c>
      <c r="G1165" s="100" t="s">
        <v>23376</v>
      </c>
      <c r="H1165" s="56" t="s">
        <v>12</v>
      </c>
      <c r="I1165" s="27"/>
      <c r="J1165" s="57" t="s">
        <v>14</v>
      </c>
      <c r="K1165" s="28"/>
    </row>
    <row r="1166" ht="22.5" customHeight="1">
      <c r="A1166" s="147">
        <v>46132.0</v>
      </c>
      <c r="B1166" s="15"/>
      <c r="C1166" s="44"/>
      <c r="D1166" s="181" t="s">
        <v>22058</v>
      </c>
      <c r="E1166" s="100"/>
      <c r="F1166" s="112" t="str">
        <f t="shared" si="2"/>
        <v>KARLA CRISTINA CARRIO TORRES </v>
      </c>
      <c r="G1166" s="100" t="s">
        <v>22059</v>
      </c>
      <c r="H1166" s="61"/>
      <c r="I1166" s="27"/>
      <c r="J1166" s="57" t="s">
        <v>14</v>
      </c>
      <c r="K1166" s="28"/>
    </row>
    <row r="1167" ht="22.5" customHeight="1">
      <c r="A1167" s="147">
        <v>46132.0</v>
      </c>
      <c r="B1167" s="15"/>
      <c r="C1167" s="44"/>
      <c r="D1167" s="181" t="s">
        <v>23377</v>
      </c>
      <c r="E1167" s="100"/>
      <c r="F1167" s="112" t="str">
        <f t="shared" si="2"/>
        <v>BRANDO LUIS LIZAMA ARANCIBIA </v>
      </c>
      <c r="G1167" s="100" t="s">
        <v>23378</v>
      </c>
      <c r="H1167" s="61"/>
      <c r="I1167" s="27"/>
      <c r="J1167" s="57" t="s">
        <v>14</v>
      </c>
      <c r="K1167" s="28"/>
    </row>
    <row r="1168" ht="22.5" customHeight="1">
      <c r="A1168" s="147">
        <v>46132.0</v>
      </c>
      <c r="B1168" s="15"/>
      <c r="C1168" s="44"/>
      <c r="D1168" s="181" t="s">
        <v>23379</v>
      </c>
      <c r="E1168" s="100"/>
      <c r="F1168" s="112" t="str">
        <f t="shared" si="2"/>
        <v>LEONARDO ENRIQUE HERRERA LARA </v>
      </c>
      <c r="G1168" s="100" t="s">
        <v>23380</v>
      </c>
      <c r="H1168" s="56" t="s">
        <v>12</v>
      </c>
      <c r="I1168" s="27"/>
      <c r="J1168" s="57" t="s">
        <v>14</v>
      </c>
      <c r="K1168" s="23" t="s">
        <v>15</v>
      </c>
    </row>
    <row r="1169" ht="22.5" customHeight="1">
      <c r="A1169" s="147">
        <v>46132.0</v>
      </c>
      <c r="B1169" s="15"/>
      <c r="C1169" s="44"/>
      <c r="D1169" s="181" t="s">
        <v>23381</v>
      </c>
      <c r="E1169" s="100"/>
      <c r="F1169" s="112" t="str">
        <f t="shared" si="2"/>
        <v>JOSE ANDRES BARRIOS MARTINEZ </v>
      </c>
      <c r="G1169" s="100" t="s">
        <v>23382</v>
      </c>
      <c r="H1169" s="61"/>
      <c r="I1169" s="27"/>
      <c r="J1169" s="57" t="s">
        <v>14</v>
      </c>
      <c r="K1169" s="28"/>
    </row>
    <row r="1170" ht="22.5" customHeight="1">
      <c r="A1170" s="147">
        <v>46132.0</v>
      </c>
      <c r="B1170" s="15"/>
      <c r="C1170" s="44"/>
      <c r="D1170" s="181" t="s">
        <v>23383</v>
      </c>
      <c r="E1170" s="100"/>
      <c r="F1170" s="112" t="str">
        <f t="shared" si="2"/>
        <v>FRANCISCA BELÉN LAVANDEROS NAVARRO </v>
      </c>
      <c r="G1170" s="100" t="s">
        <v>23384</v>
      </c>
      <c r="H1170" s="56" t="s">
        <v>12</v>
      </c>
      <c r="I1170" s="27"/>
      <c r="J1170" s="57" t="s">
        <v>14</v>
      </c>
      <c r="K1170" s="23" t="s">
        <v>15</v>
      </c>
    </row>
    <row r="1171" ht="22.5" customHeight="1">
      <c r="A1171" s="147">
        <v>46132.0</v>
      </c>
      <c r="B1171" s="15"/>
      <c r="C1171" s="44"/>
      <c r="D1171" s="181" t="s">
        <v>23385</v>
      </c>
      <c r="E1171" s="100"/>
      <c r="F1171" s="112" t="str">
        <f t="shared" si="2"/>
        <v>BARBARA CONSTANZA RAMOS GUZMÁN </v>
      </c>
      <c r="G1171" s="100" t="s">
        <v>23386</v>
      </c>
      <c r="H1171" s="56" t="s">
        <v>12</v>
      </c>
      <c r="I1171" s="27"/>
      <c r="J1171" s="57" t="s">
        <v>14</v>
      </c>
      <c r="K1171" s="23" t="s">
        <v>15</v>
      </c>
    </row>
    <row r="1172" ht="22.5" customHeight="1">
      <c r="A1172" s="147">
        <v>46132.0</v>
      </c>
      <c r="B1172" s="15"/>
      <c r="C1172" s="44"/>
      <c r="D1172" s="181" t="s">
        <v>23387</v>
      </c>
      <c r="E1172" s="100"/>
      <c r="F1172" s="112" t="str">
        <f t="shared" si="2"/>
        <v>RANDAL SEBASTIÁN UGARTE QUEZADA </v>
      </c>
      <c r="G1172" s="100" t="s">
        <v>23388</v>
      </c>
      <c r="H1172" s="61"/>
      <c r="I1172" s="27"/>
      <c r="J1172" s="57" t="s">
        <v>14</v>
      </c>
      <c r="K1172" s="28"/>
    </row>
    <row r="1173" ht="22.5" customHeight="1">
      <c r="A1173" s="147">
        <v>46132.0</v>
      </c>
      <c r="B1173" s="15"/>
      <c r="C1173" s="44"/>
      <c r="D1173" s="181" t="s">
        <v>23389</v>
      </c>
      <c r="E1173" s="100"/>
      <c r="F1173" s="112" t="str">
        <f t="shared" si="2"/>
        <v>MIGUEIDIS CAROLINA MAYO RICARDO </v>
      </c>
      <c r="G1173" s="100" t="s">
        <v>23390</v>
      </c>
      <c r="H1173" s="61"/>
      <c r="I1173" s="27"/>
      <c r="J1173" s="57" t="s">
        <v>14</v>
      </c>
      <c r="K1173" s="28"/>
    </row>
    <row r="1174" ht="22.5" customHeight="1">
      <c r="A1174" s="147">
        <v>46132.0</v>
      </c>
      <c r="B1174" s="15"/>
      <c r="C1174" s="46" t="s">
        <v>228</v>
      </c>
      <c r="D1174" s="181" t="s">
        <v>23391</v>
      </c>
      <c r="E1174" s="100"/>
      <c r="F1174" s="112" t="str">
        <f t="shared" si="2"/>
        <v>DIEGO IGNACIO QUINTANILLA PINTO </v>
      </c>
      <c r="G1174" s="100" t="s">
        <v>23392</v>
      </c>
      <c r="H1174" s="56"/>
      <c r="I1174" s="27"/>
      <c r="J1174" s="57" t="s">
        <v>26</v>
      </c>
      <c r="K1174" s="23" t="s">
        <v>22</v>
      </c>
    </row>
    <row r="1175" ht="22.5" customHeight="1">
      <c r="A1175" s="147">
        <v>46132.0</v>
      </c>
      <c r="B1175" s="15"/>
      <c r="C1175" s="46" t="s">
        <v>1994</v>
      </c>
      <c r="D1175" s="181" t="s">
        <v>23393</v>
      </c>
      <c r="E1175" s="100"/>
      <c r="F1175" s="112" t="str">
        <f t="shared" si="2"/>
        <v>KEVIN DANIEL CORDERO MONTENEGRO </v>
      </c>
      <c r="G1175" s="100" t="s">
        <v>23394</v>
      </c>
      <c r="H1175" s="61"/>
      <c r="I1175" s="27"/>
      <c r="J1175" s="57" t="s">
        <v>21</v>
      </c>
      <c r="K1175" s="23" t="s">
        <v>22</v>
      </c>
    </row>
    <row r="1176" ht="22.5" customHeight="1">
      <c r="A1176" s="147">
        <v>46132.0</v>
      </c>
      <c r="B1176" s="15"/>
      <c r="C1176" s="46" t="s">
        <v>10317</v>
      </c>
      <c r="D1176" s="181" t="s">
        <v>23395</v>
      </c>
      <c r="E1176" s="100"/>
      <c r="F1176" s="112" t="str">
        <f t="shared" si="2"/>
        <v>VALENTINA ALEJANDRA DÁVILA URREJOLA </v>
      </c>
      <c r="G1176" s="100" t="s">
        <v>23396</v>
      </c>
      <c r="H1176" s="61"/>
      <c r="I1176" s="27"/>
      <c r="J1176" s="57" t="s">
        <v>26</v>
      </c>
      <c r="K1176" s="23" t="s">
        <v>22</v>
      </c>
    </row>
    <row r="1177" ht="22.5" customHeight="1">
      <c r="A1177" s="147">
        <v>46132.0</v>
      </c>
      <c r="B1177" s="15"/>
      <c r="C1177" s="46" t="s">
        <v>122</v>
      </c>
      <c r="D1177" s="181" t="s">
        <v>23397</v>
      </c>
      <c r="E1177" s="100"/>
      <c r="F1177" s="112" t="str">
        <f t="shared" si="2"/>
        <v>SERGIO ARMANDO AGUIRRE MARÍN </v>
      </c>
      <c r="G1177" s="100" t="s">
        <v>11458</v>
      </c>
      <c r="H1177" s="56" t="s">
        <v>12</v>
      </c>
      <c r="I1177" s="27"/>
      <c r="J1177" s="57" t="s">
        <v>21226</v>
      </c>
      <c r="K1177" s="23" t="s">
        <v>15</v>
      </c>
    </row>
    <row r="1178" ht="22.5" customHeight="1">
      <c r="A1178" s="147">
        <v>46132.0</v>
      </c>
      <c r="B1178" s="15"/>
      <c r="C1178" s="46" t="s">
        <v>106</v>
      </c>
      <c r="D1178" s="181" t="s">
        <v>23398</v>
      </c>
      <c r="E1178" s="100"/>
      <c r="F1178" s="112" t="str">
        <f t="shared" si="2"/>
        <v>PAULA ANDREA ESPINOZA FIGUEROA </v>
      </c>
      <c r="G1178" s="100" t="s">
        <v>23399</v>
      </c>
      <c r="H1178" s="56" t="s">
        <v>12</v>
      </c>
      <c r="I1178" s="27"/>
      <c r="J1178" s="57" t="s">
        <v>21</v>
      </c>
      <c r="K1178" s="23" t="s">
        <v>15</v>
      </c>
    </row>
    <row r="1179" ht="22.5" customHeight="1">
      <c r="A1179" s="147">
        <v>46132.0</v>
      </c>
      <c r="B1179" s="15"/>
      <c r="C1179" s="46" t="s">
        <v>19484</v>
      </c>
      <c r="D1179" s="181" t="s">
        <v>23400</v>
      </c>
      <c r="E1179" s="100"/>
      <c r="F1179" s="112" t="str">
        <f t="shared" si="2"/>
        <v>ANDREA DEL CARMEN GONZÁLEZ OLIVARES </v>
      </c>
      <c r="G1179" s="100" t="s">
        <v>23401</v>
      </c>
      <c r="H1179" s="56" t="s">
        <v>12</v>
      </c>
      <c r="I1179" s="27"/>
      <c r="J1179" s="57" t="s">
        <v>21</v>
      </c>
      <c r="K1179" s="23" t="s">
        <v>15</v>
      </c>
    </row>
    <row r="1180" ht="22.5" customHeight="1">
      <c r="A1180" s="147">
        <v>46132.0</v>
      </c>
      <c r="B1180" s="15"/>
      <c r="C1180" s="46" t="s">
        <v>663</v>
      </c>
      <c r="D1180" s="181" t="s">
        <v>23402</v>
      </c>
      <c r="E1180" s="100"/>
      <c r="F1180" s="112" t="str">
        <f t="shared" si="2"/>
        <v>FABIÁN MARCELO BARRAZA FLORES </v>
      </c>
      <c r="G1180" s="100" t="s">
        <v>23403</v>
      </c>
      <c r="H1180" s="61"/>
      <c r="I1180" s="27"/>
      <c r="J1180" s="57" t="s">
        <v>21</v>
      </c>
      <c r="K1180" s="23" t="s">
        <v>18</v>
      </c>
    </row>
    <row r="1181" ht="22.5" customHeight="1">
      <c r="A1181" s="147">
        <v>46132.0</v>
      </c>
      <c r="B1181" s="15"/>
      <c r="C1181" s="46" t="s">
        <v>122</v>
      </c>
      <c r="D1181" s="181" t="s">
        <v>23404</v>
      </c>
      <c r="E1181" s="100"/>
      <c r="F1181" s="112" t="str">
        <f t="shared" si="2"/>
        <v>ELÍAS JOAQUÍN NÚÑEZ CÁRDENAS </v>
      </c>
      <c r="G1181" s="174" t="s">
        <v>23405</v>
      </c>
      <c r="H1181" s="56" t="s">
        <v>12</v>
      </c>
      <c r="I1181" s="27"/>
      <c r="J1181" s="57" t="s">
        <v>21</v>
      </c>
      <c r="K1181" s="23" t="s">
        <v>30</v>
      </c>
    </row>
    <row r="1182" ht="22.5" customHeight="1">
      <c r="A1182" s="147">
        <v>46132.0</v>
      </c>
      <c r="B1182" s="15"/>
      <c r="C1182" s="46" t="s">
        <v>122</v>
      </c>
      <c r="D1182" s="181" t="s">
        <v>23406</v>
      </c>
      <c r="E1182" s="100"/>
      <c r="F1182" s="112" t="str">
        <f t="shared" si="2"/>
        <v>ABRAHAM MOISÉS GATILLÓN AGUAYO </v>
      </c>
      <c r="G1182" s="100" t="s">
        <v>23407</v>
      </c>
      <c r="H1182" s="56" t="s">
        <v>12</v>
      </c>
      <c r="I1182" s="27"/>
      <c r="J1182" s="57" t="s">
        <v>21</v>
      </c>
      <c r="K1182" s="23" t="s">
        <v>15</v>
      </c>
    </row>
    <row r="1183" ht="22.5" customHeight="1">
      <c r="A1183" s="147">
        <v>46132.0</v>
      </c>
      <c r="B1183" s="15"/>
      <c r="C1183" s="46" t="s">
        <v>106</v>
      </c>
      <c r="D1183" s="181" t="s">
        <v>23408</v>
      </c>
      <c r="E1183" s="100"/>
      <c r="F1183" s="112" t="str">
        <f t="shared" si="2"/>
        <v>FRANCO GERALD JOHUSA VEGA JARA </v>
      </c>
      <c r="G1183" s="100" t="s">
        <v>23409</v>
      </c>
      <c r="H1183" s="56" t="s">
        <v>12</v>
      </c>
      <c r="I1183" s="27"/>
      <c r="J1183" s="57" t="s">
        <v>21</v>
      </c>
      <c r="K1183" s="23" t="s">
        <v>20</v>
      </c>
    </row>
    <row r="1184" ht="22.5" customHeight="1">
      <c r="A1184" s="147">
        <v>46132.0</v>
      </c>
      <c r="B1184" s="15"/>
      <c r="C1184" s="46" t="s">
        <v>106</v>
      </c>
      <c r="D1184" s="181" t="s">
        <v>23410</v>
      </c>
      <c r="E1184" s="100"/>
      <c r="F1184" s="112" t="str">
        <f t="shared" si="2"/>
        <v>NICOLÁS ANTONIO ARIAS ECHEVERRÍA </v>
      </c>
      <c r="G1184" s="100" t="s">
        <v>23411</v>
      </c>
      <c r="H1184" s="56" t="s">
        <v>12</v>
      </c>
      <c r="I1184" s="27"/>
      <c r="J1184" s="57" t="s">
        <v>21</v>
      </c>
      <c r="K1184" s="23" t="s">
        <v>15</v>
      </c>
    </row>
    <row r="1185" ht="22.5" customHeight="1">
      <c r="A1185" s="147">
        <v>46132.0</v>
      </c>
      <c r="B1185" s="15"/>
      <c r="C1185" s="46" t="s">
        <v>5143</v>
      </c>
      <c r="D1185" s="181" t="s">
        <v>23412</v>
      </c>
      <c r="E1185" s="100"/>
      <c r="F1185" s="112" t="str">
        <f t="shared" si="2"/>
        <v>RODRIGO PABLO GÓMEZ FLORES </v>
      </c>
      <c r="G1185" s="100" t="s">
        <v>23413</v>
      </c>
      <c r="H1185" s="61"/>
      <c r="I1185" s="27"/>
      <c r="J1185" s="57" t="s">
        <v>21</v>
      </c>
      <c r="K1185" s="23" t="s">
        <v>22</v>
      </c>
    </row>
    <row r="1186" ht="22.5" customHeight="1">
      <c r="A1186" s="147">
        <v>46132.0</v>
      </c>
      <c r="B1186" s="15"/>
      <c r="C1186" s="46" t="s">
        <v>106</v>
      </c>
      <c r="D1186" s="181" t="s">
        <v>23414</v>
      </c>
      <c r="E1186" s="100"/>
      <c r="F1186" s="112" t="str">
        <f t="shared" si="2"/>
        <v>HÉCTOR MIGUEL PONCE CALDERÓN </v>
      </c>
      <c r="G1186" s="100" t="s">
        <v>23415</v>
      </c>
      <c r="H1186" s="56" t="s">
        <v>12</v>
      </c>
      <c r="I1186" s="27"/>
      <c r="J1186" s="57" t="s">
        <v>21</v>
      </c>
      <c r="K1186" s="23" t="s">
        <v>15</v>
      </c>
    </row>
    <row r="1187" ht="22.5" customHeight="1">
      <c r="A1187" s="147">
        <v>46132.0</v>
      </c>
      <c r="B1187" s="15"/>
      <c r="C1187" s="46" t="s">
        <v>106</v>
      </c>
      <c r="D1187" s="181" t="s">
        <v>23416</v>
      </c>
      <c r="E1187" s="100"/>
      <c r="F1187" s="112" t="str">
        <f t="shared" si="2"/>
        <v>JUAN MAURICIO PACHECO ÓRDENES </v>
      </c>
      <c r="G1187" s="100" t="s">
        <v>23417</v>
      </c>
      <c r="H1187" s="61"/>
      <c r="I1187" s="27"/>
      <c r="J1187" s="57" t="s">
        <v>21</v>
      </c>
      <c r="K1187" s="23" t="s">
        <v>22</v>
      </c>
    </row>
    <row r="1188" ht="22.5" customHeight="1">
      <c r="A1188" s="147">
        <v>46132.0</v>
      </c>
      <c r="B1188" s="15"/>
      <c r="C1188" s="46" t="s">
        <v>4078</v>
      </c>
      <c r="D1188" s="181" t="s">
        <v>23418</v>
      </c>
      <c r="E1188" s="100"/>
      <c r="F1188" s="112" t="str">
        <f t="shared" si="2"/>
        <v>TANIA MACARENA CUEVAS CONTRERAS </v>
      </c>
      <c r="G1188" s="100" t="s">
        <v>23419</v>
      </c>
      <c r="H1188" s="56" t="s">
        <v>12</v>
      </c>
      <c r="I1188" s="27"/>
      <c r="J1188" s="57" t="s">
        <v>21</v>
      </c>
      <c r="K1188" s="23" t="s">
        <v>15</v>
      </c>
    </row>
    <row r="1189" ht="22.5" customHeight="1">
      <c r="A1189" s="147">
        <v>46132.0</v>
      </c>
      <c r="B1189" s="15"/>
      <c r="C1189" s="46" t="s">
        <v>3298</v>
      </c>
      <c r="D1189" s="181" t="s">
        <v>23420</v>
      </c>
      <c r="E1189" s="100"/>
      <c r="F1189" s="112" t="str">
        <f t="shared" si="2"/>
        <v>IVÁN ANDRÉS TIMM CRUZ </v>
      </c>
      <c r="G1189" s="157" t="s">
        <v>23421</v>
      </c>
      <c r="H1189" s="56" t="s">
        <v>12</v>
      </c>
      <c r="I1189" s="27"/>
      <c r="J1189" s="57" t="s">
        <v>21</v>
      </c>
      <c r="K1189" s="23" t="s">
        <v>15</v>
      </c>
    </row>
    <row r="1190" ht="22.5" customHeight="1">
      <c r="A1190" s="147">
        <v>46132.0</v>
      </c>
      <c r="B1190" s="15"/>
      <c r="C1190" s="46" t="s">
        <v>1994</v>
      </c>
      <c r="D1190" s="181" t="s">
        <v>23422</v>
      </c>
      <c r="E1190" s="100"/>
      <c r="F1190" s="112" t="str">
        <f t="shared" si="2"/>
        <v>MYLENA SANDRA LETELIER TORRES </v>
      </c>
      <c r="G1190" s="100" t="s">
        <v>23423</v>
      </c>
      <c r="H1190" s="61"/>
      <c r="I1190" s="27"/>
      <c r="J1190" s="57" t="s">
        <v>21</v>
      </c>
      <c r="K1190" s="23" t="s">
        <v>22</v>
      </c>
    </row>
    <row r="1191" ht="22.5" customHeight="1">
      <c r="A1191" s="147">
        <v>46132.0</v>
      </c>
      <c r="B1191" s="15"/>
      <c r="C1191" s="46" t="s">
        <v>1231</v>
      </c>
      <c r="D1191" s="181" t="s">
        <v>23424</v>
      </c>
      <c r="E1191" s="100" t="s">
        <v>23425</v>
      </c>
      <c r="F1191" s="112" t="str">
        <f t="shared" si="2"/>
        <v>GIOVANNI STEFAN ORPEZA JULIO</v>
      </c>
      <c r="G1191" s="100" t="s">
        <v>23426</v>
      </c>
      <c r="H1191" s="56" t="s">
        <v>12</v>
      </c>
      <c r="I1191" s="27"/>
      <c r="J1191" s="57" t="s">
        <v>21</v>
      </c>
      <c r="K1191" s="23" t="s">
        <v>15</v>
      </c>
    </row>
    <row r="1192" ht="22.5" customHeight="1">
      <c r="A1192" s="147">
        <v>46132.0</v>
      </c>
      <c r="B1192" s="15"/>
      <c r="C1192" s="46" t="s">
        <v>106</v>
      </c>
      <c r="D1192" s="181" t="s">
        <v>23427</v>
      </c>
      <c r="E1192" s="100"/>
      <c r="F1192" s="178" t="s">
        <v>23428</v>
      </c>
      <c r="G1192" s="100" t="s">
        <v>23429</v>
      </c>
      <c r="H1192" s="56" t="s">
        <v>12</v>
      </c>
      <c r="I1192" s="27"/>
      <c r="J1192" s="57" t="s">
        <v>21226</v>
      </c>
      <c r="K1192" s="23" t="s">
        <v>15</v>
      </c>
    </row>
    <row r="1193" ht="22.5" customHeight="1">
      <c r="A1193" s="147">
        <v>46132.0</v>
      </c>
      <c r="B1193" s="15">
        <v>46119.0</v>
      </c>
      <c r="C1193" s="44">
        <v>41061.0</v>
      </c>
      <c r="D1193" s="181" t="s">
        <v>23430</v>
      </c>
      <c r="E1193" s="100"/>
      <c r="F1193" s="112" t="str">
        <f t="shared" ref="F1193:F1721" si="3">UPPER(D1193&amp;" "&amp;E1193)</f>
        <v>MARCELO CRISTIAN VERDUGO PEREZ </v>
      </c>
      <c r="G1193" s="100" t="s">
        <v>23431</v>
      </c>
      <c r="H1193" s="56" t="s">
        <v>12</v>
      </c>
      <c r="I1193" s="27"/>
      <c r="J1193" s="57" t="s">
        <v>17</v>
      </c>
      <c r="K1193" s="23" t="s">
        <v>15</v>
      </c>
    </row>
    <row r="1194" ht="22.5" customHeight="1">
      <c r="A1194" s="147">
        <v>46132.0</v>
      </c>
      <c r="B1194" s="15">
        <v>46126.0</v>
      </c>
      <c r="C1194" s="44">
        <v>42979.0</v>
      </c>
      <c r="D1194" s="181" t="s">
        <v>23432</v>
      </c>
      <c r="E1194" s="100"/>
      <c r="F1194" s="112" t="str">
        <f t="shared" si="3"/>
        <v>JAVIER RENÉ CARTES ALBORNOZ </v>
      </c>
      <c r="G1194" s="182" t="s">
        <v>23433</v>
      </c>
      <c r="H1194" s="56" t="s">
        <v>12</v>
      </c>
      <c r="I1194" s="27"/>
      <c r="J1194" s="57" t="s">
        <v>17</v>
      </c>
      <c r="K1194" s="23" t="s">
        <v>15</v>
      </c>
    </row>
    <row r="1195" ht="22.5" customHeight="1">
      <c r="A1195" s="147">
        <v>46132.0</v>
      </c>
      <c r="B1195" s="15"/>
      <c r="C1195" s="44">
        <v>45323.0</v>
      </c>
      <c r="D1195" s="181" t="s">
        <v>23434</v>
      </c>
      <c r="E1195" s="100"/>
      <c r="F1195" s="112" t="str">
        <f t="shared" si="3"/>
        <v>KATHERINE NICOLE MARTÍNEZ YÁÑEZ </v>
      </c>
      <c r="G1195" s="100" t="s">
        <v>19874</v>
      </c>
      <c r="H1195" s="61"/>
      <c r="I1195" s="27"/>
      <c r="J1195" s="57" t="s">
        <v>17</v>
      </c>
      <c r="K1195" s="23" t="s">
        <v>15</v>
      </c>
    </row>
    <row r="1196" ht="22.5" customHeight="1">
      <c r="A1196" s="147">
        <v>46132.0</v>
      </c>
      <c r="B1196" s="15">
        <v>46118.0</v>
      </c>
      <c r="C1196" s="44">
        <v>43466.0</v>
      </c>
      <c r="D1196" s="181" t="s">
        <v>23435</v>
      </c>
      <c r="E1196" s="100"/>
      <c r="F1196" s="112" t="str">
        <f t="shared" si="3"/>
        <v>RODRIGO FERNANDO AGUIRRE ROJAS </v>
      </c>
      <c r="G1196" s="100" t="s">
        <v>23436</v>
      </c>
      <c r="H1196" s="56" t="s">
        <v>12</v>
      </c>
      <c r="I1196" s="27"/>
      <c r="J1196" s="57" t="s">
        <v>17</v>
      </c>
      <c r="K1196" s="23" t="s">
        <v>30</v>
      </c>
    </row>
    <row r="1197" ht="22.5" customHeight="1">
      <c r="A1197" s="147">
        <v>46132.0</v>
      </c>
      <c r="B1197" s="15"/>
      <c r="C1197" s="44"/>
      <c r="D1197" s="181" t="s">
        <v>23437</v>
      </c>
      <c r="E1197" s="100"/>
      <c r="F1197" s="112" t="str">
        <f t="shared" si="3"/>
        <v>SARA CONSTANZA CORTEZ ARAYA </v>
      </c>
      <c r="G1197" s="100" t="s">
        <v>23438</v>
      </c>
      <c r="H1197" s="56" t="s">
        <v>12</v>
      </c>
      <c r="I1197" s="27"/>
      <c r="J1197" s="57" t="s">
        <v>17</v>
      </c>
      <c r="K1197" s="23" t="s">
        <v>15</v>
      </c>
    </row>
    <row r="1198" ht="22.5" customHeight="1">
      <c r="A1198" s="147">
        <v>46132.0</v>
      </c>
      <c r="B1198" s="15">
        <v>46132.0</v>
      </c>
      <c r="C1198" s="44">
        <v>43586.0</v>
      </c>
      <c r="D1198" s="181" t="s">
        <v>23439</v>
      </c>
      <c r="E1198" s="100"/>
      <c r="F1198" s="112" t="str">
        <f t="shared" si="3"/>
        <v>GONZALO JAVIER TAPIA CABRERA </v>
      </c>
      <c r="G1198" s="100" t="s">
        <v>23440</v>
      </c>
      <c r="H1198" s="56" t="s">
        <v>12</v>
      </c>
      <c r="I1198" s="27"/>
      <c r="J1198" s="57" t="s">
        <v>17</v>
      </c>
      <c r="K1198" s="23" t="s">
        <v>15</v>
      </c>
    </row>
    <row r="1199" ht="22.5" customHeight="1">
      <c r="A1199" s="147">
        <v>46132.0</v>
      </c>
      <c r="B1199" s="15">
        <v>46132.0</v>
      </c>
      <c r="C1199" s="44">
        <v>45323.0</v>
      </c>
      <c r="D1199" s="181" t="s">
        <v>23441</v>
      </c>
      <c r="E1199" s="100"/>
      <c r="F1199" s="112" t="str">
        <f t="shared" si="3"/>
        <v>JHON WALTER LEAL FIGUEROA </v>
      </c>
      <c r="G1199" s="100" t="s">
        <v>23442</v>
      </c>
      <c r="H1199" s="56" t="s">
        <v>12</v>
      </c>
      <c r="I1199" s="27"/>
      <c r="J1199" s="57" t="s">
        <v>17</v>
      </c>
      <c r="K1199" s="23" t="s">
        <v>15</v>
      </c>
    </row>
    <row r="1200" ht="22.5" customHeight="1">
      <c r="A1200" s="147">
        <v>46132.0</v>
      </c>
      <c r="B1200" s="15">
        <v>46132.0</v>
      </c>
      <c r="C1200" s="44">
        <v>42948.0</v>
      </c>
      <c r="D1200" s="181" t="s">
        <v>23443</v>
      </c>
      <c r="E1200" s="100"/>
      <c r="F1200" s="112" t="str">
        <f t="shared" si="3"/>
        <v>INÉS DEL CARMEN CARO MELLA </v>
      </c>
      <c r="G1200" s="100" t="s">
        <v>23444</v>
      </c>
      <c r="H1200" s="56" t="s">
        <v>12</v>
      </c>
      <c r="I1200" s="27"/>
      <c r="J1200" s="57" t="s">
        <v>17</v>
      </c>
      <c r="K1200" s="23" t="s">
        <v>15</v>
      </c>
    </row>
    <row r="1201" ht="22.5" customHeight="1">
      <c r="A1201" s="147">
        <v>46132.0</v>
      </c>
      <c r="B1201" s="15">
        <v>46132.0</v>
      </c>
      <c r="C1201" s="44">
        <v>43647.0</v>
      </c>
      <c r="D1201" s="181" t="s">
        <v>23445</v>
      </c>
      <c r="E1201" s="100"/>
      <c r="F1201" s="112" t="str">
        <f t="shared" si="3"/>
        <v>INGRID DEL CARMEN MUÑOZ CANEO </v>
      </c>
      <c r="G1201" s="100" t="s">
        <v>23446</v>
      </c>
      <c r="H1201" s="56" t="s">
        <v>12</v>
      </c>
      <c r="I1201" s="27"/>
      <c r="J1201" s="57" t="s">
        <v>17</v>
      </c>
      <c r="K1201" s="23" t="s">
        <v>15</v>
      </c>
    </row>
    <row r="1202" ht="22.5" customHeight="1">
      <c r="A1202" s="147">
        <v>46132.0</v>
      </c>
      <c r="B1202" s="15">
        <v>46132.0</v>
      </c>
      <c r="C1202" s="44">
        <v>42614.0</v>
      </c>
      <c r="D1202" s="181" t="s">
        <v>23447</v>
      </c>
      <c r="E1202" s="100"/>
      <c r="F1202" s="112" t="str">
        <f t="shared" si="3"/>
        <v>ALEJANDRO IGNACIO PÉREZ AHUMADA </v>
      </c>
      <c r="G1202" s="100" t="s">
        <v>23448</v>
      </c>
      <c r="H1202" s="56" t="s">
        <v>12</v>
      </c>
      <c r="I1202" s="27"/>
      <c r="J1202" s="57" t="s">
        <v>17</v>
      </c>
      <c r="K1202" s="23" t="s">
        <v>15</v>
      </c>
    </row>
    <row r="1203" ht="22.5" customHeight="1">
      <c r="A1203" s="147">
        <v>46132.0</v>
      </c>
      <c r="B1203" s="15">
        <v>46132.0</v>
      </c>
      <c r="C1203" s="44">
        <v>43556.0</v>
      </c>
      <c r="D1203" s="181" t="s">
        <v>23449</v>
      </c>
      <c r="E1203" s="100"/>
      <c r="F1203" s="112" t="str">
        <f t="shared" si="3"/>
        <v>CRISTIAN ANDRÉS ALVARADO ÁLVAREZ </v>
      </c>
      <c r="G1203" s="100" t="s">
        <v>23450</v>
      </c>
      <c r="H1203" s="61"/>
      <c r="I1203" s="27"/>
      <c r="J1203" s="57" t="s">
        <v>17</v>
      </c>
      <c r="K1203" s="23" t="s">
        <v>22</v>
      </c>
    </row>
    <row r="1204" ht="22.5" customHeight="1">
      <c r="A1204" s="147">
        <v>46132.0</v>
      </c>
      <c r="B1204" s="15">
        <v>46132.0</v>
      </c>
      <c r="C1204" s="44">
        <v>43709.0</v>
      </c>
      <c r="D1204" s="181" t="s">
        <v>23451</v>
      </c>
      <c r="E1204" s="100"/>
      <c r="F1204" s="112" t="str">
        <f t="shared" si="3"/>
        <v>ISAAC RAMÓN RAMÍREZ BASUALTO </v>
      </c>
      <c r="G1204" s="100" t="s">
        <v>23452</v>
      </c>
      <c r="H1204" s="56" t="s">
        <v>12</v>
      </c>
      <c r="I1204" s="27"/>
      <c r="J1204" s="57" t="s">
        <v>17</v>
      </c>
      <c r="K1204" s="23" t="s">
        <v>15</v>
      </c>
    </row>
    <row r="1205" ht="22.5" customHeight="1">
      <c r="A1205" s="147">
        <v>46132.0</v>
      </c>
      <c r="B1205" s="15">
        <v>46132.0</v>
      </c>
      <c r="C1205" s="44">
        <v>45474.0</v>
      </c>
      <c r="D1205" s="181" t="s">
        <v>23453</v>
      </c>
      <c r="E1205" s="100"/>
      <c r="F1205" s="112" t="str">
        <f t="shared" si="3"/>
        <v>DANIEL ARMANDO GAVILÁN MEZA </v>
      </c>
      <c r="G1205" s="100" t="s">
        <v>23454</v>
      </c>
      <c r="H1205" s="61"/>
      <c r="I1205" s="27"/>
      <c r="J1205" s="57" t="s">
        <v>17</v>
      </c>
      <c r="K1205" s="23" t="s">
        <v>22</v>
      </c>
    </row>
    <row r="1206" ht="22.5" customHeight="1">
      <c r="A1206" s="147">
        <v>46132.0</v>
      </c>
      <c r="B1206" s="15">
        <v>46118.0</v>
      </c>
      <c r="C1206" s="44">
        <v>44986.0</v>
      </c>
      <c r="D1206" s="181" t="s">
        <v>23455</v>
      </c>
      <c r="E1206" s="100"/>
      <c r="F1206" s="112" t="str">
        <f t="shared" si="3"/>
        <v>DIEGO BERNABÉ MARCHANT DEILA </v>
      </c>
      <c r="G1206" s="100" t="s">
        <v>23456</v>
      </c>
      <c r="H1206" s="56" t="s">
        <v>12</v>
      </c>
      <c r="I1206" s="22" t="s">
        <v>16</v>
      </c>
      <c r="J1206" s="57" t="s">
        <v>17</v>
      </c>
      <c r="K1206" s="23" t="s">
        <v>15</v>
      </c>
    </row>
    <row r="1207" ht="22.5" customHeight="1">
      <c r="A1207" s="147">
        <v>46132.0</v>
      </c>
      <c r="B1207" s="15">
        <v>46118.0</v>
      </c>
      <c r="C1207" s="44">
        <v>43191.0</v>
      </c>
      <c r="D1207" s="181" t="s">
        <v>23457</v>
      </c>
      <c r="E1207" s="100"/>
      <c r="F1207" s="112" t="str">
        <f t="shared" si="3"/>
        <v>ALEXANDER JOELLE MORALES REYES </v>
      </c>
      <c r="G1207" s="100" t="s">
        <v>23458</v>
      </c>
      <c r="H1207" s="61"/>
      <c r="I1207" s="27"/>
      <c r="J1207" s="57" t="s">
        <v>17</v>
      </c>
      <c r="K1207" s="23" t="s">
        <v>22</v>
      </c>
    </row>
    <row r="1208" ht="22.5" customHeight="1">
      <c r="A1208" s="147">
        <v>46132.0</v>
      </c>
      <c r="B1208" s="15">
        <v>46118.0</v>
      </c>
      <c r="C1208" s="44">
        <v>44958.0</v>
      </c>
      <c r="D1208" s="181" t="s">
        <v>23459</v>
      </c>
      <c r="E1208" s="100"/>
      <c r="F1208" s="112" t="str">
        <f t="shared" si="3"/>
        <v>JUAN CARLOS FARÍAS GUERRERO </v>
      </c>
      <c r="G1208" s="100" t="s">
        <v>23460</v>
      </c>
      <c r="H1208" s="56" t="s">
        <v>12</v>
      </c>
      <c r="I1208" s="27"/>
      <c r="J1208" s="57" t="s">
        <v>17</v>
      </c>
      <c r="K1208" s="23" t="s">
        <v>30</v>
      </c>
    </row>
    <row r="1209" ht="22.5" customHeight="1">
      <c r="A1209" s="147">
        <v>46132.0</v>
      </c>
      <c r="B1209" s="15">
        <v>46118.0</v>
      </c>
      <c r="C1209" s="44">
        <v>45413.0</v>
      </c>
      <c r="D1209" s="181" t="s">
        <v>23461</v>
      </c>
      <c r="E1209" s="100"/>
      <c r="F1209" s="112" t="str">
        <f t="shared" si="3"/>
        <v>FERNANDO ENRIQUE DEL RÍO PINTO </v>
      </c>
      <c r="G1209" s="100" t="s">
        <v>23462</v>
      </c>
      <c r="H1209" s="56" t="s">
        <v>12</v>
      </c>
      <c r="I1209" s="27"/>
      <c r="J1209" s="57" t="s">
        <v>17</v>
      </c>
      <c r="K1209" s="23" t="s">
        <v>15</v>
      </c>
    </row>
    <row r="1210" ht="22.5" customHeight="1">
      <c r="A1210" s="147">
        <v>46132.0</v>
      </c>
      <c r="B1210" s="15">
        <v>46118.0</v>
      </c>
      <c r="C1210" s="44">
        <v>45383.0</v>
      </c>
      <c r="D1210" s="181" t="s">
        <v>23463</v>
      </c>
      <c r="E1210" s="100"/>
      <c r="F1210" s="112" t="str">
        <f t="shared" si="3"/>
        <v>ESTEBAN ORLANDO ZAVALA URTUBIA </v>
      </c>
      <c r="G1210" s="100" t="s">
        <v>23464</v>
      </c>
      <c r="H1210" s="56" t="s">
        <v>12</v>
      </c>
      <c r="I1210" s="27"/>
      <c r="J1210" s="57" t="s">
        <v>17</v>
      </c>
      <c r="K1210" s="23" t="s">
        <v>15</v>
      </c>
    </row>
    <row r="1211" ht="22.5" customHeight="1">
      <c r="A1211" s="147">
        <v>46132.0</v>
      </c>
      <c r="B1211" s="15">
        <v>46118.0</v>
      </c>
      <c r="C1211" s="44">
        <v>44348.0</v>
      </c>
      <c r="D1211" s="181" t="s">
        <v>23465</v>
      </c>
      <c r="E1211" s="100"/>
      <c r="F1211" s="112" t="str">
        <f t="shared" si="3"/>
        <v>ANDRÉS ALBERTO PONCE HERNÁNDEZ </v>
      </c>
      <c r="G1211" s="100" t="s">
        <v>23466</v>
      </c>
      <c r="H1211" s="56" t="s">
        <v>12</v>
      </c>
      <c r="I1211" s="27"/>
      <c r="J1211" s="57" t="s">
        <v>17</v>
      </c>
      <c r="K1211" s="23" t="s">
        <v>22</v>
      </c>
    </row>
    <row r="1212" ht="22.5" customHeight="1">
      <c r="A1212" s="147">
        <v>46132.0</v>
      </c>
      <c r="B1212" s="15">
        <v>46118.0</v>
      </c>
      <c r="C1212" s="44">
        <v>42979.0</v>
      </c>
      <c r="D1212" s="181" t="s">
        <v>23467</v>
      </c>
      <c r="E1212" s="100"/>
      <c r="F1212" s="112" t="str">
        <f t="shared" si="3"/>
        <v>FRANCISCO ANDRÉS MOLTENI PÉREZ </v>
      </c>
      <c r="G1212" s="100" t="s">
        <v>23468</v>
      </c>
      <c r="H1212" s="61"/>
      <c r="I1212" s="27"/>
      <c r="J1212" s="57" t="s">
        <v>17</v>
      </c>
      <c r="K1212" s="23" t="s">
        <v>22</v>
      </c>
    </row>
    <row r="1213" ht="22.5" customHeight="1">
      <c r="A1213" s="147">
        <v>46132.0</v>
      </c>
      <c r="B1213" s="15">
        <v>46118.0</v>
      </c>
      <c r="C1213" s="44">
        <v>43556.0</v>
      </c>
      <c r="D1213" s="181" t="s">
        <v>23469</v>
      </c>
      <c r="E1213" s="100"/>
      <c r="F1213" s="112" t="str">
        <f t="shared" si="3"/>
        <v>ELIZABETH MARGARITA MORALES GUERRERO </v>
      </c>
      <c r="G1213" s="100" t="s">
        <v>23470</v>
      </c>
      <c r="H1213" s="56" t="s">
        <v>12</v>
      </c>
      <c r="I1213" s="27"/>
      <c r="J1213" s="57" t="s">
        <v>17</v>
      </c>
      <c r="K1213" s="23" t="s">
        <v>15</v>
      </c>
    </row>
    <row r="1214" ht="22.5" customHeight="1">
      <c r="A1214" s="147">
        <v>46132.0</v>
      </c>
      <c r="B1214" s="15">
        <v>46118.0</v>
      </c>
      <c r="C1214" s="44">
        <v>43009.0</v>
      </c>
      <c r="D1214" s="181" t="s">
        <v>23471</v>
      </c>
      <c r="E1214" s="100"/>
      <c r="F1214" s="112" t="str">
        <f t="shared" si="3"/>
        <v>FELIPE CAMPOS ASTORGA </v>
      </c>
      <c r="G1214" s="100" t="s">
        <v>23472</v>
      </c>
      <c r="H1214" s="61"/>
      <c r="I1214" s="27"/>
      <c r="J1214" s="57" t="s">
        <v>17</v>
      </c>
      <c r="K1214" s="23" t="s">
        <v>22</v>
      </c>
    </row>
    <row r="1215" ht="22.5" customHeight="1">
      <c r="A1215" s="147">
        <v>46132.0</v>
      </c>
      <c r="B1215" s="15">
        <v>46118.0</v>
      </c>
      <c r="C1215" s="44">
        <v>45474.0</v>
      </c>
      <c r="D1215" s="181" t="s">
        <v>23473</v>
      </c>
      <c r="E1215" s="100"/>
      <c r="F1215" s="112" t="str">
        <f t="shared" si="3"/>
        <v>GIOVANNI ALEJANDRO MALDONADO GARCÍA </v>
      </c>
      <c r="G1215" s="100" t="s">
        <v>23474</v>
      </c>
      <c r="H1215" s="56" t="s">
        <v>12</v>
      </c>
      <c r="I1215" s="27"/>
      <c r="J1215" s="57" t="s">
        <v>17</v>
      </c>
      <c r="K1215" s="23" t="s">
        <v>15</v>
      </c>
    </row>
    <row r="1216" ht="22.5" customHeight="1">
      <c r="A1216" s="147">
        <v>46132.0</v>
      </c>
      <c r="B1216" s="15">
        <v>46118.0</v>
      </c>
      <c r="C1216" s="44">
        <v>45383.0</v>
      </c>
      <c r="D1216" s="181" t="s">
        <v>23475</v>
      </c>
      <c r="E1216" s="100"/>
      <c r="F1216" s="112" t="str">
        <f t="shared" si="3"/>
        <v>JUAN TOMÁS JARA RAMÍREZ </v>
      </c>
      <c r="G1216" s="100" t="s">
        <v>23476</v>
      </c>
      <c r="H1216" s="56" t="s">
        <v>12</v>
      </c>
      <c r="I1216" s="27"/>
      <c r="J1216" s="57" t="s">
        <v>17</v>
      </c>
      <c r="K1216" s="23" t="s">
        <v>15</v>
      </c>
    </row>
    <row r="1217" ht="22.5" customHeight="1">
      <c r="A1217" s="147">
        <v>46132.0</v>
      </c>
      <c r="B1217" s="15">
        <v>46118.0</v>
      </c>
      <c r="C1217" s="44">
        <v>45689.0</v>
      </c>
      <c r="D1217" s="181" t="s">
        <v>23477</v>
      </c>
      <c r="E1217" s="100"/>
      <c r="F1217" s="112" t="str">
        <f t="shared" si="3"/>
        <v>ELICIO LETELIER VERDUGO </v>
      </c>
      <c r="G1217" s="100" t="s">
        <v>23478</v>
      </c>
      <c r="H1217" s="61"/>
      <c r="I1217" s="27"/>
      <c r="J1217" s="57" t="s">
        <v>17</v>
      </c>
      <c r="K1217" s="23" t="s">
        <v>22</v>
      </c>
    </row>
    <row r="1218" ht="22.5" customHeight="1">
      <c r="A1218" s="147">
        <v>46132.0</v>
      </c>
      <c r="B1218" s="15">
        <v>46118.0</v>
      </c>
      <c r="C1218" s="44">
        <v>45139.0</v>
      </c>
      <c r="D1218" s="181" t="s">
        <v>23479</v>
      </c>
      <c r="E1218" s="100"/>
      <c r="F1218" s="112" t="str">
        <f t="shared" si="3"/>
        <v>LORENA ALEJANDRA SOTO MONSALVES </v>
      </c>
      <c r="G1218" s="100" t="s">
        <v>23480</v>
      </c>
      <c r="H1218" s="56" t="s">
        <v>12</v>
      </c>
      <c r="I1218" s="27"/>
      <c r="J1218" s="57" t="s">
        <v>17</v>
      </c>
      <c r="K1218" s="23" t="s">
        <v>15</v>
      </c>
    </row>
    <row r="1219" ht="22.5" customHeight="1">
      <c r="A1219" s="147">
        <v>46132.0</v>
      </c>
      <c r="B1219" s="15">
        <v>46118.0</v>
      </c>
      <c r="C1219" s="44">
        <v>45323.0</v>
      </c>
      <c r="D1219" s="181" t="s">
        <v>23481</v>
      </c>
      <c r="E1219" s="100"/>
      <c r="F1219" s="112" t="str">
        <f t="shared" si="3"/>
        <v>MAURICIO ANTONIO LILLO ÁVILA </v>
      </c>
      <c r="G1219" s="100" t="s">
        <v>7292</v>
      </c>
      <c r="H1219" s="56" t="s">
        <v>12</v>
      </c>
      <c r="I1219" s="27"/>
      <c r="J1219" s="57" t="s">
        <v>17</v>
      </c>
      <c r="K1219" s="23" t="s">
        <v>20</v>
      </c>
    </row>
    <row r="1220" ht="22.5" customHeight="1">
      <c r="A1220" s="147">
        <v>46132.0</v>
      </c>
      <c r="B1220" s="15">
        <v>46118.0</v>
      </c>
      <c r="C1220" s="44">
        <v>43617.0</v>
      </c>
      <c r="D1220" s="181" t="s">
        <v>23482</v>
      </c>
      <c r="E1220" s="100"/>
      <c r="F1220" s="112" t="str">
        <f t="shared" si="3"/>
        <v>SOFÍA BELÉN SALGADO GUIORGUIADEZ </v>
      </c>
      <c r="G1220" s="100" t="s">
        <v>23483</v>
      </c>
      <c r="H1220" s="56" t="s">
        <v>12</v>
      </c>
      <c r="I1220" s="27"/>
      <c r="J1220" s="57" t="s">
        <v>17</v>
      </c>
      <c r="K1220" s="23" t="s">
        <v>15</v>
      </c>
    </row>
    <row r="1221" ht="22.5" customHeight="1">
      <c r="A1221" s="147">
        <v>46132.0</v>
      </c>
      <c r="B1221" s="15">
        <v>46118.0</v>
      </c>
      <c r="C1221" s="44">
        <v>45108.0</v>
      </c>
      <c r="D1221" s="181" t="s">
        <v>23484</v>
      </c>
      <c r="E1221" s="100"/>
      <c r="F1221" s="112" t="str">
        <f t="shared" si="3"/>
        <v>FELIPE EDUARDO NIÑO URRUTIA </v>
      </c>
      <c r="G1221" s="100" t="s">
        <v>23485</v>
      </c>
      <c r="H1221" s="61"/>
      <c r="I1221" s="27"/>
      <c r="J1221" s="57" t="s">
        <v>17</v>
      </c>
      <c r="K1221" s="23" t="s">
        <v>22</v>
      </c>
    </row>
    <row r="1222" ht="22.5" customHeight="1">
      <c r="A1222" s="147">
        <v>46132.0</v>
      </c>
      <c r="B1222" s="15">
        <v>46118.0</v>
      </c>
      <c r="C1222" s="44">
        <v>45383.0</v>
      </c>
      <c r="D1222" s="181" t="s">
        <v>23486</v>
      </c>
      <c r="E1222" s="100"/>
      <c r="F1222" s="112" t="str">
        <f t="shared" si="3"/>
        <v>PEDRO JOSE GERARDO SILVA SILVA </v>
      </c>
      <c r="G1222" s="100" t="s">
        <v>23487</v>
      </c>
      <c r="H1222" s="56" t="s">
        <v>12</v>
      </c>
      <c r="I1222" s="27"/>
      <c r="J1222" s="57" t="s">
        <v>17</v>
      </c>
      <c r="K1222" s="23" t="s">
        <v>15</v>
      </c>
    </row>
    <row r="1223" ht="22.5" customHeight="1">
      <c r="A1223" s="147">
        <v>46132.0</v>
      </c>
      <c r="B1223" s="15">
        <v>46118.0</v>
      </c>
      <c r="C1223" s="44">
        <v>44927.0</v>
      </c>
      <c r="D1223" s="181" t="s">
        <v>23488</v>
      </c>
      <c r="E1223" s="100"/>
      <c r="F1223" s="112" t="str">
        <f t="shared" si="3"/>
        <v>LUIS CARLOS ESPINOZA SOZA </v>
      </c>
      <c r="G1223" s="100" t="s">
        <v>23489</v>
      </c>
      <c r="H1223" s="56" t="s">
        <v>12</v>
      </c>
      <c r="I1223" s="27"/>
      <c r="J1223" s="57" t="s">
        <v>17</v>
      </c>
      <c r="K1223" s="23" t="s">
        <v>20</v>
      </c>
    </row>
    <row r="1224" ht="22.5" customHeight="1">
      <c r="A1224" s="147">
        <v>46132.0</v>
      </c>
      <c r="B1224" s="15">
        <v>46118.0</v>
      </c>
      <c r="C1224" s="44">
        <v>44652.0</v>
      </c>
      <c r="D1224" s="181" t="s">
        <v>23490</v>
      </c>
      <c r="E1224" s="100"/>
      <c r="F1224" s="112" t="str">
        <f t="shared" si="3"/>
        <v>JOSÉ ENRIQUE OSORIO RAMOS </v>
      </c>
      <c r="G1224" s="100" t="s">
        <v>23491</v>
      </c>
      <c r="H1224" s="56" t="s">
        <v>12</v>
      </c>
      <c r="I1224" s="27"/>
      <c r="J1224" s="57" t="s">
        <v>17</v>
      </c>
      <c r="K1224" s="23" t="s">
        <v>15</v>
      </c>
    </row>
    <row r="1225" ht="22.5" customHeight="1">
      <c r="A1225" s="147">
        <v>46132.0</v>
      </c>
      <c r="B1225" s="15">
        <v>46118.0</v>
      </c>
      <c r="C1225" s="44">
        <v>44256.0</v>
      </c>
      <c r="D1225" s="181" t="s">
        <v>23492</v>
      </c>
      <c r="E1225" s="100"/>
      <c r="F1225" s="112" t="str">
        <f t="shared" si="3"/>
        <v>NICOLE CONSTANZA BALBONTÍN ARANCIBIA </v>
      </c>
      <c r="G1225" s="100" t="s">
        <v>23493</v>
      </c>
      <c r="H1225" s="56" t="s">
        <v>12</v>
      </c>
      <c r="I1225" s="27"/>
      <c r="J1225" s="57" t="s">
        <v>17</v>
      </c>
      <c r="K1225" s="23" t="s">
        <v>15</v>
      </c>
    </row>
    <row r="1226" ht="22.5" customHeight="1">
      <c r="A1226" s="147">
        <v>46132.0</v>
      </c>
      <c r="B1226" s="15">
        <v>46118.0</v>
      </c>
      <c r="C1226" s="44">
        <v>45444.0</v>
      </c>
      <c r="D1226" s="181" t="s">
        <v>23494</v>
      </c>
      <c r="E1226" s="100"/>
      <c r="F1226" s="112" t="str">
        <f t="shared" si="3"/>
        <v>SERGIO ENRIQUE VILLALOBOS VEGA </v>
      </c>
      <c r="G1226" s="100" t="s">
        <v>23495</v>
      </c>
      <c r="H1226" s="56" t="s">
        <v>12</v>
      </c>
      <c r="I1226" s="27"/>
      <c r="J1226" s="57" t="s">
        <v>17</v>
      </c>
      <c r="K1226" s="23" t="s">
        <v>20</v>
      </c>
    </row>
    <row r="1227" ht="22.5" customHeight="1">
      <c r="A1227" s="147">
        <v>46132.0</v>
      </c>
      <c r="B1227" s="15">
        <v>46118.0</v>
      </c>
      <c r="C1227" s="44">
        <v>41306.0</v>
      </c>
      <c r="D1227" s="181" t="s">
        <v>23496</v>
      </c>
      <c r="E1227" s="100"/>
      <c r="F1227" s="112" t="str">
        <f t="shared" si="3"/>
        <v>PABLO ANDRÉS ROJAS LUCERO </v>
      </c>
      <c r="G1227" s="100" t="s">
        <v>23497</v>
      </c>
      <c r="H1227" s="56" t="s">
        <v>12</v>
      </c>
      <c r="I1227" s="27"/>
      <c r="J1227" s="57" t="s">
        <v>17</v>
      </c>
      <c r="K1227" s="23" t="s">
        <v>15</v>
      </c>
    </row>
    <row r="1228" ht="22.5" customHeight="1">
      <c r="A1228" s="147">
        <v>46132.0</v>
      </c>
      <c r="B1228" s="15">
        <v>46118.0</v>
      </c>
      <c r="C1228" s="44">
        <v>45809.0</v>
      </c>
      <c r="D1228" s="181" t="s">
        <v>23498</v>
      </c>
      <c r="E1228" s="100"/>
      <c r="F1228" s="112" t="str">
        <f t="shared" si="3"/>
        <v>NILDA DEL CARMEN FIERRO ESPINOZA </v>
      </c>
      <c r="G1228" s="100" t="s">
        <v>23499</v>
      </c>
      <c r="H1228" s="56" t="s">
        <v>12</v>
      </c>
      <c r="I1228" s="27"/>
      <c r="J1228" s="57" t="s">
        <v>17</v>
      </c>
      <c r="K1228" s="23" t="s">
        <v>15</v>
      </c>
    </row>
    <row r="1229" ht="22.5" customHeight="1">
      <c r="A1229" s="147">
        <v>46132.0</v>
      </c>
      <c r="B1229" s="15">
        <v>46118.0</v>
      </c>
      <c r="C1229" s="44">
        <v>45017.0</v>
      </c>
      <c r="D1229" s="181" t="s">
        <v>23500</v>
      </c>
      <c r="E1229" s="100"/>
      <c r="F1229" s="112" t="str">
        <f t="shared" si="3"/>
        <v>OSCAR ANTONIO AÑAZCO MUÑOZ </v>
      </c>
      <c r="G1229" s="100" t="s">
        <v>23501</v>
      </c>
      <c r="H1229" s="61"/>
      <c r="I1229" s="27"/>
      <c r="J1229" s="57" t="s">
        <v>17</v>
      </c>
      <c r="K1229" s="23" t="s">
        <v>22</v>
      </c>
    </row>
    <row r="1230" ht="22.5" customHeight="1">
      <c r="A1230" s="147">
        <v>46132.0</v>
      </c>
      <c r="B1230" s="15">
        <v>46118.0</v>
      </c>
      <c r="C1230" s="44">
        <v>45047.0</v>
      </c>
      <c r="D1230" s="181" t="s">
        <v>23502</v>
      </c>
      <c r="E1230" s="100"/>
      <c r="F1230" s="112" t="str">
        <f t="shared" si="3"/>
        <v>MARCELO LEONARDO VENEGAS CABELLO </v>
      </c>
      <c r="G1230" s="100" t="s">
        <v>23503</v>
      </c>
      <c r="H1230" s="56" t="s">
        <v>12</v>
      </c>
      <c r="I1230" s="27"/>
      <c r="J1230" s="57" t="s">
        <v>17</v>
      </c>
      <c r="K1230" s="23" t="s">
        <v>15</v>
      </c>
    </row>
    <row r="1231" ht="22.5" customHeight="1">
      <c r="A1231" s="147">
        <v>46132.0</v>
      </c>
      <c r="B1231" s="15">
        <v>46134.0</v>
      </c>
      <c r="C1231" s="44">
        <v>45047.0</v>
      </c>
      <c r="D1231" s="181" t="s">
        <v>5261</v>
      </c>
      <c r="E1231" s="100" t="s">
        <v>23504</v>
      </c>
      <c r="F1231" s="112" t="str">
        <f t="shared" si="3"/>
        <v>HECTOR ALFONSO FONSECA BERDEGUER</v>
      </c>
      <c r="G1231" s="100" t="s">
        <v>23505</v>
      </c>
      <c r="H1231" s="56" t="s">
        <v>12</v>
      </c>
      <c r="I1231" s="27"/>
      <c r="J1231" s="57" t="s">
        <v>17</v>
      </c>
      <c r="K1231" s="23" t="s">
        <v>15</v>
      </c>
    </row>
    <row r="1232" ht="22.5" customHeight="1">
      <c r="A1232" s="147">
        <v>46132.0</v>
      </c>
      <c r="B1232" s="15">
        <v>46134.0</v>
      </c>
      <c r="C1232" s="44">
        <v>45658.0</v>
      </c>
      <c r="D1232" s="181" t="s">
        <v>23506</v>
      </c>
      <c r="E1232" s="100" t="s">
        <v>23507</v>
      </c>
      <c r="F1232" s="112" t="str">
        <f t="shared" si="3"/>
        <v>CHRISTIAN ANDRES LEIVA QUIROZ</v>
      </c>
      <c r="G1232" s="100" t="s">
        <v>23508</v>
      </c>
      <c r="H1232" s="56" t="s">
        <v>12</v>
      </c>
      <c r="I1232" s="27"/>
      <c r="J1232" s="57" t="s">
        <v>17</v>
      </c>
      <c r="K1232" s="23" t="s">
        <v>15</v>
      </c>
    </row>
    <row r="1233" ht="22.5" customHeight="1">
      <c r="A1233" s="147">
        <v>46132.0</v>
      </c>
      <c r="B1233" s="15">
        <v>46133.0</v>
      </c>
      <c r="C1233" s="44">
        <v>43497.0</v>
      </c>
      <c r="D1233" s="181" t="s">
        <v>23509</v>
      </c>
      <c r="E1233" s="100"/>
      <c r="F1233" s="112" t="str">
        <f t="shared" si="3"/>
        <v>ANDREA CAROLINA CARVALLO ZAMORANO </v>
      </c>
      <c r="G1233" s="100" t="s">
        <v>23510</v>
      </c>
      <c r="H1233" s="56" t="s">
        <v>12</v>
      </c>
      <c r="I1233" s="27"/>
      <c r="J1233" s="57" t="s">
        <v>19</v>
      </c>
      <c r="K1233" s="23" t="s">
        <v>15</v>
      </c>
    </row>
    <row r="1234" ht="22.5" customHeight="1">
      <c r="A1234" s="147">
        <v>46132.0</v>
      </c>
      <c r="B1234" s="15">
        <v>46121.0</v>
      </c>
      <c r="C1234" s="44">
        <v>44470.0</v>
      </c>
      <c r="D1234" s="181" t="s">
        <v>23511</v>
      </c>
      <c r="E1234" s="100"/>
      <c r="F1234" s="112" t="str">
        <f t="shared" si="3"/>
        <v>CRISTIAN MAURICIO MIRANDA MONDACA </v>
      </c>
      <c r="G1234" s="100" t="s">
        <v>23512</v>
      </c>
      <c r="H1234" s="56" t="s">
        <v>12</v>
      </c>
      <c r="I1234" s="27"/>
      <c r="J1234" s="57" t="s">
        <v>19</v>
      </c>
      <c r="K1234" s="23" t="s">
        <v>30</v>
      </c>
    </row>
    <row r="1235" ht="22.5" customHeight="1">
      <c r="A1235" s="147">
        <v>46132.0</v>
      </c>
      <c r="B1235" s="15">
        <v>46133.0</v>
      </c>
      <c r="C1235" s="44">
        <v>45870.0</v>
      </c>
      <c r="D1235" s="181" t="s">
        <v>23513</v>
      </c>
      <c r="E1235" s="100"/>
      <c r="F1235" s="112" t="str">
        <f t="shared" si="3"/>
        <v>CARLOS ESTEBAN BUSTAMANTE YÁÑEZ </v>
      </c>
      <c r="G1235" s="100" t="s">
        <v>23514</v>
      </c>
      <c r="H1235" s="61"/>
      <c r="I1235" s="27"/>
      <c r="J1235" s="57" t="s">
        <v>19</v>
      </c>
      <c r="K1235" s="23" t="s">
        <v>22</v>
      </c>
    </row>
    <row r="1236" ht="22.5" customHeight="1">
      <c r="A1236" s="147">
        <v>46132.0</v>
      </c>
      <c r="B1236" s="15">
        <v>46135.0</v>
      </c>
      <c r="C1236" s="44">
        <v>44958.0</v>
      </c>
      <c r="D1236" s="181" t="s">
        <v>23515</v>
      </c>
      <c r="E1236" s="100"/>
      <c r="F1236" s="112" t="str">
        <f t="shared" si="3"/>
        <v>EMANUEL JESÚS ESPINOZA LASTRA </v>
      </c>
      <c r="G1236" s="100" t="s">
        <v>23516</v>
      </c>
      <c r="H1236" s="61"/>
      <c r="I1236" s="27"/>
      <c r="J1236" s="57" t="s">
        <v>19</v>
      </c>
      <c r="K1236" s="23" t="s">
        <v>22</v>
      </c>
    </row>
    <row r="1237" ht="22.5" customHeight="1">
      <c r="A1237" s="147">
        <v>46132.0</v>
      </c>
      <c r="B1237" s="15">
        <v>46121.0</v>
      </c>
      <c r="C1237" s="44">
        <v>38353.0</v>
      </c>
      <c r="D1237" s="181" t="s">
        <v>23517</v>
      </c>
      <c r="E1237" s="100"/>
      <c r="F1237" s="112" t="str">
        <f t="shared" si="3"/>
        <v>NICOLAS EDUARDO MANZUR CERDA </v>
      </c>
      <c r="G1237" s="100" t="s">
        <v>23518</v>
      </c>
      <c r="H1237" s="56" t="s">
        <v>12</v>
      </c>
      <c r="I1237" s="27"/>
      <c r="J1237" s="57" t="s">
        <v>19</v>
      </c>
      <c r="K1237" s="23" t="s">
        <v>15</v>
      </c>
    </row>
    <row r="1238" ht="22.5" customHeight="1">
      <c r="A1238" s="147">
        <v>46132.0</v>
      </c>
      <c r="B1238" s="15">
        <v>46120.0</v>
      </c>
      <c r="C1238" s="44">
        <v>39356.0</v>
      </c>
      <c r="D1238" s="181" t="s">
        <v>23519</v>
      </c>
      <c r="E1238" s="100"/>
      <c r="F1238" s="112" t="str">
        <f t="shared" si="3"/>
        <v>VERÓNICA ALEJANDRA VALDÉS VELÁSQUEZ </v>
      </c>
      <c r="G1238" s="100" t="s">
        <v>23520</v>
      </c>
      <c r="H1238" s="56" t="s">
        <v>12</v>
      </c>
      <c r="I1238" s="27"/>
      <c r="J1238" s="57" t="s">
        <v>19</v>
      </c>
      <c r="K1238" s="23" t="s">
        <v>15</v>
      </c>
    </row>
    <row r="1239" ht="22.5" customHeight="1">
      <c r="A1239" s="147">
        <v>46132.0</v>
      </c>
      <c r="B1239" s="15">
        <v>46121.0</v>
      </c>
      <c r="C1239" s="44">
        <v>43040.0</v>
      </c>
      <c r="D1239" s="181" t="s">
        <v>23521</v>
      </c>
      <c r="E1239" s="100"/>
      <c r="F1239" s="112" t="str">
        <f t="shared" si="3"/>
        <v>PATRICIO ALEJANDRO PEÑALOZA ZAVALA </v>
      </c>
      <c r="G1239" s="100" t="s">
        <v>19928</v>
      </c>
      <c r="H1239" s="56" t="s">
        <v>12</v>
      </c>
      <c r="I1239" s="22" t="s">
        <v>16</v>
      </c>
      <c r="J1239" s="57" t="s">
        <v>19</v>
      </c>
      <c r="K1239" s="23" t="s">
        <v>15</v>
      </c>
    </row>
    <row r="1240" ht="22.5" customHeight="1">
      <c r="A1240" s="147">
        <v>46132.0</v>
      </c>
      <c r="B1240" s="15">
        <v>46121.0</v>
      </c>
      <c r="C1240" s="44">
        <v>45200.0</v>
      </c>
      <c r="D1240" s="181" t="s">
        <v>23522</v>
      </c>
      <c r="E1240" s="100"/>
      <c r="F1240" s="112" t="str">
        <f t="shared" si="3"/>
        <v>ELENA CONSTANZA VILLARROEL FERNÁNDEZ </v>
      </c>
      <c r="G1240" s="100" t="s">
        <v>23523</v>
      </c>
      <c r="H1240" s="56" t="s">
        <v>12</v>
      </c>
      <c r="I1240" s="27"/>
      <c r="J1240" s="57" t="s">
        <v>19</v>
      </c>
      <c r="K1240" s="23" t="s">
        <v>15</v>
      </c>
    </row>
    <row r="1241" ht="22.5" customHeight="1">
      <c r="A1241" s="147">
        <v>46132.0</v>
      </c>
      <c r="B1241" s="15">
        <v>46139.0</v>
      </c>
      <c r="C1241" s="44">
        <v>44986.0</v>
      </c>
      <c r="D1241" s="181" t="s">
        <v>23524</v>
      </c>
      <c r="E1241" s="100" t="s">
        <v>23525</v>
      </c>
      <c r="F1241" s="112" t="str">
        <f t="shared" si="3"/>
        <v>SERGIO ALFONSO GALVEZ OLIVARES</v>
      </c>
      <c r="G1241" s="100" t="s">
        <v>23526</v>
      </c>
      <c r="H1241" s="56" t="s">
        <v>12</v>
      </c>
      <c r="I1241" s="27"/>
      <c r="J1241" s="57" t="s">
        <v>19</v>
      </c>
      <c r="K1241" s="23" t="s">
        <v>15</v>
      </c>
    </row>
    <row r="1242" ht="22.5" customHeight="1">
      <c r="A1242" s="147">
        <v>46132.0</v>
      </c>
      <c r="B1242" s="15"/>
      <c r="C1242" s="44"/>
      <c r="D1242" s="181" t="s">
        <v>23527</v>
      </c>
      <c r="E1242" s="100"/>
      <c r="F1242" s="112" t="str">
        <f t="shared" si="3"/>
        <v>LAURA MARÍA LANDETA REYES </v>
      </c>
      <c r="G1242" s="100" t="s">
        <v>23528</v>
      </c>
      <c r="H1242" s="56"/>
      <c r="I1242" s="27"/>
      <c r="J1242" s="65"/>
      <c r="K1242" s="28"/>
    </row>
    <row r="1243" ht="22.5" customHeight="1">
      <c r="A1243" s="147">
        <v>46132.0</v>
      </c>
      <c r="B1243" s="15"/>
      <c r="C1243" s="44"/>
      <c r="D1243" s="181" t="s">
        <v>23529</v>
      </c>
      <c r="E1243" s="100"/>
      <c r="F1243" s="112" t="str">
        <f t="shared" si="3"/>
        <v>PAULINA BERNARDA MIRANDA ORELLANA </v>
      </c>
      <c r="G1243" s="100" t="s">
        <v>23530</v>
      </c>
      <c r="H1243" s="61"/>
      <c r="I1243" s="27"/>
      <c r="J1243" s="65"/>
      <c r="K1243" s="28"/>
    </row>
    <row r="1244" ht="22.5" customHeight="1">
      <c r="A1244" s="147">
        <v>46133.0</v>
      </c>
      <c r="B1244" s="15"/>
      <c r="C1244" s="44"/>
      <c r="D1244" s="181" t="s">
        <v>23531</v>
      </c>
      <c r="E1244" s="100" t="s">
        <v>23532</v>
      </c>
      <c r="F1244" s="112" t="str">
        <f t="shared" si="3"/>
        <v>YOHANI SILVA CARTES</v>
      </c>
      <c r="G1244" s="100" t="s">
        <v>23533</v>
      </c>
      <c r="H1244" s="61"/>
      <c r="I1244" s="27"/>
      <c r="J1244" s="57" t="s">
        <v>14</v>
      </c>
      <c r="K1244" s="28"/>
    </row>
    <row r="1245" ht="22.5" customHeight="1">
      <c r="A1245" s="147">
        <v>46133.0</v>
      </c>
      <c r="B1245" s="15"/>
      <c r="C1245" s="44"/>
      <c r="D1245" s="181" t="s">
        <v>487</v>
      </c>
      <c r="E1245" s="100" t="s">
        <v>1739</v>
      </c>
      <c r="F1245" s="112" t="str">
        <f t="shared" si="3"/>
        <v>FRANCISCA OLIVARES</v>
      </c>
      <c r="G1245" s="100" t="s">
        <v>23534</v>
      </c>
      <c r="H1245" s="56" t="s">
        <v>12</v>
      </c>
      <c r="I1245" s="27"/>
      <c r="J1245" s="57" t="s">
        <v>14</v>
      </c>
      <c r="K1245" s="28"/>
    </row>
    <row r="1246" ht="22.5" customHeight="1">
      <c r="A1246" s="147">
        <v>46133.0</v>
      </c>
      <c r="B1246" s="15"/>
      <c r="C1246" s="44"/>
      <c r="D1246" s="181" t="s">
        <v>23535</v>
      </c>
      <c r="E1246" s="100" t="s">
        <v>23536</v>
      </c>
      <c r="F1246" s="112" t="str">
        <f t="shared" si="3"/>
        <v>DANIEL JESUS PERALTA ROSAS</v>
      </c>
      <c r="G1246" s="100" t="s">
        <v>23537</v>
      </c>
      <c r="H1246" s="56" t="s">
        <v>12</v>
      </c>
      <c r="I1246" s="27"/>
      <c r="J1246" s="57" t="s">
        <v>14</v>
      </c>
      <c r="K1246" s="23" t="s">
        <v>15</v>
      </c>
    </row>
    <row r="1247" ht="22.5" customHeight="1">
      <c r="A1247" s="147">
        <v>46133.0</v>
      </c>
      <c r="B1247" s="15">
        <v>46155.0</v>
      </c>
      <c r="C1247" s="44">
        <v>42644.0</v>
      </c>
      <c r="D1247" s="181" t="s">
        <v>5391</v>
      </c>
      <c r="E1247" s="100" t="s">
        <v>8120</v>
      </c>
      <c r="F1247" s="112" t="str">
        <f t="shared" si="3"/>
        <v>RAFAEL NUÑEZ</v>
      </c>
      <c r="G1247" s="100" t="s">
        <v>23538</v>
      </c>
      <c r="H1247" s="56" t="s">
        <v>12</v>
      </c>
      <c r="I1247" s="27"/>
      <c r="J1247" s="57" t="s">
        <v>17</v>
      </c>
      <c r="K1247" s="23" t="s">
        <v>18</v>
      </c>
    </row>
    <row r="1248" ht="22.5" customHeight="1">
      <c r="A1248" s="147">
        <v>46133.0</v>
      </c>
      <c r="B1248" s="15"/>
      <c r="C1248" s="44"/>
      <c r="D1248" s="181" t="s">
        <v>808</v>
      </c>
      <c r="E1248" s="100" t="s">
        <v>1762</v>
      </c>
      <c r="F1248" s="112" t="str">
        <f t="shared" si="3"/>
        <v>BASTIAN SOTO</v>
      </c>
      <c r="G1248" s="100" t="s">
        <v>23539</v>
      </c>
      <c r="H1248" s="56" t="s">
        <v>12</v>
      </c>
      <c r="I1248" s="27"/>
      <c r="J1248" s="57" t="s">
        <v>14</v>
      </c>
      <c r="K1248" s="28"/>
    </row>
    <row r="1249" ht="22.5" customHeight="1">
      <c r="A1249" s="147">
        <v>46133.0</v>
      </c>
      <c r="B1249" s="15"/>
      <c r="C1249" s="44"/>
      <c r="D1249" s="181" t="s">
        <v>23540</v>
      </c>
      <c r="E1249" s="100" t="s">
        <v>23541</v>
      </c>
      <c r="F1249" s="112" t="str">
        <f t="shared" si="3"/>
        <v>JEAN SENATUS LOUIS</v>
      </c>
      <c r="G1249" s="100" t="s">
        <v>23542</v>
      </c>
      <c r="H1249" s="61"/>
      <c r="I1249" s="27"/>
      <c r="J1249" s="57" t="s">
        <v>14</v>
      </c>
      <c r="K1249" s="28"/>
    </row>
    <row r="1250" ht="22.5" customHeight="1">
      <c r="A1250" s="147">
        <v>46133.0</v>
      </c>
      <c r="B1250" s="15"/>
      <c r="C1250" s="44"/>
      <c r="D1250" s="181" t="s">
        <v>23543</v>
      </c>
      <c r="E1250" s="100" t="s">
        <v>23544</v>
      </c>
      <c r="F1250" s="112" t="str">
        <f t="shared" si="3"/>
        <v>VALERIA ANAHIS RAMIREZ VILLALOBOS</v>
      </c>
      <c r="G1250" s="100" t="s">
        <v>23545</v>
      </c>
      <c r="H1250" s="56" t="s">
        <v>12</v>
      </c>
      <c r="I1250" s="27"/>
      <c r="J1250" s="57" t="s">
        <v>14</v>
      </c>
      <c r="K1250" s="28"/>
    </row>
    <row r="1251" ht="22.5" customHeight="1">
      <c r="A1251" s="147">
        <v>46133.0</v>
      </c>
      <c r="B1251" s="15"/>
      <c r="C1251" s="44"/>
      <c r="D1251" s="181" t="s">
        <v>23546</v>
      </c>
      <c r="E1251" s="100" t="s">
        <v>23547</v>
      </c>
      <c r="F1251" s="112" t="str">
        <f t="shared" si="3"/>
        <v>JOEL SAIAS CASTRO PERALTA</v>
      </c>
      <c r="G1251" s="100" t="s">
        <v>23548</v>
      </c>
      <c r="H1251" s="56" t="s">
        <v>12</v>
      </c>
      <c r="I1251" s="27"/>
      <c r="J1251" s="57" t="s">
        <v>14</v>
      </c>
      <c r="K1251" s="28"/>
    </row>
    <row r="1252" ht="22.5" customHeight="1">
      <c r="A1252" s="147">
        <v>46133.0</v>
      </c>
      <c r="B1252" s="15"/>
      <c r="C1252" s="44"/>
      <c r="D1252" s="181" t="s">
        <v>23549</v>
      </c>
      <c r="E1252" s="100" t="s">
        <v>23550</v>
      </c>
      <c r="F1252" s="112" t="str">
        <f t="shared" si="3"/>
        <v>ALEJANDRO ISAIAS GUTIERREZ PEREIRA</v>
      </c>
      <c r="G1252" s="100" t="s">
        <v>23551</v>
      </c>
      <c r="H1252" s="61"/>
      <c r="I1252" s="27"/>
      <c r="J1252" s="57" t="s">
        <v>14</v>
      </c>
      <c r="K1252" s="28"/>
    </row>
    <row r="1253" ht="22.5" customHeight="1">
      <c r="A1253" s="147">
        <v>46133.0</v>
      </c>
      <c r="B1253" s="15"/>
      <c r="C1253" s="44"/>
      <c r="D1253" s="181" t="s">
        <v>23552</v>
      </c>
      <c r="E1253" s="100" t="s">
        <v>23553</v>
      </c>
      <c r="F1253" s="112" t="str">
        <f t="shared" si="3"/>
        <v>IZAMITT REED</v>
      </c>
      <c r="G1253" s="100" t="s">
        <v>23554</v>
      </c>
      <c r="H1253" s="56" t="s">
        <v>12</v>
      </c>
      <c r="I1253" s="27"/>
      <c r="J1253" s="57" t="s">
        <v>14</v>
      </c>
      <c r="K1253" s="28"/>
    </row>
    <row r="1254" ht="22.5" customHeight="1">
      <c r="A1254" s="147">
        <v>46133.0</v>
      </c>
      <c r="B1254" s="15"/>
      <c r="C1254" s="44"/>
      <c r="D1254" s="181" t="s">
        <v>10238</v>
      </c>
      <c r="E1254" s="100" t="s">
        <v>23555</v>
      </c>
      <c r="F1254" s="112" t="str">
        <f t="shared" si="3"/>
        <v>RUBÉN RAMOS CUNEO</v>
      </c>
      <c r="G1254" s="100" t="s">
        <v>23556</v>
      </c>
      <c r="H1254" s="61"/>
      <c r="I1254" s="27"/>
      <c r="J1254" s="57" t="s">
        <v>14</v>
      </c>
      <c r="K1254" s="28"/>
    </row>
    <row r="1255" ht="22.5" customHeight="1">
      <c r="A1255" s="147">
        <v>46133.0</v>
      </c>
      <c r="B1255" s="15"/>
      <c r="C1255" s="44"/>
      <c r="D1255" s="181" t="s">
        <v>10826</v>
      </c>
      <c r="E1255" s="100" t="s">
        <v>3643</v>
      </c>
      <c r="F1255" s="112" t="str">
        <f t="shared" si="3"/>
        <v>LISSETTE CARDENAS</v>
      </c>
      <c r="G1255" s="100" t="s">
        <v>23557</v>
      </c>
      <c r="H1255" s="56" t="s">
        <v>12</v>
      </c>
      <c r="I1255" s="27"/>
      <c r="J1255" s="57" t="s">
        <v>14</v>
      </c>
      <c r="K1255" s="28"/>
    </row>
    <row r="1256" ht="22.5" customHeight="1">
      <c r="A1256" s="147">
        <v>46133.0</v>
      </c>
      <c r="B1256" s="15"/>
      <c r="C1256" s="44"/>
      <c r="D1256" s="181" t="s">
        <v>23558</v>
      </c>
      <c r="E1256" s="100" t="s">
        <v>23559</v>
      </c>
      <c r="F1256" s="112" t="str">
        <f t="shared" si="3"/>
        <v>MARGARITA VERÓNICA LINEROS SALGADO</v>
      </c>
      <c r="G1256" s="100" t="s">
        <v>23560</v>
      </c>
      <c r="H1256" s="56" t="s">
        <v>12</v>
      </c>
      <c r="I1256" s="27"/>
      <c r="J1256" s="57" t="s">
        <v>14</v>
      </c>
      <c r="K1256" s="28"/>
    </row>
    <row r="1257" ht="22.5" customHeight="1">
      <c r="A1257" s="147">
        <v>46133.0</v>
      </c>
      <c r="B1257" s="15"/>
      <c r="C1257" s="44"/>
      <c r="D1257" s="181" t="s">
        <v>3733</v>
      </c>
      <c r="E1257" s="100" t="s">
        <v>23561</v>
      </c>
      <c r="F1257" s="112" t="str">
        <f t="shared" si="3"/>
        <v>CHRISTOPHER MUÑOZ PARRA</v>
      </c>
      <c r="G1257" s="100" t="s">
        <v>23562</v>
      </c>
      <c r="H1257" s="61"/>
      <c r="I1257" s="27"/>
      <c r="J1257" s="57" t="s">
        <v>14</v>
      </c>
      <c r="K1257" s="28"/>
    </row>
    <row r="1258" ht="22.5" customHeight="1">
      <c r="A1258" s="147">
        <v>46133.0</v>
      </c>
      <c r="B1258" s="15"/>
      <c r="C1258" s="44"/>
      <c r="D1258" s="181" t="s">
        <v>21623</v>
      </c>
      <c r="E1258" s="100" t="s">
        <v>1847</v>
      </c>
      <c r="F1258" s="112" t="str">
        <f t="shared" si="3"/>
        <v>MELANY PEÑA</v>
      </c>
      <c r="G1258" s="100" t="s">
        <v>23563</v>
      </c>
      <c r="H1258" s="61"/>
      <c r="I1258" s="27"/>
      <c r="J1258" s="57" t="s">
        <v>14</v>
      </c>
      <c r="K1258" s="28"/>
    </row>
    <row r="1259" ht="22.5" customHeight="1">
      <c r="A1259" s="147">
        <v>46133.0</v>
      </c>
      <c r="B1259" s="15"/>
      <c r="C1259" s="44"/>
      <c r="D1259" s="181" t="s">
        <v>23564</v>
      </c>
      <c r="E1259" s="100" t="s">
        <v>23565</v>
      </c>
      <c r="F1259" s="112" t="str">
        <f t="shared" si="3"/>
        <v>DORIS ORIELA FAUNDES VARGARA</v>
      </c>
      <c r="G1259" s="100" t="s">
        <v>23566</v>
      </c>
      <c r="H1259" s="61"/>
      <c r="I1259" s="27"/>
      <c r="J1259" s="57" t="s">
        <v>14</v>
      </c>
      <c r="K1259" s="28"/>
    </row>
    <row r="1260" ht="22.5" customHeight="1">
      <c r="A1260" s="147">
        <v>46133.0</v>
      </c>
      <c r="B1260" s="15"/>
      <c r="C1260" s="44"/>
      <c r="D1260" s="181" t="s">
        <v>23567</v>
      </c>
      <c r="E1260" s="100" t="s">
        <v>23568</v>
      </c>
      <c r="F1260" s="112" t="str">
        <f t="shared" si="3"/>
        <v>YOSELIN NICOL BASIORI AHUMADA</v>
      </c>
      <c r="G1260" s="100" t="s">
        <v>23569</v>
      </c>
      <c r="H1260" s="56" t="s">
        <v>12</v>
      </c>
      <c r="I1260" s="27"/>
      <c r="J1260" s="57" t="s">
        <v>14</v>
      </c>
      <c r="K1260" s="28"/>
    </row>
    <row r="1261" ht="22.5" customHeight="1">
      <c r="A1261" s="147">
        <v>46133.0</v>
      </c>
      <c r="B1261" s="15"/>
      <c r="C1261" s="44"/>
      <c r="D1261" s="181" t="s">
        <v>1764</v>
      </c>
      <c r="E1261" s="100" t="s">
        <v>9227</v>
      </c>
      <c r="F1261" s="112" t="str">
        <f t="shared" si="3"/>
        <v>SOFIA BOBADILLA</v>
      </c>
      <c r="G1261" s="100" t="s">
        <v>23570</v>
      </c>
      <c r="H1261" s="61"/>
      <c r="I1261" s="27"/>
      <c r="J1261" s="57" t="s">
        <v>14</v>
      </c>
      <c r="K1261" s="28"/>
    </row>
    <row r="1262" ht="22.5" customHeight="1">
      <c r="A1262" s="147">
        <v>46133.0</v>
      </c>
      <c r="B1262" s="15"/>
      <c r="C1262" s="44"/>
      <c r="D1262" s="181" t="s">
        <v>971</v>
      </c>
      <c r="E1262" s="100" t="s">
        <v>330</v>
      </c>
      <c r="F1262" s="112" t="str">
        <f t="shared" si="3"/>
        <v>ROBERTO ESTAY</v>
      </c>
      <c r="G1262" s="100" t="s">
        <v>23571</v>
      </c>
      <c r="H1262" s="56" t="s">
        <v>12</v>
      </c>
      <c r="I1262" s="27"/>
      <c r="J1262" s="57" t="s">
        <v>14</v>
      </c>
      <c r="K1262" s="28"/>
    </row>
    <row r="1263" ht="22.5" customHeight="1">
      <c r="A1263" s="147">
        <v>46133.0</v>
      </c>
      <c r="B1263" s="15"/>
      <c r="C1263" s="44"/>
      <c r="D1263" s="181" t="s">
        <v>774</v>
      </c>
      <c r="E1263" s="100" t="s">
        <v>5296</v>
      </c>
      <c r="F1263" s="112" t="str">
        <f t="shared" si="3"/>
        <v>IGNACIO ZEPEDA</v>
      </c>
      <c r="G1263" s="100" t="s">
        <v>23572</v>
      </c>
      <c r="H1263" s="56" t="s">
        <v>12</v>
      </c>
      <c r="I1263" s="27"/>
      <c r="J1263" s="57" t="s">
        <v>14</v>
      </c>
      <c r="K1263" s="23" t="s">
        <v>15</v>
      </c>
    </row>
    <row r="1264" ht="22.5" customHeight="1">
      <c r="A1264" s="147">
        <v>46133.0</v>
      </c>
      <c r="B1264" s="15"/>
      <c r="C1264" s="44"/>
      <c r="D1264" s="181" t="s">
        <v>23573</v>
      </c>
      <c r="E1264" s="100" t="s">
        <v>23574</v>
      </c>
      <c r="F1264" s="112" t="str">
        <f t="shared" si="3"/>
        <v>MARISOL DEL CARMEN LABRA SOBARZO</v>
      </c>
      <c r="G1264" s="100" t="s">
        <v>23575</v>
      </c>
      <c r="H1264" s="61"/>
      <c r="I1264" s="27"/>
      <c r="J1264" s="57" t="s">
        <v>14</v>
      </c>
      <c r="K1264" s="28"/>
    </row>
    <row r="1265" ht="22.5" customHeight="1">
      <c r="A1265" s="147">
        <v>46133.0</v>
      </c>
      <c r="B1265" s="15"/>
      <c r="C1265" s="44"/>
      <c r="D1265" s="181" t="s">
        <v>23576</v>
      </c>
      <c r="E1265" s="100" t="s">
        <v>8448</v>
      </c>
      <c r="F1265" s="112" t="str">
        <f t="shared" si="3"/>
        <v>DILAN MONTERO</v>
      </c>
      <c r="G1265" s="100" t="s">
        <v>23577</v>
      </c>
      <c r="H1265" s="61"/>
      <c r="I1265" s="27"/>
      <c r="J1265" s="57" t="s">
        <v>14</v>
      </c>
      <c r="K1265" s="28"/>
    </row>
    <row r="1266" ht="22.5" customHeight="1">
      <c r="A1266" s="147">
        <v>46133.0</v>
      </c>
      <c r="B1266" s="15"/>
      <c r="C1266" s="44"/>
      <c r="D1266" s="181" t="s">
        <v>1718</v>
      </c>
      <c r="E1266" s="100" t="s">
        <v>23578</v>
      </c>
      <c r="F1266" s="112" t="str">
        <f t="shared" si="3"/>
        <v>FRANCISCO JAVIER SALINAS BASAEZ</v>
      </c>
      <c r="G1266" s="100" t="s">
        <v>23579</v>
      </c>
      <c r="H1266" s="61"/>
      <c r="I1266" s="27"/>
      <c r="J1266" s="57" t="s">
        <v>14</v>
      </c>
      <c r="K1266" s="28"/>
    </row>
    <row r="1267" ht="22.5" customHeight="1">
      <c r="A1267" s="147">
        <v>46133.0</v>
      </c>
      <c r="B1267" s="15"/>
      <c r="C1267" s="44"/>
      <c r="D1267" s="181" t="s">
        <v>23580</v>
      </c>
      <c r="E1267" s="100" t="s">
        <v>23581</v>
      </c>
      <c r="F1267" s="112" t="str">
        <f t="shared" si="3"/>
        <v>VALENTINA ELIZABETH MÁRQUEZ FUENTES</v>
      </c>
      <c r="G1267" s="100" t="s">
        <v>23582</v>
      </c>
      <c r="H1267" s="61"/>
      <c r="I1267" s="27"/>
      <c r="J1267" s="57" t="s">
        <v>14</v>
      </c>
      <c r="K1267" s="28"/>
    </row>
    <row r="1268" ht="22.5" customHeight="1">
      <c r="A1268" s="147">
        <v>46133.0</v>
      </c>
      <c r="B1268" s="15">
        <v>46155.0</v>
      </c>
      <c r="C1268" s="44">
        <v>44805.0</v>
      </c>
      <c r="D1268" s="181" t="s">
        <v>23583</v>
      </c>
      <c r="E1268" s="100" t="s">
        <v>23584</v>
      </c>
      <c r="F1268" s="112" t="str">
        <f t="shared" si="3"/>
        <v>WELLINTON GATICA</v>
      </c>
      <c r="G1268" s="100" t="s">
        <v>23585</v>
      </c>
      <c r="H1268" s="56" t="s">
        <v>12</v>
      </c>
      <c r="I1268" s="27"/>
      <c r="J1268" s="57" t="s">
        <v>17</v>
      </c>
      <c r="K1268" s="23" t="s">
        <v>30</v>
      </c>
    </row>
    <row r="1269" ht="22.5" customHeight="1">
      <c r="A1269" s="147">
        <v>46133.0</v>
      </c>
      <c r="B1269" s="15"/>
      <c r="C1269" s="44"/>
      <c r="D1269" s="181" t="s">
        <v>7621</v>
      </c>
      <c r="E1269" s="100" t="s">
        <v>23586</v>
      </c>
      <c r="F1269" s="112" t="str">
        <f t="shared" si="3"/>
        <v>CAMILA YIMA</v>
      </c>
      <c r="G1269" s="100" t="s">
        <v>23587</v>
      </c>
      <c r="H1269" s="61"/>
      <c r="I1269" s="27"/>
      <c r="J1269" s="57" t="s">
        <v>14</v>
      </c>
      <c r="K1269" s="28"/>
    </row>
    <row r="1270" ht="22.5" customHeight="1">
      <c r="A1270" s="147">
        <v>46133.0</v>
      </c>
      <c r="B1270" s="15"/>
      <c r="C1270" s="44"/>
      <c r="D1270" s="181" t="s">
        <v>23588</v>
      </c>
      <c r="E1270" s="100"/>
      <c r="F1270" s="112" t="str">
        <f t="shared" si="3"/>
        <v>KRISNNA BELÉN VALENZUELA ACEVEDO </v>
      </c>
      <c r="G1270" s="100" t="s">
        <v>23589</v>
      </c>
      <c r="H1270" s="61"/>
      <c r="I1270" s="27"/>
      <c r="J1270" s="65" t="s">
        <v>14</v>
      </c>
      <c r="K1270" s="28"/>
    </row>
    <row r="1271" ht="22.5" customHeight="1">
      <c r="A1271" s="147">
        <v>46133.0</v>
      </c>
      <c r="B1271" s="15"/>
      <c r="C1271" s="44"/>
      <c r="D1271" s="181" t="s">
        <v>23590</v>
      </c>
      <c r="E1271" s="100"/>
      <c r="F1271" s="112" t="str">
        <f t="shared" si="3"/>
        <v>KERIN BAIRON VÁSQUEZ SALDIVIA </v>
      </c>
      <c r="G1271" s="100" t="s">
        <v>23591</v>
      </c>
      <c r="H1271" s="56" t="s">
        <v>12</v>
      </c>
      <c r="I1271" s="27"/>
      <c r="J1271" s="57" t="s">
        <v>14</v>
      </c>
      <c r="K1271" s="28"/>
    </row>
    <row r="1272" ht="22.5" customHeight="1">
      <c r="A1272" s="147">
        <v>46133.0</v>
      </c>
      <c r="B1272" s="15"/>
      <c r="C1272" s="44"/>
      <c r="D1272" s="181" t="s">
        <v>23592</v>
      </c>
      <c r="E1272" s="100"/>
      <c r="F1272" s="112" t="str">
        <f t="shared" si="3"/>
        <v>CLAUDIO JAVIER ARAVENA PERALTA </v>
      </c>
      <c r="G1272" s="100" t="s">
        <v>23593</v>
      </c>
      <c r="H1272" s="56" t="s">
        <v>12</v>
      </c>
      <c r="I1272" s="27"/>
      <c r="J1272" s="57" t="s">
        <v>14</v>
      </c>
      <c r="K1272" s="28"/>
    </row>
    <row r="1273" ht="22.5" customHeight="1">
      <c r="A1273" s="147">
        <v>46133.0</v>
      </c>
      <c r="B1273" s="15"/>
      <c r="C1273" s="44"/>
      <c r="D1273" s="181" t="s">
        <v>23594</v>
      </c>
      <c r="E1273" s="100"/>
      <c r="F1273" s="112" t="str">
        <f t="shared" si="3"/>
        <v>PAMELA ANGÉLICA VERA DÍAZ </v>
      </c>
      <c r="G1273" s="100" t="s">
        <v>23595</v>
      </c>
      <c r="H1273" s="56" t="s">
        <v>12</v>
      </c>
      <c r="I1273" s="27"/>
      <c r="J1273" s="57" t="s">
        <v>14</v>
      </c>
      <c r="K1273" s="23" t="s">
        <v>15</v>
      </c>
    </row>
    <row r="1274" ht="22.5" customHeight="1">
      <c r="A1274" s="147">
        <v>46133.0</v>
      </c>
      <c r="B1274" s="15"/>
      <c r="C1274" s="44"/>
      <c r="D1274" s="181" t="s">
        <v>23596</v>
      </c>
      <c r="E1274" s="100"/>
      <c r="F1274" s="112" t="str">
        <f t="shared" si="3"/>
        <v>MANUEL FERNANDO REYES LOPEZ </v>
      </c>
      <c r="G1274" s="100" t="s">
        <v>23597</v>
      </c>
      <c r="H1274" s="61"/>
      <c r="I1274" s="27"/>
      <c r="J1274" s="57" t="s">
        <v>14</v>
      </c>
      <c r="K1274" s="28"/>
    </row>
    <row r="1275" ht="22.5" customHeight="1">
      <c r="A1275" s="147">
        <v>46133.0</v>
      </c>
      <c r="B1275" s="15"/>
      <c r="C1275" s="44"/>
      <c r="D1275" s="181" t="s">
        <v>23598</v>
      </c>
      <c r="E1275" s="100"/>
      <c r="F1275" s="112" t="str">
        <f t="shared" si="3"/>
        <v>PRISCILA ANDREA GUAJARDO CALDERÓN </v>
      </c>
      <c r="G1275" s="100" t="s">
        <v>23599</v>
      </c>
      <c r="H1275" s="56" t="s">
        <v>12</v>
      </c>
      <c r="I1275" s="27"/>
      <c r="J1275" s="57" t="s">
        <v>14</v>
      </c>
      <c r="K1275" s="28"/>
    </row>
    <row r="1276" ht="22.5" customHeight="1">
      <c r="A1276" s="147">
        <v>46133.0</v>
      </c>
      <c r="B1276" s="15"/>
      <c r="C1276" s="44"/>
      <c r="D1276" s="181" t="s">
        <v>23600</v>
      </c>
      <c r="E1276" s="100"/>
      <c r="F1276" s="112" t="str">
        <f t="shared" si="3"/>
        <v>CAROLAINE FERNANDA MORA CARRASCO </v>
      </c>
      <c r="G1276" s="100" t="s">
        <v>23601</v>
      </c>
      <c r="H1276" s="61"/>
      <c r="I1276" s="27"/>
      <c r="J1276" s="57" t="s">
        <v>14</v>
      </c>
      <c r="K1276" s="28"/>
    </row>
    <row r="1277" ht="22.5" customHeight="1">
      <c r="A1277" s="147">
        <v>46133.0</v>
      </c>
      <c r="B1277" s="15"/>
      <c r="C1277" s="44"/>
      <c r="D1277" s="181" t="s">
        <v>23602</v>
      </c>
      <c r="E1277" s="100"/>
      <c r="F1277" s="112" t="str">
        <f t="shared" si="3"/>
        <v>ALDO FUENTES MARTINEZ </v>
      </c>
      <c r="G1277" s="100" t="s">
        <v>23603</v>
      </c>
      <c r="H1277" s="61"/>
      <c r="I1277" s="27"/>
      <c r="J1277" s="57" t="s">
        <v>14</v>
      </c>
      <c r="K1277" s="28"/>
    </row>
    <row r="1278" ht="22.5" customHeight="1">
      <c r="A1278" s="147">
        <v>46133.0</v>
      </c>
      <c r="B1278" s="15"/>
      <c r="C1278" s="44"/>
      <c r="D1278" s="181" t="s">
        <v>23604</v>
      </c>
      <c r="E1278" s="100"/>
      <c r="F1278" s="112" t="str">
        <f t="shared" si="3"/>
        <v>LEOPOLDO CHAYANNE ITURRA PINO </v>
      </c>
      <c r="G1278" s="100" t="s">
        <v>23605</v>
      </c>
      <c r="H1278" s="61"/>
      <c r="I1278" s="27"/>
      <c r="J1278" s="57" t="s">
        <v>14</v>
      </c>
      <c r="K1278" s="28"/>
    </row>
    <row r="1279" ht="22.5" customHeight="1">
      <c r="A1279" s="147">
        <v>46133.0</v>
      </c>
      <c r="B1279" s="15"/>
      <c r="C1279" s="44"/>
      <c r="D1279" s="181" t="s">
        <v>23606</v>
      </c>
      <c r="E1279" s="100"/>
      <c r="F1279" s="112" t="str">
        <f t="shared" si="3"/>
        <v>ALEJANDRO BENJAMÍN BRAVO ALVARADO </v>
      </c>
      <c r="G1279" s="100" t="s">
        <v>23607</v>
      </c>
      <c r="H1279" s="56" t="s">
        <v>12</v>
      </c>
      <c r="I1279" s="27"/>
      <c r="J1279" s="57" t="s">
        <v>14</v>
      </c>
      <c r="K1279" s="23" t="s">
        <v>15</v>
      </c>
    </row>
    <row r="1280" ht="22.5" customHeight="1">
      <c r="A1280" s="147">
        <v>46133.0</v>
      </c>
      <c r="B1280" s="15"/>
      <c r="C1280" s="44"/>
      <c r="D1280" s="181" t="s">
        <v>23608</v>
      </c>
      <c r="E1280" s="100"/>
      <c r="F1280" s="112" t="str">
        <f t="shared" si="3"/>
        <v>CHRISTIAN IGNACIO GAETE RIVERA </v>
      </c>
      <c r="G1280" s="100" t="s">
        <v>23609</v>
      </c>
      <c r="H1280" s="61"/>
      <c r="I1280" s="27"/>
      <c r="J1280" s="57" t="s">
        <v>14</v>
      </c>
      <c r="K1280" s="28"/>
    </row>
    <row r="1281" ht="22.5" customHeight="1">
      <c r="A1281" s="147">
        <v>46133.0</v>
      </c>
      <c r="B1281" s="15"/>
      <c r="C1281" s="44"/>
      <c r="D1281" s="181" t="s">
        <v>23610</v>
      </c>
      <c r="E1281" s="100"/>
      <c r="F1281" s="112" t="str">
        <f t="shared" si="3"/>
        <v>JESÚS ESTEBAN CORTEZ BRAVO </v>
      </c>
      <c r="G1281" s="100" t="s">
        <v>23611</v>
      </c>
      <c r="H1281" s="56" t="s">
        <v>12</v>
      </c>
      <c r="I1281" s="27"/>
      <c r="J1281" s="57" t="s">
        <v>14</v>
      </c>
      <c r="K1281" s="23" t="s">
        <v>15</v>
      </c>
    </row>
    <row r="1282" ht="22.5" customHeight="1">
      <c r="A1282" s="147">
        <v>46133.0</v>
      </c>
      <c r="B1282" s="15"/>
      <c r="C1282" s="44"/>
      <c r="D1282" s="181" t="s">
        <v>23612</v>
      </c>
      <c r="E1282" s="100"/>
      <c r="F1282" s="112" t="str">
        <f t="shared" si="3"/>
        <v>MARCOS NICOLÁS REINOSO WAITE </v>
      </c>
      <c r="G1282" s="100" t="s">
        <v>23613</v>
      </c>
      <c r="H1282" s="56" t="s">
        <v>12</v>
      </c>
      <c r="I1282" s="27"/>
      <c r="J1282" s="57" t="s">
        <v>14</v>
      </c>
      <c r="K1282" s="23" t="s">
        <v>15</v>
      </c>
    </row>
    <row r="1283" ht="22.5" customHeight="1">
      <c r="A1283" s="147">
        <v>46133.0</v>
      </c>
      <c r="B1283" s="15"/>
      <c r="C1283" s="44"/>
      <c r="D1283" s="181" t="s">
        <v>23614</v>
      </c>
      <c r="E1283" s="100"/>
      <c r="F1283" s="112" t="str">
        <f t="shared" si="3"/>
        <v>MOISES JOSUE MUJICA MONTERO </v>
      </c>
      <c r="G1283" s="100" t="s">
        <v>23615</v>
      </c>
      <c r="H1283" s="61"/>
      <c r="I1283" s="27"/>
      <c r="J1283" s="57" t="s">
        <v>14</v>
      </c>
      <c r="K1283" s="28"/>
    </row>
    <row r="1284" ht="22.5" customHeight="1">
      <c r="A1284" s="147">
        <v>46133.0</v>
      </c>
      <c r="B1284" s="15"/>
      <c r="C1284" s="44"/>
      <c r="D1284" s="181" t="s">
        <v>23616</v>
      </c>
      <c r="E1284" s="100"/>
      <c r="F1284" s="112" t="str">
        <f t="shared" si="3"/>
        <v>JAVIER ALBERTO CAUT CUADRA </v>
      </c>
      <c r="G1284" s="100" t="s">
        <v>23617</v>
      </c>
      <c r="H1284" s="56" t="s">
        <v>12</v>
      </c>
      <c r="I1284" s="27"/>
      <c r="J1284" s="57" t="s">
        <v>14</v>
      </c>
      <c r="K1284" s="28"/>
    </row>
    <row r="1285" ht="22.5" customHeight="1">
      <c r="A1285" s="147">
        <v>46133.0</v>
      </c>
      <c r="B1285" s="15"/>
      <c r="C1285" s="44"/>
      <c r="D1285" s="181" t="s">
        <v>23618</v>
      </c>
      <c r="E1285" s="100"/>
      <c r="F1285" s="112" t="str">
        <f t="shared" si="3"/>
        <v>JANIZZ REIZA ACOSTA PINEDA </v>
      </c>
      <c r="G1285" s="100" t="s">
        <v>23619</v>
      </c>
      <c r="H1285" s="56" t="s">
        <v>12</v>
      </c>
      <c r="I1285" s="27"/>
      <c r="J1285" s="57" t="s">
        <v>14</v>
      </c>
      <c r="K1285" s="28"/>
    </row>
    <row r="1286" ht="22.5" customHeight="1">
      <c r="A1286" s="147">
        <v>46133.0</v>
      </c>
      <c r="B1286" s="15"/>
      <c r="C1286" s="44"/>
      <c r="D1286" s="181" t="s">
        <v>23620</v>
      </c>
      <c r="E1286" s="100"/>
      <c r="F1286" s="112" t="str">
        <f t="shared" si="3"/>
        <v>ADELA DE LAS MERCEDES GALLEGOS FARES </v>
      </c>
      <c r="G1286" s="100" t="s">
        <v>14846</v>
      </c>
      <c r="H1286" s="61"/>
      <c r="I1286" s="27"/>
      <c r="J1286" s="57" t="s">
        <v>14</v>
      </c>
      <c r="K1286" s="28"/>
    </row>
    <row r="1287" ht="22.5" customHeight="1">
      <c r="A1287" s="147">
        <v>46133.0</v>
      </c>
      <c r="B1287" s="15"/>
      <c r="C1287" s="44"/>
      <c r="D1287" s="181" t="s">
        <v>21640</v>
      </c>
      <c r="E1287" s="100"/>
      <c r="F1287" s="112" t="str">
        <f t="shared" si="3"/>
        <v>BAYRON ALEXANDER VÁSQUEZ ESCOBAR </v>
      </c>
      <c r="G1287" s="100" t="s">
        <v>21641</v>
      </c>
      <c r="H1287" s="61"/>
      <c r="I1287" s="27"/>
      <c r="J1287" s="57" t="s">
        <v>14</v>
      </c>
      <c r="K1287" s="28"/>
    </row>
    <row r="1288" ht="22.5" customHeight="1">
      <c r="A1288" s="147">
        <v>46133.0</v>
      </c>
      <c r="B1288" s="15"/>
      <c r="C1288" s="44"/>
      <c r="D1288" s="181" t="s">
        <v>23621</v>
      </c>
      <c r="E1288" s="100"/>
      <c r="F1288" s="112" t="str">
        <f t="shared" si="3"/>
        <v>SAMUEL GERARD POBLETE TORNIA </v>
      </c>
      <c r="G1288" s="100" t="s">
        <v>23622</v>
      </c>
      <c r="H1288" s="56" t="s">
        <v>12</v>
      </c>
      <c r="I1288" s="27"/>
      <c r="J1288" s="57" t="s">
        <v>14</v>
      </c>
      <c r="K1288" s="28"/>
    </row>
    <row r="1289" ht="22.5" customHeight="1">
      <c r="A1289" s="147">
        <v>46133.0</v>
      </c>
      <c r="B1289" s="15"/>
      <c r="C1289" s="44"/>
      <c r="D1289" s="181" t="s">
        <v>23623</v>
      </c>
      <c r="E1289" s="100"/>
      <c r="F1289" s="112" t="str">
        <f t="shared" si="3"/>
        <v>ALEX GUSTAVO ABARCA ABARCA </v>
      </c>
      <c r="G1289" s="100" t="s">
        <v>23624</v>
      </c>
      <c r="H1289" s="56" t="s">
        <v>12</v>
      </c>
      <c r="I1289" s="27"/>
      <c r="J1289" s="57" t="s">
        <v>14</v>
      </c>
      <c r="K1289" s="23" t="s">
        <v>15</v>
      </c>
    </row>
    <row r="1290" ht="22.5" customHeight="1">
      <c r="A1290" s="147">
        <v>46133.0</v>
      </c>
      <c r="B1290" s="15"/>
      <c r="C1290" s="44"/>
      <c r="D1290" s="181" t="s">
        <v>23625</v>
      </c>
      <c r="E1290" s="100"/>
      <c r="F1290" s="112" t="str">
        <f t="shared" si="3"/>
        <v>BENJAMIN ÁLVARO LOYOLA VILLARREOL </v>
      </c>
      <c r="G1290" s="100" t="s">
        <v>23626</v>
      </c>
      <c r="H1290" s="61"/>
      <c r="I1290" s="27"/>
      <c r="J1290" s="57" t="s">
        <v>14</v>
      </c>
      <c r="K1290" s="28"/>
    </row>
    <row r="1291" ht="22.5" customHeight="1">
      <c r="A1291" s="147">
        <v>46133.0</v>
      </c>
      <c r="B1291" s="15"/>
      <c r="C1291" s="44"/>
      <c r="D1291" s="181" t="s">
        <v>23627</v>
      </c>
      <c r="E1291" s="100"/>
      <c r="F1291" s="112" t="str">
        <f t="shared" si="3"/>
        <v>MATÍAS ALONSO MUÑOZ HENRÍQUEZ </v>
      </c>
      <c r="G1291" s="100" t="s">
        <v>12190</v>
      </c>
      <c r="H1291" s="61"/>
      <c r="I1291" s="27"/>
      <c r="J1291" s="57" t="s">
        <v>14</v>
      </c>
      <c r="K1291" s="28"/>
    </row>
    <row r="1292" ht="22.5" customHeight="1">
      <c r="A1292" s="147">
        <v>46133.0</v>
      </c>
      <c r="B1292" s="15"/>
      <c r="C1292" s="44"/>
      <c r="D1292" s="181" t="s">
        <v>23628</v>
      </c>
      <c r="E1292" s="100"/>
      <c r="F1292" s="112" t="str">
        <f t="shared" si="3"/>
        <v>MANUEL ALEJANDRO OÑATE SAAVEDRA </v>
      </c>
      <c r="G1292" s="100" t="s">
        <v>23629</v>
      </c>
      <c r="H1292" s="56" t="s">
        <v>12</v>
      </c>
      <c r="I1292" s="27"/>
      <c r="J1292" s="57" t="s">
        <v>14</v>
      </c>
      <c r="K1292" s="23" t="s">
        <v>15</v>
      </c>
    </row>
    <row r="1293" ht="22.5" customHeight="1">
      <c r="A1293" s="147">
        <v>46133.0</v>
      </c>
      <c r="B1293" s="15"/>
      <c r="C1293" s="44"/>
      <c r="D1293" s="181" t="s">
        <v>23630</v>
      </c>
      <c r="E1293" s="100"/>
      <c r="F1293" s="112" t="str">
        <f t="shared" si="3"/>
        <v>FRANCISCO JAVIER MOROS VIERA </v>
      </c>
      <c r="G1293" s="100" t="s">
        <v>23631</v>
      </c>
      <c r="H1293" s="56" t="s">
        <v>12</v>
      </c>
      <c r="I1293" s="27"/>
      <c r="J1293" s="57" t="s">
        <v>14</v>
      </c>
      <c r="K1293" s="28"/>
    </row>
    <row r="1294" ht="22.5" customHeight="1">
      <c r="A1294" s="147">
        <v>46133.0</v>
      </c>
      <c r="B1294" s="15"/>
      <c r="C1294" s="44"/>
      <c r="D1294" s="181" t="s">
        <v>23632</v>
      </c>
      <c r="E1294" s="100"/>
      <c r="F1294" s="112" t="str">
        <f t="shared" si="3"/>
        <v>LISBY ANDREA QUIJON OLIVOS </v>
      </c>
      <c r="G1294" s="100" t="s">
        <v>23633</v>
      </c>
      <c r="H1294" s="61"/>
      <c r="I1294" s="27"/>
      <c r="J1294" s="57" t="s">
        <v>14</v>
      </c>
      <c r="K1294" s="28"/>
    </row>
    <row r="1295" ht="22.5" customHeight="1">
      <c r="A1295" s="147">
        <v>46133.0</v>
      </c>
      <c r="B1295" s="15"/>
      <c r="C1295" s="44"/>
      <c r="D1295" s="181" t="s">
        <v>23634</v>
      </c>
      <c r="E1295" s="100"/>
      <c r="F1295" s="112" t="str">
        <f t="shared" si="3"/>
        <v>BRANDON HENRY MONDACA ASTUDILLO </v>
      </c>
      <c r="G1295" s="100" t="s">
        <v>23635</v>
      </c>
      <c r="H1295" s="56" t="s">
        <v>12</v>
      </c>
      <c r="I1295" s="27"/>
      <c r="J1295" s="57" t="s">
        <v>14</v>
      </c>
      <c r="K1295" s="28"/>
    </row>
    <row r="1296" ht="22.5" customHeight="1">
      <c r="A1296" s="147">
        <v>46133.0</v>
      </c>
      <c r="B1296" s="15"/>
      <c r="C1296" s="44"/>
      <c r="D1296" s="181" t="s">
        <v>23636</v>
      </c>
      <c r="E1296" s="100"/>
      <c r="F1296" s="112" t="str">
        <f t="shared" si="3"/>
        <v>PAULA CECILIA DURÁN LIBERONA </v>
      </c>
      <c r="G1296" s="100" t="s">
        <v>23637</v>
      </c>
      <c r="H1296" s="56" t="s">
        <v>12</v>
      </c>
      <c r="I1296" s="27"/>
      <c r="J1296" s="57" t="s">
        <v>14</v>
      </c>
      <c r="K1296" s="23" t="s">
        <v>15</v>
      </c>
    </row>
    <row r="1297" ht="22.5" customHeight="1">
      <c r="A1297" s="147">
        <v>46133.0</v>
      </c>
      <c r="B1297" s="15"/>
      <c r="C1297" s="44"/>
      <c r="D1297" s="181" t="s">
        <v>23638</v>
      </c>
      <c r="E1297" s="100"/>
      <c r="F1297" s="112" t="str">
        <f t="shared" si="3"/>
        <v>ALEXANDER SEBASTIÁN JOFRÉ CAMILLA </v>
      </c>
      <c r="G1297" s="100" t="s">
        <v>23639</v>
      </c>
      <c r="H1297" s="56" t="s">
        <v>12</v>
      </c>
      <c r="I1297" s="27"/>
      <c r="J1297" s="57" t="s">
        <v>14</v>
      </c>
      <c r="K1297" s="28"/>
    </row>
    <row r="1298" ht="22.5" customHeight="1">
      <c r="A1298" s="147">
        <v>46133.0</v>
      </c>
      <c r="B1298" s="15"/>
      <c r="C1298" s="44"/>
      <c r="D1298" s="181" t="s">
        <v>23640</v>
      </c>
      <c r="E1298" s="100"/>
      <c r="F1298" s="112" t="str">
        <f t="shared" si="3"/>
        <v>YASNA ARACELLY ARENAS CORNEJO </v>
      </c>
      <c r="G1298" s="100" t="s">
        <v>23641</v>
      </c>
      <c r="H1298" s="56" t="s">
        <v>12</v>
      </c>
      <c r="I1298" s="27"/>
      <c r="J1298" s="57" t="s">
        <v>14</v>
      </c>
      <c r="K1298" s="28"/>
    </row>
    <row r="1299" ht="22.5" customHeight="1">
      <c r="A1299" s="147">
        <v>46133.0</v>
      </c>
      <c r="B1299" s="15"/>
      <c r="C1299" s="44"/>
      <c r="D1299" s="181" t="s">
        <v>23642</v>
      </c>
      <c r="E1299" s="100"/>
      <c r="F1299" s="112" t="str">
        <f t="shared" si="3"/>
        <v>NORDAN NICOLÁS PAREDES CARRILLO </v>
      </c>
      <c r="G1299" s="100" t="s">
        <v>23643</v>
      </c>
      <c r="H1299" s="56"/>
      <c r="I1299" s="27"/>
      <c r="J1299" s="57" t="s">
        <v>14</v>
      </c>
      <c r="K1299" s="28"/>
    </row>
    <row r="1300" ht="22.5" customHeight="1">
      <c r="A1300" s="147">
        <v>46133.0</v>
      </c>
      <c r="B1300" s="15"/>
      <c r="C1300" s="44"/>
      <c r="D1300" s="181" t="s">
        <v>23644</v>
      </c>
      <c r="E1300" s="100"/>
      <c r="F1300" s="112" t="str">
        <f t="shared" si="3"/>
        <v>NATHALY ANDREA SOTO FELVOR </v>
      </c>
      <c r="G1300" s="100" t="s">
        <v>23645</v>
      </c>
      <c r="H1300" s="61"/>
      <c r="I1300" s="27"/>
      <c r="J1300" s="57" t="s">
        <v>14</v>
      </c>
      <c r="K1300" s="28"/>
    </row>
    <row r="1301" ht="22.5" customHeight="1">
      <c r="A1301" s="147">
        <v>46133.0</v>
      </c>
      <c r="B1301" s="15"/>
      <c r="C1301" s="44"/>
      <c r="D1301" s="181" t="s">
        <v>23646</v>
      </c>
      <c r="E1301" s="100"/>
      <c r="F1301" s="112" t="str">
        <f t="shared" si="3"/>
        <v>JORGE ANDRÉS GONZÁLEZ ROMERO </v>
      </c>
      <c r="G1301" s="100" t="s">
        <v>19331</v>
      </c>
      <c r="H1301" s="61"/>
      <c r="I1301" s="27"/>
      <c r="J1301" s="57" t="s">
        <v>14</v>
      </c>
      <c r="K1301" s="28"/>
    </row>
    <row r="1302" ht="22.5" customHeight="1">
      <c r="A1302" s="147">
        <v>46133.0</v>
      </c>
      <c r="B1302" s="15"/>
      <c r="C1302" s="44"/>
      <c r="D1302" s="181" t="s">
        <v>23647</v>
      </c>
      <c r="E1302" s="100"/>
      <c r="F1302" s="112" t="str">
        <f t="shared" si="3"/>
        <v>YUSSEFF IGNACIO ALFARO JAIME </v>
      </c>
      <c r="G1302" s="100" t="s">
        <v>23648</v>
      </c>
      <c r="H1302" s="56" t="s">
        <v>12</v>
      </c>
      <c r="I1302" s="27"/>
      <c r="J1302" s="57" t="s">
        <v>14</v>
      </c>
      <c r="K1302" s="28"/>
    </row>
    <row r="1303" ht="22.5" customHeight="1">
      <c r="A1303" s="147">
        <v>46133.0</v>
      </c>
      <c r="B1303" s="15"/>
      <c r="C1303" s="44"/>
      <c r="D1303" s="181" t="s">
        <v>23649</v>
      </c>
      <c r="E1303" s="100"/>
      <c r="F1303" s="112" t="str">
        <f t="shared" si="3"/>
        <v>BASTIAN MICHEL GODOY ROJAS </v>
      </c>
      <c r="G1303" s="100" t="s">
        <v>23650</v>
      </c>
      <c r="H1303" s="61"/>
      <c r="I1303" s="27"/>
      <c r="J1303" s="57" t="s">
        <v>14</v>
      </c>
      <c r="K1303" s="28"/>
    </row>
    <row r="1304" ht="22.5" customHeight="1">
      <c r="A1304" s="147">
        <v>46133.0</v>
      </c>
      <c r="B1304" s="15"/>
      <c r="C1304" s="44"/>
      <c r="D1304" s="181" t="s">
        <v>1946</v>
      </c>
      <c r="E1304" s="100" t="s">
        <v>4506</v>
      </c>
      <c r="F1304" s="112" t="str">
        <f t="shared" si="3"/>
        <v>DIEGO LEIVA</v>
      </c>
      <c r="G1304" s="100" t="s">
        <v>23651</v>
      </c>
      <c r="H1304" s="56" t="s">
        <v>12</v>
      </c>
      <c r="I1304" s="27"/>
      <c r="J1304" s="57" t="s">
        <v>14</v>
      </c>
      <c r="K1304" s="28"/>
    </row>
    <row r="1305" ht="22.5" customHeight="1">
      <c r="A1305" s="147">
        <v>46133.0</v>
      </c>
      <c r="B1305" s="15"/>
      <c r="C1305" s="44"/>
      <c r="D1305" s="181" t="s">
        <v>23652</v>
      </c>
      <c r="E1305" s="100" t="s">
        <v>23653</v>
      </c>
      <c r="F1305" s="112" t="str">
        <f t="shared" si="3"/>
        <v>KEVIN ALEXANDER MORALES ALCAYAGA</v>
      </c>
      <c r="G1305" s="100" t="s">
        <v>23654</v>
      </c>
      <c r="H1305" s="56" t="s">
        <v>12</v>
      </c>
      <c r="I1305" s="27"/>
      <c r="J1305" s="57" t="s">
        <v>14</v>
      </c>
      <c r="K1305" s="28"/>
    </row>
    <row r="1306" ht="22.5" customHeight="1">
      <c r="A1306" s="147">
        <v>46133.0</v>
      </c>
      <c r="B1306" s="15"/>
      <c r="C1306" s="46" t="s">
        <v>122</v>
      </c>
      <c r="D1306" s="181" t="s">
        <v>23655</v>
      </c>
      <c r="E1306" s="100"/>
      <c r="F1306" s="112" t="str">
        <f t="shared" si="3"/>
        <v>ANITA FRANCISCA BUSTOS FARÍAS </v>
      </c>
      <c r="G1306" s="100" t="s">
        <v>23656</v>
      </c>
      <c r="H1306" s="56" t="s">
        <v>12</v>
      </c>
      <c r="I1306" s="27"/>
      <c r="J1306" s="57" t="s">
        <v>21226</v>
      </c>
      <c r="K1306" s="23" t="s">
        <v>15</v>
      </c>
    </row>
    <row r="1307" ht="22.5" customHeight="1">
      <c r="A1307" s="147">
        <v>46133.0</v>
      </c>
      <c r="B1307" s="15"/>
      <c r="C1307" s="46" t="s">
        <v>122</v>
      </c>
      <c r="D1307" s="181" t="s">
        <v>23657</v>
      </c>
      <c r="E1307" s="100"/>
      <c r="F1307" s="112" t="str">
        <f t="shared" si="3"/>
        <v>ARLETTE MACKARENA MENDOZA VARGAS </v>
      </c>
      <c r="G1307" s="100" t="s">
        <v>23658</v>
      </c>
      <c r="H1307" s="61"/>
      <c r="I1307" s="27"/>
      <c r="J1307" s="57" t="s">
        <v>26</v>
      </c>
      <c r="K1307" s="23" t="s">
        <v>22</v>
      </c>
    </row>
    <row r="1308" ht="22.5" customHeight="1">
      <c r="A1308" s="147">
        <v>46133.0</v>
      </c>
      <c r="B1308" s="15"/>
      <c r="C1308" s="46" t="s">
        <v>122</v>
      </c>
      <c r="D1308" s="181" t="s">
        <v>23659</v>
      </c>
      <c r="E1308" s="100"/>
      <c r="F1308" s="112" t="str">
        <f t="shared" si="3"/>
        <v>PATRICIA MADELEN PÉREZ MUÑOZ </v>
      </c>
      <c r="G1308" s="100" t="s">
        <v>23660</v>
      </c>
      <c r="H1308" s="56" t="s">
        <v>12</v>
      </c>
      <c r="I1308" s="27"/>
      <c r="J1308" s="57" t="s">
        <v>21226</v>
      </c>
      <c r="K1308" s="23" t="s">
        <v>15</v>
      </c>
    </row>
    <row r="1309" ht="22.5" customHeight="1">
      <c r="A1309" s="147">
        <v>46133.0</v>
      </c>
      <c r="B1309" s="15"/>
      <c r="C1309" s="46" t="s">
        <v>593</v>
      </c>
      <c r="D1309" s="181" t="s">
        <v>23661</v>
      </c>
      <c r="E1309" s="100"/>
      <c r="F1309" s="112" t="str">
        <f t="shared" si="3"/>
        <v>FERNANDA ANDREA MENESES ESTAY </v>
      </c>
      <c r="G1309" s="100" t="s">
        <v>23662</v>
      </c>
      <c r="H1309" s="56" t="s">
        <v>12</v>
      </c>
      <c r="I1309" s="27"/>
      <c r="J1309" s="57" t="s">
        <v>21226</v>
      </c>
      <c r="K1309" s="23" t="s">
        <v>15</v>
      </c>
    </row>
    <row r="1310" ht="22.5" customHeight="1">
      <c r="A1310" s="147">
        <v>46133.0</v>
      </c>
      <c r="B1310" s="15"/>
      <c r="C1310" s="46" t="s">
        <v>122</v>
      </c>
      <c r="D1310" s="181" t="s">
        <v>23663</v>
      </c>
      <c r="E1310" s="100"/>
      <c r="F1310" s="112" t="str">
        <f t="shared" si="3"/>
        <v>CARLOS HUMBERTO GÓMEZ RECABARREN </v>
      </c>
      <c r="G1310" s="100" t="s">
        <v>23664</v>
      </c>
      <c r="H1310" s="56" t="s">
        <v>12</v>
      </c>
      <c r="I1310" s="27"/>
      <c r="J1310" s="57" t="s">
        <v>21226</v>
      </c>
      <c r="K1310" s="23" t="s">
        <v>15</v>
      </c>
    </row>
    <row r="1311" ht="22.5" customHeight="1">
      <c r="A1311" s="147">
        <v>46133.0</v>
      </c>
      <c r="B1311" s="15"/>
      <c r="C1311" s="46" t="s">
        <v>16826</v>
      </c>
      <c r="D1311" s="181" t="s">
        <v>23665</v>
      </c>
      <c r="E1311" s="100"/>
      <c r="F1311" s="112" t="str">
        <f t="shared" si="3"/>
        <v>BENITO ALEXSANDER SOTO HERNÁNDEZ </v>
      </c>
      <c r="G1311" s="100" t="s">
        <v>23666</v>
      </c>
      <c r="H1311" s="61"/>
      <c r="I1311" s="27"/>
      <c r="J1311" s="57" t="s">
        <v>26</v>
      </c>
      <c r="K1311" s="23" t="s">
        <v>22</v>
      </c>
    </row>
    <row r="1312" ht="22.5" customHeight="1">
      <c r="A1312" s="147">
        <v>46133.0</v>
      </c>
      <c r="B1312" s="15"/>
      <c r="C1312" s="46" t="s">
        <v>122</v>
      </c>
      <c r="D1312" s="181" t="s">
        <v>23667</v>
      </c>
      <c r="E1312" s="100"/>
      <c r="F1312" s="112" t="str">
        <f t="shared" si="3"/>
        <v>MONICA CATALINA MAGAÑA ROJAS </v>
      </c>
      <c r="G1312" s="100" t="s">
        <v>23668</v>
      </c>
      <c r="H1312" s="56" t="s">
        <v>12</v>
      </c>
      <c r="I1312" s="27"/>
      <c r="J1312" s="57" t="s">
        <v>21226</v>
      </c>
      <c r="K1312" s="23" t="s">
        <v>15</v>
      </c>
    </row>
    <row r="1313" ht="22.5" customHeight="1">
      <c r="A1313" s="147">
        <v>46133.0</v>
      </c>
      <c r="B1313" s="15"/>
      <c r="C1313" s="46" t="s">
        <v>228</v>
      </c>
      <c r="D1313" s="181" t="s">
        <v>23669</v>
      </c>
      <c r="E1313" s="100"/>
      <c r="F1313" s="112" t="str">
        <f t="shared" si="3"/>
        <v>SEBASTIÁN MARCELO PINO RIQUELME </v>
      </c>
      <c r="G1313" s="100" t="s">
        <v>9197</v>
      </c>
      <c r="H1313" s="56" t="s">
        <v>12</v>
      </c>
      <c r="I1313" s="22" t="s">
        <v>16</v>
      </c>
      <c r="J1313" s="57" t="s">
        <v>21</v>
      </c>
      <c r="K1313" s="28"/>
    </row>
    <row r="1314" ht="22.5" customHeight="1">
      <c r="A1314" s="147">
        <v>46133.0</v>
      </c>
      <c r="B1314" s="15"/>
      <c r="C1314" s="46" t="s">
        <v>228</v>
      </c>
      <c r="D1314" s="181" t="s">
        <v>23670</v>
      </c>
      <c r="E1314" s="100"/>
      <c r="F1314" s="112" t="str">
        <f t="shared" si="3"/>
        <v>ESTEBAN GIOVANNY VERGARA CANESSA </v>
      </c>
      <c r="G1314" s="100" t="s">
        <v>23671</v>
      </c>
      <c r="H1314" s="56" t="s">
        <v>12</v>
      </c>
      <c r="I1314" s="27"/>
      <c r="J1314" s="57" t="s">
        <v>21</v>
      </c>
      <c r="K1314" s="23" t="s">
        <v>15</v>
      </c>
    </row>
    <row r="1315" ht="22.5" customHeight="1">
      <c r="A1315" s="147">
        <v>46133.0</v>
      </c>
      <c r="B1315" s="15"/>
      <c r="C1315" s="46" t="s">
        <v>232</v>
      </c>
      <c r="D1315" s="181" t="s">
        <v>23672</v>
      </c>
      <c r="E1315" s="100"/>
      <c r="F1315" s="112" t="str">
        <f t="shared" si="3"/>
        <v>MATÍAS JAVIER GAMBOA FONFACH </v>
      </c>
      <c r="G1315" s="100" t="s">
        <v>23673</v>
      </c>
      <c r="H1315" s="56" t="s">
        <v>12</v>
      </c>
      <c r="I1315" s="27"/>
      <c r="J1315" s="57" t="s">
        <v>21</v>
      </c>
      <c r="K1315" s="23" t="s">
        <v>15</v>
      </c>
    </row>
    <row r="1316" ht="22.5" customHeight="1">
      <c r="A1316" s="147">
        <v>46133.0</v>
      </c>
      <c r="B1316" s="15"/>
      <c r="C1316" s="46" t="s">
        <v>60</v>
      </c>
      <c r="D1316" s="181" t="s">
        <v>23674</v>
      </c>
      <c r="E1316" s="100"/>
      <c r="F1316" s="112" t="str">
        <f t="shared" si="3"/>
        <v>JOSE AUGUSTO VARGAS ARANCIBIA </v>
      </c>
      <c r="G1316" s="100" t="s">
        <v>23675</v>
      </c>
      <c r="H1316" s="56" t="s">
        <v>12</v>
      </c>
      <c r="I1316" s="27"/>
      <c r="J1316" s="57" t="s">
        <v>21</v>
      </c>
      <c r="K1316" s="23" t="s">
        <v>15</v>
      </c>
    </row>
    <row r="1317" ht="22.5" customHeight="1">
      <c r="A1317" s="147">
        <v>46133.0</v>
      </c>
      <c r="B1317" s="15"/>
      <c r="C1317" s="46" t="s">
        <v>228</v>
      </c>
      <c r="D1317" s="181" t="s">
        <v>23676</v>
      </c>
      <c r="E1317" s="100"/>
      <c r="F1317" s="112" t="str">
        <f t="shared" si="3"/>
        <v>CARLOS VICENTE NÚÑEZ GODOY </v>
      </c>
      <c r="G1317" s="100" t="s">
        <v>23677</v>
      </c>
      <c r="H1317" s="56" t="s">
        <v>12</v>
      </c>
      <c r="I1317" s="27"/>
      <c r="J1317" s="57" t="s">
        <v>21</v>
      </c>
      <c r="K1317" s="23" t="s">
        <v>15</v>
      </c>
    </row>
    <row r="1318" ht="22.5" customHeight="1">
      <c r="A1318" s="147">
        <v>46133.0</v>
      </c>
      <c r="B1318" s="15"/>
      <c r="C1318" s="46" t="s">
        <v>122</v>
      </c>
      <c r="D1318" s="181" t="s">
        <v>23678</v>
      </c>
      <c r="E1318" s="100"/>
      <c r="F1318" s="112" t="str">
        <f t="shared" si="3"/>
        <v>MARTÍN CONRADO BARRA FONCEA </v>
      </c>
      <c r="G1318" s="100" t="s">
        <v>23679</v>
      </c>
      <c r="H1318" s="56" t="s">
        <v>12</v>
      </c>
      <c r="I1318" s="27"/>
      <c r="J1318" s="57" t="s">
        <v>21</v>
      </c>
      <c r="K1318" s="23" t="s">
        <v>15</v>
      </c>
    </row>
    <row r="1319" ht="22.5" customHeight="1">
      <c r="A1319" s="147">
        <v>46133.0</v>
      </c>
      <c r="B1319" s="15"/>
      <c r="C1319" s="46" t="s">
        <v>106</v>
      </c>
      <c r="D1319" s="181" t="s">
        <v>23680</v>
      </c>
      <c r="E1319" s="100"/>
      <c r="F1319" s="112" t="str">
        <f t="shared" si="3"/>
        <v>JESSICA DEL CARMEN CERPA ROMERO </v>
      </c>
      <c r="G1319" s="100" t="s">
        <v>23681</v>
      </c>
      <c r="H1319" s="56" t="s">
        <v>12</v>
      </c>
      <c r="I1319" s="27"/>
      <c r="J1319" s="57" t="s">
        <v>21</v>
      </c>
      <c r="K1319" s="23" t="s">
        <v>15</v>
      </c>
    </row>
    <row r="1320" ht="22.5" customHeight="1">
      <c r="A1320" s="147">
        <v>46133.0</v>
      </c>
      <c r="B1320" s="15"/>
      <c r="C1320" s="46" t="s">
        <v>432</v>
      </c>
      <c r="D1320" s="181" t="s">
        <v>23682</v>
      </c>
      <c r="E1320" s="100"/>
      <c r="F1320" s="112" t="str">
        <f t="shared" si="3"/>
        <v>GERARDO ANDRÉS CERDA FLORES </v>
      </c>
      <c r="G1320" s="100" t="s">
        <v>23683</v>
      </c>
      <c r="H1320" s="56" t="s">
        <v>12</v>
      </c>
      <c r="I1320" s="27"/>
      <c r="J1320" s="57" t="s">
        <v>21</v>
      </c>
      <c r="K1320" s="23" t="s">
        <v>15</v>
      </c>
    </row>
    <row r="1321" ht="22.5" customHeight="1">
      <c r="A1321" s="147">
        <v>46133.0</v>
      </c>
      <c r="B1321" s="15"/>
      <c r="C1321" s="46" t="s">
        <v>3298</v>
      </c>
      <c r="D1321" s="181" t="s">
        <v>23684</v>
      </c>
      <c r="E1321" s="100"/>
      <c r="F1321" s="112" t="str">
        <f t="shared" si="3"/>
        <v>PATRICIO ESTEBAN BRAVO ROGEL </v>
      </c>
      <c r="G1321" s="100" t="s">
        <v>23685</v>
      </c>
      <c r="H1321" s="56" t="s">
        <v>12</v>
      </c>
      <c r="I1321" s="22" t="s">
        <v>16</v>
      </c>
      <c r="J1321" s="57" t="s">
        <v>21</v>
      </c>
      <c r="K1321" s="23" t="s">
        <v>15</v>
      </c>
    </row>
    <row r="1322" ht="22.5" customHeight="1">
      <c r="A1322" s="147">
        <v>46133.0</v>
      </c>
      <c r="B1322" s="15"/>
      <c r="C1322" s="46" t="s">
        <v>6788</v>
      </c>
      <c r="D1322" s="181" t="s">
        <v>23686</v>
      </c>
      <c r="E1322" s="100"/>
      <c r="F1322" s="112" t="str">
        <f t="shared" si="3"/>
        <v>GASPAR BAILLY PATRICIO AREAS SILVA </v>
      </c>
      <c r="G1322" s="100" t="s">
        <v>23687</v>
      </c>
      <c r="H1322" s="56" t="s">
        <v>12</v>
      </c>
      <c r="I1322" s="27"/>
      <c r="J1322" s="57" t="s">
        <v>21</v>
      </c>
      <c r="K1322" s="23" t="s">
        <v>18</v>
      </c>
    </row>
    <row r="1323" ht="22.5" customHeight="1">
      <c r="A1323" s="147">
        <v>46133.0</v>
      </c>
      <c r="B1323" s="15"/>
      <c r="C1323" s="46" t="s">
        <v>1312</v>
      </c>
      <c r="D1323" s="181" t="s">
        <v>23688</v>
      </c>
      <c r="E1323" s="100"/>
      <c r="F1323" s="112" t="str">
        <f t="shared" si="3"/>
        <v>ARIEL ALEJANDRO MORA QUINTANA </v>
      </c>
      <c r="G1323" s="100" t="s">
        <v>23689</v>
      </c>
      <c r="H1323" s="56" t="s">
        <v>12</v>
      </c>
      <c r="I1323" s="27"/>
      <c r="J1323" s="57" t="s">
        <v>21</v>
      </c>
      <c r="K1323" s="23" t="s">
        <v>30</v>
      </c>
    </row>
    <row r="1324" ht="22.5" customHeight="1">
      <c r="A1324" s="147">
        <v>46133.0</v>
      </c>
      <c r="B1324" s="15"/>
      <c r="C1324" s="46" t="s">
        <v>106</v>
      </c>
      <c r="D1324" s="181" t="s">
        <v>23690</v>
      </c>
      <c r="E1324" s="100"/>
      <c r="F1324" s="112" t="str">
        <f t="shared" si="3"/>
        <v>FELIPE ANDRÉS CONTRERAS SILVA </v>
      </c>
      <c r="G1324" s="100" t="s">
        <v>23691</v>
      </c>
      <c r="H1324" s="56" t="s">
        <v>12</v>
      </c>
      <c r="I1324" s="27"/>
      <c r="J1324" s="57" t="s">
        <v>21</v>
      </c>
      <c r="K1324" s="23" t="s">
        <v>15</v>
      </c>
    </row>
    <row r="1325" ht="22.5" customHeight="1">
      <c r="A1325" s="147">
        <v>46133.0</v>
      </c>
      <c r="B1325" s="15"/>
      <c r="C1325" s="46" t="s">
        <v>22559</v>
      </c>
      <c r="D1325" s="181" t="s">
        <v>23692</v>
      </c>
      <c r="E1325" s="100"/>
      <c r="F1325" s="112" t="str">
        <f t="shared" si="3"/>
        <v>EDWIN FRANCO GUTIERREZ </v>
      </c>
      <c r="G1325" s="100" t="s">
        <v>23693</v>
      </c>
      <c r="H1325" s="56" t="s">
        <v>12</v>
      </c>
      <c r="I1325" s="27"/>
      <c r="J1325" s="57" t="s">
        <v>21</v>
      </c>
      <c r="K1325" s="23" t="s">
        <v>15</v>
      </c>
    </row>
    <row r="1326" ht="22.5" customHeight="1">
      <c r="A1326" s="147">
        <v>46133.0</v>
      </c>
      <c r="B1326" s="15"/>
      <c r="C1326" s="46" t="s">
        <v>106</v>
      </c>
      <c r="D1326" s="181" t="s">
        <v>23694</v>
      </c>
      <c r="E1326" s="100"/>
      <c r="F1326" s="112" t="str">
        <f t="shared" si="3"/>
        <v>DORIS CALDERON </v>
      </c>
      <c r="G1326" s="100" t="s">
        <v>23695</v>
      </c>
      <c r="H1326" s="56" t="s">
        <v>12</v>
      </c>
      <c r="I1326" s="27"/>
      <c r="J1326" s="57" t="s">
        <v>21</v>
      </c>
      <c r="K1326" s="23" t="s">
        <v>15</v>
      </c>
    </row>
    <row r="1327" ht="22.5" customHeight="1">
      <c r="A1327" s="147">
        <v>46133.0</v>
      </c>
      <c r="B1327" s="15"/>
      <c r="C1327" s="46" t="s">
        <v>106</v>
      </c>
      <c r="D1327" s="181" t="s">
        <v>23696</v>
      </c>
      <c r="E1327" s="100" t="s">
        <v>23697</v>
      </c>
      <c r="F1327" s="112" t="str">
        <f t="shared" si="3"/>
        <v>CHRISTIAN ORLANDO ARANGUIZ CONTRERAS</v>
      </c>
      <c r="G1327" s="100" t="s">
        <v>23698</v>
      </c>
      <c r="H1327" s="56" t="s">
        <v>12</v>
      </c>
      <c r="I1327" s="27"/>
      <c r="J1327" s="57" t="s">
        <v>21</v>
      </c>
      <c r="K1327" s="23" t="s">
        <v>15</v>
      </c>
    </row>
    <row r="1328" ht="22.5" customHeight="1">
      <c r="A1328" s="147">
        <v>46133.0</v>
      </c>
      <c r="B1328" s="15">
        <v>46119.0</v>
      </c>
      <c r="C1328" s="44">
        <v>45658.0</v>
      </c>
      <c r="D1328" s="181" t="s">
        <v>23699</v>
      </c>
      <c r="E1328" s="100" t="s">
        <v>23700</v>
      </c>
      <c r="F1328" s="112" t="str">
        <f t="shared" si="3"/>
        <v>JORGE EDUARDO MENESES ASTORGA</v>
      </c>
      <c r="G1328" s="100" t="s">
        <v>23701</v>
      </c>
      <c r="H1328" s="61"/>
      <c r="I1328" s="27"/>
      <c r="J1328" s="57" t="s">
        <v>17</v>
      </c>
      <c r="K1328" s="23" t="s">
        <v>18</v>
      </c>
    </row>
    <row r="1329" ht="22.5" customHeight="1">
      <c r="A1329" s="147">
        <v>46133.0</v>
      </c>
      <c r="B1329" s="15">
        <v>46119.0</v>
      </c>
      <c r="C1329" s="44">
        <v>45170.0</v>
      </c>
      <c r="D1329" s="181" t="s">
        <v>17989</v>
      </c>
      <c r="E1329" s="100" t="s">
        <v>2232</v>
      </c>
      <c r="F1329" s="112" t="str">
        <f t="shared" si="3"/>
        <v>OMAR MOLINA</v>
      </c>
      <c r="G1329" s="100" t="s">
        <v>23702</v>
      </c>
      <c r="H1329" s="56" t="s">
        <v>12</v>
      </c>
      <c r="I1329" s="27"/>
      <c r="J1329" s="57" t="s">
        <v>17</v>
      </c>
      <c r="K1329" s="23" t="s">
        <v>20</v>
      </c>
    </row>
    <row r="1330" ht="22.5" customHeight="1">
      <c r="A1330" s="147">
        <v>46133.0</v>
      </c>
      <c r="B1330" s="15">
        <v>46119.0</v>
      </c>
      <c r="C1330" s="44">
        <v>43891.0</v>
      </c>
      <c r="D1330" s="181" t="s">
        <v>23703</v>
      </c>
      <c r="E1330" s="100"/>
      <c r="F1330" s="112" t="str">
        <f t="shared" si="3"/>
        <v>CAMILO NICOLÁS BUSTO FLORES </v>
      </c>
      <c r="G1330" s="100" t="s">
        <v>23704</v>
      </c>
      <c r="H1330" s="56" t="s">
        <v>12</v>
      </c>
      <c r="I1330" s="27"/>
      <c r="J1330" s="57" t="s">
        <v>17</v>
      </c>
      <c r="K1330" s="23" t="s">
        <v>15</v>
      </c>
    </row>
    <row r="1331" ht="22.5" customHeight="1">
      <c r="A1331" s="147">
        <v>46133.0</v>
      </c>
      <c r="B1331" s="15">
        <v>46119.0</v>
      </c>
      <c r="C1331" s="44">
        <v>45139.0</v>
      </c>
      <c r="D1331" s="181" t="s">
        <v>23705</v>
      </c>
      <c r="E1331" s="100"/>
      <c r="F1331" s="112" t="str">
        <f t="shared" si="3"/>
        <v>RENATO LILLO YAMPER </v>
      </c>
      <c r="G1331" s="100" t="s">
        <v>23706</v>
      </c>
      <c r="H1331" s="56" t="s">
        <v>12</v>
      </c>
      <c r="I1331" s="27"/>
      <c r="J1331" s="57" t="s">
        <v>17</v>
      </c>
      <c r="K1331" s="23" t="s">
        <v>20</v>
      </c>
    </row>
    <row r="1332" ht="22.5" customHeight="1">
      <c r="A1332" s="147">
        <v>46133.0</v>
      </c>
      <c r="B1332" s="15">
        <v>46119.0</v>
      </c>
      <c r="C1332" s="44">
        <v>45383.0</v>
      </c>
      <c r="D1332" s="181" t="s">
        <v>23707</v>
      </c>
      <c r="E1332" s="100"/>
      <c r="F1332" s="112" t="str">
        <f t="shared" si="3"/>
        <v>GUILLERMO CARLOS EDUARDO VALLEJOS ISLER </v>
      </c>
      <c r="G1332" s="100" t="s">
        <v>23708</v>
      </c>
      <c r="H1332" s="56" t="s">
        <v>12</v>
      </c>
      <c r="I1332" s="27"/>
      <c r="J1332" s="57" t="s">
        <v>17</v>
      </c>
      <c r="K1332" s="23" t="s">
        <v>15</v>
      </c>
    </row>
    <row r="1333" ht="22.5" customHeight="1">
      <c r="A1333" s="147">
        <v>46133.0</v>
      </c>
      <c r="B1333" s="15"/>
      <c r="C1333" s="44"/>
      <c r="D1333" s="181" t="s">
        <v>23709</v>
      </c>
      <c r="E1333" s="100"/>
      <c r="F1333" s="112" t="str">
        <f t="shared" si="3"/>
        <v>TAMARA KARINA FLORES ZAMORANO </v>
      </c>
      <c r="G1333" s="100" t="s">
        <v>3235</v>
      </c>
      <c r="H1333" s="56" t="s">
        <v>12</v>
      </c>
      <c r="I1333" s="27"/>
      <c r="J1333" s="57" t="s">
        <v>17</v>
      </c>
      <c r="K1333" s="23" t="s">
        <v>20</v>
      </c>
    </row>
    <row r="1334" ht="22.5" customHeight="1">
      <c r="A1334" s="147">
        <v>46133.0</v>
      </c>
      <c r="B1334" s="15">
        <v>46119.0</v>
      </c>
      <c r="C1334" s="44">
        <v>43770.0</v>
      </c>
      <c r="D1334" s="181" t="s">
        <v>23710</v>
      </c>
      <c r="E1334" s="100"/>
      <c r="F1334" s="112" t="str">
        <f t="shared" si="3"/>
        <v>DANIELA ANDREA RETAMAL PACHECO </v>
      </c>
      <c r="G1334" s="100" t="s">
        <v>23711</v>
      </c>
      <c r="H1334" s="56" t="s">
        <v>12</v>
      </c>
      <c r="I1334" s="27"/>
      <c r="J1334" s="57" t="s">
        <v>17</v>
      </c>
      <c r="K1334" s="23" t="s">
        <v>15</v>
      </c>
    </row>
    <row r="1335" ht="22.5" customHeight="1">
      <c r="A1335" s="147">
        <v>46133.0</v>
      </c>
      <c r="B1335" s="15">
        <v>46119.0</v>
      </c>
      <c r="C1335" s="44">
        <v>45170.0</v>
      </c>
      <c r="D1335" s="181" t="s">
        <v>23712</v>
      </c>
      <c r="E1335" s="100"/>
      <c r="F1335" s="112" t="str">
        <f t="shared" si="3"/>
        <v>KARLA ANDREA SALAZAR DÍAZ </v>
      </c>
      <c r="G1335" s="100" t="s">
        <v>23713</v>
      </c>
      <c r="H1335" s="61"/>
      <c r="I1335" s="27"/>
      <c r="J1335" s="57" t="s">
        <v>17</v>
      </c>
      <c r="K1335" s="23" t="s">
        <v>22</v>
      </c>
    </row>
    <row r="1336" ht="22.5" customHeight="1">
      <c r="A1336" s="147">
        <v>46133.0</v>
      </c>
      <c r="B1336" s="15">
        <v>46119.0</v>
      </c>
      <c r="C1336" s="44">
        <v>43862.0</v>
      </c>
      <c r="D1336" s="181" t="s">
        <v>23714</v>
      </c>
      <c r="E1336" s="100"/>
      <c r="F1336" s="112" t="str">
        <f t="shared" si="3"/>
        <v>HERNÁN SEGUNDO ARAYA CID </v>
      </c>
      <c r="G1336" s="100" t="s">
        <v>23715</v>
      </c>
      <c r="H1336" s="56" t="s">
        <v>12</v>
      </c>
      <c r="I1336" s="27"/>
      <c r="J1336" s="57" t="s">
        <v>17</v>
      </c>
      <c r="K1336" s="23" t="s">
        <v>15</v>
      </c>
    </row>
    <row r="1337" ht="22.5" customHeight="1">
      <c r="A1337" s="147">
        <v>46133.0</v>
      </c>
      <c r="B1337" s="15"/>
      <c r="C1337" s="44">
        <v>43678.0</v>
      </c>
      <c r="D1337" s="181" t="s">
        <v>23716</v>
      </c>
      <c r="E1337" s="100"/>
      <c r="F1337" s="112" t="str">
        <f t="shared" si="3"/>
        <v>CLAUDIA LIDIA DEL CARMEN ALVARADO DÍAZ </v>
      </c>
      <c r="G1337" s="100" t="s">
        <v>23717</v>
      </c>
      <c r="H1337" s="56" t="s">
        <v>12</v>
      </c>
      <c r="I1337" s="27"/>
      <c r="J1337" s="57" t="s">
        <v>17</v>
      </c>
      <c r="K1337" s="23" t="s">
        <v>15</v>
      </c>
    </row>
    <row r="1338" ht="22.5" customHeight="1">
      <c r="A1338" s="147">
        <v>46133.0</v>
      </c>
      <c r="B1338" s="15">
        <v>46119.0</v>
      </c>
      <c r="C1338" s="44">
        <v>43586.0</v>
      </c>
      <c r="D1338" s="181" t="s">
        <v>23718</v>
      </c>
      <c r="E1338" s="100"/>
      <c r="F1338" s="112" t="str">
        <f t="shared" si="3"/>
        <v>MITCHEL ANGELO LÓPEZ MORALES </v>
      </c>
      <c r="G1338" s="100" t="s">
        <v>23719</v>
      </c>
      <c r="H1338" s="56" t="s">
        <v>12</v>
      </c>
      <c r="I1338" s="27"/>
      <c r="J1338" s="57" t="s">
        <v>17</v>
      </c>
      <c r="K1338" s="23" t="s">
        <v>15</v>
      </c>
    </row>
    <row r="1339" ht="22.5" customHeight="1">
      <c r="A1339" s="147">
        <v>46133.0</v>
      </c>
      <c r="B1339" s="15">
        <v>46119.0</v>
      </c>
      <c r="C1339" s="44">
        <v>44774.0</v>
      </c>
      <c r="D1339" s="181" t="s">
        <v>23720</v>
      </c>
      <c r="E1339" s="100"/>
      <c r="F1339" s="112" t="str">
        <f t="shared" si="3"/>
        <v>RENZO FERNANDO POLANCO CABRERA </v>
      </c>
      <c r="G1339" s="100" t="s">
        <v>23721</v>
      </c>
      <c r="H1339" s="56" t="s">
        <v>12</v>
      </c>
      <c r="I1339" s="27"/>
      <c r="J1339" s="57" t="s">
        <v>17</v>
      </c>
      <c r="K1339" s="23" t="s">
        <v>15</v>
      </c>
    </row>
    <row r="1340" ht="22.5" customHeight="1">
      <c r="A1340" s="147">
        <v>46133.0</v>
      </c>
      <c r="B1340" s="15">
        <v>46119.0</v>
      </c>
      <c r="C1340" s="44">
        <v>43556.0</v>
      </c>
      <c r="D1340" s="181" t="s">
        <v>23722</v>
      </c>
      <c r="E1340" s="100"/>
      <c r="F1340" s="112" t="str">
        <f t="shared" si="3"/>
        <v>JORGE DAVID MORALES RIQUELME </v>
      </c>
      <c r="G1340" s="100" t="s">
        <v>23723</v>
      </c>
      <c r="H1340" s="61"/>
      <c r="I1340" s="27"/>
      <c r="J1340" s="57" t="s">
        <v>17</v>
      </c>
      <c r="K1340" s="23" t="s">
        <v>22</v>
      </c>
    </row>
    <row r="1341" ht="22.5" customHeight="1">
      <c r="A1341" s="147">
        <v>46133.0</v>
      </c>
      <c r="B1341" s="15">
        <v>46119.0</v>
      </c>
      <c r="C1341" s="44">
        <v>45047.0</v>
      </c>
      <c r="D1341" s="181" t="s">
        <v>23724</v>
      </c>
      <c r="E1341" s="100"/>
      <c r="F1341" s="112" t="str">
        <f t="shared" si="3"/>
        <v>LUIS GUILLERMO MORALES LÓPEZ </v>
      </c>
      <c r="G1341" s="100" t="s">
        <v>23725</v>
      </c>
      <c r="H1341" s="56" t="s">
        <v>12</v>
      </c>
      <c r="I1341" s="27"/>
      <c r="J1341" s="57" t="s">
        <v>17</v>
      </c>
      <c r="K1341" s="23" t="s">
        <v>20</v>
      </c>
    </row>
    <row r="1342" ht="22.5" customHeight="1">
      <c r="A1342" s="147">
        <v>46133.0</v>
      </c>
      <c r="B1342" s="15">
        <v>46119.0</v>
      </c>
      <c r="C1342" s="44">
        <v>42278.0</v>
      </c>
      <c r="D1342" s="181" t="s">
        <v>23726</v>
      </c>
      <c r="E1342" s="100"/>
      <c r="F1342" s="112" t="str">
        <f t="shared" si="3"/>
        <v>FERNANDO LEONTUR LORCA CARMONA </v>
      </c>
      <c r="G1342" s="100" t="s">
        <v>23727</v>
      </c>
      <c r="H1342" s="56" t="s">
        <v>12</v>
      </c>
      <c r="I1342" s="27"/>
      <c r="J1342" s="57" t="s">
        <v>17</v>
      </c>
      <c r="K1342" s="23" t="s">
        <v>20</v>
      </c>
    </row>
    <row r="1343" ht="22.5" customHeight="1">
      <c r="A1343" s="147">
        <v>46133.0</v>
      </c>
      <c r="B1343" s="15">
        <v>46119.0</v>
      </c>
      <c r="C1343" s="44">
        <v>45170.0</v>
      </c>
      <c r="D1343" s="181" t="s">
        <v>23728</v>
      </c>
      <c r="E1343" s="100"/>
      <c r="F1343" s="112" t="str">
        <f t="shared" si="3"/>
        <v>ELSA CELIA TRUJILLO SALDIVIA </v>
      </c>
      <c r="G1343" s="100" t="s">
        <v>23729</v>
      </c>
      <c r="H1343" s="56" t="s">
        <v>12</v>
      </c>
      <c r="I1343" s="27"/>
      <c r="J1343" s="57" t="s">
        <v>17</v>
      </c>
      <c r="K1343" s="23" t="s">
        <v>15</v>
      </c>
    </row>
    <row r="1344" ht="22.5" customHeight="1">
      <c r="A1344" s="147">
        <v>46133.0</v>
      </c>
      <c r="B1344" s="15">
        <v>46119.0</v>
      </c>
      <c r="C1344" s="44">
        <v>44378.0</v>
      </c>
      <c r="D1344" s="181" t="s">
        <v>23730</v>
      </c>
      <c r="E1344" s="100"/>
      <c r="F1344" s="112" t="str">
        <f t="shared" si="3"/>
        <v>MANUEL ALEJANDRO MUÑOZ VALDÉS </v>
      </c>
      <c r="G1344" s="100" t="s">
        <v>17765</v>
      </c>
      <c r="H1344" s="56" t="s">
        <v>12</v>
      </c>
      <c r="I1344" s="27"/>
      <c r="J1344" s="57" t="s">
        <v>17</v>
      </c>
      <c r="K1344" s="23" t="s">
        <v>15</v>
      </c>
    </row>
    <row r="1345" ht="22.5" customHeight="1">
      <c r="A1345" s="147">
        <v>46133.0</v>
      </c>
      <c r="B1345" s="15">
        <v>46119.0</v>
      </c>
      <c r="C1345" s="44">
        <v>44805.0</v>
      </c>
      <c r="D1345" s="181" t="s">
        <v>23731</v>
      </c>
      <c r="E1345" s="100"/>
      <c r="F1345" s="112" t="str">
        <f t="shared" si="3"/>
        <v>PABLO ANDRÉS FERNÁNDEZ SANDOVAL </v>
      </c>
      <c r="G1345" s="100" t="s">
        <v>23732</v>
      </c>
      <c r="H1345" s="61"/>
      <c r="I1345" s="27"/>
      <c r="J1345" s="57" t="s">
        <v>17</v>
      </c>
      <c r="K1345" s="23" t="s">
        <v>22</v>
      </c>
    </row>
    <row r="1346" ht="22.5" customHeight="1">
      <c r="A1346" s="147">
        <v>46133.0</v>
      </c>
      <c r="B1346" s="15">
        <v>46119.0</v>
      </c>
      <c r="C1346" s="44">
        <v>44593.0</v>
      </c>
      <c r="D1346" s="181" t="s">
        <v>23733</v>
      </c>
      <c r="E1346" s="100"/>
      <c r="F1346" s="112" t="str">
        <f t="shared" si="3"/>
        <v>CARLOS ANDRÉS MUÑOZ SOTO </v>
      </c>
      <c r="G1346" s="100" t="s">
        <v>23734</v>
      </c>
      <c r="H1346" s="61"/>
      <c r="I1346" s="27"/>
      <c r="J1346" s="57" t="s">
        <v>17</v>
      </c>
      <c r="K1346" s="23" t="s">
        <v>22</v>
      </c>
    </row>
    <row r="1347" ht="22.5" customHeight="1">
      <c r="A1347" s="147">
        <v>46133.0</v>
      </c>
      <c r="B1347" s="15">
        <v>46119.0</v>
      </c>
      <c r="C1347" s="44">
        <v>45352.0</v>
      </c>
      <c r="D1347" s="181" t="s">
        <v>23735</v>
      </c>
      <c r="E1347" s="100"/>
      <c r="F1347" s="112" t="str">
        <f t="shared" si="3"/>
        <v>ANGEL CUSTODIO MIRANDA LOPEZ </v>
      </c>
      <c r="G1347" s="100" t="s">
        <v>23736</v>
      </c>
      <c r="H1347" s="56" t="s">
        <v>12</v>
      </c>
      <c r="I1347" s="27"/>
      <c r="J1347" s="57" t="s">
        <v>17</v>
      </c>
      <c r="K1347" s="23" t="s">
        <v>20</v>
      </c>
    </row>
    <row r="1348" ht="22.5" customHeight="1">
      <c r="A1348" s="147">
        <v>46133.0</v>
      </c>
      <c r="B1348" s="15">
        <v>46119.0</v>
      </c>
      <c r="C1348" s="44">
        <v>45413.0</v>
      </c>
      <c r="D1348" s="181" t="s">
        <v>23737</v>
      </c>
      <c r="E1348" s="100"/>
      <c r="F1348" s="112" t="str">
        <f t="shared" si="3"/>
        <v>PAUL GIOVANNI BOGGIANO ARAVENA </v>
      </c>
      <c r="G1348" s="100" t="s">
        <v>23738</v>
      </c>
      <c r="H1348" s="61"/>
      <c r="I1348" s="27"/>
      <c r="J1348" s="57" t="s">
        <v>17</v>
      </c>
      <c r="K1348" s="23" t="s">
        <v>22</v>
      </c>
    </row>
    <row r="1349" ht="22.5" customHeight="1">
      <c r="A1349" s="147">
        <v>46133.0</v>
      </c>
      <c r="B1349" s="15">
        <v>46119.0</v>
      </c>
      <c r="C1349" s="44">
        <v>43891.0</v>
      </c>
      <c r="D1349" s="181" t="s">
        <v>23739</v>
      </c>
      <c r="E1349" s="100"/>
      <c r="F1349" s="112" t="str">
        <f t="shared" si="3"/>
        <v>JOSÉ ESTEBAN VARELA RAMÍREZ </v>
      </c>
      <c r="G1349" s="100" t="s">
        <v>23740</v>
      </c>
      <c r="H1349" s="56" t="s">
        <v>12</v>
      </c>
      <c r="I1349" s="22" t="s">
        <v>16</v>
      </c>
      <c r="J1349" s="57" t="s">
        <v>17</v>
      </c>
      <c r="K1349" s="23" t="s">
        <v>15</v>
      </c>
    </row>
    <row r="1350" ht="22.5" customHeight="1">
      <c r="A1350" s="147">
        <v>46133.0</v>
      </c>
      <c r="B1350" s="15"/>
      <c r="C1350" s="44">
        <v>43101.0</v>
      </c>
      <c r="D1350" s="181" t="s">
        <v>23741</v>
      </c>
      <c r="E1350" s="100"/>
      <c r="F1350" s="112" t="str">
        <f t="shared" si="3"/>
        <v>JORGE ALFONSO ACEVEDO KARLEZI </v>
      </c>
      <c r="G1350" s="100" t="s">
        <v>23742</v>
      </c>
      <c r="H1350" s="56" t="s">
        <v>12</v>
      </c>
      <c r="I1350" s="27"/>
      <c r="J1350" s="57" t="s">
        <v>17</v>
      </c>
      <c r="K1350" s="23" t="s">
        <v>15</v>
      </c>
    </row>
    <row r="1351" ht="22.5" customHeight="1">
      <c r="A1351" s="147">
        <v>46133.0</v>
      </c>
      <c r="B1351" s="15">
        <v>46119.0</v>
      </c>
      <c r="C1351" s="44">
        <v>45292.0</v>
      </c>
      <c r="D1351" s="181" t="s">
        <v>23743</v>
      </c>
      <c r="E1351" s="100"/>
      <c r="F1351" s="112" t="str">
        <f t="shared" si="3"/>
        <v>ALFREDO ISMAEL GUTIÉRREZ GUTIÉRREZ </v>
      </c>
      <c r="G1351" s="100" t="s">
        <v>23744</v>
      </c>
      <c r="H1351" s="61"/>
      <c r="I1351" s="27"/>
      <c r="J1351" s="57" t="s">
        <v>17</v>
      </c>
      <c r="K1351" s="23" t="s">
        <v>22</v>
      </c>
    </row>
    <row r="1352" ht="22.5" customHeight="1">
      <c r="A1352" s="147">
        <v>46133.0</v>
      </c>
      <c r="B1352" s="46"/>
      <c r="C1352" s="44">
        <v>45200.0</v>
      </c>
      <c r="D1352" s="181" t="s">
        <v>23745</v>
      </c>
      <c r="E1352" s="100"/>
      <c r="F1352" s="112" t="str">
        <f t="shared" si="3"/>
        <v>HUGO CHRISTIAN MARTINEZ GONZÁLEZ </v>
      </c>
      <c r="G1352" s="100" t="s">
        <v>20730</v>
      </c>
      <c r="H1352" s="61"/>
      <c r="I1352" s="27"/>
      <c r="J1352" s="57" t="s">
        <v>17</v>
      </c>
      <c r="K1352" s="23" t="s">
        <v>15</v>
      </c>
    </row>
    <row r="1353" ht="22.5" customHeight="1">
      <c r="A1353" s="147">
        <v>46133.0</v>
      </c>
      <c r="B1353" s="15">
        <v>46134.0</v>
      </c>
      <c r="C1353" s="44">
        <v>43678.0</v>
      </c>
      <c r="D1353" s="181" t="s">
        <v>23746</v>
      </c>
      <c r="E1353" s="100"/>
      <c r="F1353" s="112" t="str">
        <f t="shared" si="3"/>
        <v>ANGELO ALEJANDRO GARCÍA HERRERA </v>
      </c>
      <c r="G1353" s="100" t="s">
        <v>23747</v>
      </c>
      <c r="H1353" s="56" t="s">
        <v>12</v>
      </c>
      <c r="I1353" s="27"/>
      <c r="J1353" s="57" t="s">
        <v>17</v>
      </c>
      <c r="K1353" s="23" t="s">
        <v>15</v>
      </c>
    </row>
    <row r="1354" ht="22.5" customHeight="1">
      <c r="A1354" s="147">
        <v>46133.0</v>
      </c>
      <c r="B1354" s="15">
        <v>46134.0</v>
      </c>
      <c r="C1354" s="44">
        <v>43374.0</v>
      </c>
      <c r="D1354" s="181" t="s">
        <v>23748</v>
      </c>
      <c r="E1354" s="100"/>
      <c r="F1354" s="112" t="str">
        <f t="shared" si="3"/>
        <v>JUAN CARLOS DÍAZ VALENZUELA </v>
      </c>
      <c r="G1354" s="100" t="s">
        <v>23749</v>
      </c>
      <c r="H1354" s="56" t="s">
        <v>12</v>
      </c>
      <c r="I1354" s="22" t="s">
        <v>16</v>
      </c>
      <c r="J1354" s="57" t="s">
        <v>17</v>
      </c>
      <c r="K1354" s="23" t="s">
        <v>15</v>
      </c>
    </row>
    <row r="1355" ht="22.5" customHeight="1">
      <c r="A1355" s="147">
        <v>46133.0</v>
      </c>
      <c r="B1355" s="15">
        <v>46134.0</v>
      </c>
      <c r="C1355" s="44">
        <v>43617.0</v>
      </c>
      <c r="D1355" s="181" t="s">
        <v>23750</v>
      </c>
      <c r="E1355" s="100"/>
      <c r="F1355" s="112" t="str">
        <f t="shared" si="3"/>
        <v>SCARLET ALEJANDRA ARAYA MARÍN </v>
      </c>
      <c r="G1355" s="100" t="s">
        <v>23751</v>
      </c>
      <c r="H1355" s="56" t="s">
        <v>12</v>
      </c>
      <c r="I1355" s="27"/>
      <c r="J1355" s="57" t="s">
        <v>17</v>
      </c>
      <c r="K1355" s="23" t="s">
        <v>15</v>
      </c>
    </row>
    <row r="1356" ht="22.5" customHeight="1">
      <c r="A1356" s="147">
        <v>46133.0</v>
      </c>
      <c r="B1356" s="15">
        <v>46134.0</v>
      </c>
      <c r="C1356" s="44">
        <v>43617.0</v>
      </c>
      <c r="D1356" s="181" t="s">
        <v>23752</v>
      </c>
      <c r="E1356" s="100"/>
      <c r="F1356" s="112" t="str">
        <f t="shared" si="3"/>
        <v>EDGARD DAVID MEZA ARAVENA </v>
      </c>
      <c r="G1356" s="100" t="s">
        <v>23753</v>
      </c>
      <c r="H1356" s="56" t="s">
        <v>12</v>
      </c>
      <c r="I1356" s="27"/>
      <c r="J1356" s="57" t="s">
        <v>17</v>
      </c>
      <c r="K1356" s="23" t="s">
        <v>22</v>
      </c>
    </row>
    <row r="1357" ht="22.5" customHeight="1">
      <c r="A1357" s="147">
        <v>46133.0</v>
      </c>
      <c r="B1357" s="15">
        <v>46133.0</v>
      </c>
      <c r="C1357" s="44">
        <v>45505.0</v>
      </c>
      <c r="D1357" s="181" t="s">
        <v>23754</v>
      </c>
      <c r="E1357" s="100"/>
      <c r="F1357" s="112" t="str">
        <f t="shared" si="3"/>
        <v>CHRISTOPHER ALEXANDER DEL CANTO CÁCERES </v>
      </c>
      <c r="G1357" s="100" t="s">
        <v>23755</v>
      </c>
      <c r="H1357" s="56" t="s">
        <v>12</v>
      </c>
      <c r="I1357" s="27"/>
      <c r="J1357" s="57" t="s">
        <v>17</v>
      </c>
      <c r="K1357" s="23" t="s">
        <v>22</v>
      </c>
    </row>
    <row r="1358" ht="22.5" customHeight="1">
      <c r="A1358" s="147">
        <v>46133.0</v>
      </c>
      <c r="B1358" s="15">
        <v>46134.0</v>
      </c>
      <c r="C1358" s="44">
        <v>43770.0</v>
      </c>
      <c r="D1358" s="181" t="s">
        <v>23756</v>
      </c>
      <c r="E1358" s="100"/>
      <c r="F1358" s="112" t="str">
        <f t="shared" si="3"/>
        <v>HÉCTOR VICENTE HENRÍQUEZ ARAVENA </v>
      </c>
      <c r="G1358" s="100" t="s">
        <v>23757</v>
      </c>
      <c r="H1358" s="61"/>
      <c r="I1358" s="27"/>
      <c r="J1358" s="57" t="s">
        <v>17</v>
      </c>
      <c r="K1358" s="23" t="s">
        <v>22</v>
      </c>
    </row>
    <row r="1359" ht="22.5" customHeight="1">
      <c r="A1359" s="147">
        <v>46133.0</v>
      </c>
      <c r="B1359" s="15">
        <v>46133.0</v>
      </c>
      <c r="C1359" s="44">
        <v>45717.0</v>
      </c>
      <c r="D1359" s="181" t="s">
        <v>23758</v>
      </c>
      <c r="E1359" s="100"/>
      <c r="F1359" s="112" t="str">
        <f t="shared" si="3"/>
        <v>KLEYBER YOSUE RIVERO CHACON </v>
      </c>
      <c r="G1359" s="100" t="s">
        <v>19903</v>
      </c>
      <c r="H1359" s="56" t="s">
        <v>12</v>
      </c>
      <c r="I1359" s="22" t="s">
        <v>16</v>
      </c>
      <c r="J1359" s="57" t="s">
        <v>17</v>
      </c>
      <c r="K1359" s="23" t="s">
        <v>15</v>
      </c>
    </row>
    <row r="1360" ht="22.5" customHeight="1">
      <c r="A1360" s="147">
        <v>46133.0</v>
      </c>
      <c r="B1360" s="15"/>
      <c r="C1360" s="44">
        <v>44105.0</v>
      </c>
      <c r="D1360" s="181" t="s">
        <v>23759</v>
      </c>
      <c r="E1360" s="100"/>
      <c r="F1360" s="112" t="str">
        <f t="shared" si="3"/>
        <v>PEDRO MARCO ANTONIO SARIEGO PASTEN </v>
      </c>
      <c r="G1360" s="100" t="s">
        <v>23760</v>
      </c>
      <c r="H1360" s="56" t="s">
        <v>12</v>
      </c>
      <c r="I1360" s="22" t="s">
        <v>16</v>
      </c>
      <c r="J1360" s="57" t="s">
        <v>17</v>
      </c>
      <c r="K1360" s="23" t="s">
        <v>15</v>
      </c>
    </row>
    <row r="1361" ht="22.5" customHeight="1">
      <c r="A1361" s="147">
        <v>46133.0</v>
      </c>
      <c r="B1361" s="15">
        <v>46134.0</v>
      </c>
      <c r="C1361" s="44">
        <v>45717.0</v>
      </c>
      <c r="D1361" s="181" t="s">
        <v>23761</v>
      </c>
      <c r="E1361" s="100" t="s">
        <v>23762</v>
      </c>
      <c r="F1361" s="112" t="str">
        <f t="shared" si="3"/>
        <v>DAVID ENRIQUE AHUMADA AMPUERO</v>
      </c>
      <c r="G1361" s="100" t="s">
        <v>23763</v>
      </c>
      <c r="H1361" s="56" t="s">
        <v>12</v>
      </c>
      <c r="I1361" s="27"/>
      <c r="J1361" s="57" t="s">
        <v>17</v>
      </c>
      <c r="K1361" s="23" t="s">
        <v>15</v>
      </c>
    </row>
    <row r="1362" ht="22.5" customHeight="1">
      <c r="A1362" s="147">
        <v>46133.0</v>
      </c>
      <c r="B1362" s="15"/>
      <c r="C1362" s="44"/>
      <c r="D1362" s="181" t="s">
        <v>2967</v>
      </c>
      <c r="E1362" s="100" t="s">
        <v>23764</v>
      </c>
      <c r="F1362" s="112" t="str">
        <f t="shared" si="3"/>
        <v>FERNANDO VIVANCO GARRIDO</v>
      </c>
      <c r="G1362" s="100" t="s">
        <v>23765</v>
      </c>
      <c r="H1362" s="56" t="s">
        <v>12</v>
      </c>
      <c r="I1362" s="27"/>
      <c r="J1362" s="57" t="s">
        <v>17</v>
      </c>
      <c r="K1362" s="23" t="s">
        <v>15</v>
      </c>
    </row>
    <row r="1363" ht="22.5" customHeight="1">
      <c r="A1363" s="147">
        <v>46133.0</v>
      </c>
      <c r="B1363" s="15">
        <v>46134.0</v>
      </c>
      <c r="C1363" s="44">
        <v>45017.0</v>
      </c>
      <c r="D1363" s="181" t="s">
        <v>10491</v>
      </c>
      <c r="E1363" s="100" t="s">
        <v>23766</v>
      </c>
      <c r="F1363" s="112" t="str">
        <f t="shared" si="3"/>
        <v>DANIEL ALEJANDRO VASCONE DEL CANTO</v>
      </c>
      <c r="G1363" s="100" t="s">
        <v>23767</v>
      </c>
      <c r="H1363" s="56" t="s">
        <v>12</v>
      </c>
      <c r="I1363" s="27"/>
      <c r="J1363" s="57" t="s">
        <v>17</v>
      </c>
      <c r="K1363" s="23" t="s">
        <v>15</v>
      </c>
    </row>
    <row r="1364" ht="22.5" customHeight="1">
      <c r="A1364" s="147">
        <v>46133.0</v>
      </c>
      <c r="B1364" s="15"/>
      <c r="C1364" s="44"/>
      <c r="D1364" s="181" t="s">
        <v>332</v>
      </c>
      <c r="E1364" s="100" t="s">
        <v>23768</v>
      </c>
      <c r="F1364" s="112" t="str">
        <f t="shared" si="3"/>
        <v>CARLOS RUZ PANTOJA</v>
      </c>
      <c r="G1364" s="100" t="s">
        <v>17971</v>
      </c>
      <c r="H1364" s="56" t="s">
        <v>12</v>
      </c>
      <c r="I1364" s="27"/>
      <c r="J1364" s="57" t="s">
        <v>17</v>
      </c>
      <c r="K1364" s="23" t="s">
        <v>15</v>
      </c>
    </row>
    <row r="1365" ht="22.5" customHeight="1">
      <c r="A1365" s="147">
        <v>46133.0</v>
      </c>
      <c r="B1365" s="15">
        <v>46134.0</v>
      </c>
      <c r="C1365" s="44">
        <v>45717.0</v>
      </c>
      <c r="D1365" s="181" t="s">
        <v>2806</v>
      </c>
      <c r="E1365" s="100" t="s">
        <v>13886</v>
      </c>
      <c r="F1365" s="112" t="str">
        <f t="shared" si="3"/>
        <v>JOSE MARTINEZ</v>
      </c>
      <c r="G1365" s="100" t="s">
        <v>23769</v>
      </c>
      <c r="H1365" s="56" t="s">
        <v>12</v>
      </c>
      <c r="I1365" s="27"/>
      <c r="J1365" s="57" t="s">
        <v>17</v>
      </c>
      <c r="K1365" s="23" t="s">
        <v>15</v>
      </c>
    </row>
    <row r="1366" ht="22.5" customHeight="1">
      <c r="A1366" s="147">
        <v>46133.0</v>
      </c>
      <c r="B1366" s="15">
        <v>46121.0</v>
      </c>
      <c r="C1366" s="44">
        <v>45017.0</v>
      </c>
      <c r="D1366" s="181" t="s">
        <v>23770</v>
      </c>
      <c r="E1366" s="100"/>
      <c r="F1366" s="112" t="str">
        <f t="shared" si="3"/>
        <v>JOCELYN LISSETTE OTEÍZA VÁSQUEZ </v>
      </c>
      <c r="G1366" s="100" t="s">
        <v>23771</v>
      </c>
      <c r="H1366" s="56" t="s">
        <v>12</v>
      </c>
      <c r="I1366" s="27"/>
      <c r="J1366" s="57" t="s">
        <v>19</v>
      </c>
      <c r="K1366" s="23" t="s">
        <v>15</v>
      </c>
    </row>
    <row r="1367" ht="22.5" customHeight="1">
      <c r="A1367" s="147">
        <v>46133.0</v>
      </c>
      <c r="B1367" s="15">
        <v>46121.0</v>
      </c>
      <c r="C1367" s="44">
        <v>43221.0</v>
      </c>
      <c r="D1367" s="181" t="s">
        <v>23772</v>
      </c>
      <c r="E1367" s="100"/>
      <c r="F1367" s="112" t="str">
        <f t="shared" si="3"/>
        <v>LAURA BEGOÑA CASONI MIRANDA </v>
      </c>
      <c r="G1367" s="100" t="s">
        <v>23773</v>
      </c>
      <c r="H1367" s="56" t="s">
        <v>12</v>
      </c>
      <c r="I1367" s="27"/>
      <c r="J1367" s="57" t="s">
        <v>19</v>
      </c>
      <c r="K1367" s="23" t="s">
        <v>15</v>
      </c>
    </row>
    <row r="1368" ht="22.5" customHeight="1">
      <c r="A1368" s="147">
        <v>46133.0</v>
      </c>
      <c r="B1368" s="15">
        <v>46121.0</v>
      </c>
      <c r="C1368" s="44">
        <v>45261.0</v>
      </c>
      <c r="D1368" s="181" t="s">
        <v>23774</v>
      </c>
      <c r="E1368" s="100"/>
      <c r="F1368" s="112" t="str">
        <f t="shared" si="3"/>
        <v>KENT PHILLIP WESTFALL </v>
      </c>
      <c r="G1368" s="100" t="s">
        <v>15684</v>
      </c>
      <c r="H1368" s="56" t="s">
        <v>12</v>
      </c>
      <c r="I1368" s="27"/>
      <c r="J1368" s="57" t="s">
        <v>19</v>
      </c>
      <c r="K1368" s="23" t="s">
        <v>15</v>
      </c>
    </row>
    <row r="1369" ht="22.5" customHeight="1">
      <c r="A1369" s="147">
        <v>46133.0</v>
      </c>
      <c r="B1369" s="15">
        <v>46121.0</v>
      </c>
      <c r="C1369" s="44">
        <v>45200.0</v>
      </c>
      <c r="D1369" s="181" t="s">
        <v>23775</v>
      </c>
      <c r="E1369" s="100"/>
      <c r="F1369" s="112" t="str">
        <f t="shared" si="3"/>
        <v>OSVALDO ALEJANDRO CVITANIC SOTO </v>
      </c>
      <c r="G1369" s="100" t="s">
        <v>23776</v>
      </c>
      <c r="H1369" s="61"/>
      <c r="I1369" s="27"/>
      <c r="J1369" s="57" t="s">
        <v>19</v>
      </c>
      <c r="K1369" s="23" t="s">
        <v>22</v>
      </c>
    </row>
    <row r="1370" ht="22.5" customHeight="1">
      <c r="A1370" s="147">
        <v>46133.0</v>
      </c>
      <c r="B1370" s="15">
        <v>46121.0</v>
      </c>
      <c r="C1370" s="44">
        <v>43586.0</v>
      </c>
      <c r="D1370" s="181" t="s">
        <v>23777</v>
      </c>
      <c r="E1370" s="100"/>
      <c r="F1370" s="112" t="str">
        <f t="shared" si="3"/>
        <v>ALEJANDRO IVÁN ARÁNGUIZ CASTRO </v>
      </c>
      <c r="G1370" s="100" t="s">
        <v>23778</v>
      </c>
      <c r="H1370" s="56" t="s">
        <v>12</v>
      </c>
      <c r="I1370" s="27"/>
      <c r="J1370" s="57" t="s">
        <v>19</v>
      </c>
      <c r="K1370" s="23" t="s">
        <v>15</v>
      </c>
    </row>
    <row r="1371" ht="22.5" customHeight="1">
      <c r="A1371" s="147">
        <v>46133.0</v>
      </c>
      <c r="B1371" s="15">
        <v>46135.0</v>
      </c>
      <c r="C1371" s="44">
        <v>45901.0</v>
      </c>
      <c r="D1371" s="181" t="s">
        <v>23779</v>
      </c>
      <c r="E1371" s="100"/>
      <c r="F1371" s="112" t="str">
        <f t="shared" si="3"/>
        <v>RIXON GERARDO FLORES GARCÍA </v>
      </c>
      <c r="G1371" s="100" t="s">
        <v>23780</v>
      </c>
      <c r="H1371" s="56" t="s">
        <v>12</v>
      </c>
      <c r="I1371" s="27"/>
      <c r="J1371" s="57" t="s">
        <v>19</v>
      </c>
      <c r="K1371" s="23" t="s">
        <v>15</v>
      </c>
    </row>
    <row r="1372" ht="22.5" customHeight="1">
      <c r="A1372" s="147">
        <v>46133.0</v>
      </c>
      <c r="B1372" s="15">
        <v>46139.0</v>
      </c>
      <c r="C1372" s="44">
        <v>44166.0</v>
      </c>
      <c r="D1372" s="181" t="s">
        <v>23781</v>
      </c>
      <c r="E1372" s="100" t="s">
        <v>23782</v>
      </c>
      <c r="F1372" s="112" t="str">
        <f t="shared" si="3"/>
        <v>NINOSKA ARAYA ARAVENA</v>
      </c>
      <c r="G1372" s="100" t="s">
        <v>23783</v>
      </c>
      <c r="H1372" s="56" t="s">
        <v>12</v>
      </c>
      <c r="I1372" s="27"/>
      <c r="J1372" s="57" t="s">
        <v>19</v>
      </c>
      <c r="K1372" s="23" t="s">
        <v>15</v>
      </c>
    </row>
    <row r="1373" ht="22.5" customHeight="1">
      <c r="A1373" s="147">
        <v>46133.0</v>
      </c>
      <c r="B1373" s="15"/>
      <c r="C1373" s="44"/>
      <c r="D1373" s="181" t="s">
        <v>23784</v>
      </c>
      <c r="E1373" s="100"/>
      <c r="F1373" s="112" t="str">
        <f t="shared" si="3"/>
        <v>PEDRO IGNACIO ANDRÉS ESCOBAR TORO </v>
      </c>
      <c r="G1373" s="100" t="s">
        <v>23785</v>
      </c>
      <c r="H1373" s="61"/>
      <c r="I1373" s="27"/>
      <c r="J1373" s="65"/>
      <c r="K1373" s="28"/>
    </row>
    <row r="1374" ht="22.5" customHeight="1">
      <c r="A1374" s="147">
        <v>46133.0</v>
      </c>
      <c r="B1374" s="15"/>
      <c r="C1374" s="44"/>
      <c r="D1374" s="181" t="s">
        <v>23786</v>
      </c>
      <c r="E1374" s="100"/>
      <c r="F1374" s="112" t="str">
        <f t="shared" si="3"/>
        <v>JUAN CARLOS ZÚÑIGA BUSTOS </v>
      </c>
      <c r="G1374" s="100" t="s">
        <v>19627</v>
      </c>
      <c r="H1374" s="61"/>
      <c r="I1374" s="27"/>
      <c r="J1374" s="65"/>
      <c r="K1374" s="28"/>
    </row>
    <row r="1375" ht="22.5" customHeight="1">
      <c r="A1375" s="147">
        <v>46134.0</v>
      </c>
      <c r="B1375" s="15"/>
      <c r="C1375" s="44"/>
      <c r="D1375" s="181" t="s">
        <v>23787</v>
      </c>
      <c r="E1375" s="100"/>
      <c r="F1375" s="112" t="str">
        <f t="shared" si="3"/>
        <v>CAMILO GERMÁN QUIROGA AGUILERA </v>
      </c>
      <c r="G1375" s="100" t="s">
        <v>23788</v>
      </c>
      <c r="H1375" s="61"/>
      <c r="I1375" s="27"/>
      <c r="J1375" s="57" t="s">
        <v>14</v>
      </c>
      <c r="K1375" s="28"/>
    </row>
    <row r="1376" ht="22.5" customHeight="1">
      <c r="A1376" s="147">
        <v>46134.0</v>
      </c>
      <c r="B1376" s="15"/>
      <c r="C1376" s="44"/>
      <c r="D1376" s="181" t="s">
        <v>23789</v>
      </c>
      <c r="E1376" s="100"/>
      <c r="F1376" s="112" t="str">
        <f t="shared" si="3"/>
        <v>GERARDO ANDRÉS ULLOA VARAS </v>
      </c>
      <c r="G1376" s="100" t="s">
        <v>23790</v>
      </c>
      <c r="H1376" s="56" t="s">
        <v>12</v>
      </c>
      <c r="I1376" s="27"/>
      <c r="J1376" s="57" t="s">
        <v>14</v>
      </c>
      <c r="K1376" s="28"/>
    </row>
    <row r="1377" ht="22.5" customHeight="1">
      <c r="A1377" s="147">
        <v>46134.0</v>
      </c>
      <c r="B1377" s="15"/>
      <c r="C1377" s="44"/>
      <c r="D1377" s="181" t="s">
        <v>23791</v>
      </c>
      <c r="E1377" s="100"/>
      <c r="F1377" s="112" t="str">
        <f t="shared" si="3"/>
        <v>CINDY KATHERINE OSBÉN CRUZ </v>
      </c>
      <c r="G1377" s="100" t="s">
        <v>23792</v>
      </c>
      <c r="H1377" s="56" t="s">
        <v>12</v>
      </c>
      <c r="I1377" s="27"/>
      <c r="J1377" s="57" t="s">
        <v>14</v>
      </c>
      <c r="K1377" s="23" t="s">
        <v>15</v>
      </c>
    </row>
    <row r="1378" ht="22.5" customHeight="1">
      <c r="A1378" s="147">
        <v>46134.0</v>
      </c>
      <c r="B1378" s="15"/>
      <c r="C1378" s="44"/>
      <c r="D1378" s="181" t="s">
        <v>23793</v>
      </c>
      <c r="E1378" s="100"/>
      <c r="F1378" s="112" t="str">
        <f t="shared" si="3"/>
        <v>DAVID ANTONIO MAULÉN CÁRCAMO </v>
      </c>
      <c r="G1378" s="100" t="s">
        <v>23794</v>
      </c>
      <c r="H1378" s="56" t="s">
        <v>12</v>
      </c>
      <c r="I1378" s="27"/>
      <c r="J1378" s="57" t="s">
        <v>14</v>
      </c>
      <c r="K1378" s="23" t="s">
        <v>15</v>
      </c>
    </row>
    <row r="1379" ht="22.5" customHeight="1">
      <c r="A1379" s="147">
        <v>46134.0</v>
      </c>
      <c r="B1379" s="15"/>
      <c r="C1379" s="44"/>
      <c r="D1379" s="181" t="s">
        <v>23795</v>
      </c>
      <c r="E1379" s="100"/>
      <c r="F1379" s="112" t="str">
        <f t="shared" si="3"/>
        <v>EDUARDO ANDRÉS FIGUEROA JIMÉNEZ </v>
      </c>
      <c r="G1379" s="100" t="s">
        <v>23796</v>
      </c>
      <c r="H1379" s="61"/>
      <c r="I1379" s="27"/>
      <c r="J1379" s="57" t="s">
        <v>14</v>
      </c>
      <c r="K1379" s="28"/>
    </row>
    <row r="1380" ht="22.5" customHeight="1">
      <c r="A1380" s="147">
        <v>46134.0</v>
      </c>
      <c r="B1380" s="15"/>
      <c r="C1380" s="44"/>
      <c r="D1380" s="181" t="s">
        <v>23797</v>
      </c>
      <c r="E1380" s="100"/>
      <c r="F1380" s="112" t="str">
        <f t="shared" si="3"/>
        <v>ANDREA PAZ SEEWALD ESPINOZA </v>
      </c>
      <c r="G1380" s="100" t="s">
        <v>23798</v>
      </c>
      <c r="H1380" s="56" t="s">
        <v>12</v>
      </c>
      <c r="I1380" s="27"/>
      <c r="J1380" s="57" t="s">
        <v>14</v>
      </c>
      <c r="K1380" s="28"/>
    </row>
    <row r="1381" ht="22.5" customHeight="1">
      <c r="A1381" s="147">
        <v>46134.0</v>
      </c>
      <c r="B1381" s="15"/>
      <c r="C1381" s="44"/>
      <c r="D1381" s="181" t="s">
        <v>23799</v>
      </c>
      <c r="E1381" s="100"/>
      <c r="F1381" s="112" t="str">
        <f t="shared" si="3"/>
        <v>JUAN JORGE FERNÁNDEZ ALVARADO </v>
      </c>
      <c r="G1381" s="100" t="s">
        <v>23800</v>
      </c>
      <c r="H1381" s="56" t="s">
        <v>12</v>
      </c>
      <c r="I1381" s="27"/>
      <c r="J1381" s="57" t="s">
        <v>14</v>
      </c>
      <c r="K1381" s="28"/>
    </row>
    <row r="1382" ht="22.5" customHeight="1">
      <c r="A1382" s="147">
        <v>46134.0</v>
      </c>
      <c r="B1382" s="15"/>
      <c r="C1382" s="44"/>
      <c r="D1382" s="181" t="s">
        <v>23801</v>
      </c>
      <c r="E1382" s="100"/>
      <c r="F1382" s="112" t="str">
        <f t="shared" si="3"/>
        <v>DANIELA MARTINA GARRIDO ABURTO </v>
      </c>
      <c r="G1382" s="100" t="s">
        <v>23802</v>
      </c>
      <c r="H1382" s="56" t="s">
        <v>12</v>
      </c>
      <c r="I1382" s="27"/>
      <c r="J1382" s="57" t="s">
        <v>14</v>
      </c>
      <c r="K1382" s="23" t="s">
        <v>15</v>
      </c>
    </row>
    <row r="1383" ht="22.5" customHeight="1">
      <c r="A1383" s="147">
        <v>46134.0</v>
      </c>
      <c r="B1383" s="15"/>
      <c r="C1383" s="44"/>
      <c r="D1383" s="181" t="s">
        <v>23803</v>
      </c>
      <c r="E1383" s="100"/>
      <c r="F1383" s="112" t="str">
        <f t="shared" si="3"/>
        <v>ANA DEL CARMEN NAVIA VELASQUEZ </v>
      </c>
      <c r="G1383" s="100" t="s">
        <v>23804</v>
      </c>
      <c r="H1383" s="56" t="s">
        <v>12</v>
      </c>
      <c r="I1383" s="27"/>
      <c r="J1383" s="57" t="s">
        <v>14</v>
      </c>
      <c r="K1383" s="28"/>
    </row>
    <row r="1384" ht="22.5" customHeight="1">
      <c r="A1384" s="147">
        <v>46134.0</v>
      </c>
      <c r="B1384" s="15"/>
      <c r="C1384" s="44"/>
      <c r="D1384" s="181" t="s">
        <v>23805</v>
      </c>
      <c r="E1384" s="100"/>
      <c r="F1384" s="112" t="str">
        <f t="shared" si="3"/>
        <v>MAXIMILIANO AARON ESCOBAR ROJAS </v>
      </c>
      <c r="G1384" s="100" t="s">
        <v>23806</v>
      </c>
      <c r="H1384" s="56" t="s">
        <v>12</v>
      </c>
      <c r="I1384" s="27"/>
      <c r="J1384" s="57" t="s">
        <v>14</v>
      </c>
      <c r="K1384" s="23" t="s">
        <v>15</v>
      </c>
    </row>
    <row r="1385" ht="22.5" customHeight="1">
      <c r="A1385" s="147">
        <v>46134.0</v>
      </c>
      <c r="B1385" s="15"/>
      <c r="C1385" s="44"/>
      <c r="D1385" s="181" t="s">
        <v>23807</v>
      </c>
      <c r="E1385" s="100"/>
      <c r="F1385" s="112" t="str">
        <f t="shared" si="3"/>
        <v>SEBASTIÁN JESÚS CHACÓN RAMOS </v>
      </c>
      <c r="G1385" s="100" t="s">
        <v>23808</v>
      </c>
      <c r="H1385" s="61"/>
      <c r="I1385" s="27"/>
      <c r="J1385" s="57" t="s">
        <v>14</v>
      </c>
      <c r="K1385" s="28"/>
    </row>
    <row r="1386" ht="22.5" customHeight="1">
      <c r="A1386" s="147">
        <v>46134.0</v>
      </c>
      <c r="B1386" s="15"/>
      <c r="C1386" s="44"/>
      <c r="D1386" s="181" t="s">
        <v>23809</v>
      </c>
      <c r="E1386" s="100"/>
      <c r="F1386" s="112" t="str">
        <f t="shared" si="3"/>
        <v>GIANINA FRANCESCA UBEDA REYES </v>
      </c>
      <c r="G1386" s="100" t="s">
        <v>23810</v>
      </c>
      <c r="H1386" s="56" t="s">
        <v>12</v>
      </c>
      <c r="I1386" s="27"/>
      <c r="J1386" s="57" t="s">
        <v>14</v>
      </c>
      <c r="K1386" s="23" t="s">
        <v>15</v>
      </c>
    </row>
    <row r="1387" ht="22.5" customHeight="1">
      <c r="A1387" s="147">
        <v>46134.0</v>
      </c>
      <c r="B1387" s="15"/>
      <c r="C1387" s="44"/>
      <c r="D1387" s="181" t="s">
        <v>23811</v>
      </c>
      <c r="E1387" s="100"/>
      <c r="F1387" s="112" t="str">
        <f t="shared" si="3"/>
        <v>NICOLÁS ROBINSON MAURICIO SILVA MUÑOZ </v>
      </c>
      <c r="G1387" s="100" t="s">
        <v>23812</v>
      </c>
      <c r="H1387" s="56" t="s">
        <v>12</v>
      </c>
      <c r="I1387" s="27"/>
      <c r="J1387" s="57" t="s">
        <v>14</v>
      </c>
      <c r="K1387" s="23" t="s">
        <v>15</v>
      </c>
    </row>
    <row r="1388" ht="22.5" customHeight="1">
      <c r="A1388" s="147">
        <v>46134.0</v>
      </c>
      <c r="B1388" s="15"/>
      <c r="C1388" s="44"/>
      <c r="D1388" s="181" t="s">
        <v>23813</v>
      </c>
      <c r="E1388" s="100" t="s">
        <v>23814</v>
      </c>
      <c r="F1388" s="112" t="str">
        <f t="shared" si="3"/>
        <v>VALESKA ANDREA ALVARADO JOFRE</v>
      </c>
      <c r="G1388" s="100" t="s">
        <v>23815</v>
      </c>
      <c r="H1388" s="61"/>
      <c r="I1388" s="27"/>
      <c r="J1388" s="57" t="s">
        <v>14</v>
      </c>
      <c r="K1388" s="28"/>
    </row>
    <row r="1389" ht="22.5" customHeight="1">
      <c r="A1389" s="147">
        <v>46134.0</v>
      </c>
      <c r="B1389" s="15"/>
      <c r="C1389" s="44"/>
      <c r="D1389" s="181" t="s">
        <v>1035</v>
      </c>
      <c r="E1389" s="100" t="s">
        <v>1722</v>
      </c>
      <c r="F1389" s="112" t="str">
        <f t="shared" si="3"/>
        <v>ANGEL VASQUEZ</v>
      </c>
      <c r="G1389" s="100" t="s">
        <v>23816</v>
      </c>
      <c r="H1389" s="61"/>
      <c r="I1389" s="27"/>
      <c r="J1389" s="57" t="s">
        <v>14</v>
      </c>
      <c r="K1389" s="28"/>
    </row>
    <row r="1390" ht="22.5" customHeight="1">
      <c r="A1390" s="147">
        <v>46134.0</v>
      </c>
      <c r="B1390" s="15"/>
      <c r="C1390" s="44"/>
      <c r="D1390" s="181" t="s">
        <v>709</v>
      </c>
      <c r="E1390" s="100" t="s">
        <v>23817</v>
      </c>
      <c r="F1390" s="112" t="str">
        <f t="shared" si="3"/>
        <v>VALENTINA TASSARA</v>
      </c>
      <c r="G1390" s="100" t="s">
        <v>23818</v>
      </c>
      <c r="H1390" s="61"/>
      <c r="I1390" s="27"/>
      <c r="J1390" s="57" t="s">
        <v>14</v>
      </c>
      <c r="K1390" s="28"/>
    </row>
    <row r="1391" ht="22.5" customHeight="1">
      <c r="A1391" s="147">
        <v>46134.0</v>
      </c>
      <c r="B1391" s="15"/>
      <c r="C1391" s="44"/>
      <c r="D1391" s="181" t="s">
        <v>16811</v>
      </c>
      <c r="E1391" s="100" t="s">
        <v>10355</v>
      </c>
      <c r="F1391" s="112" t="str">
        <f t="shared" si="3"/>
        <v>MARTÍN FARIAS</v>
      </c>
      <c r="G1391" s="100" t="s">
        <v>5560</v>
      </c>
      <c r="H1391" s="61"/>
      <c r="I1391" s="27"/>
      <c r="J1391" s="57" t="s">
        <v>14</v>
      </c>
      <c r="K1391" s="28"/>
    </row>
    <row r="1392" ht="22.5" customHeight="1">
      <c r="A1392" s="147">
        <v>46134.0</v>
      </c>
      <c r="B1392" s="15"/>
      <c r="C1392" s="44"/>
      <c r="D1392" s="181" t="s">
        <v>7314</v>
      </c>
      <c r="E1392" s="100" t="s">
        <v>7811</v>
      </c>
      <c r="F1392" s="112" t="str">
        <f t="shared" si="3"/>
        <v>ANTONIO OLAVE</v>
      </c>
      <c r="G1392" s="100" t="s">
        <v>23819</v>
      </c>
      <c r="H1392" s="61"/>
      <c r="I1392" s="27"/>
      <c r="J1392" s="57" t="s">
        <v>14</v>
      </c>
      <c r="K1392" s="28"/>
    </row>
    <row r="1393" ht="22.5" customHeight="1">
      <c r="A1393" s="147">
        <v>46134.0</v>
      </c>
      <c r="B1393" s="15"/>
      <c r="C1393" s="44"/>
      <c r="D1393" s="181" t="s">
        <v>23820</v>
      </c>
      <c r="E1393" s="100" t="s">
        <v>15859</v>
      </c>
      <c r="F1393" s="112" t="str">
        <f t="shared" si="3"/>
        <v>AYLIN ADYALLETTE ORELLANA RODRIGUEZ</v>
      </c>
      <c r="G1393" s="100" t="s">
        <v>23821</v>
      </c>
      <c r="H1393" s="61"/>
      <c r="I1393" s="27"/>
      <c r="J1393" s="57" t="s">
        <v>14</v>
      </c>
      <c r="K1393" s="28"/>
    </row>
    <row r="1394" ht="22.5" customHeight="1">
      <c r="A1394" s="147">
        <v>46134.0</v>
      </c>
      <c r="B1394" s="15"/>
      <c r="C1394" s="44"/>
      <c r="D1394" s="181" t="s">
        <v>3680</v>
      </c>
      <c r="E1394" s="100" t="s">
        <v>1197</v>
      </c>
      <c r="F1394" s="112" t="str">
        <f t="shared" si="3"/>
        <v>STEPHANIE NUÑEZ</v>
      </c>
      <c r="G1394" s="100" t="s">
        <v>23822</v>
      </c>
      <c r="H1394" s="56" t="s">
        <v>12</v>
      </c>
      <c r="I1394" s="27"/>
      <c r="J1394" s="57" t="s">
        <v>14</v>
      </c>
      <c r="K1394" s="23" t="s">
        <v>15</v>
      </c>
    </row>
    <row r="1395" ht="22.5" customHeight="1">
      <c r="A1395" s="147">
        <v>46134.0</v>
      </c>
      <c r="B1395" s="15"/>
      <c r="C1395" s="44"/>
      <c r="D1395" s="181" t="s">
        <v>23823</v>
      </c>
      <c r="E1395" s="100" t="s">
        <v>23824</v>
      </c>
      <c r="F1395" s="112" t="str">
        <f t="shared" si="3"/>
        <v>ANDRES RODRIGO TAPIA SAN CRISTOBAL</v>
      </c>
      <c r="G1395" s="100" t="s">
        <v>23825</v>
      </c>
      <c r="H1395" s="61"/>
      <c r="I1395" s="27"/>
      <c r="J1395" s="57" t="s">
        <v>14</v>
      </c>
      <c r="K1395" s="28"/>
    </row>
    <row r="1396" ht="22.5" customHeight="1">
      <c r="A1396" s="147">
        <v>46134.0</v>
      </c>
      <c r="B1396" s="15"/>
      <c r="C1396" s="44"/>
      <c r="D1396" s="181" t="s">
        <v>14994</v>
      </c>
      <c r="E1396" s="100" t="s">
        <v>3555</v>
      </c>
      <c r="F1396" s="112" t="str">
        <f t="shared" si="3"/>
        <v>AILYN BRAVO</v>
      </c>
      <c r="G1396" s="100" t="s">
        <v>23826</v>
      </c>
      <c r="H1396" s="61"/>
      <c r="I1396" s="27"/>
      <c r="J1396" s="57" t="s">
        <v>14</v>
      </c>
      <c r="K1396" s="28"/>
    </row>
    <row r="1397" ht="22.5" customHeight="1">
      <c r="A1397" s="147">
        <v>46134.0</v>
      </c>
      <c r="B1397" s="15"/>
      <c r="C1397" s="44"/>
      <c r="D1397" s="181" t="s">
        <v>23827</v>
      </c>
      <c r="E1397" s="100" t="s">
        <v>4247</v>
      </c>
      <c r="F1397" s="112" t="str">
        <f t="shared" si="3"/>
        <v>DEBORAH ACUÑA</v>
      </c>
      <c r="G1397" s="100" t="s">
        <v>23828</v>
      </c>
      <c r="H1397" s="61"/>
      <c r="I1397" s="27"/>
      <c r="J1397" s="57" t="s">
        <v>14</v>
      </c>
      <c r="K1397" s="28"/>
    </row>
    <row r="1398" ht="22.5" customHeight="1">
      <c r="A1398" s="147">
        <v>46134.0</v>
      </c>
      <c r="B1398" s="15"/>
      <c r="C1398" s="44"/>
      <c r="D1398" s="181" t="s">
        <v>23829</v>
      </c>
      <c r="E1398" s="100" t="s">
        <v>4188</v>
      </c>
      <c r="F1398" s="112" t="str">
        <f t="shared" si="3"/>
        <v>MICHAEL BRIAN LEYTON DIAZ</v>
      </c>
      <c r="G1398" s="100" t="s">
        <v>23830</v>
      </c>
      <c r="H1398" s="61"/>
      <c r="I1398" s="27"/>
      <c r="J1398" s="57" t="s">
        <v>14</v>
      </c>
      <c r="K1398" s="28"/>
    </row>
    <row r="1399" ht="22.5" customHeight="1">
      <c r="A1399" s="147">
        <v>46134.0</v>
      </c>
      <c r="B1399" s="15"/>
      <c r="C1399" s="44"/>
      <c r="D1399" s="181" t="s">
        <v>13288</v>
      </c>
      <c r="E1399" s="100" t="s">
        <v>23831</v>
      </c>
      <c r="F1399" s="112" t="str">
        <f t="shared" si="3"/>
        <v>JAIRO MELVILLE</v>
      </c>
      <c r="G1399" s="100" t="s">
        <v>23832</v>
      </c>
      <c r="H1399" s="61"/>
      <c r="I1399" s="27"/>
      <c r="J1399" s="57" t="s">
        <v>14</v>
      </c>
      <c r="K1399" s="28"/>
    </row>
    <row r="1400" ht="22.5" customHeight="1">
      <c r="A1400" s="147">
        <v>46134.0</v>
      </c>
      <c r="B1400" s="15"/>
      <c r="C1400" s="44"/>
      <c r="D1400" s="181" t="s">
        <v>23833</v>
      </c>
      <c r="E1400" s="100" t="s">
        <v>23834</v>
      </c>
      <c r="F1400" s="112" t="str">
        <f t="shared" si="3"/>
        <v>JIM LASTRA</v>
      </c>
      <c r="G1400" s="100" t="s">
        <v>23835</v>
      </c>
      <c r="H1400" s="61"/>
      <c r="I1400" s="27"/>
      <c r="J1400" s="57" t="s">
        <v>14</v>
      </c>
      <c r="K1400" s="28"/>
    </row>
    <row r="1401" ht="22.5" customHeight="1">
      <c r="A1401" s="147">
        <v>46134.0</v>
      </c>
      <c r="B1401" s="15">
        <v>46156.0</v>
      </c>
      <c r="C1401" s="44">
        <v>45689.0</v>
      </c>
      <c r="D1401" s="181" t="s">
        <v>23836</v>
      </c>
      <c r="E1401" s="100" t="s">
        <v>23837</v>
      </c>
      <c r="F1401" s="112" t="str">
        <f t="shared" si="3"/>
        <v>CESAR ALFONSO MORALES CUELLAR</v>
      </c>
      <c r="G1401" s="100" t="s">
        <v>23838</v>
      </c>
      <c r="H1401" s="56" t="s">
        <v>12</v>
      </c>
      <c r="I1401" s="27"/>
      <c r="J1401" s="57" t="s">
        <v>19</v>
      </c>
      <c r="K1401" s="23" t="s">
        <v>18</v>
      </c>
    </row>
    <row r="1402" ht="22.5" customHeight="1">
      <c r="A1402" s="147">
        <v>46134.0</v>
      </c>
      <c r="B1402" s="15"/>
      <c r="C1402" s="44"/>
      <c r="D1402" s="181" t="s">
        <v>23839</v>
      </c>
      <c r="E1402" s="100" t="s">
        <v>23840</v>
      </c>
      <c r="F1402" s="112" t="str">
        <f t="shared" si="3"/>
        <v>DAFNE YOISE MORALES MANRIQUEZ</v>
      </c>
      <c r="G1402" s="100" t="s">
        <v>23841</v>
      </c>
      <c r="H1402" s="61"/>
      <c r="I1402" s="27"/>
      <c r="J1402" s="57" t="s">
        <v>14</v>
      </c>
      <c r="K1402" s="28"/>
    </row>
    <row r="1403" ht="22.5" customHeight="1">
      <c r="A1403" s="147">
        <v>46134.0</v>
      </c>
      <c r="B1403" s="15"/>
      <c r="C1403" s="44"/>
      <c r="D1403" s="181" t="s">
        <v>18017</v>
      </c>
      <c r="E1403" s="100" t="s">
        <v>23842</v>
      </c>
      <c r="F1403" s="112" t="str">
        <f t="shared" si="3"/>
        <v>MANUEL JESUS GÓMEZ ACEVEDO</v>
      </c>
      <c r="G1403" s="100" t="s">
        <v>23843</v>
      </c>
      <c r="H1403" s="61"/>
      <c r="I1403" s="27"/>
      <c r="J1403" s="57" t="s">
        <v>14</v>
      </c>
      <c r="K1403" s="28"/>
    </row>
    <row r="1404" ht="22.5" customHeight="1">
      <c r="A1404" s="147">
        <v>46134.0</v>
      </c>
      <c r="B1404" s="15"/>
      <c r="C1404" s="44"/>
      <c r="D1404" s="181" t="s">
        <v>22238</v>
      </c>
      <c r="E1404" s="100" t="s">
        <v>23844</v>
      </c>
      <c r="F1404" s="112" t="str">
        <f t="shared" si="3"/>
        <v>JAVIERA PAZ VALENZUELA VILLABLANCA</v>
      </c>
      <c r="G1404" s="100" t="s">
        <v>23845</v>
      </c>
      <c r="H1404" s="61"/>
      <c r="I1404" s="27"/>
      <c r="J1404" s="57" t="s">
        <v>14</v>
      </c>
      <c r="K1404" s="28"/>
    </row>
    <row r="1405" ht="22.5" customHeight="1">
      <c r="A1405" s="147">
        <v>46134.0</v>
      </c>
      <c r="B1405" s="15"/>
      <c r="C1405" s="44"/>
      <c r="D1405" s="181" t="s">
        <v>23846</v>
      </c>
      <c r="E1405" s="100" t="s">
        <v>23847</v>
      </c>
      <c r="F1405" s="112" t="str">
        <f t="shared" si="3"/>
        <v>MANUEL ALEJANDRO ESPINOZA CHACANA</v>
      </c>
      <c r="G1405" s="100" t="s">
        <v>23848</v>
      </c>
      <c r="H1405" s="61"/>
      <c r="I1405" s="27"/>
      <c r="J1405" s="57" t="s">
        <v>14</v>
      </c>
      <c r="K1405" s="28"/>
    </row>
    <row r="1406" ht="22.5" customHeight="1">
      <c r="A1406" s="147">
        <v>46134.0</v>
      </c>
      <c r="B1406" s="15"/>
      <c r="C1406" s="44"/>
      <c r="D1406" s="181" t="s">
        <v>4197</v>
      </c>
      <c r="E1406" s="100" t="s">
        <v>23849</v>
      </c>
      <c r="F1406" s="112" t="str">
        <f t="shared" si="3"/>
        <v>LUIS ENRIQUE CONCHA CHACANA</v>
      </c>
      <c r="G1406" s="100" t="s">
        <v>23850</v>
      </c>
      <c r="H1406" s="56" t="s">
        <v>12</v>
      </c>
      <c r="I1406" s="27"/>
      <c r="J1406" s="57" t="s">
        <v>14</v>
      </c>
      <c r="K1406" s="23" t="s">
        <v>18</v>
      </c>
    </row>
    <row r="1407" ht="22.5" customHeight="1">
      <c r="A1407" s="147">
        <v>46134.0</v>
      </c>
      <c r="B1407" s="15"/>
      <c r="C1407" s="44"/>
      <c r="D1407" s="181" t="s">
        <v>15943</v>
      </c>
      <c r="E1407" s="100" t="s">
        <v>23851</v>
      </c>
      <c r="F1407" s="112" t="str">
        <f t="shared" si="3"/>
        <v>IGNACIA CAPELLI</v>
      </c>
      <c r="G1407" s="100" t="s">
        <v>23852</v>
      </c>
      <c r="H1407" s="61"/>
      <c r="I1407" s="27"/>
      <c r="J1407" s="57" t="s">
        <v>14</v>
      </c>
      <c r="K1407" s="28"/>
    </row>
    <row r="1408" ht="22.5" customHeight="1">
      <c r="A1408" s="147">
        <v>46134.0</v>
      </c>
      <c r="B1408" s="15"/>
      <c r="C1408" s="44"/>
      <c r="D1408" s="181" t="s">
        <v>3818</v>
      </c>
      <c r="E1408" s="100" t="s">
        <v>2427</v>
      </c>
      <c r="F1408" s="112" t="str">
        <f t="shared" si="3"/>
        <v>HERMAN ARAVENA</v>
      </c>
      <c r="G1408" s="100" t="s">
        <v>23853</v>
      </c>
      <c r="H1408" s="56" t="s">
        <v>12</v>
      </c>
      <c r="I1408" s="27"/>
      <c r="J1408" s="57" t="s">
        <v>14</v>
      </c>
      <c r="K1408" s="28"/>
    </row>
    <row r="1409" ht="22.5" customHeight="1">
      <c r="A1409" s="147">
        <v>46134.0</v>
      </c>
      <c r="B1409" s="15"/>
      <c r="C1409" s="44"/>
      <c r="D1409" s="181" t="s">
        <v>23854</v>
      </c>
      <c r="E1409" s="100" t="s">
        <v>4426</v>
      </c>
      <c r="F1409" s="112" t="str">
        <f t="shared" si="3"/>
        <v>SAMIRA BECERRA</v>
      </c>
      <c r="G1409" s="100" t="s">
        <v>23855</v>
      </c>
      <c r="H1409" s="56" t="s">
        <v>12</v>
      </c>
      <c r="I1409" s="27"/>
      <c r="J1409" s="57" t="s">
        <v>14</v>
      </c>
      <c r="K1409" s="23" t="s">
        <v>15</v>
      </c>
    </row>
    <row r="1410" ht="22.5" customHeight="1">
      <c r="A1410" s="147">
        <v>46134.0</v>
      </c>
      <c r="B1410" s="15"/>
      <c r="C1410" s="44"/>
      <c r="D1410" s="181" t="s">
        <v>1974</v>
      </c>
      <c r="E1410" s="100" t="s">
        <v>23856</v>
      </c>
      <c r="F1410" s="112" t="str">
        <f t="shared" si="3"/>
        <v>ANTONIA HUICHALAF URBINA</v>
      </c>
      <c r="G1410" s="100" t="s">
        <v>23857</v>
      </c>
      <c r="H1410" s="61"/>
      <c r="I1410" s="27"/>
      <c r="J1410" s="57" t="s">
        <v>14</v>
      </c>
      <c r="K1410" s="28"/>
    </row>
    <row r="1411" ht="22.5" customHeight="1">
      <c r="A1411" s="147">
        <v>46134.0</v>
      </c>
      <c r="B1411" s="15"/>
      <c r="C1411" s="44"/>
      <c r="D1411" s="181" t="s">
        <v>23858</v>
      </c>
      <c r="E1411" s="100" t="s">
        <v>23859</v>
      </c>
      <c r="F1411" s="112" t="str">
        <f t="shared" si="3"/>
        <v>MICHEL ANDRÉS VILCHES VALDIVIA</v>
      </c>
      <c r="G1411" s="100" t="s">
        <v>23860</v>
      </c>
      <c r="H1411" s="61"/>
      <c r="I1411" s="27"/>
      <c r="J1411" s="57" t="s">
        <v>14</v>
      </c>
      <c r="K1411" s="28"/>
    </row>
    <row r="1412" ht="22.5" customHeight="1">
      <c r="A1412" s="147">
        <v>46134.0</v>
      </c>
      <c r="B1412" s="15"/>
      <c r="C1412" s="44"/>
      <c r="D1412" s="181" t="s">
        <v>23861</v>
      </c>
      <c r="E1412" s="100" t="s">
        <v>23862</v>
      </c>
      <c r="F1412" s="112" t="str">
        <f t="shared" si="3"/>
        <v>MARIANA GONCALVES</v>
      </c>
      <c r="G1412" s="100" t="s">
        <v>23863</v>
      </c>
      <c r="H1412" s="61"/>
      <c r="I1412" s="27"/>
      <c r="J1412" s="57" t="s">
        <v>14</v>
      </c>
      <c r="K1412" s="28"/>
    </row>
    <row r="1413" ht="22.5" customHeight="1">
      <c r="A1413" s="147">
        <v>46134.0</v>
      </c>
      <c r="B1413" s="15"/>
      <c r="C1413" s="44"/>
      <c r="D1413" s="181" t="s">
        <v>23864</v>
      </c>
      <c r="E1413" s="100" t="s">
        <v>23865</v>
      </c>
      <c r="F1413" s="112" t="str">
        <f t="shared" si="3"/>
        <v>ISRAELA ARLETTE ROJAS POLANCO</v>
      </c>
      <c r="G1413" s="100" t="s">
        <v>23866</v>
      </c>
      <c r="H1413" s="56" t="s">
        <v>12</v>
      </c>
      <c r="I1413" s="27"/>
      <c r="J1413" s="57" t="s">
        <v>14</v>
      </c>
      <c r="K1413" s="28"/>
    </row>
    <row r="1414" ht="22.5" customHeight="1">
      <c r="A1414" s="147">
        <v>46134.0</v>
      </c>
      <c r="B1414" s="15"/>
      <c r="C1414" s="44"/>
      <c r="D1414" s="181" t="s">
        <v>23867</v>
      </c>
      <c r="E1414" s="100" t="s">
        <v>23868</v>
      </c>
      <c r="F1414" s="112" t="str">
        <f t="shared" si="3"/>
        <v>JULIANA KATRINA RIOS ASTUDILLO</v>
      </c>
      <c r="G1414" s="100" t="s">
        <v>23869</v>
      </c>
      <c r="H1414" s="61"/>
      <c r="I1414" s="27"/>
      <c r="J1414" s="57" t="s">
        <v>14</v>
      </c>
      <c r="K1414" s="28"/>
    </row>
    <row r="1415" ht="22.5" customHeight="1">
      <c r="A1415" s="147">
        <v>46134.0</v>
      </c>
      <c r="B1415" s="15"/>
      <c r="C1415" s="44"/>
      <c r="D1415" s="181" t="s">
        <v>3751</v>
      </c>
      <c r="E1415" s="100" t="s">
        <v>23870</v>
      </c>
      <c r="F1415" s="112" t="str">
        <f t="shared" si="3"/>
        <v>DANIEL UGARTE RIOS</v>
      </c>
      <c r="G1415" s="100" t="s">
        <v>23871</v>
      </c>
      <c r="H1415" s="61"/>
      <c r="I1415" s="27"/>
      <c r="J1415" s="57" t="s">
        <v>14</v>
      </c>
      <c r="K1415" s="28"/>
    </row>
    <row r="1416" ht="22.5" customHeight="1">
      <c r="A1416" s="147">
        <v>46134.0</v>
      </c>
      <c r="B1416" s="15"/>
      <c r="C1416" s="44"/>
      <c r="D1416" s="181" t="s">
        <v>808</v>
      </c>
      <c r="E1416" s="100" t="s">
        <v>7821</v>
      </c>
      <c r="F1416" s="112" t="str">
        <f t="shared" si="3"/>
        <v>BASTIAN YAÑEZ</v>
      </c>
      <c r="G1416" s="100" t="s">
        <v>23872</v>
      </c>
      <c r="H1416" s="61"/>
      <c r="I1416" s="27"/>
      <c r="J1416" s="57" t="s">
        <v>14</v>
      </c>
      <c r="K1416" s="28"/>
    </row>
    <row r="1417" ht="22.5" customHeight="1">
      <c r="A1417" s="147">
        <v>46134.0</v>
      </c>
      <c r="B1417" s="15"/>
      <c r="C1417" s="44"/>
      <c r="D1417" s="181" t="s">
        <v>23873</v>
      </c>
      <c r="E1417" s="100"/>
      <c r="F1417" s="112" t="str">
        <f t="shared" si="3"/>
        <v>RAÚL IGNACIO COSTELA TAPIA </v>
      </c>
      <c r="G1417" s="100" t="s">
        <v>4585</v>
      </c>
      <c r="H1417" s="56" t="s">
        <v>12</v>
      </c>
      <c r="I1417" s="27"/>
      <c r="J1417" s="57" t="s">
        <v>14</v>
      </c>
      <c r="K1417" s="28"/>
    </row>
    <row r="1418" ht="22.5" customHeight="1">
      <c r="A1418" s="147">
        <v>46134.0</v>
      </c>
      <c r="B1418" s="15"/>
      <c r="C1418" s="44"/>
      <c r="D1418" s="181" t="s">
        <v>23874</v>
      </c>
      <c r="E1418" s="100"/>
      <c r="F1418" s="112" t="str">
        <f t="shared" si="3"/>
        <v>GUILLERMO ANTONIO CONTARDO CONTRERAS </v>
      </c>
      <c r="G1418" s="100" t="s">
        <v>23875</v>
      </c>
      <c r="H1418" s="56" t="s">
        <v>12</v>
      </c>
      <c r="I1418" s="27"/>
      <c r="J1418" s="57" t="s">
        <v>14</v>
      </c>
      <c r="K1418" s="28"/>
    </row>
    <row r="1419" ht="22.5" customHeight="1">
      <c r="A1419" s="147">
        <v>46134.0</v>
      </c>
      <c r="B1419" s="15"/>
      <c r="C1419" s="44"/>
      <c r="D1419" s="181" t="s">
        <v>23876</v>
      </c>
      <c r="E1419" s="100"/>
      <c r="F1419" s="112" t="str">
        <f t="shared" si="3"/>
        <v>CHRISTHOFFER RAMÓN VÉLIZ MENDOZA </v>
      </c>
      <c r="G1419" s="100" t="s">
        <v>23877</v>
      </c>
      <c r="H1419" s="56" t="s">
        <v>12</v>
      </c>
      <c r="I1419" s="27"/>
      <c r="J1419" s="57" t="s">
        <v>14</v>
      </c>
      <c r="K1419" s="28"/>
    </row>
    <row r="1420" ht="22.5" customHeight="1">
      <c r="A1420" s="147">
        <v>46134.0</v>
      </c>
      <c r="B1420" s="15"/>
      <c r="C1420" s="46"/>
      <c r="D1420" s="181" t="s">
        <v>23878</v>
      </c>
      <c r="E1420" s="100"/>
      <c r="F1420" s="112" t="str">
        <f t="shared" si="3"/>
        <v>MATIAS IGNACIO RUIZ-TAGLE SCHIATTINO </v>
      </c>
      <c r="G1420" s="100" t="s">
        <v>23879</v>
      </c>
      <c r="H1420" s="56" t="s">
        <v>12</v>
      </c>
      <c r="I1420" s="27"/>
      <c r="J1420" s="57" t="s">
        <v>14</v>
      </c>
      <c r="K1420" s="28"/>
    </row>
    <row r="1421" ht="22.5" customHeight="1">
      <c r="A1421" s="147">
        <v>46134.0</v>
      </c>
      <c r="B1421" s="15"/>
      <c r="C1421" s="44"/>
      <c r="D1421" s="181" t="s">
        <v>23880</v>
      </c>
      <c r="E1421" s="100"/>
      <c r="F1421" s="112" t="str">
        <f t="shared" si="3"/>
        <v>AARON SAMUEL ECHEZURIA LUGO </v>
      </c>
      <c r="G1421" s="100" t="s">
        <v>23881</v>
      </c>
      <c r="H1421" s="61"/>
      <c r="I1421" s="27"/>
      <c r="J1421" s="57" t="s">
        <v>14</v>
      </c>
      <c r="K1421" s="28"/>
    </row>
    <row r="1422" ht="22.5" customHeight="1">
      <c r="A1422" s="147">
        <v>46134.0</v>
      </c>
      <c r="B1422" s="15"/>
      <c r="C1422" s="44"/>
      <c r="D1422" s="181" t="s">
        <v>23882</v>
      </c>
      <c r="E1422" s="100"/>
      <c r="F1422" s="112" t="str">
        <f t="shared" si="3"/>
        <v>ALFRED JEAN PAUL CARRERE SANTANDER </v>
      </c>
      <c r="G1422" s="100" t="s">
        <v>23883</v>
      </c>
      <c r="H1422" s="56" t="s">
        <v>12</v>
      </c>
      <c r="I1422" s="27"/>
      <c r="J1422" s="57" t="s">
        <v>14</v>
      </c>
      <c r="K1422" s="23" t="s">
        <v>15</v>
      </c>
    </row>
    <row r="1423" ht="22.5" customHeight="1">
      <c r="A1423" s="147">
        <v>46134.0</v>
      </c>
      <c r="B1423" s="15"/>
      <c r="C1423" s="44"/>
      <c r="D1423" s="181" t="s">
        <v>23884</v>
      </c>
      <c r="E1423" s="100"/>
      <c r="F1423" s="112" t="str">
        <f t="shared" si="3"/>
        <v>CLAUDIA GISELLA QUEVEDO RIQUELME </v>
      </c>
      <c r="G1423" s="100" t="s">
        <v>15632</v>
      </c>
      <c r="H1423" s="61"/>
      <c r="I1423" s="27"/>
      <c r="J1423" s="57" t="s">
        <v>14</v>
      </c>
      <c r="K1423" s="28"/>
    </row>
    <row r="1424" ht="22.5" customHeight="1">
      <c r="A1424" s="147">
        <v>46134.0</v>
      </c>
      <c r="B1424" s="15"/>
      <c r="C1424" s="44"/>
      <c r="D1424" s="181" t="s">
        <v>23885</v>
      </c>
      <c r="E1424" s="100"/>
      <c r="F1424" s="112" t="str">
        <f t="shared" si="3"/>
        <v>SILVIA FLOR MÉNDEZ CATALÁN </v>
      </c>
      <c r="G1424" s="100" t="s">
        <v>23886</v>
      </c>
      <c r="H1424" s="56" t="s">
        <v>12</v>
      </c>
      <c r="I1424" s="27"/>
      <c r="J1424" s="57" t="s">
        <v>14</v>
      </c>
      <c r="K1424" s="28"/>
    </row>
    <row r="1425" ht="22.5" customHeight="1">
      <c r="A1425" s="147">
        <v>46134.0</v>
      </c>
      <c r="B1425" s="15"/>
      <c r="C1425" s="44"/>
      <c r="D1425" s="181" t="s">
        <v>23887</v>
      </c>
      <c r="E1425" s="100"/>
      <c r="F1425" s="112" t="str">
        <f t="shared" si="3"/>
        <v>PAULA CONSTANZA BISO ÁVILA </v>
      </c>
      <c r="G1425" s="100" t="s">
        <v>23888</v>
      </c>
      <c r="H1425" s="61"/>
      <c r="I1425" s="27"/>
      <c r="J1425" s="57" t="s">
        <v>14</v>
      </c>
      <c r="K1425" s="28"/>
    </row>
    <row r="1426" ht="22.5" customHeight="1">
      <c r="A1426" s="147">
        <v>46134.0</v>
      </c>
      <c r="B1426" s="15"/>
      <c r="C1426" s="44"/>
      <c r="D1426" s="181" t="s">
        <v>23889</v>
      </c>
      <c r="E1426" s="100"/>
      <c r="F1426" s="112" t="str">
        <f t="shared" si="3"/>
        <v>GABRIELA VALENTINA GONZÁLEZ VARGAS </v>
      </c>
      <c r="G1426" s="100" t="s">
        <v>23890</v>
      </c>
      <c r="H1426" s="61"/>
      <c r="I1426" s="27"/>
      <c r="J1426" s="57" t="s">
        <v>14</v>
      </c>
      <c r="K1426" s="28"/>
    </row>
    <row r="1427" ht="22.5" customHeight="1">
      <c r="A1427" s="147">
        <v>46134.0</v>
      </c>
      <c r="B1427" s="15"/>
      <c r="C1427" s="44"/>
      <c r="D1427" s="181" t="s">
        <v>23891</v>
      </c>
      <c r="E1427" s="100"/>
      <c r="F1427" s="112" t="str">
        <f t="shared" si="3"/>
        <v>ALEXANDER MATÍAS ARANCIBIA ARAYA </v>
      </c>
      <c r="G1427" s="100" t="s">
        <v>11088</v>
      </c>
      <c r="H1427" s="61"/>
      <c r="I1427" s="27"/>
      <c r="J1427" s="57" t="s">
        <v>14</v>
      </c>
      <c r="K1427" s="28"/>
    </row>
    <row r="1428" ht="22.5" customHeight="1">
      <c r="A1428" s="147">
        <v>46134.0</v>
      </c>
      <c r="B1428" s="15"/>
      <c r="C1428" s="44"/>
      <c r="D1428" s="181" t="s">
        <v>23892</v>
      </c>
      <c r="E1428" s="100"/>
      <c r="F1428" s="112" t="str">
        <f t="shared" si="3"/>
        <v>NICOLE ANDREA VERA BUSTOS </v>
      </c>
      <c r="G1428" s="100" t="s">
        <v>23893</v>
      </c>
      <c r="H1428" s="61"/>
      <c r="I1428" s="27"/>
      <c r="J1428" s="57" t="s">
        <v>14</v>
      </c>
      <c r="K1428" s="28"/>
    </row>
    <row r="1429" ht="22.5" customHeight="1">
      <c r="A1429" s="147">
        <v>46134.0</v>
      </c>
      <c r="B1429" s="15"/>
      <c r="C1429" s="44"/>
      <c r="D1429" s="181" t="s">
        <v>23894</v>
      </c>
      <c r="E1429" s="100"/>
      <c r="F1429" s="112" t="str">
        <f t="shared" si="3"/>
        <v>EDUARDO JAVIER LÓPEZ PÉREZ </v>
      </c>
      <c r="G1429" s="100" t="s">
        <v>23895</v>
      </c>
      <c r="H1429" s="61"/>
      <c r="I1429" s="27"/>
      <c r="J1429" s="57" t="s">
        <v>14</v>
      </c>
      <c r="K1429" s="28"/>
    </row>
    <row r="1430" ht="22.5" customHeight="1">
      <c r="A1430" s="147">
        <v>46134.0</v>
      </c>
      <c r="B1430" s="15"/>
      <c r="C1430" s="44"/>
      <c r="D1430" s="181" t="s">
        <v>23896</v>
      </c>
      <c r="E1430" s="100"/>
      <c r="F1430" s="112" t="str">
        <f t="shared" si="3"/>
        <v>FRANCO ELÍAS MIRANDA TORRES </v>
      </c>
      <c r="G1430" s="100" t="s">
        <v>11632</v>
      </c>
      <c r="H1430" s="61"/>
      <c r="I1430" s="27"/>
      <c r="J1430" s="57" t="s">
        <v>14</v>
      </c>
      <c r="K1430" s="28"/>
    </row>
    <row r="1431" ht="22.5" customHeight="1">
      <c r="A1431" s="147">
        <v>46134.0</v>
      </c>
      <c r="B1431" s="15"/>
      <c r="C1431" s="44"/>
      <c r="D1431" s="181" t="s">
        <v>23897</v>
      </c>
      <c r="E1431" s="100"/>
      <c r="F1431" s="112" t="str">
        <f t="shared" si="3"/>
        <v>PAULINA DANIELA MORALES FERNÁNDEZ </v>
      </c>
      <c r="G1431" s="100" t="s">
        <v>23898</v>
      </c>
      <c r="H1431" s="56" t="s">
        <v>12</v>
      </c>
      <c r="I1431" s="27"/>
      <c r="J1431" s="57" t="s">
        <v>14</v>
      </c>
      <c r="K1431" s="28"/>
    </row>
    <row r="1432" ht="22.5" customHeight="1">
      <c r="A1432" s="147">
        <v>46134.0</v>
      </c>
      <c r="B1432" s="15"/>
      <c r="C1432" s="44"/>
      <c r="D1432" s="181" t="s">
        <v>23899</v>
      </c>
      <c r="E1432" s="100"/>
      <c r="F1432" s="112" t="str">
        <f t="shared" si="3"/>
        <v>MANUEL ANTONIO SILVA FIGUEROA </v>
      </c>
      <c r="G1432" s="100" t="s">
        <v>23900</v>
      </c>
      <c r="H1432" s="56" t="s">
        <v>12</v>
      </c>
      <c r="I1432" s="27"/>
      <c r="J1432" s="57" t="s">
        <v>14</v>
      </c>
      <c r="K1432" s="23" t="s">
        <v>15</v>
      </c>
    </row>
    <row r="1433" ht="22.5" customHeight="1">
      <c r="A1433" s="147">
        <v>46134.0</v>
      </c>
      <c r="B1433" s="15"/>
      <c r="C1433" s="44"/>
      <c r="D1433" s="181" t="s">
        <v>23901</v>
      </c>
      <c r="E1433" s="100"/>
      <c r="F1433" s="112" t="str">
        <f t="shared" si="3"/>
        <v>MERY ALEJANDRA HERNÁNDEZ VEGA </v>
      </c>
      <c r="G1433" s="100" t="s">
        <v>23902</v>
      </c>
      <c r="H1433" s="61"/>
      <c r="I1433" s="27"/>
      <c r="J1433" s="57" t="s">
        <v>14</v>
      </c>
      <c r="K1433" s="28"/>
    </row>
    <row r="1434" ht="22.5" customHeight="1">
      <c r="A1434" s="147">
        <v>46134.0</v>
      </c>
      <c r="B1434" s="15"/>
      <c r="C1434" s="44"/>
      <c r="D1434" s="181" t="s">
        <v>23903</v>
      </c>
      <c r="E1434" s="100"/>
      <c r="F1434" s="112" t="str">
        <f t="shared" si="3"/>
        <v>PAVED ANTONIO SAN MARTÍN RUÍZ </v>
      </c>
      <c r="G1434" s="100" t="s">
        <v>23904</v>
      </c>
      <c r="H1434" s="56" t="s">
        <v>12</v>
      </c>
      <c r="I1434" s="27"/>
      <c r="J1434" s="57" t="s">
        <v>14</v>
      </c>
      <c r="K1434" s="28"/>
    </row>
    <row r="1435" ht="22.5" customHeight="1">
      <c r="A1435" s="147">
        <v>46134.0</v>
      </c>
      <c r="B1435" s="46"/>
      <c r="C1435" s="44"/>
      <c r="D1435" s="181" t="s">
        <v>23905</v>
      </c>
      <c r="E1435" s="100"/>
      <c r="F1435" s="112" t="str">
        <f t="shared" si="3"/>
        <v>EDUARDO JESÚS CARVAJAL ARMIJO </v>
      </c>
      <c r="G1435" s="100" t="s">
        <v>23906</v>
      </c>
      <c r="H1435" s="56" t="s">
        <v>12</v>
      </c>
      <c r="I1435" s="27"/>
      <c r="J1435" s="57" t="s">
        <v>14</v>
      </c>
      <c r="K1435" s="23" t="s">
        <v>15</v>
      </c>
    </row>
    <row r="1436" ht="22.5" customHeight="1">
      <c r="A1436" s="147">
        <v>46134.0</v>
      </c>
      <c r="B1436" s="15"/>
      <c r="C1436" s="44"/>
      <c r="D1436" s="181" t="s">
        <v>23907</v>
      </c>
      <c r="E1436" s="100"/>
      <c r="F1436" s="112" t="str">
        <f t="shared" si="3"/>
        <v>FELIPE JESÚS SANTIBÁÑEZ BALLADARES </v>
      </c>
      <c r="G1436" s="100" t="s">
        <v>23908</v>
      </c>
      <c r="H1436" s="56" t="s">
        <v>12</v>
      </c>
      <c r="I1436" s="27"/>
      <c r="J1436" s="57" t="s">
        <v>14</v>
      </c>
      <c r="K1436" s="28"/>
    </row>
    <row r="1437" ht="22.5" customHeight="1">
      <c r="A1437" s="147">
        <v>46134.0</v>
      </c>
      <c r="B1437" s="15"/>
      <c r="C1437" s="44"/>
      <c r="D1437" s="181" t="s">
        <v>23909</v>
      </c>
      <c r="E1437" s="100"/>
      <c r="F1437" s="112" t="str">
        <f t="shared" si="3"/>
        <v>MARÍA JOSÉ MENESES COPARA </v>
      </c>
      <c r="G1437" s="100" t="s">
        <v>23910</v>
      </c>
      <c r="H1437" s="61"/>
      <c r="I1437" s="27"/>
      <c r="J1437" s="57" t="s">
        <v>14</v>
      </c>
      <c r="K1437" s="28"/>
    </row>
    <row r="1438" ht="22.5" customHeight="1">
      <c r="A1438" s="147">
        <v>46134.0</v>
      </c>
      <c r="B1438" s="15"/>
      <c r="C1438" s="44"/>
      <c r="D1438" s="181" t="s">
        <v>23911</v>
      </c>
      <c r="E1438" s="100"/>
      <c r="F1438" s="112" t="str">
        <f t="shared" si="3"/>
        <v>JENNIFER MACARENA FUENTES VEGA </v>
      </c>
      <c r="G1438" s="100" t="s">
        <v>23912</v>
      </c>
      <c r="H1438" s="56" t="s">
        <v>12</v>
      </c>
      <c r="I1438" s="27"/>
      <c r="J1438" s="57" t="s">
        <v>14</v>
      </c>
      <c r="K1438" s="28"/>
    </row>
    <row r="1439" ht="22.5" customHeight="1">
      <c r="A1439" s="147">
        <v>46134.0</v>
      </c>
      <c r="B1439" s="15"/>
      <c r="C1439" s="44"/>
      <c r="D1439" s="181" t="s">
        <v>23913</v>
      </c>
      <c r="E1439" s="100"/>
      <c r="F1439" s="112" t="str">
        <f t="shared" si="3"/>
        <v>JAVIERA DENIS CONSTELA OYARZÚN </v>
      </c>
      <c r="G1439" s="100" t="s">
        <v>23914</v>
      </c>
      <c r="H1439" s="56" t="s">
        <v>12</v>
      </c>
      <c r="I1439" s="27"/>
      <c r="J1439" s="57" t="s">
        <v>14</v>
      </c>
      <c r="K1439" s="28"/>
    </row>
    <row r="1440" ht="22.5" customHeight="1">
      <c r="A1440" s="147">
        <v>46134.0</v>
      </c>
      <c r="B1440" s="15"/>
      <c r="C1440" s="46" t="s">
        <v>122</v>
      </c>
      <c r="D1440" s="181" t="s">
        <v>23915</v>
      </c>
      <c r="E1440" s="100"/>
      <c r="F1440" s="112" t="str">
        <f t="shared" si="3"/>
        <v>EZEQUIEL VOLTIEL GODOY BUSTAMANTE </v>
      </c>
      <c r="G1440" s="100" t="s">
        <v>23916</v>
      </c>
      <c r="H1440" s="61"/>
      <c r="I1440" s="27"/>
      <c r="J1440" s="57" t="s">
        <v>26</v>
      </c>
      <c r="K1440" s="23" t="s">
        <v>22</v>
      </c>
    </row>
    <row r="1441" ht="22.5" customHeight="1">
      <c r="A1441" s="147">
        <v>46134.0</v>
      </c>
      <c r="B1441" s="15"/>
      <c r="C1441" s="46" t="s">
        <v>1337</v>
      </c>
      <c r="D1441" s="181" t="s">
        <v>23917</v>
      </c>
      <c r="E1441" s="100"/>
      <c r="F1441" s="112" t="str">
        <f t="shared" si="3"/>
        <v>LUIS HUMBERTO CORREA MARTÍNEZ </v>
      </c>
      <c r="G1441" s="100" t="s">
        <v>23918</v>
      </c>
      <c r="H1441" s="56" t="s">
        <v>12</v>
      </c>
      <c r="I1441" s="27"/>
      <c r="J1441" s="57" t="s">
        <v>21226</v>
      </c>
      <c r="K1441" s="23" t="s">
        <v>15</v>
      </c>
    </row>
    <row r="1442" ht="22.5" customHeight="1">
      <c r="A1442" s="147">
        <v>46134.0</v>
      </c>
      <c r="B1442" s="15"/>
      <c r="C1442" s="46" t="s">
        <v>106</v>
      </c>
      <c r="D1442" s="181" t="s">
        <v>23919</v>
      </c>
      <c r="E1442" s="100"/>
      <c r="F1442" s="112" t="str">
        <f t="shared" si="3"/>
        <v>SEBASTIÁN MAIKOL IGNACIO ROSAS CISTERNA </v>
      </c>
      <c r="G1442" s="100" t="s">
        <v>23920</v>
      </c>
      <c r="H1442" s="56" t="s">
        <v>12</v>
      </c>
      <c r="I1442" s="27"/>
      <c r="J1442" s="57" t="s">
        <v>21226</v>
      </c>
      <c r="K1442" s="23" t="s">
        <v>15</v>
      </c>
    </row>
    <row r="1443" ht="22.5" customHeight="1">
      <c r="A1443" s="147">
        <v>46134.0</v>
      </c>
      <c r="B1443" s="15"/>
      <c r="C1443" s="46" t="s">
        <v>432</v>
      </c>
      <c r="D1443" s="181" t="s">
        <v>23921</v>
      </c>
      <c r="E1443" s="100"/>
      <c r="F1443" s="112" t="str">
        <f t="shared" si="3"/>
        <v>HUGO ANTONIO AGUIRRE CHÁVEZ </v>
      </c>
      <c r="G1443" s="100" t="s">
        <v>23922</v>
      </c>
      <c r="H1443" s="56" t="s">
        <v>12</v>
      </c>
      <c r="I1443" s="27"/>
      <c r="J1443" s="57" t="s">
        <v>21</v>
      </c>
      <c r="K1443" s="23" t="s">
        <v>15</v>
      </c>
    </row>
    <row r="1444" ht="22.5" customHeight="1">
      <c r="A1444" s="147">
        <v>46134.0</v>
      </c>
      <c r="B1444" s="15"/>
      <c r="C1444" s="46" t="s">
        <v>106</v>
      </c>
      <c r="D1444" s="181" t="s">
        <v>23923</v>
      </c>
      <c r="E1444" s="100"/>
      <c r="F1444" s="112" t="str">
        <f t="shared" si="3"/>
        <v>PATRICIA DEL CARMEN PÉREZ JORQUERA </v>
      </c>
      <c r="G1444" s="100" t="s">
        <v>19150</v>
      </c>
      <c r="H1444" s="61"/>
      <c r="I1444" s="27"/>
      <c r="J1444" s="57" t="s">
        <v>21</v>
      </c>
      <c r="K1444" s="23" t="s">
        <v>22</v>
      </c>
    </row>
    <row r="1445" ht="22.5" customHeight="1">
      <c r="A1445" s="147">
        <v>46134.0</v>
      </c>
      <c r="B1445" s="15"/>
      <c r="C1445" s="46" t="s">
        <v>106</v>
      </c>
      <c r="D1445" s="181" t="s">
        <v>23924</v>
      </c>
      <c r="E1445" s="100"/>
      <c r="F1445" s="112" t="str">
        <f t="shared" si="3"/>
        <v>MANUEL ALEJANDRO HERNÁNDEZ GAJARDO </v>
      </c>
      <c r="G1445" s="100" t="s">
        <v>23925</v>
      </c>
      <c r="H1445" s="56" t="s">
        <v>12</v>
      </c>
      <c r="I1445" s="27"/>
      <c r="J1445" s="57" t="s">
        <v>21</v>
      </c>
      <c r="K1445" s="23" t="s">
        <v>15</v>
      </c>
    </row>
    <row r="1446" ht="22.5" customHeight="1">
      <c r="A1446" s="147">
        <v>46134.0</v>
      </c>
      <c r="B1446" s="15"/>
      <c r="C1446" s="46" t="s">
        <v>794</v>
      </c>
      <c r="D1446" s="181" t="s">
        <v>23926</v>
      </c>
      <c r="E1446" s="100"/>
      <c r="F1446" s="112" t="str">
        <f t="shared" si="3"/>
        <v>JARED ABDÓN GALLARDO HEREDIA </v>
      </c>
      <c r="G1446" s="100" t="s">
        <v>19352</v>
      </c>
      <c r="H1446" s="56" t="s">
        <v>12</v>
      </c>
      <c r="I1446" s="27"/>
      <c r="J1446" s="57" t="s">
        <v>21</v>
      </c>
      <c r="K1446" s="23" t="s">
        <v>15</v>
      </c>
    </row>
    <row r="1447" ht="22.5" customHeight="1">
      <c r="A1447" s="147">
        <v>46134.0</v>
      </c>
      <c r="B1447" s="15"/>
      <c r="C1447" s="46" t="s">
        <v>60</v>
      </c>
      <c r="D1447" s="181" t="s">
        <v>23927</v>
      </c>
      <c r="E1447" s="100"/>
      <c r="F1447" s="112" t="str">
        <f t="shared" si="3"/>
        <v>MARCELA MARJORIE LIZANA ROA </v>
      </c>
      <c r="G1447" s="100" t="s">
        <v>23928</v>
      </c>
      <c r="H1447" s="61"/>
      <c r="I1447" s="27"/>
      <c r="J1447" s="57" t="s">
        <v>21</v>
      </c>
      <c r="K1447" s="23" t="s">
        <v>22</v>
      </c>
    </row>
    <row r="1448" ht="22.5" customHeight="1">
      <c r="A1448" s="147">
        <v>46134.0</v>
      </c>
      <c r="B1448" s="15"/>
      <c r="C1448" s="46" t="s">
        <v>13996</v>
      </c>
      <c r="D1448" s="181" t="s">
        <v>23929</v>
      </c>
      <c r="E1448" s="100"/>
      <c r="F1448" s="112" t="str">
        <f t="shared" si="3"/>
        <v>AARON FLORAN GARCÍA MAMANI </v>
      </c>
      <c r="G1448" s="100" t="s">
        <v>23930</v>
      </c>
      <c r="H1448" s="61"/>
      <c r="I1448" s="27"/>
      <c r="J1448" s="57" t="s">
        <v>21</v>
      </c>
      <c r="K1448" s="23" t="s">
        <v>22</v>
      </c>
    </row>
    <row r="1449" ht="22.5" customHeight="1">
      <c r="A1449" s="147">
        <v>46134.0</v>
      </c>
      <c r="B1449" s="15"/>
      <c r="C1449" s="46" t="s">
        <v>106</v>
      </c>
      <c r="D1449" s="181" t="s">
        <v>23931</v>
      </c>
      <c r="E1449" s="100"/>
      <c r="F1449" s="112" t="str">
        <f t="shared" si="3"/>
        <v>SHALOM ALEJANDRA PÉREZ GUTIÉRREZ </v>
      </c>
      <c r="G1449" s="100" t="s">
        <v>23932</v>
      </c>
      <c r="H1449" s="61"/>
      <c r="I1449" s="27"/>
      <c r="J1449" s="57" t="s">
        <v>21</v>
      </c>
      <c r="K1449" s="23" t="s">
        <v>22</v>
      </c>
    </row>
    <row r="1450" ht="22.5" customHeight="1">
      <c r="A1450" s="147">
        <v>46134.0</v>
      </c>
      <c r="B1450" s="15"/>
      <c r="C1450" s="46" t="s">
        <v>106</v>
      </c>
      <c r="D1450" s="181" t="s">
        <v>23933</v>
      </c>
      <c r="E1450" s="100"/>
      <c r="F1450" s="112" t="str">
        <f t="shared" si="3"/>
        <v>RAFAEL ARTURO PINEDA VALDÉS </v>
      </c>
      <c r="G1450" s="100" t="s">
        <v>23934</v>
      </c>
      <c r="H1450" s="56" t="s">
        <v>12</v>
      </c>
      <c r="I1450" s="27"/>
      <c r="J1450" s="57" t="s">
        <v>21</v>
      </c>
      <c r="K1450" s="23" t="s">
        <v>15</v>
      </c>
    </row>
    <row r="1451" ht="22.5" customHeight="1">
      <c r="A1451" s="147">
        <v>46134.0</v>
      </c>
      <c r="B1451" s="15"/>
      <c r="C1451" s="46" t="s">
        <v>20848</v>
      </c>
      <c r="D1451" s="181" t="s">
        <v>23935</v>
      </c>
      <c r="E1451" s="100"/>
      <c r="F1451" s="112" t="str">
        <f t="shared" si="3"/>
        <v>JOHANNA ANDREA MIRANDA MANSURE </v>
      </c>
      <c r="G1451" s="100" t="s">
        <v>23936</v>
      </c>
      <c r="H1451" s="56" t="s">
        <v>12</v>
      </c>
      <c r="I1451" s="27"/>
      <c r="J1451" s="57" t="s">
        <v>21</v>
      </c>
      <c r="K1451" s="23" t="s">
        <v>15</v>
      </c>
    </row>
    <row r="1452" ht="22.5" customHeight="1">
      <c r="A1452" s="147">
        <v>46134.0</v>
      </c>
      <c r="B1452" s="15"/>
      <c r="C1452" s="46" t="s">
        <v>4164</v>
      </c>
      <c r="D1452" s="181" t="s">
        <v>23937</v>
      </c>
      <c r="E1452" s="100"/>
      <c r="F1452" s="112" t="str">
        <f t="shared" si="3"/>
        <v>CAROLINA DEL CARMEN GONZÁLEZ MUÑOZ </v>
      </c>
      <c r="G1452" s="100" t="s">
        <v>23938</v>
      </c>
      <c r="H1452" s="56" t="s">
        <v>12</v>
      </c>
      <c r="I1452" s="27"/>
      <c r="J1452" s="57" t="s">
        <v>21</v>
      </c>
      <c r="K1452" s="23" t="s">
        <v>15</v>
      </c>
    </row>
    <row r="1453" ht="22.5" customHeight="1">
      <c r="A1453" s="147">
        <v>46134.0</v>
      </c>
      <c r="B1453" s="15"/>
      <c r="C1453" s="46" t="s">
        <v>1231</v>
      </c>
      <c r="D1453" s="181" t="s">
        <v>23939</v>
      </c>
      <c r="E1453" s="100"/>
      <c r="F1453" s="112" t="str">
        <f t="shared" si="3"/>
        <v>SAVIO SAMSON CARDOZA </v>
      </c>
      <c r="G1453" s="100" t="s">
        <v>23940</v>
      </c>
      <c r="H1453" s="56" t="s">
        <v>12</v>
      </c>
      <c r="I1453" s="27"/>
      <c r="J1453" s="57" t="s">
        <v>21</v>
      </c>
      <c r="K1453" s="23" t="s">
        <v>15</v>
      </c>
    </row>
    <row r="1454" ht="22.5" customHeight="1">
      <c r="A1454" s="147">
        <v>46134.0</v>
      </c>
      <c r="B1454" s="15"/>
      <c r="C1454" s="46" t="s">
        <v>16823</v>
      </c>
      <c r="D1454" s="181" t="s">
        <v>23941</v>
      </c>
      <c r="E1454" s="100"/>
      <c r="F1454" s="112" t="str">
        <f t="shared" si="3"/>
        <v>MATÍAS NICOLÁS GRANDÓN CANULAO </v>
      </c>
      <c r="G1454" s="100" t="s">
        <v>23942</v>
      </c>
      <c r="H1454" s="56" t="s">
        <v>12</v>
      </c>
      <c r="I1454" s="27"/>
      <c r="J1454" s="57" t="s">
        <v>21</v>
      </c>
      <c r="K1454" s="23" t="s">
        <v>15</v>
      </c>
    </row>
    <row r="1455" ht="22.5" customHeight="1">
      <c r="A1455" s="147">
        <v>46134.0</v>
      </c>
      <c r="B1455" s="15"/>
      <c r="C1455" s="46" t="s">
        <v>1576</v>
      </c>
      <c r="D1455" s="181" t="s">
        <v>23943</v>
      </c>
      <c r="E1455" s="100"/>
      <c r="F1455" s="112" t="str">
        <f t="shared" si="3"/>
        <v>JORGE PATRICIO CORTÉS MIRANDA </v>
      </c>
      <c r="G1455" s="100" t="s">
        <v>23944</v>
      </c>
      <c r="H1455" s="56" t="s">
        <v>12</v>
      </c>
      <c r="I1455" s="27"/>
      <c r="J1455" s="57" t="s">
        <v>21</v>
      </c>
      <c r="K1455" s="23" t="s">
        <v>15</v>
      </c>
    </row>
    <row r="1456" ht="22.5" customHeight="1">
      <c r="A1456" s="147">
        <v>46134.0</v>
      </c>
      <c r="B1456" s="15"/>
      <c r="C1456" s="46" t="s">
        <v>6133</v>
      </c>
      <c r="D1456" s="181" t="s">
        <v>23945</v>
      </c>
      <c r="E1456" s="100"/>
      <c r="F1456" s="112" t="str">
        <f t="shared" si="3"/>
        <v>FRANCISCO JAVIER LEMUS ROMERO </v>
      </c>
      <c r="G1456" s="100" t="s">
        <v>23946</v>
      </c>
      <c r="H1456" s="56" t="s">
        <v>12</v>
      </c>
      <c r="I1456" s="27"/>
      <c r="J1456" s="57" t="s">
        <v>21</v>
      </c>
      <c r="K1456" s="23" t="s">
        <v>15</v>
      </c>
    </row>
    <row r="1457" ht="22.5" customHeight="1">
      <c r="A1457" s="147">
        <v>46134.0</v>
      </c>
      <c r="B1457" s="15"/>
      <c r="C1457" s="46" t="s">
        <v>23947</v>
      </c>
      <c r="D1457" s="181" t="s">
        <v>23948</v>
      </c>
      <c r="E1457" s="100" t="s">
        <v>23949</v>
      </c>
      <c r="F1457" s="112" t="str">
        <f t="shared" si="3"/>
        <v>HUGO ANDREA ARENAS MANRIQUEZ</v>
      </c>
      <c r="G1457" s="100" t="s">
        <v>23950</v>
      </c>
      <c r="H1457" s="56" t="s">
        <v>12</v>
      </c>
      <c r="I1457" s="27"/>
      <c r="J1457" s="57" t="s">
        <v>21</v>
      </c>
      <c r="K1457" s="23" t="s">
        <v>15</v>
      </c>
    </row>
    <row r="1458" ht="22.5" customHeight="1">
      <c r="A1458" s="147">
        <v>46134.0</v>
      </c>
      <c r="B1458" s="15"/>
      <c r="C1458" s="46" t="s">
        <v>23951</v>
      </c>
      <c r="D1458" s="181" t="s">
        <v>23952</v>
      </c>
      <c r="E1458" s="100" t="s">
        <v>23953</v>
      </c>
      <c r="F1458" s="112" t="str">
        <f t="shared" si="3"/>
        <v>CARLOS ARTURO RAMIREZ MORENO</v>
      </c>
      <c r="G1458" s="100" t="s">
        <v>23954</v>
      </c>
      <c r="H1458" s="56" t="s">
        <v>12</v>
      </c>
      <c r="I1458" s="27"/>
      <c r="J1458" s="57" t="s">
        <v>21</v>
      </c>
      <c r="K1458" s="23" t="s">
        <v>15</v>
      </c>
    </row>
    <row r="1459" ht="22.5" customHeight="1">
      <c r="A1459" s="147">
        <v>46134.0</v>
      </c>
      <c r="B1459" s="15"/>
      <c r="C1459" s="46" t="s">
        <v>232</v>
      </c>
      <c r="D1459" s="181" t="s">
        <v>23955</v>
      </c>
      <c r="E1459" s="100" t="s">
        <v>23956</v>
      </c>
      <c r="F1459" s="112" t="str">
        <f t="shared" si="3"/>
        <v>JUAN ORLANDO CID AHUMADA</v>
      </c>
      <c r="G1459" s="100" t="s">
        <v>23957</v>
      </c>
      <c r="H1459" s="56" t="s">
        <v>12</v>
      </c>
      <c r="I1459" s="27"/>
      <c r="J1459" s="57" t="s">
        <v>21</v>
      </c>
      <c r="K1459" s="23" t="s">
        <v>18</v>
      </c>
    </row>
    <row r="1460" ht="22.5" customHeight="1">
      <c r="A1460" s="147">
        <v>46134.0</v>
      </c>
      <c r="B1460" s="15"/>
      <c r="C1460" s="44"/>
      <c r="D1460" s="181" t="s">
        <v>23958</v>
      </c>
      <c r="E1460" s="100"/>
      <c r="F1460" s="112" t="str">
        <f t="shared" si="3"/>
        <v>MEISON JEAN PAUL TACHOIRES LÓPEZ </v>
      </c>
      <c r="G1460" s="100" t="s">
        <v>4987</v>
      </c>
      <c r="H1460" s="56" t="s">
        <v>12</v>
      </c>
      <c r="I1460" s="27"/>
      <c r="J1460" s="57" t="s">
        <v>17</v>
      </c>
      <c r="K1460" s="23" t="s">
        <v>20</v>
      </c>
    </row>
    <row r="1461" ht="22.5" customHeight="1">
      <c r="A1461" s="147">
        <v>46134.0</v>
      </c>
      <c r="B1461" s="15">
        <v>46120.0</v>
      </c>
      <c r="C1461" s="44">
        <v>43617.0</v>
      </c>
      <c r="D1461" s="181" t="s">
        <v>23959</v>
      </c>
      <c r="E1461" s="100"/>
      <c r="F1461" s="112" t="str">
        <f t="shared" si="3"/>
        <v>ADDA LORENA PÉREZ ALARCÓN </v>
      </c>
      <c r="G1461" s="100" t="s">
        <v>23960</v>
      </c>
      <c r="H1461" s="56" t="s">
        <v>12</v>
      </c>
      <c r="I1461" s="27"/>
      <c r="J1461" s="57" t="s">
        <v>17</v>
      </c>
      <c r="K1461" s="23" t="s">
        <v>15</v>
      </c>
    </row>
    <row r="1462" ht="22.5" customHeight="1">
      <c r="A1462" s="147">
        <v>46134.0</v>
      </c>
      <c r="B1462" s="15">
        <v>46120.0</v>
      </c>
      <c r="C1462" s="44">
        <v>45444.0</v>
      </c>
      <c r="D1462" s="181" t="s">
        <v>23961</v>
      </c>
      <c r="E1462" s="100"/>
      <c r="F1462" s="112" t="str">
        <f t="shared" si="3"/>
        <v>REMIGIO ANTONIO GÓMEZ ELGUEDA </v>
      </c>
      <c r="G1462" s="100" t="s">
        <v>23962</v>
      </c>
      <c r="H1462" s="56" t="s">
        <v>12</v>
      </c>
      <c r="I1462" s="27"/>
      <c r="J1462" s="57" t="s">
        <v>17</v>
      </c>
      <c r="K1462" s="23" t="s">
        <v>20</v>
      </c>
    </row>
    <row r="1463" ht="22.5" customHeight="1">
      <c r="A1463" s="147">
        <v>46134.0</v>
      </c>
      <c r="B1463" s="15">
        <v>46120.0</v>
      </c>
      <c r="C1463" s="44">
        <v>43435.0</v>
      </c>
      <c r="D1463" s="181" t="s">
        <v>23963</v>
      </c>
      <c r="E1463" s="100"/>
      <c r="F1463" s="112" t="str">
        <f t="shared" si="3"/>
        <v>CLAUDIA LORENA PERIVANCICH HOYUELOS </v>
      </c>
      <c r="G1463" s="100" t="s">
        <v>23964</v>
      </c>
      <c r="H1463" s="61"/>
      <c r="I1463" s="27"/>
      <c r="J1463" s="57" t="s">
        <v>17</v>
      </c>
      <c r="K1463" s="23" t="s">
        <v>15</v>
      </c>
    </row>
    <row r="1464" ht="22.5" customHeight="1">
      <c r="A1464" s="147">
        <v>46134.0</v>
      </c>
      <c r="B1464" s="15">
        <v>46120.0</v>
      </c>
      <c r="C1464" s="44">
        <v>43497.0</v>
      </c>
      <c r="D1464" s="181" t="s">
        <v>23965</v>
      </c>
      <c r="E1464" s="100"/>
      <c r="F1464" s="112" t="str">
        <f t="shared" si="3"/>
        <v>JAIME PATRICIO ZENTENO LOBOS </v>
      </c>
      <c r="G1464" s="100" t="s">
        <v>23966</v>
      </c>
      <c r="H1464" s="56" t="s">
        <v>12</v>
      </c>
      <c r="I1464" s="27"/>
      <c r="J1464" s="57" t="s">
        <v>17</v>
      </c>
      <c r="K1464" s="23" t="s">
        <v>18</v>
      </c>
    </row>
    <row r="1465" ht="22.5" customHeight="1">
      <c r="A1465" s="147">
        <v>46134.0</v>
      </c>
      <c r="B1465" s="15">
        <v>46120.0</v>
      </c>
      <c r="C1465" s="44">
        <v>43586.0</v>
      </c>
      <c r="D1465" s="181" t="s">
        <v>23967</v>
      </c>
      <c r="E1465" s="100"/>
      <c r="F1465" s="112" t="str">
        <f t="shared" si="3"/>
        <v>CAROLINA GISELA ALVARADO OLIVARES </v>
      </c>
      <c r="G1465" s="100" t="s">
        <v>23968</v>
      </c>
      <c r="H1465" s="61"/>
      <c r="I1465" s="27"/>
      <c r="J1465" s="57" t="s">
        <v>17</v>
      </c>
      <c r="K1465" s="23" t="s">
        <v>22</v>
      </c>
    </row>
    <row r="1466" ht="22.5" customHeight="1">
      <c r="A1466" s="147">
        <v>46134.0</v>
      </c>
      <c r="B1466" s="15">
        <v>46120.0</v>
      </c>
      <c r="C1466" s="44">
        <v>45139.0</v>
      </c>
      <c r="D1466" s="181" t="s">
        <v>23969</v>
      </c>
      <c r="E1466" s="100"/>
      <c r="F1466" s="112" t="str">
        <f t="shared" si="3"/>
        <v>RAÚL ANTONIO AVILEZ ALVARADO </v>
      </c>
      <c r="G1466" s="100" t="s">
        <v>23970</v>
      </c>
      <c r="H1466" s="56" t="s">
        <v>12</v>
      </c>
      <c r="I1466" s="27"/>
      <c r="J1466" s="57" t="s">
        <v>17</v>
      </c>
      <c r="K1466" s="23" t="s">
        <v>15</v>
      </c>
    </row>
    <row r="1467" ht="22.5" customHeight="1">
      <c r="A1467" s="147">
        <v>46134.0</v>
      </c>
      <c r="B1467" s="15">
        <v>46120.0</v>
      </c>
      <c r="C1467" s="44">
        <v>43586.0</v>
      </c>
      <c r="D1467" s="181" t="s">
        <v>23971</v>
      </c>
      <c r="E1467" s="100"/>
      <c r="F1467" s="112" t="str">
        <f t="shared" si="3"/>
        <v>CLAUDIA ANDREA GUZMÁN GATICA </v>
      </c>
      <c r="G1467" s="100" t="s">
        <v>23972</v>
      </c>
      <c r="H1467" s="56" t="s">
        <v>12</v>
      </c>
      <c r="I1467" s="27"/>
      <c r="J1467" s="57" t="s">
        <v>17</v>
      </c>
      <c r="K1467" s="23" t="s">
        <v>15</v>
      </c>
    </row>
    <row r="1468" ht="22.5" customHeight="1">
      <c r="A1468" s="147">
        <v>46134.0</v>
      </c>
      <c r="B1468" s="15">
        <v>46120.0</v>
      </c>
      <c r="C1468" s="44">
        <v>43678.0</v>
      </c>
      <c r="D1468" s="181" t="s">
        <v>23973</v>
      </c>
      <c r="E1468" s="100"/>
      <c r="F1468" s="112" t="str">
        <f t="shared" si="3"/>
        <v>HAROLD FRANKY GÓMEZ CASTILLO </v>
      </c>
      <c r="G1468" s="100" t="s">
        <v>23974</v>
      </c>
      <c r="H1468" s="56" t="s">
        <v>12</v>
      </c>
      <c r="I1468" s="27"/>
      <c r="J1468" s="57" t="s">
        <v>17</v>
      </c>
      <c r="K1468" s="23" t="s">
        <v>15</v>
      </c>
    </row>
    <row r="1469" ht="22.5" customHeight="1">
      <c r="A1469" s="147">
        <v>46134.0</v>
      </c>
      <c r="B1469" s="15">
        <v>46120.0</v>
      </c>
      <c r="C1469" s="44">
        <v>43556.0</v>
      </c>
      <c r="D1469" s="181" t="s">
        <v>23975</v>
      </c>
      <c r="E1469" s="100"/>
      <c r="F1469" s="112" t="str">
        <f t="shared" si="3"/>
        <v>JOHANA ELIZABETH LAZO MATURANA </v>
      </c>
      <c r="G1469" s="100" t="s">
        <v>8776</v>
      </c>
      <c r="H1469" s="61"/>
      <c r="I1469" s="27"/>
      <c r="J1469" s="57" t="s">
        <v>17</v>
      </c>
      <c r="K1469" s="23" t="s">
        <v>22</v>
      </c>
    </row>
    <row r="1470" ht="22.5" customHeight="1">
      <c r="A1470" s="147">
        <v>46134.0</v>
      </c>
      <c r="B1470" s="15">
        <v>46120.0</v>
      </c>
      <c r="C1470" s="44">
        <v>45323.0</v>
      </c>
      <c r="D1470" s="181" t="s">
        <v>23976</v>
      </c>
      <c r="E1470" s="100"/>
      <c r="F1470" s="112" t="str">
        <f t="shared" si="3"/>
        <v>MARIELA JUSTHINE SOLÍS AGUILERA </v>
      </c>
      <c r="G1470" s="100" t="s">
        <v>23977</v>
      </c>
      <c r="H1470" s="56" t="s">
        <v>12</v>
      </c>
      <c r="I1470" s="27"/>
      <c r="J1470" s="57" t="s">
        <v>17</v>
      </c>
      <c r="K1470" s="23" t="s">
        <v>15</v>
      </c>
    </row>
    <row r="1471" ht="22.5" customHeight="1">
      <c r="A1471" s="147">
        <v>46134.0</v>
      </c>
      <c r="B1471" s="15">
        <v>46120.0</v>
      </c>
      <c r="C1471" s="44">
        <v>45413.0</v>
      </c>
      <c r="D1471" s="181" t="s">
        <v>23978</v>
      </c>
      <c r="E1471" s="100"/>
      <c r="F1471" s="112" t="str">
        <f t="shared" si="3"/>
        <v>ADOLFO SEGUNDO MARABOLI BURGOS </v>
      </c>
      <c r="G1471" s="100" t="s">
        <v>23979</v>
      </c>
      <c r="H1471" s="56" t="s">
        <v>12</v>
      </c>
      <c r="I1471" s="27"/>
      <c r="J1471" s="57" t="s">
        <v>17</v>
      </c>
      <c r="K1471" s="23" t="s">
        <v>15</v>
      </c>
    </row>
    <row r="1472" ht="22.5" customHeight="1">
      <c r="A1472" s="147">
        <v>46134.0</v>
      </c>
      <c r="B1472" s="15">
        <v>46120.0</v>
      </c>
      <c r="C1472" s="44">
        <v>45383.0</v>
      </c>
      <c r="D1472" s="181" t="s">
        <v>23980</v>
      </c>
      <c r="E1472" s="100"/>
      <c r="F1472" s="112" t="str">
        <f t="shared" si="3"/>
        <v>MAURICIO MANUEL HENRÍQUEZ ROJAS </v>
      </c>
      <c r="G1472" s="100" t="s">
        <v>23981</v>
      </c>
      <c r="H1472" s="56" t="s">
        <v>12</v>
      </c>
      <c r="I1472" s="27"/>
      <c r="J1472" s="57" t="s">
        <v>17</v>
      </c>
      <c r="K1472" s="23" t="s">
        <v>15</v>
      </c>
    </row>
    <row r="1473" ht="22.5" customHeight="1">
      <c r="A1473" s="147">
        <v>46134.0</v>
      </c>
      <c r="B1473" s="15">
        <v>46120.0</v>
      </c>
      <c r="C1473" s="44">
        <v>42005.0</v>
      </c>
      <c r="D1473" s="181" t="s">
        <v>23982</v>
      </c>
      <c r="E1473" s="100"/>
      <c r="F1473" s="112" t="str">
        <f t="shared" si="3"/>
        <v>KAREM ALEJANDRA SEPÚLVEDA CÁRCAMO </v>
      </c>
      <c r="G1473" s="100" t="s">
        <v>23983</v>
      </c>
      <c r="H1473" s="56" t="s">
        <v>12</v>
      </c>
      <c r="I1473" s="27"/>
      <c r="J1473" s="57" t="s">
        <v>17</v>
      </c>
      <c r="K1473" s="23" t="s">
        <v>15</v>
      </c>
    </row>
    <row r="1474" ht="22.5" customHeight="1">
      <c r="A1474" s="147">
        <v>46134.0</v>
      </c>
      <c r="B1474" s="15">
        <v>46120.0</v>
      </c>
      <c r="C1474" s="44">
        <v>43678.0</v>
      </c>
      <c r="D1474" s="181" t="s">
        <v>23984</v>
      </c>
      <c r="E1474" s="100"/>
      <c r="F1474" s="112" t="str">
        <f t="shared" si="3"/>
        <v>ANDRÉS HERNÁN BARRERA SALAS </v>
      </c>
      <c r="G1474" s="100" t="s">
        <v>23985</v>
      </c>
      <c r="H1474" s="56" t="s">
        <v>12</v>
      </c>
      <c r="I1474" s="27"/>
      <c r="J1474" s="57" t="s">
        <v>17</v>
      </c>
      <c r="K1474" s="23" t="s">
        <v>15</v>
      </c>
    </row>
    <row r="1475" ht="22.5" customHeight="1">
      <c r="A1475" s="147">
        <v>46134.0</v>
      </c>
      <c r="B1475" s="15">
        <v>46120.0</v>
      </c>
      <c r="C1475" s="44">
        <v>40695.0</v>
      </c>
      <c r="D1475" s="181" t="s">
        <v>23986</v>
      </c>
      <c r="E1475" s="100"/>
      <c r="F1475" s="112" t="str">
        <f t="shared" si="3"/>
        <v>JUNIOR NOLBERTO SANTILLANA HERNÁNDEZ </v>
      </c>
      <c r="G1475" s="100" t="s">
        <v>23987</v>
      </c>
      <c r="H1475" s="61"/>
      <c r="I1475" s="27"/>
      <c r="J1475" s="57" t="s">
        <v>17</v>
      </c>
      <c r="K1475" s="23" t="s">
        <v>22</v>
      </c>
    </row>
    <row r="1476" ht="22.5" customHeight="1">
      <c r="A1476" s="147">
        <v>46134.0</v>
      </c>
      <c r="B1476" s="15">
        <v>46120.0</v>
      </c>
      <c r="C1476" s="44">
        <v>43556.0</v>
      </c>
      <c r="D1476" s="181" t="s">
        <v>23988</v>
      </c>
      <c r="E1476" s="100"/>
      <c r="F1476" s="112" t="str">
        <f t="shared" si="3"/>
        <v>IGNACIO ANDRÉS ESCOBAR LÓPEZ </v>
      </c>
      <c r="G1476" s="100" t="s">
        <v>23989</v>
      </c>
      <c r="H1476" s="61"/>
      <c r="I1476" s="27"/>
      <c r="J1476" s="57" t="s">
        <v>17</v>
      </c>
      <c r="K1476" s="23" t="s">
        <v>22</v>
      </c>
    </row>
    <row r="1477" ht="22.5" customHeight="1">
      <c r="A1477" s="147">
        <v>46134.0</v>
      </c>
      <c r="B1477" s="15"/>
      <c r="C1477" s="44">
        <v>45139.0</v>
      </c>
      <c r="D1477" s="181" t="s">
        <v>23990</v>
      </c>
      <c r="E1477" s="100"/>
      <c r="F1477" s="112" t="str">
        <f t="shared" si="3"/>
        <v>IVÁN SERGIO VUSKOVIC VILLANUEVA </v>
      </c>
      <c r="G1477" s="100" t="s">
        <v>13500</v>
      </c>
      <c r="H1477" s="61"/>
      <c r="I1477" s="27"/>
      <c r="J1477" s="57" t="s">
        <v>17</v>
      </c>
      <c r="K1477" s="23" t="s">
        <v>22</v>
      </c>
    </row>
    <row r="1478" ht="22.5" customHeight="1">
      <c r="A1478" s="147">
        <v>46134.0</v>
      </c>
      <c r="B1478" s="15">
        <v>46120.0</v>
      </c>
      <c r="C1478" s="44">
        <v>45444.0</v>
      </c>
      <c r="D1478" s="181" t="s">
        <v>23991</v>
      </c>
      <c r="E1478" s="100"/>
      <c r="F1478" s="112" t="str">
        <f t="shared" si="3"/>
        <v>RICARDO LEONEL ESPINOZA PAVEZ </v>
      </c>
      <c r="G1478" s="100" t="s">
        <v>23992</v>
      </c>
      <c r="H1478" s="56" t="s">
        <v>12</v>
      </c>
      <c r="I1478" s="27"/>
      <c r="J1478" s="57" t="s">
        <v>17</v>
      </c>
      <c r="K1478" s="23" t="s">
        <v>15</v>
      </c>
    </row>
    <row r="1479" ht="22.5" customHeight="1">
      <c r="A1479" s="147">
        <v>46134.0</v>
      </c>
      <c r="B1479" s="15"/>
      <c r="C1479" s="44"/>
      <c r="D1479" s="181" t="s">
        <v>23993</v>
      </c>
      <c r="E1479" s="100"/>
      <c r="F1479" s="112" t="str">
        <f t="shared" si="3"/>
        <v>JUAN ESTEBAN PAREDES URRUTIA </v>
      </c>
      <c r="G1479" s="100" t="s">
        <v>15767</v>
      </c>
      <c r="H1479" s="56" t="s">
        <v>12</v>
      </c>
      <c r="I1479" s="27"/>
      <c r="J1479" s="57" t="s">
        <v>17</v>
      </c>
      <c r="K1479" s="23" t="s">
        <v>30</v>
      </c>
    </row>
    <row r="1480" ht="22.5" customHeight="1">
      <c r="A1480" s="147">
        <v>46134.0</v>
      </c>
      <c r="B1480" s="15">
        <v>46134.0</v>
      </c>
      <c r="C1480" s="44">
        <v>43525.0</v>
      </c>
      <c r="D1480" s="181" t="s">
        <v>23994</v>
      </c>
      <c r="E1480" s="100"/>
      <c r="F1480" s="112" t="str">
        <f t="shared" si="3"/>
        <v>NICOL JOSEPH EDUARDO FARFÁN VEGA </v>
      </c>
      <c r="G1480" s="100" t="s">
        <v>23995</v>
      </c>
      <c r="H1480" s="56" t="s">
        <v>12</v>
      </c>
      <c r="I1480" s="27"/>
      <c r="J1480" s="57" t="s">
        <v>17</v>
      </c>
      <c r="K1480" s="23" t="s">
        <v>15</v>
      </c>
    </row>
    <row r="1481" ht="22.5" customHeight="1">
      <c r="A1481" s="147">
        <v>46134.0</v>
      </c>
      <c r="B1481" s="15">
        <v>46134.0</v>
      </c>
      <c r="C1481" s="44">
        <v>44682.0</v>
      </c>
      <c r="D1481" s="181" t="s">
        <v>23996</v>
      </c>
      <c r="E1481" s="100"/>
      <c r="F1481" s="112" t="str">
        <f t="shared" si="3"/>
        <v>JIMMY DANIEL IGOR SAYE </v>
      </c>
      <c r="G1481" s="100" t="s">
        <v>23997</v>
      </c>
      <c r="H1481" s="56" t="s">
        <v>12</v>
      </c>
      <c r="I1481" s="27"/>
      <c r="J1481" s="57" t="s">
        <v>17</v>
      </c>
      <c r="K1481" s="23" t="s">
        <v>15</v>
      </c>
    </row>
    <row r="1482" ht="22.5" customHeight="1">
      <c r="A1482" s="147">
        <v>46134.0</v>
      </c>
      <c r="B1482" s="15">
        <v>46134.0</v>
      </c>
      <c r="C1482" s="44">
        <v>45323.0</v>
      </c>
      <c r="D1482" s="181" t="s">
        <v>23998</v>
      </c>
      <c r="E1482" s="100"/>
      <c r="F1482" s="112" t="str">
        <f t="shared" si="3"/>
        <v>MARÍA GEORGINA PACHECO VARELA </v>
      </c>
      <c r="G1482" s="100" t="s">
        <v>23999</v>
      </c>
      <c r="H1482" s="56" t="s">
        <v>12</v>
      </c>
      <c r="I1482" s="27"/>
      <c r="J1482" s="57" t="s">
        <v>17</v>
      </c>
      <c r="K1482" s="23" t="s">
        <v>15</v>
      </c>
    </row>
    <row r="1483" ht="22.5" customHeight="1">
      <c r="A1483" s="147">
        <v>46134.0</v>
      </c>
      <c r="B1483" s="15">
        <v>46134.0</v>
      </c>
      <c r="C1483" s="44">
        <v>44378.0</v>
      </c>
      <c r="D1483" s="181" t="s">
        <v>24000</v>
      </c>
      <c r="E1483" s="100"/>
      <c r="F1483" s="112" t="str">
        <f t="shared" si="3"/>
        <v>MANUEL ENRIQUE NÚÑEZ CAAMAÑO </v>
      </c>
      <c r="G1483" s="100" t="s">
        <v>24001</v>
      </c>
      <c r="H1483" s="56" t="s">
        <v>12</v>
      </c>
      <c r="I1483" s="27"/>
      <c r="J1483" s="57" t="s">
        <v>17</v>
      </c>
      <c r="K1483" s="23" t="s">
        <v>15</v>
      </c>
    </row>
    <row r="1484" ht="22.5" customHeight="1">
      <c r="A1484" s="147">
        <v>46134.0</v>
      </c>
      <c r="B1484" s="15">
        <v>46134.0</v>
      </c>
      <c r="C1484" s="44">
        <v>43709.0</v>
      </c>
      <c r="D1484" s="181" t="s">
        <v>24002</v>
      </c>
      <c r="E1484" s="100"/>
      <c r="F1484" s="112" t="str">
        <f t="shared" si="3"/>
        <v>ISRAEL ANTONIO DÍAZ BUSTOS </v>
      </c>
      <c r="G1484" s="100" t="s">
        <v>24003</v>
      </c>
      <c r="H1484" s="56" t="s">
        <v>12</v>
      </c>
      <c r="I1484" s="27"/>
      <c r="J1484" s="57" t="s">
        <v>17</v>
      </c>
      <c r="K1484" s="23" t="s">
        <v>15</v>
      </c>
    </row>
    <row r="1485" ht="22.5" customHeight="1">
      <c r="A1485" s="147">
        <v>46134.0</v>
      </c>
      <c r="B1485" s="15"/>
      <c r="C1485" s="44">
        <v>45689.0</v>
      </c>
      <c r="D1485" s="181" t="s">
        <v>24004</v>
      </c>
      <c r="E1485" s="100"/>
      <c r="F1485" s="112" t="str">
        <f t="shared" si="3"/>
        <v>SERGIO ANDRÉS MOLINA VIÑALES </v>
      </c>
      <c r="G1485" s="100" t="s">
        <v>24005</v>
      </c>
      <c r="H1485" s="61"/>
      <c r="I1485" s="27"/>
      <c r="J1485" s="57" t="s">
        <v>17</v>
      </c>
      <c r="K1485" s="23" t="s">
        <v>22</v>
      </c>
    </row>
    <row r="1486" ht="22.5" customHeight="1">
      <c r="A1486" s="147">
        <v>46134.0</v>
      </c>
      <c r="B1486" s="15">
        <v>46134.0</v>
      </c>
      <c r="C1486" s="44">
        <v>43252.0</v>
      </c>
      <c r="D1486" s="181" t="s">
        <v>24006</v>
      </c>
      <c r="E1486" s="100"/>
      <c r="F1486" s="112" t="str">
        <f t="shared" si="3"/>
        <v>JUAN CARLOS BRAVO DLAMM </v>
      </c>
      <c r="G1486" s="100" t="s">
        <v>24007</v>
      </c>
      <c r="H1486" s="56" t="s">
        <v>12</v>
      </c>
      <c r="I1486" s="27"/>
      <c r="J1486" s="57" t="s">
        <v>17</v>
      </c>
      <c r="K1486" s="23" t="s">
        <v>15</v>
      </c>
    </row>
    <row r="1487" ht="22.5" customHeight="1">
      <c r="A1487" s="147">
        <v>46134.0</v>
      </c>
      <c r="B1487" s="15">
        <v>46134.0</v>
      </c>
      <c r="C1487" s="44"/>
      <c r="D1487" s="181" t="s">
        <v>24008</v>
      </c>
      <c r="E1487" s="100" t="s">
        <v>24009</v>
      </c>
      <c r="F1487" s="112" t="str">
        <f t="shared" si="3"/>
        <v>LUIS DOMINGO ARRIAGADA GAMBOA</v>
      </c>
      <c r="G1487" s="100" t="s">
        <v>24010</v>
      </c>
      <c r="H1487" s="56" t="s">
        <v>12</v>
      </c>
      <c r="I1487" s="27"/>
      <c r="J1487" s="57" t="s">
        <v>17</v>
      </c>
      <c r="K1487" s="23" t="s">
        <v>15</v>
      </c>
    </row>
    <row r="1488" ht="22.5" customHeight="1">
      <c r="A1488" s="147">
        <v>46134.0</v>
      </c>
      <c r="B1488" s="15"/>
      <c r="C1488" s="44"/>
      <c r="D1488" s="181" t="s">
        <v>24011</v>
      </c>
      <c r="E1488" s="100" t="s">
        <v>24012</v>
      </c>
      <c r="F1488" s="112" t="str">
        <f t="shared" si="3"/>
        <v>JUAN CLAUDIO MENDOZA CONTRERAS</v>
      </c>
      <c r="G1488" s="100" t="s">
        <v>24013</v>
      </c>
      <c r="H1488" s="56" t="s">
        <v>12</v>
      </c>
      <c r="I1488" s="27"/>
      <c r="J1488" s="57" t="s">
        <v>17</v>
      </c>
      <c r="K1488" s="23" t="s">
        <v>20</v>
      </c>
    </row>
    <row r="1489" ht="22.5" customHeight="1">
      <c r="A1489" s="147">
        <v>46134.0</v>
      </c>
      <c r="B1489" s="15">
        <v>46135.0</v>
      </c>
      <c r="C1489" s="44">
        <v>44378.0</v>
      </c>
      <c r="D1489" s="181" t="s">
        <v>12050</v>
      </c>
      <c r="E1489" s="100" t="s">
        <v>24014</v>
      </c>
      <c r="F1489" s="112" t="str">
        <f t="shared" si="3"/>
        <v>ROBERTO PEREZ SOTO</v>
      </c>
      <c r="G1489" s="100" t="s">
        <v>24015</v>
      </c>
      <c r="H1489" s="56" t="s">
        <v>12</v>
      </c>
      <c r="I1489" s="27"/>
      <c r="J1489" s="57" t="s">
        <v>17</v>
      </c>
      <c r="K1489" s="23" t="s">
        <v>15</v>
      </c>
    </row>
    <row r="1490" ht="22.5" customHeight="1">
      <c r="A1490" s="147">
        <v>46134.0</v>
      </c>
      <c r="B1490" s="15">
        <v>46135.0</v>
      </c>
      <c r="C1490" s="44">
        <v>45748.0</v>
      </c>
      <c r="D1490" s="181" t="s">
        <v>20636</v>
      </c>
      <c r="E1490" s="100" t="s">
        <v>24016</v>
      </c>
      <c r="F1490" s="112" t="str">
        <f t="shared" si="3"/>
        <v>JORGE LUIS MENESES DEVIA</v>
      </c>
      <c r="G1490" s="100" t="s">
        <v>24017</v>
      </c>
      <c r="H1490" s="56" t="s">
        <v>12</v>
      </c>
      <c r="I1490" s="27"/>
      <c r="J1490" s="57" t="s">
        <v>17</v>
      </c>
      <c r="K1490" s="23" t="s">
        <v>15</v>
      </c>
    </row>
    <row r="1491" ht="22.5" customHeight="1">
      <c r="A1491" s="147">
        <v>46134.0</v>
      </c>
      <c r="B1491" s="15">
        <v>46135.0</v>
      </c>
      <c r="C1491" s="44">
        <v>45078.0</v>
      </c>
      <c r="D1491" s="181" t="s">
        <v>18994</v>
      </c>
      <c r="E1491" s="100" t="s">
        <v>24018</v>
      </c>
      <c r="F1491" s="112" t="str">
        <f t="shared" si="3"/>
        <v>JUAN EDUARDO JARA MUÑOZ</v>
      </c>
      <c r="G1491" s="100" t="s">
        <v>24019</v>
      </c>
      <c r="H1491" s="56" t="s">
        <v>12</v>
      </c>
      <c r="I1491" s="27"/>
      <c r="J1491" s="57" t="s">
        <v>17</v>
      </c>
      <c r="K1491" s="23" t="s">
        <v>15</v>
      </c>
    </row>
    <row r="1492" ht="22.5" customHeight="1">
      <c r="A1492" s="147">
        <v>46134.0</v>
      </c>
      <c r="B1492" s="15">
        <v>46135.0</v>
      </c>
      <c r="C1492" s="44">
        <v>43556.0</v>
      </c>
      <c r="D1492" s="181" t="s">
        <v>20523</v>
      </c>
      <c r="E1492" s="100" t="s">
        <v>24020</v>
      </c>
      <c r="F1492" s="112" t="str">
        <f t="shared" si="3"/>
        <v>LUIS GUILLERMO BERRIOS CARRASCO</v>
      </c>
      <c r="G1492" s="100" t="s">
        <v>24021</v>
      </c>
      <c r="H1492" s="56" t="s">
        <v>12</v>
      </c>
      <c r="I1492" s="27"/>
      <c r="J1492" s="57" t="s">
        <v>17</v>
      </c>
      <c r="K1492" s="23" t="s">
        <v>15</v>
      </c>
    </row>
    <row r="1493" ht="22.5" customHeight="1">
      <c r="A1493" s="147">
        <v>46134.0</v>
      </c>
      <c r="B1493" s="15">
        <v>46133.0</v>
      </c>
      <c r="C1493" s="44">
        <v>45474.0</v>
      </c>
      <c r="D1493" s="181" t="s">
        <v>24022</v>
      </c>
      <c r="E1493" s="100"/>
      <c r="F1493" s="112" t="str">
        <f t="shared" si="3"/>
        <v>VÍCTOR MANUEL TAPIA AROS </v>
      </c>
      <c r="G1493" s="100" t="s">
        <v>24023</v>
      </c>
      <c r="H1493" s="56" t="s">
        <v>12</v>
      </c>
      <c r="I1493" s="27"/>
      <c r="J1493" s="57" t="s">
        <v>19</v>
      </c>
      <c r="K1493" s="23" t="s">
        <v>15</v>
      </c>
    </row>
    <row r="1494" ht="22.5" customHeight="1">
      <c r="A1494" s="147">
        <v>46134.0</v>
      </c>
      <c r="B1494" s="15">
        <v>46133.0</v>
      </c>
      <c r="C1494" s="44">
        <v>43770.0</v>
      </c>
      <c r="D1494" s="181" t="s">
        <v>24024</v>
      </c>
      <c r="E1494" s="100"/>
      <c r="F1494" s="112" t="str">
        <f t="shared" si="3"/>
        <v>NICOL ALEJANDRA ARANCIBIA GUERRA </v>
      </c>
      <c r="G1494" s="100" t="s">
        <v>24025</v>
      </c>
      <c r="H1494" s="61"/>
      <c r="I1494" s="27"/>
      <c r="J1494" s="57" t="s">
        <v>19</v>
      </c>
      <c r="K1494" s="23" t="s">
        <v>22</v>
      </c>
    </row>
    <row r="1495" ht="22.5" customHeight="1">
      <c r="A1495" s="147">
        <v>46134.0</v>
      </c>
      <c r="B1495" s="15">
        <v>46133.0</v>
      </c>
      <c r="C1495" s="44">
        <v>37622.0</v>
      </c>
      <c r="D1495" s="181" t="s">
        <v>24026</v>
      </c>
      <c r="E1495" s="100"/>
      <c r="F1495" s="112" t="str">
        <f t="shared" si="3"/>
        <v>FRANCISCO JAVIER ZÚÑIGA HONORATO </v>
      </c>
      <c r="G1495" s="100" t="s">
        <v>24027</v>
      </c>
      <c r="H1495" s="61"/>
      <c r="I1495" s="27"/>
      <c r="J1495" s="57" t="s">
        <v>19</v>
      </c>
      <c r="K1495" s="23" t="s">
        <v>22</v>
      </c>
    </row>
    <row r="1496" ht="22.5" customHeight="1">
      <c r="A1496" s="147">
        <v>46134.0</v>
      </c>
      <c r="B1496" s="15">
        <v>46133.0</v>
      </c>
      <c r="C1496" s="44">
        <v>43586.0</v>
      </c>
      <c r="D1496" s="181" t="s">
        <v>24028</v>
      </c>
      <c r="E1496" s="100"/>
      <c r="F1496" s="112" t="str">
        <f t="shared" si="3"/>
        <v>VALENTINA GABRIELA DÍAZ DÍAZ </v>
      </c>
      <c r="G1496" s="100" t="s">
        <v>24029</v>
      </c>
      <c r="H1496" s="56" t="s">
        <v>12</v>
      </c>
      <c r="I1496" s="27"/>
      <c r="J1496" s="57" t="s">
        <v>19</v>
      </c>
      <c r="K1496" s="23" t="s">
        <v>15</v>
      </c>
    </row>
    <row r="1497" ht="22.5" customHeight="1">
      <c r="A1497" s="147">
        <v>46134.0</v>
      </c>
      <c r="B1497" s="15">
        <v>46133.0</v>
      </c>
      <c r="C1497" s="44">
        <v>42795.0</v>
      </c>
      <c r="D1497" s="181" t="s">
        <v>24030</v>
      </c>
      <c r="E1497" s="100"/>
      <c r="F1497" s="112" t="str">
        <f t="shared" si="3"/>
        <v>ANTOINE EMMANUEL LUCIEN VERNHES </v>
      </c>
      <c r="G1497" s="100" t="s">
        <v>24031</v>
      </c>
      <c r="H1497" s="56" t="s">
        <v>12</v>
      </c>
      <c r="I1497" s="27"/>
      <c r="J1497" s="57" t="s">
        <v>19</v>
      </c>
      <c r="K1497" s="23" t="s">
        <v>15</v>
      </c>
    </row>
    <row r="1498" ht="22.5" customHeight="1">
      <c r="A1498" s="147">
        <v>46134.0</v>
      </c>
      <c r="B1498" s="15">
        <v>46135.0</v>
      </c>
      <c r="C1498" s="44">
        <v>45474.0</v>
      </c>
      <c r="D1498" s="181" t="s">
        <v>24032</v>
      </c>
      <c r="E1498" s="100"/>
      <c r="F1498" s="112" t="str">
        <f t="shared" si="3"/>
        <v>DIEGO ARMANDO VENEGAS RIQUELME </v>
      </c>
      <c r="G1498" s="100" t="s">
        <v>24033</v>
      </c>
      <c r="H1498" s="56" t="s">
        <v>12</v>
      </c>
      <c r="I1498" s="27"/>
      <c r="J1498" s="57" t="s">
        <v>19</v>
      </c>
      <c r="K1498" s="23" t="s">
        <v>15</v>
      </c>
    </row>
    <row r="1499" ht="22.5" customHeight="1">
      <c r="A1499" s="147">
        <v>46134.0</v>
      </c>
      <c r="B1499" s="15"/>
      <c r="C1499" s="44"/>
      <c r="D1499" s="181" t="s">
        <v>24034</v>
      </c>
      <c r="E1499" s="100"/>
      <c r="F1499" s="112" t="str">
        <f t="shared" si="3"/>
        <v>JAIRO OSCAR TOCAGON AGUILAR </v>
      </c>
      <c r="G1499" s="100" t="s">
        <v>24035</v>
      </c>
      <c r="H1499" s="61"/>
      <c r="I1499" s="27"/>
      <c r="J1499" s="65"/>
      <c r="K1499" s="28"/>
    </row>
    <row r="1500" ht="22.5" customHeight="1">
      <c r="A1500" s="147">
        <v>46134.0</v>
      </c>
      <c r="B1500" s="15"/>
      <c r="C1500" s="44"/>
      <c r="D1500" s="181" t="s">
        <v>24036</v>
      </c>
      <c r="E1500" s="100"/>
      <c r="F1500" s="112" t="str">
        <f t="shared" si="3"/>
        <v>NINOSKA MACKAREMA DÍAZ ROMERO </v>
      </c>
      <c r="G1500" s="100" t="s">
        <v>13084</v>
      </c>
      <c r="H1500" s="61"/>
      <c r="I1500" s="27"/>
      <c r="J1500" s="65"/>
      <c r="K1500" s="28"/>
    </row>
    <row r="1501" ht="22.5" customHeight="1">
      <c r="A1501" s="147">
        <v>46134.0</v>
      </c>
      <c r="B1501" s="15"/>
      <c r="C1501" s="44"/>
      <c r="D1501" s="181" t="s">
        <v>24037</v>
      </c>
      <c r="E1501" s="100"/>
      <c r="F1501" s="112" t="str">
        <f t="shared" si="3"/>
        <v>DANIEL PROVENCE </v>
      </c>
      <c r="G1501" s="100" t="s">
        <v>24038</v>
      </c>
      <c r="H1501" s="61"/>
      <c r="I1501" s="27"/>
      <c r="J1501" s="65"/>
      <c r="K1501" s="28"/>
    </row>
    <row r="1502" ht="22.5" customHeight="1">
      <c r="A1502" s="147">
        <v>46134.0</v>
      </c>
      <c r="B1502" s="15"/>
      <c r="C1502" s="44"/>
      <c r="D1502" s="181" t="s">
        <v>24039</v>
      </c>
      <c r="E1502" s="100"/>
      <c r="F1502" s="112" t="str">
        <f t="shared" si="3"/>
        <v>MARCELO AMARIEL MONTERO CUEVAS </v>
      </c>
      <c r="G1502" s="100" t="s">
        <v>24040</v>
      </c>
      <c r="H1502" s="61"/>
      <c r="I1502" s="27"/>
      <c r="J1502" s="65"/>
      <c r="K1502" s="28"/>
    </row>
    <row r="1503" ht="22.5" customHeight="1">
      <c r="A1503" s="147">
        <v>46134.0</v>
      </c>
      <c r="B1503" s="15"/>
      <c r="C1503" s="44"/>
      <c r="D1503" s="181" t="s">
        <v>24041</v>
      </c>
      <c r="E1503" s="100"/>
      <c r="F1503" s="112" t="str">
        <f t="shared" si="3"/>
        <v>ANTONIO SEGUNDO ARAYA ALVAREZ </v>
      </c>
      <c r="G1503" s="100" t="s">
        <v>24042</v>
      </c>
      <c r="H1503" s="56"/>
      <c r="I1503" s="27"/>
      <c r="J1503" s="65"/>
      <c r="K1503" s="28"/>
    </row>
    <row r="1504" ht="22.5" customHeight="1">
      <c r="A1504" s="147">
        <v>46134.0</v>
      </c>
      <c r="B1504" s="15"/>
      <c r="C1504" s="44"/>
      <c r="D1504" s="181" t="s">
        <v>24043</v>
      </c>
      <c r="E1504" s="100"/>
      <c r="F1504" s="112" t="str">
        <f t="shared" si="3"/>
        <v>CHRISTIAN GEORG LORENZ BINI </v>
      </c>
      <c r="G1504" s="100" t="s">
        <v>24044</v>
      </c>
      <c r="H1504" s="61"/>
      <c r="I1504" s="27"/>
      <c r="J1504" s="65"/>
      <c r="K1504" s="28"/>
    </row>
    <row r="1505" ht="22.5" customHeight="1">
      <c r="A1505" s="147">
        <v>46134.0</v>
      </c>
      <c r="B1505" s="15"/>
      <c r="C1505" s="44"/>
      <c r="D1505" s="181" t="s">
        <v>24045</v>
      </c>
      <c r="E1505" s="100"/>
      <c r="F1505" s="112" t="str">
        <f t="shared" si="3"/>
        <v>PABLO JOSÉ VEGA PEÑA </v>
      </c>
      <c r="G1505" s="100" t="s">
        <v>10781</v>
      </c>
      <c r="H1505" s="61"/>
      <c r="I1505" s="27"/>
      <c r="J1505" s="65"/>
      <c r="K1505" s="28"/>
    </row>
    <row r="1506" ht="22.5" customHeight="1">
      <c r="A1506" s="147">
        <v>46135.0</v>
      </c>
      <c r="B1506" s="15"/>
      <c r="C1506" s="44"/>
      <c r="D1506" s="181" t="s">
        <v>944</v>
      </c>
      <c r="E1506" s="100" t="s">
        <v>12508</v>
      </c>
      <c r="F1506" s="112" t="str">
        <f t="shared" si="3"/>
        <v>DIEGO RIFFO</v>
      </c>
      <c r="G1506" s="100" t="s">
        <v>24046</v>
      </c>
      <c r="H1506" s="56" t="s">
        <v>12</v>
      </c>
      <c r="I1506" s="27"/>
      <c r="J1506" s="57" t="s">
        <v>14</v>
      </c>
      <c r="K1506" s="28"/>
    </row>
    <row r="1507" ht="22.5" customHeight="1">
      <c r="A1507" s="147">
        <v>46135.0</v>
      </c>
      <c r="B1507" s="15"/>
      <c r="C1507" s="44"/>
      <c r="D1507" s="181" t="s">
        <v>323</v>
      </c>
      <c r="E1507" s="100" t="s">
        <v>24047</v>
      </c>
      <c r="F1507" s="112" t="str">
        <f t="shared" si="3"/>
        <v>FERNANDA FERNANDEZ PINO</v>
      </c>
      <c r="G1507" s="100" t="s">
        <v>24048</v>
      </c>
      <c r="H1507" s="61"/>
      <c r="I1507" s="27"/>
      <c r="J1507" s="57" t="s">
        <v>14</v>
      </c>
      <c r="K1507" s="28"/>
    </row>
    <row r="1508" ht="22.5" customHeight="1">
      <c r="A1508" s="147">
        <v>46135.0</v>
      </c>
      <c r="B1508" s="15"/>
      <c r="C1508" s="44"/>
      <c r="D1508" s="181" t="s">
        <v>654</v>
      </c>
      <c r="E1508" s="100" t="s">
        <v>1989</v>
      </c>
      <c r="F1508" s="112" t="str">
        <f t="shared" si="3"/>
        <v>BARBARA MORALES</v>
      </c>
      <c r="G1508" s="100" t="s">
        <v>24049</v>
      </c>
      <c r="H1508" s="56" t="s">
        <v>12</v>
      </c>
      <c r="I1508" s="27"/>
      <c r="J1508" s="57" t="s">
        <v>14</v>
      </c>
      <c r="K1508" s="28"/>
    </row>
    <row r="1509" ht="22.5" customHeight="1">
      <c r="A1509" s="147">
        <v>46135.0</v>
      </c>
      <c r="B1509" s="15"/>
      <c r="C1509" s="44"/>
      <c r="D1509" s="181" t="s">
        <v>24050</v>
      </c>
      <c r="E1509" s="100" t="s">
        <v>24051</v>
      </c>
      <c r="F1509" s="112" t="str">
        <f t="shared" si="3"/>
        <v>FRANCISCO IGNACIO QUEZADA RIVERA</v>
      </c>
      <c r="G1509" s="100" t="s">
        <v>24052</v>
      </c>
      <c r="H1509" s="61"/>
      <c r="I1509" s="27"/>
      <c r="J1509" s="57" t="s">
        <v>14</v>
      </c>
      <c r="K1509" s="28"/>
    </row>
    <row r="1510" ht="22.5" customHeight="1">
      <c r="A1510" s="147">
        <v>46135.0</v>
      </c>
      <c r="B1510" s="15"/>
      <c r="C1510" s="44"/>
      <c r="D1510" s="181" t="s">
        <v>6080</v>
      </c>
      <c r="E1510" s="100" t="s">
        <v>24053</v>
      </c>
      <c r="F1510" s="112" t="str">
        <f t="shared" si="3"/>
        <v>FRANCISCO JAVIER HERNANDEZ MELLA</v>
      </c>
      <c r="G1510" s="100" t="s">
        <v>24054</v>
      </c>
      <c r="H1510" s="61"/>
      <c r="I1510" s="27"/>
      <c r="J1510" s="57" t="s">
        <v>14</v>
      </c>
      <c r="K1510" s="28"/>
    </row>
    <row r="1511" ht="22.5" customHeight="1">
      <c r="A1511" s="147">
        <v>46135.0</v>
      </c>
      <c r="B1511" s="15"/>
      <c r="C1511" s="44"/>
      <c r="D1511" s="181" t="s">
        <v>510</v>
      </c>
      <c r="E1511" s="100" t="s">
        <v>10232</v>
      </c>
      <c r="F1511" s="112" t="str">
        <f t="shared" si="3"/>
        <v>GONZALO PARDO</v>
      </c>
      <c r="G1511" s="100" t="s">
        <v>24055</v>
      </c>
      <c r="H1511" s="56" t="s">
        <v>12</v>
      </c>
      <c r="I1511" s="27"/>
      <c r="J1511" s="57" t="s">
        <v>14</v>
      </c>
      <c r="K1511" s="28"/>
    </row>
    <row r="1512" ht="22.5" customHeight="1">
      <c r="A1512" s="147">
        <v>46135.0</v>
      </c>
      <c r="B1512" s="15"/>
      <c r="C1512" s="44"/>
      <c r="D1512" s="181" t="s">
        <v>24056</v>
      </c>
      <c r="E1512" s="100" t="s">
        <v>24057</v>
      </c>
      <c r="F1512" s="112" t="str">
        <f t="shared" si="3"/>
        <v>BRENDA JESSICA LLAUPI RODRIGUEZ</v>
      </c>
      <c r="G1512" s="100" t="s">
        <v>24058</v>
      </c>
      <c r="H1512" s="61"/>
      <c r="I1512" s="27"/>
      <c r="J1512" s="57" t="s">
        <v>14</v>
      </c>
      <c r="K1512" s="28"/>
    </row>
    <row r="1513" ht="22.5" customHeight="1">
      <c r="A1513" s="147">
        <v>46135.0</v>
      </c>
      <c r="B1513" s="15"/>
      <c r="C1513" s="44"/>
      <c r="D1513" s="181" t="s">
        <v>445</v>
      </c>
      <c r="E1513" s="100" t="s">
        <v>3369</v>
      </c>
      <c r="F1513" s="112" t="str">
        <f t="shared" si="3"/>
        <v>MANUEL MARTINEZ</v>
      </c>
      <c r="G1513" s="100" t="s">
        <v>24059</v>
      </c>
      <c r="H1513" s="61"/>
      <c r="I1513" s="27"/>
      <c r="J1513" s="57" t="s">
        <v>14</v>
      </c>
      <c r="K1513" s="28"/>
    </row>
    <row r="1514" ht="22.5" customHeight="1">
      <c r="A1514" s="147">
        <v>46135.0</v>
      </c>
      <c r="B1514" s="15"/>
      <c r="C1514" s="44"/>
      <c r="D1514" s="181" t="s">
        <v>11175</v>
      </c>
      <c r="E1514" s="100" t="s">
        <v>24060</v>
      </c>
      <c r="F1514" s="112" t="str">
        <f t="shared" si="3"/>
        <v>LAURA VELIZ ORELLANA</v>
      </c>
      <c r="G1514" s="100" t="s">
        <v>24061</v>
      </c>
      <c r="H1514" s="56" t="s">
        <v>12</v>
      </c>
      <c r="I1514" s="27"/>
      <c r="J1514" s="57" t="s">
        <v>14</v>
      </c>
      <c r="K1514" s="28"/>
    </row>
    <row r="1515" ht="22.5" customHeight="1">
      <c r="A1515" s="147">
        <v>46135.0</v>
      </c>
      <c r="B1515" s="15"/>
      <c r="C1515" s="44"/>
      <c r="D1515" s="181" t="s">
        <v>15263</v>
      </c>
      <c r="E1515" s="100" t="s">
        <v>7891</v>
      </c>
      <c r="F1515" s="112" t="str">
        <f t="shared" si="3"/>
        <v>JESSICA MORALES</v>
      </c>
      <c r="G1515" s="100" t="s">
        <v>24062</v>
      </c>
      <c r="H1515" s="61"/>
      <c r="I1515" s="27"/>
      <c r="J1515" s="57" t="s">
        <v>14</v>
      </c>
      <c r="K1515" s="28"/>
    </row>
    <row r="1516" ht="22.5" customHeight="1">
      <c r="A1516" s="147">
        <v>46135.0</v>
      </c>
      <c r="B1516" s="15"/>
      <c r="C1516" s="44"/>
      <c r="D1516" s="181" t="s">
        <v>24063</v>
      </c>
      <c r="E1516" s="100" t="s">
        <v>13001</v>
      </c>
      <c r="F1516" s="112" t="str">
        <f t="shared" si="3"/>
        <v>MIJAEL OPAZO</v>
      </c>
      <c r="G1516" s="100" t="s">
        <v>24064</v>
      </c>
      <c r="H1516" s="61"/>
      <c r="I1516" s="27"/>
      <c r="J1516" s="57" t="s">
        <v>14</v>
      </c>
      <c r="K1516" s="28"/>
    </row>
    <row r="1517" ht="22.5" customHeight="1">
      <c r="A1517" s="147">
        <v>46135.0</v>
      </c>
      <c r="B1517" s="15"/>
      <c r="C1517" s="44"/>
      <c r="D1517" s="181" t="s">
        <v>332</v>
      </c>
      <c r="E1517" s="100" t="s">
        <v>24065</v>
      </c>
      <c r="F1517" s="112" t="str">
        <f t="shared" si="3"/>
        <v>CARLOS ARAYA AHUMADA</v>
      </c>
      <c r="G1517" s="100" t="s">
        <v>24066</v>
      </c>
      <c r="H1517" s="61"/>
      <c r="I1517" s="27"/>
      <c r="J1517" s="57" t="s">
        <v>14</v>
      </c>
      <c r="K1517" s="28"/>
    </row>
    <row r="1518" ht="22.5" customHeight="1">
      <c r="A1518" s="147">
        <v>46135.0</v>
      </c>
      <c r="B1518" s="15"/>
      <c r="C1518" s="44"/>
      <c r="D1518" s="181" t="s">
        <v>24067</v>
      </c>
      <c r="E1518" s="100" t="s">
        <v>24068</v>
      </c>
      <c r="F1518" s="112" t="str">
        <f t="shared" si="3"/>
        <v>BASTIAN NICHOLAS MARTINEZ DIAZ</v>
      </c>
      <c r="G1518" s="100" t="s">
        <v>24069</v>
      </c>
      <c r="H1518" s="61"/>
      <c r="I1518" s="27"/>
      <c r="J1518" s="57" t="s">
        <v>14</v>
      </c>
      <c r="K1518" s="28"/>
    </row>
    <row r="1519" ht="22.5" customHeight="1">
      <c r="A1519" s="147">
        <v>46135.0</v>
      </c>
      <c r="B1519" s="15"/>
      <c r="C1519" s="44"/>
      <c r="D1519" s="181" t="s">
        <v>10491</v>
      </c>
      <c r="E1519" s="100" t="s">
        <v>24070</v>
      </c>
      <c r="F1519" s="112" t="str">
        <f t="shared" si="3"/>
        <v>DANIEL ALEJANDRO SANCHEZ ROMERO</v>
      </c>
      <c r="G1519" s="100" t="s">
        <v>24071</v>
      </c>
      <c r="H1519" s="56" t="s">
        <v>12</v>
      </c>
      <c r="I1519" s="27"/>
      <c r="J1519" s="57" t="s">
        <v>14</v>
      </c>
      <c r="K1519" s="23" t="s">
        <v>15</v>
      </c>
    </row>
    <row r="1520" ht="21.75" customHeight="1">
      <c r="A1520" s="147">
        <v>46135.0</v>
      </c>
      <c r="B1520" s="15"/>
      <c r="C1520" s="44"/>
      <c r="D1520" s="181" t="s">
        <v>24072</v>
      </c>
      <c r="E1520" s="100" t="s">
        <v>24073</v>
      </c>
      <c r="F1520" s="112" t="str">
        <f t="shared" si="3"/>
        <v>ANAIZ ELIZABETH HIDALGO DÍAZ</v>
      </c>
      <c r="G1520" s="100" t="s">
        <v>24074</v>
      </c>
      <c r="H1520" s="61"/>
      <c r="I1520" s="27"/>
      <c r="J1520" s="57" t="s">
        <v>14</v>
      </c>
      <c r="K1520" s="28"/>
    </row>
    <row r="1521" ht="21.75" customHeight="1">
      <c r="A1521" s="147">
        <v>46135.0</v>
      </c>
      <c r="B1521" s="15"/>
      <c r="C1521" s="44"/>
      <c r="D1521" s="181" t="s">
        <v>24075</v>
      </c>
      <c r="E1521" s="100" t="s">
        <v>24076</v>
      </c>
      <c r="F1521" s="112" t="str">
        <f t="shared" si="3"/>
        <v>ISABELLA MAGGIOLO</v>
      </c>
      <c r="G1521" s="100" t="s">
        <v>24077</v>
      </c>
      <c r="H1521" s="61"/>
      <c r="I1521" s="27"/>
      <c r="J1521" s="57" t="s">
        <v>14</v>
      </c>
      <c r="K1521" s="28"/>
    </row>
    <row r="1522" ht="21.75" customHeight="1">
      <c r="A1522" s="147">
        <v>46135.0</v>
      </c>
      <c r="B1522" s="15"/>
      <c r="C1522" s="44"/>
      <c r="D1522" s="181" t="s">
        <v>795</v>
      </c>
      <c r="E1522" s="100" t="s">
        <v>24078</v>
      </c>
      <c r="F1522" s="112" t="str">
        <f t="shared" si="3"/>
        <v>DANIELA MOLINA ARAYA</v>
      </c>
      <c r="G1522" s="100" t="s">
        <v>24079</v>
      </c>
      <c r="H1522" s="56" t="s">
        <v>12</v>
      </c>
      <c r="I1522" s="27"/>
      <c r="J1522" s="57" t="s">
        <v>14</v>
      </c>
      <c r="K1522" s="23" t="s">
        <v>15</v>
      </c>
    </row>
    <row r="1523" ht="21.75" customHeight="1">
      <c r="A1523" s="147">
        <v>46135.0</v>
      </c>
      <c r="B1523" s="15"/>
      <c r="C1523" s="44"/>
      <c r="D1523" s="181" t="s">
        <v>24080</v>
      </c>
      <c r="E1523" s="100" t="s">
        <v>24081</v>
      </c>
      <c r="F1523" s="112" t="str">
        <f t="shared" si="3"/>
        <v>JENIFFER MUÑOZ RUSSELL</v>
      </c>
      <c r="G1523" s="100" t="s">
        <v>24082</v>
      </c>
      <c r="H1523" s="61"/>
      <c r="I1523" s="27"/>
      <c r="J1523" s="57" t="s">
        <v>14</v>
      </c>
      <c r="K1523" s="28"/>
    </row>
    <row r="1524" ht="21.75" customHeight="1">
      <c r="A1524" s="147">
        <v>46135.0</v>
      </c>
      <c r="B1524" s="15"/>
      <c r="C1524" s="44"/>
      <c r="D1524" s="181" t="s">
        <v>88</v>
      </c>
      <c r="E1524" s="100" t="s">
        <v>19960</v>
      </c>
      <c r="F1524" s="112" t="str">
        <f t="shared" si="3"/>
        <v>FABIAN SALDAÑO</v>
      </c>
      <c r="G1524" s="100" t="s">
        <v>24083</v>
      </c>
      <c r="H1524" s="61"/>
      <c r="I1524" s="27"/>
      <c r="J1524" s="57" t="s">
        <v>14</v>
      </c>
      <c r="K1524" s="28"/>
    </row>
    <row r="1525" ht="21.75" customHeight="1">
      <c r="A1525" s="147">
        <v>46135.0</v>
      </c>
      <c r="B1525" s="15"/>
      <c r="C1525" s="44"/>
      <c r="D1525" s="181" t="s">
        <v>3263</v>
      </c>
      <c r="E1525" s="100" t="s">
        <v>7049</v>
      </c>
      <c r="F1525" s="112" t="str">
        <f t="shared" si="3"/>
        <v>ARANTXA ESCUDERO</v>
      </c>
      <c r="G1525" s="100" t="s">
        <v>24084</v>
      </c>
      <c r="H1525" s="61"/>
      <c r="I1525" s="27"/>
      <c r="J1525" s="57" t="s">
        <v>14</v>
      </c>
      <c r="K1525" s="28"/>
    </row>
    <row r="1526" ht="21.75" customHeight="1">
      <c r="A1526" s="147">
        <v>46135.0</v>
      </c>
      <c r="B1526" s="15"/>
      <c r="C1526" s="44"/>
      <c r="D1526" s="181" t="s">
        <v>24085</v>
      </c>
      <c r="E1526" s="100" t="s">
        <v>24086</v>
      </c>
      <c r="F1526" s="112" t="str">
        <f t="shared" si="3"/>
        <v>BYROM ALDEA</v>
      </c>
      <c r="G1526" s="100" t="s">
        <v>24087</v>
      </c>
      <c r="H1526" s="61"/>
      <c r="I1526" s="27"/>
      <c r="J1526" s="57" t="s">
        <v>14</v>
      </c>
      <c r="K1526" s="28"/>
    </row>
    <row r="1527" ht="21.75" customHeight="1">
      <c r="A1527" s="147">
        <v>46135.0</v>
      </c>
      <c r="B1527" s="15"/>
      <c r="C1527" s="44"/>
      <c r="D1527" s="181" t="s">
        <v>24088</v>
      </c>
      <c r="E1527" s="100" t="s">
        <v>24089</v>
      </c>
      <c r="F1527" s="112" t="str">
        <f t="shared" si="3"/>
        <v>DIVENSON ELISTIN</v>
      </c>
      <c r="G1527" s="100" t="s">
        <v>24090</v>
      </c>
      <c r="H1527" s="61"/>
      <c r="I1527" s="27"/>
      <c r="J1527" s="57" t="s">
        <v>14</v>
      </c>
      <c r="K1527" s="28"/>
    </row>
    <row r="1528" ht="21.75" customHeight="1">
      <c r="A1528" s="147">
        <v>46135.0</v>
      </c>
      <c r="B1528" s="15"/>
      <c r="C1528" s="44"/>
      <c r="D1528" s="181" t="s">
        <v>24091</v>
      </c>
      <c r="E1528" s="100" t="s">
        <v>24092</v>
      </c>
      <c r="F1528" s="112" t="str">
        <f t="shared" si="3"/>
        <v>CINTHIA TAMARA MORALES FUENTES</v>
      </c>
      <c r="G1528" s="100" t="s">
        <v>24093</v>
      </c>
      <c r="H1528" s="61"/>
      <c r="I1528" s="27"/>
      <c r="J1528" s="57" t="s">
        <v>14</v>
      </c>
      <c r="K1528" s="28"/>
    </row>
    <row r="1529" ht="21.75" customHeight="1">
      <c r="A1529" s="147">
        <v>46135.0</v>
      </c>
      <c r="B1529" s="15"/>
      <c r="C1529" s="44"/>
      <c r="D1529" s="181" t="s">
        <v>24094</v>
      </c>
      <c r="E1529" s="100" t="s">
        <v>24095</v>
      </c>
      <c r="F1529" s="112" t="str">
        <f t="shared" si="3"/>
        <v>DIEGO TOMAS PEÑALOZA TEJO</v>
      </c>
      <c r="G1529" s="100" t="s">
        <v>24096</v>
      </c>
      <c r="H1529" s="61"/>
      <c r="I1529" s="27"/>
      <c r="J1529" s="57" t="s">
        <v>14</v>
      </c>
      <c r="K1529" s="28"/>
    </row>
    <row r="1530" ht="21.75" customHeight="1">
      <c r="A1530" s="147">
        <v>46135.0</v>
      </c>
      <c r="B1530" s="15"/>
      <c r="C1530" s="44"/>
      <c r="D1530" s="181" t="s">
        <v>4567</v>
      </c>
      <c r="E1530" s="100" t="s">
        <v>24097</v>
      </c>
      <c r="F1530" s="112" t="str">
        <f t="shared" si="3"/>
        <v>CAROLINA ANDREA BETANCOURT TUGGENER</v>
      </c>
      <c r="G1530" s="100" t="s">
        <v>24098</v>
      </c>
      <c r="H1530" s="61"/>
      <c r="I1530" s="27"/>
      <c r="J1530" s="57" t="s">
        <v>14</v>
      </c>
      <c r="K1530" s="28"/>
    </row>
    <row r="1531" ht="21.75" customHeight="1">
      <c r="A1531" s="147">
        <v>46135.0</v>
      </c>
      <c r="B1531" s="15"/>
      <c r="C1531" s="44"/>
      <c r="D1531" s="181" t="s">
        <v>1417</v>
      </c>
      <c r="E1531" s="100" t="s">
        <v>24099</v>
      </c>
      <c r="F1531" s="112" t="str">
        <f t="shared" si="3"/>
        <v>BELÉN COSTA</v>
      </c>
      <c r="G1531" s="100" t="s">
        <v>24100</v>
      </c>
      <c r="H1531" s="61"/>
      <c r="I1531" s="27"/>
      <c r="J1531" s="57" t="s">
        <v>14</v>
      </c>
      <c r="K1531" s="28"/>
    </row>
    <row r="1532" ht="21.75" customHeight="1">
      <c r="A1532" s="147">
        <v>46135.0</v>
      </c>
      <c r="B1532" s="15"/>
      <c r="C1532" s="44"/>
      <c r="D1532" s="181" t="s">
        <v>24101</v>
      </c>
      <c r="E1532" s="100" t="s">
        <v>2948</v>
      </c>
      <c r="F1532" s="112" t="str">
        <f t="shared" si="3"/>
        <v>CONNOR GUERRERO</v>
      </c>
      <c r="G1532" s="100" t="s">
        <v>24102</v>
      </c>
      <c r="H1532" s="56" t="s">
        <v>12</v>
      </c>
      <c r="I1532" s="27"/>
      <c r="J1532" s="57" t="s">
        <v>14</v>
      </c>
      <c r="K1532" s="28"/>
    </row>
    <row r="1533" ht="21.75" customHeight="1">
      <c r="A1533" s="147">
        <v>46135.0</v>
      </c>
      <c r="B1533" s="15"/>
      <c r="C1533" s="44"/>
      <c r="D1533" s="181" t="s">
        <v>24103</v>
      </c>
      <c r="E1533" s="100" t="s">
        <v>24104</v>
      </c>
      <c r="F1533" s="112" t="str">
        <f t="shared" si="3"/>
        <v>JOSHUA MONTENEGRO MORENO</v>
      </c>
      <c r="G1533" s="100" t="s">
        <v>24105</v>
      </c>
      <c r="H1533" s="61"/>
      <c r="I1533" s="27"/>
      <c r="J1533" s="57" t="s">
        <v>14</v>
      </c>
      <c r="K1533" s="28"/>
    </row>
    <row r="1534" ht="21.75" customHeight="1">
      <c r="A1534" s="147">
        <v>46135.0</v>
      </c>
      <c r="B1534" s="15"/>
      <c r="C1534" s="44"/>
      <c r="D1534" s="181" t="s">
        <v>24106</v>
      </c>
      <c r="E1534" s="100"/>
      <c r="F1534" s="112" t="str">
        <f t="shared" si="3"/>
        <v>RICARDO ANÍBAL MIRANDA OLMOS </v>
      </c>
      <c r="G1534" s="100" t="s">
        <v>24107</v>
      </c>
      <c r="H1534" s="56" t="s">
        <v>12</v>
      </c>
      <c r="I1534" s="27"/>
      <c r="J1534" s="57" t="s">
        <v>14</v>
      </c>
      <c r="K1534" s="28"/>
    </row>
    <row r="1535" ht="21.75" customHeight="1">
      <c r="A1535" s="147">
        <v>46135.0</v>
      </c>
      <c r="B1535" s="15"/>
      <c r="C1535" s="44"/>
      <c r="D1535" s="181" t="s">
        <v>24108</v>
      </c>
      <c r="E1535" s="100"/>
      <c r="F1535" s="112" t="str">
        <f t="shared" si="3"/>
        <v>BRYAN YODAMETT RIVAS ALY </v>
      </c>
      <c r="G1535" s="100" t="s">
        <v>24109</v>
      </c>
      <c r="H1535" s="61"/>
      <c r="I1535" s="27"/>
      <c r="J1535" s="57" t="s">
        <v>14</v>
      </c>
      <c r="K1535" s="28"/>
    </row>
    <row r="1536" ht="21.75" customHeight="1">
      <c r="A1536" s="147">
        <v>46135.0</v>
      </c>
      <c r="B1536" s="15"/>
      <c r="C1536" s="44"/>
      <c r="D1536" s="181" t="s">
        <v>24110</v>
      </c>
      <c r="E1536" s="100"/>
      <c r="F1536" s="112" t="str">
        <f t="shared" si="3"/>
        <v>CLAUDIO ALFREDO TAPIA ROMÁN </v>
      </c>
      <c r="G1536" s="100" t="s">
        <v>24111</v>
      </c>
      <c r="H1536" s="56" t="s">
        <v>12</v>
      </c>
      <c r="I1536" s="27"/>
      <c r="J1536" s="57" t="s">
        <v>14</v>
      </c>
      <c r="K1536" s="28"/>
    </row>
    <row r="1537" ht="22.5" customHeight="1">
      <c r="A1537" s="147">
        <v>46135.0</v>
      </c>
      <c r="B1537" s="15"/>
      <c r="C1537" s="44"/>
      <c r="D1537" s="181" t="s">
        <v>24112</v>
      </c>
      <c r="E1537" s="100"/>
      <c r="F1537" s="112" t="str">
        <f t="shared" si="3"/>
        <v>MARIANELA DEL CARMEN GARCÍA TRONCOSO </v>
      </c>
      <c r="G1537" s="100" t="s">
        <v>24113</v>
      </c>
      <c r="H1537" s="61"/>
      <c r="I1537" s="27"/>
      <c r="J1537" s="57" t="s">
        <v>14</v>
      </c>
      <c r="K1537" s="28"/>
    </row>
    <row r="1538" ht="22.5" customHeight="1">
      <c r="A1538" s="147">
        <v>46135.0</v>
      </c>
      <c r="B1538" s="15"/>
      <c r="C1538" s="44"/>
      <c r="D1538" s="181" t="s">
        <v>24114</v>
      </c>
      <c r="E1538" s="100"/>
      <c r="F1538" s="112" t="str">
        <f t="shared" si="3"/>
        <v>FABIÁN ANTONIO YÁÑEZ ÓRDENES </v>
      </c>
      <c r="G1538" s="100" t="s">
        <v>24115</v>
      </c>
      <c r="H1538" s="56" t="s">
        <v>12</v>
      </c>
      <c r="I1538" s="27"/>
      <c r="J1538" s="57" t="s">
        <v>14</v>
      </c>
      <c r="K1538" s="28"/>
    </row>
    <row r="1539" ht="22.5" customHeight="1">
      <c r="A1539" s="147">
        <v>46135.0</v>
      </c>
      <c r="B1539" s="15"/>
      <c r="C1539" s="44"/>
      <c r="D1539" s="181" t="s">
        <v>24116</v>
      </c>
      <c r="E1539" s="100"/>
      <c r="F1539" s="112" t="str">
        <f t="shared" si="3"/>
        <v>JAVIER ANTONIO SAAVEDRA BASUALTO </v>
      </c>
      <c r="G1539" s="100" t="s">
        <v>24117</v>
      </c>
      <c r="H1539" s="56" t="s">
        <v>12</v>
      </c>
      <c r="I1539" s="27"/>
      <c r="J1539" s="57" t="s">
        <v>14</v>
      </c>
      <c r="K1539" s="28"/>
    </row>
    <row r="1540" ht="22.5" customHeight="1">
      <c r="A1540" s="147">
        <v>46135.0</v>
      </c>
      <c r="B1540" s="15"/>
      <c r="C1540" s="44"/>
      <c r="D1540" s="181" t="s">
        <v>24118</v>
      </c>
      <c r="E1540" s="100"/>
      <c r="F1540" s="112" t="str">
        <f t="shared" si="3"/>
        <v>PATRICIO ALEJANDRO PARRA PINO </v>
      </c>
      <c r="G1540" s="100" t="s">
        <v>24119</v>
      </c>
      <c r="H1540" s="56" t="s">
        <v>12</v>
      </c>
      <c r="I1540" s="27"/>
      <c r="J1540" s="57" t="s">
        <v>14</v>
      </c>
      <c r="K1540" s="28"/>
    </row>
    <row r="1541" ht="22.5" hidden="1" customHeight="1">
      <c r="A1541" s="147"/>
      <c r="B1541" s="15"/>
      <c r="C1541" s="44"/>
      <c r="D1541" s="181"/>
      <c r="E1541" s="100"/>
      <c r="F1541" s="112" t="str">
        <f t="shared" si="3"/>
        <v> </v>
      </c>
      <c r="G1541" s="100"/>
      <c r="H1541" s="61"/>
      <c r="I1541" s="27"/>
      <c r="J1541" s="65"/>
      <c r="K1541" s="28"/>
    </row>
    <row r="1542" ht="22.5" hidden="1" customHeight="1">
      <c r="A1542" s="147"/>
      <c r="B1542" s="15"/>
      <c r="C1542" s="44"/>
      <c r="D1542" s="181"/>
      <c r="E1542" s="100"/>
      <c r="F1542" s="112" t="str">
        <f t="shared" si="3"/>
        <v> </v>
      </c>
      <c r="G1542" s="100"/>
      <c r="H1542" s="61"/>
      <c r="I1542" s="27"/>
      <c r="J1542" s="65"/>
      <c r="K1542" s="28"/>
    </row>
    <row r="1543" ht="22.5" hidden="1" customHeight="1">
      <c r="A1543" s="147"/>
      <c r="B1543" s="15"/>
      <c r="C1543" s="44"/>
      <c r="D1543" s="181"/>
      <c r="E1543" s="100"/>
      <c r="F1543" s="112" t="str">
        <f t="shared" si="3"/>
        <v> </v>
      </c>
      <c r="G1543" s="100"/>
      <c r="H1543" s="61"/>
      <c r="I1543" s="27"/>
      <c r="J1543" s="65"/>
      <c r="K1543" s="28"/>
    </row>
    <row r="1544" ht="22.5" customHeight="1">
      <c r="A1544" s="147">
        <v>46135.0</v>
      </c>
      <c r="B1544" s="15"/>
      <c r="C1544" s="44"/>
      <c r="D1544" s="181" t="s">
        <v>24120</v>
      </c>
      <c r="E1544" s="100"/>
      <c r="F1544" s="112" t="str">
        <f t="shared" si="3"/>
        <v>MARCO JONATHAN OVANDO MEZA </v>
      </c>
      <c r="G1544" s="100" t="s">
        <v>24121</v>
      </c>
      <c r="H1544" s="56" t="s">
        <v>12</v>
      </c>
      <c r="I1544" s="27"/>
      <c r="J1544" s="57" t="s">
        <v>14</v>
      </c>
      <c r="K1544" s="28"/>
    </row>
    <row r="1545" ht="22.5" customHeight="1">
      <c r="A1545" s="147">
        <v>46135.0</v>
      </c>
      <c r="B1545" s="15"/>
      <c r="C1545" s="44"/>
      <c r="D1545" s="181" t="s">
        <v>24122</v>
      </c>
      <c r="E1545" s="100"/>
      <c r="F1545" s="112" t="str">
        <f t="shared" si="3"/>
        <v>JOSÉ MIGUEL JAIME ROJAS </v>
      </c>
      <c r="G1545" s="100" t="s">
        <v>24123</v>
      </c>
      <c r="H1545" s="61"/>
      <c r="I1545" s="27"/>
      <c r="J1545" s="57" t="s">
        <v>14</v>
      </c>
      <c r="K1545" s="28"/>
    </row>
    <row r="1546" ht="22.5" customHeight="1">
      <c r="A1546" s="147">
        <v>46135.0</v>
      </c>
      <c r="B1546" s="15"/>
      <c r="C1546" s="44"/>
      <c r="D1546" s="181" t="s">
        <v>24124</v>
      </c>
      <c r="E1546" s="100"/>
      <c r="F1546" s="112" t="str">
        <f t="shared" si="3"/>
        <v>LUIS FACUNDO MENESES VIDAL </v>
      </c>
      <c r="G1546" s="100" t="s">
        <v>24125</v>
      </c>
      <c r="H1546" s="61"/>
      <c r="I1546" s="27"/>
      <c r="J1546" s="57" t="s">
        <v>14</v>
      </c>
      <c r="K1546" s="28"/>
    </row>
    <row r="1547" ht="22.5" customHeight="1">
      <c r="A1547" s="147">
        <v>46135.0</v>
      </c>
      <c r="B1547" s="15"/>
      <c r="C1547" s="44"/>
      <c r="D1547" s="181" t="s">
        <v>24126</v>
      </c>
      <c r="E1547" s="100"/>
      <c r="F1547" s="112" t="str">
        <f t="shared" si="3"/>
        <v>IAN BASTIÁN OLIVARES RECABARREN </v>
      </c>
      <c r="G1547" s="100" t="s">
        <v>24127</v>
      </c>
      <c r="H1547" s="56" t="s">
        <v>12</v>
      </c>
      <c r="I1547" s="27"/>
      <c r="J1547" s="57" t="s">
        <v>14</v>
      </c>
      <c r="K1547" s="28"/>
    </row>
    <row r="1548" ht="22.5" customHeight="1">
      <c r="A1548" s="147">
        <v>46135.0</v>
      </c>
      <c r="B1548" s="15"/>
      <c r="C1548" s="44"/>
      <c r="D1548" s="181" t="s">
        <v>24128</v>
      </c>
      <c r="E1548" s="100"/>
      <c r="F1548" s="112" t="str">
        <f t="shared" si="3"/>
        <v>FRANCISCA CAMILA HENRIQUEZ VARGAS </v>
      </c>
      <c r="G1548" s="100" t="s">
        <v>24129</v>
      </c>
      <c r="H1548" s="56" t="s">
        <v>12</v>
      </c>
      <c r="I1548" s="27"/>
      <c r="J1548" s="57" t="s">
        <v>14</v>
      </c>
      <c r="K1548" s="23" t="s">
        <v>15</v>
      </c>
    </row>
    <row r="1549" ht="22.5" customHeight="1">
      <c r="A1549" s="147">
        <v>46135.0</v>
      </c>
      <c r="B1549" s="15"/>
      <c r="C1549" s="44"/>
      <c r="D1549" s="181" t="s">
        <v>24130</v>
      </c>
      <c r="E1549" s="100"/>
      <c r="F1549" s="112" t="str">
        <f t="shared" si="3"/>
        <v>MARCELO ANDRÉS ROJAS PAVEZ </v>
      </c>
      <c r="G1549" s="100" t="s">
        <v>24131</v>
      </c>
      <c r="H1549" s="61"/>
      <c r="I1549" s="27"/>
      <c r="J1549" s="57" t="s">
        <v>14</v>
      </c>
      <c r="K1549" s="28"/>
    </row>
    <row r="1550" ht="22.5" customHeight="1">
      <c r="A1550" s="147">
        <v>46135.0</v>
      </c>
      <c r="B1550" s="15"/>
      <c r="C1550" s="44"/>
      <c r="D1550" s="181" t="s">
        <v>24132</v>
      </c>
      <c r="E1550" s="100"/>
      <c r="F1550" s="112" t="str">
        <f t="shared" si="3"/>
        <v>MATEO EZEQUIEL ROJAS LLANOS </v>
      </c>
      <c r="G1550" s="100" t="s">
        <v>24133</v>
      </c>
      <c r="H1550" s="61"/>
      <c r="I1550" s="27"/>
      <c r="J1550" s="57" t="s">
        <v>14</v>
      </c>
      <c r="K1550" s="28"/>
    </row>
    <row r="1551" ht="22.5" customHeight="1">
      <c r="A1551" s="147">
        <v>46135.0</v>
      </c>
      <c r="B1551" s="15"/>
      <c r="C1551" s="44"/>
      <c r="D1551" s="181" t="s">
        <v>24134</v>
      </c>
      <c r="E1551" s="100"/>
      <c r="F1551" s="112" t="str">
        <f t="shared" si="3"/>
        <v>FRANCISCA ALICIA MENA BAHAMONDES </v>
      </c>
      <c r="G1551" s="100" t="s">
        <v>24135</v>
      </c>
      <c r="H1551" s="56" t="s">
        <v>12</v>
      </c>
      <c r="I1551" s="27"/>
      <c r="J1551" s="57" t="s">
        <v>14</v>
      </c>
      <c r="K1551" s="23" t="s">
        <v>15</v>
      </c>
    </row>
    <row r="1552" ht="22.5" customHeight="1">
      <c r="A1552" s="147">
        <v>46135.0</v>
      </c>
      <c r="B1552" s="15"/>
      <c r="C1552" s="44"/>
      <c r="D1552" s="181" t="s">
        <v>24136</v>
      </c>
      <c r="E1552" s="100"/>
      <c r="F1552" s="112" t="str">
        <f t="shared" si="3"/>
        <v>LUCIO RAMNIERY CABRERA MEJIAS </v>
      </c>
      <c r="G1552" s="100" t="s">
        <v>24137</v>
      </c>
      <c r="H1552" s="61"/>
      <c r="I1552" s="27"/>
      <c r="J1552" s="57" t="s">
        <v>14</v>
      </c>
      <c r="K1552" s="28"/>
    </row>
    <row r="1553" ht="22.5" customHeight="1">
      <c r="A1553" s="147">
        <v>46135.0</v>
      </c>
      <c r="B1553" s="15"/>
      <c r="C1553" s="44"/>
      <c r="D1553" s="181" t="s">
        <v>24138</v>
      </c>
      <c r="E1553" s="100"/>
      <c r="F1553" s="112" t="str">
        <f t="shared" si="3"/>
        <v>CATALINA BELÉN RODRÍGUEZ LEIVA </v>
      </c>
      <c r="G1553" s="100" t="s">
        <v>19875</v>
      </c>
      <c r="H1553" s="56" t="s">
        <v>12</v>
      </c>
      <c r="I1553" s="27"/>
      <c r="J1553" s="57" t="s">
        <v>14</v>
      </c>
      <c r="K1553" s="23" t="s">
        <v>15</v>
      </c>
    </row>
    <row r="1554" ht="22.5" customHeight="1">
      <c r="A1554" s="147">
        <v>46135.0</v>
      </c>
      <c r="B1554" s="15"/>
      <c r="C1554" s="44"/>
      <c r="D1554" s="181" t="s">
        <v>24139</v>
      </c>
      <c r="E1554" s="100"/>
      <c r="F1554" s="112" t="str">
        <f t="shared" si="3"/>
        <v>IGNACIO VICENTE GAJARDO AGUILERA </v>
      </c>
      <c r="G1554" s="100" t="s">
        <v>5050</v>
      </c>
      <c r="H1554" s="61"/>
      <c r="I1554" s="27"/>
      <c r="J1554" s="57" t="s">
        <v>14</v>
      </c>
      <c r="K1554" s="28"/>
    </row>
    <row r="1555" ht="22.5" customHeight="1">
      <c r="A1555" s="147">
        <v>46135.0</v>
      </c>
      <c r="B1555" s="15"/>
      <c r="C1555" s="44"/>
      <c r="D1555" s="181" t="s">
        <v>24140</v>
      </c>
      <c r="E1555" s="100"/>
      <c r="F1555" s="112" t="str">
        <f t="shared" si="3"/>
        <v>FERNANDA MAYOL MORALES </v>
      </c>
      <c r="G1555" s="100" t="s">
        <v>24141</v>
      </c>
      <c r="H1555" s="61"/>
      <c r="I1555" s="27"/>
      <c r="J1555" s="57" t="s">
        <v>14</v>
      </c>
      <c r="K1555" s="28"/>
    </row>
    <row r="1556" ht="22.5" customHeight="1">
      <c r="A1556" s="147">
        <v>46135.0</v>
      </c>
      <c r="B1556" s="15"/>
      <c r="C1556" s="44"/>
      <c r="D1556" s="181" t="s">
        <v>24142</v>
      </c>
      <c r="E1556" s="100"/>
      <c r="F1556" s="112" t="str">
        <f t="shared" si="3"/>
        <v>RUBÉN ISAAC SOTO URRUTIA </v>
      </c>
      <c r="G1556" s="100" t="s">
        <v>24143</v>
      </c>
      <c r="H1556" s="56" t="s">
        <v>12</v>
      </c>
      <c r="I1556" s="27"/>
      <c r="J1556" s="57" t="s">
        <v>14</v>
      </c>
      <c r="K1556" s="28"/>
    </row>
    <row r="1557" ht="22.5" customHeight="1">
      <c r="A1557" s="147">
        <v>46135.0</v>
      </c>
      <c r="B1557" s="15"/>
      <c r="C1557" s="44"/>
      <c r="D1557" s="181" t="s">
        <v>24144</v>
      </c>
      <c r="E1557" s="100"/>
      <c r="F1557" s="112" t="str">
        <f t="shared" si="3"/>
        <v>CLAUDIO BENJAMÍN AVENDAÑO VÉLIZ </v>
      </c>
      <c r="G1557" s="100" t="s">
        <v>24145</v>
      </c>
      <c r="H1557" s="61"/>
      <c r="I1557" s="27"/>
      <c r="J1557" s="57" t="s">
        <v>14</v>
      </c>
      <c r="K1557" s="28"/>
    </row>
    <row r="1558" ht="22.5" customHeight="1">
      <c r="A1558" s="147">
        <v>46135.0</v>
      </c>
      <c r="B1558" s="15"/>
      <c r="C1558" s="44"/>
      <c r="D1558" s="181" t="s">
        <v>24146</v>
      </c>
      <c r="E1558" s="100"/>
      <c r="F1558" s="112" t="str">
        <f t="shared" si="3"/>
        <v>PATRICIO ALEXANDER GÓMEZ MOLINA </v>
      </c>
      <c r="G1558" s="100" t="s">
        <v>24147</v>
      </c>
      <c r="H1558" s="56" t="s">
        <v>12</v>
      </c>
      <c r="I1558" s="27"/>
      <c r="J1558" s="57" t="s">
        <v>14</v>
      </c>
      <c r="K1558" s="23" t="s">
        <v>15</v>
      </c>
    </row>
    <row r="1559" ht="22.5" customHeight="1">
      <c r="A1559" s="147">
        <v>46135.0</v>
      </c>
      <c r="B1559" s="15"/>
      <c r="C1559" s="44"/>
      <c r="D1559" s="181" t="s">
        <v>24148</v>
      </c>
      <c r="E1559" s="100"/>
      <c r="F1559" s="112" t="str">
        <f t="shared" si="3"/>
        <v>ANGELA MARÍA JARA NÚÑEZ </v>
      </c>
      <c r="G1559" s="100" t="s">
        <v>15336</v>
      </c>
      <c r="H1559" s="56" t="s">
        <v>12</v>
      </c>
      <c r="I1559" s="27"/>
      <c r="J1559" s="57" t="s">
        <v>14</v>
      </c>
      <c r="K1559" s="28"/>
    </row>
    <row r="1560" ht="22.5" customHeight="1">
      <c r="A1560" s="147">
        <v>46135.0</v>
      </c>
      <c r="B1560" s="15"/>
      <c r="C1560" s="44"/>
      <c r="D1560" s="181" t="s">
        <v>24149</v>
      </c>
      <c r="E1560" s="100"/>
      <c r="F1560" s="112" t="str">
        <f t="shared" si="3"/>
        <v>NICOLÁS IGNACIO PINO OLEA </v>
      </c>
      <c r="G1560" s="100" t="s">
        <v>24150</v>
      </c>
      <c r="H1560" s="56" t="s">
        <v>12</v>
      </c>
      <c r="I1560" s="27"/>
      <c r="J1560" s="57" t="s">
        <v>14</v>
      </c>
      <c r="K1560" s="28"/>
    </row>
    <row r="1561" ht="22.5" customHeight="1">
      <c r="A1561" s="147">
        <v>46135.0</v>
      </c>
      <c r="B1561" s="15"/>
      <c r="C1561" s="44"/>
      <c r="D1561" s="181" t="s">
        <v>24151</v>
      </c>
      <c r="E1561" s="100"/>
      <c r="F1561" s="112" t="str">
        <f t="shared" si="3"/>
        <v>GASTÓN ALEJANDRO BECERRA GARCÍA </v>
      </c>
      <c r="G1561" s="100" t="s">
        <v>24152</v>
      </c>
      <c r="H1561" s="56" t="s">
        <v>12</v>
      </c>
      <c r="I1561" s="27"/>
      <c r="J1561" s="57" t="s">
        <v>14</v>
      </c>
      <c r="K1561" s="28"/>
    </row>
    <row r="1562" ht="22.5" customHeight="1">
      <c r="A1562" s="147">
        <v>46135.0</v>
      </c>
      <c r="B1562" s="15"/>
      <c r="C1562" s="44"/>
      <c r="D1562" s="181" t="s">
        <v>24153</v>
      </c>
      <c r="E1562" s="100"/>
      <c r="F1562" s="112" t="str">
        <f t="shared" si="3"/>
        <v>BENJAMÍN IGNACIO GORLIER JARA </v>
      </c>
      <c r="G1562" s="100" t="s">
        <v>24154</v>
      </c>
      <c r="H1562" s="61"/>
      <c r="I1562" s="27"/>
      <c r="J1562" s="57" t="s">
        <v>14</v>
      </c>
      <c r="K1562" s="28"/>
    </row>
    <row r="1563" ht="22.5" customHeight="1">
      <c r="A1563" s="147">
        <v>46135.0</v>
      </c>
      <c r="B1563" s="15"/>
      <c r="C1563" s="44"/>
      <c r="D1563" s="181" t="s">
        <v>21638</v>
      </c>
      <c r="E1563" s="100"/>
      <c r="F1563" s="112" t="str">
        <f t="shared" si="3"/>
        <v>DANIELA FERNANDA REINOSO VILLA </v>
      </c>
      <c r="G1563" s="100" t="s">
        <v>21639</v>
      </c>
      <c r="H1563" s="56"/>
      <c r="I1563" s="27"/>
      <c r="J1563" s="57" t="s">
        <v>14</v>
      </c>
      <c r="K1563" s="28"/>
    </row>
    <row r="1564" ht="22.5" customHeight="1">
      <c r="A1564" s="147">
        <v>46135.0</v>
      </c>
      <c r="B1564" s="15"/>
      <c r="C1564" s="44"/>
      <c r="D1564" s="181" t="s">
        <v>24155</v>
      </c>
      <c r="E1564" s="100"/>
      <c r="F1564" s="112" t="str">
        <f t="shared" si="3"/>
        <v>MARÍA CONSTANZA SEPÚLVEDA HORMAZÁBAL </v>
      </c>
      <c r="G1564" s="100" t="s">
        <v>24156</v>
      </c>
      <c r="H1564" s="56" t="s">
        <v>12</v>
      </c>
      <c r="I1564" s="27"/>
      <c r="J1564" s="57" t="s">
        <v>14</v>
      </c>
      <c r="K1564" s="23" t="s">
        <v>15</v>
      </c>
    </row>
    <row r="1565" ht="22.5" customHeight="1">
      <c r="A1565" s="147">
        <v>46135.0</v>
      </c>
      <c r="B1565" s="15"/>
      <c r="C1565" s="44"/>
      <c r="D1565" s="181" t="s">
        <v>24157</v>
      </c>
      <c r="E1565" s="100"/>
      <c r="F1565" s="112" t="str">
        <f t="shared" si="3"/>
        <v>DARLING CAROL MIRANDA ROJAS </v>
      </c>
      <c r="G1565" s="100" t="s">
        <v>24158</v>
      </c>
      <c r="H1565" s="56" t="s">
        <v>12</v>
      </c>
      <c r="I1565" s="27"/>
      <c r="J1565" s="57" t="s">
        <v>14</v>
      </c>
      <c r="K1565" s="28"/>
    </row>
    <row r="1566" ht="22.5" customHeight="1">
      <c r="A1566" s="147">
        <v>46135.0</v>
      </c>
      <c r="B1566" s="15"/>
      <c r="C1566" s="44"/>
      <c r="D1566" s="181" t="s">
        <v>24159</v>
      </c>
      <c r="E1566" s="100"/>
      <c r="F1566" s="112" t="str">
        <f t="shared" si="3"/>
        <v>AGUSTÍN ALFONSO JARA UBIERNA </v>
      </c>
      <c r="G1566" s="100" t="s">
        <v>24160</v>
      </c>
      <c r="H1566" s="61"/>
      <c r="I1566" s="27"/>
      <c r="J1566" s="57" t="s">
        <v>14</v>
      </c>
      <c r="K1566" s="28"/>
    </row>
    <row r="1567" ht="22.5" customHeight="1">
      <c r="A1567" s="147">
        <v>46135.0</v>
      </c>
      <c r="B1567" s="15"/>
      <c r="C1567" s="44"/>
      <c r="D1567" s="181" t="s">
        <v>24161</v>
      </c>
      <c r="E1567" s="100"/>
      <c r="F1567" s="112" t="str">
        <f t="shared" si="3"/>
        <v>BRANDON LUIS JESÚS PACHECO CANTILLANO </v>
      </c>
      <c r="G1567" s="100" t="s">
        <v>3559</v>
      </c>
      <c r="H1567" s="61"/>
      <c r="I1567" s="27"/>
      <c r="J1567" s="57" t="s">
        <v>14</v>
      </c>
      <c r="K1567" s="28"/>
    </row>
    <row r="1568" ht="22.5" customHeight="1">
      <c r="A1568" s="147">
        <v>46135.0</v>
      </c>
      <c r="B1568" s="15"/>
      <c r="C1568" s="44"/>
      <c r="D1568" s="181" t="s">
        <v>24162</v>
      </c>
      <c r="E1568" s="100"/>
      <c r="F1568" s="112" t="str">
        <f t="shared" si="3"/>
        <v>INGRID ABIGAIL REYES CAMPOS </v>
      </c>
      <c r="G1568" s="100" t="s">
        <v>24163</v>
      </c>
      <c r="H1568" s="61"/>
      <c r="I1568" s="27"/>
      <c r="J1568" s="57" t="s">
        <v>14</v>
      </c>
      <c r="K1568" s="28"/>
    </row>
    <row r="1569" ht="22.5" customHeight="1">
      <c r="A1569" s="147">
        <v>46135.0</v>
      </c>
      <c r="B1569" s="15"/>
      <c r="C1569" s="44"/>
      <c r="D1569" s="181" t="s">
        <v>24164</v>
      </c>
      <c r="E1569" s="100"/>
      <c r="F1569" s="112" t="str">
        <f t="shared" si="3"/>
        <v>GARY ANDRÉS MORALES PULGAR </v>
      </c>
      <c r="G1569" s="100" t="s">
        <v>24165</v>
      </c>
      <c r="H1569" s="61"/>
      <c r="I1569" s="27"/>
      <c r="J1569" s="57" t="s">
        <v>14</v>
      </c>
      <c r="K1569" s="28"/>
    </row>
    <row r="1570" ht="22.5" customHeight="1">
      <c r="A1570" s="147">
        <v>46135.0</v>
      </c>
      <c r="B1570" s="15"/>
      <c r="C1570" s="44"/>
      <c r="D1570" s="181" t="s">
        <v>24166</v>
      </c>
      <c r="E1570" s="100"/>
      <c r="F1570" s="112" t="str">
        <f t="shared" si="3"/>
        <v>STEPHANIE AMOR CAROCCA FREDES </v>
      </c>
      <c r="G1570" s="100" t="s">
        <v>24167</v>
      </c>
      <c r="H1570" s="56" t="s">
        <v>12</v>
      </c>
      <c r="I1570" s="27"/>
      <c r="J1570" s="57" t="s">
        <v>14</v>
      </c>
      <c r="K1570" s="28"/>
    </row>
    <row r="1571" ht="22.5" customHeight="1">
      <c r="A1571" s="147">
        <v>46135.0</v>
      </c>
      <c r="B1571" s="15">
        <v>46168.0</v>
      </c>
      <c r="C1571" s="44">
        <v>45809.0</v>
      </c>
      <c r="D1571" s="181" t="s">
        <v>24168</v>
      </c>
      <c r="E1571" s="100"/>
      <c r="F1571" s="112" t="str">
        <f t="shared" si="3"/>
        <v>BLANCA ISABEL CONCHA GONZÁLEZ </v>
      </c>
      <c r="G1571" s="100" t="s">
        <v>24169</v>
      </c>
      <c r="H1571" s="56" t="s">
        <v>12</v>
      </c>
      <c r="I1571" s="27"/>
      <c r="J1571" s="57" t="s">
        <v>17</v>
      </c>
      <c r="K1571" s="23" t="s">
        <v>30</v>
      </c>
    </row>
    <row r="1572" ht="22.5" customHeight="1">
      <c r="A1572" s="147">
        <v>46135.0</v>
      </c>
      <c r="B1572" s="15"/>
      <c r="C1572" s="44"/>
      <c r="D1572" s="181" t="s">
        <v>24170</v>
      </c>
      <c r="E1572" s="100"/>
      <c r="F1572" s="112" t="str">
        <f t="shared" si="3"/>
        <v>ENRIQUE MAXIMO TRAVERSO MONTENEGRO </v>
      </c>
      <c r="G1572" s="100" t="s">
        <v>24171</v>
      </c>
      <c r="H1572" s="56" t="s">
        <v>12</v>
      </c>
      <c r="I1572" s="27"/>
      <c r="J1572" s="57" t="s">
        <v>14</v>
      </c>
      <c r="K1572" s="23" t="s">
        <v>15</v>
      </c>
    </row>
    <row r="1573" ht="22.5" customHeight="1">
      <c r="A1573" s="147">
        <v>46135.0</v>
      </c>
      <c r="B1573" s="15"/>
      <c r="C1573" s="44"/>
      <c r="D1573" s="181" t="s">
        <v>24172</v>
      </c>
      <c r="E1573" s="100"/>
      <c r="F1573" s="112" t="str">
        <f t="shared" si="3"/>
        <v>ISAAC ALEXANDER NOCETTI DÍAZ </v>
      </c>
      <c r="G1573" s="100" t="s">
        <v>24173</v>
      </c>
      <c r="H1573" s="61"/>
      <c r="I1573" s="27"/>
      <c r="J1573" s="57" t="s">
        <v>14</v>
      </c>
      <c r="K1573" s="28"/>
    </row>
    <row r="1574" ht="22.5" customHeight="1">
      <c r="A1574" s="147">
        <v>46135.0</v>
      </c>
      <c r="B1574" s="15"/>
      <c r="C1574" s="44"/>
      <c r="D1574" s="181" t="s">
        <v>24174</v>
      </c>
      <c r="E1574" s="100"/>
      <c r="F1574" s="112" t="str">
        <f t="shared" si="3"/>
        <v>ANDRES FELIPE MONTIEL TAPIERO </v>
      </c>
      <c r="G1574" s="100" t="s">
        <v>24175</v>
      </c>
      <c r="H1574" s="61"/>
      <c r="I1574" s="27"/>
      <c r="J1574" s="57" t="s">
        <v>14</v>
      </c>
      <c r="K1574" s="28"/>
    </row>
    <row r="1575" ht="22.5" customHeight="1">
      <c r="A1575" s="147">
        <v>46135.0</v>
      </c>
      <c r="B1575" s="15"/>
      <c r="C1575" s="44"/>
      <c r="D1575" s="181" t="s">
        <v>24176</v>
      </c>
      <c r="E1575" s="100"/>
      <c r="F1575" s="112" t="str">
        <f t="shared" si="3"/>
        <v>JAVIERA IGNACIA BALTRAS ARÉVALO </v>
      </c>
      <c r="G1575" s="100" t="s">
        <v>24177</v>
      </c>
      <c r="H1575" s="56" t="s">
        <v>12</v>
      </c>
      <c r="I1575" s="27"/>
      <c r="J1575" s="57" t="s">
        <v>14</v>
      </c>
      <c r="K1575" s="23" t="s">
        <v>15</v>
      </c>
    </row>
    <row r="1576" ht="22.5" customHeight="1">
      <c r="A1576" s="147">
        <v>46135.0</v>
      </c>
      <c r="B1576" s="46"/>
      <c r="C1576" s="46" t="s">
        <v>106</v>
      </c>
      <c r="D1576" s="181" t="s">
        <v>24178</v>
      </c>
      <c r="E1576" s="100"/>
      <c r="F1576" s="112" t="str">
        <f t="shared" si="3"/>
        <v>YESSENIA FRANCISCA OPAZO ALVARADO </v>
      </c>
      <c r="G1576" s="100" t="s">
        <v>24179</v>
      </c>
      <c r="H1576" s="56" t="s">
        <v>12</v>
      </c>
      <c r="I1576" s="27"/>
      <c r="J1576" s="57" t="s">
        <v>21</v>
      </c>
      <c r="K1576" s="23" t="s">
        <v>15</v>
      </c>
    </row>
    <row r="1577" ht="22.5" customHeight="1">
      <c r="A1577" s="147">
        <v>46135.0</v>
      </c>
      <c r="B1577" s="15"/>
      <c r="C1577" s="46" t="s">
        <v>2738</v>
      </c>
      <c r="D1577" s="181" t="s">
        <v>24180</v>
      </c>
      <c r="E1577" s="100"/>
      <c r="F1577" s="112" t="str">
        <f t="shared" si="3"/>
        <v>NATALIA POZO DIAZ </v>
      </c>
      <c r="G1577" s="100" t="s">
        <v>24181</v>
      </c>
      <c r="H1577" s="61"/>
      <c r="I1577" s="27"/>
      <c r="J1577" s="57" t="s">
        <v>26</v>
      </c>
      <c r="K1577" s="23" t="s">
        <v>22</v>
      </c>
    </row>
    <row r="1578" ht="22.5" customHeight="1">
      <c r="A1578" s="147">
        <v>46135.0</v>
      </c>
      <c r="B1578" s="15"/>
      <c r="C1578" s="44" t="s">
        <v>122</v>
      </c>
      <c r="D1578" s="181" t="s">
        <v>24182</v>
      </c>
      <c r="E1578" s="100"/>
      <c r="F1578" s="112" t="str">
        <f t="shared" si="3"/>
        <v>OSCAR ALEXIS ÁLVAREZ LÓPEZ </v>
      </c>
      <c r="G1578" s="100" t="s">
        <v>24183</v>
      </c>
      <c r="H1578" s="56" t="s">
        <v>12</v>
      </c>
      <c r="I1578" s="27"/>
      <c r="J1578" s="57" t="s">
        <v>21226</v>
      </c>
      <c r="K1578" s="23" t="s">
        <v>15</v>
      </c>
    </row>
    <row r="1579" ht="22.5" customHeight="1">
      <c r="A1579" s="147">
        <v>46135.0</v>
      </c>
      <c r="B1579" s="15"/>
      <c r="C1579" s="44" t="s">
        <v>24184</v>
      </c>
      <c r="D1579" s="181" t="s">
        <v>24185</v>
      </c>
      <c r="E1579" s="100"/>
      <c r="F1579" s="112" t="str">
        <f t="shared" si="3"/>
        <v>SAÚL GERÓNIMO ESCOBAR BAEZA </v>
      </c>
      <c r="G1579" s="100" t="s">
        <v>24186</v>
      </c>
      <c r="H1579" s="56" t="s">
        <v>12</v>
      </c>
      <c r="I1579" s="27"/>
      <c r="J1579" s="57" t="s">
        <v>21226</v>
      </c>
      <c r="K1579" s="23" t="s">
        <v>30</v>
      </c>
    </row>
    <row r="1580" ht="22.5" customHeight="1">
      <c r="A1580" s="147">
        <v>46135.0</v>
      </c>
      <c r="B1580" s="15"/>
      <c r="C1580" s="44" t="s">
        <v>1231</v>
      </c>
      <c r="D1580" s="181" t="s">
        <v>24187</v>
      </c>
      <c r="E1580" s="100"/>
      <c r="F1580" s="112" t="str">
        <f t="shared" si="3"/>
        <v>ENZO JULIÁN MOLINA MONSALVES </v>
      </c>
      <c r="G1580" s="100" t="s">
        <v>24188</v>
      </c>
      <c r="H1580" s="56" t="s">
        <v>12</v>
      </c>
      <c r="I1580" s="27"/>
      <c r="J1580" s="57" t="s">
        <v>21226</v>
      </c>
      <c r="K1580" s="23" t="s">
        <v>15</v>
      </c>
    </row>
    <row r="1581" ht="22.5" customHeight="1">
      <c r="A1581" s="147">
        <v>46135.0</v>
      </c>
      <c r="B1581" s="15"/>
      <c r="C1581" s="46" t="s">
        <v>122</v>
      </c>
      <c r="D1581" s="181" t="s">
        <v>24189</v>
      </c>
      <c r="E1581" s="100"/>
      <c r="F1581" s="112" t="str">
        <f t="shared" si="3"/>
        <v>ROSA DEL CARMEN AVILÉS VÉLIZ </v>
      </c>
      <c r="G1581" s="100" t="s">
        <v>24190</v>
      </c>
      <c r="H1581" s="56" t="s">
        <v>12</v>
      </c>
      <c r="I1581" s="27"/>
      <c r="J1581" s="57" t="s">
        <v>21</v>
      </c>
      <c r="K1581" s="23" t="s">
        <v>15</v>
      </c>
    </row>
    <row r="1582" ht="22.5" customHeight="1">
      <c r="A1582" s="147">
        <v>46135.0</v>
      </c>
      <c r="B1582" s="15"/>
      <c r="C1582" s="46" t="s">
        <v>228</v>
      </c>
      <c r="D1582" s="181" t="s">
        <v>24191</v>
      </c>
      <c r="E1582" s="100"/>
      <c r="F1582" s="112" t="str">
        <f t="shared" si="3"/>
        <v>DANIELA ESMERALDA SILVA JOHNSON </v>
      </c>
      <c r="G1582" s="100" t="s">
        <v>24192</v>
      </c>
      <c r="H1582" s="61"/>
      <c r="I1582" s="27"/>
      <c r="J1582" s="57" t="s">
        <v>21</v>
      </c>
      <c r="K1582" s="23" t="s">
        <v>22</v>
      </c>
    </row>
    <row r="1583" ht="22.5" customHeight="1">
      <c r="A1583" s="147">
        <v>46135.0</v>
      </c>
      <c r="B1583" s="15"/>
      <c r="C1583" s="46" t="s">
        <v>106</v>
      </c>
      <c r="D1583" s="181" t="s">
        <v>24193</v>
      </c>
      <c r="E1583" s="100"/>
      <c r="F1583" s="112" t="str">
        <f t="shared" si="3"/>
        <v>STEPHANIE GANYNA GARCÍA FUENTES </v>
      </c>
      <c r="G1583" s="100" t="s">
        <v>24194</v>
      </c>
      <c r="H1583" s="56" t="s">
        <v>12</v>
      </c>
      <c r="I1583" s="27"/>
      <c r="J1583" s="57" t="s">
        <v>21</v>
      </c>
      <c r="K1583" s="23" t="s">
        <v>15</v>
      </c>
    </row>
    <row r="1584" ht="22.5" customHeight="1">
      <c r="A1584" s="147">
        <v>46135.0</v>
      </c>
      <c r="B1584" s="15"/>
      <c r="C1584" s="46" t="s">
        <v>24195</v>
      </c>
      <c r="D1584" s="181" t="s">
        <v>24196</v>
      </c>
      <c r="E1584" s="100"/>
      <c r="F1584" s="112" t="str">
        <f t="shared" si="3"/>
        <v>RAMÓN IGNACIO CORREA GONZÁLEZ </v>
      </c>
      <c r="G1584" s="100" t="s">
        <v>24197</v>
      </c>
      <c r="H1584" s="56" t="s">
        <v>12</v>
      </c>
      <c r="I1584" s="27"/>
      <c r="J1584" s="57" t="s">
        <v>21</v>
      </c>
      <c r="K1584" s="23" t="s">
        <v>15</v>
      </c>
    </row>
    <row r="1585" ht="22.5" customHeight="1">
      <c r="A1585" s="147">
        <v>46135.0</v>
      </c>
      <c r="B1585" s="15"/>
      <c r="C1585" s="46" t="s">
        <v>106</v>
      </c>
      <c r="D1585" s="181" t="s">
        <v>24198</v>
      </c>
      <c r="E1585" s="100"/>
      <c r="F1585" s="112" t="str">
        <f t="shared" si="3"/>
        <v>SALVADOR ESTEBAN LLANCALEO AGUILAR </v>
      </c>
      <c r="G1585" s="100" t="s">
        <v>24199</v>
      </c>
      <c r="H1585" s="56" t="s">
        <v>12</v>
      </c>
      <c r="I1585" s="22" t="s">
        <v>16</v>
      </c>
      <c r="J1585" s="57" t="s">
        <v>21</v>
      </c>
      <c r="K1585" s="23" t="s">
        <v>15</v>
      </c>
    </row>
    <row r="1586" ht="22.5" customHeight="1">
      <c r="A1586" s="147">
        <v>46135.0</v>
      </c>
      <c r="B1586" s="15"/>
      <c r="C1586" s="46" t="s">
        <v>6443</v>
      </c>
      <c r="D1586" s="181" t="s">
        <v>24200</v>
      </c>
      <c r="E1586" s="100"/>
      <c r="F1586" s="112" t="str">
        <f t="shared" si="3"/>
        <v>GUSTAVO ALEXIS MUÑOZ ROJAS </v>
      </c>
      <c r="G1586" s="100" t="s">
        <v>24201</v>
      </c>
      <c r="H1586" s="56" t="s">
        <v>12</v>
      </c>
      <c r="I1586" s="27"/>
      <c r="J1586" s="57" t="s">
        <v>21</v>
      </c>
      <c r="K1586" s="23" t="s">
        <v>15</v>
      </c>
    </row>
    <row r="1587" ht="22.5" customHeight="1">
      <c r="A1587" s="147">
        <v>46135.0</v>
      </c>
      <c r="B1587" s="15"/>
      <c r="C1587" s="46" t="s">
        <v>4412</v>
      </c>
      <c r="D1587" s="181" t="s">
        <v>24202</v>
      </c>
      <c r="E1587" s="100"/>
      <c r="F1587" s="112" t="str">
        <f t="shared" si="3"/>
        <v>EDGARDO GILBERTO SEPÚLVEDA VARGAS </v>
      </c>
      <c r="G1587" s="100" t="s">
        <v>24203</v>
      </c>
      <c r="H1587" s="56" t="s">
        <v>12</v>
      </c>
      <c r="I1587" s="27"/>
      <c r="J1587" s="57" t="s">
        <v>21</v>
      </c>
      <c r="K1587" s="23" t="s">
        <v>15</v>
      </c>
    </row>
    <row r="1588" ht="22.5" customHeight="1">
      <c r="A1588" s="147">
        <v>46135.0</v>
      </c>
      <c r="B1588" s="15"/>
      <c r="C1588" s="46" t="s">
        <v>4078</v>
      </c>
      <c r="D1588" s="181" t="s">
        <v>24204</v>
      </c>
      <c r="E1588" s="100"/>
      <c r="F1588" s="112" t="str">
        <f t="shared" si="3"/>
        <v>PATRICIO ALEJANDRO CHAPPA VERGARA </v>
      </c>
      <c r="G1588" s="100" t="s">
        <v>24205</v>
      </c>
      <c r="H1588" s="61"/>
      <c r="I1588" s="27"/>
      <c r="J1588" s="57" t="s">
        <v>21</v>
      </c>
      <c r="K1588" s="23" t="s">
        <v>15</v>
      </c>
    </row>
    <row r="1589" ht="22.5" customHeight="1">
      <c r="A1589" s="147">
        <v>46135.0</v>
      </c>
      <c r="B1589" s="15"/>
      <c r="C1589" s="46" t="s">
        <v>106</v>
      </c>
      <c r="D1589" s="181" t="s">
        <v>24206</v>
      </c>
      <c r="E1589" s="100"/>
      <c r="F1589" s="112" t="str">
        <f t="shared" si="3"/>
        <v>NICOLE DANIELA AUSSET REITZ </v>
      </c>
      <c r="G1589" s="100" t="s">
        <v>24207</v>
      </c>
      <c r="H1589" s="61"/>
      <c r="I1589" s="27"/>
      <c r="J1589" s="57" t="s">
        <v>21</v>
      </c>
      <c r="K1589" s="23" t="s">
        <v>22</v>
      </c>
    </row>
    <row r="1590" ht="22.5" customHeight="1">
      <c r="A1590" s="147">
        <v>46135.0</v>
      </c>
      <c r="B1590" s="15"/>
      <c r="C1590" s="44" t="s">
        <v>9052</v>
      </c>
      <c r="D1590" s="181" t="s">
        <v>24208</v>
      </c>
      <c r="E1590" s="100"/>
      <c r="F1590" s="112" t="str">
        <f t="shared" si="3"/>
        <v>FELIPE GONZALO ESTEBAN AROS CASTILLO </v>
      </c>
      <c r="G1590" s="100" t="s">
        <v>24209</v>
      </c>
      <c r="H1590" s="56" t="s">
        <v>12</v>
      </c>
      <c r="I1590" s="27"/>
      <c r="J1590" s="57" t="s">
        <v>21</v>
      </c>
      <c r="K1590" s="23" t="s">
        <v>15</v>
      </c>
    </row>
    <row r="1591" ht="22.5" customHeight="1">
      <c r="A1591" s="147">
        <v>46135.0</v>
      </c>
      <c r="B1591" s="15"/>
      <c r="C1591" s="44" t="s">
        <v>24210</v>
      </c>
      <c r="D1591" s="181" t="s">
        <v>24211</v>
      </c>
      <c r="E1591" s="100"/>
      <c r="F1591" s="112" t="str">
        <f t="shared" si="3"/>
        <v>LUIS EMILIO HERNÁNDEZ BECERRA </v>
      </c>
      <c r="G1591" s="100" t="s">
        <v>24212</v>
      </c>
      <c r="H1591" s="56" t="s">
        <v>12</v>
      </c>
      <c r="I1591" s="27"/>
      <c r="J1591" s="57" t="s">
        <v>21</v>
      </c>
      <c r="K1591" s="23" t="s">
        <v>15</v>
      </c>
    </row>
    <row r="1592" ht="22.5" customHeight="1">
      <c r="A1592" s="147">
        <v>46135.0</v>
      </c>
      <c r="B1592" s="15"/>
      <c r="C1592" s="44" t="s">
        <v>888</v>
      </c>
      <c r="D1592" s="181" t="s">
        <v>24213</v>
      </c>
      <c r="E1592" s="100"/>
      <c r="F1592" s="112" t="str">
        <f t="shared" si="3"/>
        <v>BÁRBARA ANDREA RETAMAL LÓPEZ </v>
      </c>
      <c r="G1592" s="100" t="s">
        <v>24214</v>
      </c>
      <c r="H1592" s="61"/>
      <c r="I1592" s="27"/>
      <c r="J1592" s="57" t="s">
        <v>21</v>
      </c>
      <c r="K1592" s="23" t="s">
        <v>22</v>
      </c>
    </row>
    <row r="1593" ht="22.5" customHeight="1">
      <c r="A1593" s="147">
        <v>46135.0</v>
      </c>
      <c r="B1593" s="15">
        <v>46121.0</v>
      </c>
      <c r="C1593" s="44">
        <v>45231.0</v>
      </c>
      <c r="D1593" s="181" t="s">
        <v>24215</v>
      </c>
      <c r="E1593" s="100"/>
      <c r="F1593" s="112" t="str">
        <f t="shared" si="3"/>
        <v>ADOLFO FELIPE CASTRO ARAVENA </v>
      </c>
      <c r="G1593" s="100" t="s">
        <v>24216</v>
      </c>
      <c r="H1593" s="56" t="s">
        <v>12</v>
      </c>
      <c r="I1593" s="27"/>
      <c r="J1593" s="57" t="s">
        <v>17</v>
      </c>
      <c r="K1593" s="23" t="s">
        <v>20</v>
      </c>
    </row>
    <row r="1594" ht="22.5" customHeight="1">
      <c r="A1594" s="147">
        <v>46135.0</v>
      </c>
      <c r="B1594" s="15">
        <v>46121.0</v>
      </c>
      <c r="C1594" s="44">
        <v>45292.0</v>
      </c>
      <c r="D1594" s="181" t="s">
        <v>24217</v>
      </c>
      <c r="E1594" s="100"/>
      <c r="F1594" s="112" t="str">
        <f t="shared" si="3"/>
        <v>CHRISTIAN ANDRÉS PACHE BAEZA </v>
      </c>
      <c r="G1594" s="100" t="s">
        <v>24218</v>
      </c>
      <c r="H1594" s="56" t="s">
        <v>12</v>
      </c>
      <c r="I1594" s="27"/>
      <c r="J1594" s="57" t="s">
        <v>17</v>
      </c>
      <c r="K1594" s="23" t="s">
        <v>30</v>
      </c>
    </row>
    <row r="1595" ht="22.5" customHeight="1">
      <c r="A1595" s="147">
        <v>46135.0</v>
      </c>
      <c r="B1595" s="15">
        <v>46121.0</v>
      </c>
      <c r="C1595" s="44">
        <v>43862.0</v>
      </c>
      <c r="D1595" s="181" t="s">
        <v>24219</v>
      </c>
      <c r="E1595" s="100"/>
      <c r="F1595" s="112" t="str">
        <f t="shared" si="3"/>
        <v>MARIBEL EUGENIA ARAVENA BARRIENTOS </v>
      </c>
      <c r="G1595" s="100" t="s">
        <v>24220</v>
      </c>
      <c r="H1595" s="56" t="s">
        <v>12</v>
      </c>
      <c r="I1595" s="27"/>
      <c r="J1595" s="57" t="s">
        <v>17</v>
      </c>
      <c r="K1595" s="23" t="s">
        <v>15</v>
      </c>
    </row>
    <row r="1596" ht="22.5" customHeight="1">
      <c r="A1596" s="147">
        <v>46135.0</v>
      </c>
      <c r="B1596" s="15">
        <v>46121.0</v>
      </c>
      <c r="C1596" s="44">
        <v>45108.0</v>
      </c>
      <c r="D1596" s="181" t="s">
        <v>24221</v>
      </c>
      <c r="E1596" s="100"/>
      <c r="F1596" s="112" t="str">
        <f t="shared" si="3"/>
        <v>FÉLIX ANTONIO HERRERA RUZ </v>
      </c>
      <c r="G1596" s="100" t="s">
        <v>24222</v>
      </c>
      <c r="H1596" s="56" t="s">
        <v>12</v>
      </c>
      <c r="I1596" s="27"/>
      <c r="J1596" s="57" t="s">
        <v>17</v>
      </c>
      <c r="K1596" s="23" t="s">
        <v>15</v>
      </c>
    </row>
    <row r="1597" ht="22.5" customHeight="1">
      <c r="A1597" s="147">
        <v>46135.0</v>
      </c>
      <c r="B1597" s="15">
        <v>46121.0</v>
      </c>
      <c r="C1597" s="44">
        <v>43617.0</v>
      </c>
      <c r="D1597" s="181" t="s">
        <v>24223</v>
      </c>
      <c r="E1597" s="100"/>
      <c r="F1597" s="112" t="str">
        <f t="shared" si="3"/>
        <v>ANDREA LORENA GUZMÁN LÓPEZ </v>
      </c>
      <c r="G1597" s="100" t="s">
        <v>24224</v>
      </c>
      <c r="H1597" s="56" t="s">
        <v>12</v>
      </c>
      <c r="I1597" s="22" t="s">
        <v>16</v>
      </c>
      <c r="J1597" s="57" t="s">
        <v>17</v>
      </c>
      <c r="K1597" s="23" t="s">
        <v>15</v>
      </c>
    </row>
    <row r="1598" ht="22.5" customHeight="1">
      <c r="A1598" s="147">
        <v>46135.0</v>
      </c>
      <c r="B1598" s="15">
        <v>46121.0</v>
      </c>
      <c r="C1598" s="44">
        <v>45108.0</v>
      </c>
      <c r="D1598" s="181" t="s">
        <v>24225</v>
      </c>
      <c r="E1598" s="100"/>
      <c r="F1598" s="112" t="str">
        <f t="shared" si="3"/>
        <v>MÓNICA DEL CARMEN ESTAY FREZ </v>
      </c>
      <c r="G1598" s="100" t="s">
        <v>24226</v>
      </c>
      <c r="H1598" s="61"/>
      <c r="I1598" s="27"/>
      <c r="J1598" s="57" t="s">
        <v>17</v>
      </c>
      <c r="K1598" s="23" t="s">
        <v>22</v>
      </c>
    </row>
    <row r="1599" ht="22.5" customHeight="1">
      <c r="A1599" s="147">
        <v>46135.0</v>
      </c>
      <c r="B1599" s="15">
        <v>46121.0</v>
      </c>
      <c r="C1599" s="44">
        <v>44835.0</v>
      </c>
      <c r="D1599" s="181" t="s">
        <v>24227</v>
      </c>
      <c r="E1599" s="100"/>
      <c r="F1599" s="112" t="str">
        <f t="shared" si="3"/>
        <v>LIBIO ANDRÉS ARANEDA OJEDA </v>
      </c>
      <c r="G1599" s="100" t="s">
        <v>24228</v>
      </c>
      <c r="H1599" s="61"/>
      <c r="I1599" s="27"/>
      <c r="J1599" s="57" t="s">
        <v>17</v>
      </c>
      <c r="K1599" s="23" t="s">
        <v>22</v>
      </c>
    </row>
    <row r="1600" ht="22.5" customHeight="1">
      <c r="A1600" s="147">
        <v>46135.0</v>
      </c>
      <c r="B1600" s="15">
        <v>46121.0</v>
      </c>
      <c r="C1600" s="44">
        <v>43525.0</v>
      </c>
      <c r="D1600" s="181" t="s">
        <v>24229</v>
      </c>
      <c r="E1600" s="100"/>
      <c r="F1600" s="112" t="str">
        <f t="shared" si="3"/>
        <v>JULIA JESSICA LINARES ESTAY </v>
      </c>
      <c r="G1600" s="100" t="s">
        <v>24230</v>
      </c>
      <c r="H1600" s="61"/>
      <c r="I1600" s="27"/>
      <c r="J1600" s="57" t="s">
        <v>17</v>
      </c>
      <c r="K1600" s="23" t="s">
        <v>22</v>
      </c>
    </row>
    <row r="1601" ht="22.5" customHeight="1">
      <c r="A1601" s="147">
        <v>46135.0</v>
      </c>
      <c r="B1601" s="15">
        <v>46121.0</v>
      </c>
      <c r="C1601" s="44">
        <v>43647.0</v>
      </c>
      <c r="D1601" s="181" t="s">
        <v>24231</v>
      </c>
      <c r="E1601" s="100"/>
      <c r="F1601" s="112" t="str">
        <f t="shared" si="3"/>
        <v>BÁRBARA PATRICIA GUTIÉRREZ REYES </v>
      </c>
      <c r="G1601" s="100" t="s">
        <v>24232</v>
      </c>
      <c r="H1601" s="56" t="s">
        <v>12</v>
      </c>
      <c r="I1601" s="27"/>
      <c r="J1601" s="57" t="s">
        <v>17</v>
      </c>
      <c r="K1601" s="23" t="s">
        <v>15</v>
      </c>
    </row>
    <row r="1602" ht="22.5" customHeight="1">
      <c r="A1602" s="147">
        <v>46135.0</v>
      </c>
      <c r="B1602" s="15"/>
      <c r="C1602" s="44">
        <v>42064.0</v>
      </c>
      <c r="D1602" s="181" t="s">
        <v>24233</v>
      </c>
      <c r="E1602" s="100"/>
      <c r="F1602" s="112" t="str">
        <f t="shared" si="3"/>
        <v>ALEJANDRA ROMANETT MUNIZAGA GALEAS </v>
      </c>
      <c r="G1602" s="100" t="s">
        <v>24234</v>
      </c>
      <c r="H1602" s="61"/>
      <c r="I1602" s="27"/>
      <c r="J1602" s="57" t="s">
        <v>17</v>
      </c>
      <c r="K1602" s="23" t="s">
        <v>22</v>
      </c>
    </row>
    <row r="1603" ht="22.5" customHeight="1">
      <c r="A1603" s="147">
        <v>46135.0</v>
      </c>
      <c r="B1603" s="15">
        <v>46121.0</v>
      </c>
      <c r="C1603" s="44">
        <v>45413.0</v>
      </c>
      <c r="D1603" s="181" t="s">
        <v>24235</v>
      </c>
      <c r="E1603" s="100"/>
      <c r="F1603" s="112" t="str">
        <f t="shared" si="3"/>
        <v>JORGE MARCELO GAMBOA GONZÁLEZ </v>
      </c>
      <c r="G1603" s="100" t="s">
        <v>24236</v>
      </c>
      <c r="H1603" s="56" t="s">
        <v>12</v>
      </c>
      <c r="I1603" s="27"/>
      <c r="J1603" s="57" t="s">
        <v>17</v>
      </c>
      <c r="K1603" s="23" t="s">
        <v>15</v>
      </c>
    </row>
    <row r="1604" ht="22.5" customHeight="1">
      <c r="A1604" s="147">
        <v>46135.0</v>
      </c>
      <c r="B1604" s="15">
        <v>46121.0</v>
      </c>
      <c r="C1604" s="44">
        <v>43435.0</v>
      </c>
      <c r="D1604" s="181" t="s">
        <v>24237</v>
      </c>
      <c r="E1604" s="100"/>
      <c r="F1604" s="112" t="str">
        <f t="shared" si="3"/>
        <v>CLAUDIO BERNABÉ GONZÁLEZ ARANCIBIA </v>
      </c>
      <c r="G1604" s="100" t="s">
        <v>24238</v>
      </c>
      <c r="H1604" s="56" t="s">
        <v>12</v>
      </c>
      <c r="I1604" s="27"/>
      <c r="J1604" s="57" t="s">
        <v>17</v>
      </c>
      <c r="K1604" s="23" t="s">
        <v>15</v>
      </c>
    </row>
    <row r="1605" ht="22.5" customHeight="1">
      <c r="A1605" s="147">
        <v>46135.0</v>
      </c>
      <c r="B1605" s="15">
        <v>46121.0</v>
      </c>
      <c r="C1605" s="44">
        <v>45474.0</v>
      </c>
      <c r="D1605" s="181" t="s">
        <v>24239</v>
      </c>
      <c r="E1605" s="100"/>
      <c r="F1605" s="112" t="str">
        <f t="shared" si="3"/>
        <v>FELIPE MIGUEL AGUIRRE NEIRA </v>
      </c>
      <c r="G1605" s="100" t="s">
        <v>19100</v>
      </c>
      <c r="H1605" s="61"/>
      <c r="I1605" s="27"/>
      <c r="J1605" s="57" t="s">
        <v>17</v>
      </c>
      <c r="K1605" s="23" t="s">
        <v>22</v>
      </c>
    </row>
    <row r="1606" ht="22.5" customHeight="1">
      <c r="A1606" s="147">
        <v>46135.0</v>
      </c>
      <c r="B1606" s="15">
        <v>46121.0</v>
      </c>
      <c r="C1606" s="44">
        <v>45383.0</v>
      </c>
      <c r="D1606" s="181" t="s">
        <v>24240</v>
      </c>
      <c r="E1606" s="100"/>
      <c r="F1606" s="112" t="str">
        <f t="shared" si="3"/>
        <v>FRANCISCO OSVALDO URTUBIA GAJARDO </v>
      </c>
      <c r="G1606" s="100" t="s">
        <v>24241</v>
      </c>
      <c r="H1606" s="56" t="s">
        <v>12</v>
      </c>
      <c r="I1606" s="27"/>
      <c r="J1606" s="57" t="s">
        <v>17</v>
      </c>
      <c r="K1606" s="23" t="s">
        <v>15</v>
      </c>
    </row>
    <row r="1607" ht="22.5" customHeight="1">
      <c r="A1607" s="147">
        <v>46135.0</v>
      </c>
      <c r="B1607" s="15">
        <v>46121.0</v>
      </c>
      <c r="C1607" s="44">
        <v>45413.0</v>
      </c>
      <c r="D1607" s="181" t="s">
        <v>24242</v>
      </c>
      <c r="E1607" s="100"/>
      <c r="F1607" s="112" t="str">
        <f t="shared" si="3"/>
        <v>MANUEL ENRIQUE ZAPATA GRASSI </v>
      </c>
      <c r="G1607" s="100" t="s">
        <v>24243</v>
      </c>
      <c r="H1607" s="56" t="s">
        <v>12</v>
      </c>
      <c r="I1607" s="27"/>
      <c r="J1607" s="57" t="s">
        <v>17</v>
      </c>
      <c r="K1607" s="23" t="s">
        <v>15</v>
      </c>
    </row>
    <row r="1608" ht="22.5" customHeight="1">
      <c r="A1608" s="147">
        <v>46135.0</v>
      </c>
      <c r="B1608" s="15">
        <v>46121.0</v>
      </c>
      <c r="C1608" s="44">
        <v>43678.0</v>
      </c>
      <c r="D1608" s="181" t="s">
        <v>24244</v>
      </c>
      <c r="E1608" s="100"/>
      <c r="F1608" s="112" t="str">
        <f t="shared" si="3"/>
        <v>ARACELLY BELÉN CONCHA DÍAZ </v>
      </c>
      <c r="G1608" s="100" t="s">
        <v>24245</v>
      </c>
      <c r="H1608" s="56" t="s">
        <v>12</v>
      </c>
      <c r="I1608" s="27"/>
      <c r="J1608" s="57" t="s">
        <v>17</v>
      </c>
      <c r="K1608" s="23" t="s">
        <v>15</v>
      </c>
    </row>
    <row r="1609" ht="22.5" customHeight="1">
      <c r="A1609" s="147">
        <v>46135.0</v>
      </c>
      <c r="B1609" s="15">
        <v>46121.0</v>
      </c>
      <c r="C1609" s="44">
        <v>45689.0</v>
      </c>
      <c r="D1609" s="181" t="s">
        <v>24246</v>
      </c>
      <c r="E1609" s="100"/>
      <c r="F1609" s="112" t="str">
        <f t="shared" si="3"/>
        <v>RUBÉN DANIEL GARRIDO ALVARADO </v>
      </c>
      <c r="G1609" s="100" t="s">
        <v>24247</v>
      </c>
      <c r="H1609" s="56" t="s">
        <v>12</v>
      </c>
      <c r="I1609" s="27"/>
      <c r="J1609" s="57" t="s">
        <v>17</v>
      </c>
      <c r="K1609" s="23" t="s">
        <v>15</v>
      </c>
    </row>
    <row r="1610" ht="22.5" customHeight="1">
      <c r="A1610" s="147">
        <v>46135.0</v>
      </c>
      <c r="B1610" s="15">
        <v>46121.0</v>
      </c>
      <c r="C1610" s="44">
        <v>43709.0</v>
      </c>
      <c r="D1610" s="181" t="s">
        <v>24248</v>
      </c>
      <c r="E1610" s="100"/>
      <c r="F1610" s="112" t="str">
        <f t="shared" si="3"/>
        <v>CARLOS EDUARDO VILLARROEL ÁLVAREZ </v>
      </c>
      <c r="G1610" s="100" t="s">
        <v>4921</v>
      </c>
      <c r="H1610" s="56" t="s">
        <v>12</v>
      </c>
      <c r="I1610" s="27"/>
      <c r="J1610" s="57" t="s">
        <v>17</v>
      </c>
      <c r="K1610" s="23" t="s">
        <v>15</v>
      </c>
    </row>
    <row r="1611" ht="22.5" customHeight="1">
      <c r="A1611" s="147">
        <v>46135.0</v>
      </c>
      <c r="B1611" s="15">
        <v>46121.0</v>
      </c>
      <c r="C1611" s="44">
        <v>45413.0</v>
      </c>
      <c r="D1611" s="181" t="s">
        <v>24249</v>
      </c>
      <c r="E1611" s="100"/>
      <c r="F1611" s="112" t="str">
        <f t="shared" si="3"/>
        <v>CRISTÓBAL JAVIER OVALLE FERNÁNDEZ </v>
      </c>
      <c r="G1611" s="100" t="s">
        <v>24250</v>
      </c>
      <c r="H1611" s="56" t="s">
        <v>12</v>
      </c>
      <c r="I1611" s="27"/>
      <c r="J1611" s="57" t="s">
        <v>17</v>
      </c>
      <c r="K1611" s="23" t="s">
        <v>15</v>
      </c>
    </row>
    <row r="1612" ht="22.5" customHeight="1">
      <c r="A1612" s="147">
        <v>46135.0</v>
      </c>
      <c r="B1612" s="15">
        <v>46121.0</v>
      </c>
      <c r="C1612" s="44">
        <v>43252.0</v>
      </c>
      <c r="D1612" s="181" t="s">
        <v>24251</v>
      </c>
      <c r="E1612" s="100"/>
      <c r="F1612" s="112" t="str">
        <f t="shared" si="3"/>
        <v>ETIENNE STEPHANIE BELLENGER HERRERA </v>
      </c>
      <c r="G1612" s="100" t="s">
        <v>24252</v>
      </c>
      <c r="H1612" s="56" t="s">
        <v>12</v>
      </c>
      <c r="I1612" s="27"/>
      <c r="J1612" s="57" t="s">
        <v>17</v>
      </c>
      <c r="K1612" s="23" t="s">
        <v>15</v>
      </c>
    </row>
    <row r="1613" ht="22.5" customHeight="1">
      <c r="A1613" s="147">
        <v>46135.0</v>
      </c>
      <c r="B1613" s="15">
        <v>46121.0</v>
      </c>
      <c r="C1613" s="44">
        <v>43525.0</v>
      </c>
      <c r="D1613" s="181" t="s">
        <v>24253</v>
      </c>
      <c r="E1613" s="100"/>
      <c r="F1613" s="112" t="str">
        <f t="shared" si="3"/>
        <v>NATALIA ANDREA MORENO ROMERO </v>
      </c>
      <c r="G1613" s="100" t="s">
        <v>24254</v>
      </c>
      <c r="H1613" s="56" t="s">
        <v>12</v>
      </c>
      <c r="I1613" s="27"/>
      <c r="J1613" s="57" t="s">
        <v>17</v>
      </c>
      <c r="K1613" s="23" t="s">
        <v>15</v>
      </c>
    </row>
    <row r="1614" ht="22.5" customHeight="1">
      <c r="A1614" s="147">
        <v>46135.0</v>
      </c>
      <c r="B1614" s="15">
        <v>46121.0</v>
      </c>
      <c r="C1614" s="44">
        <v>45383.0</v>
      </c>
      <c r="D1614" s="181" t="s">
        <v>24255</v>
      </c>
      <c r="E1614" s="100"/>
      <c r="F1614" s="112" t="str">
        <f t="shared" si="3"/>
        <v>LEONARDO ANTONIO ESPINOZA CONCHA </v>
      </c>
      <c r="G1614" s="100" t="s">
        <v>24256</v>
      </c>
      <c r="H1614" s="56" t="s">
        <v>12</v>
      </c>
      <c r="I1614" s="27"/>
      <c r="J1614" s="57" t="s">
        <v>17</v>
      </c>
      <c r="K1614" s="23" t="s">
        <v>15</v>
      </c>
    </row>
    <row r="1615" ht="22.5" customHeight="1">
      <c r="A1615" s="147">
        <v>46135.0</v>
      </c>
      <c r="B1615" s="15"/>
      <c r="C1615" s="44">
        <v>43678.0</v>
      </c>
      <c r="D1615" s="181" t="s">
        <v>24257</v>
      </c>
      <c r="E1615" s="100"/>
      <c r="F1615" s="112" t="str">
        <f t="shared" si="3"/>
        <v>GIANNELLA GETZABE MEZA GONZÁLEZ </v>
      </c>
      <c r="G1615" s="100" t="s">
        <v>21106</v>
      </c>
      <c r="H1615" s="56" t="s">
        <v>12</v>
      </c>
      <c r="I1615" s="27"/>
      <c r="J1615" s="57" t="s">
        <v>17</v>
      </c>
      <c r="K1615" s="23" t="s">
        <v>15</v>
      </c>
    </row>
    <row r="1616" ht="22.5" customHeight="1">
      <c r="A1616" s="147">
        <v>46135.0</v>
      </c>
      <c r="B1616" s="15">
        <v>46121.0</v>
      </c>
      <c r="C1616" s="44">
        <v>45078.0</v>
      </c>
      <c r="D1616" s="181" t="s">
        <v>24258</v>
      </c>
      <c r="E1616" s="100"/>
      <c r="F1616" s="112" t="str">
        <f t="shared" si="3"/>
        <v>DANIEL DEL CARMEN VERGARA DONOSO </v>
      </c>
      <c r="G1616" s="100" t="s">
        <v>24259</v>
      </c>
      <c r="H1616" s="61"/>
      <c r="I1616" s="27"/>
      <c r="J1616" s="57" t="s">
        <v>17</v>
      </c>
      <c r="K1616" s="23" t="s">
        <v>22</v>
      </c>
    </row>
    <row r="1617" ht="22.5" customHeight="1">
      <c r="A1617" s="147">
        <v>46135.0</v>
      </c>
      <c r="B1617" s="15"/>
      <c r="C1617" s="44">
        <v>44621.0</v>
      </c>
      <c r="D1617" s="181" t="s">
        <v>24260</v>
      </c>
      <c r="E1617" s="100"/>
      <c r="F1617" s="112" t="str">
        <f t="shared" si="3"/>
        <v>ANDREA JESÚS PASTÉN HERNÁNDEZ </v>
      </c>
      <c r="G1617" s="100" t="s">
        <v>24261</v>
      </c>
      <c r="H1617" s="56" t="s">
        <v>12</v>
      </c>
      <c r="I1617" s="27"/>
      <c r="J1617" s="57" t="s">
        <v>17</v>
      </c>
      <c r="K1617" s="23" t="s">
        <v>15</v>
      </c>
    </row>
    <row r="1618" ht="22.5" customHeight="1">
      <c r="A1618" s="147">
        <v>46135.0</v>
      </c>
      <c r="B1618" s="15">
        <v>46135.0</v>
      </c>
      <c r="C1618" s="44">
        <v>43556.0</v>
      </c>
      <c r="D1618" s="181" t="s">
        <v>24262</v>
      </c>
      <c r="E1618" s="100"/>
      <c r="F1618" s="112" t="str">
        <f t="shared" si="3"/>
        <v>DIONISIO GÁLVEZ ROJAS </v>
      </c>
      <c r="G1618" s="100" t="s">
        <v>24263</v>
      </c>
      <c r="H1618" s="61"/>
      <c r="I1618" s="27"/>
      <c r="J1618" s="57" t="s">
        <v>17</v>
      </c>
      <c r="K1618" s="23" t="s">
        <v>22</v>
      </c>
    </row>
    <row r="1619" ht="22.5" customHeight="1">
      <c r="A1619" s="147">
        <v>46135.0</v>
      </c>
      <c r="B1619" s="15">
        <v>46135.0</v>
      </c>
      <c r="C1619" s="44">
        <v>45170.0</v>
      </c>
      <c r="D1619" s="181" t="s">
        <v>24264</v>
      </c>
      <c r="E1619" s="100"/>
      <c r="F1619" s="112" t="str">
        <f t="shared" si="3"/>
        <v>JORGE ALFREDO MALDONADO ALBORNOZ </v>
      </c>
      <c r="G1619" s="100" t="s">
        <v>17544</v>
      </c>
      <c r="H1619" s="61"/>
      <c r="I1619" s="27"/>
      <c r="J1619" s="57" t="s">
        <v>17</v>
      </c>
      <c r="K1619" s="23" t="s">
        <v>22</v>
      </c>
    </row>
    <row r="1620" ht="22.5" customHeight="1">
      <c r="A1620" s="147">
        <v>46135.0</v>
      </c>
      <c r="B1620" s="46"/>
      <c r="C1620" s="44"/>
      <c r="D1620" s="181" t="s">
        <v>24265</v>
      </c>
      <c r="E1620" s="100"/>
      <c r="F1620" s="112" t="str">
        <f t="shared" si="3"/>
        <v>ANDRES AYALA GOMEZ </v>
      </c>
      <c r="G1620" s="100" t="s">
        <v>10545</v>
      </c>
      <c r="H1620" s="56" t="s">
        <v>12</v>
      </c>
      <c r="I1620" s="27"/>
      <c r="J1620" s="57" t="s">
        <v>17</v>
      </c>
      <c r="K1620" s="23" t="s">
        <v>15</v>
      </c>
    </row>
    <row r="1621" ht="22.5" customHeight="1">
      <c r="A1621" s="147">
        <v>46135.0</v>
      </c>
      <c r="B1621" s="15">
        <v>46135.0</v>
      </c>
      <c r="C1621" s="44">
        <v>45323.0</v>
      </c>
      <c r="D1621" s="181" t="s">
        <v>24266</v>
      </c>
      <c r="E1621" s="100"/>
      <c r="F1621" s="112" t="str">
        <f t="shared" si="3"/>
        <v>ELKIN JESUS MONTIEL TAPIERO </v>
      </c>
      <c r="G1621" s="100" t="s">
        <v>24267</v>
      </c>
      <c r="H1621" s="56" t="s">
        <v>12</v>
      </c>
      <c r="I1621" s="27"/>
      <c r="J1621" s="57" t="s">
        <v>17</v>
      </c>
      <c r="K1621" s="23" t="s">
        <v>15</v>
      </c>
    </row>
    <row r="1622" ht="22.5" customHeight="1">
      <c r="A1622" s="147">
        <v>46135.0</v>
      </c>
      <c r="B1622" s="15">
        <v>46135.0</v>
      </c>
      <c r="C1622" s="44">
        <v>43647.0</v>
      </c>
      <c r="D1622" s="181" t="s">
        <v>24268</v>
      </c>
      <c r="E1622" s="100"/>
      <c r="F1622" s="112" t="str">
        <f t="shared" si="3"/>
        <v>KETTY BEJAR INGA </v>
      </c>
      <c r="G1622" s="100" t="s">
        <v>24269</v>
      </c>
      <c r="H1622" s="56" t="s">
        <v>12</v>
      </c>
      <c r="I1622" s="27"/>
      <c r="J1622" s="57" t="s">
        <v>17</v>
      </c>
      <c r="K1622" s="23" t="s">
        <v>15</v>
      </c>
    </row>
    <row r="1623" ht="22.5" customHeight="1">
      <c r="A1623" s="147">
        <v>46135.0</v>
      </c>
      <c r="B1623" s="15">
        <v>46135.0</v>
      </c>
      <c r="C1623" s="44">
        <v>43221.0</v>
      </c>
      <c r="D1623" s="181" t="s">
        <v>24270</v>
      </c>
      <c r="E1623" s="100"/>
      <c r="F1623" s="112" t="str">
        <f t="shared" si="3"/>
        <v>JUAN ANTONIO ESCOBAR MUÑOZ </v>
      </c>
      <c r="G1623" s="100" t="s">
        <v>24271</v>
      </c>
      <c r="H1623" s="61"/>
      <c r="I1623" s="27"/>
      <c r="J1623" s="57" t="s">
        <v>17</v>
      </c>
      <c r="K1623" s="23" t="s">
        <v>22</v>
      </c>
    </row>
    <row r="1624" ht="22.5" customHeight="1">
      <c r="A1624" s="147">
        <v>46135.0</v>
      </c>
      <c r="B1624" s="15">
        <v>46135.0</v>
      </c>
      <c r="C1624" s="44">
        <v>44652.0</v>
      </c>
      <c r="D1624" s="181" t="s">
        <v>24272</v>
      </c>
      <c r="E1624" s="100"/>
      <c r="F1624" s="112" t="str">
        <f t="shared" si="3"/>
        <v>RODRIGO ADOLFO ESPINOZA GUERRERO </v>
      </c>
      <c r="G1624" s="100" t="s">
        <v>24273</v>
      </c>
      <c r="H1624" s="56" t="s">
        <v>12</v>
      </c>
      <c r="I1624" s="22" t="s">
        <v>16</v>
      </c>
      <c r="J1624" s="57" t="s">
        <v>17</v>
      </c>
      <c r="K1624" s="23" t="s">
        <v>15</v>
      </c>
    </row>
    <row r="1625" ht="22.5" customHeight="1">
      <c r="A1625" s="147">
        <v>46135.0</v>
      </c>
      <c r="B1625" s="15">
        <v>46135.0</v>
      </c>
      <c r="C1625" s="44">
        <v>43831.0</v>
      </c>
      <c r="D1625" s="181" t="s">
        <v>24274</v>
      </c>
      <c r="E1625" s="100"/>
      <c r="F1625" s="112" t="str">
        <f t="shared" si="3"/>
        <v>ALONDRA PEIRANO IGLESIAS </v>
      </c>
      <c r="G1625" s="100" t="s">
        <v>24275</v>
      </c>
      <c r="H1625" s="56" t="s">
        <v>12</v>
      </c>
      <c r="I1625" s="27"/>
      <c r="J1625" s="57" t="s">
        <v>17</v>
      </c>
      <c r="K1625" s="23" t="s">
        <v>15</v>
      </c>
    </row>
    <row r="1626" ht="22.5" customHeight="1">
      <c r="A1626" s="147">
        <v>46135.0</v>
      </c>
      <c r="B1626" s="15">
        <v>46135.0</v>
      </c>
      <c r="C1626" s="44">
        <v>42887.0</v>
      </c>
      <c r="D1626" s="181" t="s">
        <v>24276</v>
      </c>
      <c r="E1626" s="100"/>
      <c r="F1626" s="112" t="str">
        <f t="shared" si="3"/>
        <v>ALEJANDRO SEGUNDO ORELLANA AMAYA </v>
      </c>
      <c r="G1626" s="100" t="s">
        <v>24277</v>
      </c>
      <c r="H1626" s="56" t="s">
        <v>12</v>
      </c>
      <c r="I1626" s="27"/>
      <c r="J1626" s="57" t="s">
        <v>17</v>
      </c>
      <c r="K1626" s="23" t="s">
        <v>15</v>
      </c>
    </row>
    <row r="1627" ht="22.5" customHeight="1">
      <c r="A1627" s="147">
        <v>46135.0</v>
      </c>
      <c r="B1627" s="15">
        <v>46135.0</v>
      </c>
      <c r="C1627" s="44">
        <v>43586.0</v>
      </c>
      <c r="D1627" s="181" t="s">
        <v>24278</v>
      </c>
      <c r="E1627" s="100"/>
      <c r="F1627" s="112" t="str">
        <f t="shared" si="3"/>
        <v>JAVIER ENRIQUE GONZÁLEZ SAGREDO </v>
      </c>
      <c r="G1627" s="100" t="s">
        <v>24279</v>
      </c>
      <c r="H1627" s="56" t="s">
        <v>12</v>
      </c>
      <c r="I1627" s="22" t="s">
        <v>16</v>
      </c>
      <c r="J1627" s="57" t="s">
        <v>17</v>
      </c>
      <c r="K1627" s="23" t="s">
        <v>15</v>
      </c>
    </row>
    <row r="1628" ht="22.5" customHeight="1">
      <c r="A1628" s="147">
        <v>46135.0</v>
      </c>
      <c r="B1628" s="15"/>
      <c r="C1628" s="44"/>
      <c r="D1628" s="181" t="s">
        <v>24280</v>
      </c>
      <c r="E1628" s="100"/>
      <c r="F1628" s="112" t="str">
        <f t="shared" si="3"/>
        <v>MARLENE ELENA VILLASECA CORTEZ </v>
      </c>
      <c r="G1628" s="100" t="s">
        <v>24281</v>
      </c>
      <c r="H1628" s="56" t="s">
        <v>12</v>
      </c>
      <c r="I1628" s="27"/>
      <c r="J1628" s="57" t="s">
        <v>17</v>
      </c>
      <c r="K1628" s="23" t="s">
        <v>20</v>
      </c>
    </row>
    <row r="1629" ht="22.5" customHeight="1">
      <c r="A1629" s="147">
        <v>46135.0</v>
      </c>
      <c r="B1629" s="15">
        <v>46135.0</v>
      </c>
      <c r="C1629" s="44">
        <v>42856.0</v>
      </c>
      <c r="D1629" s="181" t="s">
        <v>24282</v>
      </c>
      <c r="E1629" s="100"/>
      <c r="F1629" s="112" t="str">
        <f t="shared" si="3"/>
        <v>DANIEL ARMANDO BAESLER ORELLANA </v>
      </c>
      <c r="G1629" s="100" t="s">
        <v>8975</v>
      </c>
      <c r="H1629" s="56" t="s">
        <v>12</v>
      </c>
      <c r="I1629" s="22" t="s">
        <v>16</v>
      </c>
      <c r="J1629" s="57" t="s">
        <v>17</v>
      </c>
      <c r="K1629" s="28"/>
    </row>
    <row r="1630" ht="22.5" customHeight="1">
      <c r="A1630" s="147">
        <v>46135.0</v>
      </c>
      <c r="B1630" s="15">
        <v>46135.0</v>
      </c>
      <c r="C1630" s="44">
        <v>43709.0</v>
      </c>
      <c r="D1630" s="181" t="s">
        <v>24283</v>
      </c>
      <c r="E1630" s="100"/>
      <c r="F1630" s="112" t="str">
        <f t="shared" si="3"/>
        <v>OSCAR ANTONIO OLGUÍN ROJAS </v>
      </c>
      <c r="G1630" s="100" t="s">
        <v>24284</v>
      </c>
      <c r="H1630" s="56" t="s">
        <v>12</v>
      </c>
      <c r="I1630" s="27"/>
      <c r="J1630" s="57" t="s">
        <v>17</v>
      </c>
      <c r="K1630" s="23" t="s">
        <v>15</v>
      </c>
    </row>
    <row r="1631" ht="22.5" customHeight="1">
      <c r="A1631" s="147">
        <v>46135.0</v>
      </c>
      <c r="B1631" s="15">
        <v>46135.0</v>
      </c>
      <c r="C1631" s="44">
        <v>45108.0</v>
      </c>
      <c r="D1631" s="181" t="s">
        <v>24285</v>
      </c>
      <c r="E1631" s="100"/>
      <c r="F1631" s="112" t="str">
        <f t="shared" si="3"/>
        <v>MANUEL DANILO TAPIA ARANCIBIA </v>
      </c>
      <c r="G1631" s="100" t="s">
        <v>24286</v>
      </c>
      <c r="H1631" s="56" t="s">
        <v>12</v>
      </c>
      <c r="I1631" s="27"/>
      <c r="J1631" s="57" t="s">
        <v>17</v>
      </c>
      <c r="K1631" s="23" t="s">
        <v>15</v>
      </c>
    </row>
    <row r="1632" ht="22.5" customHeight="1">
      <c r="A1632" s="147">
        <v>46135.0</v>
      </c>
      <c r="B1632" s="15">
        <v>46136.0</v>
      </c>
      <c r="C1632" s="44">
        <v>44348.0</v>
      </c>
      <c r="D1632" s="181" t="s">
        <v>24287</v>
      </c>
      <c r="E1632" s="100" t="s">
        <v>20924</v>
      </c>
      <c r="F1632" s="112" t="str">
        <f t="shared" si="3"/>
        <v>RODRIGO ALEJANDRO BARRERA</v>
      </c>
      <c r="G1632" s="100" t="s">
        <v>24288</v>
      </c>
      <c r="H1632" s="56" t="s">
        <v>12</v>
      </c>
      <c r="I1632" s="27"/>
      <c r="J1632" s="57" t="s">
        <v>17</v>
      </c>
      <c r="K1632" s="23" t="s">
        <v>15</v>
      </c>
    </row>
    <row r="1633" ht="22.5" customHeight="1">
      <c r="A1633" s="147">
        <v>46135.0</v>
      </c>
      <c r="B1633" s="15">
        <v>46133.0</v>
      </c>
      <c r="C1633" s="44">
        <v>44986.0</v>
      </c>
      <c r="D1633" s="181" t="s">
        <v>10159</v>
      </c>
      <c r="E1633" s="100" t="s">
        <v>4836</v>
      </c>
      <c r="F1633" s="112" t="str">
        <f t="shared" si="3"/>
        <v>EDGARDO ORELLANA</v>
      </c>
      <c r="G1633" s="100" t="s">
        <v>24289</v>
      </c>
      <c r="H1633" s="61"/>
      <c r="I1633" s="27"/>
      <c r="J1633" s="57" t="s">
        <v>19</v>
      </c>
      <c r="K1633" s="23" t="s">
        <v>22</v>
      </c>
    </row>
    <row r="1634" ht="22.5" customHeight="1">
      <c r="A1634" s="147">
        <v>46135.0</v>
      </c>
      <c r="B1634" s="15">
        <v>46133.0</v>
      </c>
      <c r="C1634" s="44">
        <v>45870.0</v>
      </c>
      <c r="D1634" s="181" t="s">
        <v>24290</v>
      </c>
      <c r="E1634" s="100" t="s">
        <v>24291</v>
      </c>
      <c r="F1634" s="112" t="str">
        <f t="shared" si="3"/>
        <v>ALEJANDRO ANDRÉS PACHECO CAAMAÑO</v>
      </c>
      <c r="G1634" s="100" t="s">
        <v>24292</v>
      </c>
      <c r="H1634" s="56" t="s">
        <v>12</v>
      </c>
      <c r="I1634" s="27"/>
      <c r="J1634" s="57" t="s">
        <v>19</v>
      </c>
      <c r="K1634" s="23" t="s">
        <v>30</v>
      </c>
    </row>
    <row r="1635" ht="22.5" customHeight="1">
      <c r="A1635" s="147">
        <v>46135.0</v>
      </c>
      <c r="B1635" s="15"/>
      <c r="C1635" s="44"/>
      <c r="D1635" s="181" t="s">
        <v>24293</v>
      </c>
      <c r="E1635" s="100"/>
      <c r="F1635" s="112" t="str">
        <f t="shared" si="3"/>
        <v>NICOLÁS ALEXANDER MÁRQUEZ MUÑOZ </v>
      </c>
      <c r="G1635" s="100" t="s">
        <v>24294</v>
      </c>
      <c r="H1635" s="61"/>
      <c r="I1635" s="27"/>
      <c r="J1635" s="65"/>
      <c r="K1635" s="28"/>
    </row>
    <row r="1636" ht="22.5" customHeight="1">
      <c r="A1636" s="147">
        <v>46135.0</v>
      </c>
      <c r="B1636" s="15"/>
      <c r="C1636" s="44"/>
      <c r="D1636" s="181" t="s">
        <v>24295</v>
      </c>
      <c r="E1636" s="100"/>
      <c r="F1636" s="112" t="str">
        <f t="shared" si="3"/>
        <v>CONSTANZA NICOLE CANTILLANO DONOSO </v>
      </c>
      <c r="G1636" s="100" t="s">
        <v>24296</v>
      </c>
      <c r="H1636" s="61"/>
      <c r="I1636" s="27"/>
      <c r="J1636" s="65"/>
      <c r="K1636" s="28"/>
    </row>
    <row r="1637" ht="22.5" customHeight="1">
      <c r="A1637" s="147">
        <v>46136.0</v>
      </c>
      <c r="B1637" s="15"/>
      <c r="C1637" s="44"/>
      <c r="D1637" s="181" t="s">
        <v>24297</v>
      </c>
      <c r="E1637" s="100"/>
      <c r="F1637" s="112" t="str">
        <f t="shared" si="3"/>
        <v>CELESTE PEDREROS ESPINOZA </v>
      </c>
      <c r="G1637" s="100" t="s">
        <v>24298</v>
      </c>
      <c r="H1637" s="56" t="s">
        <v>12</v>
      </c>
      <c r="I1637" s="27"/>
      <c r="J1637" s="65" t="s">
        <v>14</v>
      </c>
      <c r="K1637" s="23" t="s">
        <v>15</v>
      </c>
    </row>
    <row r="1638" ht="22.5" customHeight="1">
      <c r="A1638" s="147">
        <v>46136.0</v>
      </c>
      <c r="B1638" s="15"/>
      <c r="C1638" s="44"/>
      <c r="D1638" s="181" t="s">
        <v>24299</v>
      </c>
      <c r="E1638" s="100"/>
      <c r="F1638" s="112" t="str">
        <f t="shared" si="3"/>
        <v>CARLOS ESUA LEIVA FLORES </v>
      </c>
      <c r="G1638" s="100" t="s">
        <v>24300</v>
      </c>
      <c r="H1638" s="61"/>
      <c r="I1638" s="27"/>
      <c r="J1638" s="57" t="s">
        <v>14</v>
      </c>
      <c r="K1638" s="28"/>
    </row>
    <row r="1639" ht="22.5" customHeight="1">
      <c r="A1639" s="147">
        <v>46136.0</v>
      </c>
      <c r="B1639" s="15"/>
      <c r="C1639" s="44"/>
      <c r="D1639" s="181" t="s">
        <v>24301</v>
      </c>
      <c r="E1639" s="100"/>
      <c r="F1639" s="112" t="str">
        <f t="shared" si="3"/>
        <v>GABRIELA VASQUEZ ORELLANA </v>
      </c>
      <c r="G1639" s="100" t="s">
        <v>24302</v>
      </c>
      <c r="H1639" s="56" t="s">
        <v>12</v>
      </c>
      <c r="I1639" s="27"/>
      <c r="J1639" s="57" t="s">
        <v>14</v>
      </c>
      <c r="K1639" s="28"/>
    </row>
    <row r="1640" ht="22.5" customHeight="1">
      <c r="A1640" s="147">
        <v>46136.0</v>
      </c>
      <c r="B1640" s="15"/>
      <c r="C1640" s="44"/>
      <c r="D1640" s="181" t="s">
        <v>24303</v>
      </c>
      <c r="E1640" s="100"/>
      <c r="F1640" s="112" t="str">
        <f t="shared" si="3"/>
        <v>MICHELLE SCARLETT GÁLVEZ ARCIS </v>
      </c>
      <c r="G1640" s="100" t="s">
        <v>17724</v>
      </c>
      <c r="H1640" s="61"/>
      <c r="I1640" s="27"/>
      <c r="J1640" s="57" t="s">
        <v>14</v>
      </c>
      <c r="K1640" s="28"/>
    </row>
    <row r="1641" ht="22.5" customHeight="1">
      <c r="A1641" s="147">
        <v>46136.0</v>
      </c>
      <c r="B1641" s="15"/>
      <c r="C1641" s="44"/>
      <c r="D1641" s="181" t="s">
        <v>24304</v>
      </c>
      <c r="E1641" s="100"/>
      <c r="F1641" s="112" t="str">
        <f t="shared" si="3"/>
        <v>CAMILA ANDREA FIGUEROA GAJARDO </v>
      </c>
      <c r="G1641" s="100" t="s">
        <v>24305</v>
      </c>
      <c r="H1641" s="56" t="s">
        <v>12</v>
      </c>
      <c r="I1641" s="27"/>
      <c r="J1641" s="57" t="s">
        <v>14</v>
      </c>
      <c r="K1641" s="28"/>
    </row>
    <row r="1642" ht="22.5" customHeight="1">
      <c r="A1642" s="147">
        <v>46136.0</v>
      </c>
      <c r="B1642" s="15"/>
      <c r="C1642" s="44"/>
      <c r="D1642" s="181" t="s">
        <v>24306</v>
      </c>
      <c r="E1642" s="100"/>
      <c r="F1642" s="112" t="str">
        <f t="shared" si="3"/>
        <v>VALERY AYLEEN NAVARRO CALQUÍN </v>
      </c>
      <c r="G1642" s="100" t="s">
        <v>24307</v>
      </c>
      <c r="H1642" s="56" t="s">
        <v>12</v>
      </c>
      <c r="I1642" s="27"/>
      <c r="J1642" s="57" t="s">
        <v>14</v>
      </c>
      <c r="K1642" s="28"/>
    </row>
    <row r="1643" ht="22.5" customHeight="1">
      <c r="A1643" s="147">
        <v>46136.0</v>
      </c>
      <c r="B1643" s="15"/>
      <c r="C1643" s="44"/>
      <c r="D1643" s="181" t="s">
        <v>24308</v>
      </c>
      <c r="E1643" s="100"/>
      <c r="F1643" s="112" t="str">
        <f t="shared" si="3"/>
        <v>SEBASTIÁN ALEXIS GUTIÉRREZ MUÑOZ </v>
      </c>
      <c r="G1643" s="100" t="s">
        <v>24309</v>
      </c>
      <c r="H1643" s="61"/>
      <c r="I1643" s="27"/>
      <c r="J1643" s="57" t="s">
        <v>14</v>
      </c>
      <c r="K1643" s="28"/>
    </row>
    <row r="1644" ht="22.5" customHeight="1">
      <c r="A1644" s="147">
        <v>46136.0</v>
      </c>
      <c r="B1644" s="15"/>
      <c r="C1644" s="44"/>
      <c r="D1644" s="181" t="s">
        <v>24310</v>
      </c>
      <c r="E1644" s="100"/>
      <c r="F1644" s="112" t="str">
        <f t="shared" si="3"/>
        <v>FERNANDA CAROLINA CHACÓN RAMOS </v>
      </c>
      <c r="G1644" s="100" t="s">
        <v>24311</v>
      </c>
      <c r="H1644" s="56" t="s">
        <v>12</v>
      </c>
      <c r="I1644" s="27"/>
      <c r="J1644" s="57" t="s">
        <v>14</v>
      </c>
      <c r="K1644" s="28"/>
    </row>
    <row r="1645" ht="22.5" customHeight="1">
      <c r="A1645" s="147">
        <v>46136.0</v>
      </c>
      <c r="B1645" s="15"/>
      <c r="C1645" s="44"/>
      <c r="D1645" s="181" t="s">
        <v>24312</v>
      </c>
      <c r="E1645" s="100"/>
      <c r="F1645" s="112" t="str">
        <f t="shared" si="3"/>
        <v>LUCAS MIGUEL MARÍN MONSÁLVEZ </v>
      </c>
      <c r="G1645" s="100" t="s">
        <v>24313</v>
      </c>
      <c r="H1645" s="56" t="s">
        <v>12</v>
      </c>
      <c r="I1645" s="27"/>
      <c r="J1645" s="57" t="s">
        <v>14</v>
      </c>
      <c r="K1645" s="23" t="s">
        <v>15</v>
      </c>
    </row>
    <row r="1646" ht="22.5" customHeight="1">
      <c r="A1646" s="147">
        <v>46136.0</v>
      </c>
      <c r="B1646" s="15"/>
      <c r="C1646" s="44"/>
      <c r="D1646" s="181" t="s">
        <v>24314</v>
      </c>
      <c r="E1646" s="100"/>
      <c r="F1646" s="112" t="str">
        <f t="shared" si="3"/>
        <v>AMORY DE LOURDES ALBA ALTAMIRANO </v>
      </c>
      <c r="G1646" s="100" t="s">
        <v>3291</v>
      </c>
      <c r="H1646" s="56" t="s">
        <v>12</v>
      </c>
      <c r="I1646" s="27"/>
      <c r="J1646" s="57" t="s">
        <v>14</v>
      </c>
      <c r="K1646" s="23" t="s">
        <v>15</v>
      </c>
    </row>
    <row r="1647" ht="22.5" customHeight="1">
      <c r="A1647" s="147">
        <v>46136.0</v>
      </c>
      <c r="B1647" s="15"/>
      <c r="C1647" s="44"/>
      <c r="D1647" s="181" t="s">
        <v>24315</v>
      </c>
      <c r="E1647" s="100"/>
      <c r="F1647" s="112" t="str">
        <f t="shared" si="3"/>
        <v>DIEGO IGNACIO CAMPAÑA ÁVILA </v>
      </c>
      <c r="G1647" s="100" t="s">
        <v>1961</v>
      </c>
      <c r="H1647" s="56" t="s">
        <v>12</v>
      </c>
      <c r="I1647" s="27"/>
      <c r="J1647" s="57" t="s">
        <v>14</v>
      </c>
      <c r="K1647" s="23" t="s">
        <v>15</v>
      </c>
    </row>
    <row r="1648" ht="22.5" customHeight="1">
      <c r="A1648" s="147">
        <v>46136.0</v>
      </c>
      <c r="B1648" s="15"/>
      <c r="C1648" s="44"/>
      <c r="D1648" s="181" t="s">
        <v>24316</v>
      </c>
      <c r="E1648" s="100"/>
      <c r="F1648" s="112" t="str">
        <f t="shared" si="3"/>
        <v>ANTONIA BELÉN CONTRERAS NÚÑEZ </v>
      </c>
      <c r="G1648" s="100" t="s">
        <v>24317</v>
      </c>
      <c r="H1648" s="56" t="s">
        <v>12</v>
      </c>
      <c r="I1648" s="27"/>
      <c r="J1648" s="57" t="s">
        <v>14</v>
      </c>
      <c r="K1648" s="28"/>
    </row>
    <row r="1649" ht="22.5" customHeight="1">
      <c r="A1649" s="147">
        <v>46136.0</v>
      </c>
      <c r="B1649" s="15"/>
      <c r="C1649" s="44"/>
      <c r="D1649" s="181" t="s">
        <v>24318</v>
      </c>
      <c r="E1649" s="100"/>
      <c r="F1649" s="112" t="str">
        <f t="shared" si="3"/>
        <v>RODRIGO ALONSO CAMPOS LÓPEZ </v>
      </c>
      <c r="G1649" s="100" t="s">
        <v>24319</v>
      </c>
      <c r="H1649" s="56" t="s">
        <v>12</v>
      </c>
      <c r="I1649" s="27"/>
      <c r="J1649" s="57" t="s">
        <v>14</v>
      </c>
      <c r="K1649" s="28"/>
    </row>
    <row r="1650" ht="22.5" customHeight="1">
      <c r="A1650" s="147">
        <v>46136.0</v>
      </c>
      <c r="B1650" s="15"/>
      <c r="C1650" s="44"/>
      <c r="D1650" s="181" t="s">
        <v>24320</v>
      </c>
      <c r="E1650" s="100"/>
      <c r="F1650" s="112" t="str">
        <f t="shared" si="3"/>
        <v>CRISTOPHER AKARI REYES GARRAO </v>
      </c>
      <c r="G1650" s="100" t="s">
        <v>24321</v>
      </c>
      <c r="H1650" s="56" t="s">
        <v>12</v>
      </c>
      <c r="I1650" s="27"/>
      <c r="J1650" s="57" t="s">
        <v>14</v>
      </c>
      <c r="K1650" s="28"/>
    </row>
    <row r="1651" ht="22.5" customHeight="1">
      <c r="A1651" s="147">
        <v>46136.0</v>
      </c>
      <c r="B1651" s="15"/>
      <c r="C1651" s="44"/>
      <c r="D1651" s="181" t="s">
        <v>24322</v>
      </c>
      <c r="E1651" s="100"/>
      <c r="F1651" s="112" t="str">
        <f t="shared" si="3"/>
        <v>PATRICIO ANTONIO REYES ÁVILA </v>
      </c>
      <c r="G1651" s="100" t="s">
        <v>24323</v>
      </c>
      <c r="H1651" s="56" t="s">
        <v>12</v>
      </c>
      <c r="I1651" s="27"/>
      <c r="J1651" s="57" t="s">
        <v>14</v>
      </c>
      <c r="K1651" s="23" t="s">
        <v>15</v>
      </c>
    </row>
    <row r="1652" ht="22.5" customHeight="1">
      <c r="A1652" s="147">
        <v>46136.0</v>
      </c>
      <c r="B1652" s="15"/>
      <c r="C1652" s="44"/>
      <c r="D1652" s="181" t="s">
        <v>24324</v>
      </c>
      <c r="E1652" s="100"/>
      <c r="F1652" s="112" t="str">
        <f t="shared" si="3"/>
        <v>KIMBERLY NICOLE SANHUEZA APABLAZA </v>
      </c>
      <c r="G1652" s="100" t="s">
        <v>24325</v>
      </c>
      <c r="H1652" s="56" t="s">
        <v>12</v>
      </c>
      <c r="I1652" s="27"/>
      <c r="J1652" s="57" t="s">
        <v>14</v>
      </c>
      <c r="K1652" s="28"/>
    </row>
    <row r="1653" ht="22.5" customHeight="1">
      <c r="A1653" s="147">
        <v>46136.0</v>
      </c>
      <c r="B1653" s="46"/>
      <c r="C1653" s="44"/>
      <c r="D1653" s="181" t="s">
        <v>24326</v>
      </c>
      <c r="E1653" s="100"/>
      <c r="F1653" s="112" t="str">
        <f t="shared" si="3"/>
        <v>JUAN PABLO NARVÁEZ VENTURA </v>
      </c>
      <c r="G1653" s="100" t="s">
        <v>24327</v>
      </c>
      <c r="H1653" s="56" t="s">
        <v>12</v>
      </c>
      <c r="I1653" s="27"/>
      <c r="J1653" s="57" t="s">
        <v>14</v>
      </c>
      <c r="K1653" s="23" t="s">
        <v>15</v>
      </c>
    </row>
    <row r="1654" ht="22.5" customHeight="1">
      <c r="A1654" s="147">
        <v>46136.0</v>
      </c>
      <c r="B1654" s="46"/>
      <c r="C1654" s="44"/>
      <c r="D1654" s="181" t="s">
        <v>24328</v>
      </c>
      <c r="E1654" s="100"/>
      <c r="F1654" s="112" t="str">
        <f t="shared" si="3"/>
        <v>ALMELYS DEL VALLE ROMERO DIAZ </v>
      </c>
      <c r="G1654" s="100" t="s">
        <v>24329</v>
      </c>
      <c r="H1654" s="61"/>
      <c r="I1654" s="27"/>
      <c r="J1654" s="57" t="s">
        <v>14</v>
      </c>
      <c r="K1654" s="28"/>
    </row>
    <row r="1655" ht="22.5" customHeight="1">
      <c r="A1655" s="147">
        <v>46136.0</v>
      </c>
      <c r="B1655" s="46"/>
      <c r="C1655" s="44"/>
      <c r="D1655" s="181" t="s">
        <v>24330</v>
      </c>
      <c r="E1655" s="100"/>
      <c r="F1655" s="112" t="str">
        <f t="shared" si="3"/>
        <v>ALLAN IGNACIO SPERGER ZAPATA </v>
      </c>
      <c r="G1655" s="100" t="s">
        <v>24331</v>
      </c>
      <c r="H1655" s="61"/>
      <c r="I1655" s="27"/>
      <c r="J1655" s="57" t="s">
        <v>14</v>
      </c>
      <c r="K1655" s="28"/>
    </row>
    <row r="1656" ht="22.5" customHeight="1">
      <c r="A1656" s="147">
        <v>46136.0</v>
      </c>
      <c r="B1656" s="46"/>
      <c r="C1656" s="44"/>
      <c r="D1656" s="181" t="s">
        <v>24332</v>
      </c>
      <c r="E1656" s="100"/>
      <c r="F1656" s="112" t="str">
        <f t="shared" si="3"/>
        <v>PAULINA JESÚS VARGAS VALENZUELA </v>
      </c>
      <c r="G1656" s="100" t="s">
        <v>24333</v>
      </c>
      <c r="H1656" s="56" t="s">
        <v>12</v>
      </c>
      <c r="I1656" s="27"/>
      <c r="J1656" s="57" t="s">
        <v>14</v>
      </c>
      <c r="K1656" s="23" t="s">
        <v>15</v>
      </c>
    </row>
    <row r="1657" ht="22.5" customHeight="1">
      <c r="A1657" s="147">
        <v>46136.0</v>
      </c>
      <c r="B1657" s="46"/>
      <c r="C1657" s="44"/>
      <c r="D1657" s="181" t="s">
        <v>24334</v>
      </c>
      <c r="E1657" s="100"/>
      <c r="F1657" s="112" t="str">
        <f t="shared" si="3"/>
        <v>NICOLÁS RODRIGO SANHUEZA FIGUEROA </v>
      </c>
      <c r="G1657" s="100" t="s">
        <v>24335</v>
      </c>
      <c r="H1657" s="56" t="s">
        <v>12</v>
      </c>
      <c r="I1657" s="27"/>
      <c r="J1657" s="57" t="s">
        <v>14</v>
      </c>
      <c r="K1657" s="23" t="s">
        <v>15</v>
      </c>
    </row>
    <row r="1658" ht="22.5" customHeight="1">
      <c r="A1658" s="147">
        <v>46136.0</v>
      </c>
      <c r="B1658" s="46"/>
      <c r="C1658" s="44"/>
      <c r="D1658" s="181" t="s">
        <v>24336</v>
      </c>
      <c r="E1658" s="100"/>
      <c r="F1658" s="112" t="str">
        <f t="shared" si="3"/>
        <v>ÁMBAR NICOLETTE REYES DEL CANTO </v>
      </c>
      <c r="G1658" s="100" t="s">
        <v>24337</v>
      </c>
      <c r="H1658" s="56" t="s">
        <v>12</v>
      </c>
      <c r="I1658" s="27"/>
      <c r="J1658" s="57" t="s">
        <v>14</v>
      </c>
      <c r="K1658" s="28"/>
    </row>
    <row r="1659" ht="22.5" customHeight="1">
      <c r="A1659" s="147">
        <v>46136.0</v>
      </c>
      <c r="B1659" s="46"/>
      <c r="C1659" s="44"/>
      <c r="D1659" s="181" t="s">
        <v>24338</v>
      </c>
      <c r="E1659" s="100"/>
      <c r="F1659" s="112" t="str">
        <f t="shared" si="3"/>
        <v>MATÍAS JESÚ MUÑOZ ALEGRÍA </v>
      </c>
      <c r="G1659" s="100" t="s">
        <v>16699</v>
      </c>
      <c r="H1659" s="56" t="s">
        <v>12</v>
      </c>
      <c r="I1659" s="27"/>
      <c r="J1659" s="57" t="s">
        <v>14</v>
      </c>
      <c r="K1659" s="28"/>
    </row>
    <row r="1660" ht="22.5" customHeight="1">
      <c r="A1660" s="147">
        <v>46136.0</v>
      </c>
      <c r="B1660" s="46"/>
      <c r="C1660" s="44"/>
      <c r="D1660" s="181" t="s">
        <v>24339</v>
      </c>
      <c r="E1660" s="100"/>
      <c r="F1660" s="112" t="str">
        <f t="shared" si="3"/>
        <v>MATÍAS IGNACIO GÓMEZ ÁLVAREZ </v>
      </c>
      <c r="G1660" s="100" t="s">
        <v>24340</v>
      </c>
      <c r="H1660" s="56" t="s">
        <v>12</v>
      </c>
      <c r="I1660" s="27"/>
      <c r="J1660" s="57" t="s">
        <v>14</v>
      </c>
      <c r="K1660" s="23" t="s">
        <v>15</v>
      </c>
    </row>
    <row r="1661" ht="22.5" customHeight="1">
      <c r="A1661" s="147">
        <v>46136.0</v>
      </c>
      <c r="B1661" s="46"/>
      <c r="C1661" s="44"/>
      <c r="D1661" s="181" t="s">
        <v>24341</v>
      </c>
      <c r="E1661" s="100"/>
      <c r="F1661" s="112" t="str">
        <f t="shared" si="3"/>
        <v>MISAEL HERNÁN RIFFO MUÑOZ </v>
      </c>
      <c r="G1661" s="100" t="s">
        <v>24342</v>
      </c>
      <c r="H1661" s="61"/>
      <c r="I1661" s="27"/>
      <c r="J1661" s="57" t="s">
        <v>14</v>
      </c>
      <c r="K1661" s="28"/>
    </row>
    <row r="1662" ht="22.5" customHeight="1">
      <c r="A1662" s="147">
        <v>46136.0</v>
      </c>
      <c r="B1662" s="46"/>
      <c r="C1662" s="44"/>
      <c r="D1662" s="181" t="s">
        <v>24343</v>
      </c>
      <c r="E1662" s="100"/>
      <c r="F1662" s="112" t="str">
        <f t="shared" si="3"/>
        <v>CARLOS ALFONSO RETAMALES PONCE </v>
      </c>
      <c r="G1662" s="100" t="s">
        <v>24344</v>
      </c>
      <c r="H1662" s="56" t="s">
        <v>12</v>
      </c>
      <c r="I1662" s="27"/>
      <c r="J1662" s="57" t="s">
        <v>14</v>
      </c>
      <c r="K1662" s="28"/>
    </row>
    <row r="1663" ht="22.5" customHeight="1">
      <c r="A1663" s="147">
        <v>46136.0</v>
      </c>
      <c r="B1663" s="46"/>
      <c r="C1663" s="44"/>
      <c r="D1663" s="181" t="s">
        <v>24345</v>
      </c>
      <c r="E1663" s="100"/>
      <c r="F1663" s="112" t="str">
        <f t="shared" si="3"/>
        <v>ALESANDRA FIORELLA DA COSTA LEIVA </v>
      </c>
      <c r="G1663" s="100" t="s">
        <v>24346</v>
      </c>
      <c r="H1663" s="56" t="s">
        <v>12</v>
      </c>
      <c r="I1663" s="27"/>
      <c r="J1663" s="57" t="s">
        <v>14</v>
      </c>
      <c r="K1663" s="28"/>
    </row>
    <row r="1664" ht="22.5" customHeight="1">
      <c r="A1664" s="147">
        <v>46136.0</v>
      </c>
      <c r="B1664" s="46"/>
      <c r="C1664" s="44"/>
      <c r="D1664" s="181" t="s">
        <v>24347</v>
      </c>
      <c r="E1664" s="100"/>
      <c r="F1664" s="112" t="str">
        <f t="shared" si="3"/>
        <v>MARTÍN PATRICIO TAPIA GONZÁLEZ </v>
      </c>
      <c r="G1664" s="100" t="s">
        <v>24348</v>
      </c>
      <c r="H1664" s="61"/>
      <c r="I1664" s="27"/>
      <c r="J1664" s="57" t="s">
        <v>14</v>
      </c>
      <c r="K1664" s="28"/>
    </row>
    <row r="1665" ht="22.5" customHeight="1">
      <c r="A1665" s="147">
        <v>46136.0</v>
      </c>
      <c r="B1665" s="46"/>
      <c r="C1665" s="44"/>
      <c r="D1665" s="181" t="s">
        <v>24349</v>
      </c>
      <c r="E1665" s="100"/>
      <c r="F1665" s="112" t="str">
        <f t="shared" si="3"/>
        <v>LORETO ELIZABETH HENRÍQUEZ MARÍN </v>
      </c>
      <c r="G1665" s="100" t="s">
        <v>24350</v>
      </c>
      <c r="H1665" s="56" t="s">
        <v>12</v>
      </c>
      <c r="I1665" s="27"/>
      <c r="J1665" s="57" t="s">
        <v>14</v>
      </c>
      <c r="K1665" s="28"/>
    </row>
    <row r="1666" ht="22.5" customHeight="1">
      <c r="A1666" s="147">
        <v>46136.0</v>
      </c>
      <c r="B1666" s="46"/>
      <c r="C1666" s="44"/>
      <c r="D1666" s="181" t="s">
        <v>24351</v>
      </c>
      <c r="E1666" s="100"/>
      <c r="F1666" s="112" t="str">
        <f t="shared" si="3"/>
        <v>GEOVANNY MOISÉS MONTECINOS DEBERNARDI </v>
      </c>
      <c r="G1666" s="100" t="s">
        <v>24352</v>
      </c>
      <c r="H1666" s="56" t="s">
        <v>12</v>
      </c>
      <c r="I1666" s="27"/>
      <c r="J1666" s="57" t="s">
        <v>14</v>
      </c>
      <c r="K1666" s="28"/>
    </row>
    <row r="1667" ht="22.5" customHeight="1">
      <c r="A1667" s="147">
        <v>46136.0</v>
      </c>
      <c r="B1667" s="46"/>
      <c r="C1667" s="44"/>
      <c r="D1667" s="181" t="s">
        <v>24353</v>
      </c>
      <c r="E1667" s="100"/>
      <c r="F1667" s="112" t="str">
        <f t="shared" si="3"/>
        <v>VINCENT AMARO DOMÍNGUEZ GUZMÁN </v>
      </c>
      <c r="G1667" s="100" t="s">
        <v>24354</v>
      </c>
      <c r="H1667" s="56" t="s">
        <v>12</v>
      </c>
      <c r="I1667" s="27"/>
      <c r="J1667" s="57" t="s">
        <v>14</v>
      </c>
      <c r="K1667" s="23" t="s">
        <v>15</v>
      </c>
    </row>
    <row r="1668" ht="22.5" customHeight="1">
      <c r="A1668" s="147">
        <v>46136.0</v>
      </c>
      <c r="B1668" s="46"/>
      <c r="C1668" s="44"/>
      <c r="D1668" s="181" t="s">
        <v>24355</v>
      </c>
      <c r="E1668" s="100"/>
      <c r="F1668" s="112" t="str">
        <f t="shared" si="3"/>
        <v>CAMILA BELÉN LEIVA ARANCIBIA </v>
      </c>
      <c r="G1668" s="100" t="s">
        <v>24356</v>
      </c>
      <c r="H1668" s="61"/>
      <c r="I1668" s="27"/>
      <c r="J1668" s="57" t="s">
        <v>14</v>
      </c>
      <c r="K1668" s="28"/>
    </row>
    <row r="1669" ht="22.5" customHeight="1">
      <c r="A1669" s="147">
        <v>46136.0</v>
      </c>
      <c r="B1669" s="46"/>
      <c r="C1669" s="44"/>
      <c r="D1669" s="181" t="s">
        <v>24357</v>
      </c>
      <c r="E1669" s="100"/>
      <c r="F1669" s="112" t="str">
        <f t="shared" si="3"/>
        <v>ENZO DIEGO VILLALÓN SAAVEDRA </v>
      </c>
      <c r="G1669" s="100" t="s">
        <v>24358</v>
      </c>
      <c r="H1669" s="61"/>
      <c r="I1669" s="27"/>
      <c r="J1669" s="57" t="s">
        <v>14</v>
      </c>
      <c r="K1669" s="28"/>
    </row>
    <row r="1670" ht="22.5" customHeight="1">
      <c r="A1670" s="147">
        <v>46136.0</v>
      </c>
      <c r="B1670" s="46"/>
      <c r="C1670" s="44"/>
      <c r="D1670" s="181" t="s">
        <v>24359</v>
      </c>
      <c r="E1670" s="100"/>
      <c r="F1670" s="112" t="str">
        <f t="shared" si="3"/>
        <v>VALENTÍN IGNACIO VERA PÉREZ </v>
      </c>
      <c r="G1670" s="100" t="s">
        <v>24360</v>
      </c>
      <c r="H1670" s="61"/>
      <c r="I1670" s="27"/>
      <c r="J1670" s="57" t="s">
        <v>14</v>
      </c>
      <c r="K1670" s="28"/>
    </row>
    <row r="1671" ht="22.5" customHeight="1">
      <c r="A1671" s="147">
        <v>46136.0</v>
      </c>
      <c r="B1671" s="46"/>
      <c r="C1671" s="44"/>
      <c r="D1671" s="181" t="s">
        <v>24361</v>
      </c>
      <c r="E1671" s="100"/>
      <c r="F1671" s="112" t="str">
        <f t="shared" si="3"/>
        <v>MAURICIO ANDRÉS VALLE MOLINA </v>
      </c>
      <c r="G1671" s="100" t="s">
        <v>24362</v>
      </c>
      <c r="H1671" s="56" t="s">
        <v>12</v>
      </c>
      <c r="I1671" s="27"/>
      <c r="J1671" s="57" t="s">
        <v>14</v>
      </c>
      <c r="K1671" s="28"/>
    </row>
    <row r="1672" ht="22.5" customHeight="1">
      <c r="A1672" s="147">
        <v>46136.0</v>
      </c>
      <c r="B1672" s="46"/>
      <c r="C1672" s="44"/>
      <c r="D1672" s="181" t="s">
        <v>24363</v>
      </c>
      <c r="E1672" s="100"/>
      <c r="F1672" s="112" t="str">
        <f t="shared" si="3"/>
        <v>JAVIER ALEXANDER SEPÚLVEDA MORENO </v>
      </c>
      <c r="G1672" s="100" t="s">
        <v>24364</v>
      </c>
      <c r="H1672" s="56" t="s">
        <v>12</v>
      </c>
      <c r="I1672" s="27"/>
      <c r="J1672" s="57" t="s">
        <v>14</v>
      </c>
      <c r="K1672" s="28"/>
    </row>
    <row r="1673" ht="22.5" customHeight="1">
      <c r="A1673" s="147">
        <v>46136.0</v>
      </c>
      <c r="B1673" s="46"/>
      <c r="C1673" s="44"/>
      <c r="D1673" s="181" t="s">
        <v>21877</v>
      </c>
      <c r="E1673" s="100"/>
      <c r="F1673" s="112" t="str">
        <f t="shared" si="3"/>
        <v>GÉNESIS LEONOR MORA CARRASCO </v>
      </c>
      <c r="G1673" s="100" t="s">
        <v>17742</v>
      </c>
      <c r="H1673" s="61"/>
      <c r="I1673" s="27"/>
      <c r="J1673" s="57" t="s">
        <v>14</v>
      </c>
      <c r="K1673" s="28"/>
    </row>
    <row r="1674" ht="22.5" customHeight="1">
      <c r="A1674" s="147">
        <v>46136.0</v>
      </c>
      <c r="B1674" s="46"/>
      <c r="C1674" s="44"/>
      <c r="D1674" s="181" t="s">
        <v>24365</v>
      </c>
      <c r="E1674" s="100"/>
      <c r="F1674" s="112" t="str">
        <f t="shared" si="3"/>
        <v>MARTÍN ALEJANDRO HERRERA PALACIOS </v>
      </c>
      <c r="G1674" s="100" t="s">
        <v>24366</v>
      </c>
      <c r="H1674" s="56" t="s">
        <v>12</v>
      </c>
      <c r="I1674" s="27"/>
      <c r="J1674" s="57" t="s">
        <v>14</v>
      </c>
      <c r="K1674" s="28"/>
    </row>
    <row r="1675" ht="22.5" customHeight="1">
      <c r="A1675" s="147">
        <v>46136.0</v>
      </c>
      <c r="B1675" s="46"/>
      <c r="C1675" s="44"/>
      <c r="D1675" s="181" t="s">
        <v>24367</v>
      </c>
      <c r="E1675" s="100"/>
      <c r="F1675" s="112" t="str">
        <f t="shared" si="3"/>
        <v>THOMAS ALONSO LABARRERA MUÑOZ </v>
      </c>
      <c r="G1675" s="100" t="s">
        <v>24368</v>
      </c>
      <c r="H1675" s="56" t="s">
        <v>12</v>
      </c>
      <c r="I1675" s="27"/>
      <c r="J1675" s="57" t="s">
        <v>14</v>
      </c>
      <c r="K1675" s="28"/>
    </row>
    <row r="1676" ht="22.5" customHeight="1">
      <c r="A1676" s="147">
        <v>46136.0</v>
      </c>
      <c r="B1676" s="46"/>
      <c r="C1676" s="44"/>
      <c r="D1676" s="181" t="s">
        <v>24369</v>
      </c>
      <c r="E1676" s="100"/>
      <c r="F1676" s="112" t="str">
        <f t="shared" si="3"/>
        <v>MONSERRATH NAOMÍ CEBALLOS SALINAS </v>
      </c>
      <c r="G1676" s="100" t="s">
        <v>24370</v>
      </c>
      <c r="H1676" s="56" t="s">
        <v>12</v>
      </c>
      <c r="I1676" s="27"/>
      <c r="J1676" s="57" t="s">
        <v>14</v>
      </c>
      <c r="K1676" s="23" t="s">
        <v>15</v>
      </c>
    </row>
    <row r="1677" ht="22.5" customHeight="1">
      <c r="A1677" s="147">
        <v>46136.0</v>
      </c>
      <c r="B1677" s="46"/>
      <c r="C1677" s="44"/>
      <c r="D1677" s="181" t="s">
        <v>24371</v>
      </c>
      <c r="E1677" s="100"/>
      <c r="F1677" s="112" t="str">
        <f t="shared" si="3"/>
        <v>TERESA DEL PILAR ESPARZA CORREA </v>
      </c>
      <c r="G1677" s="100" t="s">
        <v>24372</v>
      </c>
      <c r="H1677" s="56" t="s">
        <v>12</v>
      </c>
      <c r="I1677" s="27"/>
      <c r="J1677" s="57" t="s">
        <v>14</v>
      </c>
      <c r="K1677" s="88"/>
    </row>
    <row r="1678" ht="22.5" customHeight="1">
      <c r="A1678" s="147">
        <v>46136.0</v>
      </c>
      <c r="B1678" s="46"/>
      <c r="C1678" s="44"/>
      <c r="D1678" s="181" t="s">
        <v>24373</v>
      </c>
      <c r="E1678" s="100"/>
      <c r="F1678" s="112" t="str">
        <f t="shared" si="3"/>
        <v>JOHANN ARIEL WILSON ANDRADES </v>
      </c>
      <c r="G1678" s="100" t="s">
        <v>24374</v>
      </c>
      <c r="H1678" s="61"/>
      <c r="I1678" s="27"/>
      <c r="J1678" s="57" t="s">
        <v>14</v>
      </c>
      <c r="K1678" s="28"/>
    </row>
    <row r="1679" ht="22.5" customHeight="1">
      <c r="A1679" s="147">
        <v>46136.0</v>
      </c>
      <c r="B1679" s="46"/>
      <c r="C1679" s="44"/>
      <c r="D1679" s="181" t="s">
        <v>24375</v>
      </c>
      <c r="E1679" s="100"/>
      <c r="F1679" s="112" t="str">
        <f t="shared" si="3"/>
        <v>DIEGO IGNACIO LLANOS PARRA </v>
      </c>
      <c r="G1679" s="100" t="s">
        <v>24376</v>
      </c>
      <c r="H1679" s="56" t="s">
        <v>12</v>
      </c>
      <c r="I1679" s="27"/>
      <c r="J1679" s="57" t="s">
        <v>14</v>
      </c>
      <c r="K1679" s="28"/>
    </row>
    <row r="1680" ht="22.5" customHeight="1">
      <c r="A1680" s="147">
        <v>46136.0</v>
      </c>
      <c r="B1680" s="46"/>
      <c r="C1680" s="44"/>
      <c r="D1680" s="181" t="s">
        <v>24377</v>
      </c>
      <c r="E1680" s="100"/>
      <c r="F1680" s="112" t="str">
        <f t="shared" si="3"/>
        <v>MATÍAS FRANCO VERA RAMÍREZ </v>
      </c>
      <c r="G1680" s="100" t="s">
        <v>24378</v>
      </c>
      <c r="H1680" s="61"/>
      <c r="I1680" s="27"/>
      <c r="J1680" s="57" t="s">
        <v>14</v>
      </c>
      <c r="K1680" s="28"/>
    </row>
    <row r="1681" ht="22.5" customHeight="1">
      <c r="A1681" s="147">
        <v>46136.0</v>
      </c>
      <c r="B1681" s="15"/>
      <c r="C1681" s="44"/>
      <c r="D1681" s="181" t="s">
        <v>24379</v>
      </c>
      <c r="E1681" s="100" t="s">
        <v>24380</v>
      </c>
      <c r="F1681" s="112" t="str">
        <f t="shared" si="3"/>
        <v>CRISTOBAL AMARO COFRE RETAMALES</v>
      </c>
      <c r="G1681" s="100" t="s">
        <v>24381</v>
      </c>
      <c r="H1681" s="56" t="s">
        <v>12</v>
      </c>
      <c r="I1681" s="27"/>
      <c r="J1681" s="57" t="s">
        <v>14</v>
      </c>
      <c r="K1681" s="23" t="s">
        <v>15</v>
      </c>
    </row>
    <row r="1682" ht="22.5" customHeight="1">
      <c r="A1682" s="147">
        <v>46136.0</v>
      </c>
      <c r="B1682" s="15"/>
      <c r="C1682" s="44"/>
      <c r="D1682" s="181" t="s">
        <v>24382</v>
      </c>
      <c r="E1682" s="100" t="s">
        <v>24383</v>
      </c>
      <c r="F1682" s="112" t="str">
        <f t="shared" si="3"/>
        <v>BRANCO CORIA</v>
      </c>
      <c r="G1682" s="100" t="s">
        <v>24384</v>
      </c>
      <c r="H1682" s="61"/>
      <c r="I1682" s="27"/>
      <c r="J1682" s="57" t="s">
        <v>14</v>
      </c>
      <c r="K1682" s="28"/>
    </row>
    <row r="1683" ht="22.5" customHeight="1">
      <c r="A1683" s="147">
        <v>46136.0</v>
      </c>
      <c r="B1683" s="15"/>
      <c r="C1683" s="44"/>
      <c r="D1683" s="181" t="s">
        <v>24385</v>
      </c>
      <c r="E1683" s="100" t="s">
        <v>24386</v>
      </c>
      <c r="F1683" s="112" t="str">
        <f t="shared" si="3"/>
        <v>PEDRO LUIS BRIGNARDELLO HENRIQUEZ</v>
      </c>
      <c r="G1683" s="100" t="s">
        <v>24387</v>
      </c>
      <c r="H1683" s="61"/>
      <c r="I1683" s="27"/>
      <c r="J1683" s="57" t="s">
        <v>14</v>
      </c>
      <c r="K1683" s="28"/>
    </row>
    <row r="1684" ht="22.5" customHeight="1">
      <c r="A1684" s="147">
        <v>46136.0</v>
      </c>
      <c r="B1684" s="15"/>
      <c r="C1684" s="44"/>
      <c r="D1684" s="181" t="s">
        <v>3691</v>
      </c>
      <c r="E1684" s="100" t="s">
        <v>24388</v>
      </c>
      <c r="F1684" s="112" t="str">
        <f t="shared" si="3"/>
        <v>DANIEL ESTEBAN VASQUEZ MOYA</v>
      </c>
      <c r="G1684" s="100" t="s">
        <v>24389</v>
      </c>
      <c r="H1684" s="61"/>
      <c r="I1684" s="27"/>
      <c r="J1684" s="57" t="s">
        <v>14</v>
      </c>
      <c r="K1684" s="28"/>
    </row>
    <row r="1685" ht="22.5" customHeight="1">
      <c r="A1685" s="147">
        <v>46136.0</v>
      </c>
      <c r="B1685" s="15"/>
      <c r="C1685" s="44"/>
      <c r="D1685" s="181" t="s">
        <v>1383</v>
      </c>
      <c r="E1685" s="100" t="s">
        <v>7457</v>
      </c>
      <c r="F1685" s="112" t="str">
        <f t="shared" si="3"/>
        <v>EDUARDO ORTEGA</v>
      </c>
      <c r="G1685" s="100" t="s">
        <v>24390</v>
      </c>
      <c r="H1685" s="61"/>
      <c r="I1685" s="27"/>
      <c r="J1685" s="57" t="s">
        <v>14</v>
      </c>
      <c r="K1685" s="28"/>
    </row>
    <row r="1686" ht="22.5" customHeight="1">
      <c r="A1686" s="147">
        <v>46136.0</v>
      </c>
      <c r="B1686" s="15"/>
      <c r="C1686" s="44"/>
      <c r="D1686" s="181" t="s">
        <v>1383</v>
      </c>
      <c r="E1686" s="100" t="s">
        <v>24391</v>
      </c>
      <c r="F1686" s="112" t="str">
        <f t="shared" si="3"/>
        <v>EDUARDO DIAZ VEGA</v>
      </c>
      <c r="G1686" s="100" t="s">
        <v>24392</v>
      </c>
      <c r="H1686" s="61"/>
      <c r="I1686" s="27"/>
      <c r="J1686" s="57" t="s">
        <v>14</v>
      </c>
      <c r="K1686" s="28"/>
    </row>
    <row r="1687" ht="22.5" customHeight="1">
      <c r="A1687" s="147">
        <v>46136.0</v>
      </c>
      <c r="B1687" s="15"/>
      <c r="C1687" s="44"/>
      <c r="D1687" s="181" t="s">
        <v>526</v>
      </c>
      <c r="E1687" s="100" t="s">
        <v>211</v>
      </c>
      <c r="F1687" s="112" t="str">
        <f t="shared" si="3"/>
        <v>CAMILA ROJAS</v>
      </c>
      <c r="G1687" s="100" t="s">
        <v>24393</v>
      </c>
      <c r="H1687" s="56" t="s">
        <v>12</v>
      </c>
      <c r="I1687" s="27"/>
      <c r="J1687" s="57" t="s">
        <v>14</v>
      </c>
      <c r="K1687" s="23" t="s">
        <v>15</v>
      </c>
    </row>
    <row r="1688" ht="22.5" customHeight="1">
      <c r="A1688" s="147">
        <v>46136.0</v>
      </c>
      <c r="B1688" s="15"/>
      <c r="C1688" s="44"/>
      <c r="D1688" s="181" t="s">
        <v>8338</v>
      </c>
      <c r="E1688" s="100" t="s">
        <v>49</v>
      </c>
      <c r="F1688" s="112" t="str">
        <f t="shared" si="3"/>
        <v>JOCELYN VERGARA</v>
      </c>
      <c r="G1688" s="100" t="s">
        <v>24394</v>
      </c>
      <c r="H1688" s="61"/>
      <c r="I1688" s="27"/>
      <c r="J1688" s="57" t="s">
        <v>14</v>
      </c>
      <c r="K1688" s="28"/>
    </row>
    <row r="1689" ht="22.5" customHeight="1">
      <c r="A1689" s="147">
        <v>46136.0</v>
      </c>
      <c r="B1689" s="15"/>
      <c r="C1689" s="44"/>
      <c r="D1689" s="181" t="s">
        <v>281</v>
      </c>
      <c r="E1689" s="100" t="s">
        <v>1727</v>
      </c>
      <c r="F1689" s="112" t="str">
        <f t="shared" si="3"/>
        <v>ALEJANDRO FLORES</v>
      </c>
      <c r="G1689" s="100" t="s">
        <v>24395</v>
      </c>
      <c r="H1689" s="61"/>
      <c r="I1689" s="27"/>
      <c r="J1689" s="57" t="s">
        <v>14</v>
      </c>
      <c r="K1689" s="28"/>
    </row>
    <row r="1690" ht="22.5" customHeight="1">
      <c r="A1690" s="147">
        <v>46136.0</v>
      </c>
      <c r="B1690" s="15"/>
      <c r="C1690" s="44"/>
      <c r="D1690" s="181" t="s">
        <v>1240</v>
      </c>
      <c r="E1690" s="100" t="s">
        <v>24396</v>
      </c>
      <c r="F1690" s="112" t="str">
        <f t="shared" si="3"/>
        <v>CATALINA MANCILLA SÁNCHEZ</v>
      </c>
      <c r="G1690" s="100" t="s">
        <v>24397</v>
      </c>
      <c r="H1690" s="56" t="s">
        <v>12</v>
      </c>
      <c r="I1690" s="27"/>
      <c r="J1690" s="57" t="s">
        <v>14</v>
      </c>
      <c r="K1690" s="28"/>
    </row>
    <row r="1691" ht="22.5" customHeight="1">
      <c r="A1691" s="147">
        <v>46136.0</v>
      </c>
      <c r="B1691" s="15"/>
      <c r="C1691" s="44"/>
      <c r="D1691" s="181" t="s">
        <v>15217</v>
      </c>
      <c r="E1691" s="100" t="s">
        <v>24398</v>
      </c>
      <c r="F1691" s="112" t="str">
        <f t="shared" si="3"/>
        <v>GIOVANNA GONZÁLEZ AVENDAÑO</v>
      </c>
      <c r="G1691" s="100" t="s">
        <v>24399</v>
      </c>
      <c r="H1691" s="56" t="s">
        <v>12</v>
      </c>
      <c r="I1691" s="27"/>
      <c r="J1691" s="57" t="s">
        <v>14</v>
      </c>
      <c r="K1691" s="23" t="s">
        <v>15</v>
      </c>
    </row>
    <row r="1692" ht="22.5" customHeight="1">
      <c r="A1692" s="147">
        <v>46136.0</v>
      </c>
      <c r="B1692" s="15"/>
      <c r="C1692" s="44"/>
      <c r="D1692" s="181" t="s">
        <v>14933</v>
      </c>
      <c r="E1692" s="100" t="s">
        <v>2171</v>
      </c>
      <c r="F1692" s="112" t="str">
        <f t="shared" si="3"/>
        <v>GIULIANA SAAVEDRA</v>
      </c>
      <c r="G1692" s="100" t="s">
        <v>24400</v>
      </c>
      <c r="H1692" s="56" t="s">
        <v>12</v>
      </c>
      <c r="I1692" s="27"/>
      <c r="J1692" s="57" t="s">
        <v>14</v>
      </c>
      <c r="K1692" s="23" t="s">
        <v>15</v>
      </c>
    </row>
    <row r="1693" ht="22.5" customHeight="1">
      <c r="A1693" s="147">
        <v>46136.0</v>
      </c>
      <c r="B1693" s="15"/>
      <c r="C1693" s="44"/>
      <c r="D1693" s="181" t="s">
        <v>168</v>
      </c>
      <c r="E1693" s="100" t="s">
        <v>4024</v>
      </c>
      <c r="F1693" s="112" t="str">
        <f t="shared" si="3"/>
        <v>TAMARA IBARRA</v>
      </c>
      <c r="G1693" s="100" t="s">
        <v>24401</v>
      </c>
      <c r="H1693" s="56" t="s">
        <v>12</v>
      </c>
      <c r="I1693" s="27"/>
      <c r="J1693" s="57" t="s">
        <v>14</v>
      </c>
      <c r="K1693" s="23" t="s">
        <v>15</v>
      </c>
    </row>
    <row r="1694" ht="22.5" customHeight="1">
      <c r="A1694" s="147">
        <v>46136.0</v>
      </c>
      <c r="B1694" s="15"/>
      <c r="C1694" s="44"/>
      <c r="D1694" s="181" t="s">
        <v>24402</v>
      </c>
      <c r="E1694" s="100" t="s">
        <v>3364</v>
      </c>
      <c r="F1694" s="112" t="str">
        <f t="shared" si="3"/>
        <v>DENNISSE ULLOA</v>
      </c>
      <c r="G1694" s="100" t="s">
        <v>24403</v>
      </c>
      <c r="H1694" s="61"/>
      <c r="I1694" s="27"/>
      <c r="J1694" s="57" t="s">
        <v>14</v>
      </c>
      <c r="K1694" s="28"/>
    </row>
    <row r="1695" ht="22.5" customHeight="1">
      <c r="A1695" s="147">
        <v>46136.0</v>
      </c>
      <c r="B1695" s="15"/>
      <c r="C1695" s="44"/>
      <c r="D1695" s="181" t="s">
        <v>24404</v>
      </c>
      <c r="E1695" s="100" t="s">
        <v>24405</v>
      </c>
      <c r="F1695" s="112" t="str">
        <f t="shared" si="3"/>
        <v>FRANSCESCA MOLTEDO</v>
      </c>
      <c r="G1695" s="100" t="s">
        <v>24406</v>
      </c>
      <c r="H1695" s="61"/>
      <c r="I1695" s="27"/>
      <c r="J1695" s="57" t="s">
        <v>14</v>
      </c>
      <c r="K1695" s="28"/>
    </row>
    <row r="1696" ht="22.5" customHeight="1">
      <c r="A1696" s="147">
        <v>46136.0</v>
      </c>
      <c r="B1696" s="15"/>
      <c r="C1696" s="44"/>
      <c r="D1696" s="181" t="s">
        <v>436</v>
      </c>
      <c r="E1696" s="100" t="s">
        <v>211</v>
      </c>
      <c r="F1696" s="112" t="str">
        <f t="shared" si="3"/>
        <v>VIVIANA ROJAS</v>
      </c>
      <c r="G1696" s="100" t="s">
        <v>24407</v>
      </c>
      <c r="H1696" s="61"/>
      <c r="I1696" s="27"/>
      <c r="J1696" s="57" t="s">
        <v>14</v>
      </c>
      <c r="K1696" s="28"/>
    </row>
    <row r="1697" ht="22.5" customHeight="1">
      <c r="A1697" s="147">
        <v>46136.0</v>
      </c>
      <c r="B1697" s="15"/>
      <c r="C1697" s="44"/>
      <c r="D1697" s="181" t="s">
        <v>24408</v>
      </c>
      <c r="E1697" s="100" t="s">
        <v>24409</v>
      </c>
      <c r="F1697" s="112" t="str">
        <f t="shared" si="3"/>
        <v>PAULA ALMENDRA GAETE SANDOVAL</v>
      </c>
      <c r="G1697" s="100" t="s">
        <v>24410</v>
      </c>
      <c r="H1697" s="61"/>
      <c r="I1697" s="27"/>
      <c r="J1697" s="57" t="s">
        <v>14</v>
      </c>
      <c r="K1697" s="28"/>
    </row>
    <row r="1698" ht="22.5" customHeight="1">
      <c r="A1698" s="147">
        <v>46136.0</v>
      </c>
      <c r="B1698" s="15"/>
      <c r="C1698" s="44"/>
      <c r="D1698" s="181" t="s">
        <v>24411</v>
      </c>
      <c r="E1698" s="100" t="s">
        <v>408</v>
      </c>
      <c r="F1698" s="112" t="str">
        <f t="shared" si="3"/>
        <v>HELEIN LAZCANO</v>
      </c>
      <c r="G1698" s="100" t="s">
        <v>24412</v>
      </c>
      <c r="H1698" s="61"/>
      <c r="I1698" s="27"/>
      <c r="J1698" s="57" t="s">
        <v>14</v>
      </c>
      <c r="K1698" s="28"/>
    </row>
    <row r="1699" ht="22.5" customHeight="1">
      <c r="A1699" s="147">
        <v>46136.0</v>
      </c>
      <c r="B1699" s="15"/>
      <c r="C1699" s="44"/>
      <c r="D1699" s="181" t="s">
        <v>777</v>
      </c>
      <c r="E1699" s="100" t="s">
        <v>2171</v>
      </c>
      <c r="F1699" s="112" t="str">
        <f t="shared" si="3"/>
        <v>MARTIN SAAVEDRA</v>
      </c>
      <c r="G1699" s="100" t="s">
        <v>24413</v>
      </c>
      <c r="H1699" s="61"/>
      <c r="I1699" s="27"/>
      <c r="J1699" s="57" t="s">
        <v>14</v>
      </c>
      <c r="K1699" s="28"/>
    </row>
    <row r="1700" ht="22.5" customHeight="1">
      <c r="A1700" s="147">
        <v>46136.0</v>
      </c>
      <c r="B1700" s="15"/>
      <c r="C1700" s="44"/>
      <c r="D1700" s="181" t="s">
        <v>24414</v>
      </c>
      <c r="E1700" s="100" t="s">
        <v>24415</v>
      </c>
      <c r="F1700" s="112" t="str">
        <f t="shared" si="3"/>
        <v>ARANZA MICAELA VILLOUTA MOYA</v>
      </c>
      <c r="G1700" s="100" t="s">
        <v>24416</v>
      </c>
      <c r="H1700" s="56" t="s">
        <v>12</v>
      </c>
      <c r="I1700" s="27"/>
      <c r="J1700" s="57" t="s">
        <v>14</v>
      </c>
      <c r="K1700" s="28"/>
    </row>
    <row r="1701" ht="22.5" customHeight="1">
      <c r="A1701" s="147">
        <v>46136.0</v>
      </c>
      <c r="B1701" s="15"/>
      <c r="C1701" s="44"/>
      <c r="D1701" s="181" t="s">
        <v>17520</v>
      </c>
      <c r="E1701" s="100" t="s">
        <v>18283</v>
      </c>
      <c r="F1701" s="112" t="str">
        <f t="shared" si="3"/>
        <v>MONSERRAT BASTIAS</v>
      </c>
      <c r="G1701" s="100" t="s">
        <v>24417</v>
      </c>
      <c r="H1701" s="56" t="s">
        <v>12</v>
      </c>
      <c r="I1701" s="27"/>
      <c r="J1701" s="57" t="s">
        <v>14</v>
      </c>
      <c r="K1701" s="23" t="s">
        <v>15</v>
      </c>
    </row>
    <row r="1702" ht="22.5" customHeight="1">
      <c r="A1702" s="147">
        <v>46136.0</v>
      </c>
      <c r="B1702" s="15"/>
      <c r="C1702" s="44"/>
      <c r="D1702" s="181" t="s">
        <v>24418</v>
      </c>
      <c r="E1702" s="100" t="s">
        <v>24419</v>
      </c>
      <c r="F1702" s="112" t="str">
        <f t="shared" si="3"/>
        <v>MARTINA ESPERANZA PIZARRO CARO</v>
      </c>
      <c r="G1702" s="100" t="s">
        <v>24420</v>
      </c>
      <c r="H1702" s="61"/>
      <c r="I1702" s="27"/>
      <c r="J1702" s="57" t="s">
        <v>14</v>
      </c>
      <c r="K1702" s="28"/>
    </row>
    <row r="1703" ht="22.5" customHeight="1">
      <c r="A1703" s="147">
        <v>46136.0</v>
      </c>
      <c r="B1703" s="15"/>
      <c r="C1703" s="44"/>
      <c r="D1703" s="181" t="s">
        <v>445</v>
      </c>
      <c r="E1703" s="100" t="s">
        <v>3675</v>
      </c>
      <c r="F1703" s="112" t="str">
        <f t="shared" si="3"/>
        <v>MANUEL LÓPEZ</v>
      </c>
      <c r="G1703" s="100" t="s">
        <v>24421</v>
      </c>
      <c r="H1703" s="61"/>
      <c r="I1703" s="27"/>
      <c r="J1703" s="57" t="s">
        <v>14</v>
      </c>
      <c r="K1703" s="28"/>
    </row>
    <row r="1704" ht="22.5" customHeight="1">
      <c r="A1704" s="147">
        <v>46136.0</v>
      </c>
      <c r="B1704" s="15"/>
      <c r="C1704" s="44"/>
      <c r="D1704" s="181" t="s">
        <v>709</v>
      </c>
      <c r="E1704" s="100" t="s">
        <v>24422</v>
      </c>
      <c r="F1704" s="112" t="str">
        <f t="shared" si="3"/>
        <v>VALENTINA BERGMANN</v>
      </c>
      <c r="G1704" s="100" t="s">
        <v>24423</v>
      </c>
      <c r="H1704" s="61"/>
      <c r="I1704" s="27"/>
      <c r="J1704" s="57" t="s">
        <v>14</v>
      </c>
      <c r="K1704" s="28"/>
    </row>
    <row r="1705" ht="22.5" customHeight="1">
      <c r="A1705" s="147">
        <v>46136.0</v>
      </c>
      <c r="B1705" s="15"/>
      <c r="C1705" s="44"/>
      <c r="D1705" s="181" t="s">
        <v>1201</v>
      </c>
      <c r="E1705" s="100" t="s">
        <v>24424</v>
      </c>
      <c r="F1705" s="112" t="str">
        <f t="shared" si="3"/>
        <v>PAULINA GARCIA NAVARRO</v>
      </c>
      <c r="G1705" s="100" t="s">
        <v>24425</v>
      </c>
      <c r="H1705" s="56" t="s">
        <v>12</v>
      </c>
      <c r="I1705" s="27"/>
      <c r="J1705" s="57" t="s">
        <v>14</v>
      </c>
      <c r="K1705" s="28"/>
    </row>
    <row r="1706" ht="22.5" customHeight="1">
      <c r="A1706" s="147">
        <v>46136.0</v>
      </c>
      <c r="B1706" s="15"/>
      <c r="C1706" s="44"/>
      <c r="D1706" s="181" t="s">
        <v>709</v>
      </c>
      <c r="E1706" s="100" t="s">
        <v>24426</v>
      </c>
      <c r="F1706" s="112" t="str">
        <f t="shared" si="3"/>
        <v>VALENTINA CARTAJENA</v>
      </c>
      <c r="G1706" s="100" t="s">
        <v>24427</v>
      </c>
      <c r="H1706" s="61"/>
      <c r="I1706" s="27"/>
      <c r="J1706" s="57" t="s">
        <v>14</v>
      </c>
      <c r="K1706" s="28"/>
    </row>
    <row r="1707" ht="22.5" customHeight="1">
      <c r="A1707" s="147">
        <v>46136.0</v>
      </c>
      <c r="B1707" s="15"/>
      <c r="C1707" s="46" t="s">
        <v>122</v>
      </c>
      <c r="D1707" s="181" t="s">
        <v>24428</v>
      </c>
      <c r="E1707" s="100"/>
      <c r="F1707" s="112" t="str">
        <f t="shared" si="3"/>
        <v>EDUARDO ANDRÉS GUERRA FIGUEROA </v>
      </c>
      <c r="G1707" s="100" t="s">
        <v>24429</v>
      </c>
      <c r="H1707" s="56" t="s">
        <v>12</v>
      </c>
      <c r="I1707" s="27"/>
      <c r="J1707" s="57" t="s">
        <v>21</v>
      </c>
      <c r="K1707" s="23" t="s">
        <v>15</v>
      </c>
    </row>
    <row r="1708" ht="22.5" customHeight="1">
      <c r="A1708" s="147">
        <v>46136.0</v>
      </c>
      <c r="B1708" s="46"/>
      <c r="C1708" s="46" t="s">
        <v>18695</v>
      </c>
      <c r="D1708" s="181" t="s">
        <v>24430</v>
      </c>
      <c r="E1708" s="100"/>
      <c r="F1708" s="112" t="str">
        <f t="shared" si="3"/>
        <v>NICOLÁS CRISTIAN ISAÍAS VILLALÓN RIVAS </v>
      </c>
      <c r="G1708" s="100" t="s">
        <v>24431</v>
      </c>
      <c r="H1708" s="56" t="s">
        <v>12</v>
      </c>
      <c r="I1708" s="27"/>
      <c r="J1708" s="57" t="s">
        <v>21226</v>
      </c>
      <c r="K1708" s="23" t="s">
        <v>15</v>
      </c>
    </row>
    <row r="1709" ht="22.5" customHeight="1">
      <c r="A1709" s="147">
        <v>46136.0</v>
      </c>
      <c r="B1709" s="46"/>
      <c r="C1709" s="46" t="s">
        <v>228</v>
      </c>
      <c r="D1709" s="181" t="s">
        <v>24432</v>
      </c>
      <c r="E1709" s="100"/>
      <c r="F1709" s="112" t="str">
        <f t="shared" si="3"/>
        <v>ANDERSON FABIO AZÚA BARRIENTOS </v>
      </c>
      <c r="G1709" s="100" t="s">
        <v>24433</v>
      </c>
      <c r="H1709" s="56" t="s">
        <v>12</v>
      </c>
      <c r="I1709" s="27"/>
      <c r="J1709" s="57" t="s">
        <v>21226</v>
      </c>
      <c r="K1709" s="23" t="s">
        <v>15</v>
      </c>
    </row>
    <row r="1710" ht="22.5" customHeight="1">
      <c r="A1710" s="147">
        <v>46136.0</v>
      </c>
      <c r="B1710" s="46"/>
      <c r="C1710" s="46" t="s">
        <v>122</v>
      </c>
      <c r="D1710" s="181" t="s">
        <v>24434</v>
      </c>
      <c r="E1710" s="100"/>
      <c r="F1710" s="112" t="str">
        <f t="shared" si="3"/>
        <v>PABLO IGNACIO CHAMUDIS ARRAU </v>
      </c>
      <c r="G1710" s="100" t="s">
        <v>24435</v>
      </c>
      <c r="H1710" s="61"/>
      <c r="I1710" s="27"/>
      <c r="J1710" s="57" t="s">
        <v>26</v>
      </c>
      <c r="K1710" s="23" t="s">
        <v>22</v>
      </c>
    </row>
    <row r="1711" ht="22.5" customHeight="1">
      <c r="A1711" s="147">
        <v>46136.0</v>
      </c>
      <c r="B1711" s="46"/>
      <c r="C1711" s="46" t="s">
        <v>106</v>
      </c>
      <c r="D1711" s="181" t="s">
        <v>24436</v>
      </c>
      <c r="E1711" s="100" t="s">
        <v>24437</v>
      </c>
      <c r="F1711" s="112" t="str">
        <f t="shared" si="3"/>
        <v>ALLISON CARRASCO VERA</v>
      </c>
      <c r="G1711" s="100" t="s">
        <v>24438</v>
      </c>
      <c r="H1711" s="56" t="s">
        <v>12</v>
      </c>
      <c r="I1711" s="27"/>
      <c r="J1711" s="57" t="s">
        <v>21</v>
      </c>
      <c r="K1711" s="23" t="s">
        <v>15</v>
      </c>
    </row>
    <row r="1712" ht="22.5" customHeight="1">
      <c r="A1712" s="147">
        <v>46136.0</v>
      </c>
      <c r="B1712" s="46"/>
      <c r="C1712" s="46" t="s">
        <v>106</v>
      </c>
      <c r="D1712" s="181" t="s">
        <v>24439</v>
      </c>
      <c r="E1712" s="100" t="s">
        <v>24440</v>
      </c>
      <c r="F1712" s="112" t="str">
        <f t="shared" si="3"/>
        <v>CARLOS DAVID IBARRA ROMERO</v>
      </c>
      <c r="G1712" s="100" t="s">
        <v>24441</v>
      </c>
      <c r="H1712" s="56" t="s">
        <v>12</v>
      </c>
      <c r="I1712" s="27"/>
      <c r="J1712" s="57" t="s">
        <v>21</v>
      </c>
      <c r="K1712" s="23" t="s">
        <v>15</v>
      </c>
    </row>
    <row r="1713" ht="22.5" customHeight="1">
      <c r="A1713" s="147">
        <v>46136.0</v>
      </c>
      <c r="B1713" s="15"/>
      <c r="C1713" s="46" t="s">
        <v>106</v>
      </c>
      <c r="D1713" s="181" t="s">
        <v>24442</v>
      </c>
      <c r="E1713" s="100"/>
      <c r="F1713" s="112" t="str">
        <f t="shared" si="3"/>
        <v>MARIELA ALEJANDRA DÍAZ DÍAZ </v>
      </c>
      <c r="G1713" s="100" t="s">
        <v>24443</v>
      </c>
      <c r="H1713" s="56" t="s">
        <v>12</v>
      </c>
      <c r="I1713" s="27"/>
      <c r="J1713" s="57" t="s">
        <v>21</v>
      </c>
      <c r="K1713" s="23" t="s">
        <v>15</v>
      </c>
    </row>
    <row r="1714" ht="22.5" customHeight="1">
      <c r="A1714" s="147">
        <v>46136.0</v>
      </c>
      <c r="B1714" s="15"/>
      <c r="C1714" s="46" t="s">
        <v>106</v>
      </c>
      <c r="D1714" s="181" t="s">
        <v>24444</v>
      </c>
      <c r="E1714" s="100"/>
      <c r="F1714" s="112" t="str">
        <f t="shared" si="3"/>
        <v>CHRISTIAN ALEX GONZÁLEZ MEDINA </v>
      </c>
      <c r="G1714" s="100" t="s">
        <v>24445</v>
      </c>
      <c r="H1714" s="61"/>
      <c r="I1714" s="27"/>
      <c r="J1714" s="57" t="s">
        <v>21</v>
      </c>
      <c r="K1714" s="23" t="s">
        <v>22</v>
      </c>
    </row>
    <row r="1715" ht="22.5" customHeight="1">
      <c r="A1715" s="147">
        <v>46136.0</v>
      </c>
      <c r="B1715" s="15"/>
      <c r="C1715" s="46" t="s">
        <v>106</v>
      </c>
      <c r="D1715" s="181" t="s">
        <v>24446</v>
      </c>
      <c r="E1715" s="100"/>
      <c r="F1715" s="112" t="str">
        <f t="shared" si="3"/>
        <v>ENZO RODRIGO REYES HURTADO </v>
      </c>
      <c r="G1715" s="100" t="s">
        <v>24447</v>
      </c>
      <c r="H1715" s="61"/>
      <c r="I1715" s="27"/>
      <c r="J1715" s="57" t="s">
        <v>21</v>
      </c>
      <c r="K1715" s="23" t="s">
        <v>22</v>
      </c>
    </row>
    <row r="1716" ht="22.5" customHeight="1">
      <c r="A1716" s="147">
        <v>46136.0</v>
      </c>
      <c r="B1716" s="15"/>
      <c r="C1716" s="46" t="s">
        <v>106</v>
      </c>
      <c r="D1716" s="181" t="s">
        <v>24448</v>
      </c>
      <c r="E1716" s="100"/>
      <c r="F1716" s="112" t="str">
        <f t="shared" si="3"/>
        <v>RONALD JAN CENTONZIO MORALES </v>
      </c>
      <c r="G1716" s="100" t="s">
        <v>24449</v>
      </c>
      <c r="H1716" s="56" t="s">
        <v>12</v>
      </c>
      <c r="I1716" s="27"/>
      <c r="J1716" s="57" t="s">
        <v>21</v>
      </c>
      <c r="K1716" s="23" t="s">
        <v>15</v>
      </c>
    </row>
    <row r="1717" ht="22.5" customHeight="1">
      <c r="A1717" s="147">
        <v>46136.0</v>
      </c>
      <c r="B1717" s="15"/>
      <c r="C1717" s="46" t="s">
        <v>106</v>
      </c>
      <c r="D1717" s="181" t="s">
        <v>24450</v>
      </c>
      <c r="E1717" s="100"/>
      <c r="F1717" s="112" t="str">
        <f t="shared" si="3"/>
        <v>JORGE ALBERTO YANY TEILLERY </v>
      </c>
      <c r="G1717" s="100" t="s">
        <v>24451</v>
      </c>
      <c r="H1717" s="56" t="s">
        <v>12</v>
      </c>
      <c r="I1717" s="27"/>
      <c r="J1717" s="57" t="s">
        <v>21</v>
      </c>
      <c r="K1717" s="23" t="s">
        <v>15</v>
      </c>
    </row>
    <row r="1718" ht="22.5" customHeight="1">
      <c r="A1718" s="147">
        <v>46136.0</v>
      </c>
      <c r="B1718" s="15"/>
      <c r="C1718" s="46" t="s">
        <v>9052</v>
      </c>
      <c r="D1718" s="181" t="s">
        <v>24452</v>
      </c>
      <c r="E1718" s="100"/>
      <c r="F1718" s="112" t="str">
        <f t="shared" si="3"/>
        <v>MARCELA PATRICIA ESPARZA PÉREZ </v>
      </c>
      <c r="G1718" s="100" t="s">
        <v>24453</v>
      </c>
      <c r="H1718" s="56" t="s">
        <v>12</v>
      </c>
      <c r="I1718" s="27"/>
      <c r="J1718" s="57" t="s">
        <v>21</v>
      </c>
      <c r="K1718" s="23" t="s">
        <v>15</v>
      </c>
    </row>
    <row r="1719" ht="22.5" customHeight="1">
      <c r="A1719" s="147">
        <v>46136.0</v>
      </c>
      <c r="B1719" s="46"/>
      <c r="C1719" s="46" t="s">
        <v>794</v>
      </c>
      <c r="D1719" s="181" t="s">
        <v>24454</v>
      </c>
      <c r="E1719" s="100"/>
      <c r="F1719" s="112" t="str">
        <f t="shared" si="3"/>
        <v>GABRIEL FRANCISCO LUIS REY PÉREZ VÁSQUEZ </v>
      </c>
      <c r="G1719" s="100" t="s">
        <v>24455</v>
      </c>
      <c r="H1719" s="56" t="s">
        <v>12</v>
      </c>
      <c r="I1719" s="27"/>
      <c r="J1719" s="57" t="s">
        <v>21</v>
      </c>
      <c r="K1719" s="23" t="s">
        <v>15</v>
      </c>
    </row>
    <row r="1720" ht="22.5" customHeight="1">
      <c r="A1720" s="147">
        <v>46136.0</v>
      </c>
      <c r="B1720" s="46"/>
      <c r="C1720" s="46" t="s">
        <v>2947</v>
      </c>
      <c r="D1720" s="181" t="s">
        <v>24456</v>
      </c>
      <c r="E1720" s="100"/>
      <c r="F1720" s="112" t="str">
        <f t="shared" si="3"/>
        <v>MATILDE JIMENA JELDRES BASAURE </v>
      </c>
      <c r="G1720" s="100" t="s">
        <v>24457</v>
      </c>
      <c r="H1720" s="56" t="s">
        <v>12</v>
      </c>
      <c r="I1720" s="27"/>
      <c r="J1720" s="57" t="s">
        <v>21</v>
      </c>
      <c r="K1720" s="23" t="s">
        <v>15</v>
      </c>
    </row>
    <row r="1721" ht="22.5" customHeight="1">
      <c r="A1721" s="147">
        <v>46136.0</v>
      </c>
      <c r="B1721" s="46"/>
      <c r="C1721" s="46" t="s">
        <v>14470</v>
      </c>
      <c r="D1721" s="181" t="s">
        <v>24458</v>
      </c>
      <c r="E1721" s="100"/>
      <c r="F1721" s="112" t="str">
        <f t="shared" si="3"/>
        <v>JUAN ALBERTO BAZAES DÍAZ </v>
      </c>
      <c r="G1721" s="100" t="s">
        <v>24459</v>
      </c>
      <c r="H1721" s="61"/>
      <c r="I1721" s="27"/>
      <c r="J1721" s="57" t="s">
        <v>21</v>
      </c>
      <c r="K1721" s="23" t="s">
        <v>22</v>
      </c>
    </row>
    <row r="1722" ht="22.5" customHeight="1">
      <c r="A1722" s="147">
        <v>46136.0</v>
      </c>
      <c r="B1722" s="46"/>
      <c r="C1722" s="46" t="s">
        <v>9052</v>
      </c>
      <c r="D1722" s="181" t="s">
        <v>22557</v>
      </c>
      <c r="E1722" s="100"/>
      <c r="F1722" s="112" t="str">
        <f>UPPER(D1725&amp;" "&amp;E1725)</f>
        <v>MARTIN IGNACIO NIETO TOLEDO</v>
      </c>
      <c r="G1722" s="100" t="s">
        <v>22558</v>
      </c>
      <c r="H1722" s="56" t="s">
        <v>12</v>
      </c>
      <c r="I1722" s="27"/>
      <c r="J1722" s="57" t="s">
        <v>21</v>
      </c>
      <c r="K1722" s="23" t="s">
        <v>15</v>
      </c>
    </row>
    <row r="1723" ht="22.5" customHeight="1">
      <c r="A1723" s="147">
        <v>46136.0</v>
      </c>
      <c r="B1723" s="46"/>
      <c r="C1723" s="46" t="s">
        <v>995</v>
      </c>
      <c r="D1723" s="181" t="s">
        <v>24460</v>
      </c>
      <c r="E1723" s="100"/>
      <c r="F1723" s="183" t="s">
        <v>24461</v>
      </c>
      <c r="G1723" s="100" t="s">
        <v>24462</v>
      </c>
      <c r="H1723" s="56" t="s">
        <v>12</v>
      </c>
      <c r="I1723" s="27"/>
      <c r="J1723" s="57" t="s">
        <v>21</v>
      </c>
      <c r="K1723" s="23" t="s">
        <v>15</v>
      </c>
    </row>
    <row r="1724" ht="22.5" customHeight="1">
      <c r="A1724" s="147">
        <v>46136.0</v>
      </c>
      <c r="B1724" s="46"/>
      <c r="C1724" s="46" t="s">
        <v>9975</v>
      </c>
      <c r="D1724" s="181" t="s">
        <v>24463</v>
      </c>
      <c r="E1724" s="100"/>
      <c r="F1724" s="112" t="str">
        <f t="shared" ref="F1724:F2384" si="4">UPPER(D1724&amp;" "&amp;E1724)</f>
        <v>LEANDRO LIZARDO LEAL RECABARREN </v>
      </c>
      <c r="G1724" s="100" t="s">
        <v>17508</v>
      </c>
      <c r="H1724" s="56" t="s">
        <v>12</v>
      </c>
      <c r="I1724" s="27"/>
      <c r="J1724" s="57" t="s">
        <v>21</v>
      </c>
      <c r="K1724" s="23" t="s">
        <v>15</v>
      </c>
    </row>
    <row r="1725" ht="22.5" customHeight="1">
      <c r="A1725" s="147">
        <v>46136.0</v>
      </c>
      <c r="B1725" s="15"/>
      <c r="C1725" s="46" t="s">
        <v>106</v>
      </c>
      <c r="D1725" s="181" t="s">
        <v>16799</v>
      </c>
      <c r="E1725" s="100" t="s">
        <v>24464</v>
      </c>
      <c r="F1725" s="112" t="str">
        <f t="shared" si="4"/>
        <v>MARTIN IGNACIO NIETO TOLEDO</v>
      </c>
      <c r="G1725" s="100" t="s">
        <v>24465</v>
      </c>
      <c r="H1725" s="61"/>
      <c r="I1725" s="27"/>
      <c r="J1725" s="57" t="s">
        <v>21</v>
      </c>
      <c r="K1725" s="23" t="s">
        <v>22</v>
      </c>
    </row>
    <row r="1726" ht="22.5" customHeight="1">
      <c r="A1726" s="147">
        <v>46136.0</v>
      </c>
      <c r="B1726" s="15"/>
      <c r="C1726" s="46" t="s">
        <v>663</v>
      </c>
      <c r="D1726" s="181" t="s">
        <v>24466</v>
      </c>
      <c r="E1726" s="100" t="s">
        <v>24467</v>
      </c>
      <c r="F1726" s="112" t="str">
        <f t="shared" si="4"/>
        <v>JUAN VICTORIANO VILLARROEL JORQUERA</v>
      </c>
      <c r="G1726" s="100" t="s">
        <v>24468</v>
      </c>
      <c r="H1726" s="56" t="s">
        <v>12</v>
      </c>
      <c r="I1726" s="27"/>
      <c r="J1726" s="57" t="s">
        <v>21</v>
      </c>
      <c r="K1726" s="23" t="s">
        <v>15</v>
      </c>
    </row>
    <row r="1727" ht="22.5" customHeight="1">
      <c r="A1727" s="147">
        <v>46136.0</v>
      </c>
      <c r="B1727" s="46"/>
      <c r="C1727" s="44"/>
      <c r="D1727" s="181" t="s">
        <v>24469</v>
      </c>
      <c r="E1727" s="100" t="s">
        <v>24470</v>
      </c>
      <c r="F1727" s="112" t="str">
        <f t="shared" si="4"/>
        <v>JUAN MAURICIO RUIZ CASTRO</v>
      </c>
      <c r="G1727" s="100" t="s">
        <v>19492</v>
      </c>
      <c r="H1727" s="56" t="s">
        <v>12</v>
      </c>
      <c r="I1727" s="27"/>
      <c r="J1727" s="57" t="s">
        <v>21</v>
      </c>
      <c r="K1727" s="23" t="s">
        <v>15</v>
      </c>
    </row>
    <row r="1728" ht="22.5" customHeight="1">
      <c r="A1728" s="147">
        <v>46136.0</v>
      </c>
      <c r="B1728" s="15">
        <v>46101.0</v>
      </c>
      <c r="C1728" s="44">
        <v>45778.0</v>
      </c>
      <c r="D1728" s="181" t="s">
        <v>24471</v>
      </c>
      <c r="E1728" s="100"/>
      <c r="F1728" s="112" t="str">
        <f t="shared" si="4"/>
        <v>JOSÉ MIGUEL ZÚÑIGA GÓMEZ </v>
      </c>
      <c r="G1728" s="100" t="s">
        <v>24472</v>
      </c>
      <c r="H1728" s="56" t="s">
        <v>12</v>
      </c>
      <c r="I1728" s="27"/>
      <c r="J1728" s="57" t="s">
        <v>17</v>
      </c>
      <c r="K1728" s="23" t="s">
        <v>15</v>
      </c>
    </row>
    <row r="1729" ht="22.5" customHeight="1">
      <c r="A1729" s="147">
        <v>46136.0</v>
      </c>
      <c r="B1729" s="15">
        <v>46125.0</v>
      </c>
      <c r="C1729" s="44">
        <v>44652.0</v>
      </c>
      <c r="D1729" s="181" t="s">
        <v>24473</v>
      </c>
      <c r="E1729" s="100"/>
      <c r="F1729" s="112" t="str">
        <f t="shared" si="4"/>
        <v>ADOLFO ANTONIO GUERRA HUERTA </v>
      </c>
      <c r="G1729" s="100" t="s">
        <v>24474</v>
      </c>
      <c r="H1729" s="61"/>
      <c r="I1729" s="27"/>
      <c r="J1729" s="57" t="s">
        <v>17</v>
      </c>
      <c r="K1729" s="23" t="s">
        <v>22</v>
      </c>
    </row>
    <row r="1730" ht="22.5" customHeight="1">
      <c r="A1730" s="147">
        <v>46136.0</v>
      </c>
      <c r="B1730" s="15">
        <v>46125.0</v>
      </c>
      <c r="C1730" s="44">
        <v>42917.0</v>
      </c>
      <c r="D1730" s="181" t="s">
        <v>24475</v>
      </c>
      <c r="E1730" s="100"/>
      <c r="F1730" s="112" t="str">
        <f t="shared" si="4"/>
        <v>ESTEBAN ALEJANDRO GUTIÉRREZ PÉREZ </v>
      </c>
      <c r="G1730" s="100" t="s">
        <v>24476</v>
      </c>
      <c r="H1730" s="61"/>
      <c r="I1730" s="27"/>
      <c r="J1730" s="57" t="s">
        <v>17</v>
      </c>
      <c r="K1730" s="23" t="s">
        <v>22</v>
      </c>
    </row>
    <row r="1731" ht="22.5" customHeight="1">
      <c r="A1731" s="147">
        <v>46136.0</v>
      </c>
      <c r="B1731" s="15">
        <v>46125.0</v>
      </c>
      <c r="C1731" s="44">
        <v>43282.0</v>
      </c>
      <c r="D1731" s="181" t="s">
        <v>24477</v>
      </c>
      <c r="E1731" s="100"/>
      <c r="F1731" s="112" t="str">
        <f t="shared" si="4"/>
        <v>KATHERINE DEL CARMEN DÍAZ PALMA </v>
      </c>
      <c r="G1731" s="100" t="s">
        <v>24478</v>
      </c>
      <c r="H1731" s="56" t="s">
        <v>12</v>
      </c>
      <c r="I1731" s="27"/>
      <c r="J1731" s="57" t="s">
        <v>17</v>
      </c>
      <c r="K1731" s="23" t="s">
        <v>15</v>
      </c>
    </row>
    <row r="1732" ht="22.5" customHeight="1">
      <c r="A1732" s="147">
        <v>46136.0</v>
      </c>
      <c r="B1732" s="15">
        <v>46125.0</v>
      </c>
      <c r="C1732" s="44">
        <v>42064.0</v>
      </c>
      <c r="D1732" s="181" t="s">
        <v>24479</v>
      </c>
      <c r="E1732" s="100"/>
      <c r="F1732" s="112" t="str">
        <f t="shared" si="4"/>
        <v>CAROL LORENA OLIVARES GONZÁLEZ </v>
      </c>
      <c r="G1732" s="100" t="s">
        <v>20212</v>
      </c>
      <c r="H1732" s="61"/>
      <c r="I1732" s="27"/>
      <c r="J1732" s="57" t="s">
        <v>17</v>
      </c>
      <c r="K1732" s="23" t="s">
        <v>22</v>
      </c>
    </row>
    <row r="1733" ht="22.5" customHeight="1">
      <c r="A1733" s="147">
        <v>46136.0</v>
      </c>
      <c r="B1733" s="15">
        <v>46125.0</v>
      </c>
      <c r="C1733" s="44">
        <v>43435.0</v>
      </c>
      <c r="D1733" s="181" t="s">
        <v>24480</v>
      </c>
      <c r="E1733" s="100"/>
      <c r="F1733" s="112" t="str">
        <f t="shared" si="4"/>
        <v>JUAN LORENZO MUÑOZ CONTRERAS </v>
      </c>
      <c r="G1733" s="100" t="s">
        <v>24481</v>
      </c>
      <c r="H1733" s="56" t="s">
        <v>12</v>
      </c>
      <c r="I1733" s="27"/>
      <c r="J1733" s="57" t="s">
        <v>17</v>
      </c>
      <c r="K1733" s="23" t="s">
        <v>15</v>
      </c>
    </row>
    <row r="1734" ht="22.5" customHeight="1">
      <c r="A1734" s="147">
        <v>46136.0</v>
      </c>
      <c r="B1734" s="15">
        <v>46125.0</v>
      </c>
      <c r="C1734" s="44">
        <v>43586.0</v>
      </c>
      <c r="D1734" s="181" t="s">
        <v>24482</v>
      </c>
      <c r="E1734" s="100"/>
      <c r="F1734" s="112" t="str">
        <f t="shared" si="4"/>
        <v>VALENTÍN ALEXANDER GUZMÁN VARGAS </v>
      </c>
      <c r="G1734" s="100" t="s">
        <v>20142</v>
      </c>
      <c r="H1734" s="56" t="s">
        <v>12</v>
      </c>
      <c r="I1734" s="27"/>
      <c r="J1734" s="57" t="s">
        <v>17</v>
      </c>
      <c r="K1734" s="23" t="s">
        <v>15</v>
      </c>
    </row>
    <row r="1735" ht="22.5" customHeight="1">
      <c r="A1735" s="147">
        <v>46136.0</v>
      </c>
      <c r="B1735" s="15">
        <v>46125.0</v>
      </c>
      <c r="C1735" s="44">
        <v>44593.0</v>
      </c>
      <c r="D1735" s="181" t="s">
        <v>24483</v>
      </c>
      <c r="E1735" s="100"/>
      <c r="F1735" s="112" t="str">
        <f t="shared" si="4"/>
        <v>NATALY ESTEFANY PONCE MILLALÉN </v>
      </c>
      <c r="G1735" s="100" t="s">
        <v>24484</v>
      </c>
      <c r="H1735" s="61"/>
      <c r="I1735" s="27"/>
      <c r="J1735" s="57" t="s">
        <v>17</v>
      </c>
      <c r="K1735" s="23" t="s">
        <v>22</v>
      </c>
    </row>
    <row r="1736" ht="22.5" customHeight="1">
      <c r="A1736" s="147">
        <v>46136.0</v>
      </c>
      <c r="B1736" s="15">
        <v>46122.0</v>
      </c>
      <c r="C1736" s="44">
        <v>45413.0</v>
      </c>
      <c r="D1736" s="181" t="s">
        <v>24485</v>
      </c>
      <c r="E1736" s="100"/>
      <c r="F1736" s="112" t="str">
        <f t="shared" si="4"/>
        <v>MARCO AURELIO BASTÍAS LOBOS </v>
      </c>
      <c r="G1736" s="100" t="s">
        <v>24486</v>
      </c>
      <c r="H1736" s="61"/>
      <c r="I1736" s="27"/>
      <c r="J1736" s="57" t="s">
        <v>17</v>
      </c>
      <c r="K1736" s="23" t="s">
        <v>22</v>
      </c>
    </row>
    <row r="1737" ht="22.5" customHeight="1">
      <c r="A1737" s="147">
        <v>46136.0</v>
      </c>
      <c r="B1737" s="15">
        <v>46122.0</v>
      </c>
      <c r="C1737" s="44">
        <v>45413.0</v>
      </c>
      <c r="D1737" s="181" t="s">
        <v>24487</v>
      </c>
      <c r="E1737" s="100"/>
      <c r="F1737" s="112" t="str">
        <f t="shared" si="4"/>
        <v>ISAAC GASPAR AGUILERA RODRÍGUEZ </v>
      </c>
      <c r="G1737" s="100" t="s">
        <v>24488</v>
      </c>
      <c r="H1737" s="61"/>
      <c r="I1737" s="27"/>
      <c r="J1737" s="57" t="s">
        <v>17</v>
      </c>
      <c r="K1737" s="23" t="s">
        <v>22</v>
      </c>
    </row>
    <row r="1738" ht="22.5" customHeight="1">
      <c r="A1738" s="147">
        <v>46136.0</v>
      </c>
      <c r="B1738" s="15">
        <v>46125.0</v>
      </c>
      <c r="C1738" s="44">
        <v>44621.0</v>
      </c>
      <c r="D1738" s="181" t="s">
        <v>24489</v>
      </c>
      <c r="E1738" s="100"/>
      <c r="F1738" s="112" t="str">
        <f t="shared" si="4"/>
        <v>MANUEL ALEJANDRO NAVARRO ORTIZ </v>
      </c>
      <c r="G1738" s="100" t="s">
        <v>24490</v>
      </c>
      <c r="H1738" s="56" t="s">
        <v>12</v>
      </c>
      <c r="I1738" s="27"/>
      <c r="J1738" s="57" t="s">
        <v>17</v>
      </c>
      <c r="K1738" s="23" t="s">
        <v>15</v>
      </c>
    </row>
    <row r="1739" ht="22.5" customHeight="1">
      <c r="A1739" s="147">
        <v>46136.0</v>
      </c>
      <c r="B1739" s="15">
        <v>46125.0</v>
      </c>
      <c r="C1739" s="44">
        <v>43678.0</v>
      </c>
      <c r="D1739" s="181" t="s">
        <v>24491</v>
      </c>
      <c r="E1739" s="100"/>
      <c r="F1739" s="112" t="str">
        <f t="shared" si="4"/>
        <v>BELLA LUZ DE LOS ANGELES MORALES CASTILLO </v>
      </c>
      <c r="G1739" s="100" t="s">
        <v>24492</v>
      </c>
      <c r="H1739" s="56" t="s">
        <v>12</v>
      </c>
      <c r="I1739" s="27"/>
      <c r="J1739" s="57" t="s">
        <v>17</v>
      </c>
      <c r="K1739" s="67" t="s">
        <v>15</v>
      </c>
    </row>
    <row r="1740" ht="22.5" customHeight="1">
      <c r="A1740" s="147">
        <v>46136.0</v>
      </c>
      <c r="B1740" s="15">
        <v>46122.0</v>
      </c>
      <c r="C1740" s="44">
        <v>45352.0</v>
      </c>
      <c r="D1740" s="181" t="s">
        <v>24493</v>
      </c>
      <c r="E1740" s="100"/>
      <c r="F1740" s="112" t="str">
        <f t="shared" si="4"/>
        <v>JORGE HUGO DURÁN MUÑOZ </v>
      </c>
      <c r="G1740" s="100" t="s">
        <v>24494</v>
      </c>
      <c r="H1740" s="56" t="s">
        <v>12</v>
      </c>
      <c r="I1740" s="27"/>
      <c r="J1740" s="57" t="s">
        <v>17</v>
      </c>
      <c r="K1740" s="23" t="s">
        <v>20</v>
      </c>
    </row>
    <row r="1741" ht="22.5" customHeight="1">
      <c r="A1741" s="147">
        <v>46136.0</v>
      </c>
      <c r="B1741" s="15">
        <v>46125.0</v>
      </c>
      <c r="C1741" s="44">
        <v>43647.0</v>
      </c>
      <c r="D1741" s="181" t="s">
        <v>24495</v>
      </c>
      <c r="E1741" s="100"/>
      <c r="F1741" s="112" t="str">
        <f t="shared" si="4"/>
        <v>JONATHAN OSVALDO ACUÑA MARÍN </v>
      </c>
      <c r="G1741" s="100" t="s">
        <v>24496</v>
      </c>
      <c r="H1741" s="56" t="s">
        <v>12</v>
      </c>
      <c r="I1741" s="27"/>
      <c r="J1741" s="57" t="s">
        <v>17</v>
      </c>
      <c r="K1741" s="23" t="s">
        <v>15</v>
      </c>
    </row>
    <row r="1742" ht="22.5" customHeight="1">
      <c r="A1742" s="147">
        <v>46136.0</v>
      </c>
      <c r="B1742" s="15">
        <v>46122.0</v>
      </c>
      <c r="C1742" s="44">
        <v>45292.0</v>
      </c>
      <c r="D1742" s="181" t="s">
        <v>24497</v>
      </c>
      <c r="E1742" s="100"/>
      <c r="F1742" s="112" t="str">
        <f t="shared" si="4"/>
        <v>HARALD ANDRÉS URBINA CÓRDOVA </v>
      </c>
      <c r="G1742" s="100" t="s">
        <v>24498</v>
      </c>
      <c r="H1742" s="61"/>
      <c r="I1742" s="27"/>
      <c r="J1742" s="57" t="s">
        <v>17</v>
      </c>
      <c r="K1742" s="23" t="s">
        <v>22</v>
      </c>
    </row>
    <row r="1743" ht="22.5" customHeight="1">
      <c r="A1743" s="147">
        <v>46136.0</v>
      </c>
      <c r="B1743" s="15">
        <v>46122.0</v>
      </c>
      <c r="C1743" s="44">
        <v>45292.0</v>
      </c>
      <c r="D1743" s="181" t="s">
        <v>24499</v>
      </c>
      <c r="E1743" s="100"/>
      <c r="F1743" s="112" t="str">
        <f t="shared" si="4"/>
        <v>CRISTIAN MANUEL GONZÁLEZ ASTUDILLO </v>
      </c>
      <c r="G1743" s="100" t="s">
        <v>24500</v>
      </c>
      <c r="H1743" s="56" t="s">
        <v>12</v>
      </c>
      <c r="I1743" s="27"/>
      <c r="J1743" s="57" t="s">
        <v>17</v>
      </c>
      <c r="K1743" s="23" t="s">
        <v>15</v>
      </c>
    </row>
    <row r="1744" ht="22.5" customHeight="1">
      <c r="A1744" s="147">
        <v>46136.0</v>
      </c>
      <c r="B1744" s="15">
        <v>46125.0</v>
      </c>
      <c r="C1744" s="44">
        <v>43497.0</v>
      </c>
      <c r="D1744" s="181" t="s">
        <v>24501</v>
      </c>
      <c r="E1744" s="100"/>
      <c r="F1744" s="112" t="str">
        <f t="shared" si="4"/>
        <v>FRANCISCO JAVIER GAJARDO CARVALLO </v>
      </c>
      <c r="G1744" s="100" t="s">
        <v>24502</v>
      </c>
      <c r="H1744" s="61"/>
      <c r="I1744" s="27"/>
      <c r="J1744" s="57" t="s">
        <v>17</v>
      </c>
      <c r="K1744" s="23" t="s">
        <v>22</v>
      </c>
    </row>
    <row r="1745" ht="22.5" customHeight="1">
      <c r="A1745" s="147">
        <v>46136.0</v>
      </c>
      <c r="B1745" s="15">
        <v>46122.0</v>
      </c>
      <c r="C1745" s="44">
        <v>45108.0</v>
      </c>
      <c r="D1745" s="181" t="s">
        <v>24503</v>
      </c>
      <c r="E1745" s="100"/>
      <c r="F1745" s="112" t="str">
        <f t="shared" si="4"/>
        <v>YAZNA NINOSKA VÁSQUEZ MONTAÑO </v>
      </c>
      <c r="G1745" s="100" t="s">
        <v>24504</v>
      </c>
      <c r="H1745" s="61"/>
      <c r="I1745" s="27"/>
      <c r="J1745" s="57" t="s">
        <v>17</v>
      </c>
      <c r="K1745" s="23" t="s">
        <v>22</v>
      </c>
    </row>
    <row r="1746" ht="22.5" customHeight="1">
      <c r="A1746" s="147">
        <v>46136.0</v>
      </c>
      <c r="B1746" s="15">
        <v>46125.0</v>
      </c>
      <c r="C1746" s="44">
        <v>42826.0</v>
      </c>
      <c r="D1746" s="181" t="s">
        <v>24505</v>
      </c>
      <c r="E1746" s="100"/>
      <c r="F1746" s="112" t="str">
        <f t="shared" si="4"/>
        <v>LUIS OSVALDO CARLOS OLGUÍN BRICEÑO </v>
      </c>
      <c r="G1746" s="100" t="s">
        <v>24506</v>
      </c>
      <c r="H1746" s="56"/>
      <c r="I1746" s="27"/>
      <c r="J1746" s="57" t="s">
        <v>17</v>
      </c>
      <c r="K1746" s="23" t="s">
        <v>22</v>
      </c>
    </row>
    <row r="1747" ht="22.5" customHeight="1">
      <c r="A1747" s="147">
        <v>46136.0</v>
      </c>
      <c r="B1747" s="15">
        <v>46125.0</v>
      </c>
      <c r="C1747" s="44">
        <v>42491.0</v>
      </c>
      <c r="D1747" s="181" t="s">
        <v>24507</v>
      </c>
      <c r="E1747" s="100"/>
      <c r="F1747" s="112" t="str">
        <f t="shared" si="4"/>
        <v>KAMILA PAZ JARA MALHUE </v>
      </c>
      <c r="G1747" s="100" t="s">
        <v>24508</v>
      </c>
      <c r="H1747" s="56" t="s">
        <v>12</v>
      </c>
      <c r="I1747" s="27"/>
      <c r="J1747" s="57" t="s">
        <v>17</v>
      </c>
      <c r="K1747" s="23" t="s">
        <v>15</v>
      </c>
    </row>
    <row r="1748" ht="22.5" customHeight="1">
      <c r="A1748" s="147">
        <v>46136.0</v>
      </c>
      <c r="B1748" s="15">
        <v>46136.0</v>
      </c>
      <c r="C1748" s="44">
        <v>43221.0</v>
      </c>
      <c r="D1748" s="181" t="s">
        <v>24509</v>
      </c>
      <c r="E1748" s="100"/>
      <c r="F1748" s="112" t="str">
        <f t="shared" si="4"/>
        <v>KARLA VALESKA ARAYA TAPIA </v>
      </c>
      <c r="G1748" s="100" t="s">
        <v>24510</v>
      </c>
      <c r="H1748" s="56" t="s">
        <v>12</v>
      </c>
      <c r="I1748" s="27"/>
      <c r="J1748" s="57" t="s">
        <v>17</v>
      </c>
      <c r="K1748" s="23" t="s">
        <v>15</v>
      </c>
    </row>
    <row r="1749" ht="22.5" customHeight="1">
      <c r="A1749" s="147">
        <v>46136.0</v>
      </c>
      <c r="B1749" s="46"/>
      <c r="C1749" s="44">
        <v>45108.0</v>
      </c>
      <c r="D1749" s="181" t="s">
        <v>23484</v>
      </c>
      <c r="E1749" s="100"/>
      <c r="F1749" s="112" t="str">
        <f t="shared" si="4"/>
        <v>FELIPE EDUARDO NIÑO URRUTIA </v>
      </c>
      <c r="G1749" s="100" t="s">
        <v>23485</v>
      </c>
      <c r="H1749" s="56" t="s">
        <v>12</v>
      </c>
      <c r="I1749" s="27"/>
      <c r="J1749" s="57" t="s">
        <v>17</v>
      </c>
      <c r="K1749" s="23" t="s">
        <v>15</v>
      </c>
    </row>
    <row r="1750" ht="22.5" customHeight="1">
      <c r="A1750" s="147">
        <v>46136.0</v>
      </c>
      <c r="B1750" s="15">
        <v>46136.0</v>
      </c>
      <c r="C1750" s="44">
        <v>45597.0</v>
      </c>
      <c r="D1750" s="181" t="s">
        <v>24511</v>
      </c>
      <c r="E1750" s="100"/>
      <c r="F1750" s="112" t="str">
        <f t="shared" si="4"/>
        <v>GONZALO IGNACIO CORDOVEZ TOBAR </v>
      </c>
      <c r="G1750" s="100" t="s">
        <v>24512</v>
      </c>
      <c r="H1750" s="56" t="s">
        <v>12</v>
      </c>
      <c r="I1750" s="27"/>
      <c r="J1750" s="57" t="s">
        <v>17</v>
      </c>
      <c r="K1750" s="23" t="s">
        <v>20</v>
      </c>
    </row>
    <row r="1751" ht="22.5" customHeight="1">
      <c r="A1751" s="147">
        <v>46136.0</v>
      </c>
      <c r="B1751" s="15">
        <v>46136.0</v>
      </c>
      <c r="C1751" s="44">
        <v>43800.0</v>
      </c>
      <c r="D1751" s="181" t="s">
        <v>24513</v>
      </c>
      <c r="E1751" s="100"/>
      <c r="F1751" s="112" t="str">
        <f t="shared" si="4"/>
        <v>MARCO ORLANDO SEGUNDO BARRERA ORELLANA </v>
      </c>
      <c r="G1751" s="100" t="s">
        <v>24514</v>
      </c>
      <c r="H1751" s="56" t="s">
        <v>12</v>
      </c>
      <c r="I1751" s="27"/>
      <c r="J1751" s="57" t="s">
        <v>17</v>
      </c>
      <c r="K1751" s="23" t="s">
        <v>15</v>
      </c>
    </row>
    <row r="1752" ht="22.5" customHeight="1">
      <c r="A1752" s="147">
        <v>46136.0</v>
      </c>
      <c r="B1752" s="15">
        <v>46136.0</v>
      </c>
      <c r="C1752" s="44">
        <v>43556.0</v>
      </c>
      <c r="D1752" s="181" t="s">
        <v>24515</v>
      </c>
      <c r="E1752" s="100"/>
      <c r="F1752" s="112" t="str">
        <f t="shared" si="4"/>
        <v>DANILO ISMAEL SALCEDO NAVARRETE </v>
      </c>
      <c r="G1752" s="100" t="s">
        <v>24516</v>
      </c>
      <c r="H1752" s="56" t="s">
        <v>12</v>
      </c>
      <c r="I1752" s="27"/>
      <c r="J1752" s="57" t="s">
        <v>17</v>
      </c>
      <c r="K1752" s="23" t="s">
        <v>15</v>
      </c>
    </row>
    <row r="1753" ht="22.5" customHeight="1">
      <c r="A1753" s="147">
        <v>46136.0</v>
      </c>
      <c r="B1753" s="15">
        <v>46136.0</v>
      </c>
      <c r="C1753" s="44">
        <v>44743.0</v>
      </c>
      <c r="D1753" s="181" t="s">
        <v>24517</v>
      </c>
      <c r="E1753" s="100"/>
      <c r="F1753" s="112" t="str">
        <f t="shared" si="4"/>
        <v>PABLO ANTONIO FARÍAS COVARRUBIAS </v>
      </c>
      <c r="G1753" s="100" t="s">
        <v>24518</v>
      </c>
      <c r="H1753" s="56" t="s">
        <v>12</v>
      </c>
      <c r="I1753" s="27"/>
      <c r="J1753" s="57" t="s">
        <v>17</v>
      </c>
      <c r="K1753" s="23" t="s">
        <v>15</v>
      </c>
    </row>
    <row r="1754" ht="22.5" customHeight="1">
      <c r="A1754" s="147">
        <v>46136.0</v>
      </c>
      <c r="B1754" s="15">
        <v>46136.0</v>
      </c>
      <c r="C1754" s="44">
        <v>41852.0</v>
      </c>
      <c r="D1754" s="181" t="s">
        <v>24519</v>
      </c>
      <c r="E1754" s="100"/>
      <c r="F1754" s="112" t="str">
        <f t="shared" si="4"/>
        <v>CARLOS ROBERTO ROCCA DURÁN </v>
      </c>
      <c r="G1754" s="100" t="s">
        <v>24520</v>
      </c>
      <c r="H1754" s="56" t="s">
        <v>12</v>
      </c>
      <c r="I1754" s="27"/>
      <c r="J1754" s="57" t="s">
        <v>17</v>
      </c>
      <c r="K1754" s="23" t="s">
        <v>15</v>
      </c>
    </row>
    <row r="1755" ht="22.5" customHeight="1">
      <c r="A1755" s="147">
        <v>46136.0</v>
      </c>
      <c r="B1755" s="15">
        <v>46136.0</v>
      </c>
      <c r="C1755" s="44">
        <v>43800.0</v>
      </c>
      <c r="D1755" s="181" t="s">
        <v>24521</v>
      </c>
      <c r="E1755" s="100"/>
      <c r="F1755" s="112" t="str">
        <f t="shared" si="4"/>
        <v>LUIS ALBERTO LUCERO ZAMORA </v>
      </c>
      <c r="G1755" s="100" t="s">
        <v>24522</v>
      </c>
      <c r="H1755" s="56" t="s">
        <v>12</v>
      </c>
      <c r="I1755" s="27"/>
      <c r="J1755" s="57" t="s">
        <v>17</v>
      </c>
      <c r="K1755" s="23" t="s">
        <v>15</v>
      </c>
    </row>
    <row r="1756" ht="22.5" customHeight="1">
      <c r="A1756" s="147">
        <v>46136.0</v>
      </c>
      <c r="B1756" s="15">
        <v>46136.0</v>
      </c>
      <c r="C1756" s="44">
        <v>44593.0</v>
      </c>
      <c r="D1756" s="181" t="s">
        <v>24523</v>
      </c>
      <c r="E1756" s="100"/>
      <c r="F1756" s="112" t="str">
        <f t="shared" si="4"/>
        <v>RODRIGO HUMBERTO MUÑOZ PEÑALOZA </v>
      </c>
      <c r="G1756" s="100" t="s">
        <v>24524</v>
      </c>
      <c r="H1756" s="61"/>
      <c r="I1756" s="27"/>
      <c r="J1756" s="57" t="s">
        <v>17</v>
      </c>
      <c r="K1756" s="23" t="s">
        <v>22</v>
      </c>
    </row>
    <row r="1757" ht="22.5" customHeight="1">
      <c r="A1757" s="147">
        <v>46136.0</v>
      </c>
      <c r="B1757" s="15">
        <v>46136.0</v>
      </c>
      <c r="C1757" s="44">
        <v>45383.0</v>
      </c>
      <c r="D1757" s="181" t="s">
        <v>24525</v>
      </c>
      <c r="E1757" s="100"/>
      <c r="F1757" s="112" t="str">
        <f t="shared" si="4"/>
        <v>MANUEL ERNESTO VEAS LÓPEZ </v>
      </c>
      <c r="G1757" s="100" t="s">
        <v>24526</v>
      </c>
      <c r="H1757" s="56" t="s">
        <v>12</v>
      </c>
      <c r="I1757" s="27"/>
      <c r="J1757" s="57" t="s">
        <v>17</v>
      </c>
      <c r="K1757" s="23" t="s">
        <v>15</v>
      </c>
    </row>
    <row r="1758" ht="22.5" customHeight="1">
      <c r="A1758" s="147">
        <v>46136.0</v>
      </c>
      <c r="B1758" s="15">
        <v>46136.0</v>
      </c>
      <c r="C1758" s="44">
        <v>45717.0</v>
      </c>
      <c r="D1758" s="181" t="s">
        <v>24527</v>
      </c>
      <c r="E1758" s="100"/>
      <c r="F1758" s="112" t="str">
        <f t="shared" si="4"/>
        <v>CAROLINA ALEXANDRA ROSALES PALACIOS </v>
      </c>
      <c r="G1758" s="100" t="s">
        <v>24528</v>
      </c>
      <c r="H1758" s="56" t="s">
        <v>12</v>
      </c>
      <c r="I1758" s="27"/>
      <c r="J1758" s="57" t="s">
        <v>17</v>
      </c>
      <c r="K1758" s="23" t="s">
        <v>15</v>
      </c>
    </row>
    <row r="1759" ht="22.5" customHeight="1">
      <c r="A1759" s="147">
        <v>46136.0</v>
      </c>
      <c r="B1759" s="15">
        <v>46141.0</v>
      </c>
      <c r="C1759" s="44">
        <v>43800.0</v>
      </c>
      <c r="D1759" s="181" t="s">
        <v>24529</v>
      </c>
      <c r="E1759" s="100" t="s">
        <v>24530</v>
      </c>
      <c r="F1759" s="112" t="str">
        <f t="shared" si="4"/>
        <v>DAVID EXEQUIEL NAVARRO LOPEZ</v>
      </c>
      <c r="G1759" s="100" t="s">
        <v>24531</v>
      </c>
      <c r="H1759" s="56" t="s">
        <v>12</v>
      </c>
      <c r="I1759" s="27"/>
      <c r="J1759" s="57" t="s">
        <v>17</v>
      </c>
      <c r="K1759" s="23" t="s">
        <v>30</v>
      </c>
    </row>
    <row r="1760" ht="22.5" customHeight="1">
      <c r="A1760" s="147">
        <v>46136.0</v>
      </c>
      <c r="B1760" s="15">
        <v>46141.0</v>
      </c>
      <c r="C1760" s="44">
        <v>43617.0</v>
      </c>
      <c r="D1760" s="181" t="s">
        <v>24532</v>
      </c>
      <c r="E1760" s="100" t="s">
        <v>24533</v>
      </c>
      <c r="F1760" s="112" t="str">
        <f t="shared" si="4"/>
        <v>JORGE DANIEL SALGADO ABARCA</v>
      </c>
      <c r="G1760" s="100" t="s">
        <v>24534</v>
      </c>
      <c r="H1760" s="56" t="s">
        <v>12</v>
      </c>
      <c r="I1760" s="27"/>
      <c r="J1760" s="57" t="s">
        <v>17</v>
      </c>
      <c r="K1760" s="23" t="s">
        <v>15</v>
      </c>
    </row>
    <row r="1761" ht="22.5" customHeight="1">
      <c r="A1761" s="147">
        <v>46136.0</v>
      </c>
      <c r="B1761" s="15">
        <v>46141.0</v>
      </c>
      <c r="C1761" s="44">
        <v>44440.0</v>
      </c>
      <c r="D1761" s="181" t="s">
        <v>6585</v>
      </c>
      <c r="E1761" s="100" t="s">
        <v>24535</v>
      </c>
      <c r="F1761" s="112" t="str">
        <f t="shared" si="4"/>
        <v>JOSE MIGUEL SARMIENTO ADAROS</v>
      </c>
      <c r="G1761" s="100" t="s">
        <v>24536</v>
      </c>
      <c r="H1761" s="56" t="s">
        <v>12</v>
      </c>
      <c r="I1761" s="27"/>
      <c r="J1761" s="57" t="s">
        <v>17</v>
      </c>
      <c r="K1761" s="23" t="s">
        <v>15</v>
      </c>
    </row>
    <row r="1762" ht="22.5" customHeight="1">
      <c r="A1762" s="147">
        <v>46136.0</v>
      </c>
      <c r="B1762" s="15">
        <v>46141.0</v>
      </c>
      <c r="C1762" s="44">
        <v>43466.0</v>
      </c>
      <c r="D1762" s="181" t="s">
        <v>6897</v>
      </c>
      <c r="E1762" s="100" t="s">
        <v>24537</v>
      </c>
      <c r="F1762" s="112" t="str">
        <f t="shared" si="4"/>
        <v>ALEXIS ZENTENO BASTIDAS</v>
      </c>
      <c r="G1762" s="100" t="s">
        <v>15368</v>
      </c>
      <c r="H1762" s="56" t="s">
        <v>12</v>
      </c>
      <c r="I1762" s="27"/>
      <c r="J1762" s="57" t="s">
        <v>17</v>
      </c>
      <c r="K1762" s="23" t="s">
        <v>15</v>
      </c>
    </row>
    <row r="1763" ht="22.5" customHeight="1">
      <c r="A1763" s="147">
        <v>46136.0</v>
      </c>
      <c r="B1763" s="15">
        <v>46133.0</v>
      </c>
      <c r="C1763" s="44">
        <v>45200.0</v>
      </c>
      <c r="D1763" s="181" t="s">
        <v>24538</v>
      </c>
      <c r="E1763" s="100"/>
      <c r="F1763" s="112" t="str">
        <f t="shared" si="4"/>
        <v>ROBERTO JAIME DIAZ SEGOVIA </v>
      </c>
      <c r="G1763" s="100" t="s">
        <v>24539</v>
      </c>
      <c r="H1763" s="56" t="s">
        <v>12</v>
      </c>
      <c r="I1763" s="27"/>
      <c r="J1763" s="57" t="s">
        <v>19</v>
      </c>
      <c r="K1763" s="23" t="s">
        <v>15</v>
      </c>
    </row>
    <row r="1764" ht="22.5" customHeight="1">
      <c r="A1764" s="147">
        <v>46136.0</v>
      </c>
      <c r="B1764" s="15">
        <v>46133.0</v>
      </c>
      <c r="C1764" s="44">
        <v>45444.0</v>
      </c>
      <c r="D1764" s="181" t="s">
        <v>24540</v>
      </c>
      <c r="E1764" s="100"/>
      <c r="F1764" s="112" t="str">
        <f t="shared" si="4"/>
        <v>VICENTE JAVIER ARANCIBIA POZO </v>
      </c>
      <c r="G1764" s="100" t="s">
        <v>24541</v>
      </c>
      <c r="H1764" s="56" t="s">
        <v>12</v>
      </c>
      <c r="I1764" s="27"/>
      <c r="J1764" s="57" t="s">
        <v>19</v>
      </c>
      <c r="K1764" s="23" t="s">
        <v>15</v>
      </c>
    </row>
    <row r="1765" ht="22.5" customHeight="1">
      <c r="A1765" s="147">
        <v>46136.0</v>
      </c>
      <c r="B1765" s="15">
        <v>46133.0</v>
      </c>
      <c r="C1765" s="44">
        <v>39387.0</v>
      </c>
      <c r="D1765" s="181" t="s">
        <v>24542</v>
      </c>
      <c r="E1765" s="100"/>
      <c r="F1765" s="112" t="str">
        <f t="shared" si="4"/>
        <v>TAMARA PRISCILLA GONZÁLEZ YALUL </v>
      </c>
      <c r="G1765" s="100" t="s">
        <v>24543</v>
      </c>
      <c r="H1765" s="56" t="s">
        <v>12</v>
      </c>
      <c r="I1765" s="27"/>
      <c r="J1765" s="57" t="s">
        <v>19</v>
      </c>
      <c r="K1765" s="23" t="s">
        <v>15</v>
      </c>
    </row>
    <row r="1766" ht="22.5" customHeight="1">
      <c r="A1766" s="147">
        <v>46136.0</v>
      </c>
      <c r="B1766" s="15">
        <v>46142.0</v>
      </c>
      <c r="C1766" s="44">
        <v>45383.0</v>
      </c>
      <c r="D1766" s="181" t="s">
        <v>24544</v>
      </c>
      <c r="E1766" s="100"/>
      <c r="F1766" s="112" t="str">
        <f t="shared" si="4"/>
        <v>ELEAZAR ANTONIO CORTES JEREZ </v>
      </c>
      <c r="G1766" s="100" t="s">
        <v>14414</v>
      </c>
      <c r="H1766" s="56" t="s">
        <v>12</v>
      </c>
      <c r="I1766" s="27"/>
      <c r="J1766" s="57" t="s">
        <v>19</v>
      </c>
      <c r="K1766" s="23" t="s">
        <v>15</v>
      </c>
    </row>
    <row r="1767" ht="22.5" customHeight="1">
      <c r="A1767" s="147">
        <v>46136.0</v>
      </c>
      <c r="B1767" s="15">
        <v>46133.0</v>
      </c>
      <c r="C1767" s="44">
        <v>45383.0</v>
      </c>
      <c r="D1767" s="181" t="s">
        <v>24545</v>
      </c>
      <c r="E1767" s="100"/>
      <c r="F1767" s="112" t="str">
        <f t="shared" si="4"/>
        <v>DANIEL DE JESUS VALDES RODRIGUEZ </v>
      </c>
      <c r="G1767" s="100" t="s">
        <v>20216</v>
      </c>
      <c r="H1767" s="56" t="s">
        <v>12</v>
      </c>
      <c r="I1767" s="27"/>
      <c r="J1767" s="57" t="s">
        <v>19</v>
      </c>
      <c r="K1767" s="23" t="s">
        <v>15</v>
      </c>
    </row>
    <row r="1768" ht="22.5" customHeight="1">
      <c r="A1768" s="147">
        <v>46136.0</v>
      </c>
      <c r="B1768" s="15">
        <v>46139.0</v>
      </c>
      <c r="C1768" s="44">
        <v>45200.0</v>
      </c>
      <c r="D1768" s="181" t="s">
        <v>24546</v>
      </c>
      <c r="E1768" s="100"/>
      <c r="F1768" s="112" t="str">
        <f t="shared" si="4"/>
        <v>CARLOS GUSTAVO RUIZ ROJAS </v>
      </c>
      <c r="G1768" s="100" t="s">
        <v>24547</v>
      </c>
      <c r="H1768" s="56" t="s">
        <v>12</v>
      </c>
      <c r="I1768" s="27"/>
      <c r="J1768" s="57" t="s">
        <v>19</v>
      </c>
      <c r="K1768" s="23" t="s">
        <v>15</v>
      </c>
    </row>
    <row r="1769" ht="22.5" customHeight="1">
      <c r="A1769" s="147">
        <v>46136.0</v>
      </c>
      <c r="B1769" s="15">
        <v>46139.0</v>
      </c>
      <c r="C1769" s="44">
        <v>44348.0</v>
      </c>
      <c r="D1769" s="181" t="s">
        <v>24548</v>
      </c>
      <c r="E1769" s="100"/>
      <c r="F1769" s="112" t="str">
        <f t="shared" si="4"/>
        <v>CRISTOFER PATRICIO URRA RODRÍGUEZ </v>
      </c>
      <c r="G1769" s="100" t="s">
        <v>24549</v>
      </c>
      <c r="H1769" s="61"/>
      <c r="I1769" s="27"/>
      <c r="J1769" s="57" t="s">
        <v>19</v>
      </c>
      <c r="K1769" s="23" t="s">
        <v>22</v>
      </c>
    </row>
    <row r="1770" ht="22.5" customHeight="1">
      <c r="A1770" s="147">
        <v>46136.0</v>
      </c>
      <c r="B1770" s="15"/>
      <c r="C1770" s="44"/>
      <c r="D1770" s="181" t="s">
        <v>24550</v>
      </c>
      <c r="E1770" s="100"/>
      <c r="F1770" s="112" t="str">
        <f t="shared" si="4"/>
        <v>MARIO ANDRÉS BAEZ QUIJADA </v>
      </c>
      <c r="G1770" s="100" t="s">
        <v>12338</v>
      </c>
      <c r="H1770" s="61"/>
      <c r="I1770" s="27"/>
      <c r="J1770" s="65"/>
      <c r="K1770" s="28"/>
    </row>
    <row r="1771" ht="22.5" customHeight="1">
      <c r="A1771" s="147">
        <v>46136.0</v>
      </c>
      <c r="B1771" s="15"/>
      <c r="C1771" s="44"/>
      <c r="D1771" s="181" t="s">
        <v>24551</v>
      </c>
      <c r="E1771" s="100"/>
      <c r="F1771" s="112" t="str">
        <f t="shared" si="4"/>
        <v>MAICKOL JOAO CORTÉS BAEZA </v>
      </c>
      <c r="G1771" s="100" t="s">
        <v>18278</v>
      </c>
      <c r="H1771" s="61"/>
      <c r="I1771" s="27"/>
      <c r="J1771" s="65"/>
      <c r="K1771" s="28"/>
    </row>
    <row r="1772" ht="22.5" customHeight="1">
      <c r="A1772" s="147">
        <v>46139.0</v>
      </c>
      <c r="B1772" s="15"/>
      <c r="C1772" s="44"/>
      <c r="D1772" s="181" t="s">
        <v>24552</v>
      </c>
      <c r="E1772" s="100" t="s">
        <v>24553</v>
      </c>
      <c r="F1772" s="112" t="str">
        <f t="shared" si="4"/>
        <v>KATALINA ROCIO RAMIREZ VARGAS</v>
      </c>
      <c r="G1772" s="100" t="s">
        <v>24554</v>
      </c>
      <c r="H1772" s="56" t="s">
        <v>12</v>
      </c>
      <c r="I1772" s="27"/>
      <c r="J1772" s="57" t="s">
        <v>14</v>
      </c>
      <c r="K1772" s="28"/>
    </row>
    <row r="1773" ht="22.5" customHeight="1">
      <c r="A1773" s="147">
        <v>46139.0</v>
      </c>
      <c r="B1773" s="15"/>
      <c r="C1773" s="44"/>
      <c r="D1773" s="181" t="s">
        <v>1347</v>
      </c>
      <c r="E1773" s="100" t="s">
        <v>12735</v>
      </c>
      <c r="F1773" s="112" t="str">
        <f t="shared" si="4"/>
        <v>CAROLINA GUERRERO</v>
      </c>
      <c r="G1773" s="100" t="s">
        <v>24555</v>
      </c>
      <c r="H1773" s="61"/>
      <c r="I1773" s="27"/>
      <c r="J1773" s="57" t="s">
        <v>14</v>
      </c>
      <c r="K1773" s="28"/>
    </row>
    <row r="1774" ht="22.5" customHeight="1">
      <c r="A1774" s="147">
        <v>46139.0</v>
      </c>
      <c r="B1774" s="15"/>
      <c r="C1774" s="44"/>
      <c r="D1774" s="181" t="s">
        <v>1698</v>
      </c>
      <c r="E1774" s="100" t="s">
        <v>8301</v>
      </c>
      <c r="F1774" s="112" t="str">
        <f t="shared" si="4"/>
        <v>JUAN SOTO</v>
      </c>
      <c r="G1774" s="100" t="s">
        <v>24556</v>
      </c>
      <c r="H1774" s="61"/>
      <c r="I1774" s="27"/>
      <c r="J1774" s="57" t="s">
        <v>14</v>
      </c>
      <c r="K1774" s="28"/>
    </row>
    <row r="1775" ht="22.5" customHeight="1">
      <c r="A1775" s="147">
        <v>46139.0</v>
      </c>
      <c r="B1775" s="15"/>
      <c r="C1775" s="44"/>
      <c r="D1775" s="181" t="s">
        <v>24557</v>
      </c>
      <c r="E1775" s="100" t="s">
        <v>24558</v>
      </c>
      <c r="F1775" s="112" t="str">
        <f t="shared" si="4"/>
        <v>AARON SCOTT ALVARADO NORIN</v>
      </c>
      <c r="G1775" s="100" t="s">
        <v>24559</v>
      </c>
      <c r="H1775" s="61"/>
      <c r="I1775" s="27"/>
      <c r="J1775" s="57" t="s">
        <v>14</v>
      </c>
      <c r="K1775" s="28"/>
    </row>
    <row r="1776" ht="22.5" customHeight="1">
      <c r="A1776" s="147">
        <v>46139.0</v>
      </c>
      <c r="B1776" s="15"/>
      <c r="C1776" s="44"/>
      <c r="D1776" s="181" t="s">
        <v>24560</v>
      </c>
      <c r="E1776" s="100" t="s">
        <v>24561</v>
      </c>
      <c r="F1776" s="112" t="str">
        <f t="shared" si="4"/>
        <v>GERALDINE SCHIATTINO</v>
      </c>
      <c r="G1776" s="100" t="s">
        <v>24562</v>
      </c>
      <c r="H1776" s="61"/>
      <c r="I1776" s="27"/>
      <c r="J1776" s="57" t="s">
        <v>14</v>
      </c>
      <c r="K1776" s="28"/>
    </row>
    <row r="1777" ht="22.5" customHeight="1">
      <c r="A1777" s="147">
        <v>46139.0</v>
      </c>
      <c r="B1777" s="15"/>
      <c r="C1777" s="44"/>
      <c r="D1777" s="181" t="s">
        <v>24563</v>
      </c>
      <c r="E1777" s="100" t="s">
        <v>24564</v>
      </c>
      <c r="F1777" s="112" t="str">
        <f t="shared" si="4"/>
        <v>EDISON ALEXANDRO GAMBOA ROZAS</v>
      </c>
      <c r="G1777" s="100" t="s">
        <v>24565</v>
      </c>
      <c r="H1777" s="56" t="s">
        <v>12</v>
      </c>
      <c r="I1777" s="27"/>
      <c r="J1777" s="57" t="s">
        <v>14</v>
      </c>
      <c r="K1777" s="28"/>
    </row>
    <row r="1778" ht="22.5" customHeight="1">
      <c r="A1778" s="147">
        <v>46139.0</v>
      </c>
      <c r="B1778" s="15"/>
      <c r="C1778" s="44"/>
      <c r="D1778" s="181" t="s">
        <v>2987</v>
      </c>
      <c r="E1778" s="100" t="s">
        <v>14790</v>
      </c>
      <c r="F1778" s="112" t="str">
        <f t="shared" si="4"/>
        <v>GONZALO BARRIA</v>
      </c>
      <c r="G1778" s="100" t="s">
        <v>24566</v>
      </c>
      <c r="H1778" s="56" t="s">
        <v>12</v>
      </c>
      <c r="I1778" s="27"/>
      <c r="J1778" s="57" t="s">
        <v>14</v>
      </c>
      <c r="K1778" s="28"/>
    </row>
    <row r="1779" ht="22.5" customHeight="1">
      <c r="A1779" s="147">
        <v>46139.0</v>
      </c>
      <c r="B1779" s="15"/>
      <c r="C1779" s="44"/>
      <c r="D1779" s="181" t="s">
        <v>2075</v>
      </c>
      <c r="E1779" s="100" t="s">
        <v>19531</v>
      </c>
      <c r="F1779" s="112" t="str">
        <f t="shared" si="4"/>
        <v>JAVIERA SOTELO</v>
      </c>
      <c r="G1779" s="100" t="s">
        <v>24567</v>
      </c>
      <c r="H1779" s="56" t="s">
        <v>12</v>
      </c>
      <c r="I1779" s="27"/>
      <c r="J1779" s="57" t="s">
        <v>14</v>
      </c>
      <c r="K1779" s="28"/>
    </row>
    <row r="1780" ht="22.5" customHeight="1">
      <c r="A1780" s="147">
        <v>46139.0</v>
      </c>
      <c r="B1780" s="15"/>
      <c r="C1780" s="44"/>
      <c r="D1780" s="181" t="s">
        <v>17518</v>
      </c>
      <c r="E1780" s="100" t="s">
        <v>1087</v>
      </c>
      <c r="F1780" s="112" t="str">
        <f t="shared" si="4"/>
        <v>IAN CORREA</v>
      </c>
      <c r="G1780" s="100" t="s">
        <v>24568</v>
      </c>
      <c r="H1780" s="56" t="s">
        <v>12</v>
      </c>
      <c r="I1780" s="27"/>
      <c r="J1780" s="57" t="s">
        <v>14</v>
      </c>
      <c r="K1780" s="23" t="s">
        <v>15</v>
      </c>
    </row>
    <row r="1781" ht="22.5" customHeight="1">
      <c r="A1781" s="147">
        <v>46139.0</v>
      </c>
      <c r="B1781" s="15"/>
      <c r="C1781" s="44"/>
      <c r="D1781" s="181" t="s">
        <v>24569</v>
      </c>
      <c r="E1781" s="100" t="s">
        <v>12039</v>
      </c>
      <c r="F1781" s="112" t="str">
        <f t="shared" si="4"/>
        <v>EDEN CARREÑO</v>
      </c>
      <c r="G1781" s="100" t="s">
        <v>24570</v>
      </c>
      <c r="H1781" s="61"/>
      <c r="I1781" s="27"/>
      <c r="J1781" s="57" t="s">
        <v>14</v>
      </c>
      <c r="K1781" s="28"/>
    </row>
    <row r="1782" ht="22.5" customHeight="1">
      <c r="A1782" s="147">
        <v>46139.0</v>
      </c>
      <c r="B1782" s="15"/>
      <c r="C1782" s="44"/>
      <c r="D1782" s="181" t="s">
        <v>147</v>
      </c>
      <c r="E1782" s="100" t="s">
        <v>11284</v>
      </c>
      <c r="F1782" s="112" t="str">
        <f t="shared" si="4"/>
        <v>CARLOS LIZAMA</v>
      </c>
      <c r="G1782" s="100" t="s">
        <v>24571</v>
      </c>
      <c r="H1782" s="61"/>
      <c r="I1782" s="27"/>
      <c r="J1782" s="57" t="s">
        <v>14</v>
      </c>
      <c r="K1782" s="28"/>
    </row>
    <row r="1783" ht="22.5" customHeight="1">
      <c r="A1783" s="147">
        <v>46139.0</v>
      </c>
      <c r="B1783" s="15"/>
      <c r="C1783" s="44"/>
      <c r="D1783" s="181" t="s">
        <v>24572</v>
      </c>
      <c r="E1783" s="100" t="s">
        <v>24573</v>
      </c>
      <c r="F1783" s="112" t="str">
        <f t="shared" si="4"/>
        <v>PATRICK JEREMY AMPUERO GONZÁLEZ</v>
      </c>
      <c r="G1783" s="100" t="s">
        <v>24574</v>
      </c>
      <c r="H1783" s="61"/>
      <c r="I1783" s="27"/>
      <c r="J1783" s="57" t="s">
        <v>14</v>
      </c>
      <c r="K1783" s="28"/>
    </row>
    <row r="1784" ht="22.5" customHeight="1">
      <c r="A1784" s="147">
        <v>46139.0</v>
      </c>
      <c r="B1784" s="15"/>
      <c r="C1784" s="44"/>
      <c r="D1784" s="181" t="s">
        <v>553</v>
      </c>
      <c r="E1784" s="100" t="s">
        <v>17918</v>
      </c>
      <c r="F1784" s="112" t="str">
        <f t="shared" si="4"/>
        <v>JONATHAN COLLAO</v>
      </c>
      <c r="G1784" s="100" t="s">
        <v>24575</v>
      </c>
      <c r="H1784" s="61"/>
      <c r="I1784" s="27"/>
      <c r="J1784" s="57" t="s">
        <v>14</v>
      </c>
      <c r="K1784" s="28"/>
    </row>
    <row r="1785" ht="22.5" customHeight="1">
      <c r="A1785" s="147">
        <v>46139.0</v>
      </c>
      <c r="B1785" s="15"/>
      <c r="C1785" s="44"/>
      <c r="D1785" s="181" t="s">
        <v>2096</v>
      </c>
      <c r="E1785" s="100" t="s">
        <v>4838</v>
      </c>
      <c r="F1785" s="112" t="str">
        <f t="shared" si="4"/>
        <v>CAMILO BRIONES</v>
      </c>
      <c r="G1785" s="100" t="s">
        <v>24576</v>
      </c>
      <c r="H1785" s="61"/>
      <c r="I1785" s="27"/>
      <c r="J1785" s="57" t="s">
        <v>14</v>
      </c>
      <c r="K1785" s="28"/>
    </row>
    <row r="1786" ht="22.5" customHeight="1">
      <c r="A1786" s="147">
        <v>46139.0</v>
      </c>
      <c r="B1786" s="15"/>
      <c r="C1786" s="44"/>
      <c r="D1786" s="181" t="s">
        <v>18320</v>
      </c>
      <c r="E1786" s="100" t="s">
        <v>4497</v>
      </c>
      <c r="F1786" s="112" t="str">
        <f t="shared" si="4"/>
        <v>ROCIO TOLOZA</v>
      </c>
      <c r="G1786" s="100" t="s">
        <v>24577</v>
      </c>
      <c r="H1786" s="56" t="s">
        <v>12</v>
      </c>
      <c r="I1786" s="27"/>
      <c r="J1786" s="57" t="s">
        <v>14</v>
      </c>
      <c r="K1786" s="23" t="s">
        <v>15</v>
      </c>
    </row>
    <row r="1787" ht="22.5" customHeight="1">
      <c r="A1787" s="147">
        <v>46139.0</v>
      </c>
      <c r="B1787" s="15"/>
      <c r="C1787" s="44"/>
      <c r="D1787" s="181" t="s">
        <v>487</v>
      </c>
      <c r="E1787" s="100" t="s">
        <v>4410</v>
      </c>
      <c r="F1787" s="112" t="str">
        <f t="shared" si="4"/>
        <v>FRANCISCA AGUIRRE</v>
      </c>
      <c r="G1787" s="100" t="s">
        <v>24578</v>
      </c>
      <c r="H1787" s="56" t="s">
        <v>12</v>
      </c>
      <c r="I1787" s="27"/>
      <c r="J1787" s="57" t="s">
        <v>14</v>
      </c>
      <c r="K1787" s="28"/>
    </row>
    <row r="1788" ht="22.5" customHeight="1">
      <c r="A1788" s="147">
        <v>46139.0</v>
      </c>
      <c r="B1788" s="15"/>
      <c r="C1788" s="44"/>
      <c r="D1788" s="181" t="s">
        <v>4650</v>
      </c>
      <c r="E1788" s="100" t="s">
        <v>880</v>
      </c>
      <c r="F1788" s="112" t="str">
        <f t="shared" si="4"/>
        <v>RENATO FUENTES</v>
      </c>
      <c r="G1788" s="100" t="s">
        <v>24579</v>
      </c>
      <c r="H1788" s="61"/>
      <c r="I1788" s="27"/>
      <c r="J1788" s="57" t="s">
        <v>14</v>
      </c>
      <c r="K1788" s="28"/>
    </row>
    <row r="1789" ht="22.5" customHeight="1">
      <c r="A1789" s="147">
        <v>46139.0</v>
      </c>
      <c r="B1789" s="15"/>
      <c r="C1789" s="44"/>
      <c r="D1789" s="181" t="s">
        <v>1077</v>
      </c>
      <c r="E1789" s="100" t="s">
        <v>71</v>
      </c>
      <c r="F1789" s="112" t="str">
        <f t="shared" si="4"/>
        <v>KATHERINE CONTRERAS</v>
      </c>
      <c r="G1789" s="100" t="s">
        <v>24580</v>
      </c>
      <c r="H1789" s="56" t="s">
        <v>12</v>
      </c>
      <c r="I1789" s="27"/>
      <c r="J1789" s="57" t="s">
        <v>14</v>
      </c>
      <c r="K1789" s="28"/>
    </row>
    <row r="1790" ht="22.5" customHeight="1">
      <c r="A1790" s="147">
        <v>46139.0</v>
      </c>
      <c r="B1790" s="15"/>
      <c r="C1790" s="44"/>
      <c r="D1790" s="181" t="s">
        <v>24581</v>
      </c>
      <c r="E1790" s="100" t="s">
        <v>10471</v>
      </c>
      <c r="F1790" s="112" t="str">
        <f t="shared" si="4"/>
        <v>YOAN MENA</v>
      </c>
      <c r="G1790" s="100" t="s">
        <v>24582</v>
      </c>
      <c r="H1790" s="56" t="s">
        <v>12</v>
      </c>
      <c r="I1790" s="27"/>
      <c r="J1790" s="57" t="s">
        <v>14</v>
      </c>
      <c r="K1790" s="28"/>
    </row>
    <row r="1791" ht="22.5" customHeight="1">
      <c r="A1791" s="147">
        <v>46139.0</v>
      </c>
      <c r="B1791" s="15"/>
      <c r="C1791" s="44"/>
      <c r="D1791" s="181" t="s">
        <v>24583</v>
      </c>
      <c r="E1791" s="100" t="s">
        <v>24584</v>
      </c>
      <c r="F1791" s="112" t="str">
        <f t="shared" si="4"/>
        <v>JOHANA SANCHEZ SALDES</v>
      </c>
      <c r="G1791" s="100" t="s">
        <v>24585</v>
      </c>
      <c r="H1791" s="56" t="s">
        <v>12</v>
      </c>
      <c r="I1791" s="27"/>
      <c r="J1791" s="57" t="s">
        <v>14</v>
      </c>
      <c r="K1791" s="28"/>
    </row>
    <row r="1792" ht="22.5" customHeight="1">
      <c r="A1792" s="147">
        <v>46139.0</v>
      </c>
      <c r="B1792" s="15"/>
      <c r="C1792" s="44"/>
      <c r="D1792" s="181" t="s">
        <v>920</v>
      </c>
      <c r="E1792" s="100" t="s">
        <v>220</v>
      </c>
      <c r="F1792" s="112" t="str">
        <f t="shared" si="4"/>
        <v>SEBASTIAN SALINAS</v>
      </c>
      <c r="G1792" s="100" t="s">
        <v>24586</v>
      </c>
      <c r="H1792" s="61"/>
      <c r="I1792" s="27"/>
      <c r="J1792" s="57" t="s">
        <v>14</v>
      </c>
      <c r="K1792" s="28"/>
    </row>
    <row r="1793" ht="22.5" customHeight="1">
      <c r="A1793" s="147">
        <v>46139.0</v>
      </c>
      <c r="B1793" s="15"/>
      <c r="C1793" s="44"/>
      <c r="D1793" s="181" t="s">
        <v>1292</v>
      </c>
      <c r="E1793" s="100" t="s">
        <v>24587</v>
      </c>
      <c r="F1793" s="112" t="str">
        <f t="shared" si="4"/>
        <v>CRISTIAN CHAPA</v>
      </c>
      <c r="G1793" s="100" t="s">
        <v>24588</v>
      </c>
      <c r="H1793" s="61"/>
      <c r="I1793" s="27"/>
      <c r="J1793" s="57" t="s">
        <v>14</v>
      </c>
      <c r="K1793" s="28"/>
    </row>
    <row r="1794" ht="22.5" customHeight="1">
      <c r="A1794" s="147">
        <v>46139.0</v>
      </c>
      <c r="B1794" s="15"/>
      <c r="C1794" s="44"/>
      <c r="D1794" s="181" t="s">
        <v>24589</v>
      </c>
      <c r="E1794" s="100" t="s">
        <v>15389</v>
      </c>
      <c r="F1794" s="112" t="str">
        <f t="shared" si="4"/>
        <v>SAMANTHA RIVAS</v>
      </c>
      <c r="G1794" s="100" t="s">
        <v>24590</v>
      </c>
      <c r="H1794" s="61"/>
      <c r="I1794" s="27"/>
      <c r="J1794" s="57" t="s">
        <v>14</v>
      </c>
      <c r="K1794" s="28"/>
    </row>
    <row r="1795" ht="22.5" customHeight="1">
      <c r="A1795" s="147">
        <v>46139.0</v>
      </c>
      <c r="B1795" s="15"/>
      <c r="C1795" s="44"/>
      <c r="D1795" s="181" t="s">
        <v>19070</v>
      </c>
      <c r="E1795" s="100" t="s">
        <v>1760</v>
      </c>
      <c r="F1795" s="112" t="str">
        <f t="shared" si="4"/>
        <v>VANESA JORQUERA</v>
      </c>
      <c r="G1795" s="100" t="s">
        <v>24591</v>
      </c>
      <c r="H1795" s="61"/>
      <c r="I1795" s="27"/>
      <c r="J1795" s="57" t="s">
        <v>14</v>
      </c>
      <c r="K1795" s="28"/>
    </row>
    <row r="1796" ht="22.5" customHeight="1">
      <c r="A1796" s="147">
        <v>46139.0</v>
      </c>
      <c r="B1796" s="15"/>
      <c r="C1796" s="44"/>
      <c r="D1796" s="181" t="s">
        <v>24592</v>
      </c>
      <c r="E1796" s="100" t="s">
        <v>24593</v>
      </c>
      <c r="F1796" s="112" t="str">
        <f t="shared" si="4"/>
        <v>ALEXIS ANDRÉS HERNÁNDEZ CARVAJAL</v>
      </c>
      <c r="G1796" s="100" t="s">
        <v>24594</v>
      </c>
      <c r="H1796" s="61"/>
      <c r="I1796" s="27"/>
      <c r="J1796" s="57" t="s">
        <v>14</v>
      </c>
      <c r="K1796" s="28"/>
    </row>
    <row r="1797" ht="22.5" customHeight="1">
      <c r="A1797" s="147">
        <v>46139.0</v>
      </c>
      <c r="B1797" s="15"/>
      <c r="C1797" s="44"/>
      <c r="D1797" s="181" t="s">
        <v>12886</v>
      </c>
      <c r="E1797" s="100" t="s">
        <v>24595</v>
      </c>
      <c r="F1797" s="112" t="str">
        <f t="shared" si="4"/>
        <v>TIARE PINCHEIRA</v>
      </c>
      <c r="G1797" s="100" t="s">
        <v>24596</v>
      </c>
      <c r="H1797" s="56" t="s">
        <v>12</v>
      </c>
      <c r="I1797" s="27"/>
      <c r="J1797" s="57" t="s">
        <v>14</v>
      </c>
      <c r="K1797" s="23" t="s">
        <v>15</v>
      </c>
    </row>
    <row r="1798" ht="22.5" customHeight="1">
      <c r="A1798" s="147">
        <v>46139.0</v>
      </c>
      <c r="B1798" s="15"/>
      <c r="C1798" s="44"/>
      <c r="D1798" s="181" t="s">
        <v>24597</v>
      </c>
      <c r="E1798" s="100"/>
      <c r="F1798" s="112" t="str">
        <f t="shared" si="4"/>
        <v>JACQUELINE ELENA VALENZUELA VERGARA </v>
      </c>
      <c r="G1798" s="100" t="s">
        <v>9851</v>
      </c>
      <c r="H1798" s="56" t="s">
        <v>12</v>
      </c>
      <c r="I1798" s="27"/>
      <c r="J1798" s="57" t="s">
        <v>14</v>
      </c>
      <c r="K1798" s="28"/>
    </row>
    <row r="1799" ht="22.5" customHeight="1">
      <c r="A1799" s="147">
        <v>46139.0</v>
      </c>
      <c r="B1799" s="15"/>
      <c r="C1799" s="44"/>
      <c r="D1799" s="181" t="s">
        <v>24598</v>
      </c>
      <c r="E1799" s="100"/>
      <c r="F1799" s="112" t="str">
        <f t="shared" si="4"/>
        <v>STEVEN SCOTT CRAWFORD AGUILERA </v>
      </c>
      <c r="G1799" s="100" t="s">
        <v>24599</v>
      </c>
      <c r="H1799" s="56" t="s">
        <v>12</v>
      </c>
      <c r="I1799" s="27"/>
      <c r="J1799" s="57" t="s">
        <v>14</v>
      </c>
      <c r="K1799" s="28"/>
    </row>
    <row r="1800" ht="22.5" customHeight="1">
      <c r="A1800" s="147">
        <v>46139.0</v>
      </c>
      <c r="B1800" s="15"/>
      <c r="C1800" s="44"/>
      <c r="D1800" s="181" t="s">
        <v>24600</v>
      </c>
      <c r="E1800" s="100"/>
      <c r="F1800" s="112" t="str">
        <f t="shared" si="4"/>
        <v>BRANDON ANDRÉS VARAS CAMPOS </v>
      </c>
      <c r="G1800" s="100" t="s">
        <v>24601</v>
      </c>
      <c r="H1800" s="56" t="s">
        <v>12</v>
      </c>
      <c r="I1800" s="27"/>
      <c r="J1800" s="57" t="s">
        <v>14</v>
      </c>
      <c r="K1800" s="23" t="s">
        <v>15</v>
      </c>
    </row>
    <row r="1801" ht="22.5" customHeight="1">
      <c r="A1801" s="147">
        <v>46139.0</v>
      </c>
      <c r="B1801" s="15"/>
      <c r="C1801" s="44"/>
      <c r="D1801" s="181" t="s">
        <v>24602</v>
      </c>
      <c r="E1801" s="100"/>
      <c r="F1801" s="112" t="str">
        <f t="shared" si="4"/>
        <v>BRANCO ALEJANDRO BARRÍA HUERTA </v>
      </c>
      <c r="G1801" s="100" t="s">
        <v>2883</v>
      </c>
      <c r="H1801" s="61"/>
      <c r="I1801" s="27"/>
      <c r="J1801" s="57" t="s">
        <v>14</v>
      </c>
      <c r="K1801" s="28"/>
    </row>
    <row r="1802" ht="22.5" customHeight="1">
      <c r="A1802" s="147">
        <v>46139.0</v>
      </c>
      <c r="B1802" s="15"/>
      <c r="C1802" s="44"/>
      <c r="D1802" s="181" t="s">
        <v>24603</v>
      </c>
      <c r="E1802" s="100"/>
      <c r="F1802" s="112" t="str">
        <f t="shared" si="4"/>
        <v>LUKAS SIMÓN BRICEÑO GIRALDO </v>
      </c>
      <c r="G1802" s="100" t="s">
        <v>10425</v>
      </c>
      <c r="H1802" s="56" t="s">
        <v>12</v>
      </c>
      <c r="I1802" s="27"/>
      <c r="J1802" s="57" t="s">
        <v>14</v>
      </c>
      <c r="K1802" s="23" t="s">
        <v>15</v>
      </c>
    </row>
    <row r="1803" ht="22.5" customHeight="1">
      <c r="A1803" s="147">
        <v>46139.0</v>
      </c>
      <c r="B1803" s="15"/>
      <c r="C1803" s="44"/>
      <c r="D1803" s="181" t="s">
        <v>24604</v>
      </c>
      <c r="E1803" s="100"/>
      <c r="F1803" s="112" t="str">
        <f t="shared" si="4"/>
        <v>JUAN CARLOS RIVAS CORTEZ </v>
      </c>
      <c r="G1803" s="100" t="s">
        <v>24605</v>
      </c>
      <c r="H1803" s="56" t="s">
        <v>12</v>
      </c>
      <c r="I1803" s="27"/>
      <c r="J1803" s="57" t="s">
        <v>14</v>
      </c>
      <c r="K1803" s="28"/>
    </row>
    <row r="1804" ht="22.5" customHeight="1">
      <c r="A1804" s="147">
        <v>46139.0</v>
      </c>
      <c r="B1804" s="15"/>
      <c r="C1804" s="44"/>
      <c r="D1804" s="181" t="s">
        <v>24606</v>
      </c>
      <c r="E1804" s="100"/>
      <c r="F1804" s="112" t="str">
        <f t="shared" si="4"/>
        <v>EDSON JOSÉ LUIS ABARCA ROMERO </v>
      </c>
      <c r="G1804" s="100" t="s">
        <v>24607</v>
      </c>
      <c r="H1804" s="56" t="s">
        <v>12</v>
      </c>
      <c r="I1804" s="27"/>
      <c r="J1804" s="57" t="s">
        <v>14</v>
      </c>
      <c r="K1804" s="28"/>
    </row>
    <row r="1805" ht="22.5" customHeight="1">
      <c r="A1805" s="147">
        <v>46139.0</v>
      </c>
      <c r="B1805" s="15"/>
      <c r="C1805" s="44"/>
      <c r="D1805" s="181" t="s">
        <v>24608</v>
      </c>
      <c r="E1805" s="100"/>
      <c r="F1805" s="112" t="str">
        <f t="shared" si="4"/>
        <v>MARCO ANTONIO LÓPEZ FLORES </v>
      </c>
      <c r="G1805" s="100" t="s">
        <v>24609</v>
      </c>
      <c r="H1805" s="56" t="s">
        <v>12</v>
      </c>
      <c r="I1805" s="27"/>
      <c r="J1805" s="57" t="s">
        <v>14</v>
      </c>
      <c r="K1805" s="28"/>
    </row>
    <row r="1806" ht="22.5" customHeight="1">
      <c r="A1806" s="147">
        <v>46139.0</v>
      </c>
      <c r="B1806" s="15"/>
      <c r="C1806" s="44"/>
      <c r="D1806" s="181" t="s">
        <v>24610</v>
      </c>
      <c r="E1806" s="100"/>
      <c r="F1806" s="112" t="str">
        <f t="shared" si="4"/>
        <v>OSCAR ENRIQUE BARRIOS CORREA </v>
      </c>
      <c r="G1806" s="100" t="s">
        <v>24611</v>
      </c>
      <c r="H1806" s="61"/>
      <c r="I1806" s="27"/>
      <c r="J1806" s="57" t="s">
        <v>14</v>
      </c>
      <c r="K1806" s="28"/>
    </row>
    <row r="1807" ht="22.5" customHeight="1">
      <c r="A1807" s="147">
        <v>46139.0</v>
      </c>
      <c r="B1807" s="15"/>
      <c r="C1807" s="44"/>
      <c r="D1807" s="181" t="s">
        <v>24612</v>
      </c>
      <c r="E1807" s="100"/>
      <c r="F1807" s="112" t="str">
        <f t="shared" si="4"/>
        <v>FRANCISCO JAVIER CRUZ DONOSO </v>
      </c>
      <c r="G1807" s="100" t="s">
        <v>24613</v>
      </c>
      <c r="H1807" s="56" t="s">
        <v>12</v>
      </c>
      <c r="I1807" s="27"/>
      <c r="J1807" s="57" t="s">
        <v>14</v>
      </c>
      <c r="K1807" s="28"/>
    </row>
    <row r="1808" ht="22.5" customHeight="1">
      <c r="A1808" s="147">
        <v>46139.0</v>
      </c>
      <c r="B1808" s="15"/>
      <c r="C1808" s="44"/>
      <c r="D1808" s="181" t="s">
        <v>24614</v>
      </c>
      <c r="E1808" s="100"/>
      <c r="F1808" s="112" t="str">
        <f t="shared" si="4"/>
        <v>CARLOS DANIEL ESTAY OLIVARES </v>
      </c>
      <c r="G1808" s="100" t="s">
        <v>24615</v>
      </c>
      <c r="H1808" s="56" t="s">
        <v>12</v>
      </c>
      <c r="I1808" s="27"/>
      <c r="J1808" s="57" t="s">
        <v>14</v>
      </c>
      <c r="K1808" s="23" t="s">
        <v>15</v>
      </c>
    </row>
    <row r="1809" ht="22.5" customHeight="1">
      <c r="A1809" s="147">
        <v>46139.0</v>
      </c>
      <c r="B1809" s="15"/>
      <c r="C1809" s="44"/>
      <c r="D1809" s="181" t="s">
        <v>24616</v>
      </c>
      <c r="E1809" s="100"/>
      <c r="F1809" s="112" t="str">
        <f t="shared" si="4"/>
        <v>BENJAMÍN ISAÍAS PARRAGUEZ TORRES </v>
      </c>
      <c r="G1809" s="100" t="s">
        <v>24617</v>
      </c>
      <c r="H1809" s="56" t="s">
        <v>12</v>
      </c>
      <c r="I1809" s="27"/>
      <c r="J1809" s="57" t="s">
        <v>14</v>
      </c>
      <c r="K1809" s="28"/>
    </row>
    <row r="1810" ht="22.5" customHeight="1">
      <c r="A1810" s="147">
        <v>46139.0</v>
      </c>
      <c r="B1810" s="15"/>
      <c r="C1810" s="44"/>
      <c r="D1810" s="181" t="s">
        <v>24618</v>
      </c>
      <c r="E1810" s="100"/>
      <c r="F1810" s="112" t="str">
        <f t="shared" si="4"/>
        <v>CATALINA DE LOS ANGELES CARVAJAL LOBOS </v>
      </c>
      <c r="G1810" s="100" t="s">
        <v>24619</v>
      </c>
      <c r="H1810" s="56"/>
      <c r="I1810" s="27"/>
      <c r="J1810" s="57" t="s">
        <v>14</v>
      </c>
      <c r="K1810" s="23" t="s">
        <v>15</v>
      </c>
    </row>
    <row r="1811" ht="22.5" customHeight="1">
      <c r="A1811" s="147">
        <v>46139.0</v>
      </c>
      <c r="B1811" s="15"/>
      <c r="C1811" s="44"/>
      <c r="D1811" s="181" t="s">
        <v>24620</v>
      </c>
      <c r="E1811" s="100"/>
      <c r="F1811" s="112" t="str">
        <f t="shared" si="4"/>
        <v>MARIA-JESUS ALEJANDRA RALIL URETA </v>
      </c>
      <c r="G1811" s="100" t="s">
        <v>24621</v>
      </c>
      <c r="H1811" s="56" t="s">
        <v>12</v>
      </c>
      <c r="I1811" s="27"/>
      <c r="J1811" s="57" t="s">
        <v>14</v>
      </c>
      <c r="K1811" s="28"/>
    </row>
    <row r="1812" ht="22.5" customHeight="1">
      <c r="A1812" s="147">
        <v>46139.0</v>
      </c>
      <c r="B1812" s="15"/>
      <c r="C1812" s="44"/>
      <c r="D1812" s="181" t="s">
        <v>24622</v>
      </c>
      <c r="E1812" s="100"/>
      <c r="F1812" s="112" t="str">
        <f t="shared" si="4"/>
        <v>BENJAMÍN HERNÁN GUERRERO COLARTE </v>
      </c>
      <c r="G1812" s="100" t="s">
        <v>24623</v>
      </c>
      <c r="H1812" s="56" t="s">
        <v>12</v>
      </c>
      <c r="I1812" s="27"/>
      <c r="J1812" s="57" t="s">
        <v>14</v>
      </c>
      <c r="K1812" s="23" t="s">
        <v>15</v>
      </c>
    </row>
    <row r="1813" ht="22.5" customHeight="1">
      <c r="A1813" s="147">
        <v>46139.0</v>
      </c>
      <c r="B1813" s="15"/>
      <c r="C1813" s="44"/>
      <c r="D1813" s="181" t="s">
        <v>24624</v>
      </c>
      <c r="E1813" s="100"/>
      <c r="F1813" s="112" t="str">
        <f t="shared" si="4"/>
        <v>LUIS JOSE PEREZ GAINZA </v>
      </c>
      <c r="G1813" s="100" t="s">
        <v>24625</v>
      </c>
      <c r="H1813" s="56" t="s">
        <v>12</v>
      </c>
      <c r="I1813" s="27"/>
      <c r="J1813" s="57" t="s">
        <v>14</v>
      </c>
      <c r="K1813" s="28"/>
    </row>
    <row r="1814" ht="22.5" customHeight="1">
      <c r="A1814" s="147">
        <v>46139.0</v>
      </c>
      <c r="B1814" s="15"/>
      <c r="C1814" s="44"/>
      <c r="D1814" s="181" t="s">
        <v>24626</v>
      </c>
      <c r="E1814" s="100"/>
      <c r="F1814" s="112" t="str">
        <f t="shared" si="4"/>
        <v>VALERIA ANGÉLICA CAMPOS ROJAS </v>
      </c>
      <c r="G1814" s="100" t="s">
        <v>1214</v>
      </c>
      <c r="H1814" s="56" t="s">
        <v>12</v>
      </c>
      <c r="I1814" s="27"/>
      <c r="J1814" s="57" t="s">
        <v>14</v>
      </c>
      <c r="K1814" s="28"/>
    </row>
    <row r="1815" ht="22.5" customHeight="1">
      <c r="A1815" s="147">
        <v>46139.0</v>
      </c>
      <c r="B1815" s="15"/>
      <c r="C1815" s="44"/>
      <c r="D1815" s="181" t="s">
        <v>24627</v>
      </c>
      <c r="E1815" s="100"/>
      <c r="F1815" s="112" t="str">
        <f t="shared" si="4"/>
        <v>JUDITH MACARENA GODOY RAMÍREZ </v>
      </c>
      <c r="G1815" s="100" t="s">
        <v>24628</v>
      </c>
      <c r="H1815" s="56" t="s">
        <v>12</v>
      </c>
      <c r="I1815" s="27"/>
      <c r="J1815" s="57" t="s">
        <v>14</v>
      </c>
      <c r="K1815" s="23" t="s">
        <v>15</v>
      </c>
    </row>
    <row r="1816" ht="22.5" customHeight="1">
      <c r="A1816" s="147">
        <v>46139.0</v>
      </c>
      <c r="B1816" s="15"/>
      <c r="C1816" s="44"/>
      <c r="D1816" s="181" t="s">
        <v>24629</v>
      </c>
      <c r="E1816" s="100"/>
      <c r="F1816" s="112" t="str">
        <f t="shared" si="4"/>
        <v>CHISLIANE KATHARINE MONTENEGRO CERDA </v>
      </c>
      <c r="G1816" s="100" t="s">
        <v>24630</v>
      </c>
      <c r="H1816" s="56" t="s">
        <v>12</v>
      </c>
      <c r="I1816" s="27"/>
      <c r="J1816" s="57" t="s">
        <v>14</v>
      </c>
      <c r="K1816" s="23" t="s">
        <v>15</v>
      </c>
    </row>
    <row r="1817" ht="22.5" customHeight="1">
      <c r="A1817" s="147">
        <v>46139.0</v>
      </c>
      <c r="B1817" s="15"/>
      <c r="C1817" s="44"/>
      <c r="D1817" s="181" t="s">
        <v>24631</v>
      </c>
      <c r="E1817" s="100"/>
      <c r="F1817" s="112" t="str">
        <f t="shared" si="4"/>
        <v>BRYAN MANUEL ROJAS ROMERO </v>
      </c>
      <c r="G1817" s="100" t="s">
        <v>24632</v>
      </c>
      <c r="H1817" s="56" t="s">
        <v>12</v>
      </c>
      <c r="I1817" s="27"/>
      <c r="J1817" s="57" t="s">
        <v>14</v>
      </c>
      <c r="K1817" s="28"/>
    </row>
    <row r="1818" ht="22.5" customHeight="1">
      <c r="A1818" s="147">
        <v>46139.0</v>
      </c>
      <c r="B1818" s="15"/>
      <c r="C1818" s="44"/>
      <c r="D1818" s="181" t="s">
        <v>24633</v>
      </c>
      <c r="E1818" s="100"/>
      <c r="F1818" s="112" t="str">
        <f t="shared" si="4"/>
        <v>BÁRBARA GUILLERMINA MARTÍNEZ CÉSPEDES </v>
      </c>
      <c r="G1818" s="100" t="s">
        <v>24634</v>
      </c>
      <c r="H1818" s="56" t="s">
        <v>12</v>
      </c>
      <c r="I1818" s="27"/>
      <c r="J1818" s="57" t="s">
        <v>14</v>
      </c>
      <c r="K1818" s="28"/>
    </row>
    <row r="1819" ht="22.5" customHeight="1">
      <c r="A1819" s="147">
        <v>46139.0</v>
      </c>
      <c r="B1819" s="15"/>
      <c r="C1819" s="44"/>
      <c r="D1819" s="181" t="s">
        <v>24635</v>
      </c>
      <c r="E1819" s="100"/>
      <c r="F1819" s="112" t="str">
        <f t="shared" si="4"/>
        <v>PATRICIA VICTORIA MORGADO ANDRADES </v>
      </c>
      <c r="G1819" s="100" t="s">
        <v>10099</v>
      </c>
      <c r="H1819" s="61"/>
      <c r="I1819" s="27"/>
      <c r="J1819" s="57" t="s">
        <v>14</v>
      </c>
      <c r="K1819" s="28"/>
    </row>
    <row r="1820" ht="22.5" customHeight="1">
      <c r="A1820" s="147">
        <v>46139.0</v>
      </c>
      <c r="B1820" s="15"/>
      <c r="C1820" s="44"/>
      <c r="D1820" s="181" t="s">
        <v>24636</v>
      </c>
      <c r="E1820" s="100"/>
      <c r="F1820" s="112" t="str">
        <f t="shared" si="4"/>
        <v>VANESSA MABEL ESPINOZA ARANEDA </v>
      </c>
      <c r="G1820" s="100" t="s">
        <v>24637</v>
      </c>
      <c r="H1820" s="61"/>
      <c r="I1820" s="27"/>
      <c r="J1820" s="57" t="s">
        <v>14</v>
      </c>
      <c r="K1820" s="28"/>
    </row>
    <row r="1821" ht="22.5" customHeight="1">
      <c r="A1821" s="147">
        <v>46139.0</v>
      </c>
      <c r="B1821" s="15"/>
      <c r="C1821" s="44"/>
      <c r="D1821" s="181" t="s">
        <v>24638</v>
      </c>
      <c r="E1821" s="100"/>
      <c r="F1821" s="112" t="str">
        <f t="shared" si="4"/>
        <v>EDGARDO ALEJANDRO GALLARDO CHURA </v>
      </c>
      <c r="G1821" s="100" t="s">
        <v>24639</v>
      </c>
      <c r="H1821" s="61"/>
      <c r="I1821" s="27"/>
      <c r="J1821" s="57" t="s">
        <v>14</v>
      </c>
      <c r="K1821" s="28"/>
    </row>
    <row r="1822" ht="22.5" customHeight="1">
      <c r="A1822" s="147">
        <v>46139.0</v>
      </c>
      <c r="B1822" s="15"/>
      <c r="C1822" s="44"/>
      <c r="D1822" s="181" t="s">
        <v>24640</v>
      </c>
      <c r="E1822" s="100"/>
      <c r="F1822" s="112" t="str">
        <f t="shared" si="4"/>
        <v>JORGE PATRICIO MONSALVES GALLARDO </v>
      </c>
      <c r="G1822" s="100" t="s">
        <v>24641</v>
      </c>
      <c r="H1822" s="56" t="s">
        <v>12</v>
      </c>
      <c r="I1822" s="27"/>
      <c r="J1822" s="57" t="s">
        <v>14</v>
      </c>
      <c r="K1822" s="28"/>
    </row>
    <row r="1823" ht="22.5" customHeight="1">
      <c r="A1823" s="147">
        <v>46139.0</v>
      </c>
      <c r="B1823" s="15"/>
      <c r="C1823" s="44"/>
      <c r="D1823" s="181" t="s">
        <v>24642</v>
      </c>
      <c r="E1823" s="100"/>
      <c r="F1823" s="112" t="str">
        <f t="shared" si="4"/>
        <v>ANGIE LORENA PARADA ULZURRÚN </v>
      </c>
      <c r="G1823" s="100" t="s">
        <v>24643</v>
      </c>
      <c r="H1823" s="56" t="s">
        <v>12</v>
      </c>
      <c r="I1823" s="27"/>
      <c r="J1823" s="57" t="s">
        <v>14</v>
      </c>
      <c r="K1823" s="28"/>
    </row>
    <row r="1824" ht="22.5" customHeight="1">
      <c r="A1824" s="147">
        <v>46139.0</v>
      </c>
      <c r="B1824" s="15"/>
      <c r="C1824" s="44"/>
      <c r="D1824" s="181" t="s">
        <v>24644</v>
      </c>
      <c r="E1824" s="100"/>
      <c r="F1824" s="112" t="str">
        <f t="shared" si="4"/>
        <v>JOSÉ MARIANO OLIVARES VEGA </v>
      </c>
      <c r="G1824" s="100" t="s">
        <v>24645</v>
      </c>
      <c r="H1824" s="56" t="s">
        <v>12</v>
      </c>
      <c r="I1824" s="27"/>
      <c r="J1824" s="57" t="s">
        <v>14</v>
      </c>
      <c r="K1824" s="28"/>
    </row>
    <row r="1825" ht="22.5" customHeight="1">
      <c r="A1825" s="147">
        <v>46139.0</v>
      </c>
      <c r="B1825" s="15"/>
      <c r="C1825" s="44"/>
      <c r="D1825" s="181" t="s">
        <v>24646</v>
      </c>
      <c r="E1825" s="100"/>
      <c r="F1825" s="112" t="str">
        <f t="shared" si="4"/>
        <v>MARCO ANTONIO PÉREZ LAZCANO </v>
      </c>
      <c r="G1825" s="100" t="s">
        <v>24647</v>
      </c>
      <c r="H1825" s="56" t="s">
        <v>12</v>
      </c>
      <c r="I1825" s="27"/>
      <c r="J1825" s="57" t="s">
        <v>14</v>
      </c>
      <c r="K1825" s="23" t="s">
        <v>15</v>
      </c>
    </row>
    <row r="1826" ht="22.5" customHeight="1">
      <c r="A1826" s="147">
        <v>46139.0</v>
      </c>
      <c r="B1826" s="15"/>
      <c r="C1826" s="44"/>
      <c r="D1826" s="181" t="s">
        <v>24648</v>
      </c>
      <c r="E1826" s="100"/>
      <c r="F1826" s="112" t="str">
        <f t="shared" si="4"/>
        <v>ALEX MAXIMUS RODRÍGUEZ QUIROZ </v>
      </c>
      <c r="G1826" s="100" t="s">
        <v>24649</v>
      </c>
      <c r="H1826" s="56" t="s">
        <v>12</v>
      </c>
      <c r="I1826" s="27"/>
      <c r="J1826" s="57" t="s">
        <v>14</v>
      </c>
      <c r="K1826" s="28"/>
    </row>
    <row r="1827" ht="22.5" customHeight="1">
      <c r="A1827" s="147">
        <v>46139.0</v>
      </c>
      <c r="B1827" s="15"/>
      <c r="C1827" s="44"/>
      <c r="D1827" s="181" t="s">
        <v>24650</v>
      </c>
      <c r="E1827" s="100"/>
      <c r="F1827" s="112" t="str">
        <f t="shared" si="4"/>
        <v>ALEJANDRO FELIPE JORQUERA PAREDES </v>
      </c>
      <c r="G1827" s="100" t="s">
        <v>24651</v>
      </c>
      <c r="H1827" s="56" t="s">
        <v>12</v>
      </c>
      <c r="I1827" s="27"/>
      <c r="J1827" s="57" t="s">
        <v>14</v>
      </c>
      <c r="K1827" s="28"/>
    </row>
    <row r="1828" ht="22.5" customHeight="1">
      <c r="A1828" s="147">
        <v>46139.0</v>
      </c>
      <c r="B1828" s="15"/>
      <c r="C1828" s="44"/>
      <c r="D1828" s="181" t="s">
        <v>24652</v>
      </c>
      <c r="E1828" s="100"/>
      <c r="F1828" s="112" t="str">
        <f t="shared" si="4"/>
        <v>SONIA LUCÍA VERDUGO CASTRO </v>
      </c>
      <c r="G1828" s="100" t="s">
        <v>24653</v>
      </c>
      <c r="H1828" s="56" t="s">
        <v>12</v>
      </c>
      <c r="I1828" s="27"/>
      <c r="J1828" s="57" t="s">
        <v>14</v>
      </c>
      <c r="K1828" s="23" t="s">
        <v>15</v>
      </c>
    </row>
    <row r="1829" ht="22.5" customHeight="1">
      <c r="A1829" s="147">
        <v>46139.0</v>
      </c>
      <c r="B1829" s="15"/>
      <c r="C1829" s="44"/>
      <c r="D1829" s="181" t="s">
        <v>24654</v>
      </c>
      <c r="E1829" s="100"/>
      <c r="F1829" s="112" t="str">
        <f t="shared" si="4"/>
        <v>MATÍAS FELIPE MENESES HERRERA </v>
      </c>
      <c r="G1829" s="100" t="s">
        <v>24655</v>
      </c>
      <c r="H1829" s="56" t="s">
        <v>12</v>
      </c>
      <c r="I1829" s="27"/>
      <c r="J1829" s="57" t="s">
        <v>14</v>
      </c>
      <c r="K1829" s="28"/>
    </row>
    <row r="1830" ht="22.5" customHeight="1">
      <c r="A1830" s="147">
        <v>46139.0</v>
      </c>
      <c r="B1830" s="15"/>
      <c r="C1830" s="44"/>
      <c r="D1830" s="181" t="s">
        <v>24656</v>
      </c>
      <c r="E1830" s="100"/>
      <c r="F1830" s="112" t="str">
        <f t="shared" si="4"/>
        <v>ISAAC DAVID GARCES PEREZ </v>
      </c>
      <c r="G1830" s="100" t="s">
        <v>24657</v>
      </c>
      <c r="H1830" s="61"/>
      <c r="I1830" s="27"/>
      <c r="J1830" s="57" t="s">
        <v>14</v>
      </c>
      <c r="K1830" s="28"/>
    </row>
    <row r="1831" ht="22.5" customHeight="1">
      <c r="A1831" s="147">
        <v>46139.0</v>
      </c>
      <c r="B1831" s="15"/>
      <c r="C1831" s="44"/>
      <c r="D1831" s="181" t="s">
        <v>24658</v>
      </c>
      <c r="E1831" s="100"/>
      <c r="F1831" s="112" t="str">
        <f t="shared" si="4"/>
        <v>SEBASTIÁN ANDRÉS TOLEDO JELVES </v>
      </c>
      <c r="G1831" s="100" t="s">
        <v>18794</v>
      </c>
      <c r="H1831" s="61"/>
      <c r="I1831" s="27"/>
      <c r="J1831" s="57" t="s">
        <v>14</v>
      </c>
      <c r="K1831" s="28"/>
    </row>
    <row r="1832" ht="22.5" customHeight="1">
      <c r="A1832" s="147">
        <v>46139.0</v>
      </c>
      <c r="B1832" s="15"/>
      <c r="C1832" s="44"/>
      <c r="D1832" s="181" t="s">
        <v>24659</v>
      </c>
      <c r="E1832" s="100"/>
      <c r="F1832" s="112" t="str">
        <f t="shared" si="4"/>
        <v>ERIC HADES ARCE CONTRERAS </v>
      </c>
      <c r="G1832" s="100" t="s">
        <v>24660</v>
      </c>
      <c r="H1832" s="61"/>
      <c r="I1832" s="27"/>
      <c r="J1832" s="57" t="s">
        <v>14</v>
      </c>
      <c r="K1832" s="28"/>
    </row>
    <row r="1833" ht="22.5" customHeight="1">
      <c r="A1833" s="147">
        <v>46139.0</v>
      </c>
      <c r="B1833" s="15"/>
      <c r="C1833" s="44"/>
      <c r="D1833" s="181" t="s">
        <v>24661</v>
      </c>
      <c r="E1833" s="100"/>
      <c r="F1833" s="112" t="str">
        <f t="shared" si="4"/>
        <v>JOSELYN CAROLINA PEREIRA ESPINOZA </v>
      </c>
      <c r="G1833" s="100" t="s">
        <v>11575</v>
      </c>
      <c r="H1833" s="61"/>
      <c r="I1833" s="27"/>
      <c r="J1833" s="57" t="s">
        <v>14</v>
      </c>
      <c r="K1833" s="28"/>
    </row>
    <row r="1834" ht="22.5" customHeight="1">
      <c r="A1834" s="147">
        <v>46139.0</v>
      </c>
      <c r="B1834" s="15"/>
      <c r="C1834" s="44"/>
      <c r="D1834" s="181" t="s">
        <v>21650</v>
      </c>
      <c r="E1834" s="100"/>
      <c r="F1834" s="112" t="str">
        <f t="shared" si="4"/>
        <v>FABIÁN IGNACIO VARAS ROJAS </v>
      </c>
      <c r="G1834" s="100" t="s">
        <v>21651</v>
      </c>
      <c r="H1834" s="61"/>
      <c r="I1834" s="27"/>
      <c r="J1834" s="57" t="s">
        <v>14</v>
      </c>
      <c r="K1834" s="28"/>
    </row>
    <row r="1835" ht="22.5" customHeight="1">
      <c r="A1835" s="147">
        <v>46139.0</v>
      </c>
      <c r="B1835" s="15"/>
      <c r="C1835" s="44"/>
      <c r="D1835" s="181" t="s">
        <v>24662</v>
      </c>
      <c r="E1835" s="100"/>
      <c r="F1835" s="112" t="str">
        <f t="shared" si="4"/>
        <v>PRISCILA ALEJANDRA GÓMEZ PADILLA </v>
      </c>
      <c r="G1835" s="100" t="s">
        <v>24663</v>
      </c>
      <c r="H1835" s="61"/>
      <c r="I1835" s="27"/>
      <c r="J1835" s="57" t="s">
        <v>14</v>
      </c>
      <c r="K1835" s="28"/>
    </row>
    <row r="1836" ht="22.5" customHeight="1">
      <c r="A1836" s="147">
        <v>46139.0</v>
      </c>
      <c r="B1836" s="15"/>
      <c r="C1836" s="44"/>
      <c r="D1836" s="181" t="s">
        <v>24664</v>
      </c>
      <c r="E1836" s="100"/>
      <c r="F1836" s="112" t="str">
        <f t="shared" si="4"/>
        <v>BELÉN ISIDORA VÉLIZ ECHEVERRÍA </v>
      </c>
      <c r="G1836" s="100" t="s">
        <v>24665</v>
      </c>
      <c r="H1836" s="56" t="s">
        <v>12</v>
      </c>
      <c r="I1836" s="27"/>
      <c r="J1836" s="57" t="s">
        <v>14</v>
      </c>
      <c r="K1836" s="23" t="s">
        <v>15</v>
      </c>
    </row>
    <row r="1837" ht="22.5" customHeight="1">
      <c r="A1837" s="147">
        <v>46139.0</v>
      </c>
      <c r="B1837" s="15"/>
      <c r="C1837" s="46"/>
      <c r="D1837" s="181" t="s">
        <v>24666</v>
      </c>
      <c r="E1837" s="100"/>
      <c r="F1837" s="112" t="str">
        <f t="shared" si="4"/>
        <v>NICOLÁS LUCIANO SALINAS PÉREZ </v>
      </c>
      <c r="G1837" s="100" t="s">
        <v>24667</v>
      </c>
      <c r="H1837" s="56" t="s">
        <v>12</v>
      </c>
      <c r="I1837" s="27"/>
      <c r="J1837" s="57" t="s">
        <v>14</v>
      </c>
      <c r="K1837" s="23" t="s">
        <v>15</v>
      </c>
    </row>
    <row r="1838" ht="22.5" customHeight="1">
      <c r="A1838" s="147">
        <v>46139.0</v>
      </c>
      <c r="B1838" s="15"/>
      <c r="C1838" s="46"/>
      <c r="D1838" s="181" t="s">
        <v>24668</v>
      </c>
      <c r="E1838" s="100"/>
      <c r="F1838" s="112" t="str">
        <f t="shared" si="4"/>
        <v>JOSE NORBEY BENITEZ BOLIVAR </v>
      </c>
      <c r="G1838" s="100" t="s">
        <v>24669</v>
      </c>
      <c r="H1838" s="56" t="s">
        <v>12</v>
      </c>
      <c r="I1838" s="27"/>
      <c r="J1838" s="57" t="s">
        <v>14</v>
      </c>
      <c r="K1838" s="28"/>
    </row>
    <row r="1839" ht="22.5" customHeight="1">
      <c r="A1839" s="147">
        <v>46139.0</v>
      </c>
      <c r="B1839" s="15"/>
      <c r="C1839" s="46"/>
      <c r="D1839" s="181" t="s">
        <v>24670</v>
      </c>
      <c r="E1839" s="100"/>
      <c r="F1839" s="112" t="str">
        <f t="shared" si="4"/>
        <v>JAVIERA ISABEL DURÁN VEGA </v>
      </c>
      <c r="G1839" s="100" t="s">
        <v>24671</v>
      </c>
      <c r="H1839" s="61"/>
      <c r="I1839" s="27"/>
      <c r="J1839" s="57" t="s">
        <v>14</v>
      </c>
      <c r="K1839" s="28"/>
    </row>
    <row r="1840" ht="22.5" customHeight="1">
      <c r="A1840" s="147">
        <v>46139.0</v>
      </c>
      <c r="B1840" s="15"/>
      <c r="C1840" s="46"/>
      <c r="D1840" s="181" t="s">
        <v>24672</v>
      </c>
      <c r="E1840" s="100"/>
      <c r="F1840" s="112" t="str">
        <f t="shared" si="4"/>
        <v>ODALINA MIREMZU DENISSE SANTANDER ARAYA </v>
      </c>
      <c r="G1840" s="100" t="s">
        <v>24673</v>
      </c>
      <c r="H1840" s="56" t="s">
        <v>12</v>
      </c>
      <c r="I1840" s="27"/>
      <c r="J1840" s="57" t="s">
        <v>14</v>
      </c>
      <c r="K1840" s="23" t="s">
        <v>15</v>
      </c>
    </row>
    <row r="1841" ht="22.5" customHeight="1">
      <c r="A1841" s="147">
        <v>46139.0</v>
      </c>
      <c r="B1841" s="15"/>
      <c r="C1841" s="46"/>
      <c r="D1841" s="181" t="s">
        <v>24674</v>
      </c>
      <c r="E1841" s="100"/>
      <c r="F1841" s="112" t="str">
        <f t="shared" si="4"/>
        <v>JOSHUA ALEXSANDER MONTENEGRO MORENO </v>
      </c>
      <c r="G1841" s="100" t="s">
        <v>24105</v>
      </c>
      <c r="H1841" s="56" t="s">
        <v>12</v>
      </c>
      <c r="I1841" s="27"/>
      <c r="J1841" s="57" t="s">
        <v>14</v>
      </c>
      <c r="K1841" s="28"/>
    </row>
    <row r="1842" ht="22.5" customHeight="1">
      <c r="A1842" s="147">
        <v>46139.0</v>
      </c>
      <c r="B1842" s="15"/>
      <c r="C1842" s="44"/>
      <c r="D1842" s="181" t="s">
        <v>24675</v>
      </c>
      <c r="E1842" s="100"/>
      <c r="F1842" s="112" t="str">
        <f t="shared" si="4"/>
        <v>FABIAN ALEXANDER AGUILERA AGUILERA </v>
      </c>
      <c r="G1842" s="100" t="s">
        <v>24676</v>
      </c>
      <c r="H1842" s="56" t="s">
        <v>12</v>
      </c>
      <c r="I1842" s="27"/>
      <c r="J1842" s="57" t="s">
        <v>14</v>
      </c>
      <c r="K1842" s="28"/>
    </row>
    <row r="1843" ht="22.5" customHeight="1">
      <c r="A1843" s="147">
        <v>46139.0</v>
      </c>
      <c r="B1843" s="15"/>
      <c r="C1843" s="44"/>
      <c r="D1843" s="181" t="s">
        <v>24677</v>
      </c>
      <c r="E1843" s="100"/>
      <c r="F1843" s="112" t="str">
        <f t="shared" si="4"/>
        <v>NATALIA DESNA GODOY RODRÍGUEZ </v>
      </c>
      <c r="G1843" s="100" t="s">
        <v>24678</v>
      </c>
      <c r="H1843" s="56"/>
      <c r="I1843" s="27"/>
      <c r="J1843" s="57" t="s">
        <v>14</v>
      </c>
      <c r="K1843" s="28"/>
    </row>
    <row r="1844" ht="22.5" customHeight="1">
      <c r="A1844" s="147">
        <v>46139.0</v>
      </c>
      <c r="B1844" s="15"/>
      <c r="C1844" s="44"/>
      <c r="D1844" s="181" t="s">
        <v>24679</v>
      </c>
      <c r="E1844" s="100" t="s">
        <v>24680</v>
      </c>
      <c r="F1844" s="112" t="str">
        <f t="shared" si="4"/>
        <v>MISSOULE BAZILE</v>
      </c>
      <c r="G1844" s="100" t="s">
        <v>24681</v>
      </c>
      <c r="H1844" s="56" t="s">
        <v>12</v>
      </c>
      <c r="I1844" s="27"/>
      <c r="J1844" s="57" t="s">
        <v>14</v>
      </c>
      <c r="K1844" s="28"/>
    </row>
    <row r="1845" ht="22.5" customHeight="1">
      <c r="A1845" s="147">
        <v>46139.0</v>
      </c>
      <c r="B1845" s="15"/>
      <c r="C1845" s="46" t="s">
        <v>122</v>
      </c>
      <c r="D1845" s="181" t="s">
        <v>24682</v>
      </c>
      <c r="E1845" s="100"/>
      <c r="F1845" s="112" t="str">
        <f t="shared" si="4"/>
        <v>DIEGO CRISTÓBAL FERNÁNDEZ JIMÉNEZ </v>
      </c>
      <c r="G1845" s="100" t="s">
        <v>24683</v>
      </c>
      <c r="H1845" s="56" t="s">
        <v>12</v>
      </c>
      <c r="I1845" s="27"/>
      <c r="J1845" s="57" t="s">
        <v>21226</v>
      </c>
      <c r="K1845" s="23" t="s">
        <v>15</v>
      </c>
    </row>
    <row r="1846" ht="22.5" customHeight="1">
      <c r="A1846" s="147">
        <v>46139.0</v>
      </c>
      <c r="B1846" s="15"/>
      <c r="C1846" s="46" t="s">
        <v>122</v>
      </c>
      <c r="D1846" s="181" t="s">
        <v>24684</v>
      </c>
      <c r="E1846" s="100"/>
      <c r="F1846" s="112" t="str">
        <f t="shared" si="4"/>
        <v>FELIPE ENRIQUE PÉREZ SÁNCHEZ </v>
      </c>
      <c r="G1846" s="100" t="s">
        <v>18288</v>
      </c>
      <c r="H1846" s="56" t="s">
        <v>12</v>
      </c>
      <c r="I1846" s="27"/>
      <c r="J1846" s="57" t="s">
        <v>21226</v>
      </c>
      <c r="K1846" s="23" t="s">
        <v>15</v>
      </c>
    </row>
    <row r="1847" ht="22.5" customHeight="1">
      <c r="A1847" s="147">
        <v>46139.0</v>
      </c>
      <c r="B1847" s="15"/>
      <c r="C1847" s="46" t="s">
        <v>122</v>
      </c>
      <c r="D1847" s="181" t="s">
        <v>24685</v>
      </c>
      <c r="E1847" s="100"/>
      <c r="F1847" s="112" t="str">
        <f t="shared" si="4"/>
        <v>CARLOS RICARDO TUDELA STUARDO </v>
      </c>
      <c r="G1847" s="100" t="s">
        <v>24686</v>
      </c>
      <c r="H1847" s="56" t="s">
        <v>12</v>
      </c>
      <c r="I1847" s="27"/>
      <c r="J1847" s="57" t="s">
        <v>21</v>
      </c>
      <c r="K1847" s="23" t="s">
        <v>15</v>
      </c>
    </row>
    <row r="1848" ht="22.5" customHeight="1">
      <c r="A1848" s="147">
        <v>46139.0</v>
      </c>
      <c r="B1848" s="15"/>
      <c r="C1848" s="46" t="s">
        <v>24687</v>
      </c>
      <c r="D1848" s="181" t="s">
        <v>24688</v>
      </c>
      <c r="E1848" s="100"/>
      <c r="F1848" s="112" t="str">
        <f t="shared" si="4"/>
        <v>SERGIO YONNY REYES VÁSQUEZ </v>
      </c>
      <c r="G1848" s="100" t="s">
        <v>24689</v>
      </c>
      <c r="H1848" s="56" t="s">
        <v>12</v>
      </c>
      <c r="I1848" s="27"/>
      <c r="J1848" s="57" t="s">
        <v>21</v>
      </c>
      <c r="K1848" s="23" t="s">
        <v>15</v>
      </c>
    </row>
    <row r="1849" ht="22.5" customHeight="1">
      <c r="A1849" s="147">
        <v>46139.0</v>
      </c>
      <c r="B1849" s="15"/>
      <c r="C1849" s="46" t="s">
        <v>1312</v>
      </c>
      <c r="D1849" s="181" t="s">
        <v>24690</v>
      </c>
      <c r="E1849" s="100"/>
      <c r="F1849" s="112" t="str">
        <f t="shared" si="4"/>
        <v>STEPHANIE OMARITA PARADA ÓRDENES </v>
      </c>
      <c r="G1849" s="100" t="s">
        <v>24691</v>
      </c>
      <c r="H1849" s="56" t="s">
        <v>12</v>
      </c>
      <c r="I1849" s="27"/>
      <c r="J1849" s="57" t="s">
        <v>21</v>
      </c>
      <c r="K1849" s="23" t="s">
        <v>15</v>
      </c>
    </row>
    <row r="1850" ht="22.5" customHeight="1">
      <c r="A1850" s="147">
        <v>46139.0</v>
      </c>
      <c r="B1850" s="15"/>
      <c r="C1850" s="46" t="s">
        <v>546</v>
      </c>
      <c r="D1850" s="181" t="s">
        <v>24692</v>
      </c>
      <c r="E1850" s="100"/>
      <c r="F1850" s="112" t="str">
        <f t="shared" si="4"/>
        <v>GUSTAVO ANDRÉS PAREDES CASANOVA </v>
      </c>
      <c r="G1850" s="100" t="s">
        <v>24693</v>
      </c>
      <c r="H1850" s="56" t="s">
        <v>12</v>
      </c>
      <c r="I1850" s="27"/>
      <c r="J1850" s="57" t="s">
        <v>21</v>
      </c>
      <c r="K1850" s="23" t="s">
        <v>15</v>
      </c>
    </row>
    <row r="1851" ht="22.5" customHeight="1">
      <c r="A1851" s="147">
        <v>46139.0</v>
      </c>
      <c r="B1851" s="15"/>
      <c r="C1851" s="46" t="s">
        <v>232</v>
      </c>
      <c r="D1851" s="181" t="s">
        <v>24694</v>
      </c>
      <c r="E1851" s="100"/>
      <c r="F1851" s="112" t="str">
        <f t="shared" si="4"/>
        <v>JOSÉ LUIS SALINAS FUENTES </v>
      </c>
      <c r="G1851" s="100" t="s">
        <v>24695</v>
      </c>
      <c r="H1851" s="56" t="s">
        <v>12</v>
      </c>
      <c r="I1851" s="27"/>
      <c r="J1851" s="57" t="s">
        <v>21</v>
      </c>
      <c r="K1851" s="23" t="s">
        <v>15</v>
      </c>
    </row>
    <row r="1852" ht="22.5" customHeight="1">
      <c r="A1852" s="147">
        <v>46139.0</v>
      </c>
      <c r="B1852" s="15"/>
      <c r="C1852" s="46" t="s">
        <v>106</v>
      </c>
      <c r="D1852" s="181" t="s">
        <v>24696</v>
      </c>
      <c r="E1852" s="100"/>
      <c r="F1852" s="112" t="str">
        <f t="shared" si="4"/>
        <v>MIRKO JAVIER VERA SILVA </v>
      </c>
      <c r="G1852" s="100" t="s">
        <v>24697</v>
      </c>
      <c r="H1852" s="56" t="s">
        <v>12</v>
      </c>
      <c r="I1852" s="27"/>
      <c r="J1852" s="57" t="s">
        <v>21</v>
      </c>
      <c r="K1852" s="23" t="s">
        <v>15</v>
      </c>
    </row>
    <row r="1853" ht="22.5" customHeight="1">
      <c r="A1853" s="147">
        <v>46139.0</v>
      </c>
      <c r="B1853" s="15"/>
      <c r="C1853" s="46" t="s">
        <v>4078</v>
      </c>
      <c r="D1853" s="181" t="s">
        <v>24698</v>
      </c>
      <c r="E1853" s="100"/>
      <c r="F1853" s="112" t="str">
        <f t="shared" si="4"/>
        <v>GEORGE ANTHONY LOBOS GAJARDO </v>
      </c>
      <c r="G1853" s="100" t="s">
        <v>24699</v>
      </c>
      <c r="H1853" s="61"/>
      <c r="I1853" s="27"/>
      <c r="J1853" s="57" t="s">
        <v>21</v>
      </c>
      <c r="K1853" s="23" t="s">
        <v>22</v>
      </c>
    </row>
    <row r="1854" ht="22.5" customHeight="1">
      <c r="A1854" s="147">
        <v>46139.0</v>
      </c>
      <c r="B1854" s="15"/>
      <c r="C1854" s="46" t="s">
        <v>2485</v>
      </c>
      <c r="D1854" s="181" t="s">
        <v>24700</v>
      </c>
      <c r="E1854" s="100"/>
      <c r="F1854" s="112" t="str">
        <f t="shared" si="4"/>
        <v>GENESIS ISABEL VICENCIO ORELLANA </v>
      </c>
      <c r="G1854" s="100" t="s">
        <v>24701</v>
      </c>
      <c r="H1854" s="61"/>
      <c r="I1854" s="27"/>
      <c r="J1854" s="57" t="s">
        <v>21</v>
      </c>
      <c r="K1854" s="23" t="s">
        <v>22</v>
      </c>
    </row>
    <row r="1855" ht="22.5" customHeight="1">
      <c r="A1855" s="147">
        <v>46139.0</v>
      </c>
      <c r="B1855" s="15"/>
      <c r="C1855" s="46" t="s">
        <v>106</v>
      </c>
      <c r="D1855" s="181" t="s">
        <v>24702</v>
      </c>
      <c r="E1855" s="100"/>
      <c r="F1855" s="112" t="str">
        <f t="shared" si="4"/>
        <v>PATRICIO ENRIQUE GONZÁLEZ VÁSQUEZ </v>
      </c>
      <c r="G1855" s="100" t="s">
        <v>24703</v>
      </c>
      <c r="H1855" s="61"/>
      <c r="I1855" s="27"/>
      <c r="J1855" s="57" t="s">
        <v>21</v>
      </c>
      <c r="K1855" s="23" t="s">
        <v>22</v>
      </c>
    </row>
    <row r="1856" ht="22.5" customHeight="1">
      <c r="A1856" s="147">
        <v>46139.0</v>
      </c>
      <c r="B1856" s="15"/>
      <c r="C1856" s="46" t="s">
        <v>106</v>
      </c>
      <c r="D1856" s="181" t="s">
        <v>24704</v>
      </c>
      <c r="E1856" s="100"/>
      <c r="F1856" s="112" t="str">
        <f t="shared" si="4"/>
        <v>MARTA MARIA LOYOLA ZUÑIGA </v>
      </c>
      <c r="G1856" s="100" t="s">
        <v>24705</v>
      </c>
      <c r="H1856" s="56" t="s">
        <v>12</v>
      </c>
      <c r="I1856" s="27"/>
      <c r="J1856" s="57" t="s">
        <v>21</v>
      </c>
      <c r="K1856" s="23" t="s">
        <v>15</v>
      </c>
    </row>
    <row r="1857" ht="22.5" customHeight="1">
      <c r="A1857" s="147">
        <v>46139.0</v>
      </c>
      <c r="B1857" s="15"/>
      <c r="C1857" s="46" t="s">
        <v>106</v>
      </c>
      <c r="D1857" s="181" t="s">
        <v>24706</v>
      </c>
      <c r="E1857" s="100"/>
      <c r="F1857" s="112" t="str">
        <f t="shared" si="4"/>
        <v>RAÚL JONATHAN GRANADOS CASANOVA </v>
      </c>
      <c r="G1857" s="100" t="s">
        <v>24707</v>
      </c>
      <c r="H1857" s="56" t="s">
        <v>12</v>
      </c>
      <c r="I1857" s="27"/>
      <c r="J1857" s="57" t="s">
        <v>21</v>
      </c>
      <c r="K1857" s="23" t="s">
        <v>15</v>
      </c>
    </row>
    <row r="1858" ht="22.5" customHeight="1">
      <c r="A1858" s="147">
        <v>46139.0</v>
      </c>
      <c r="B1858" s="15"/>
      <c r="C1858" s="46" t="s">
        <v>106</v>
      </c>
      <c r="D1858" s="181" t="s">
        <v>24708</v>
      </c>
      <c r="E1858" s="100"/>
      <c r="F1858" s="112" t="str">
        <f t="shared" si="4"/>
        <v>CAMILO AUGUSTO POLANCO PRAT </v>
      </c>
      <c r="G1858" s="100" t="s">
        <v>24709</v>
      </c>
      <c r="H1858" s="56" t="s">
        <v>12</v>
      </c>
      <c r="I1858" s="27"/>
      <c r="J1858" s="57" t="s">
        <v>21</v>
      </c>
      <c r="K1858" s="23" t="s">
        <v>15</v>
      </c>
    </row>
    <row r="1859" ht="22.5" customHeight="1">
      <c r="A1859" s="147">
        <v>46139.0</v>
      </c>
      <c r="B1859" s="15"/>
      <c r="C1859" s="46" t="s">
        <v>228</v>
      </c>
      <c r="D1859" s="181" t="s">
        <v>24710</v>
      </c>
      <c r="E1859" s="100"/>
      <c r="F1859" s="112" t="str">
        <f t="shared" si="4"/>
        <v>MAYRA TANAE VERGARA CANESSA </v>
      </c>
      <c r="G1859" s="100" t="s">
        <v>24711</v>
      </c>
      <c r="H1859" s="56" t="s">
        <v>12</v>
      </c>
      <c r="I1859" s="27"/>
      <c r="J1859" s="57" t="s">
        <v>21</v>
      </c>
      <c r="K1859" s="23" t="s">
        <v>15</v>
      </c>
    </row>
    <row r="1860" ht="22.5" customHeight="1">
      <c r="A1860" s="147">
        <v>46139.0</v>
      </c>
      <c r="B1860" s="15"/>
      <c r="C1860" s="46" t="s">
        <v>10317</v>
      </c>
      <c r="D1860" s="181" t="s">
        <v>24712</v>
      </c>
      <c r="E1860" s="100"/>
      <c r="F1860" s="112" t="str">
        <f t="shared" si="4"/>
        <v>TOMÁS FELIPE HERRERA VALDERRAMA </v>
      </c>
      <c r="G1860" s="100" t="s">
        <v>24713</v>
      </c>
      <c r="H1860" s="56" t="s">
        <v>12</v>
      </c>
      <c r="I1860" s="27"/>
      <c r="J1860" s="57" t="s">
        <v>21</v>
      </c>
      <c r="K1860" s="23" t="s">
        <v>15</v>
      </c>
    </row>
    <row r="1861" ht="22.5" customHeight="1">
      <c r="A1861" s="147">
        <v>46139.0</v>
      </c>
      <c r="B1861" s="15"/>
      <c r="C1861" s="46" t="s">
        <v>760</v>
      </c>
      <c r="D1861" s="181" t="s">
        <v>24714</v>
      </c>
      <c r="E1861" s="100"/>
      <c r="F1861" s="112" t="str">
        <f t="shared" si="4"/>
        <v>CARLOS MAURICIO QUIROGA LÓPEZ </v>
      </c>
      <c r="G1861" s="100" t="s">
        <v>24715</v>
      </c>
      <c r="H1861" s="56" t="s">
        <v>12</v>
      </c>
      <c r="I1861" s="27"/>
      <c r="J1861" s="57" t="s">
        <v>21</v>
      </c>
      <c r="K1861" s="23" t="s">
        <v>15</v>
      </c>
    </row>
    <row r="1862" ht="22.5" customHeight="1">
      <c r="A1862" s="147">
        <v>46139.0</v>
      </c>
      <c r="B1862" s="15"/>
      <c r="C1862" s="46" t="s">
        <v>663</v>
      </c>
      <c r="D1862" s="181" t="s">
        <v>23402</v>
      </c>
      <c r="E1862" s="100"/>
      <c r="F1862" s="112" t="str">
        <f t="shared" si="4"/>
        <v>FABIÁN MARCELO BARRAZA FLORES </v>
      </c>
      <c r="G1862" s="100" t="s">
        <v>23403</v>
      </c>
      <c r="H1862" s="56" t="s">
        <v>12</v>
      </c>
      <c r="I1862" s="27"/>
      <c r="J1862" s="57" t="s">
        <v>21</v>
      </c>
      <c r="K1862" s="23" t="s">
        <v>18</v>
      </c>
    </row>
    <row r="1863" ht="22.5" customHeight="1">
      <c r="A1863" s="147">
        <v>46139.0</v>
      </c>
      <c r="B1863" s="15"/>
      <c r="C1863" s="46" t="s">
        <v>24716</v>
      </c>
      <c r="D1863" s="181" t="s">
        <v>24717</v>
      </c>
      <c r="E1863" s="100"/>
      <c r="F1863" s="112" t="str">
        <f t="shared" si="4"/>
        <v>FELIPE IGNACIO URRUTIA VÁSQUEZ </v>
      </c>
      <c r="G1863" s="100" t="s">
        <v>24718</v>
      </c>
      <c r="H1863" s="56" t="s">
        <v>12</v>
      </c>
      <c r="I1863" s="27"/>
      <c r="J1863" s="57" t="s">
        <v>21</v>
      </c>
      <c r="K1863" s="23" t="s">
        <v>15</v>
      </c>
    </row>
    <row r="1864" ht="22.5" customHeight="1">
      <c r="A1864" s="147">
        <v>46139.0</v>
      </c>
      <c r="B1864" s="15"/>
      <c r="C1864" s="46" t="s">
        <v>106</v>
      </c>
      <c r="D1864" s="181" t="s">
        <v>24719</v>
      </c>
      <c r="E1864" s="100"/>
      <c r="F1864" s="112" t="str">
        <f t="shared" si="4"/>
        <v>FELIPE ALONSO GONZÁLEZ HERNÁNDEZ </v>
      </c>
      <c r="G1864" s="100" t="s">
        <v>24720</v>
      </c>
      <c r="H1864" s="56" t="s">
        <v>12</v>
      </c>
      <c r="I1864" s="27"/>
      <c r="J1864" s="57" t="s">
        <v>21</v>
      </c>
      <c r="K1864" s="23" t="s">
        <v>15</v>
      </c>
    </row>
    <row r="1865" ht="22.5" customHeight="1">
      <c r="A1865" s="147">
        <v>46139.0</v>
      </c>
      <c r="B1865" s="15"/>
      <c r="C1865" s="46" t="s">
        <v>106</v>
      </c>
      <c r="D1865" s="181" t="s">
        <v>24721</v>
      </c>
      <c r="E1865" s="100"/>
      <c r="F1865" s="112" t="str">
        <f t="shared" si="4"/>
        <v>MAURICIO ANTONIO HERNÁNDEZ JARA </v>
      </c>
      <c r="G1865" s="100" t="s">
        <v>24722</v>
      </c>
      <c r="H1865" s="56" t="s">
        <v>12</v>
      </c>
      <c r="I1865" s="27"/>
      <c r="J1865" s="57" t="s">
        <v>21</v>
      </c>
      <c r="K1865" s="23" t="s">
        <v>15</v>
      </c>
    </row>
    <row r="1866" ht="22.5" customHeight="1">
      <c r="A1866" s="147">
        <v>46139.0</v>
      </c>
      <c r="B1866" s="15"/>
      <c r="C1866" s="46" t="s">
        <v>228</v>
      </c>
      <c r="D1866" s="181" t="s">
        <v>24723</v>
      </c>
      <c r="E1866" s="100" t="s">
        <v>24724</v>
      </c>
      <c r="F1866" s="112" t="str">
        <f t="shared" si="4"/>
        <v>FABIAN ALBERTO PINOCHET IBACACHE</v>
      </c>
      <c r="G1866" s="100" t="s">
        <v>24725</v>
      </c>
      <c r="H1866" s="56" t="s">
        <v>12</v>
      </c>
      <c r="I1866" s="27"/>
      <c r="J1866" s="57" t="s">
        <v>21</v>
      </c>
      <c r="K1866" s="23" t="s">
        <v>15</v>
      </c>
    </row>
    <row r="1867" ht="22.5" customHeight="1">
      <c r="A1867" s="147">
        <v>46139.0</v>
      </c>
      <c r="B1867" s="15">
        <v>46125.0</v>
      </c>
      <c r="C1867" s="44">
        <v>45717.0</v>
      </c>
      <c r="D1867" s="181" t="s">
        <v>2096</v>
      </c>
      <c r="E1867" s="100" t="s">
        <v>24726</v>
      </c>
      <c r="F1867" s="112" t="str">
        <f t="shared" si="4"/>
        <v>CAMILO SOTO RAMIREZ</v>
      </c>
      <c r="G1867" s="100" t="s">
        <v>24727</v>
      </c>
      <c r="H1867" s="61"/>
      <c r="I1867" s="27"/>
      <c r="J1867" s="57" t="s">
        <v>17</v>
      </c>
      <c r="K1867" s="23" t="s">
        <v>22</v>
      </c>
    </row>
    <row r="1868" ht="22.5" customHeight="1">
      <c r="A1868" s="147">
        <v>46139.0</v>
      </c>
      <c r="B1868" s="15">
        <v>46125.0</v>
      </c>
      <c r="C1868" s="44">
        <v>43617.0</v>
      </c>
      <c r="D1868" s="181" t="s">
        <v>24728</v>
      </c>
      <c r="E1868" s="100" t="s">
        <v>24729</v>
      </c>
      <c r="F1868" s="112" t="str">
        <f t="shared" si="4"/>
        <v>ALFREDO ULISES FONSECA MARIN</v>
      </c>
      <c r="G1868" s="100" t="s">
        <v>24730</v>
      </c>
      <c r="H1868" s="61"/>
      <c r="I1868" s="27"/>
      <c r="J1868" s="57" t="s">
        <v>17</v>
      </c>
      <c r="K1868" s="23" t="s">
        <v>22</v>
      </c>
    </row>
    <row r="1869" ht="22.5" customHeight="1">
      <c r="A1869" s="147">
        <v>46139.0</v>
      </c>
      <c r="B1869" s="15">
        <v>46125.0</v>
      </c>
      <c r="C1869" s="44">
        <v>45658.0</v>
      </c>
      <c r="D1869" s="181" t="s">
        <v>24731</v>
      </c>
      <c r="E1869" s="100"/>
      <c r="F1869" s="112" t="str">
        <f t="shared" si="4"/>
        <v>ERVIN ANDRÉS CELEDÓN OLGUÍN </v>
      </c>
      <c r="G1869" s="100" t="s">
        <v>24732</v>
      </c>
      <c r="H1869" s="61"/>
      <c r="I1869" s="27"/>
      <c r="J1869" s="57" t="s">
        <v>17</v>
      </c>
      <c r="K1869" s="23" t="s">
        <v>22</v>
      </c>
    </row>
    <row r="1870" ht="22.5" customHeight="1">
      <c r="A1870" s="147">
        <v>46139.0</v>
      </c>
      <c r="B1870" s="15"/>
      <c r="C1870" s="44">
        <v>43221.0</v>
      </c>
      <c r="D1870" s="181" t="s">
        <v>24733</v>
      </c>
      <c r="E1870" s="100"/>
      <c r="F1870" s="112" t="str">
        <f t="shared" si="4"/>
        <v>CARLOS PATRICIO VÉLIZ ESPINOZA </v>
      </c>
      <c r="G1870" s="100" t="s">
        <v>24734</v>
      </c>
      <c r="H1870" s="61"/>
      <c r="I1870" s="27"/>
      <c r="J1870" s="57" t="s">
        <v>17</v>
      </c>
      <c r="K1870" s="23" t="s">
        <v>22</v>
      </c>
    </row>
    <row r="1871" ht="22.5" customHeight="1">
      <c r="A1871" s="147">
        <v>46139.0</v>
      </c>
      <c r="B1871" s="15">
        <v>46125.0</v>
      </c>
      <c r="C1871" s="44">
        <v>42614.0</v>
      </c>
      <c r="D1871" s="181" t="s">
        <v>24735</v>
      </c>
      <c r="E1871" s="100"/>
      <c r="F1871" s="112" t="str">
        <f t="shared" si="4"/>
        <v>JOEL ALEJANDRO MUÑOZ TAPIA </v>
      </c>
      <c r="G1871" s="100" t="s">
        <v>24736</v>
      </c>
      <c r="H1871" s="56" t="s">
        <v>12</v>
      </c>
      <c r="I1871" s="27"/>
      <c r="J1871" s="57" t="s">
        <v>17</v>
      </c>
      <c r="K1871" s="23" t="s">
        <v>15</v>
      </c>
    </row>
    <row r="1872" ht="22.5" customHeight="1">
      <c r="A1872" s="147">
        <v>46139.0</v>
      </c>
      <c r="B1872" s="15">
        <v>46125.0</v>
      </c>
      <c r="C1872" s="44">
        <v>43647.0</v>
      </c>
      <c r="D1872" s="181" t="s">
        <v>24737</v>
      </c>
      <c r="E1872" s="100"/>
      <c r="F1872" s="112" t="str">
        <f t="shared" si="4"/>
        <v>ALICIA ANDREA PALMA PERALTA </v>
      </c>
      <c r="G1872" s="100" t="s">
        <v>12323</v>
      </c>
      <c r="H1872" s="56" t="s">
        <v>12</v>
      </c>
      <c r="I1872" s="27"/>
      <c r="J1872" s="57" t="s">
        <v>17</v>
      </c>
      <c r="K1872" s="23" t="s">
        <v>15</v>
      </c>
    </row>
    <row r="1873" ht="22.5" customHeight="1">
      <c r="A1873" s="147">
        <v>46139.0</v>
      </c>
      <c r="B1873" s="15">
        <v>46125.0</v>
      </c>
      <c r="C1873" s="44">
        <v>45383.0</v>
      </c>
      <c r="D1873" s="181" t="s">
        <v>24738</v>
      </c>
      <c r="E1873" s="100"/>
      <c r="F1873" s="112" t="str">
        <f t="shared" si="4"/>
        <v>GUILLERMO SEGUNDO MIRANDA BRITO </v>
      </c>
      <c r="G1873" s="100" t="s">
        <v>24739</v>
      </c>
      <c r="H1873" s="56" t="s">
        <v>12</v>
      </c>
      <c r="I1873" s="27"/>
      <c r="J1873" s="57" t="s">
        <v>17</v>
      </c>
      <c r="K1873" s="23" t="s">
        <v>15</v>
      </c>
    </row>
    <row r="1874" ht="22.5" customHeight="1">
      <c r="A1874" s="147">
        <v>46139.0</v>
      </c>
      <c r="B1874" s="15">
        <v>46125.0</v>
      </c>
      <c r="C1874" s="44">
        <v>45323.0</v>
      </c>
      <c r="D1874" s="181" t="s">
        <v>24740</v>
      </c>
      <c r="E1874" s="100"/>
      <c r="F1874" s="112" t="str">
        <f t="shared" si="4"/>
        <v>SEBASTIAN FAUNDEZ VASQUEZ </v>
      </c>
      <c r="G1874" s="100" t="s">
        <v>24741</v>
      </c>
      <c r="H1874" s="56" t="s">
        <v>12</v>
      </c>
      <c r="I1874" s="27"/>
      <c r="J1874" s="57" t="s">
        <v>17</v>
      </c>
      <c r="K1874" s="23" t="s">
        <v>20</v>
      </c>
    </row>
    <row r="1875" ht="22.5" customHeight="1">
      <c r="A1875" s="147">
        <v>46139.0</v>
      </c>
      <c r="B1875" s="15"/>
      <c r="C1875" s="44">
        <v>43647.0</v>
      </c>
      <c r="D1875" s="181" t="s">
        <v>24742</v>
      </c>
      <c r="E1875" s="100"/>
      <c r="F1875" s="112" t="str">
        <f t="shared" si="4"/>
        <v>CAROLINA ALEJANDRA SOLÍS GONZÁLEZ </v>
      </c>
      <c r="G1875" s="100" t="s">
        <v>14629</v>
      </c>
      <c r="H1875" s="61"/>
      <c r="I1875" s="27"/>
      <c r="J1875" s="57" t="s">
        <v>17</v>
      </c>
      <c r="K1875" s="23" t="s">
        <v>22</v>
      </c>
    </row>
    <row r="1876" ht="22.5" customHeight="1">
      <c r="A1876" s="147">
        <v>46139.0</v>
      </c>
      <c r="B1876" s="15">
        <v>46125.0</v>
      </c>
      <c r="C1876" s="44">
        <v>45323.0</v>
      </c>
      <c r="D1876" s="181" t="s">
        <v>24743</v>
      </c>
      <c r="E1876" s="100"/>
      <c r="F1876" s="112" t="str">
        <f t="shared" si="4"/>
        <v>PEDRO CISTERNAS JUSTINIANO </v>
      </c>
      <c r="G1876" s="100" t="s">
        <v>24744</v>
      </c>
      <c r="H1876" s="56" t="s">
        <v>12</v>
      </c>
      <c r="I1876" s="27"/>
      <c r="J1876" s="57" t="s">
        <v>17</v>
      </c>
      <c r="K1876" s="23" t="s">
        <v>15</v>
      </c>
    </row>
    <row r="1877" ht="22.5" customHeight="1">
      <c r="A1877" s="147">
        <v>46139.0</v>
      </c>
      <c r="B1877" s="15">
        <v>46125.0</v>
      </c>
      <c r="C1877" s="44">
        <v>44652.0</v>
      </c>
      <c r="D1877" s="181" t="s">
        <v>24745</v>
      </c>
      <c r="E1877" s="100"/>
      <c r="F1877" s="112" t="str">
        <f t="shared" si="4"/>
        <v>JUAN FRANCISCO ARAVENA HENRÍQUEZ </v>
      </c>
      <c r="G1877" s="100" t="s">
        <v>24746</v>
      </c>
      <c r="H1877" s="56" t="s">
        <v>12</v>
      </c>
      <c r="I1877" s="27"/>
      <c r="J1877" s="57" t="s">
        <v>17</v>
      </c>
      <c r="K1877" s="23" t="s">
        <v>15</v>
      </c>
    </row>
    <row r="1878" ht="22.5" customHeight="1">
      <c r="A1878" s="147">
        <v>46139.0</v>
      </c>
      <c r="B1878" s="46"/>
      <c r="C1878" s="44"/>
      <c r="D1878" s="181" t="s">
        <v>24747</v>
      </c>
      <c r="E1878" s="100"/>
      <c r="F1878" s="112" t="str">
        <f t="shared" si="4"/>
        <v>MARCO HERNÁN ROJAS PALACIOS </v>
      </c>
      <c r="G1878" s="100" t="s">
        <v>5981</v>
      </c>
      <c r="H1878" s="56" t="s">
        <v>12</v>
      </c>
      <c r="I1878" s="27"/>
      <c r="J1878" s="57" t="s">
        <v>17</v>
      </c>
      <c r="K1878" s="23" t="s">
        <v>15</v>
      </c>
    </row>
    <row r="1879" ht="22.5" customHeight="1">
      <c r="A1879" s="147">
        <v>46139.0</v>
      </c>
      <c r="B1879" s="15">
        <v>46126.0</v>
      </c>
      <c r="C1879" s="44">
        <v>44743.0</v>
      </c>
      <c r="D1879" s="181" t="s">
        <v>24748</v>
      </c>
      <c r="E1879" s="100"/>
      <c r="F1879" s="112" t="str">
        <f t="shared" si="4"/>
        <v>CRISTIAN REINALDO RAMÍREZ VERGARA </v>
      </c>
      <c r="G1879" s="100" t="s">
        <v>24749</v>
      </c>
      <c r="H1879" s="56" t="s">
        <v>12</v>
      </c>
      <c r="I1879" s="27"/>
      <c r="J1879" s="57" t="s">
        <v>17</v>
      </c>
      <c r="K1879" s="23" t="s">
        <v>15</v>
      </c>
    </row>
    <row r="1880" ht="22.5" customHeight="1">
      <c r="A1880" s="147">
        <v>46139.0</v>
      </c>
      <c r="B1880" s="15">
        <v>46126.0</v>
      </c>
      <c r="C1880" s="44">
        <v>44743.0</v>
      </c>
      <c r="D1880" s="181" t="s">
        <v>24750</v>
      </c>
      <c r="E1880" s="100"/>
      <c r="F1880" s="112" t="str">
        <f t="shared" si="4"/>
        <v>CARLOS SEBASTIÁN ZAMORANO CORTEZ </v>
      </c>
      <c r="G1880" s="100" t="s">
        <v>24751</v>
      </c>
      <c r="H1880" s="56" t="s">
        <v>12</v>
      </c>
      <c r="I1880" s="27"/>
      <c r="J1880" s="57" t="s">
        <v>17</v>
      </c>
      <c r="K1880" s="23" t="s">
        <v>15</v>
      </c>
    </row>
    <row r="1881" ht="22.5" customHeight="1">
      <c r="A1881" s="147">
        <v>46139.0</v>
      </c>
      <c r="B1881" s="15">
        <v>46126.0</v>
      </c>
      <c r="C1881" s="44">
        <v>45383.0</v>
      </c>
      <c r="D1881" s="181" t="s">
        <v>24752</v>
      </c>
      <c r="E1881" s="100"/>
      <c r="F1881" s="112" t="str">
        <f t="shared" si="4"/>
        <v>RICARDO ELIAS VERA TAPIA </v>
      </c>
      <c r="G1881" s="100" t="s">
        <v>24753</v>
      </c>
      <c r="H1881" s="56" t="s">
        <v>12</v>
      </c>
      <c r="I1881" s="27"/>
      <c r="J1881" s="57" t="s">
        <v>17</v>
      </c>
      <c r="K1881" s="23" t="s">
        <v>15</v>
      </c>
    </row>
    <row r="1882" ht="22.5" customHeight="1">
      <c r="A1882" s="147">
        <v>46139.0</v>
      </c>
      <c r="B1882" s="15">
        <v>46125.0</v>
      </c>
      <c r="C1882" s="44">
        <v>42948.0</v>
      </c>
      <c r="D1882" s="181" t="s">
        <v>24754</v>
      </c>
      <c r="E1882" s="100"/>
      <c r="F1882" s="112" t="str">
        <f t="shared" si="4"/>
        <v>CARLOS ABEL ARENAS CASTRO </v>
      </c>
      <c r="G1882" s="100" t="s">
        <v>24755</v>
      </c>
      <c r="H1882" s="56" t="s">
        <v>12</v>
      </c>
      <c r="I1882" s="27"/>
      <c r="J1882" s="57" t="s">
        <v>17</v>
      </c>
      <c r="K1882" s="23" t="s">
        <v>15</v>
      </c>
    </row>
    <row r="1883" ht="22.5" customHeight="1">
      <c r="A1883" s="147">
        <v>46139.0</v>
      </c>
      <c r="B1883" s="15">
        <v>46125.0</v>
      </c>
      <c r="C1883" s="44">
        <v>43586.0</v>
      </c>
      <c r="D1883" s="181" t="s">
        <v>24756</v>
      </c>
      <c r="E1883" s="100"/>
      <c r="F1883" s="112" t="str">
        <f t="shared" si="4"/>
        <v>BORIS EDUARDO ARRIAGADA ZAMORA </v>
      </c>
      <c r="G1883" s="100" t="s">
        <v>24757</v>
      </c>
      <c r="H1883" s="56" t="s">
        <v>12</v>
      </c>
      <c r="I1883" s="27"/>
      <c r="J1883" s="57" t="s">
        <v>17</v>
      </c>
      <c r="K1883" s="23" t="s">
        <v>15</v>
      </c>
    </row>
    <row r="1884" ht="22.5" customHeight="1">
      <c r="A1884" s="147">
        <v>46139.0</v>
      </c>
      <c r="B1884" s="15">
        <v>46125.0</v>
      </c>
      <c r="C1884" s="44">
        <v>44896.0</v>
      </c>
      <c r="D1884" s="181" t="s">
        <v>24758</v>
      </c>
      <c r="E1884" s="100"/>
      <c r="F1884" s="112" t="str">
        <f t="shared" si="4"/>
        <v>SERGIO ENRIQUE ESPINOZA VELASQUEZ </v>
      </c>
      <c r="G1884" s="100" t="s">
        <v>24759</v>
      </c>
      <c r="H1884" s="56" t="s">
        <v>12</v>
      </c>
      <c r="I1884" s="27"/>
      <c r="J1884" s="57" t="s">
        <v>17</v>
      </c>
      <c r="K1884" s="23" t="s">
        <v>15</v>
      </c>
    </row>
    <row r="1885" ht="22.5" customHeight="1">
      <c r="A1885" s="147">
        <v>46139.0</v>
      </c>
      <c r="B1885" s="15">
        <v>46125.0</v>
      </c>
      <c r="C1885" s="44">
        <v>45352.0</v>
      </c>
      <c r="D1885" s="181" t="s">
        <v>24760</v>
      </c>
      <c r="E1885" s="100"/>
      <c r="F1885" s="112" t="str">
        <f t="shared" si="4"/>
        <v>NICOLE ANDREA CANALES SALAZAR </v>
      </c>
      <c r="G1885" s="100" t="s">
        <v>24761</v>
      </c>
      <c r="H1885" s="56" t="s">
        <v>12</v>
      </c>
      <c r="I1885" s="27"/>
      <c r="J1885" s="57" t="s">
        <v>17</v>
      </c>
      <c r="K1885" s="23" t="s">
        <v>30</v>
      </c>
    </row>
    <row r="1886" ht="22.5" customHeight="1">
      <c r="A1886" s="147">
        <v>46139.0</v>
      </c>
      <c r="B1886" s="15">
        <v>46125.0</v>
      </c>
      <c r="C1886" s="44">
        <v>43862.0</v>
      </c>
      <c r="D1886" s="181" t="s">
        <v>24762</v>
      </c>
      <c r="E1886" s="100"/>
      <c r="F1886" s="112" t="str">
        <f t="shared" si="4"/>
        <v>DANIELA MARÍA NAVARRETE DAROCH </v>
      </c>
      <c r="G1886" s="100" t="s">
        <v>24763</v>
      </c>
      <c r="H1886" s="56" t="s">
        <v>12</v>
      </c>
      <c r="I1886" s="27"/>
      <c r="J1886" s="57" t="s">
        <v>17</v>
      </c>
      <c r="K1886" s="23" t="s">
        <v>15</v>
      </c>
    </row>
    <row r="1887" ht="22.5" customHeight="1">
      <c r="A1887" s="147">
        <v>46139.0</v>
      </c>
      <c r="B1887" s="15">
        <v>46125.0</v>
      </c>
      <c r="C1887" s="44">
        <v>43497.0</v>
      </c>
      <c r="D1887" s="181" t="s">
        <v>24764</v>
      </c>
      <c r="E1887" s="100"/>
      <c r="F1887" s="112" t="str">
        <f t="shared" si="4"/>
        <v>MÓNICA EUGENIA MORENO REYES </v>
      </c>
      <c r="G1887" s="100" t="s">
        <v>24765</v>
      </c>
      <c r="H1887" s="61"/>
      <c r="I1887" s="27"/>
      <c r="J1887" s="57" t="s">
        <v>17</v>
      </c>
      <c r="K1887" s="23" t="s">
        <v>22</v>
      </c>
    </row>
    <row r="1888" ht="22.5" customHeight="1">
      <c r="A1888" s="147">
        <v>46139.0</v>
      </c>
      <c r="B1888" s="15">
        <v>46125.0</v>
      </c>
      <c r="C1888" s="44">
        <v>43891.0</v>
      </c>
      <c r="D1888" s="181" t="s">
        <v>24766</v>
      </c>
      <c r="E1888" s="100"/>
      <c r="F1888" s="112" t="str">
        <f t="shared" si="4"/>
        <v>WASHINGTON MANUEL GONZÁLEZ HIDALGO </v>
      </c>
      <c r="G1888" s="100" t="s">
        <v>24767</v>
      </c>
      <c r="H1888" s="56" t="s">
        <v>12</v>
      </c>
      <c r="I1888" s="27"/>
      <c r="J1888" s="57" t="s">
        <v>17</v>
      </c>
      <c r="K1888" s="23" t="s">
        <v>15</v>
      </c>
    </row>
    <row r="1889" ht="22.5" customHeight="1">
      <c r="A1889" s="147">
        <v>46139.0</v>
      </c>
      <c r="B1889" s="15"/>
      <c r="C1889" s="44">
        <v>41974.0</v>
      </c>
      <c r="D1889" s="181" t="s">
        <v>21577</v>
      </c>
      <c r="E1889" s="100"/>
      <c r="F1889" s="112" t="str">
        <f t="shared" si="4"/>
        <v>LESLIE DIANA LÓPEZ SÁEZ </v>
      </c>
      <c r="G1889" s="100" t="s">
        <v>21578</v>
      </c>
      <c r="H1889" s="61"/>
      <c r="I1889" s="27"/>
      <c r="J1889" s="57" t="s">
        <v>17</v>
      </c>
      <c r="K1889" s="23" t="s">
        <v>22</v>
      </c>
    </row>
    <row r="1890" ht="22.5" customHeight="1">
      <c r="A1890" s="147">
        <v>46139.0</v>
      </c>
      <c r="B1890" s="15"/>
      <c r="C1890" s="44"/>
      <c r="D1890" s="181" t="s">
        <v>21993</v>
      </c>
      <c r="E1890" s="100"/>
      <c r="F1890" s="112" t="str">
        <f t="shared" si="4"/>
        <v>MARÍA TERESA MARTÍNEZ MARTÍNEZ </v>
      </c>
      <c r="G1890" s="100" t="s">
        <v>21994</v>
      </c>
      <c r="H1890" s="56" t="s">
        <v>12</v>
      </c>
      <c r="I1890" s="27"/>
      <c r="J1890" s="57" t="s">
        <v>17</v>
      </c>
      <c r="K1890" s="23" t="s">
        <v>20</v>
      </c>
    </row>
    <row r="1891" ht="22.5" customHeight="1">
      <c r="A1891" s="147">
        <v>46139.0</v>
      </c>
      <c r="B1891" s="46"/>
      <c r="C1891" s="44">
        <v>44986.0</v>
      </c>
      <c r="D1891" s="181" t="s">
        <v>24768</v>
      </c>
      <c r="E1891" s="100"/>
      <c r="F1891" s="112" t="str">
        <f t="shared" si="4"/>
        <v>EDUARDO SALEH ANDONIE REY </v>
      </c>
      <c r="G1891" s="100" t="s">
        <v>24769</v>
      </c>
      <c r="H1891" s="56" t="s">
        <v>12</v>
      </c>
      <c r="I1891" s="27"/>
      <c r="J1891" s="57" t="s">
        <v>17</v>
      </c>
      <c r="K1891" s="23" t="s">
        <v>15</v>
      </c>
    </row>
    <row r="1892" ht="22.5" customHeight="1">
      <c r="A1892" s="147">
        <v>46139.0</v>
      </c>
      <c r="B1892" s="15">
        <v>46139.0</v>
      </c>
      <c r="C1892" s="44">
        <v>45139.0</v>
      </c>
      <c r="D1892" s="181" t="s">
        <v>24770</v>
      </c>
      <c r="E1892" s="100"/>
      <c r="F1892" s="112" t="str">
        <f t="shared" si="4"/>
        <v>PEDRO GUILLERMO HERRERA SILVA </v>
      </c>
      <c r="G1892" s="100" t="s">
        <v>24771</v>
      </c>
      <c r="H1892" s="56" t="s">
        <v>12</v>
      </c>
      <c r="I1892" s="27"/>
      <c r="J1892" s="57" t="s">
        <v>17</v>
      </c>
      <c r="K1892" s="23" t="s">
        <v>15</v>
      </c>
    </row>
    <row r="1893" ht="22.5" customHeight="1">
      <c r="A1893" s="147">
        <v>46139.0</v>
      </c>
      <c r="B1893" s="46"/>
      <c r="C1893" s="44">
        <v>45139.0</v>
      </c>
      <c r="D1893" s="181" t="s">
        <v>23990</v>
      </c>
      <c r="E1893" s="100"/>
      <c r="F1893" s="112" t="str">
        <f t="shared" si="4"/>
        <v>IVÁN SERGIO VUSKOVIC VILLANUEVA </v>
      </c>
      <c r="G1893" s="100" t="s">
        <v>13500</v>
      </c>
      <c r="H1893" s="56" t="s">
        <v>12</v>
      </c>
      <c r="I1893" s="27"/>
      <c r="J1893" s="57" t="s">
        <v>17</v>
      </c>
      <c r="K1893" s="23" t="s">
        <v>15</v>
      </c>
    </row>
    <row r="1894" ht="22.5" customHeight="1">
      <c r="A1894" s="147">
        <v>46139.0</v>
      </c>
      <c r="B1894" s="15">
        <v>46139.0</v>
      </c>
      <c r="C1894" s="44">
        <v>43678.0</v>
      </c>
      <c r="D1894" s="181" t="s">
        <v>24772</v>
      </c>
      <c r="E1894" s="100"/>
      <c r="F1894" s="112" t="str">
        <f t="shared" si="4"/>
        <v>HUGO MARCELO ZÚÑIGA RAMÍREZ </v>
      </c>
      <c r="G1894" s="100" t="s">
        <v>24773</v>
      </c>
      <c r="H1894" s="56" t="s">
        <v>12</v>
      </c>
      <c r="I1894" s="27"/>
      <c r="J1894" s="57" t="s">
        <v>17</v>
      </c>
      <c r="K1894" s="23" t="s">
        <v>15</v>
      </c>
    </row>
    <row r="1895" ht="22.5" customHeight="1">
      <c r="A1895" s="147">
        <v>46139.0</v>
      </c>
      <c r="B1895" s="15">
        <v>46139.0</v>
      </c>
      <c r="C1895" s="44">
        <v>43617.0</v>
      </c>
      <c r="D1895" s="181" t="s">
        <v>24774</v>
      </c>
      <c r="E1895" s="100"/>
      <c r="F1895" s="112" t="str">
        <f t="shared" si="4"/>
        <v>BRUNO GEANCARLO VITALI DELGADO </v>
      </c>
      <c r="G1895" s="100" t="s">
        <v>24775</v>
      </c>
      <c r="H1895" s="56" t="s">
        <v>12</v>
      </c>
      <c r="I1895" s="27"/>
      <c r="J1895" s="57" t="s">
        <v>17</v>
      </c>
      <c r="K1895" s="23" t="s">
        <v>15</v>
      </c>
    </row>
    <row r="1896" ht="22.5" customHeight="1">
      <c r="A1896" s="147">
        <v>46139.0</v>
      </c>
      <c r="B1896" s="15">
        <v>46139.0</v>
      </c>
      <c r="C1896" s="44">
        <v>43040.0</v>
      </c>
      <c r="D1896" s="181" t="s">
        <v>14897</v>
      </c>
      <c r="E1896" s="100"/>
      <c r="F1896" s="112" t="str">
        <f t="shared" si="4"/>
        <v>ALEX EDUARDO SILVA OYARZO </v>
      </c>
      <c r="G1896" s="100" t="s">
        <v>14899</v>
      </c>
      <c r="H1896" s="56" t="s">
        <v>12</v>
      </c>
      <c r="I1896" s="27"/>
      <c r="J1896" s="57" t="s">
        <v>17</v>
      </c>
      <c r="K1896" s="23" t="s">
        <v>15</v>
      </c>
    </row>
    <row r="1897" ht="22.5" customHeight="1">
      <c r="A1897" s="147">
        <v>46139.0</v>
      </c>
      <c r="B1897" s="46"/>
      <c r="C1897" s="44">
        <v>43405.0</v>
      </c>
      <c r="D1897" s="181" t="s">
        <v>24776</v>
      </c>
      <c r="E1897" s="100"/>
      <c r="F1897" s="112" t="str">
        <f t="shared" si="4"/>
        <v>MARCO ANTONIO TORRES CÁRCAMO </v>
      </c>
      <c r="G1897" s="100" t="s">
        <v>5910</v>
      </c>
      <c r="H1897" s="56" t="s">
        <v>12</v>
      </c>
      <c r="I1897" s="27"/>
      <c r="J1897" s="57" t="s">
        <v>17</v>
      </c>
      <c r="K1897" s="23" t="s">
        <v>15</v>
      </c>
    </row>
    <row r="1898" ht="22.5" customHeight="1">
      <c r="A1898" s="147">
        <v>46139.0</v>
      </c>
      <c r="B1898" s="46"/>
      <c r="C1898" s="44">
        <v>45689.0</v>
      </c>
      <c r="D1898" s="181" t="s">
        <v>22366</v>
      </c>
      <c r="E1898" s="100"/>
      <c r="F1898" s="112" t="str">
        <f t="shared" si="4"/>
        <v>LUIS ANTONIO ARAVENA CASTILLO </v>
      </c>
      <c r="G1898" s="100" t="s">
        <v>22367</v>
      </c>
      <c r="H1898" s="61"/>
      <c r="I1898" s="27"/>
      <c r="J1898" s="57" t="s">
        <v>17</v>
      </c>
      <c r="K1898" s="23" t="s">
        <v>22</v>
      </c>
    </row>
    <row r="1899" ht="22.5" customHeight="1">
      <c r="A1899" s="147">
        <v>46139.0</v>
      </c>
      <c r="B1899" s="15">
        <v>46139.0</v>
      </c>
      <c r="C1899" s="44">
        <v>45474.0</v>
      </c>
      <c r="D1899" s="181" t="s">
        <v>24777</v>
      </c>
      <c r="E1899" s="100"/>
      <c r="F1899" s="112" t="str">
        <f t="shared" si="4"/>
        <v>VICTOR MANUEL GUEICO VITO </v>
      </c>
      <c r="G1899" s="100" t="s">
        <v>24778</v>
      </c>
      <c r="H1899" s="56" t="s">
        <v>12</v>
      </c>
      <c r="I1899" s="27"/>
      <c r="J1899" s="57" t="s">
        <v>17</v>
      </c>
      <c r="K1899" s="23" t="s">
        <v>15</v>
      </c>
    </row>
    <row r="1900" ht="22.5" customHeight="1">
      <c r="A1900" s="147">
        <v>46139.0</v>
      </c>
      <c r="B1900" s="15"/>
      <c r="C1900" s="46"/>
      <c r="D1900" s="181" t="s">
        <v>24779</v>
      </c>
      <c r="E1900" s="100"/>
      <c r="F1900" s="112" t="str">
        <f t="shared" si="4"/>
        <v>ANGELA MARLENE CLAVIJO GUTIÉRREZ </v>
      </c>
      <c r="G1900" s="100" t="s">
        <v>8625</v>
      </c>
      <c r="H1900" s="56" t="s">
        <v>12</v>
      </c>
      <c r="I1900" s="27"/>
      <c r="J1900" s="57" t="s">
        <v>17</v>
      </c>
      <c r="K1900" s="23" t="s">
        <v>20</v>
      </c>
    </row>
    <row r="1901" ht="22.5" customHeight="1">
      <c r="A1901" s="147">
        <v>46139.0</v>
      </c>
      <c r="B1901" s="15">
        <v>46139.0</v>
      </c>
      <c r="C1901" s="44">
        <v>45778.0</v>
      </c>
      <c r="D1901" s="181" t="s">
        <v>24780</v>
      </c>
      <c r="E1901" s="100" t="s">
        <v>24781</v>
      </c>
      <c r="F1901" s="112" t="str">
        <f t="shared" si="4"/>
        <v>LAYLA EMMA MARTÍNEZ DÍAZ</v>
      </c>
      <c r="G1901" s="100" t="s">
        <v>24782</v>
      </c>
      <c r="H1901" s="56" t="s">
        <v>12</v>
      </c>
      <c r="I1901" s="27"/>
      <c r="J1901" s="57" t="s">
        <v>17</v>
      </c>
      <c r="K1901" s="23" t="s">
        <v>15</v>
      </c>
    </row>
    <row r="1902" ht="22.5" customHeight="1">
      <c r="A1902" s="147">
        <v>46139.0</v>
      </c>
      <c r="B1902" s="15">
        <v>46141.0</v>
      </c>
      <c r="C1902" s="44">
        <v>45383.0</v>
      </c>
      <c r="D1902" s="181" t="s">
        <v>24783</v>
      </c>
      <c r="E1902" s="100" t="s">
        <v>24784</v>
      </c>
      <c r="F1902" s="112" t="str">
        <f t="shared" si="4"/>
        <v>JORGE ANTONIO CEA JORQUERA</v>
      </c>
      <c r="G1902" s="100" t="s">
        <v>24785</v>
      </c>
      <c r="H1902" s="56" t="s">
        <v>12</v>
      </c>
      <c r="I1902" s="27"/>
      <c r="J1902" s="57" t="s">
        <v>17</v>
      </c>
      <c r="K1902" s="23" t="s">
        <v>15</v>
      </c>
    </row>
    <row r="1903" ht="22.5" customHeight="1">
      <c r="A1903" s="147">
        <v>46139.0</v>
      </c>
      <c r="B1903" s="15">
        <v>46141.0</v>
      </c>
      <c r="C1903" s="44">
        <v>45778.0</v>
      </c>
      <c r="D1903" s="181" t="s">
        <v>2566</v>
      </c>
      <c r="E1903" s="100" t="s">
        <v>24786</v>
      </c>
      <c r="F1903" s="112" t="str">
        <f t="shared" si="4"/>
        <v>FRANCISCO JOSE SAAVEDRA PONCE</v>
      </c>
      <c r="G1903" s="100" t="s">
        <v>24787</v>
      </c>
      <c r="H1903" s="56" t="s">
        <v>12</v>
      </c>
      <c r="I1903" s="27"/>
      <c r="J1903" s="57" t="s">
        <v>17</v>
      </c>
      <c r="K1903" s="23" t="s">
        <v>15</v>
      </c>
    </row>
    <row r="1904" ht="22.5" customHeight="1">
      <c r="A1904" s="147">
        <v>46139.0</v>
      </c>
      <c r="B1904" s="15">
        <v>46141.0</v>
      </c>
      <c r="C1904" s="44">
        <v>45536.0</v>
      </c>
      <c r="D1904" s="181" t="s">
        <v>16160</v>
      </c>
      <c r="E1904" s="100" t="s">
        <v>24788</v>
      </c>
      <c r="F1904" s="112" t="str">
        <f t="shared" si="4"/>
        <v>BENJAMIN DIAZ VASQUEZ</v>
      </c>
      <c r="G1904" s="100" t="s">
        <v>24789</v>
      </c>
      <c r="H1904" s="56" t="s">
        <v>12</v>
      </c>
      <c r="I1904" s="27"/>
      <c r="J1904" s="57" t="s">
        <v>17</v>
      </c>
      <c r="K1904" s="23" t="s">
        <v>15</v>
      </c>
    </row>
    <row r="1905" ht="22.5" customHeight="1">
      <c r="A1905" s="147">
        <v>46139.0</v>
      </c>
      <c r="B1905" s="15">
        <v>46141.0</v>
      </c>
      <c r="C1905" s="44">
        <v>45536.0</v>
      </c>
      <c r="D1905" s="181" t="s">
        <v>24790</v>
      </c>
      <c r="E1905" s="100" t="s">
        <v>24791</v>
      </c>
      <c r="F1905" s="112" t="str">
        <f t="shared" si="4"/>
        <v>ALEJANDRO MARCEL VALLADARES OJEDA</v>
      </c>
      <c r="G1905" s="100" t="s">
        <v>24792</v>
      </c>
      <c r="H1905" s="56" t="s">
        <v>12</v>
      </c>
      <c r="I1905" s="27"/>
      <c r="J1905" s="57" t="s">
        <v>17</v>
      </c>
      <c r="K1905" s="23" t="s">
        <v>15</v>
      </c>
    </row>
    <row r="1906" ht="22.5" customHeight="1">
      <c r="A1906" s="147">
        <v>46139.0</v>
      </c>
      <c r="B1906" s="15">
        <v>46141.0</v>
      </c>
      <c r="C1906" s="44">
        <v>44743.0</v>
      </c>
      <c r="D1906" s="181" t="s">
        <v>24793</v>
      </c>
      <c r="E1906" s="100" t="s">
        <v>24794</v>
      </c>
      <c r="F1906" s="112" t="str">
        <f t="shared" si="4"/>
        <v>VICTOR RODRIGO FERNANDEZ SEPULVEDA</v>
      </c>
      <c r="G1906" s="100" t="s">
        <v>24795</v>
      </c>
      <c r="H1906" s="56" t="s">
        <v>12</v>
      </c>
      <c r="I1906" s="27"/>
      <c r="J1906" s="57" t="s">
        <v>17</v>
      </c>
      <c r="K1906" s="23" t="s">
        <v>15</v>
      </c>
    </row>
    <row r="1907" ht="22.5" customHeight="1">
      <c r="A1907" s="147">
        <v>46139.0</v>
      </c>
      <c r="B1907" s="15">
        <v>46139.0</v>
      </c>
      <c r="C1907" s="44">
        <v>43678.0</v>
      </c>
      <c r="D1907" s="181" t="s">
        <v>24796</v>
      </c>
      <c r="E1907" s="100" t="s">
        <v>24797</v>
      </c>
      <c r="F1907" s="112" t="str">
        <f t="shared" si="4"/>
        <v>ITALO JOSE GARRIDO PASTENES</v>
      </c>
      <c r="G1907" s="100" t="s">
        <v>24798</v>
      </c>
      <c r="H1907" s="61"/>
      <c r="I1907" s="27"/>
      <c r="J1907" s="57" t="s">
        <v>19</v>
      </c>
      <c r="K1907" s="23" t="s">
        <v>22</v>
      </c>
    </row>
    <row r="1908" ht="22.5" customHeight="1">
      <c r="A1908" s="147">
        <v>46139.0</v>
      </c>
      <c r="B1908" s="15">
        <v>46139.0</v>
      </c>
      <c r="C1908" s="44">
        <v>45108.0</v>
      </c>
      <c r="D1908" s="181" t="s">
        <v>419</v>
      </c>
      <c r="E1908" s="100" t="s">
        <v>24799</v>
      </c>
      <c r="F1908" s="112" t="str">
        <f t="shared" si="4"/>
        <v>RODRIGO SANTOS</v>
      </c>
      <c r="G1908" s="100" t="s">
        <v>24800</v>
      </c>
      <c r="H1908" s="56" t="s">
        <v>12</v>
      </c>
      <c r="I1908" s="27"/>
      <c r="J1908" s="57" t="s">
        <v>19</v>
      </c>
      <c r="K1908" s="23" t="s">
        <v>30</v>
      </c>
    </row>
    <row r="1909" ht="22.5" customHeight="1">
      <c r="A1909" s="147">
        <v>46139.0</v>
      </c>
      <c r="B1909" s="15">
        <v>46139.0</v>
      </c>
      <c r="C1909" s="44">
        <v>45047.0</v>
      </c>
      <c r="D1909" s="181" t="s">
        <v>24801</v>
      </c>
      <c r="E1909" s="100"/>
      <c r="F1909" s="112" t="str">
        <f t="shared" si="4"/>
        <v>EMA DEL CARMEN SALAZAR SEPÚLVEDA </v>
      </c>
      <c r="G1909" s="100" t="s">
        <v>24802</v>
      </c>
      <c r="H1909" s="56" t="s">
        <v>12</v>
      </c>
      <c r="I1909" s="27"/>
      <c r="J1909" s="57" t="s">
        <v>19</v>
      </c>
      <c r="K1909" s="23" t="s">
        <v>15</v>
      </c>
    </row>
    <row r="1910" ht="22.5" customHeight="1">
      <c r="A1910" s="147">
        <v>46139.0</v>
      </c>
      <c r="B1910" s="15">
        <v>46139.0</v>
      </c>
      <c r="C1910" s="44">
        <v>43525.0</v>
      </c>
      <c r="D1910" s="181" t="s">
        <v>24803</v>
      </c>
      <c r="E1910" s="100"/>
      <c r="F1910" s="112" t="str">
        <f t="shared" si="4"/>
        <v>RAFAEL MAURICIO OPORTO TORRES </v>
      </c>
      <c r="G1910" s="100" t="s">
        <v>24804</v>
      </c>
      <c r="H1910" s="56" t="s">
        <v>12</v>
      </c>
      <c r="I1910" s="27"/>
      <c r="J1910" s="57" t="s">
        <v>19</v>
      </c>
      <c r="K1910" s="23" t="s">
        <v>15</v>
      </c>
    </row>
    <row r="1911" ht="22.5" customHeight="1">
      <c r="A1911" s="147">
        <v>46139.0</v>
      </c>
      <c r="B1911" s="15">
        <v>46139.0</v>
      </c>
      <c r="C1911" s="44">
        <v>43525.0</v>
      </c>
      <c r="D1911" s="181" t="s">
        <v>24805</v>
      </c>
      <c r="E1911" s="100"/>
      <c r="F1911" s="112" t="str">
        <f t="shared" si="4"/>
        <v>MAURICIO JESÚS VILLARROEL SALINAS </v>
      </c>
      <c r="G1911" s="100" t="s">
        <v>24806</v>
      </c>
      <c r="H1911" s="56" t="s">
        <v>12</v>
      </c>
      <c r="I1911" s="27"/>
      <c r="J1911" s="57" t="s">
        <v>19</v>
      </c>
      <c r="K1911" s="23" t="s">
        <v>15</v>
      </c>
    </row>
    <row r="1912" ht="22.5" customHeight="1">
      <c r="A1912" s="147">
        <v>46139.0</v>
      </c>
      <c r="B1912" s="15">
        <v>46139.0</v>
      </c>
      <c r="C1912" s="44">
        <v>45566.0</v>
      </c>
      <c r="D1912" s="181" t="s">
        <v>24807</v>
      </c>
      <c r="E1912" s="100"/>
      <c r="F1912" s="112" t="str">
        <f t="shared" si="4"/>
        <v>JAVIERA BELÉN ROJAS MALDONADO </v>
      </c>
      <c r="G1912" s="100" t="s">
        <v>24808</v>
      </c>
      <c r="H1912" s="61"/>
      <c r="I1912" s="27"/>
      <c r="J1912" s="57" t="s">
        <v>19</v>
      </c>
      <c r="K1912" s="23" t="s">
        <v>22</v>
      </c>
    </row>
    <row r="1913" ht="22.5" customHeight="1">
      <c r="A1913" s="147">
        <v>46139.0</v>
      </c>
      <c r="B1913" s="15">
        <v>46140.0</v>
      </c>
      <c r="C1913" s="44">
        <v>38991.0</v>
      </c>
      <c r="D1913" s="181" t="s">
        <v>24809</v>
      </c>
      <c r="E1913" s="100"/>
      <c r="F1913" s="112" t="str">
        <f t="shared" si="4"/>
        <v>LUIS EDUARDO QUEVEDO PÉREZ </v>
      </c>
      <c r="G1913" s="100" t="s">
        <v>24810</v>
      </c>
      <c r="H1913" s="61"/>
      <c r="I1913" s="27"/>
      <c r="J1913" s="57" t="s">
        <v>19</v>
      </c>
      <c r="K1913" s="23" t="s">
        <v>22</v>
      </c>
    </row>
    <row r="1914" ht="22.5" customHeight="1">
      <c r="A1914" s="147">
        <v>46139.0</v>
      </c>
      <c r="B1914" s="15">
        <v>46142.0</v>
      </c>
      <c r="C1914" s="44">
        <v>45748.0</v>
      </c>
      <c r="D1914" s="181" t="s">
        <v>24811</v>
      </c>
      <c r="E1914" s="100"/>
      <c r="F1914" s="112" t="str">
        <f t="shared" si="4"/>
        <v>MANUEL ALEJANDRO CLAVERO PIZARRO </v>
      </c>
      <c r="G1914" s="100" t="s">
        <v>24812</v>
      </c>
      <c r="H1914" s="56" t="s">
        <v>12</v>
      </c>
      <c r="I1914" s="27"/>
      <c r="J1914" s="57" t="s">
        <v>19</v>
      </c>
      <c r="K1914" s="23" t="s">
        <v>20</v>
      </c>
    </row>
    <row r="1915" ht="22.5" customHeight="1">
      <c r="A1915" s="147">
        <v>46139.0</v>
      </c>
      <c r="B1915" s="15">
        <v>46140.0</v>
      </c>
      <c r="C1915" s="44">
        <v>43617.0</v>
      </c>
      <c r="D1915" s="181" t="s">
        <v>24813</v>
      </c>
      <c r="E1915" s="100"/>
      <c r="F1915" s="112" t="str">
        <f t="shared" si="4"/>
        <v>KATERIN DEL CARMEN INOSTROZA PÉREZ </v>
      </c>
      <c r="G1915" s="100" t="s">
        <v>24814</v>
      </c>
      <c r="H1915" s="56" t="s">
        <v>12</v>
      </c>
      <c r="I1915" s="27"/>
      <c r="J1915" s="57" t="s">
        <v>19</v>
      </c>
      <c r="K1915" s="23" t="s">
        <v>15</v>
      </c>
    </row>
    <row r="1916" ht="22.5" customHeight="1">
      <c r="A1916" s="147">
        <v>46139.0</v>
      </c>
      <c r="B1916" s="15">
        <v>46140.0</v>
      </c>
      <c r="C1916" s="44">
        <v>44378.0</v>
      </c>
      <c r="D1916" s="181" t="s">
        <v>24815</v>
      </c>
      <c r="E1916" s="100"/>
      <c r="F1916" s="112" t="str">
        <f t="shared" si="4"/>
        <v>RODRIGO ANDRÉS FUENTES URRA </v>
      </c>
      <c r="G1916" s="100" t="s">
        <v>24816</v>
      </c>
      <c r="H1916" s="56" t="s">
        <v>12</v>
      </c>
      <c r="I1916" s="27"/>
      <c r="J1916" s="57" t="s">
        <v>19</v>
      </c>
      <c r="K1916" s="23" t="s">
        <v>15</v>
      </c>
    </row>
    <row r="1917" ht="22.5" customHeight="1">
      <c r="A1917" s="147">
        <v>46139.0</v>
      </c>
      <c r="B1917" s="15">
        <v>46140.0</v>
      </c>
      <c r="C1917" s="44">
        <v>42917.0</v>
      </c>
      <c r="D1917" s="181" t="s">
        <v>24817</v>
      </c>
      <c r="E1917" s="100"/>
      <c r="F1917" s="112" t="str">
        <f t="shared" si="4"/>
        <v>DANIEL ANDRÉS MOLINA ROJAS </v>
      </c>
      <c r="G1917" s="100" t="s">
        <v>24818</v>
      </c>
      <c r="H1917" s="56" t="s">
        <v>12</v>
      </c>
      <c r="I1917" s="27"/>
      <c r="J1917" s="57" t="s">
        <v>19</v>
      </c>
      <c r="K1917" s="23" t="s">
        <v>15</v>
      </c>
    </row>
    <row r="1918" ht="22.5" customHeight="1">
      <c r="A1918" s="147">
        <v>46139.0</v>
      </c>
      <c r="B1918" s="15">
        <v>46140.0</v>
      </c>
      <c r="C1918" s="44">
        <v>39722.0</v>
      </c>
      <c r="D1918" s="181" t="s">
        <v>24819</v>
      </c>
      <c r="E1918" s="100"/>
      <c r="F1918" s="112" t="str">
        <f t="shared" si="4"/>
        <v>CLAUDIO ANTONIO TORO SANDOVAL </v>
      </c>
      <c r="G1918" s="100" t="s">
        <v>24820</v>
      </c>
      <c r="H1918" s="61"/>
      <c r="I1918" s="27"/>
      <c r="J1918" s="57" t="s">
        <v>19</v>
      </c>
      <c r="K1918" s="23" t="s">
        <v>22</v>
      </c>
    </row>
    <row r="1919" ht="22.5" customHeight="1">
      <c r="A1919" s="147">
        <v>46139.0</v>
      </c>
      <c r="B1919" s="15">
        <v>46139.0</v>
      </c>
      <c r="C1919" s="44">
        <v>45474.0</v>
      </c>
      <c r="D1919" s="181" t="s">
        <v>24821</v>
      </c>
      <c r="E1919" s="100"/>
      <c r="F1919" s="112" t="str">
        <f t="shared" si="4"/>
        <v>ÁLVARO STEFANO FELIPE BAEZ CROVETTO </v>
      </c>
      <c r="G1919" s="100" t="s">
        <v>24822</v>
      </c>
      <c r="H1919" s="61"/>
      <c r="I1919" s="27"/>
      <c r="J1919" s="57" t="s">
        <v>19</v>
      </c>
      <c r="K1919" s="23" t="s">
        <v>22</v>
      </c>
    </row>
    <row r="1920" ht="22.5" customHeight="1">
      <c r="A1920" s="147">
        <v>46139.0</v>
      </c>
      <c r="B1920" s="46"/>
      <c r="C1920" s="44"/>
      <c r="D1920" s="181" t="s">
        <v>24823</v>
      </c>
      <c r="E1920" s="100" t="s">
        <v>24824</v>
      </c>
      <c r="F1920" s="112" t="str">
        <f t="shared" si="4"/>
        <v>JULLIANO MORCHIO</v>
      </c>
      <c r="G1920" s="100" t="s">
        <v>24825</v>
      </c>
      <c r="H1920" s="61"/>
      <c r="I1920" s="27"/>
      <c r="J1920" s="65"/>
      <c r="K1920" s="28"/>
    </row>
    <row r="1921" ht="22.5" customHeight="1">
      <c r="A1921" s="147">
        <v>46139.0</v>
      </c>
      <c r="B1921" s="15"/>
      <c r="C1921" s="44"/>
      <c r="D1921" s="181" t="s">
        <v>24826</v>
      </c>
      <c r="E1921" s="100"/>
      <c r="F1921" s="112" t="str">
        <f t="shared" si="4"/>
        <v>HUGO ALEJANDRO TORO MANSILLA </v>
      </c>
      <c r="G1921" s="100" t="s">
        <v>24827</v>
      </c>
      <c r="H1921" s="61"/>
      <c r="I1921" s="27"/>
      <c r="J1921" s="65"/>
      <c r="K1921" s="28"/>
    </row>
    <row r="1922" ht="22.5" customHeight="1">
      <c r="A1922" s="147">
        <v>46140.0</v>
      </c>
      <c r="B1922" s="15"/>
      <c r="C1922" s="44"/>
      <c r="D1922" s="181" t="s">
        <v>24828</v>
      </c>
      <c r="E1922" s="100" t="s">
        <v>24829</v>
      </c>
      <c r="F1922" s="112" t="str">
        <f t="shared" si="4"/>
        <v>SOFIA GONZALEZ BASAEZ</v>
      </c>
      <c r="G1922" s="100" t="s">
        <v>24830</v>
      </c>
      <c r="H1922" s="61"/>
      <c r="I1922" s="27"/>
      <c r="J1922" s="57" t="s">
        <v>14</v>
      </c>
      <c r="K1922" s="28"/>
    </row>
    <row r="1923" ht="22.5" customHeight="1">
      <c r="A1923" s="147">
        <v>46140.0</v>
      </c>
      <c r="B1923" s="15"/>
      <c r="C1923" s="44"/>
      <c r="D1923" s="181" t="s">
        <v>24831</v>
      </c>
      <c r="E1923" s="100" t="s">
        <v>24832</v>
      </c>
      <c r="F1923" s="112" t="str">
        <f t="shared" si="4"/>
        <v>FELIPE ANDRE RAMÍREZ MOLINA</v>
      </c>
      <c r="G1923" s="100" t="s">
        <v>24833</v>
      </c>
      <c r="H1923" s="61"/>
      <c r="I1923" s="27"/>
      <c r="J1923" s="57" t="s">
        <v>14</v>
      </c>
      <c r="K1923" s="28"/>
    </row>
    <row r="1924" ht="22.5" customHeight="1">
      <c r="A1924" s="147">
        <v>46140.0</v>
      </c>
      <c r="B1924" s="15"/>
      <c r="C1924" s="44"/>
      <c r="D1924" s="181" t="s">
        <v>3164</v>
      </c>
      <c r="E1924" s="100" t="s">
        <v>24834</v>
      </c>
      <c r="F1924" s="112" t="str">
        <f t="shared" si="4"/>
        <v>ROMINA NAVIA</v>
      </c>
      <c r="G1924" s="100" t="s">
        <v>24835</v>
      </c>
      <c r="H1924" s="61"/>
      <c r="I1924" s="27"/>
      <c r="J1924" s="57" t="s">
        <v>14</v>
      </c>
      <c r="K1924" s="28"/>
    </row>
    <row r="1925" ht="22.5" customHeight="1">
      <c r="A1925" s="147">
        <v>46140.0</v>
      </c>
      <c r="B1925" s="15"/>
      <c r="C1925" s="44"/>
      <c r="D1925" s="181" t="s">
        <v>2763</v>
      </c>
      <c r="E1925" s="100" t="s">
        <v>24836</v>
      </c>
      <c r="F1925" s="112" t="str">
        <f t="shared" si="4"/>
        <v>MACARENA CAMPOS MOLINA</v>
      </c>
      <c r="G1925" s="100" t="s">
        <v>24837</v>
      </c>
      <c r="H1925" s="61"/>
      <c r="I1925" s="27"/>
      <c r="J1925" s="57" t="s">
        <v>14</v>
      </c>
      <c r="K1925" s="28"/>
    </row>
    <row r="1926" ht="22.5" customHeight="1">
      <c r="A1926" s="147">
        <v>46140.0</v>
      </c>
      <c r="B1926" s="15"/>
      <c r="C1926" s="44"/>
      <c r="D1926" s="181" t="s">
        <v>24838</v>
      </c>
      <c r="E1926" s="100" t="s">
        <v>24839</v>
      </c>
      <c r="F1926" s="112" t="str">
        <f t="shared" si="4"/>
        <v>NATHALIE FRANCIS FABIUS</v>
      </c>
      <c r="G1926" s="100" t="s">
        <v>24840</v>
      </c>
      <c r="H1926" s="61"/>
      <c r="I1926" s="27"/>
      <c r="J1926" s="57" t="s">
        <v>14</v>
      </c>
      <c r="K1926" s="28"/>
    </row>
    <row r="1927" ht="22.5" customHeight="1">
      <c r="A1927" s="147">
        <v>46140.0</v>
      </c>
      <c r="B1927" s="15"/>
      <c r="C1927" s="44"/>
      <c r="D1927" s="181" t="s">
        <v>24841</v>
      </c>
      <c r="E1927" s="100" t="s">
        <v>24842</v>
      </c>
      <c r="F1927" s="112" t="str">
        <f t="shared" si="4"/>
        <v>BENJAMÍN NICOLAS OLIVARES BRICEÑO</v>
      </c>
      <c r="G1927" s="100" t="s">
        <v>24843</v>
      </c>
      <c r="H1927" s="56" t="s">
        <v>12</v>
      </c>
      <c r="I1927" s="27"/>
      <c r="J1927" s="57" t="s">
        <v>14</v>
      </c>
      <c r="K1927" s="28"/>
    </row>
    <row r="1928" ht="22.5" customHeight="1">
      <c r="A1928" s="147">
        <v>46140.0</v>
      </c>
      <c r="B1928" s="15"/>
      <c r="C1928" s="44"/>
      <c r="D1928" s="181" t="s">
        <v>7364</v>
      </c>
      <c r="E1928" s="100" t="s">
        <v>24844</v>
      </c>
      <c r="F1928" s="112" t="str">
        <f t="shared" si="4"/>
        <v>FIORELLA MAGGIOLO</v>
      </c>
      <c r="G1928" s="100" t="s">
        <v>24845</v>
      </c>
      <c r="H1928" s="56" t="s">
        <v>12</v>
      </c>
      <c r="I1928" s="27"/>
      <c r="J1928" s="57" t="s">
        <v>14</v>
      </c>
      <c r="K1928" s="23" t="s">
        <v>15</v>
      </c>
    </row>
    <row r="1929" ht="22.5" customHeight="1">
      <c r="A1929" s="147">
        <v>46140.0</v>
      </c>
      <c r="B1929" s="15"/>
      <c r="C1929" s="44"/>
      <c r="D1929" s="181" t="s">
        <v>1779</v>
      </c>
      <c r="E1929" s="100" t="s">
        <v>24846</v>
      </c>
      <c r="F1929" s="112" t="str">
        <f t="shared" si="4"/>
        <v>JOAQUIN ALEGRÍA</v>
      </c>
      <c r="G1929" s="100" t="s">
        <v>24847</v>
      </c>
      <c r="H1929" s="56" t="s">
        <v>12</v>
      </c>
      <c r="I1929" s="27"/>
      <c r="J1929" s="57" t="s">
        <v>14</v>
      </c>
      <c r="K1929" s="28"/>
    </row>
    <row r="1930" ht="22.5" customHeight="1">
      <c r="A1930" s="147">
        <v>46140.0</v>
      </c>
      <c r="B1930" s="15"/>
      <c r="C1930" s="44"/>
      <c r="D1930" s="181" t="s">
        <v>19968</v>
      </c>
      <c r="E1930" s="100" t="s">
        <v>19969</v>
      </c>
      <c r="F1930" s="112" t="str">
        <f t="shared" si="4"/>
        <v>JHON MICHAEL ZAMORA LEVIPIL</v>
      </c>
      <c r="G1930" s="100" t="s">
        <v>19970</v>
      </c>
      <c r="H1930" s="61"/>
      <c r="I1930" s="27"/>
      <c r="J1930" s="57" t="s">
        <v>14</v>
      </c>
      <c r="K1930" s="23" t="s">
        <v>30</v>
      </c>
    </row>
    <row r="1931" ht="22.5" customHeight="1">
      <c r="A1931" s="147">
        <v>46140.0</v>
      </c>
      <c r="B1931" s="15"/>
      <c r="C1931" s="44"/>
      <c r="D1931" s="181" t="s">
        <v>938</v>
      </c>
      <c r="E1931" s="100" t="s">
        <v>796</v>
      </c>
      <c r="F1931" s="112" t="str">
        <f t="shared" si="4"/>
        <v>NICOLE CIFUENTES</v>
      </c>
      <c r="G1931" s="100" t="s">
        <v>24848</v>
      </c>
      <c r="H1931" s="61"/>
      <c r="I1931" s="27"/>
      <c r="J1931" s="57" t="s">
        <v>14</v>
      </c>
      <c r="K1931" s="28"/>
    </row>
    <row r="1932" ht="22.5" customHeight="1">
      <c r="A1932" s="147">
        <v>46140.0</v>
      </c>
      <c r="B1932" s="15"/>
      <c r="C1932" s="44"/>
      <c r="D1932" s="181" t="s">
        <v>24849</v>
      </c>
      <c r="E1932" s="100" t="s">
        <v>12545</v>
      </c>
      <c r="F1932" s="112" t="str">
        <f t="shared" si="4"/>
        <v>MARÍA ANGELICA HIDALGO VERGARA</v>
      </c>
      <c r="G1932" s="100" t="s">
        <v>24850</v>
      </c>
      <c r="H1932" s="61"/>
      <c r="I1932" s="27"/>
      <c r="J1932" s="57" t="s">
        <v>14</v>
      </c>
      <c r="K1932" s="28"/>
    </row>
    <row r="1933" ht="22.5" customHeight="1">
      <c r="A1933" s="147">
        <v>46140.0</v>
      </c>
      <c r="B1933" s="15"/>
      <c r="C1933" s="44"/>
      <c r="D1933" s="181" t="s">
        <v>3219</v>
      </c>
      <c r="E1933" s="100" t="s">
        <v>3993</v>
      </c>
      <c r="F1933" s="112" t="str">
        <f t="shared" si="4"/>
        <v>BENJAMIN FUENZALIDA</v>
      </c>
      <c r="G1933" s="100" t="s">
        <v>24851</v>
      </c>
      <c r="H1933" s="56" t="s">
        <v>12</v>
      </c>
      <c r="I1933" s="27"/>
      <c r="J1933" s="57" t="s">
        <v>14</v>
      </c>
      <c r="K1933" s="23" t="s">
        <v>15</v>
      </c>
    </row>
    <row r="1934" ht="22.5" customHeight="1">
      <c r="A1934" s="147">
        <v>46140.0</v>
      </c>
      <c r="B1934" s="15"/>
      <c r="C1934" s="44"/>
      <c r="D1934" s="181" t="s">
        <v>18101</v>
      </c>
      <c r="E1934" s="100" t="s">
        <v>1007</v>
      </c>
      <c r="F1934" s="112" t="str">
        <f t="shared" si="4"/>
        <v>ELÍAS ALVAREZ</v>
      </c>
      <c r="G1934" s="100" t="s">
        <v>18102</v>
      </c>
      <c r="H1934" s="61"/>
      <c r="I1934" s="27"/>
      <c r="J1934" s="57" t="s">
        <v>14</v>
      </c>
      <c r="K1934" s="28"/>
    </row>
    <row r="1935" ht="22.5" customHeight="1">
      <c r="A1935" s="147">
        <v>46140.0</v>
      </c>
      <c r="B1935" s="15"/>
      <c r="C1935" s="44"/>
      <c r="D1935" s="181" t="s">
        <v>24852</v>
      </c>
      <c r="E1935" s="100" t="s">
        <v>19744</v>
      </c>
      <c r="F1935" s="112" t="str">
        <f t="shared" si="4"/>
        <v>ANITA CHAMORRO</v>
      </c>
      <c r="G1935" s="100" t="s">
        <v>24853</v>
      </c>
      <c r="H1935" s="61"/>
      <c r="I1935" s="27"/>
      <c r="J1935" s="57" t="s">
        <v>14</v>
      </c>
      <c r="K1935" s="28"/>
    </row>
    <row r="1936" ht="22.5" customHeight="1">
      <c r="A1936" s="147">
        <v>46140.0</v>
      </c>
      <c r="B1936" s="15"/>
      <c r="C1936" s="44"/>
      <c r="D1936" s="181" t="s">
        <v>1444</v>
      </c>
      <c r="E1936" s="100" t="s">
        <v>24854</v>
      </c>
      <c r="F1936" s="112" t="str">
        <f t="shared" si="4"/>
        <v>RAFAEL CASAS-CORDERO GONZÁLEZ</v>
      </c>
      <c r="G1936" s="100" t="s">
        <v>24855</v>
      </c>
      <c r="H1936" s="61"/>
      <c r="I1936" s="27"/>
      <c r="J1936" s="57" t="s">
        <v>14</v>
      </c>
      <c r="K1936" s="28"/>
    </row>
    <row r="1937" ht="22.5" customHeight="1">
      <c r="A1937" s="147">
        <v>46140.0</v>
      </c>
      <c r="B1937" s="15"/>
      <c r="C1937" s="44"/>
      <c r="D1937" s="181" t="s">
        <v>7636</v>
      </c>
      <c r="E1937" s="100" t="s">
        <v>1210</v>
      </c>
      <c r="F1937" s="112" t="str">
        <f t="shared" si="4"/>
        <v>SANDRA PACHECO</v>
      </c>
      <c r="G1937" s="100" t="s">
        <v>24856</v>
      </c>
      <c r="H1937" s="56" t="s">
        <v>12</v>
      </c>
      <c r="I1937" s="27"/>
      <c r="J1937" s="57" t="s">
        <v>14</v>
      </c>
      <c r="K1937" s="28"/>
    </row>
    <row r="1938" ht="22.5" customHeight="1">
      <c r="A1938" s="147">
        <v>46140.0</v>
      </c>
      <c r="B1938" s="15"/>
      <c r="C1938" s="44"/>
      <c r="D1938" s="181" t="s">
        <v>24857</v>
      </c>
      <c r="E1938" s="100" t="s">
        <v>9174</v>
      </c>
      <c r="F1938" s="112" t="str">
        <f t="shared" si="4"/>
        <v>DELCIA CORTEZ</v>
      </c>
      <c r="G1938" s="100" t="s">
        <v>24858</v>
      </c>
      <c r="H1938" s="61"/>
      <c r="I1938" s="27"/>
      <c r="J1938" s="57" t="s">
        <v>14</v>
      </c>
      <c r="K1938" s="28"/>
    </row>
    <row r="1939" ht="22.5" customHeight="1">
      <c r="A1939" s="147">
        <v>46140.0</v>
      </c>
      <c r="B1939" s="15"/>
      <c r="C1939" s="44"/>
      <c r="D1939" s="181" t="s">
        <v>363</v>
      </c>
      <c r="E1939" s="100" t="s">
        <v>2322</v>
      </c>
      <c r="F1939" s="112" t="str">
        <f t="shared" si="4"/>
        <v>NICOLAS CUELLAR</v>
      </c>
      <c r="G1939" s="100" t="s">
        <v>24859</v>
      </c>
      <c r="H1939" s="61"/>
      <c r="I1939" s="27"/>
      <c r="J1939" s="57" t="s">
        <v>14</v>
      </c>
      <c r="K1939" s="28"/>
    </row>
    <row r="1940" ht="22.5" customHeight="1">
      <c r="A1940" s="147">
        <v>46140.0</v>
      </c>
      <c r="B1940" s="15"/>
      <c r="C1940" s="44"/>
      <c r="D1940" s="181" t="s">
        <v>3733</v>
      </c>
      <c r="E1940" s="100" t="s">
        <v>24860</v>
      </c>
      <c r="F1940" s="112" t="str">
        <f t="shared" si="4"/>
        <v>CHRISTOPHER ESPINOZA NAVARRO</v>
      </c>
      <c r="G1940" s="100" t="s">
        <v>24861</v>
      </c>
      <c r="H1940" s="61"/>
      <c r="I1940" s="27"/>
      <c r="J1940" s="57" t="s">
        <v>14</v>
      </c>
      <c r="K1940" s="28"/>
    </row>
    <row r="1941" ht="22.5" customHeight="1">
      <c r="A1941" s="147">
        <v>46140.0</v>
      </c>
      <c r="B1941" s="15"/>
      <c r="C1941" s="44"/>
      <c r="D1941" s="181" t="s">
        <v>10626</v>
      </c>
      <c r="E1941" s="100" t="s">
        <v>24862</v>
      </c>
      <c r="F1941" s="112" t="str">
        <f t="shared" si="4"/>
        <v>ROSE MARIE FARFAN ARRIAGADA</v>
      </c>
      <c r="G1941" s="100" t="s">
        <v>24863</v>
      </c>
      <c r="H1941" s="56" t="s">
        <v>12</v>
      </c>
      <c r="I1941" s="27"/>
      <c r="J1941" s="57" t="s">
        <v>14</v>
      </c>
      <c r="K1941" s="23" t="s">
        <v>15</v>
      </c>
    </row>
    <row r="1942" ht="22.5" customHeight="1">
      <c r="A1942" s="147">
        <v>46140.0</v>
      </c>
      <c r="B1942" s="15"/>
      <c r="C1942" s="44"/>
      <c r="D1942" s="181" t="s">
        <v>24864</v>
      </c>
      <c r="E1942" s="100" t="s">
        <v>24865</v>
      </c>
      <c r="F1942" s="112" t="str">
        <f t="shared" si="4"/>
        <v>KELLY DE RODT</v>
      </c>
      <c r="G1942" s="100" t="s">
        <v>24866</v>
      </c>
      <c r="H1942" s="61"/>
      <c r="I1942" s="27"/>
      <c r="J1942" s="57" t="s">
        <v>14</v>
      </c>
      <c r="K1942" s="28"/>
    </row>
    <row r="1943" ht="22.5" customHeight="1">
      <c r="A1943" s="147">
        <v>46140.0</v>
      </c>
      <c r="B1943" s="15"/>
      <c r="C1943" s="44"/>
      <c r="D1943" s="181" t="s">
        <v>323</v>
      </c>
      <c r="E1943" s="100" t="s">
        <v>1727</v>
      </c>
      <c r="F1943" s="112" t="str">
        <f t="shared" si="4"/>
        <v>FERNANDA FLORES</v>
      </c>
      <c r="G1943" s="100" t="s">
        <v>24867</v>
      </c>
      <c r="H1943" s="61"/>
      <c r="I1943" s="27"/>
      <c r="J1943" s="57" t="s">
        <v>14</v>
      </c>
      <c r="K1943" s="28"/>
    </row>
    <row r="1944" ht="22.5" customHeight="1">
      <c r="A1944" s="147">
        <v>46140.0</v>
      </c>
      <c r="B1944" s="15"/>
      <c r="C1944" s="44"/>
      <c r="D1944" s="181" t="s">
        <v>501</v>
      </c>
      <c r="E1944" s="100" t="s">
        <v>3960</v>
      </c>
      <c r="F1944" s="112" t="str">
        <f t="shared" si="4"/>
        <v>SEBASTIAN RUIZ</v>
      </c>
      <c r="G1944" s="100" t="s">
        <v>24868</v>
      </c>
      <c r="H1944" s="56" t="s">
        <v>12</v>
      </c>
      <c r="I1944" s="27"/>
      <c r="J1944" s="57" t="s">
        <v>14</v>
      </c>
      <c r="K1944" s="28"/>
    </row>
    <row r="1945" ht="22.5" customHeight="1">
      <c r="A1945" s="147">
        <v>46140.0</v>
      </c>
      <c r="B1945" s="15"/>
      <c r="C1945" s="44"/>
      <c r="D1945" s="181" t="s">
        <v>4245</v>
      </c>
      <c r="E1945" s="100" t="s">
        <v>7336</v>
      </c>
      <c r="F1945" s="112" t="str">
        <f t="shared" si="4"/>
        <v>FERNANDA AVILA</v>
      </c>
      <c r="G1945" s="100" t="s">
        <v>24869</v>
      </c>
      <c r="H1945" s="61"/>
      <c r="I1945" s="27"/>
      <c r="J1945" s="57" t="s">
        <v>14</v>
      </c>
      <c r="K1945" s="28"/>
    </row>
    <row r="1946" ht="22.5" customHeight="1">
      <c r="A1946" s="147">
        <v>46140.0</v>
      </c>
      <c r="B1946" s="15"/>
      <c r="C1946" s="44"/>
      <c r="D1946" s="181" t="s">
        <v>944</v>
      </c>
      <c r="E1946" s="100" t="s">
        <v>11208</v>
      </c>
      <c r="F1946" s="112" t="str">
        <f t="shared" si="4"/>
        <v>DIEGO VALENCIA</v>
      </c>
      <c r="G1946" s="100" t="s">
        <v>24870</v>
      </c>
      <c r="H1946" s="61"/>
      <c r="I1946" s="27"/>
      <c r="J1946" s="57" t="s">
        <v>14</v>
      </c>
      <c r="K1946" s="28"/>
    </row>
    <row r="1947" ht="22.5" customHeight="1">
      <c r="A1947" s="147">
        <v>46140.0</v>
      </c>
      <c r="B1947" s="15"/>
      <c r="C1947" s="44"/>
      <c r="D1947" s="181" t="s">
        <v>24871</v>
      </c>
      <c r="E1947" s="100"/>
      <c r="F1947" s="112" t="str">
        <f t="shared" si="4"/>
        <v>JONATHAN GONZALO GUTIÉRREZ CHÁVEZ </v>
      </c>
      <c r="G1947" s="100" t="s">
        <v>24872</v>
      </c>
      <c r="H1947" s="61"/>
      <c r="I1947" s="27"/>
      <c r="J1947" s="57" t="s">
        <v>14</v>
      </c>
      <c r="K1947" s="28"/>
    </row>
    <row r="1948" ht="22.5" customHeight="1">
      <c r="A1948" s="147">
        <v>46140.0</v>
      </c>
      <c r="B1948" s="15"/>
      <c r="C1948" s="44"/>
      <c r="D1948" s="181" t="s">
        <v>24873</v>
      </c>
      <c r="E1948" s="100"/>
      <c r="F1948" s="112" t="str">
        <f t="shared" si="4"/>
        <v>FRANK SCOTT CUADROS MIRANDA </v>
      </c>
      <c r="G1948" s="100" t="s">
        <v>24874</v>
      </c>
      <c r="H1948" s="61"/>
      <c r="I1948" s="27"/>
      <c r="J1948" s="57" t="s">
        <v>14</v>
      </c>
      <c r="K1948" s="28"/>
    </row>
    <row r="1949" ht="22.5" customHeight="1">
      <c r="A1949" s="147">
        <v>46140.0</v>
      </c>
      <c r="B1949" s="15"/>
      <c r="C1949" s="44"/>
      <c r="D1949" s="181" t="s">
        <v>24875</v>
      </c>
      <c r="E1949" s="100"/>
      <c r="F1949" s="112" t="str">
        <f t="shared" si="4"/>
        <v>RAVI KANT CHAURASIA </v>
      </c>
      <c r="G1949" s="100" t="s">
        <v>24876</v>
      </c>
      <c r="H1949" s="56" t="s">
        <v>12</v>
      </c>
      <c r="I1949" s="27"/>
      <c r="J1949" s="57" t="s">
        <v>14</v>
      </c>
      <c r="K1949" s="28"/>
    </row>
    <row r="1950" ht="22.5" customHeight="1">
      <c r="A1950" s="147">
        <v>46140.0</v>
      </c>
      <c r="B1950" s="15"/>
      <c r="C1950" s="44"/>
      <c r="D1950" s="181" t="s">
        <v>24877</v>
      </c>
      <c r="E1950" s="100"/>
      <c r="F1950" s="112" t="str">
        <f t="shared" si="4"/>
        <v>MARIO JONATHAN OLATE GUERRA </v>
      </c>
      <c r="G1950" s="100" t="s">
        <v>24878</v>
      </c>
      <c r="H1950" s="56" t="s">
        <v>12</v>
      </c>
      <c r="I1950" s="27"/>
      <c r="J1950" s="57" t="s">
        <v>14</v>
      </c>
      <c r="K1950" s="28"/>
    </row>
    <row r="1951" ht="22.5" customHeight="1">
      <c r="A1951" s="147">
        <v>46140.0</v>
      </c>
      <c r="B1951" s="15"/>
      <c r="C1951" s="44"/>
      <c r="D1951" s="181" t="s">
        <v>24879</v>
      </c>
      <c r="E1951" s="100"/>
      <c r="F1951" s="112" t="str">
        <f t="shared" si="4"/>
        <v>SOFÍA BELÉN RAMÍREZ MOYA </v>
      </c>
      <c r="G1951" s="100" t="s">
        <v>24880</v>
      </c>
      <c r="H1951" s="56" t="s">
        <v>12</v>
      </c>
      <c r="I1951" s="27"/>
      <c r="J1951" s="57" t="s">
        <v>14</v>
      </c>
      <c r="K1951" s="28"/>
    </row>
    <row r="1952" ht="22.5" customHeight="1">
      <c r="A1952" s="147">
        <v>46140.0</v>
      </c>
      <c r="B1952" s="15"/>
      <c r="C1952" s="44"/>
      <c r="D1952" s="181" t="s">
        <v>24881</v>
      </c>
      <c r="E1952" s="100"/>
      <c r="F1952" s="112" t="str">
        <f t="shared" si="4"/>
        <v>DENISSE CATALINA ARIAS VEGA </v>
      </c>
      <c r="G1952" s="100" t="s">
        <v>1410</v>
      </c>
      <c r="H1952" s="56" t="s">
        <v>12</v>
      </c>
      <c r="I1952" s="27"/>
      <c r="J1952" s="57" t="s">
        <v>14</v>
      </c>
      <c r="K1952" s="23" t="s">
        <v>15</v>
      </c>
    </row>
    <row r="1953" ht="22.5" customHeight="1">
      <c r="A1953" s="147">
        <v>46140.0</v>
      </c>
      <c r="B1953" s="15"/>
      <c r="C1953" s="44"/>
      <c r="D1953" s="181" t="s">
        <v>24882</v>
      </c>
      <c r="E1953" s="100"/>
      <c r="F1953" s="112" t="str">
        <f t="shared" si="4"/>
        <v>GABRIEL AMIEL DANIEL JARA GOICOVICH </v>
      </c>
      <c r="G1953" s="100" t="s">
        <v>24883</v>
      </c>
      <c r="H1953" s="56" t="s">
        <v>12</v>
      </c>
      <c r="I1953" s="27"/>
      <c r="J1953" s="57" t="s">
        <v>14</v>
      </c>
      <c r="K1953" s="28"/>
    </row>
    <row r="1954" ht="22.5" customHeight="1">
      <c r="A1954" s="147">
        <v>46140.0</v>
      </c>
      <c r="B1954" s="15"/>
      <c r="C1954" s="44"/>
      <c r="D1954" s="181" t="s">
        <v>24884</v>
      </c>
      <c r="E1954" s="100"/>
      <c r="F1954" s="112" t="str">
        <f t="shared" si="4"/>
        <v>ALEXIS ANTONIO PINTO GUAJARDO </v>
      </c>
      <c r="G1954" s="100" t="s">
        <v>24885</v>
      </c>
      <c r="H1954" s="56" t="s">
        <v>12</v>
      </c>
      <c r="I1954" s="27"/>
      <c r="J1954" s="57" t="s">
        <v>14</v>
      </c>
      <c r="K1954" s="28"/>
    </row>
    <row r="1955" ht="22.5" customHeight="1">
      <c r="A1955" s="147">
        <v>46140.0</v>
      </c>
      <c r="B1955" s="15"/>
      <c r="C1955" s="44"/>
      <c r="D1955" s="181" t="s">
        <v>24886</v>
      </c>
      <c r="E1955" s="100"/>
      <c r="F1955" s="112" t="str">
        <f t="shared" si="4"/>
        <v>FELIPE ANDRÉS POBLETE MONJE </v>
      </c>
      <c r="G1955" s="100" t="s">
        <v>24887</v>
      </c>
      <c r="H1955" s="56" t="s">
        <v>12</v>
      </c>
      <c r="I1955" s="27"/>
      <c r="J1955" s="57" t="s">
        <v>14</v>
      </c>
      <c r="K1955" s="28"/>
    </row>
    <row r="1956" ht="22.5" customHeight="1">
      <c r="A1956" s="147">
        <v>46140.0</v>
      </c>
      <c r="B1956" s="15"/>
      <c r="C1956" s="44"/>
      <c r="D1956" s="181" t="s">
        <v>24888</v>
      </c>
      <c r="E1956" s="100"/>
      <c r="F1956" s="112" t="str">
        <f t="shared" si="4"/>
        <v>DIEGO EDUARDO MUÑOZ GARCÍA </v>
      </c>
      <c r="G1956" s="100" t="s">
        <v>24889</v>
      </c>
      <c r="H1956" s="56" t="s">
        <v>12</v>
      </c>
      <c r="I1956" s="27"/>
      <c r="J1956" s="57" t="s">
        <v>14</v>
      </c>
      <c r="K1956" s="23" t="s">
        <v>15</v>
      </c>
    </row>
    <row r="1957" ht="22.5" customHeight="1">
      <c r="A1957" s="147">
        <v>46140.0</v>
      </c>
      <c r="B1957" s="15"/>
      <c r="C1957" s="44"/>
      <c r="D1957" s="181" t="s">
        <v>24890</v>
      </c>
      <c r="E1957" s="100"/>
      <c r="F1957" s="112" t="str">
        <f t="shared" si="4"/>
        <v>SERGIO AARON RUIZ HENRÍQUEZ </v>
      </c>
      <c r="G1957" s="100" t="s">
        <v>24891</v>
      </c>
      <c r="H1957" s="56" t="s">
        <v>12</v>
      </c>
      <c r="I1957" s="27"/>
      <c r="J1957" s="57" t="s">
        <v>14</v>
      </c>
      <c r="K1957" s="28"/>
    </row>
    <row r="1958" ht="22.5" customHeight="1">
      <c r="A1958" s="147">
        <v>46140.0</v>
      </c>
      <c r="B1958" s="15"/>
      <c r="C1958" s="44"/>
      <c r="D1958" s="181" t="s">
        <v>24892</v>
      </c>
      <c r="E1958" s="100"/>
      <c r="F1958" s="112" t="str">
        <f t="shared" si="4"/>
        <v>FLORENCIA ISABELLA WALTON GONZÁLEZ </v>
      </c>
      <c r="G1958" s="100" t="s">
        <v>24893</v>
      </c>
      <c r="H1958" s="61"/>
      <c r="I1958" s="27"/>
      <c r="J1958" s="57" t="s">
        <v>14</v>
      </c>
      <c r="K1958" s="28"/>
    </row>
    <row r="1959" ht="22.5" customHeight="1">
      <c r="A1959" s="147">
        <v>46140.0</v>
      </c>
      <c r="B1959" s="15"/>
      <c r="C1959" s="44"/>
      <c r="D1959" s="181" t="s">
        <v>24894</v>
      </c>
      <c r="E1959" s="100"/>
      <c r="F1959" s="112" t="str">
        <f t="shared" si="4"/>
        <v>YESENIA ROXANA VALENZUELA FERNÁNDEZ </v>
      </c>
      <c r="G1959" s="100" t="s">
        <v>24895</v>
      </c>
      <c r="H1959" s="56" t="s">
        <v>12</v>
      </c>
      <c r="I1959" s="27"/>
      <c r="J1959" s="57" t="s">
        <v>14</v>
      </c>
      <c r="K1959" s="28"/>
    </row>
    <row r="1960" ht="22.5" customHeight="1">
      <c r="A1960" s="147">
        <v>46140.0</v>
      </c>
      <c r="B1960" s="15"/>
      <c r="C1960" s="44"/>
      <c r="D1960" s="181" t="s">
        <v>24896</v>
      </c>
      <c r="E1960" s="100"/>
      <c r="F1960" s="112" t="str">
        <f t="shared" si="4"/>
        <v>DANAE CATALINA CERDA CALDERÓN </v>
      </c>
      <c r="G1960" s="100" t="s">
        <v>24897</v>
      </c>
      <c r="H1960" s="56" t="s">
        <v>12</v>
      </c>
      <c r="I1960" s="27"/>
      <c r="J1960" s="57" t="s">
        <v>14</v>
      </c>
      <c r="K1960" s="23" t="s">
        <v>15</v>
      </c>
    </row>
    <row r="1961" ht="22.5" customHeight="1">
      <c r="A1961" s="147">
        <v>46140.0</v>
      </c>
      <c r="B1961" s="15"/>
      <c r="C1961" s="44"/>
      <c r="D1961" s="181" t="s">
        <v>24898</v>
      </c>
      <c r="E1961" s="100"/>
      <c r="F1961" s="112" t="str">
        <f t="shared" si="4"/>
        <v>JAVIERA CONSTANZA VÁSQUEZ OYARZÚN </v>
      </c>
      <c r="G1961" s="100" t="s">
        <v>24899</v>
      </c>
      <c r="H1961" s="56" t="s">
        <v>12</v>
      </c>
      <c r="I1961" s="27"/>
      <c r="J1961" s="57" t="s">
        <v>14</v>
      </c>
      <c r="K1961" s="28"/>
    </row>
    <row r="1962" ht="22.5" customHeight="1">
      <c r="A1962" s="147">
        <v>46140.0</v>
      </c>
      <c r="B1962" s="15"/>
      <c r="C1962" s="44"/>
      <c r="D1962" s="181" t="s">
        <v>24900</v>
      </c>
      <c r="E1962" s="100"/>
      <c r="F1962" s="112" t="str">
        <f t="shared" si="4"/>
        <v>WALESKA DANIELA BECERRA AVALOS </v>
      </c>
      <c r="G1962" s="100" t="s">
        <v>24901</v>
      </c>
      <c r="H1962" s="61"/>
      <c r="I1962" s="27"/>
      <c r="J1962" s="57" t="s">
        <v>14</v>
      </c>
      <c r="K1962" s="28"/>
    </row>
    <row r="1963" ht="22.5" customHeight="1">
      <c r="A1963" s="147">
        <v>46140.0</v>
      </c>
      <c r="B1963" s="15"/>
      <c r="C1963" s="44"/>
      <c r="D1963" s="181" t="s">
        <v>24902</v>
      </c>
      <c r="E1963" s="100"/>
      <c r="F1963" s="112" t="str">
        <f t="shared" si="4"/>
        <v>STEFANO ROCUANT MARTIN </v>
      </c>
      <c r="G1963" s="100" t="s">
        <v>24903</v>
      </c>
      <c r="H1963" s="61"/>
      <c r="I1963" s="27"/>
      <c r="J1963" s="57" t="s">
        <v>14</v>
      </c>
      <c r="K1963" s="28"/>
    </row>
    <row r="1964" ht="22.5" customHeight="1">
      <c r="A1964" s="147">
        <v>46140.0</v>
      </c>
      <c r="B1964" s="15"/>
      <c r="C1964" s="44"/>
      <c r="D1964" s="181" t="s">
        <v>24904</v>
      </c>
      <c r="E1964" s="100"/>
      <c r="F1964" s="112" t="str">
        <f t="shared" si="4"/>
        <v>AGUSTÍN PEDRO PABLO INOSTROZA ESTAY </v>
      </c>
      <c r="G1964" s="100" t="s">
        <v>24905</v>
      </c>
      <c r="H1964" s="56" t="s">
        <v>12</v>
      </c>
      <c r="I1964" s="27"/>
      <c r="J1964" s="57" t="s">
        <v>14</v>
      </c>
      <c r="K1964" s="28"/>
    </row>
    <row r="1965" ht="22.5" customHeight="1">
      <c r="A1965" s="147">
        <v>46140.0</v>
      </c>
      <c r="B1965" s="15"/>
      <c r="C1965" s="44"/>
      <c r="D1965" s="181" t="s">
        <v>24906</v>
      </c>
      <c r="E1965" s="100"/>
      <c r="F1965" s="112" t="str">
        <f t="shared" si="4"/>
        <v>DIEGO ALONSO ALMARZA ARREDONDO </v>
      </c>
      <c r="G1965" s="100" t="s">
        <v>24907</v>
      </c>
      <c r="H1965" s="56" t="s">
        <v>12</v>
      </c>
      <c r="I1965" s="27"/>
      <c r="J1965" s="57" t="s">
        <v>14</v>
      </c>
      <c r="K1965" s="23" t="s">
        <v>15</v>
      </c>
    </row>
    <row r="1966" ht="22.5" customHeight="1">
      <c r="A1966" s="147">
        <v>46140.0</v>
      </c>
      <c r="B1966" s="15"/>
      <c r="C1966" s="44"/>
      <c r="D1966" s="181" t="s">
        <v>24908</v>
      </c>
      <c r="E1966" s="100"/>
      <c r="F1966" s="112" t="str">
        <f t="shared" si="4"/>
        <v>VÍCTOR HUGO MOYA ELOS </v>
      </c>
      <c r="G1966" s="100" t="s">
        <v>24909</v>
      </c>
      <c r="H1966" s="56" t="s">
        <v>12</v>
      </c>
      <c r="I1966" s="27"/>
      <c r="J1966" s="57" t="s">
        <v>14</v>
      </c>
      <c r="K1966" s="23" t="s">
        <v>15</v>
      </c>
    </row>
    <row r="1967" ht="22.5" customHeight="1">
      <c r="A1967" s="147">
        <v>46140.0</v>
      </c>
      <c r="B1967" s="15"/>
      <c r="C1967" s="44"/>
      <c r="D1967" s="181" t="s">
        <v>24910</v>
      </c>
      <c r="E1967" s="100"/>
      <c r="F1967" s="112" t="str">
        <f t="shared" si="4"/>
        <v>MARÍA DE LOS ANGELES IBARRA CUEVAS </v>
      </c>
      <c r="G1967" s="100" t="s">
        <v>24911</v>
      </c>
      <c r="H1967" s="56" t="s">
        <v>12</v>
      </c>
      <c r="I1967" s="27"/>
      <c r="J1967" s="57" t="s">
        <v>14</v>
      </c>
      <c r="K1967" s="23" t="s">
        <v>15</v>
      </c>
    </row>
    <row r="1968" ht="22.5" customHeight="1">
      <c r="A1968" s="147">
        <v>46140.0</v>
      </c>
      <c r="B1968" s="15"/>
      <c r="C1968" s="44"/>
      <c r="D1968" s="181" t="s">
        <v>24912</v>
      </c>
      <c r="E1968" s="100"/>
      <c r="F1968" s="112" t="str">
        <f t="shared" si="4"/>
        <v>ALEJANDRA CATALINA MARDONES YÁÑEZ </v>
      </c>
      <c r="G1968" s="100" t="s">
        <v>24913</v>
      </c>
      <c r="H1968" s="61"/>
      <c r="I1968" s="27"/>
      <c r="J1968" s="57" t="s">
        <v>14</v>
      </c>
      <c r="K1968" s="28"/>
    </row>
    <row r="1969" ht="22.5" customHeight="1">
      <c r="A1969" s="147">
        <v>46140.0</v>
      </c>
      <c r="B1969" s="15"/>
      <c r="C1969" s="44"/>
      <c r="D1969" s="181" t="s">
        <v>24914</v>
      </c>
      <c r="E1969" s="100"/>
      <c r="F1969" s="112" t="str">
        <f t="shared" si="4"/>
        <v>DANIELA ALEJANDRA FLORES POBLETE </v>
      </c>
      <c r="G1969" s="100" t="s">
        <v>14689</v>
      </c>
      <c r="H1969" s="56" t="s">
        <v>12</v>
      </c>
      <c r="I1969" s="27"/>
      <c r="J1969" s="57" t="s">
        <v>14</v>
      </c>
      <c r="K1969" s="23" t="s">
        <v>15</v>
      </c>
    </row>
    <row r="1970" ht="22.5" customHeight="1">
      <c r="A1970" s="147">
        <v>46140.0</v>
      </c>
      <c r="B1970" s="15"/>
      <c r="C1970" s="44"/>
      <c r="D1970" s="181" t="s">
        <v>24915</v>
      </c>
      <c r="E1970" s="100"/>
      <c r="F1970" s="112" t="str">
        <f t="shared" si="4"/>
        <v>ANÍBAL OSVALDO MIRANDA MONTENEGRO </v>
      </c>
      <c r="G1970" s="100" t="s">
        <v>24916</v>
      </c>
      <c r="H1970" s="56" t="s">
        <v>12</v>
      </c>
      <c r="I1970" s="27"/>
      <c r="J1970" s="57" t="s">
        <v>14</v>
      </c>
      <c r="K1970" s="28"/>
    </row>
    <row r="1971" ht="22.5" customHeight="1">
      <c r="A1971" s="147">
        <v>46140.0</v>
      </c>
      <c r="B1971" s="15"/>
      <c r="C1971" s="44"/>
      <c r="D1971" s="181" t="s">
        <v>24917</v>
      </c>
      <c r="E1971" s="100"/>
      <c r="F1971" s="112" t="str">
        <f t="shared" si="4"/>
        <v>JOSELYN MACARENA ZAMORA CÁCERES </v>
      </c>
      <c r="G1971" s="100" t="s">
        <v>24918</v>
      </c>
      <c r="H1971" s="56" t="s">
        <v>12</v>
      </c>
      <c r="I1971" s="27"/>
      <c r="J1971" s="57" t="s">
        <v>14</v>
      </c>
      <c r="K1971" s="23" t="s">
        <v>15</v>
      </c>
    </row>
    <row r="1972" ht="22.5" customHeight="1">
      <c r="A1972" s="147">
        <v>46140.0</v>
      </c>
      <c r="B1972" s="15"/>
      <c r="C1972" s="44"/>
      <c r="D1972" s="181" t="s">
        <v>24919</v>
      </c>
      <c r="E1972" s="100"/>
      <c r="F1972" s="112" t="str">
        <f t="shared" si="4"/>
        <v>VALERIA EDITH ÁLVAREZ COLLAO </v>
      </c>
      <c r="G1972" s="100" t="s">
        <v>24920</v>
      </c>
      <c r="H1972" s="56" t="s">
        <v>12</v>
      </c>
      <c r="I1972" s="27"/>
      <c r="J1972" s="57" t="s">
        <v>14</v>
      </c>
      <c r="K1972" s="28"/>
    </row>
    <row r="1973" ht="22.5" customHeight="1">
      <c r="A1973" s="147">
        <v>46140.0</v>
      </c>
      <c r="B1973" s="15"/>
      <c r="C1973" s="44"/>
      <c r="D1973" s="181" t="s">
        <v>24921</v>
      </c>
      <c r="E1973" s="100"/>
      <c r="F1973" s="112" t="str">
        <f t="shared" si="4"/>
        <v>VALENTINA ANTONIA VALENZUELA MALDONADO </v>
      </c>
      <c r="G1973" s="100" t="s">
        <v>24922</v>
      </c>
      <c r="H1973" s="61"/>
      <c r="I1973" s="27"/>
      <c r="J1973" s="57" t="s">
        <v>14</v>
      </c>
      <c r="K1973" s="28"/>
    </row>
    <row r="1974" ht="22.5" customHeight="1">
      <c r="A1974" s="147">
        <v>46140.0</v>
      </c>
      <c r="B1974" s="15"/>
      <c r="C1974" s="44"/>
      <c r="D1974" s="181" t="s">
        <v>24923</v>
      </c>
      <c r="E1974" s="100"/>
      <c r="F1974" s="112" t="str">
        <f t="shared" si="4"/>
        <v>ANAISI ANTONIA ALBURQUENQUE FREIRE </v>
      </c>
      <c r="G1974" s="100" t="s">
        <v>24924</v>
      </c>
      <c r="H1974" s="61"/>
      <c r="I1974" s="27"/>
      <c r="J1974" s="57" t="s">
        <v>14</v>
      </c>
      <c r="K1974" s="28"/>
    </row>
    <row r="1975" ht="22.5" customHeight="1">
      <c r="A1975" s="147">
        <v>46140.0</v>
      </c>
      <c r="B1975" s="46"/>
      <c r="C1975" s="44"/>
      <c r="D1975" s="181" t="s">
        <v>24925</v>
      </c>
      <c r="E1975" s="100"/>
      <c r="F1975" s="112" t="str">
        <f t="shared" si="4"/>
        <v>FELIPE EDUARDO HENRÍQUEZ AZÓCAR </v>
      </c>
      <c r="G1975" s="100" t="s">
        <v>24926</v>
      </c>
      <c r="H1975" s="61"/>
      <c r="I1975" s="27"/>
      <c r="J1975" s="57" t="s">
        <v>14</v>
      </c>
      <c r="K1975" s="28"/>
    </row>
    <row r="1976" ht="22.5" customHeight="1">
      <c r="A1976" s="147">
        <v>46140.0</v>
      </c>
      <c r="B1976" s="15"/>
      <c r="C1976" s="44"/>
      <c r="D1976" s="181" t="s">
        <v>24927</v>
      </c>
      <c r="E1976" s="100"/>
      <c r="F1976" s="112" t="str">
        <f t="shared" si="4"/>
        <v>ROSA IRIS DE LAS MERCEDES CORRAL AMARO </v>
      </c>
      <c r="G1976" s="100" t="s">
        <v>24928</v>
      </c>
      <c r="H1976" s="56" t="s">
        <v>12</v>
      </c>
      <c r="I1976" s="27"/>
      <c r="J1976" s="57" t="s">
        <v>14</v>
      </c>
      <c r="K1976" s="28"/>
    </row>
    <row r="1977" ht="22.5" customHeight="1">
      <c r="A1977" s="147">
        <v>46140.0</v>
      </c>
      <c r="B1977" s="15"/>
      <c r="C1977" s="44"/>
      <c r="D1977" s="181" t="s">
        <v>24929</v>
      </c>
      <c r="E1977" s="100"/>
      <c r="F1977" s="112" t="str">
        <f t="shared" si="4"/>
        <v>FABIÁN ALEJANDRO GONZÁLEZ PALACIOS </v>
      </c>
      <c r="G1977" s="100" t="s">
        <v>24930</v>
      </c>
      <c r="H1977" s="56" t="s">
        <v>12</v>
      </c>
      <c r="I1977" s="27"/>
      <c r="J1977" s="57" t="s">
        <v>14</v>
      </c>
      <c r="K1977" s="28"/>
    </row>
    <row r="1978" ht="22.5" customHeight="1">
      <c r="A1978" s="147">
        <v>46140.0</v>
      </c>
      <c r="B1978" s="15"/>
      <c r="C1978" s="44"/>
      <c r="D1978" s="181" t="s">
        <v>22693</v>
      </c>
      <c r="E1978" s="100"/>
      <c r="F1978" s="112" t="str">
        <f t="shared" si="4"/>
        <v>BENJAMÍN LUCIANO ANTONIO AZÚA OLGUÍN </v>
      </c>
      <c r="G1978" s="100" t="s">
        <v>22694</v>
      </c>
      <c r="H1978" s="61"/>
      <c r="I1978" s="27"/>
      <c r="J1978" s="57" t="s">
        <v>14</v>
      </c>
      <c r="K1978" s="28"/>
    </row>
    <row r="1979" ht="22.5" customHeight="1">
      <c r="A1979" s="147">
        <v>46140.0</v>
      </c>
      <c r="B1979" s="15"/>
      <c r="C1979" s="44"/>
      <c r="D1979" s="181" t="s">
        <v>24931</v>
      </c>
      <c r="E1979" s="100"/>
      <c r="F1979" s="112" t="str">
        <f t="shared" si="4"/>
        <v>CRISTÓBAL ALEXANDER CABEZAS DÍAZ </v>
      </c>
      <c r="G1979" s="100" t="s">
        <v>24932</v>
      </c>
      <c r="H1979" s="61"/>
      <c r="I1979" s="27"/>
      <c r="J1979" s="57" t="s">
        <v>14</v>
      </c>
      <c r="K1979" s="28"/>
    </row>
    <row r="1980" ht="22.5" customHeight="1">
      <c r="A1980" s="147">
        <v>46140.0</v>
      </c>
      <c r="B1980" s="15"/>
      <c r="C1980" s="44"/>
      <c r="D1980" s="181" t="s">
        <v>24933</v>
      </c>
      <c r="E1980" s="100"/>
      <c r="F1980" s="112" t="str">
        <f t="shared" si="4"/>
        <v>YAIR ANDRÉ CÓRDOVA COSSIO </v>
      </c>
      <c r="G1980" s="100" t="s">
        <v>17589</v>
      </c>
      <c r="H1980" s="56" t="s">
        <v>12</v>
      </c>
      <c r="I1980" s="27"/>
      <c r="J1980" s="57" t="s">
        <v>14</v>
      </c>
      <c r="K1980" s="28"/>
    </row>
    <row r="1981" ht="22.5" customHeight="1">
      <c r="A1981" s="147">
        <v>46140.0</v>
      </c>
      <c r="B1981" s="15"/>
      <c r="C1981" s="44"/>
      <c r="D1981" s="181" t="s">
        <v>24934</v>
      </c>
      <c r="E1981" s="100"/>
      <c r="F1981" s="112" t="str">
        <f t="shared" si="4"/>
        <v>SCARLETT LUCERO GODOY ÁLVAREZ </v>
      </c>
      <c r="G1981" s="100" t="s">
        <v>24935</v>
      </c>
      <c r="H1981" s="56" t="s">
        <v>12</v>
      </c>
      <c r="I1981" s="27"/>
      <c r="J1981" s="57" t="s">
        <v>14</v>
      </c>
      <c r="K1981" s="23" t="s">
        <v>15</v>
      </c>
    </row>
    <row r="1982" ht="22.5" customHeight="1">
      <c r="A1982" s="147">
        <v>46140.0</v>
      </c>
      <c r="B1982" s="15"/>
      <c r="C1982" s="44"/>
      <c r="D1982" s="181" t="s">
        <v>24936</v>
      </c>
      <c r="E1982" s="100"/>
      <c r="F1982" s="112" t="str">
        <f t="shared" si="4"/>
        <v>MATÍAS DEMIAN PHILLIPE LE ROY ÁLVAREZ </v>
      </c>
      <c r="G1982" s="100" t="s">
        <v>24937</v>
      </c>
      <c r="H1982" s="56" t="s">
        <v>12</v>
      </c>
      <c r="I1982" s="27"/>
      <c r="J1982" s="57" t="s">
        <v>14</v>
      </c>
      <c r="K1982" s="28"/>
    </row>
    <row r="1983" ht="22.5" customHeight="1">
      <c r="A1983" s="147">
        <v>46140.0</v>
      </c>
      <c r="B1983" s="15"/>
      <c r="C1983" s="44"/>
      <c r="D1983" s="181" t="s">
        <v>24938</v>
      </c>
      <c r="E1983" s="100"/>
      <c r="F1983" s="112" t="str">
        <f t="shared" si="4"/>
        <v>CRISTIAN NICOLÁS VALDÉS FUENZALIDA </v>
      </c>
      <c r="G1983" s="100" t="s">
        <v>24939</v>
      </c>
      <c r="H1983" s="61"/>
      <c r="I1983" s="27"/>
      <c r="J1983" s="57" t="s">
        <v>14</v>
      </c>
      <c r="K1983" s="28"/>
    </row>
    <row r="1984" ht="22.5" customHeight="1">
      <c r="A1984" s="147">
        <v>46140.0</v>
      </c>
      <c r="B1984" s="15"/>
      <c r="C1984" s="44"/>
      <c r="D1984" s="181" t="s">
        <v>24940</v>
      </c>
      <c r="E1984" s="100"/>
      <c r="F1984" s="112" t="str">
        <f t="shared" si="4"/>
        <v>JAIRO ALEXANDER ORTIZ JARA </v>
      </c>
      <c r="G1984" s="100" t="s">
        <v>24941</v>
      </c>
      <c r="H1984" s="61"/>
      <c r="I1984" s="27"/>
      <c r="J1984" s="57" t="s">
        <v>14</v>
      </c>
      <c r="K1984" s="28"/>
    </row>
    <row r="1985" ht="22.5" customHeight="1">
      <c r="A1985" s="147">
        <v>46140.0</v>
      </c>
      <c r="B1985" s="15"/>
      <c r="C1985" s="44"/>
      <c r="D1985" s="181" t="s">
        <v>24942</v>
      </c>
      <c r="E1985" s="100"/>
      <c r="F1985" s="112" t="str">
        <f t="shared" si="4"/>
        <v>GUSTAVO ALEXANDER MOLINA AGURTO </v>
      </c>
      <c r="G1985" s="100" t="s">
        <v>24943</v>
      </c>
      <c r="H1985" s="56" t="s">
        <v>12</v>
      </c>
      <c r="I1985" s="27"/>
      <c r="J1985" s="57" t="s">
        <v>14</v>
      </c>
      <c r="K1985" s="28"/>
    </row>
    <row r="1986" ht="22.5" customHeight="1">
      <c r="A1986" s="147">
        <v>46140.0</v>
      </c>
      <c r="B1986" s="15"/>
      <c r="C1986" s="44"/>
      <c r="D1986" s="181" t="s">
        <v>24944</v>
      </c>
      <c r="E1986" s="100"/>
      <c r="F1986" s="112" t="str">
        <f t="shared" si="4"/>
        <v>ETONE PIERRE </v>
      </c>
      <c r="G1986" s="100" t="s">
        <v>24945</v>
      </c>
      <c r="H1986" s="56" t="s">
        <v>12</v>
      </c>
      <c r="I1986" s="27"/>
      <c r="J1986" s="57" t="s">
        <v>14</v>
      </c>
      <c r="K1986" s="28"/>
    </row>
    <row r="1987" ht="22.5" customHeight="1">
      <c r="A1987" s="147">
        <v>46140.0</v>
      </c>
      <c r="B1987" s="15"/>
      <c r="C1987" s="44"/>
      <c r="D1987" s="181" t="s">
        <v>24946</v>
      </c>
      <c r="E1987" s="100"/>
      <c r="F1987" s="112" t="str">
        <f t="shared" si="4"/>
        <v>JUAN NICOLÁS SALGADO ROJAS </v>
      </c>
      <c r="G1987" s="100" t="s">
        <v>24947</v>
      </c>
      <c r="H1987" s="61"/>
      <c r="I1987" s="27"/>
      <c r="J1987" s="57" t="s">
        <v>14</v>
      </c>
      <c r="K1987" s="28"/>
    </row>
    <row r="1988" ht="22.5" customHeight="1">
      <c r="A1988" s="147">
        <v>46140.0</v>
      </c>
      <c r="B1988" s="46"/>
      <c r="C1988" s="44"/>
      <c r="D1988" s="181" t="s">
        <v>24948</v>
      </c>
      <c r="E1988" s="100" t="s">
        <v>24949</v>
      </c>
      <c r="F1988" s="112" t="str">
        <f t="shared" si="4"/>
        <v>KENNET BLADIMIR PLACENCIA ENCINA</v>
      </c>
      <c r="G1988" s="100" t="s">
        <v>24950</v>
      </c>
      <c r="H1988" s="56" t="s">
        <v>12</v>
      </c>
      <c r="I1988" s="27"/>
      <c r="J1988" s="57" t="s">
        <v>14</v>
      </c>
      <c r="K1988" s="23" t="s">
        <v>15</v>
      </c>
    </row>
    <row r="1989" ht="22.5" customHeight="1">
      <c r="A1989" s="147">
        <v>46140.0</v>
      </c>
      <c r="B1989" s="15"/>
      <c r="C1989" s="46" t="s">
        <v>19766</v>
      </c>
      <c r="D1989" s="181" t="s">
        <v>24951</v>
      </c>
      <c r="E1989" s="100"/>
      <c r="F1989" s="112" t="str">
        <f t="shared" si="4"/>
        <v>DANIEL ALEJANDRO ARANCIBIA SAPIAIN </v>
      </c>
      <c r="G1989" s="100" t="s">
        <v>24952</v>
      </c>
      <c r="H1989" s="56" t="s">
        <v>12</v>
      </c>
      <c r="I1989" s="27"/>
      <c r="J1989" s="57" t="s">
        <v>21226</v>
      </c>
      <c r="K1989" s="23" t="s">
        <v>30</v>
      </c>
    </row>
    <row r="1990" ht="22.5" customHeight="1">
      <c r="A1990" s="147">
        <v>46140.0</v>
      </c>
      <c r="B1990" s="46"/>
      <c r="C1990" s="46" t="s">
        <v>24953</v>
      </c>
      <c r="D1990" s="181" t="s">
        <v>24954</v>
      </c>
      <c r="E1990" s="100"/>
      <c r="F1990" s="112" t="str">
        <f t="shared" si="4"/>
        <v>NEVENKA NINOSKA CASTILLO GUTIÉRREZ </v>
      </c>
      <c r="G1990" s="100" t="s">
        <v>24955</v>
      </c>
      <c r="H1990" s="61"/>
      <c r="I1990" s="27"/>
      <c r="J1990" s="57" t="s">
        <v>26</v>
      </c>
      <c r="K1990" s="23" t="s">
        <v>22</v>
      </c>
    </row>
    <row r="1991" ht="22.5" customHeight="1">
      <c r="A1991" s="147">
        <v>46140.0</v>
      </c>
      <c r="B1991" s="15"/>
      <c r="C1991" s="46" t="s">
        <v>477</v>
      </c>
      <c r="D1991" s="181" t="s">
        <v>24956</v>
      </c>
      <c r="E1991" s="100"/>
      <c r="F1991" s="112" t="str">
        <f t="shared" si="4"/>
        <v>MANUEL ALEJANDRO ANDRÉS VARGAS PIZARRO </v>
      </c>
      <c r="G1991" s="100" t="s">
        <v>24957</v>
      </c>
      <c r="H1991" s="61"/>
      <c r="I1991" s="27"/>
      <c r="J1991" s="57" t="s">
        <v>26</v>
      </c>
      <c r="K1991" s="23" t="s">
        <v>22</v>
      </c>
    </row>
    <row r="1992" ht="22.5" customHeight="1">
      <c r="A1992" s="147">
        <v>46140.0</v>
      </c>
      <c r="B1992" s="15"/>
      <c r="C1992" s="46" t="s">
        <v>60</v>
      </c>
      <c r="D1992" s="181" t="s">
        <v>24958</v>
      </c>
      <c r="E1992" s="100"/>
      <c r="F1992" s="112" t="str">
        <f t="shared" si="4"/>
        <v>JUAN CARLOS PAVEZ DÍAZ </v>
      </c>
      <c r="G1992" s="100" t="s">
        <v>24959</v>
      </c>
      <c r="H1992" s="61"/>
      <c r="I1992" s="27"/>
      <c r="J1992" s="57" t="s">
        <v>26</v>
      </c>
      <c r="K1992" s="23" t="s">
        <v>22</v>
      </c>
    </row>
    <row r="1993" ht="22.5" customHeight="1">
      <c r="A1993" s="147">
        <v>46140.0</v>
      </c>
      <c r="B1993" s="15"/>
      <c r="C1993" s="46" t="s">
        <v>432</v>
      </c>
      <c r="D1993" s="181" t="s">
        <v>24960</v>
      </c>
      <c r="E1993" s="100"/>
      <c r="F1993" s="112" t="str">
        <f t="shared" si="4"/>
        <v>MARÍA ANGÉLICA MUÑOZ REALE </v>
      </c>
      <c r="G1993" s="100" t="s">
        <v>24961</v>
      </c>
      <c r="H1993" s="56" t="s">
        <v>12</v>
      </c>
      <c r="I1993" s="27"/>
      <c r="J1993" s="57" t="s">
        <v>21226</v>
      </c>
      <c r="K1993" s="23" t="s">
        <v>15</v>
      </c>
    </row>
    <row r="1994" ht="22.5" customHeight="1">
      <c r="A1994" s="147">
        <v>46140.0</v>
      </c>
      <c r="B1994" s="46"/>
      <c r="C1994" s="46" t="s">
        <v>13544</v>
      </c>
      <c r="D1994" s="181" t="s">
        <v>24962</v>
      </c>
      <c r="E1994" s="100" t="s">
        <v>24963</v>
      </c>
      <c r="F1994" s="112" t="str">
        <f t="shared" si="4"/>
        <v>YOCELYN ANDREA BARRIOS BAIGORRIA</v>
      </c>
      <c r="G1994" s="100" t="s">
        <v>24964</v>
      </c>
      <c r="H1994" s="61"/>
      <c r="I1994" s="27"/>
      <c r="J1994" s="57" t="s">
        <v>21</v>
      </c>
      <c r="K1994" s="23" t="s">
        <v>22</v>
      </c>
    </row>
    <row r="1995" ht="22.5" customHeight="1">
      <c r="A1995" s="147">
        <v>46140.0</v>
      </c>
      <c r="B1995" s="46"/>
      <c r="C1995" s="46" t="s">
        <v>6124</v>
      </c>
      <c r="D1995" s="181" t="s">
        <v>24965</v>
      </c>
      <c r="E1995" s="100" t="s">
        <v>2815</v>
      </c>
      <c r="F1995" s="112" t="str">
        <f t="shared" si="4"/>
        <v>MAYCKOL MIRANDA</v>
      </c>
      <c r="G1995" s="100" t="s">
        <v>24966</v>
      </c>
      <c r="H1995" s="61"/>
      <c r="I1995" s="27"/>
      <c r="J1995" s="57" t="s">
        <v>21</v>
      </c>
      <c r="K1995" s="23" t="s">
        <v>22</v>
      </c>
    </row>
    <row r="1996" ht="22.5" customHeight="1">
      <c r="A1996" s="147">
        <v>46140.0</v>
      </c>
      <c r="B1996" s="46"/>
      <c r="C1996" s="46" t="s">
        <v>6124</v>
      </c>
      <c r="D1996" s="181" t="s">
        <v>24967</v>
      </c>
      <c r="E1996" s="100" t="s">
        <v>24968</v>
      </c>
      <c r="F1996" s="112" t="str">
        <f t="shared" si="4"/>
        <v>RODOLFO DANIEL GUERRERO CISTERNA</v>
      </c>
      <c r="G1996" s="100" t="s">
        <v>24969</v>
      </c>
      <c r="H1996" s="61"/>
      <c r="I1996" s="27"/>
      <c r="J1996" s="57" t="s">
        <v>21</v>
      </c>
      <c r="K1996" s="23" t="s">
        <v>22</v>
      </c>
    </row>
    <row r="1997" ht="22.5" customHeight="1">
      <c r="A1997" s="147">
        <v>46140.0</v>
      </c>
      <c r="B1997" s="15"/>
      <c r="C1997" s="46" t="s">
        <v>106</v>
      </c>
      <c r="D1997" s="181" t="s">
        <v>24970</v>
      </c>
      <c r="E1997" s="100"/>
      <c r="F1997" s="112" t="str">
        <f t="shared" si="4"/>
        <v>CAMILA JAVIERA RIQUELME VILLALÓN </v>
      </c>
      <c r="G1997" s="100" t="s">
        <v>24971</v>
      </c>
      <c r="H1997" s="56" t="s">
        <v>12</v>
      </c>
      <c r="I1997" s="27"/>
      <c r="J1997" s="57" t="s">
        <v>21</v>
      </c>
      <c r="K1997" s="23" t="s">
        <v>15</v>
      </c>
    </row>
    <row r="1998" ht="22.5" customHeight="1">
      <c r="A1998" s="147">
        <v>46140.0</v>
      </c>
      <c r="B1998" s="15"/>
      <c r="C1998" s="46" t="s">
        <v>106</v>
      </c>
      <c r="D1998" s="181" t="s">
        <v>24972</v>
      </c>
      <c r="E1998" s="100"/>
      <c r="F1998" s="112" t="str">
        <f t="shared" si="4"/>
        <v>DANIEL JESÚS PARRA ZAMBRANO </v>
      </c>
      <c r="G1998" s="100" t="s">
        <v>24973</v>
      </c>
      <c r="H1998" s="56" t="s">
        <v>12</v>
      </c>
      <c r="I1998" s="27"/>
      <c r="J1998" s="57" t="s">
        <v>21</v>
      </c>
      <c r="K1998" s="23" t="s">
        <v>15</v>
      </c>
    </row>
    <row r="1999" ht="22.5" customHeight="1">
      <c r="A1999" s="147">
        <v>46140.0</v>
      </c>
      <c r="B1999" s="15"/>
      <c r="C1999" s="46" t="s">
        <v>2078</v>
      </c>
      <c r="D1999" s="181" t="s">
        <v>24974</v>
      </c>
      <c r="E1999" s="100"/>
      <c r="F1999" s="112" t="str">
        <f t="shared" si="4"/>
        <v>CAROLINA DE LOURDES GUAJARDO VENEGAS </v>
      </c>
      <c r="G1999" s="100" t="s">
        <v>24975</v>
      </c>
      <c r="H1999" s="56" t="s">
        <v>12</v>
      </c>
      <c r="I1999" s="27"/>
      <c r="J1999" s="57" t="s">
        <v>21</v>
      </c>
      <c r="K1999" s="23" t="s">
        <v>15</v>
      </c>
    </row>
    <row r="2000" ht="22.5" customHeight="1">
      <c r="A2000" s="147">
        <v>46140.0</v>
      </c>
      <c r="B2000" s="15"/>
      <c r="C2000" s="46" t="s">
        <v>60</v>
      </c>
      <c r="D2000" s="181" t="s">
        <v>24976</v>
      </c>
      <c r="E2000" s="100"/>
      <c r="F2000" s="112" t="str">
        <f t="shared" si="4"/>
        <v>JUAN VARAS CAROCA </v>
      </c>
      <c r="G2000" s="100" t="s">
        <v>24977</v>
      </c>
      <c r="H2000" s="56" t="s">
        <v>12</v>
      </c>
      <c r="I2000" s="27"/>
      <c r="J2000" s="57" t="s">
        <v>21</v>
      </c>
      <c r="K2000" s="23" t="s">
        <v>20</v>
      </c>
    </row>
    <row r="2001" ht="22.5" customHeight="1">
      <c r="A2001" s="147">
        <v>46140.0</v>
      </c>
      <c r="B2001" s="15"/>
      <c r="C2001" s="44" t="s">
        <v>6788</v>
      </c>
      <c r="D2001" s="181" t="s">
        <v>24978</v>
      </c>
      <c r="E2001" s="100"/>
      <c r="F2001" s="112" t="str">
        <f t="shared" si="4"/>
        <v>RAÚL BERNARDO VALDÉS RIVERAS </v>
      </c>
      <c r="G2001" s="100" t="s">
        <v>24979</v>
      </c>
      <c r="H2001" s="56" t="s">
        <v>12</v>
      </c>
      <c r="I2001" s="27"/>
      <c r="J2001" s="65" t="s">
        <v>21</v>
      </c>
      <c r="K2001" s="23" t="s">
        <v>15</v>
      </c>
    </row>
    <row r="2002" ht="22.5" customHeight="1">
      <c r="A2002" s="147">
        <v>46140.0</v>
      </c>
      <c r="B2002" s="15"/>
      <c r="C2002" s="46" t="s">
        <v>24980</v>
      </c>
      <c r="D2002" s="181" t="s">
        <v>24981</v>
      </c>
      <c r="E2002" s="100"/>
      <c r="F2002" s="112" t="str">
        <f t="shared" si="4"/>
        <v>SEBASTIAN ENRIQUE LINCUÑIR PEÑA </v>
      </c>
      <c r="G2002" s="100" t="s">
        <v>24982</v>
      </c>
      <c r="H2002" s="61"/>
      <c r="I2002" s="27"/>
      <c r="J2002" s="57" t="s">
        <v>21</v>
      </c>
      <c r="K2002" s="23" t="s">
        <v>22</v>
      </c>
    </row>
    <row r="2003" ht="22.5" customHeight="1">
      <c r="A2003" s="147">
        <v>46140.0</v>
      </c>
      <c r="B2003" s="15"/>
      <c r="C2003" s="46" t="s">
        <v>24983</v>
      </c>
      <c r="D2003" s="181" t="s">
        <v>24984</v>
      </c>
      <c r="E2003" s="100"/>
      <c r="F2003" s="112" t="str">
        <f t="shared" si="4"/>
        <v>CÉSAR EDUARDO ANDRADE VALDEBENITO </v>
      </c>
      <c r="G2003" s="100" t="s">
        <v>24985</v>
      </c>
      <c r="H2003" s="61"/>
      <c r="I2003" s="27"/>
      <c r="J2003" s="57" t="s">
        <v>21</v>
      </c>
      <c r="K2003" s="23" t="s">
        <v>22</v>
      </c>
    </row>
    <row r="2004" ht="22.5" customHeight="1">
      <c r="A2004" s="147">
        <v>46140.0</v>
      </c>
      <c r="B2004" s="15"/>
      <c r="C2004" s="46" t="s">
        <v>1569</v>
      </c>
      <c r="D2004" s="181" t="s">
        <v>24986</v>
      </c>
      <c r="E2004" s="100"/>
      <c r="F2004" s="112" t="str">
        <f t="shared" si="4"/>
        <v>ALEX ADRIÁN INOSTROZA FLORES </v>
      </c>
      <c r="G2004" s="100" t="s">
        <v>24987</v>
      </c>
      <c r="H2004" s="56" t="s">
        <v>12</v>
      </c>
      <c r="I2004" s="27"/>
      <c r="J2004" s="57" t="s">
        <v>21</v>
      </c>
      <c r="K2004" s="23" t="s">
        <v>15</v>
      </c>
    </row>
    <row r="2005" ht="22.5" customHeight="1">
      <c r="A2005" s="147">
        <v>46140.0</v>
      </c>
      <c r="B2005" s="15"/>
      <c r="C2005" s="46" t="s">
        <v>106</v>
      </c>
      <c r="D2005" s="181" t="s">
        <v>24988</v>
      </c>
      <c r="E2005" s="100"/>
      <c r="F2005" s="112" t="str">
        <f t="shared" si="4"/>
        <v>DIEGO ANTONIO SANHUEZA HIDALGO </v>
      </c>
      <c r="G2005" s="100" t="s">
        <v>24989</v>
      </c>
      <c r="H2005" s="56" t="s">
        <v>12</v>
      </c>
      <c r="I2005" s="27"/>
      <c r="J2005" s="57" t="s">
        <v>21</v>
      </c>
      <c r="K2005" s="23" t="s">
        <v>15</v>
      </c>
    </row>
    <row r="2006" ht="22.5" customHeight="1">
      <c r="A2006" s="147">
        <v>46140.0</v>
      </c>
      <c r="B2006" s="15"/>
      <c r="C2006" s="46" t="s">
        <v>60</v>
      </c>
      <c r="D2006" s="181" t="s">
        <v>24990</v>
      </c>
      <c r="E2006" s="100"/>
      <c r="F2006" s="112" t="str">
        <f t="shared" si="4"/>
        <v>JUAN PABLO LÓPEZ SALINAS </v>
      </c>
      <c r="G2006" s="100" t="s">
        <v>24991</v>
      </c>
      <c r="H2006" s="61"/>
      <c r="I2006" s="27"/>
      <c r="J2006" s="57" t="s">
        <v>21</v>
      </c>
      <c r="K2006" s="23" t="s">
        <v>22</v>
      </c>
    </row>
    <row r="2007" ht="22.5" customHeight="1">
      <c r="A2007" s="147">
        <v>46140.0</v>
      </c>
      <c r="B2007" s="15"/>
      <c r="C2007" s="46" t="s">
        <v>422</v>
      </c>
      <c r="D2007" s="181" t="s">
        <v>24992</v>
      </c>
      <c r="E2007" s="100"/>
      <c r="F2007" s="112" t="str">
        <f t="shared" si="4"/>
        <v>MARÍA BERNARDITA IBARRA SOTO </v>
      </c>
      <c r="G2007" s="100" t="s">
        <v>24993</v>
      </c>
      <c r="H2007" s="56" t="s">
        <v>12</v>
      </c>
      <c r="I2007" s="27"/>
      <c r="J2007" s="57" t="s">
        <v>21</v>
      </c>
      <c r="K2007" s="23" t="s">
        <v>15</v>
      </c>
    </row>
    <row r="2008" ht="22.5" customHeight="1">
      <c r="A2008" s="147">
        <v>46140.0</v>
      </c>
      <c r="B2008" s="15"/>
      <c r="C2008" s="46" t="s">
        <v>1772</v>
      </c>
      <c r="D2008" s="181" t="s">
        <v>24994</v>
      </c>
      <c r="E2008" s="100"/>
      <c r="F2008" s="112" t="str">
        <f t="shared" si="4"/>
        <v>FELIPE IVÁN VALLE FIGUEROA </v>
      </c>
      <c r="G2008" s="100" t="s">
        <v>24995</v>
      </c>
      <c r="H2008" s="56" t="s">
        <v>12</v>
      </c>
      <c r="I2008" s="27"/>
      <c r="J2008" s="57" t="s">
        <v>21</v>
      </c>
      <c r="K2008" s="23" t="s">
        <v>15</v>
      </c>
    </row>
    <row r="2009" ht="22.5" customHeight="1">
      <c r="A2009" s="147">
        <v>46140.0</v>
      </c>
      <c r="B2009" s="15"/>
      <c r="C2009" s="46" t="s">
        <v>1312</v>
      </c>
      <c r="D2009" s="181" t="s">
        <v>24996</v>
      </c>
      <c r="E2009" s="100"/>
      <c r="F2009" s="112" t="str">
        <f t="shared" si="4"/>
        <v>CESAR ANDRES SEPULVEDA TABU </v>
      </c>
      <c r="G2009" s="100" t="s">
        <v>24997</v>
      </c>
      <c r="H2009" s="56" t="s">
        <v>12</v>
      </c>
      <c r="I2009" s="27"/>
      <c r="J2009" s="57" t="s">
        <v>21</v>
      </c>
      <c r="K2009" s="23" t="s">
        <v>15</v>
      </c>
    </row>
    <row r="2010" ht="22.5" customHeight="1">
      <c r="A2010" s="147">
        <v>46140.0</v>
      </c>
      <c r="B2010" s="46"/>
      <c r="C2010" s="46" t="s">
        <v>60</v>
      </c>
      <c r="D2010" s="181" t="s">
        <v>24998</v>
      </c>
      <c r="E2010" s="100" t="s">
        <v>24999</v>
      </c>
      <c r="F2010" s="112" t="str">
        <f t="shared" si="4"/>
        <v>KEVIN FELIPE MATTA GONZALEZ</v>
      </c>
      <c r="G2010" s="100" t="s">
        <v>25000</v>
      </c>
      <c r="H2010" s="56" t="s">
        <v>12</v>
      </c>
      <c r="I2010" s="27"/>
      <c r="J2010" s="57" t="s">
        <v>21</v>
      </c>
      <c r="K2010" s="23" t="s">
        <v>15</v>
      </c>
    </row>
    <row r="2011" ht="22.5" customHeight="1">
      <c r="A2011" s="147">
        <v>46140.0</v>
      </c>
      <c r="B2011" s="15"/>
      <c r="C2011" s="46"/>
      <c r="D2011" s="181" t="s">
        <v>25001</v>
      </c>
      <c r="E2011" s="100"/>
      <c r="F2011" s="112" t="str">
        <f t="shared" si="4"/>
        <v>JUAN ANGEL RIVERA GRUESO </v>
      </c>
      <c r="G2011" s="100" t="s">
        <v>25002</v>
      </c>
      <c r="H2011" s="56" t="s">
        <v>12</v>
      </c>
      <c r="I2011" s="27"/>
      <c r="J2011" s="57" t="s">
        <v>29</v>
      </c>
      <c r="K2011" s="23" t="s">
        <v>15</v>
      </c>
    </row>
    <row r="2012" ht="22.5" customHeight="1">
      <c r="A2012" s="147">
        <v>46140.0</v>
      </c>
      <c r="B2012" s="15">
        <v>46126.0</v>
      </c>
      <c r="C2012" s="44">
        <v>41395.0</v>
      </c>
      <c r="D2012" s="181" t="s">
        <v>25003</v>
      </c>
      <c r="E2012" s="100" t="s">
        <v>25004</v>
      </c>
      <c r="F2012" s="112" t="str">
        <f t="shared" si="4"/>
        <v>IVAN BERNARDO PULGAR SILVA</v>
      </c>
      <c r="G2012" s="100" t="s">
        <v>25005</v>
      </c>
      <c r="H2012" s="61"/>
      <c r="I2012" s="27"/>
      <c r="J2012" s="57" t="s">
        <v>17</v>
      </c>
      <c r="K2012" s="23" t="s">
        <v>22</v>
      </c>
    </row>
    <row r="2013" ht="22.5" customHeight="1">
      <c r="A2013" s="147">
        <v>46140.0</v>
      </c>
      <c r="B2013" s="15">
        <v>46126.0</v>
      </c>
      <c r="C2013" s="44">
        <v>41883.0</v>
      </c>
      <c r="D2013" s="181" t="s">
        <v>287</v>
      </c>
      <c r="E2013" s="100" t="s">
        <v>475</v>
      </c>
      <c r="F2013" s="112" t="str">
        <f t="shared" si="4"/>
        <v>OSCAR VARAS</v>
      </c>
      <c r="G2013" s="100" t="s">
        <v>25006</v>
      </c>
      <c r="H2013" s="56" t="s">
        <v>12</v>
      </c>
      <c r="I2013" s="27"/>
      <c r="J2013" s="57" t="s">
        <v>17</v>
      </c>
      <c r="K2013" s="23" t="s">
        <v>15</v>
      </c>
    </row>
    <row r="2014" ht="22.5" customHeight="1">
      <c r="A2014" s="147">
        <v>46140.0</v>
      </c>
      <c r="B2014" s="15">
        <v>46126.0</v>
      </c>
      <c r="C2014" s="44">
        <v>44986.0</v>
      </c>
      <c r="D2014" s="181" t="s">
        <v>25007</v>
      </c>
      <c r="E2014" s="100"/>
      <c r="F2014" s="112" t="str">
        <f t="shared" si="4"/>
        <v>TONY AMSTRONG BARRERA SAAVEDRA </v>
      </c>
      <c r="G2014" s="100" t="s">
        <v>25008</v>
      </c>
      <c r="H2014" s="61"/>
      <c r="I2014" s="27"/>
      <c r="J2014" s="57" t="s">
        <v>17</v>
      </c>
      <c r="K2014" s="23" t="s">
        <v>22</v>
      </c>
    </row>
    <row r="2015" ht="22.5" customHeight="1">
      <c r="A2015" s="147">
        <v>46140.0</v>
      </c>
      <c r="B2015" s="15">
        <v>46126.0</v>
      </c>
      <c r="C2015" s="44">
        <v>43678.0</v>
      </c>
      <c r="D2015" s="181" t="s">
        <v>25009</v>
      </c>
      <c r="E2015" s="100"/>
      <c r="F2015" s="112" t="str">
        <f t="shared" si="4"/>
        <v>PABLO ANDRÉS MUÑOZ SOTO </v>
      </c>
      <c r="G2015" s="100" t="s">
        <v>25010</v>
      </c>
      <c r="H2015" s="56" t="s">
        <v>12</v>
      </c>
      <c r="I2015" s="27"/>
      <c r="J2015" s="57" t="s">
        <v>17</v>
      </c>
      <c r="K2015" s="23" t="s">
        <v>15</v>
      </c>
    </row>
    <row r="2016" ht="22.5" customHeight="1">
      <c r="A2016" s="147">
        <v>46140.0</v>
      </c>
      <c r="B2016" s="15">
        <v>46126.0</v>
      </c>
      <c r="C2016" s="44">
        <v>44805.0</v>
      </c>
      <c r="D2016" s="181" t="s">
        <v>25011</v>
      </c>
      <c r="E2016" s="100"/>
      <c r="F2016" s="112" t="str">
        <f t="shared" si="4"/>
        <v>MATÍAS IGNACIO PÉREZ SUÁREZ </v>
      </c>
      <c r="G2016" s="100" t="s">
        <v>25012</v>
      </c>
      <c r="H2016" s="61"/>
      <c r="I2016" s="27"/>
      <c r="J2016" s="57" t="s">
        <v>17</v>
      </c>
      <c r="K2016" s="23" t="s">
        <v>22</v>
      </c>
    </row>
    <row r="2017" ht="22.5" customHeight="1">
      <c r="A2017" s="147">
        <v>46140.0</v>
      </c>
      <c r="B2017" s="15">
        <v>46126.0</v>
      </c>
      <c r="C2017" s="44">
        <v>45108.0</v>
      </c>
      <c r="D2017" s="181" t="s">
        <v>25013</v>
      </c>
      <c r="E2017" s="100"/>
      <c r="F2017" s="112" t="str">
        <f t="shared" si="4"/>
        <v>DAISY ALEJANDRA DÍAZ ALVIÑA </v>
      </c>
      <c r="G2017" s="100" t="s">
        <v>25014</v>
      </c>
      <c r="H2017" s="56" t="s">
        <v>12</v>
      </c>
      <c r="I2017" s="27"/>
      <c r="J2017" s="57" t="s">
        <v>17</v>
      </c>
      <c r="K2017" s="23" t="s">
        <v>15</v>
      </c>
    </row>
    <row r="2018" ht="22.5" customHeight="1">
      <c r="A2018" s="147">
        <v>46140.0</v>
      </c>
      <c r="B2018" s="15">
        <v>46126.0</v>
      </c>
      <c r="C2018" s="44">
        <v>40238.0</v>
      </c>
      <c r="D2018" s="181" t="s">
        <v>25015</v>
      </c>
      <c r="E2018" s="100"/>
      <c r="F2018" s="112" t="str">
        <f t="shared" si="4"/>
        <v>JOSÉ LUIS PEÑA DONOSO </v>
      </c>
      <c r="G2018" s="100" t="s">
        <v>25016</v>
      </c>
      <c r="H2018" s="61"/>
      <c r="I2018" s="27"/>
      <c r="J2018" s="57" t="s">
        <v>17</v>
      </c>
      <c r="K2018" s="23" t="s">
        <v>22</v>
      </c>
    </row>
    <row r="2019" ht="22.5" customHeight="1">
      <c r="A2019" s="147">
        <v>46140.0</v>
      </c>
      <c r="B2019" s="46"/>
      <c r="C2019" s="44">
        <v>43739.0</v>
      </c>
      <c r="D2019" s="181" t="s">
        <v>25017</v>
      </c>
      <c r="E2019" s="100"/>
      <c r="F2019" s="112" t="str">
        <f t="shared" si="4"/>
        <v>KARINA ARACELY TAPIA PAZ </v>
      </c>
      <c r="G2019" s="100" t="s">
        <v>25018</v>
      </c>
      <c r="H2019" s="56" t="s">
        <v>12</v>
      </c>
      <c r="I2019" s="27"/>
      <c r="J2019" s="57" t="s">
        <v>17</v>
      </c>
      <c r="K2019" s="23" t="s">
        <v>15</v>
      </c>
    </row>
    <row r="2020" ht="22.5" customHeight="1">
      <c r="A2020" s="147">
        <v>46140.0</v>
      </c>
      <c r="B2020" s="15">
        <v>46126.0</v>
      </c>
      <c r="C2020" s="44">
        <v>42644.0</v>
      </c>
      <c r="D2020" s="181" t="s">
        <v>25019</v>
      </c>
      <c r="E2020" s="100"/>
      <c r="F2020" s="112" t="str">
        <f t="shared" si="4"/>
        <v>OLLIVER ROBERT RIEGEL CORTÉS </v>
      </c>
      <c r="G2020" s="100" t="s">
        <v>25020</v>
      </c>
      <c r="H2020" s="61"/>
      <c r="I2020" s="27"/>
      <c r="J2020" s="57" t="s">
        <v>17</v>
      </c>
      <c r="K2020" s="23" t="s">
        <v>22</v>
      </c>
    </row>
    <row r="2021" ht="22.5" customHeight="1">
      <c r="A2021" s="147">
        <v>46140.0</v>
      </c>
      <c r="B2021" s="15">
        <v>46126.0</v>
      </c>
      <c r="C2021" s="44">
        <v>44378.0</v>
      </c>
      <c r="D2021" s="181" t="s">
        <v>25021</v>
      </c>
      <c r="E2021" s="100"/>
      <c r="F2021" s="112" t="str">
        <f t="shared" si="4"/>
        <v>JAIME ALEXIS FUENTES QUINTANILLA </v>
      </c>
      <c r="G2021" s="100" t="s">
        <v>25022</v>
      </c>
      <c r="H2021" s="56" t="s">
        <v>12</v>
      </c>
      <c r="I2021" s="27"/>
      <c r="J2021" s="57" t="s">
        <v>17</v>
      </c>
      <c r="K2021" s="23" t="s">
        <v>15</v>
      </c>
    </row>
    <row r="2022" ht="22.5" customHeight="1">
      <c r="A2022" s="147">
        <v>46140.0</v>
      </c>
      <c r="B2022" s="15">
        <v>46126.0</v>
      </c>
      <c r="C2022" s="44">
        <v>43556.0</v>
      </c>
      <c r="D2022" s="181" t="s">
        <v>25023</v>
      </c>
      <c r="E2022" s="100"/>
      <c r="F2022" s="112" t="str">
        <f t="shared" si="4"/>
        <v>RODRIGO ANDRÉS MEZA VILLAGRA </v>
      </c>
      <c r="G2022" s="100" t="s">
        <v>25024</v>
      </c>
      <c r="H2022" s="56" t="s">
        <v>12</v>
      </c>
      <c r="I2022" s="27"/>
      <c r="J2022" s="57" t="s">
        <v>17</v>
      </c>
      <c r="K2022" s="23" t="s">
        <v>15</v>
      </c>
    </row>
    <row r="2023" ht="22.5" customHeight="1">
      <c r="A2023" s="147">
        <v>46140.0</v>
      </c>
      <c r="B2023" s="46"/>
      <c r="C2023" s="44"/>
      <c r="D2023" s="181" t="s">
        <v>25025</v>
      </c>
      <c r="E2023" s="100"/>
      <c r="F2023" s="112" t="str">
        <f t="shared" si="4"/>
        <v>FRANCO ABEL MUÑOZ RUIZ </v>
      </c>
      <c r="G2023" s="100" t="s">
        <v>15633</v>
      </c>
      <c r="H2023" s="56" t="s">
        <v>12</v>
      </c>
      <c r="I2023" s="27"/>
      <c r="J2023" s="57" t="s">
        <v>17</v>
      </c>
      <c r="K2023" s="23" t="s">
        <v>15</v>
      </c>
    </row>
    <row r="2024" ht="22.5" customHeight="1">
      <c r="A2024" s="147">
        <v>46140.0</v>
      </c>
      <c r="B2024" s="15">
        <v>46126.0</v>
      </c>
      <c r="C2024" s="44">
        <v>44986.0</v>
      </c>
      <c r="D2024" s="181" t="s">
        <v>25026</v>
      </c>
      <c r="E2024" s="100"/>
      <c r="F2024" s="112" t="str">
        <f t="shared" si="4"/>
        <v>JONATHAN PATRICIO SAN MARTÍN JEREZ </v>
      </c>
      <c r="G2024" s="100" t="s">
        <v>25027</v>
      </c>
      <c r="H2024" s="61"/>
      <c r="I2024" s="27"/>
      <c r="J2024" s="57" t="s">
        <v>17</v>
      </c>
      <c r="K2024" s="23" t="s">
        <v>22</v>
      </c>
    </row>
    <row r="2025" ht="22.5" customHeight="1">
      <c r="A2025" s="147">
        <v>46140.0</v>
      </c>
      <c r="B2025" s="15">
        <v>46126.0</v>
      </c>
      <c r="C2025" s="44">
        <v>42339.0</v>
      </c>
      <c r="D2025" s="181" t="s">
        <v>25028</v>
      </c>
      <c r="E2025" s="100"/>
      <c r="F2025" s="112" t="str">
        <f t="shared" si="4"/>
        <v>CARLOS DANIEL ARIAS CANALES </v>
      </c>
      <c r="G2025" s="100" t="s">
        <v>25029</v>
      </c>
      <c r="H2025" s="56" t="s">
        <v>12</v>
      </c>
      <c r="I2025" s="27"/>
      <c r="J2025" s="57" t="s">
        <v>17</v>
      </c>
      <c r="K2025" s="23" t="s">
        <v>15</v>
      </c>
    </row>
    <row r="2026" ht="22.5" customHeight="1">
      <c r="A2026" s="147">
        <v>46140.0</v>
      </c>
      <c r="B2026" s="15">
        <v>46126.0</v>
      </c>
      <c r="C2026" s="44">
        <v>41365.0</v>
      </c>
      <c r="D2026" s="181" t="s">
        <v>25030</v>
      </c>
      <c r="E2026" s="100"/>
      <c r="F2026" s="112" t="str">
        <f t="shared" si="4"/>
        <v>WANDA SOLANGE LORCA VARGAS </v>
      </c>
      <c r="G2026" s="100" t="s">
        <v>25031</v>
      </c>
      <c r="H2026" s="61"/>
      <c r="I2026" s="27"/>
      <c r="J2026" s="57" t="s">
        <v>17</v>
      </c>
      <c r="K2026" s="23" t="s">
        <v>22</v>
      </c>
    </row>
    <row r="2027" ht="22.5" customHeight="1">
      <c r="A2027" s="147">
        <v>46140.0</v>
      </c>
      <c r="B2027" s="15">
        <v>46126.0</v>
      </c>
      <c r="C2027" s="44">
        <v>42401.0</v>
      </c>
      <c r="D2027" s="181" t="s">
        <v>25032</v>
      </c>
      <c r="E2027" s="100"/>
      <c r="F2027" s="112" t="str">
        <f t="shared" si="4"/>
        <v>MARCELA DEL CARMEN TORRES VIVANCO </v>
      </c>
      <c r="G2027" s="100" t="s">
        <v>25033</v>
      </c>
      <c r="H2027" s="61"/>
      <c r="I2027" s="27"/>
      <c r="J2027" s="57" t="s">
        <v>17</v>
      </c>
      <c r="K2027" s="23" t="s">
        <v>22</v>
      </c>
    </row>
    <row r="2028" ht="22.5" customHeight="1">
      <c r="A2028" s="147">
        <v>46140.0</v>
      </c>
      <c r="B2028" s="15">
        <v>46126.0</v>
      </c>
      <c r="C2028" s="44">
        <v>42491.0</v>
      </c>
      <c r="D2028" s="181" t="s">
        <v>25034</v>
      </c>
      <c r="E2028" s="100"/>
      <c r="F2028" s="112" t="str">
        <f t="shared" si="4"/>
        <v>ESTEBAN ALEJANDRO PINTO PINTO </v>
      </c>
      <c r="G2028" s="100" t="s">
        <v>25035</v>
      </c>
      <c r="H2028" s="61"/>
      <c r="I2028" s="27"/>
      <c r="J2028" s="57" t="s">
        <v>17</v>
      </c>
      <c r="K2028" s="23" t="s">
        <v>22</v>
      </c>
    </row>
    <row r="2029" ht="22.5" customHeight="1">
      <c r="A2029" s="147">
        <v>46140.0</v>
      </c>
      <c r="B2029" s="15">
        <v>46126.0</v>
      </c>
      <c r="C2029" s="44">
        <v>43709.0</v>
      </c>
      <c r="D2029" s="181" t="s">
        <v>25036</v>
      </c>
      <c r="E2029" s="100"/>
      <c r="F2029" s="112" t="str">
        <f t="shared" si="4"/>
        <v>GLADIS DE LAS MERCEDES ESPINOZA JAMETT </v>
      </c>
      <c r="G2029" s="100" t="s">
        <v>25037</v>
      </c>
      <c r="H2029" s="56" t="s">
        <v>12</v>
      </c>
      <c r="I2029" s="27"/>
      <c r="J2029" s="57" t="s">
        <v>17</v>
      </c>
      <c r="K2029" s="23" t="s">
        <v>15</v>
      </c>
    </row>
    <row r="2030" ht="22.5" customHeight="1">
      <c r="A2030" s="147">
        <v>46140.0</v>
      </c>
      <c r="B2030" s="15">
        <v>46126.0</v>
      </c>
      <c r="C2030" s="44">
        <v>43586.0</v>
      </c>
      <c r="D2030" s="181" t="s">
        <v>25038</v>
      </c>
      <c r="E2030" s="100"/>
      <c r="F2030" s="112" t="str">
        <f t="shared" si="4"/>
        <v>SANDRA ELENA ALCÁNTARA CÁRDENAS </v>
      </c>
      <c r="G2030" s="100" t="s">
        <v>25039</v>
      </c>
      <c r="H2030" s="56" t="s">
        <v>12</v>
      </c>
      <c r="I2030" s="27"/>
      <c r="J2030" s="57" t="s">
        <v>17</v>
      </c>
      <c r="K2030" s="23" t="s">
        <v>15</v>
      </c>
    </row>
    <row r="2031" ht="22.5" customHeight="1">
      <c r="A2031" s="147">
        <v>46140.0</v>
      </c>
      <c r="B2031" s="15">
        <v>46126.0</v>
      </c>
      <c r="C2031" s="44">
        <v>45383.0</v>
      </c>
      <c r="D2031" s="181" t="s">
        <v>25040</v>
      </c>
      <c r="E2031" s="100"/>
      <c r="F2031" s="112" t="str">
        <f t="shared" si="4"/>
        <v>LUIS MIGUEL SALAZAR TUNACA </v>
      </c>
      <c r="G2031" s="100" t="s">
        <v>25041</v>
      </c>
      <c r="H2031" s="61"/>
      <c r="I2031" s="27"/>
      <c r="J2031" s="57" t="s">
        <v>17</v>
      </c>
      <c r="K2031" s="23" t="s">
        <v>22</v>
      </c>
    </row>
    <row r="2032" ht="22.5" customHeight="1">
      <c r="A2032" s="147">
        <v>46140.0</v>
      </c>
      <c r="B2032" s="15">
        <v>46126.0</v>
      </c>
      <c r="C2032" s="44">
        <v>44044.0</v>
      </c>
      <c r="D2032" s="181" t="s">
        <v>25042</v>
      </c>
      <c r="E2032" s="100"/>
      <c r="F2032" s="112" t="str">
        <f t="shared" si="4"/>
        <v>STEPHANY CATALINA ROMERO BAHAMONDES </v>
      </c>
      <c r="G2032" s="100" t="s">
        <v>25043</v>
      </c>
      <c r="H2032" s="56" t="s">
        <v>12</v>
      </c>
      <c r="I2032" s="27"/>
      <c r="J2032" s="57" t="s">
        <v>17</v>
      </c>
      <c r="K2032" s="23" t="s">
        <v>15</v>
      </c>
    </row>
    <row r="2033" ht="22.5" customHeight="1">
      <c r="A2033" s="147">
        <v>46140.0</v>
      </c>
      <c r="B2033" s="46"/>
      <c r="C2033" s="44"/>
      <c r="D2033" s="181" t="s">
        <v>25044</v>
      </c>
      <c r="E2033" s="100"/>
      <c r="F2033" s="112" t="str">
        <f t="shared" si="4"/>
        <v>GERALD DANIEL SACCHI SAGREDO </v>
      </c>
      <c r="G2033" s="100" t="s">
        <v>25045</v>
      </c>
      <c r="H2033" s="56" t="s">
        <v>12</v>
      </c>
      <c r="I2033" s="27"/>
      <c r="J2033" s="57" t="s">
        <v>17</v>
      </c>
      <c r="K2033" s="23" t="s">
        <v>30</v>
      </c>
    </row>
    <row r="2034" ht="22.5" customHeight="1">
      <c r="A2034" s="147">
        <v>46140.0</v>
      </c>
      <c r="B2034" s="15">
        <v>46126.0</v>
      </c>
      <c r="C2034" s="44">
        <v>44562.0</v>
      </c>
      <c r="D2034" s="181" t="s">
        <v>25046</v>
      </c>
      <c r="E2034" s="100"/>
      <c r="F2034" s="112" t="str">
        <f t="shared" si="4"/>
        <v>FRANCISCA ALEJANDRA MEDEL POZO </v>
      </c>
      <c r="G2034" s="100" t="s">
        <v>25047</v>
      </c>
      <c r="H2034" s="61"/>
      <c r="I2034" s="27"/>
      <c r="J2034" s="57" t="s">
        <v>17</v>
      </c>
      <c r="K2034" s="23" t="s">
        <v>22</v>
      </c>
    </row>
    <row r="2035" ht="22.5" customHeight="1">
      <c r="A2035" s="147">
        <v>46140.0</v>
      </c>
      <c r="B2035" s="15">
        <v>46126.0</v>
      </c>
      <c r="C2035" s="44">
        <v>45505.0</v>
      </c>
      <c r="D2035" s="181" t="s">
        <v>25048</v>
      </c>
      <c r="E2035" s="100"/>
      <c r="F2035" s="112" t="str">
        <f t="shared" si="4"/>
        <v>JEAN FELIPE ARGANDOÑA GONZÁLEZ </v>
      </c>
      <c r="G2035" s="100" t="s">
        <v>25049</v>
      </c>
      <c r="H2035" s="56" t="s">
        <v>12</v>
      </c>
      <c r="I2035" s="27"/>
      <c r="J2035" s="57" t="s">
        <v>17</v>
      </c>
      <c r="K2035" s="23" t="s">
        <v>15</v>
      </c>
    </row>
    <row r="2036" ht="22.5" customHeight="1">
      <c r="A2036" s="147">
        <v>46140.0</v>
      </c>
      <c r="B2036" s="15">
        <v>46126.0</v>
      </c>
      <c r="C2036" s="44">
        <v>43160.0</v>
      </c>
      <c r="D2036" s="181" t="s">
        <v>25050</v>
      </c>
      <c r="E2036" s="100"/>
      <c r="F2036" s="112" t="str">
        <f t="shared" si="4"/>
        <v>MARÍA JOSÉ MILLA BARAHONA </v>
      </c>
      <c r="G2036" s="100" t="s">
        <v>25051</v>
      </c>
      <c r="H2036" s="56" t="s">
        <v>12</v>
      </c>
      <c r="I2036" s="27"/>
      <c r="J2036" s="57" t="s">
        <v>17</v>
      </c>
      <c r="K2036" s="23" t="s">
        <v>15</v>
      </c>
    </row>
    <row r="2037" ht="22.5" customHeight="1">
      <c r="A2037" s="147">
        <v>46140.0</v>
      </c>
      <c r="B2037" s="15">
        <v>46141.0</v>
      </c>
      <c r="C2037" s="44">
        <v>45231.0</v>
      </c>
      <c r="D2037" s="181" t="s">
        <v>25052</v>
      </c>
      <c r="E2037" s="100"/>
      <c r="F2037" s="112" t="str">
        <f t="shared" si="4"/>
        <v>DENIS MARCELA ABARCA FUENTES </v>
      </c>
      <c r="G2037" s="100" t="s">
        <v>25053</v>
      </c>
      <c r="H2037" s="56" t="s">
        <v>12</v>
      </c>
      <c r="I2037" s="27"/>
      <c r="J2037" s="57" t="s">
        <v>17</v>
      </c>
      <c r="K2037" s="23" t="s">
        <v>15</v>
      </c>
    </row>
    <row r="2038" ht="22.5" customHeight="1">
      <c r="A2038" s="147">
        <v>46140.0</v>
      </c>
      <c r="B2038" s="15">
        <v>46141.0</v>
      </c>
      <c r="C2038" s="44">
        <v>44958.0</v>
      </c>
      <c r="D2038" s="181" t="s">
        <v>25054</v>
      </c>
      <c r="E2038" s="100"/>
      <c r="F2038" s="112" t="str">
        <f t="shared" si="4"/>
        <v>ELIEZER OCTAVIO PACHECO MARÍN </v>
      </c>
      <c r="G2038" s="100" t="s">
        <v>15320</v>
      </c>
      <c r="H2038" s="61"/>
      <c r="I2038" s="27"/>
      <c r="J2038" s="57" t="s">
        <v>17</v>
      </c>
      <c r="K2038" s="23" t="s">
        <v>22</v>
      </c>
    </row>
    <row r="2039" ht="22.5" customHeight="1">
      <c r="A2039" s="147">
        <v>46140.0</v>
      </c>
      <c r="B2039" s="46"/>
      <c r="C2039" s="44">
        <v>44378.0</v>
      </c>
      <c r="D2039" s="181" t="s">
        <v>25055</v>
      </c>
      <c r="E2039" s="100"/>
      <c r="F2039" s="112" t="str">
        <f t="shared" si="4"/>
        <v>ROBERTO ANDRES HERNANDEZ VARGAS </v>
      </c>
      <c r="G2039" s="100" t="s">
        <v>25056</v>
      </c>
      <c r="H2039" s="56" t="s">
        <v>12</v>
      </c>
      <c r="I2039" s="27"/>
      <c r="J2039" s="57" t="s">
        <v>17</v>
      </c>
      <c r="K2039" s="23" t="s">
        <v>15</v>
      </c>
    </row>
    <row r="2040" ht="22.5" customHeight="1">
      <c r="A2040" s="147">
        <v>46140.0</v>
      </c>
      <c r="B2040" s="15">
        <v>46141.0</v>
      </c>
      <c r="C2040" s="44">
        <v>43160.0</v>
      </c>
      <c r="D2040" s="181" t="s">
        <v>25057</v>
      </c>
      <c r="E2040" s="100"/>
      <c r="F2040" s="112" t="str">
        <f t="shared" si="4"/>
        <v>MILTON HERNÁN GUAJARDO CÓRDOVA </v>
      </c>
      <c r="G2040" s="100" t="s">
        <v>25058</v>
      </c>
      <c r="H2040" s="61"/>
      <c r="I2040" s="27"/>
      <c r="J2040" s="57" t="s">
        <v>17</v>
      </c>
      <c r="K2040" s="23" t="s">
        <v>22</v>
      </c>
    </row>
    <row r="2041" ht="22.5" customHeight="1">
      <c r="A2041" s="147">
        <v>46140.0</v>
      </c>
      <c r="B2041" s="15">
        <v>46141.0</v>
      </c>
      <c r="C2041" s="44">
        <v>45413.0</v>
      </c>
      <c r="D2041" s="181" t="s">
        <v>25059</v>
      </c>
      <c r="E2041" s="100"/>
      <c r="F2041" s="112" t="str">
        <f t="shared" si="4"/>
        <v>TULIO PERALTA SOTO </v>
      </c>
      <c r="G2041" s="100" t="s">
        <v>25060</v>
      </c>
      <c r="H2041" s="61"/>
      <c r="I2041" s="27"/>
      <c r="J2041" s="57" t="s">
        <v>17</v>
      </c>
      <c r="K2041" s="23" t="s">
        <v>22</v>
      </c>
    </row>
    <row r="2042" ht="22.5" customHeight="1">
      <c r="A2042" s="147">
        <v>46140.0</v>
      </c>
      <c r="B2042" s="15">
        <v>46141.0</v>
      </c>
      <c r="C2042" s="44">
        <v>40330.0</v>
      </c>
      <c r="D2042" s="181" t="s">
        <v>25061</v>
      </c>
      <c r="E2042" s="100"/>
      <c r="F2042" s="112" t="str">
        <f t="shared" si="4"/>
        <v>MARGARITA LORENA DÍAZ SANTIS </v>
      </c>
      <c r="G2042" s="100" t="s">
        <v>25062</v>
      </c>
      <c r="H2042" s="61"/>
      <c r="I2042" s="27"/>
      <c r="J2042" s="57" t="s">
        <v>17</v>
      </c>
      <c r="K2042" s="23" t="s">
        <v>22</v>
      </c>
    </row>
    <row r="2043" ht="22.5" customHeight="1">
      <c r="A2043" s="147">
        <v>46140.0</v>
      </c>
      <c r="B2043" s="15">
        <v>46141.0</v>
      </c>
      <c r="C2043" s="44">
        <v>43617.0</v>
      </c>
      <c r="D2043" s="181" t="s">
        <v>25063</v>
      </c>
      <c r="E2043" s="100"/>
      <c r="F2043" s="112" t="str">
        <f t="shared" si="4"/>
        <v>VALERIA PATRICIA ESCOBAR NAVARRETE </v>
      </c>
      <c r="G2043" s="100" t="s">
        <v>25064</v>
      </c>
      <c r="H2043" s="56" t="s">
        <v>12</v>
      </c>
      <c r="I2043" s="27"/>
      <c r="J2043" s="57" t="s">
        <v>17</v>
      </c>
      <c r="K2043" s="23" t="s">
        <v>15</v>
      </c>
    </row>
    <row r="2044" ht="22.5" customHeight="1">
      <c r="A2044" s="147">
        <v>46140.0</v>
      </c>
      <c r="B2044" s="15">
        <v>46141.0</v>
      </c>
      <c r="C2044" s="44">
        <v>43282.0</v>
      </c>
      <c r="D2044" s="181" t="s">
        <v>25065</v>
      </c>
      <c r="E2044" s="100"/>
      <c r="F2044" s="112" t="str">
        <f t="shared" si="4"/>
        <v>LUIS PEDRO TOLEDO ULLOA </v>
      </c>
      <c r="G2044" s="100" t="s">
        <v>25066</v>
      </c>
      <c r="H2044" s="56" t="s">
        <v>12</v>
      </c>
      <c r="I2044" s="27"/>
      <c r="J2044" s="57" t="s">
        <v>17</v>
      </c>
      <c r="K2044" s="23" t="s">
        <v>15</v>
      </c>
    </row>
    <row r="2045" ht="22.5" customHeight="1">
      <c r="A2045" s="147">
        <v>46140.0</v>
      </c>
      <c r="B2045" s="15">
        <v>46141.0</v>
      </c>
      <c r="C2045" s="44">
        <v>43862.0</v>
      </c>
      <c r="D2045" s="181" t="s">
        <v>25067</v>
      </c>
      <c r="E2045" s="100"/>
      <c r="F2045" s="112" t="str">
        <f t="shared" si="4"/>
        <v>JOSÉ MIGUEL FREDES RETAMAL </v>
      </c>
      <c r="G2045" s="100" t="s">
        <v>25068</v>
      </c>
      <c r="H2045" s="56" t="s">
        <v>12</v>
      </c>
      <c r="I2045" s="27"/>
      <c r="J2045" s="57" t="s">
        <v>17</v>
      </c>
      <c r="K2045" s="23" t="s">
        <v>15</v>
      </c>
    </row>
    <row r="2046" ht="22.5" customHeight="1">
      <c r="A2046" s="147">
        <v>46140.0</v>
      </c>
      <c r="B2046" s="15">
        <v>46141.0</v>
      </c>
      <c r="C2046" s="44">
        <v>43617.0</v>
      </c>
      <c r="D2046" s="181" t="s">
        <v>25069</v>
      </c>
      <c r="E2046" s="100"/>
      <c r="F2046" s="112" t="str">
        <f t="shared" si="4"/>
        <v>RENE SEGUNDO BRAVO CORDERO </v>
      </c>
      <c r="G2046" s="100" t="s">
        <v>25070</v>
      </c>
      <c r="H2046" s="61"/>
      <c r="I2046" s="27"/>
      <c r="J2046" s="57" t="s">
        <v>17</v>
      </c>
      <c r="K2046" s="23" t="s">
        <v>15</v>
      </c>
    </row>
    <row r="2047" ht="22.5" customHeight="1">
      <c r="A2047" s="147">
        <v>46140.0</v>
      </c>
      <c r="B2047" s="15">
        <v>46141.0</v>
      </c>
      <c r="C2047" s="44">
        <v>45839.0</v>
      </c>
      <c r="D2047" s="181" t="s">
        <v>25071</v>
      </c>
      <c r="E2047" s="100" t="s">
        <v>25072</v>
      </c>
      <c r="F2047" s="112" t="str">
        <f t="shared" si="4"/>
        <v>PEDRO ANTONIO SAGREDO VELÁSQUEZ</v>
      </c>
      <c r="G2047" s="100" t="s">
        <v>25073</v>
      </c>
      <c r="H2047" s="56" t="s">
        <v>12</v>
      </c>
      <c r="I2047" s="27"/>
      <c r="J2047" s="57" t="s">
        <v>17</v>
      </c>
      <c r="K2047" s="23" t="s">
        <v>15</v>
      </c>
    </row>
    <row r="2048" ht="22.5" customHeight="1">
      <c r="A2048" s="147">
        <v>46140.0</v>
      </c>
      <c r="B2048" s="15">
        <v>46141.0</v>
      </c>
      <c r="C2048" s="44">
        <v>44228.0</v>
      </c>
      <c r="D2048" s="181" t="s">
        <v>25074</v>
      </c>
      <c r="E2048" s="100" t="s">
        <v>25075</v>
      </c>
      <c r="F2048" s="112" t="str">
        <f t="shared" si="4"/>
        <v>FABRIZZIO ANTONIO AROS ORELLANA</v>
      </c>
      <c r="G2048" s="100" t="s">
        <v>25076</v>
      </c>
      <c r="H2048" s="56" t="s">
        <v>12</v>
      </c>
      <c r="I2048" s="27"/>
      <c r="J2048" s="57" t="s">
        <v>17</v>
      </c>
      <c r="K2048" s="23" t="s">
        <v>15</v>
      </c>
    </row>
    <row r="2049" ht="22.5" customHeight="1">
      <c r="A2049" s="147">
        <v>46140.0</v>
      </c>
      <c r="B2049" s="46"/>
      <c r="C2049" s="44">
        <v>45597.0</v>
      </c>
      <c r="D2049" s="181" t="s">
        <v>25077</v>
      </c>
      <c r="E2049" s="100" t="s">
        <v>25078</v>
      </c>
      <c r="F2049" s="112" t="str">
        <f t="shared" si="4"/>
        <v>MOISÉS DAVID TORO VALDES</v>
      </c>
      <c r="G2049" s="100" t="s">
        <v>25079</v>
      </c>
      <c r="H2049" s="56" t="s">
        <v>12</v>
      </c>
      <c r="I2049" s="27"/>
      <c r="J2049" s="57" t="s">
        <v>17</v>
      </c>
      <c r="K2049" s="23" t="s">
        <v>15</v>
      </c>
    </row>
    <row r="2050" ht="22.5" customHeight="1">
      <c r="A2050" s="147">
        <v>46140.0</v>
      </c>
      <c r="B2050" s="15">
        <v>46141.0</v>
      </c>
      <c r="C2050" s="44">
        <v>45413.0</v>
      </c>
      <c r="D2050" s="181" t="s">
        <v>25080</v>
      </c>
      <c r="E2050" s="100" t="s">
        <v>1081</v>
      </c>
      <c r="F2050" s="112" t="str">
        <f t="shared" si="4"/>
        <v>JAIME EDUARDO MUÑOZ</v>
      </c>
      <c r="G2050" s="100" t="s">
        <v>25081</v>
      </c>
      <c r="H2050" s="56" t="s">
        <v>12</v>
      </c>
      <c r="I2050" s="27"/>
      <c r="J2050" s="57" t="s">
        <v>17</v>
      </c>
      <c r="K2050" s="23" t="s">
        <v>15</v>
      </c>
    </row>
    <row r="2051" ht="22.5" customHeight="1">
      <c r="A2051" s="147">
        <v>46140.0</v>
      </c>
      <c r="B2051" s="15">
        <v>46141.0</v>
      </c>
      <c r="C2051" s="44">
        <v>45689.0</v>
      </c>
      <c r="D2051" s="181" t="s">
        <v>15271</v>
      </c>
      <c r="E2051" s="100" t="s">
        <v>25082</v>
      </c>
      <c r="F2051" s="112" t="str">
        <f t="shared" si="4"/>
        <v>LUIS ENRIQUE PRADO DIAZ</v>
      </c>
      <c r="G2051" s="100" t="s">
        <v>25083</v>
      </c>
      <c r="H2051" s="56" t="s">
        <v>12</v>
      </c>
      <c r="I2051" s="27"/>
      <c r="J2051" s="57" t="s">
        <v>17</v>
      </c>
      <c r="K2051" s="23" t="s">
        <v>15</v>
      </c>
    </row>
    <row r="2052" ht="22.5" customHeight="1">
      <c r="A2052" s="147">
        <v>46140.0</v>
      </c>
      <c r="B2052" s="15">
        <v>46141.0</v>
      </c>
      <c r="C2052" s="44">
        <v>45200.0</v>
      </c>
      <c r="D2052" s="181" t="s">
        <v>1142</v>
      </c>
      <c r="E2052" s="100" t="s">
        <v>25084</v>
      </c>
      <c r="F2052" s="112" t="str">
        <f t="shared" si="4"/>
        <v>MARCO ANTONIO BRITO PISANI</v>
      </c>
      <c r="G2052" s="100" t="s">
        <v>25085</v>
      </c>
      <c r="H2052" s="56" t="s">
        <v>12</v>
      </c>
      <c r="I2052" s="27"/>
      <c r="J2052" s="57" t="s">
        <v>17</v>
      </c>
      <c r="K2052" s="23" t="s">
        <v>15</v>
      </c>
    </row>
    <row r="2053" ht="22.5" customHeight="1">
      <c r="A2053" s="147">
        <v>46140.0</v>
      </c>
      <c r="B2053" s="15">
        <v>46140.0</v>
      </c>
      <c r="C2053" s="44">
        <v>37347.0</v>
      </c>
      <c r="D2053" s="181" t="s">
        <v>25086</v>
      </c>
      <c r="E2053" s="100" t="s">
        <v>25087</v>
      </c>
      <c r="F2053" s="112" t="str">
        <f t="shared" si="4"/>
        <v>MANUEL OCTAVIO SUAREZ MORALES</v>
      </c>
      <c r="G2053" s="100" t="s">
        <v>25088</v>
      </c>
      <c r="H2053" s="56" t="s">
        <v>12</v>
      </c>
      <c r="I2053" s="27"/>
      <c r="J2053" s="57" t="s">
        <v>19</v>
      </c>
      <c r="K2053" s="23" t="s">
        <v>15</v>
      </c>
    </row>
    <row r="2054" ht="22.5" customHeight="1">
      <c r="A2054" s="147">
        <v>46140.0</v>
      </c>
      <c r="B2054" s="15">
        <v>46140.0</v>
      </c>
      <c r="C2054" s="44">
        <v>44531.0</v>
      </c>
      <c r="D2054" s="181" t="s">
        <v>25089</v>
      </c>
      <c r="E2054" s="100"/>
      <c r="F2054" s="112" t="str">
        <f t="shared" si="4"/>
        <v>RAÚL EDUARDO POZO MARCHANT </v>
      </c>
      <c r="G2054" s="100" t="s">
        <v>25090</v>
      </c>
      <c r="H2054" s="56" t="s">
        <v>12</v>
      </c>
      <c r="I2054" s="27"/>
      <c r="J2054" s="57" t="s">
        <v>19</v>
      </c>
      <c r="K2054" s="23" t="s">
        <v>15</v>
      </c>
    </row>
    <row r="2055" ht="22.5" customHeight="1">
      <c r="A2055" s="147">
        <v>46140.0</v>
      </c>
      <c r="B2055" s="15">
        <v>46140.0</v>
      </c>
      <c r="C2055" s="44">
        <v>41730.0</v>
      </c>
      <c r="D2055" s="181" t="s">
        <v>25091</v>
      </c>
      <c r="E2055" s="100"/>
      <c r="F2055" s="112" t="str">
        <f t="shared" si="4"/>
        <v>CHRISTIAN HERNÁN ABURTO GONZÁLEZ </v>
      </c>
      <c r="G2055" s="100" t="s">
        <v>25092</v>
      </c>
      <c r="H2055" s="56" t="s">
        <v>12</v>
      </c>
      <c r="I2055" s="27"/>
      <c r="J2055" s="57" t="s">
        <v>19</v>
      </c>
      <c r="K2055" s="23" t="s">
        <v>15</v>
      </c>
    </row>
    <row r="2056" ht="22.5" customHeight="1">
      <c r="A2056" s="147">
        <v>46140.0</v>
      </c>
      <c r="B2056" s="15">
        <v>46140.0</v>
      </c>
      <c r="C2056" s="44">
        <v>45413.0</v>
      </c>
      <c r="D2056" s="181" t="s">
        <v>25093</v>
      </c>
      <c r="E2056" s="100"/>
      <c r="F2056" s="112" t="str">
        <f t="shared" si="4"/>
        <v>MÓNICA DEL PILAR ANDIA NILO </v>
      </c>
      <c r="G2056" s="100" t="s">
        <v>25094</v>
      </c>
      <c r="H2056" s="56" t="s">
        <v>12</v>
      </c>
      <c r="I2056" s="27"/>
      <c r="J2056" s="57" t="s">
        <v>19</v>
      </c>
      <c r="K2056" s="23" t="s">
        <v>15</v>
      </c>
    </row>
    <row r="2057" ht="22.5" customHeight="1">
      <c r="A2057" s="147">
        <v>46140.0</v>
      </c>
      <c r="B2057" s="15">
        <v>46140.0</v>
      </c>
      <c r="C2057" s="44">
        <v>45474.0</v>
      </c>
      <c r="D2057" s="181" t="s">
        <v>25095</v>
      </c>
      <c r="E2057" s="100"/>
      <c r="F2057" s="112" t="str">
        <f t="shared" si="4"/>
        <v>ANAÍS DOMINIQUE BELTRÁN GARAY </v>
      </c>
      <c r="G2057" s="100" t="s">
        <v>25096</v>
      </c>
      <c r="H2057" s="61"/>
      <c r="I2057" s="27"/>
      <c r="J2057" s="57" t="s">
        <v>19</v>
      </c>
      <c r="K2057" s="23" t="s">
        <v>22</v>
      </c>
    </row>
    <row r="2058" ht="22.5" customHeight="1">
      <c r="A2058" s="147">
        <v>46140.0</v>
      </c>
      <c r="B2058" s="15">
        <v>46140.0</v>
      </c>
      <c r="C2058" s="44">
        <v>44621.0</v>
      </c>
      <c r="D2058" s="181" t="s">
        <v>25097</v>
      </c>
      <c r="E2058" s="100"/>
      <c r="F2058" s="112" t="str">
        <f t="shared" si="4"/>
        <v>MARCO ALBERTO CAZO SÁNCHEZ </v>
      </c>
      <c r="G2058" s="100" t="s">
        <v>25098</v>
      </c>
      <c r="H2058" s="56" t="s">
        <v>12</v>
      </c>
      <c r="I2058" s="27"/>
      <c r="J2058" s="57" t="s">
        <v>19</v>
      </c>
      <c r="K2058" s="23" t="s">
        <v>15</v>
      </c>
    </row>
    <row r="2059" ht="22.5" customHeight="1">
      <c r="A2059" s="147">
        <v>46140.0</v>
      </c>
      <c r="B2059" s="15">
        <v>46140.0</v>
      </c>
      <c r="C2059" s="44">
        <v>38412.0</v>
      </c>
      <c r="D2059" s="181" t="s">
        <v>25099</v>
      </c>
      <c r="E2059" s="100"/>
      <c r="F2059" s="112" t="str">
        <f t="shared" si="4"/>
        <v>ANTONIO SEGUNDO BUSTOS PLANETTA </v>
      </c>
      <c r="G2059" s="100" t="s">
        <v>25100</v>
      </c>
      <c r="H2059" s="61"/>
      <c r="I2059" s="27"/>
      <c r="J2059" s="57" t="s">
        <v>19</v>
      </c>
      <c r="K2059" s="23" t="s">
        <v>22</v>
      </c>
    </row>
    <row r="2060" ht="22.5" customHeight="1">
      <c r="A2060" s="147">
        <v>46140.0</v>
      </c>
      <c r="B2060" s="15">
        <v>46140.0</v>
      </c>
      <c r="C2060" s="44">
        <v>45017.0</v>
      </c>
      <c r="D2060" s="181" t="s">
        <v>25101</v>
      </c>
      <c r="E2060" s="100"/>
      <c r="F2060" s="112" t="str">
        <f t="shared" si="4"/>
        <v>SERGIO DAVID GONZÁLEZ TORRES </v>
      </c>
      <c r="G2060" s="100" t="s">
        <v>25102</v>
      </c>
      <c r="H2060" s="56" t="s">
        <v>12</v>
      </c>
      <c r="I2060" s="27"/>
      <c r="J2060" s="57" t="s">
        <v>19</v>
      </c>
      <c r="K2060" s="23" t="s">
        <v>15</v>
      </c>
    </row>
    <row r="2061" ht="22.5" customHeight="1">
      <c r="A2061" s="147">
        <v>46140.0</v>
      </c>
      <c r="B2061" s="15">
        <v>46140.0</v>
      </c>
      <c r="C2061" s="44">
        <v>39022.0</v>
      </c>
      <c r="D2061" s="181" t="s">
        <v>25103</v>
      </c>
      <c r="E2061" s="100"/>
      <c r="F2061" s="112" t="str">
        <f t="shared" si="4"/>
        <v>MARCELA PAOLA ZAVALA ZAMORANO </v>
      </c>
      <c r="G2061" s="100" t="s">
        <v>25104</v>
      </c>
      <c r="H2061" s="61"/>
      <c r="I2061" s="27"/>
      <c r="J2061" s="57" t="s">
        <v>19</v>
      </c>
      <c r="K2061" s="23" t="s">
        <v>22</v>
      </c>
    </row>
    <row r="2062" ht="22.5" customHeight="1">
      <c r="A2062" s="147">
        <v>46140.0</v>
      </c>
      <c r="B2062" s="15">
        <v>46142.0</v>
      </c>
      <c r="C2062" s="44">
        <v>45078.0</v>
      </c>
      <c r="D2062" s="181" t="s">
        <v>25105</v>
      </c>
      <c r="E2062" s="100"/>
      <c r="F2062" s="112" t="str">
        <f t="shared" si="4"/>
        <v>ALEJANDRO OSCAR OLGUÍN BASAGOITIA </v>
      </c>
      <c r="G2062" s="100" t="s">
        <v>25106</v>
      </c>
      <c r="H2062" s="56" t="s">
        <v>12</v>
      </c>
      <c r="I2062" s="27"/>
      <c r="J2062" s="57" t="s">
        <v>19</v>
      </c>
      <c r="K2062" s="23" t="s">
        <v>15</v>
      </c>
    </row>
    <row r="2063" ht="22.5" customHeight="1">
      <c r="A2063" s="147">
        <v>46140.0</v>
      </c>
      <c r="B2063" s="15">
        <v>46142.0</v>
      </c>
      <c r="C2063" s="44">
        <v>45261.0</v>
      </c>
      <c r="D2063" s="181" t="s">
        <v>25107</v>
      </c>
      <c r="E2063" s="100"/>
      <c r="F2063" s="112" t="str">
        <f t="shared" si="4"/>
        <v>CARLOS PATRICIO RODRÍGUEZ IBARRA </v>
      </c>
      <c r="G2063" s="100" t="s">
        <v>25108</v>
      </c>
      <c r="H2063" s="61"/>
      <c r="I2063" s="27"/>
      <c r="J2063" s="57" t="s">
        <v>19</v>
      </c>
      <c r="K2063" s="23" t="s">
        <v>22</v>
      </c>
    </row>
    <row r="2064" ht="22.5" customHeight="1">
      <c r="A2064" s="147">
        <v>46140.0</v>
      </c>
      <c r="B2064" s="15">
        <v>46142.0</v>
      </c>
      <c r="C2064" s="44">
        <v>38231.0</v>
      </c>
      <c r="D2064" s="181" t="s">
        <v>25109</v>
      </c>
      <c r="E2064" s="100"/>
      <c r="F2064" s="112" t="str">
        <f t="shared" si="4"/>
        <v>JAVIER ADOLFO MARTÍNEZ GALLARDO </v>
      </c>
      <c r="G2064" s="100" t="s">
        <v>25110</v>
      </c>
      <c r="H2064" s="61"/>
      <c r="I2064" s="27"/>
      <c r="J2064" s="57" t="s">
        <v>19</v>
      </c>
      <c r="K2064" s="23" t="s">
        <v>22</v>
      </c>
    </row>
    <row r="2065" ht="22.5" customHeight="1">
      <c r="A2065" s="147">
        <v>46140.0</v>
      </c>
      <c r="B2065" s="15">
        <v>46142.0</v>
      </c>
      <c r="C2065" s="44">
        <v>45047.0</v>
      </c>
      <c r="D2065" s="181" t="s">
        <v>8433</v>
      </c>
      <c r="E2065" s="100" t="s">
        <v>25111</v>
      </c>
      <c r="F2065" s="112" t="str">
        <f t="shared" si="4"/>
        <v>PATRICIO ALEJANDRO CARCAMO FLORES</v>
      </c>
      <c r="G2065" s="100" t="s">
        <v>25112</v>
      </c>
      <c r="H2065" s="56" t="s">
        <v>12</v>
      </c>
      <c r="I2065" s="27"/>
      <c r="J2065" s="57" t="s">
        <v>19</v>
      </c>
      <c r="K2065" s="23" t="s">
        <v>15</v>
      </c>
    </row>
    <row r="2066" ht="22.5" customHeight="1">
      <c r="A2066" s="147">
        <v>46140.0</v>
      </c>
      <c r="B2066" s="15"/>
      <c r="C2066" s="44">
        <v>36373.0</v>
      </c>
      <c r="D2066" s="181" t="s">
        <v>7999</v>
      </c>
      <c r="E2066" s="100" t="s">
        <v>282</v>
      </c>
      <c r="F2066" s="112" t="str">
        <f t="shared" si="4"/>
        <v>BENITO SEPULVEDA</v>
      </c>
      <c r="G2066" s="100" t="s">
        <v>25113</v>
      </c>
      <c r="H2066" s="56" t="s">
        <v>12</v>
      </c>
      <c r="I2066" s="27"/>
      <c r="J2066" s="57" t="s">
        <v>23</v>
      </c>
      <c r="K2066" s="23" t="s">
        <v>15</v>
      </c>
    </row>
    <row r="2067" ht="22.5" customHeight="1">
      <c r="A2067" s="147">
        <v>46140.0</v>
      </c>
      <c r="B2067" s="15"/>
      <c r="C2067" s="44">
        <v>36434.0</v>
      </c>
      <c r="D2067" s="181" t="s">
        <v>25114</v>
      </c>
      <c r="E2067" s="100"/>
      <c r="F2067" s="112" t="str">
        <f t="shared" si="4"/>
        <v>JUAN PABLO PLAZA GUTIERREZ </v>
      </c>
      <c r="G2067" s="100" t="s">
        <v>25115</v>
      </c>
      <c r="H2067" s="56" t="s">
        <v>12</v>
      </c>
      <c r="I2067" s="27"/>
      <c r="J2067" s="57" t="s">
        <v>23</v>
      </c>
      <c r="K2067" s="23" t="s">
        <v>15</v>
      </c>
    </row>
    <row r="2068" ht="22.5" customHeight="1">
      <c r="A2068" s="147">
        <v>46140.0</v>
      </c>
      <c r="B2068" s="15"/>
      <c r="C2068" s="44"/>
      <c r="D2068" s="181" t="s">
        <v>25116</v>
      </c>
      <c r="E2068" s="100"/>
      <c r="F2068" s="112" t="str">
        <f t="shared" si="4"/>
        <v>PATRICIO ERNESTO SAGREDO SAGREDO </v>
      </c>
      <c r="G2068" s="100" t="s">
        <v>25117</v>
      </c>
      <c r="H2068" s="61"/>
      <c r="I2068" s="27"/>
      <c r="J2068" s="65"/>
      <c r="K2068" s="28"/>
    </row>
    <row r="2069" ht="22.5" customHeight="1">
      <c r="A2069" s="147">
        <v>46140.0</v>
      </c>
      <c r="B2069" s="15"/>
      <c r="C2069" s="44"/>
      <c r="D2069" s="181" t="s">
        <v>25118</v>
      </c>
      <c r="E2069" s="100"/>
      <c r="F2069" s="112" t="str">
        <f t="shared" si="4"/>
        <v>FERNANDO VILLARROEL ORIETA </v>
      </c>
      <c r="G2069" s="100" t="s">
        <v>25119</v>
      </c>
      <c r="H2069" s="61"/>
      <c r="I2069" s="27"/>
      <c r="J2069" s="65"/>
      <c r="K2069" s="28"/>
    </row>
    <row r="2070" ht="22.5" customHeight="1">
      <c r="A2070" s="147">
        <v>46140.0</v>
      </c>
      <c r="B2070" s="15"/>
      <c r="C2070" s="44"/>
      <c r="D2070" s="181" t="s">
        <v>25120</v>
      </c>
      <c r="E2070" s="100"/>
      <c r="F2070" s="112" t="str">
        <f t="shared" si="4"/>
        <v>CAMILA FERNANDA SOTO ALARCÓN </v>
      </c>
      <c r="G2070" s="100" t="s">
        <v>25121</v>
      </c>
      <c r="H2070" s="61"/>
      <c r="I2070" s="27"/>
      <c r="J2070" s="65"/>
      <c r="K2070" s="28"/>
    </row>
    <row r="2071" ht="22.5" customHeight="1">
      <c r="A2071" s="147">
        <v>46141.0</v>
      </c>
      <c r="B2071" s="15"/>
      <c r="C2071" s="44"/>
      <c r="D2071" s="181" t="s">
        <v>5316</v>
      </c>
      <c r="E2071" s="100" t="s">
        <v>25122</v>
      </c>
      <c r="F2071" s="112" t="str">
        <f t="shared" si="4"/>
        <v>LISETTE ORTEGA VERA</v>
      </c>
      <c r="G2071" s="100" t="s">
        <v>25123</v>
      </c>
      <c r="H2071" s="61"/>
      <c r="I2071" s="27"/>
      <c r="J2071" s="57" t="s">
        <v>14</v>
      </c>
      <c r="K2071" s="28"/>
    </row>
    <row r="2072" ht="22.5" customHeight="1">
      <c r="A2072" s="147">
        <v>46141.0</v>
      </c>
      <c r="B2072" s="15"/>
      <c r="C2072" s="44"/>
      <c r="D2072" s="181" t="s">
        <v>864</v>
      </c>
      <c r="E2072" s="100" t="s">
        <v>14461</v>
      </c>
      <c r="F2072" s="112" t="str">
        <f t="shared" si="4"/>
        <v>ARIEL AGUILAR</v>
      </c>
      <c r="G2072" s="100" t="s">
        <v>25124</v>
      </c>
      <c r="H2072" s="56" t="s">
        <v>12</v>
      </c>
      <c r="I2072" s="27"/>
      <c r="J2072" s="57" t="s">
        <v>14</v>
      </c>
      <c r="K2072" s="28"/>
    </row>
    <row r="2073" ht="22.5" customHeight="1">
      <c r="A2073" s="147">
        <v>46141.0</v>
      </c>
      <c r="B2073" s="15"/>
      <c r="C2073" s="44"/>
      <c r="D2073" s="181" t="s">
        <v>25125</v>
      </c>
      <c r="E2073" s="100" t="s">
        <v>25126</v>
      </c>
      <c r="F2073" s="112" t="str">
        <f t="shared" si="4"/>
        <v>BENJAMIN ALONSO VILLELLA QUINTANA</v>
      </c>
      <c r="G2073" s="100" t="s">
        <v>25127</v>
      </c>
      <c r="H2073" s="56" t="s">
        <v>12</v>
      </c>
      <c r="I2073" s="27"/>
      <c r="J2073" s="57" t="s">
        <v>14</v>
      </c>
      <c r="K2073" s="23" t="s">
        <v>15</v>
      </c>
    </row>
    <row r="2074" ht="22.5" customHeight="1">
      <c r="A2074" s="147">
        <v>46141.0</v>
      </c>
      <c r="B2074" s="15"/>
      <c r="C2074" s="44"/>
      <c r="D2074" s="181" t="s">
        <v>2641</v>
      </c>
      <c r="E2074" s="100" t="s">
        <v>3113</v>
      </c>
      <c r="F2074" s="112" t="str">
        <f t="shared" si="4"/>
        <v>ANA VARGAS</v>
      </c>
      <c r="G2074" s="100" t="s">
        <v>25128</v>
      </c>
      <c r="H2074" s="56" t="s">
        <v>12</v>
      </c>
      <c r="I2074" s="27"/>
      <c r="J2074" s="57" t="s">
        <v>14</v>
      </c>
      <c r="K2074" s="28"/>
    </row>
    <row r="2075" ht="22.5" customHeight="1">
      <c r="A2075" s="147">
        <v>46141.0</v>
      </c>
      <c r="B2075" s="15"/>
      <c r="C2075" s="44"/>
      <c r="D2075" s="181" t="s">
        <v>12904</v>
      </c>
      <c r="E2075" s="100" t="s">
        <v>25129</v>
      </c>
      <c r="F2075" s="112" t="str">
        <f t="shared" si="4"/>
        <v>KELVIN MENDOZA PÉREZ</v>
      </c>
      <c r="G2075" s="100" t="s">
        <v>25130</v>
      </c>
      <c r="H2075" s="61"/>
      <c r="I2075" s="27"/>
      <c r="J2075" s="57" t="s">
        <v>14</v>
      </c>
      <c r="K2075" s="28"/>
    </row>
    <row r="2076" ht="22.5" customHeight="1">
      <c r="A2076" s="147">
        <v>46141.0</v>
      </c>
      <c r="B2076" s="15"/>
      <c r="C2076" s="44"/>
      <c r="D2076" s="181" t="s">
        <v>25131</v>
      </c>
      <c r="E2076" s="100" t="s">
        <v>25132</v>
      </c>
      <c r="F2076" s="112" t="str">
        <f t="shared" si="4"/>
        <v>UWE KOCH</v>
      </c>
      <c r="G2076" s="100" t="s">
        <v>25133</v>
      </c>
      <c r="H2076" s="56" t="s">
        <v>12</v>
      </c>
      <c r="I2076" s="27"/>
      <c r="J2076" s="57" t="s">
        <v>14</v>
      </c>
      <c r="K2076" s="28"/>
    </row>
    <row r="2077" ht="22.5" customHeight="1">
      <c r="A2077" s="147">
        <v>46141.0</v>
      </c>
      <c r="B2077" s="15"/>
      <c r="C2077" s="44"/>
      <c r="D2077" s="181" t="s">
        <v>25134</v>
      </c>
      <c r="E2077" s="100" t="s">
        <v>25135</v>
      </c>
      <c r="F2077" s="112" t="str">
        <f t="shared" si="4"/>
        <v>LORENZO LIDIEL PÉREZ ACEA</v>
      </c>
      <c r="G2077" s="100" t="s">
        <v>25136</v>
      </c>
      <c r="H2077" s="61"/>
      <c r="I2077" s="27"/>
      <c r="J2077" s="57" t="s">
        <v>14</v>
      </c>
      <c r="K2077" s="28"/>
    </row>
    <row r="2078" ht="22.5" customHeight="1">
      <c r="A2078" s="147">
        <v>46141.0</v>
      </c>
      <c r="B2078" s="15"/>
      <c r="C2078" s="44"/>
      <c r="D2078" s="181" t="s">
        <v>17944</v>
      </c>
      <c r="E2078" s="100" t="s">
        <v>3255</v>
      </c>
      <c r="F2078" s="112" t="str">
        <f t="shared" si="4"/>
        <v>NOELIA DINAMARCA</v>
      </c>
      <c r="G2078" s="100" t="s">
        <v>25137</v>
      </c>
      <c r="H2078" s="61"/>
      <c r="I2078" s="27"/>
      <c r="J2078" s="57" t="s">
        <v>14</v>
      </c>
      <c r="K2078" s="28"/>
    </row>
    <row r="2079" ht="22.5" customHeight="1">
      <c r="A2079" s="147">
        <v>46141.0</v>
      </c>
      <c r="B2079" s="15"/>
      <c r="C2079" s="44"/>
      <c r="D2079" s="181" t="s">
        <v>9034</v>
      </c>
      <c r="E2079" s="100" t="s">
        <v>1208</v>
      </c>
      <c r="F2079" s="112" t="str">
        <f t="shared" si="4"/>
        <v>SARA TORRES</v>
      </c>
      <c r="G2079" s="100" t="s">
        <v>25138</v>
      </c>
      <c r="H2079" s="61"/>
      <c r="I2079" s="27"/>
      <c r="J2079" s="57" t="s">
        <v>14</v>
      </c>
      <c r="K2079" s="28"/>
    </row>
    <row r="2080" ht="22.5" customHeight="1">
      <c r="A2080" s="147">
        <v>46141.0</v>
      </c>
      <c r="B2080" s="15"/>
      <c r="C2080" s="44"/>
      <c r="D2080" s="181" t="s">
        <v>10475</v>
      </c>
      <c r="E2080" s="100" t="s">
        <v>1185</v>
      </c>
      <c r="F2080" s="112" t="str">
        <f t="shared" si="4"/>
        <v>YERKO MEZA</v>
      </c>
      <c r="G2080" s="100" t="s">
        <v>25139</v>
      </c>
      <c r="H2080" s="61"/>
      <c r="I2080" s="27"/>
      <c r="J2080" s="57" t="s">
        <v>14</v>
      </c>
      <c r="K2080" s="28"/>
    </row>
    <row r="2081" ht="22.5" customHeight="1">
      <c r="A2081" s="147">
        <v>46141.0</v>
      </c>
      <c r="B2081" s="15"/>
      <c r="C2081" s="44"/>
      <c r="D2081" s="181" t="s">
        <v>25140</v>
      </c>
      <c r="E2081" s="100" t="s">
        <v>25141</v>
      </c>
      <c r="F2081" s="112" t="str">
        <f t="shared" si="4"/>
        <v>MADELEIENE LABBE</v>
      </c>
      <c r="G2081" s="100" t="s">
        <v>25142</v>
      </c>
      <c r="H2081" s="56" t="s">
        <v>12</v>
      </c>
      <c r="I2081" s="27"/>
      <c r="J2081" s="57" t="s">
        <v>14</v>
      </c>
      <c r="K2081" s="28"/>
    </row>
    <row r="2082" ht="22.5" customHeight="1">
      <c r="A2082" s="147">
        <v>46141.0</v>
      </c>
      <c r="B2082" s="15"/>
      <c r="C2082" s="44"/>
      <c r="D2082" s="181" t="s">
        <v>9005</v>
      </c>
      <c r="E2082" s="100" t="s">
        <v>25143</v>
      </c>
      <c r="F2082" s="112" t="str">
        <f t="shared" si="4"/>
        <v>FELIPE MACHUCA</v>
      </c>
      <c r="G2082" s="100" t="s">
        <v>25144</v>
      </c>
      <c r="H2082" s="61"/>
      <c r="I2082" s="27"/>
      <c r="J2082" s="57" t="s">
        <v>14</v>
      </c>
      <c r="K2082" s="28"/>
    </row>
    <row r="2083" ht="22.5" customHeight="1">
      <c r="A2083" s="147">
        <v>46141.0</v>
      </c>
      <c r="B2083" s="15"/>
      <c r="C2083" s="44"/>
      <c r="D2083" s="181" t="s">
        <v>985</v>
      </c>
      <c r="E2083" s="100" t="s">
        <v>12933</v>
      </c>
      <c r="F2083" s="112" t="str">
        <f t="shared" si="4"/>
        <v>CONSTANZA ILLANES</v>
      </c>
      <c r="G2083" s="100" t="s">
        <v>25145</v>
      </c>
      <c r="H2083" s="56" t="s">
        <v>12</v>
      </c>
      <c r="I2083" s="27"/>
      <c r="J2083" s="57" t="s">
        <v>14</v>
      </c>
      <c r="K2083" s="23" t="s">
        <v>15</v>
      </c>
    </row>
    <row r="2084" ht="22.5" customHeight="1">
      <c r="A2084" s="147">
        <v>46141.0</v>
      </c>
      <c r="B2084" s="15"/>
      <c r="C2084" s="44"/>
      <c r="D2084" s="181" t="s">
        <v>1953</v>
      </c>
      <c r="E2084" s="100" t="s">
        <v>25146</v>
      </c>
      <c r="F2084" s="112" t="str">
        <f t="shared" si="4"/>
        <v>GABRIELA CURIQUEO</v>
      </c>
      <c r="G2084" s="100" t="s">
        <v>25147</v>
      </c>
      <c r="H2084" s="61"/>
      <c r="I2084" s="27"/>
      <c r="J2084" s="57" t="s">
        <v>14</v>
      </c>
      <c r="K2084" s="28"/>
    </row>
    <row r="2085" ht="22.5" customHeight="1">
      <c r="A2085" s="147">
        <v>46141.0</v>
      </c>
      <c r="B2085" s="15"/>
      <c r="C2085" s="44"/>
      <c r="D2085" s="181" t="s">
        <v>25148</v>
      </c>
      <c r="E2085" s="100" t="s">
        <v>25149</v>
      </c>
      <c r="F2085" s="112" t="str">
        <f t="shared" si="4"/>
        <v>GUSTAVO ENRIQUE GARRIDO OLEA</v>
      </c>
      <c r="G2085" s="100" t="s">
        <v>25150</v>
      </c>
      <c r="H2085" s="61"/>
      <c r="I2085" s="27"/>
      <c r="J2085" s="57" t="s">
        <v>14</v>
      </c>
      <c r="K2085" s="28"/>
    </row>
    <row r="2086" ht="22.5" customHeight="1">
      <c r="A2086" s="147">
        <v>46141.0</v>
      </c>
      <c r="B2086" s="15"/>
      <c r="C2086" s="44"/>
      <c r="D2086" s="181" t="s">
        <v>6878</v>
      </c>
      <c r="E2086" s="100" t="s">
        <v>3021</v>
      </c>
      <c r="F2086" s="112" t="str">
        <f t="shared" si="4"/>
        <v>CAROL LETELIER</v>
      </c>
      <c r="G2086" s="100" t="s">
        <v>25151</v>
      </c>
      <c r="H2086" s="61"/>
      <c r="I2086" s="27"/>
      <c r="J2086" s="57" t="s">
        <v>14</v>
      </c>
      <c r="K2086" s="28"/>
    </row>
    <row r="2087" ht="22.5" customHeight="1">
      <c r="A2087" s="147">
        <v>46141.0</v>
      </c>
      <c r="B2087" s="15"/>
      <c r="C2087" s="44"/>
      <c r="D2087" s="181" t="s">
        <v>709</v>
      </c>
      <c r="E2087" s="100" t="s">
        <v>1989</v>
      </c>
      <c r="F2087" s="112" t="str">
        <f t="shared" si="4"/>
        <v>VALENTINA MORALES</v>
      </c>
      <c r="G2087" s="100" t="s">
        <v>25152</v>
      </c>
      <c r="H2087" s="61"/>
      <c r="I2087" s="27"/>
      <c r="J2087" s="57" t="s">
        <v>14</v>
      </c>
      <c r="K2087" s="28"/>
    </row>
    <row r="2088" ht="22.5" customHeight="1">
      <c r="A2088" s="147">
        <v>46141.0</v>
      </c>
      <c r="B2088" s="15"/>
      <c r="C2088" s="44"/>
      <c r="D2088" s="181" t="s">
        <v>4796</v>
      </c>
      <c r="E2088" s="100" t="s">
        <v>25153</v>
      </c>
      <c r="F2088" s="112" t="str">
        <f t="shared" si="4"/>
        <v>ROLANDO PARRA RAMIREZ</v>
      </c>
      <c r="G2088" s="100" t="s">
        <v>25154</v>
      </c>
      <c r="H2088" s="61"/>
      <c r="I2088" s="27"/>
      <c r="J2088" s="57" t="s">
        <v>14</v>
      </c>
      <c r="K2088" s="28"/>
    </row>
    <row r="2089" ht="22.5" customHeight="1">
      <c r="A2089" s="147">
        <v>46141.0</v>
      </c>
      <c r="B2089" s="15"/>
      <c r="C2089" s="44"/>
      <c r="D2089" s="181" t="s">
        <v>25155</v>
      </c>
      <c r="E2089" s="100" t="s">
        <v>17787</v>
      </c>
      <c r="F2089" s="112" t="str">
        <f t="shared" si="4"/>
        <v>CLARA MENDOZA</v>
      </c>
      <c r="G2089" s="100" t="s">
        <v>25156</v>
      </c>
      <c r="H2089" s="61"/>
      <c r="I2089" s="27"/>
      <c r="J2089" s="57" t="s">
        <v>14</v>
      </c>
      <c r="K2089" s="28"/>
    </row>
    <row r="2090" ht="22.5" customHeight="1">
      <c r="A2090" s="147">
        <v>46141.0</v>
      </c>
      <c r="B2090" s="15"/>
      <c r="C2090" s="44"/>
      <c r="D2090" s="181" t="s">
        <v>25157</v>
      </c>
      <c r="E2090" s="100" t="s">
        <v>25158</v>
      </c>
      <c r="F2090" s="112" t="str">
        <f t="shared" si="4"/>
        <v>GISELLE ANTONELLA PONCE PUGAS</v>
      </c>
      <c r="G2090" s="100" t="s">
        <v>25159</v>
      </c>
      <c r="H2090" s="61"/>
      <c r="I2090" s="27"/>
      <c r="J2090" s="57" t="s">
        <v>14</v>
      </c>
      <c r="K2090" s="28"/>
    </row>
    <row r="2091" ht="22.5" customHeight="1">
      <c r="A2091" s="147">
        <v>46141.0</v>
      </c>
      <c r="B2091" s="15"/>
      <c r="C2091" s="44"/>
      <c r="D2091" s="181" t="s">
        <v>25160</v>
      </c>
      <c r="E2091" s="100" t="s">
        <v>2087</v>
      </c>
      <c r="F2091" s="112" t="str">
        <f t="shared" si="4"/>
        <v>TABATA ALLENDES</v>
      </c>
      <c r="G2091" s="100" t="s">
        <v>25161</v>
      </c>
      <c r="H2091" s="56" t="s">
        <v>12</v>
      </c>
      <c r="I2091" s="27"/>
      <c r="J2091" s="57" t="s">
        <v>14</v>
      </c>
      <c r="K2091" s="28"/>
    </row>
    <row r="2092" ht="22.5" customHeight="1">
      <c r="A2092" s="147">
        <v>46141.0</v>
      </c>
      <c r="B2092" s="15"/>
      <c r="C2092" s="44"/>
      <c r="D2092" s="181" t="s">
        <v>610</v>
      </c>
      <c r="E2092" s="100" t="s">
        <v>408</v>
      </c>
      <c r="F2092" s="112" t="str">
        <f t="shared" si="4"/>
        <v>MELISSA LAZCANO</v>
      </c>
      <c r="G2092" s="100" t="s">
        <v>25162</v>
      </c>
      <c r="H2092" s="61"/>
      <c r="I2092" s="27"/>
      <c r="J2092" s="57" t="s">
        <v>14</v>
      </c>
      <c r="K2092" s="28"/>
    </row>
    <row r="2093" ht="22.5" customHeight="1">
      <c r="A2093" s="147">
        <v>46141.0</v>
      </c>
      <c r="B2093" s="15"/>
      <c r="C2093" s="44"/>
      <c r="D2093" s="181" t="s">
        <v>25163</v>
      </c>
      <c r="E2093" s="100" t="s">
        <v>25164</v>
      </c>
      <c r="F2093" s="112" t="str">
        <f t="shared" si="4"/>
        <v>MARTIN ALBERTO CUETO CUETO</v>
      </c>
      <c r="G2093" s="100" t="s">
        <v>25165</v>
      </c>
      <c r="H2093" s="56" t="s">
        <v>12</v>
      </c>
      <c r="I2093" s="27"/>
      <c r="J2093" s="57" t="s">
        <v>14</v>
      </c>
      <c r="K2093" s="28"/>
    </row>
    <row r="2094" ht="22.5" customHeight="1">
      <c r="A2094" s="147">
        <v>46141.0</v>
      </c>
      <c r="B2094" s="15"/>
      <c r="C2094" s="44"/>
      <c r="D2094" s="181" t="s">
        <v>25166</v>
      </c>
      <c r="E2094" s="100" t="s">
        <v>25167</v>
      </c>
      <c r="F2094" s="112" t="str">
        <f t="shared" si="4"/>
        <v>JOHANN VARGAS GARCIA</v>
      </c>
      <c r="G2094" s="100" t="s">
        <v>25168</v>
      </c>
      <c r="H2094" s="56" t="s">
        <v>12</v>
      </c>
      <c r="I2094" s="27"/>
      <c r="J2094" s="57" t="s">
        <v>14</v>
      </c>
      <c r="K2094" s="28"/>
    </row>
    <row r="2095" ht="22.5" customHeight="1">
      <c r="A2095" s="147">
        <v>46141.0</v>
      </c>
      <c r="B2095" s="15"/>
      <c r="C2095" s="44"/>
      <c r="D2095" s="181" t="s">
        <v>1201</v>
      </c>
      <c r="E2095" s="100" t="s">
        <v>19157</v>
      </c>
      <c r="F2095" s="112" t="str">
        <f t="shared" si="4"/>
        <v>PAULINA LILLO</v>
      </c>
      <c r="G2095" s="100" t="s">
        <v>25169</v>
      </c>
      <c r="H2095" s="56" t="s">
        <v>12</v>
      </c>
      <c r="I2095" s="27"/>
      <c r="J2095" s="57" t="s">
        <v>14</v>
      </c>
      <c r="K2095" s="23" t="s">
        <v>15</v>
      </c>
    </row>
    <row r="2096" ht="22.5" customHeight="1">
      <c r="A2096" s="147">
        <v>46141.0</v>
      </c>
      <c r="B2096" s="15"/>
      <c r="C2096" s="44"/>
      <c r="D2096" s="181" t="s">
        <v>1974</v>
      </c>
      <c r="E2096" s="100" t="s">
        <v>25170</v>
      </c>
      <c r="F2096" s="112" t="str">
        <f t="shared" si="4"/>
        <v>ANTONIA ALMAZÁN</v>
      </c>
      <c r="G2096" s="100" t="s">
        <v>25171</v>
      </c>
      <c r="H2096" s="61"/>
      <c r="I2096" s="27"/>
      <c r="J2096" s="57" t="s">
        <v>14</v>
      </c>
      <c r="K2096" s="28"/>
    </row>
    <row r="2097" ht="22.5" customHeight="1">
      <c r="A2097" s="147">
        <v>46141.0</v>
      </c>
      <c r="B2097" s="15"/>
      <c r="C2097" s="44"/>
      <c r="D2097" s="181" t="s">
        <v>2941</v>
      </c>
      <c r="E2097" s="100" t="s">
        <v>3059</v>
      </c>
      <c r="F2097" s="112" t="str">
        <f t="shared" si="4"/>
        <v>CAROLINA ANDREA PALMA</v>
      </c>
      <c r="G2097" s="100" t="s">
        <v>25172</v>
      </c>
      <c r="H2097" s="61"/>
      <c r="I2097" s="27"/>
      <c r="J2097" s="57" t="s">
        <v>14</v>
      </c>
      <c r="K2097" s="28"/>
    </row>
    <row r="2098" ht="22.5" customHeight="1">
      <c r="A2098" s="147">
        <v>46141.0</v>
      </c>
      <c r="B2098" s="15"/>
      <c r="C2098" s="44"/>
      <c r="D2098" s="181" t="s">
        <v>1696</v>
      </c>
      <c r="E2098" s="100" t="s">
        <v>25173</v>
      </c>
      <c r="F2098" s="112" t="str">
        <f t="shared" si="4"/>
        <v>DAYAN SEGURA CESPEDES</v>
      </c>
      <c r="G2098" s="100" t="s">
        <v>25174</v>
      </c>
      <c r="H2098" s="61"/>
      <c r="I2098" s="27"/>
      <c r="J2098" s="57" t="s">
        <v>14</v>
      </c>
      <c r="K2098" s="28"/>
    </row>
    <row r="2099" ht="22.5" customHeight="1">
      <c r="A2099" s="147">
        <v>46141.0</v>
      </c>
      <c r="B2099" s="15"/>
      <c r="C2099" s="44"/>
      <c r="D2099" s="181" t="s">
        <v>25175</v>
      </c>
      <c r="E2099" s="100"/>
      <c r="F2099" s="112" t="str">
        <f t="shared" si="4"/>
        <v>JESSICA GUADALUPE VARGAS NAVARRO </v>
      </c>
      <c r="G2099" s="100" t="s">
        <v>25176</v>
      </c>
      <c r="H2099" s="61"/>
      <c r="I2099" s="27"/>
      <c r="J2099" s="57" t="s">
        <v>14</v>
      </c>
      <c r="K2099" s="28"/>
    </row>
    <row r="2100" ht="22.5" customHeight="1">
      <c r="A2100" s="147">
        <v>46141.0</v>
      </c>
      <c r="B2100" s="15"/>
      <c r="C2100" s="44"/>
      <c r="D2100" s="181" t="s">
        <v>25177</v>
      </c>
      <c r="E2100" s="100"/>
      <c r="F2100" s="112" t="str">
        <f t="shared" si="4"/>
        <v>MANUEL DE JESÚS LEYTON GÁRATE </v>
      </c>
      <c r="G2100" s="100" t="s">
        <v>22233</v>
      </c>
      <c r="H2100" s="61"/>
      <c r="I2100" s="27"/>
      <c r="J2100" s="57" t="s">
        <v>14</v>
      </c>
      <c r="K2100" s="28"/>
    </row>
    <row r="2101" ht="22.5" customHeight="1">
      <c r="A2101" s="147">
        <v>46141.0</v>
      </c>
      <c r="B2101" s="15"/>
      <c r="C2101" s="44"/>
      <c r="D2101" s="181" t="s">
        <v>25178</v>
      </c>
      <c r="E2101" s="100"/>
      <c r="F2101" s="112" t="str">
        <f t="shared" si="4"/>
        <v>KAROLL JAZMÍN TORRES DONOSO </v>
      </c>
      <c r="G2101" s="100" t="s">
        <v>25179</v>
      </c>
      <c r="H2101" s="56" t="s">
        <v>12</v>
      </c>
      <c r="I2101" s="27"/>
      <c r="J2101" s="57" t="s">
        <v>14</v>
      </c>
      <c r="K2101" s="28"/>
    </row>
    <row r="2102" ht="22.5" customHeight="1">
      <c r="A2102" s="147">
        <v>46141.0</v>
      </c>
      <c r="B2102" s="15"/>
      <c r="C2102" s="44"/>
      <c r="D2102" s="181" t="s">
        <v>25180</v>
      </c>
      <c r="E2102" s="100"/>
      <c r="F2102" s="112" t="str">
        <f t="shared" si="4"/>
        <v>SEBASTIÁN LORENZO ÁLAMOS SORENSEN </v>
      </c>
      <c r="G2102" s="100" t="s">
        <v>16652</v>
      </c>
      <c r="H2102" s="56" t="s">
        <v>12</v>
      </c>
      <c r="I2102" s="27"/>
      <c r="J2102" s="57" t="s">
        <v>14</v>
      </c>
      <c r="K2102" s="23" t="s">
        <v>15</v>
      </c>
    </row>
    <row r="2103" ht="22.5" customHeight="1">
      <c r="A2103" s="147">
        <v>46141.0</v>
      </c>
      <c r="B2103" s="15"/>
      <c r="C2103" s="44"/>
      <c r="D2103" s="181" t="s">
        <v>25181</v>
      </c>
      <c r="E2103" s="100"/>
      <c r="F2103" s="112" t="str">
        <f t="shared" si="4"/>
        <v>YANIRA ESCARLET BRITO WOLLE </v>
      </c>
      <c r="G2103" s="100" t="s">
        <v>25182</v>
      </c>
      <c r="H2103" s="61"/>
      <c r="I2103" s="27"/>
      <c r="J2103" s="57" t="s">
        <v>14</v>
      </c>
      <c r="K2103" s="28"/>
    </row>
    <row r="2104" ht="22.5" customHeight="1">
      <c r="A2104" s="147">
        <v>46141.0</v>
      </c>
      <c r="B2104" s="15"/>
      <c r="C2104" s="44"/>
      <c r="D2104" s="181" t="s">
        <v>25183</v>
      </c>
      <c r="E2104" s="100"/>
      <c r="F2104" s="112" t="str">
        <f t="shared" si="4"/>
        <v>MÁXIMO ALEJANDRO SEPÚLVEDA RODRÍGUEZ </v>
      </c>
      <c r="G2104" s="100" t="s">
        <v>25184</v>
      </c>
      <c r="H2104" s="56" t="s">
        <v>12</v>
      </c>
      <c r="I2104" s="27"/>
      <c r="J2104" s="57" t="s">
        <v>14</v>
      </c>
      <c r="K2104" s="28"/>
    </row>
    <row r="2105" ht="22.5" customHeight="1">
      <c r="A2105" s="147">
        <v>46141.0</v>
      </c>
      <c r="B2105" s="15"/>
      <c r="C2105" s="44"/>
      <c r="D2105" s="181" t="s">
        <v>25185</v>
      </c>
      <c r="E2105" s="100"/>
      <c r="F2105" s="112" t="str">
        <f t="shared" si="4"/>
        <v>KAREN ELIZABETH PÉREZ GAETE </v>
      </c>
      <c r="G2105" s="100" t="s">
        <v>25186</v>
      </c>
      <c r="H2105" s="61"/>
      <c r="I2105" s="27"/>
      <c r="J2105" s="57" t="s">
        <v>14</v>
      </c>
      <c r="K2105" s="28"/>
    </row>
    <row r="2106" ht="22.5" customHeight="1">
      <c r="A2106" s="147">
        <v>46141.0</v>
      </c>
      <c r="B2106" s="15"/>
      <c r="C2106" s="44"/>
      <c r="D2106" s="181" t="s">
        <v>25187</v>
      </c>
      <c r="E2106" s="100"/>
      <c r="F2106" s="112" t="str">
        <f t="shared" si="4"/>
        <v>WILBER QUISPE PALOMINO </v>
      </c>
      <c r="G2106" s="100" t="s">
        <v>25188</v>
      </c>
      <c r="H2106" s="56" t="s">
        <v>12</v>
      </c>
      <c r="I2106" s="27"/>
      <c r="J2106" s="57" t="s">
        <v>14</v>
      </c>
      <c r="K2106" s="23" t="s">
        <v>15</v>
      </c>
    </row>
    <row r="2107" ht="22.5" customHeight="1">
      <c r="A2107" s="147">
        <v>46141.0</v>
      </c>
      <c r="B2107" s="15"/>
      <c r="C2107" s="44"/>
      <c r="D2107" s="181" t="s">
        <v>25189</v>
      </c>
      <c r="E2107" s="100"/>
      <c r="F2107" s="112" t="str">
        <f t="shared" si="4"/>
        <v>EVA INÉS JIMÉNEZ TORO </v>
      </c>
      <c r="G2107" s="100" t="s">
        <v>25190</v>
      </c>
      <c r="H2107" s="61"/>
      <c r="I2107" s="27"/>
      <c r="J2107" s="57" t="s">
        <v>14</v>
      </c>
      <c r="K2107" s="28"/>
    </row>
    <row r="2108" ht="22.5" customHeight="1">
      <c r="A2108" s="147">
        <v>46141.0</v>
      </c>
      <c r="B2108" s="15"/>
      <c r="C2108" s="44"/>
      <c r="D2108" s="181" t="s">
        <v>25191</v>
      </c>
      <c r="E2108" s="100"/>
      <c r="F2108" s="112" t="str">
        <f t="shared" si="4"/>
        <v>MANUEL PROVIDEL FERNÁNDEZ ARREDONDO </v>
      </c>
      <c r="G2108" s="100" t="s">
        <v>25192</v>
      </c>
      <c r="H2108" s="61"/>
      <c r="I2108" s="27"/>
      <c r="J2108" s="57" t="s">
        <v>14</v>
      </c>
      <c r="K2108" s="28"/>
    </row>
    <row r="2109" ht="22.5" customHeight="1">
      <c r="A2109" s="147">
        <v>46141.0</v>
      </c>
      <c r="B2109" s="15"/>
      <c r="C2109" s="44"/>
      <c r="D2109" s="181" t="s">
        <v>25193</v>
      </c>
      <c r="E2109" s="100"/>
      <c r="F2109" s="112" t="str">
        <f t="shared" si="4"/>
        <v>MARGOT EDELVAIS MÉNDEZ VARAS </v>
      </c>
      <c r="G2109" s="100" t="s">
        <v>25194</v>
      </c>
      <c r="H2109" s="56" t="s">
        <v>12</v>
      </c>
      <c r="I2109" s="27"/>
      <c r="J2109" s="57" t="s">
        <v>14</v>
      </c>
      <c r="K2109" s="28"/>
    </row>
    <row r="2110" ht="22.5" customHeight="1">
      <c r="A2110" s="147">
        <v>46141.0</v>
      </c>
      <c r="B2110" s="15"/>
      <c r="C2110" s="44"/>
      <c r="D2110" s="181" t="s">
        <v>25195</v>
      </c>
      <c r="E2110" s="100"/>
      <c r="F2110" s="112" t="str">
        <f t="shared" si="4"/>
        <v>FELIPE ESTEBAN SILVA DURÁN </v>
      </c>
      <c r="G2110" s="100" t="s">
        <v>25196</v>
      </c>
      <c r="H2110" s="56" t="s">
        <v>12</v>
      </c>
      <c r="I2110" s="27"/>
      <c r="J2110" s="57" t="s">
        <v>14</v>
      </c>
      <c r="K2110" s="28"/>
    </row>
    <row r="2111" ht="22.5" customHeight="1">
      <c r="A2111" s="147">
        <v>46141.0</v>
      </c>
      <c r="B2111" s="15"/>
      <c r="C2111" s="44"/>
      <c r="D2111" s="181" t="s">
        <v>25197</v>
      </c>
      <c r="E2111" s="100"/>
      <c r="F2111" s="112" t="str">
        <f t="shared" si="4"/>
        <v>JOSÉ LUIS GONZÁLEZ ORTEGA </v>
      </c>
      <c r="G2111" s="100" t="s">
        <v>25198</v>
      </c>
      <c r="H2111" s="56" t="s">
        <v>12</v>
      </c>
      <c r="I2111" s="27"/>
      <c r="J2111" s="57" t="s">
        <v>14</v>
      </c>
      <c r="K2111" s="28"/>
    </row>
    <row r="2112" ht="22.5" customHeight="1">
      <c r="A2112" s="147">
        <v>46141.0</v>
      </c>
      <c r="B2112" s="15"/>
      <c r="C2112" s="44"/>
      <c r="D2112" s="181" t="s">
        <v>25199</v>
      </c>
      <c r="E2112" s="100"/>
      <c r="F2112" s="112" t="str">
        <f t="shared" si="4"/>
        <v>SOPHIA FRANCISCA ISABELLA SUSANA BÜCHNER PUYO </v>
      </c>
      <c r="G2112" s="100" t="s">
        <v>25200</v>
      </c>
      <c r="H2112" s="56" t="s">
        <v>12</v>
      </c>
      <c r="I2112" s="27"/>
      <c r="J2112" s="57" t="s">
        <v>14</v>
      </c>
      <c r="K2112" s="28"/>
    </row>
    <row r="2113" ht="22.5" customHeight="1">
      <c r="A2113" s="147">
        <v>46141.0</v>
      </c>
      <c r="B2113" s="15"/>
      <c r="C2113" s="44"/>
      <c r="D2113" s="181" t="s">
        <v>25201</v>
      </c>
      <c r="E2113" s="100"/>
      <c r="F2113" s="112" t="str">
        <f t="shared" si="4"/>
        <v>ENZO MATÍAS GONZÁLEZ PÉREZ </v>
      </c>
      <c r="G2113" s="100" t="s">
        <v>25202</v>
      </c>
      <c r="H2113" s="56" t="s">
        <v>12</v>
      </c>
      <c r="I2113" s="27"/>
      <c r="J2113" s="57" t="s">
        <v>14</v>
      </c>
      <c r="K2113" s="28"/>
    </row>
    <row r="2114" ht="22.5" customHeight="1">
      <c r="A2114" s="147">
        <v>46141.0</v>
      </c>
      <c r="B2114" s="15"/>
      <c r="C2114" s="44"/>
      <c r="D2114" s="181" t="s">
        <v>25203</v>
      </c>
      <c r="E2114" s="100"/>
      <c r="F2114" s="112" t="str">
        <f t="shared" si="4"/>
        <v>CARLOS ALEJANDRO ORTIZ DÍAZ </v>
      </c>
      <c r="G2114" s="100" t="s">
        <v>25204</v>
      </c>
      <c r="H2114" s="56" t="s">
        <v>12</v>
      </c>
      <c r="I2114" s="27"/>
      <c r="J2114" s="57" t="s">
        <v>14</v>
      </c>
      <c r="K2114" s="23" t="s">
        <v>15</v>
      </c>
    </row>
    <row r="2115" ht="22.5" customHeight="1">
      <c r="A2115" s="147">
        <v>46141.0</v>
      </c>
      <c r="B2115" s="15"/>
      <c r="C2115" s="44"/>
      <c r="D2115" s="181" t="s">
        <v>25205</v>
      </c>
      <c r="E2115" s="100"/>
      <c r="F2115" s="112" t="str">
        <f t="shared" si="4"/>
        <v>GABRIEL JOSE CARDENAS CESTARI </v>
      </c>
      <c r="G2115" s="100" t="s">
        <v>25206</v>
      </c>
      <c r="H2115" s="61"/>
      <c r="I2115" s="27"/>
      <c r="J2115" s="57" t="s">
        <v>14</v>
      </c>
      <c r="K2115" s="28"/>
    </row>
    <row r="2116" ht="22.5" customHeight="1">
      <c r="A2116" s="147">
        <v>46141.0</v>
      </c>
      <c r="B2116" s="15"/>
      <c r="C2116" s="44"/>
      <c r="D2116" s="181" t="s">
        <v>25207</v>
      </c>
      <c r="E2116" s="100"/>
      <c r="F2116" s="112" t="str">
        <f t="shared" si="4"/>
        <v>DAVID ISAÍAS MEDINA PICHUNLAF </v>
      </c>
      <c r="G2116" s="100" t="s">
        <v>2611</v>
      </c>
      <c r="H2116" s="61"/>
      <c r="I2116" s="27"/>
      <c r="J2116" s="57" t="s">
        <v>14</v>
      </c>
      <c r="K2116" s="28"/>
    </row>
    <row r="2117" ht="22.5" customHeight="1">
      <c r="A2117" s="147">
        <v>46141.0</v>
      </c>
      <c r="B2117" s="15"/>
      <c r="C2117" s="44"/>
      <c r="D2117" s="181" t="s">
        <v>25208</v>
      </c>
      <c r="E2117" s="100"/>
      <c r="F2117" s="112" t="str">
        <f t="shared" si="4"/>
        <v>PATRICIO ANDRÉS VIDAL OVIEDO </v>
      </c>
      <c r="G2117" s="100" t="s">
        <v>25209</v>
      </c>
      <c r="H2117" s="56" t="s">
        <v>12</v>
      </c>
      <c r="I2117" s="27"/>
      <c r="J2117" s="57" t="s">
        <v>14</v>
      </c>
      <c r="K2117" s="28"/>
    </row>
    <row r="2118" ht="22.5" customHeight="1">
      <c r="A2118" s="147">
        <v>46141.0</v>
      </c>
      <c r="B2118" s="15"/>
      <c r="C2118" s="44"/>
      <c r="D2118" s="181" t="s">
        <v>25210</v>
      </c>
      <c r="E2118" s="100"/>
      <c r="F2118" s="112" t="str">
        <f t="shared" si="4"/>
        <v>ANGELA LIZOLETT REYES VALLE </v>
      </c>
      <c r="G2118" s="100" t="s">
        <v>25211</v>
      </c>
      <c r="H2118" s="61"/>
      <c r="I2118" s="27"/>
      <c r="J2118" s="57" t="s">
        <v>14</v>
      </c>
      <c r="K2118" s="28"/>
    </row>
    <row r="2119" ht="22.5" customHeight="1">
      <c r="A2119" s="147">
        <v>46141.0</v>
      </c>
      <c r="B2119" s="15"/>
      <c r="C2119" s="44"/>
      <c r="D2119" s="181" t="s">
        <v>25212</v>
      </c>
      <c r="E2119" s="100"/>
      <c r="F2119" s="112" t="str">
        <f t="shared" si="4"/>
        <v>SEBASTIÁN IGNACIO ALBORNOZ MORENO </v>
      </c>
      <c r="G2119" s="100" t="s">
        <v>25213</v>
      </c>
      <c r="H2119" s="56" t="s">
        <v>12</v>
      </c>
      <c r="I2119" s="27"/>
      <c r="J2119" s="57" t="s">
        <v>14</v>
      </c>
      <c r="K2119" s="23" t="s">
        <v>15</v>
      </c>
    </row>
    <row r="2120" ht="22.5" customHeight="1">
      <c r="A2120" s="147">
        <v>46141.0</v>
      </c>
      <c r="B2120" s="15"/>
      <c r="C2120" s="44"/>
      <c r="D2120" s="181" t="s">
        <v>25214</v>
      </c>
      <c r="E2120" s="100"/>
      <c r="F2120" s="112" t="str">
        <f t="shared" si="4"/>
        <v>GONZALO RUBÉN CONCHA PACHECO </v>
      </c>
      <c r="G2120" s="100" t="s">
        <v>25215</v>
      </c>
      <c r="H2120" s="56" t="s">
        <v>12</v>
      </c>
      <c r="I2120" s="27"/>
      <c r="J2120" s="57" t="s">
        <v>14</v>
      </c>
      <c r="K2120" s="23" t="s">
        <v>15</v>
      </c>
    </row>
    <row r="2121" ht="22.5" customHeight="1">
      <c r="A2121" s="147">
        <v>46141.0</v>
      </c>
      <c r="B2121" s="15"/>
      <c r="C2121" s="44"/>
      <c r="D2121" s="181" t="s">
        <v>25216</v>
      </c>
      <c r="E2121" s="100"/>
      <c r="F2121" s="112" t="str">
        <f t="shared" si="4"/>
        <v>FELIPE IGNACIO GUTIÉRREZ CASTRO </v>
      </c>
      <c r="G2121" s="100" t="s">
        <v>25217</v>
      </c>
      <c r="H2121" s="56" t="s">
        <v>12</v>
      </c>
      <c r="I2121" s="27"/>
      <c r="J2121" s="57" t="s">
        <v>14</v>
      </c>
      <c r="K2121" s="28"/>
    </row>
    <row r="2122" ht="22.5" customHeight="1">
      <c r="A2122" s="147">
        <v>46141.0</v>
      </c>
      <c r="B2122" s="15"/>
      <c r="C2122" s="44"/>
      <c r="D2122" s="181" t="s">
        <v>22466</v>
      </c>
      <c r="E2122" s="100"/>
      <c r="F2122" s="112" t="str">
        <f t="shared" si="4"/>
        <v>MAKARENA SOLEDAD TELLO ESCOBAR </v>
      </c>
      <c r="G2122" s="100" t="s">
        <v>15058</v>
      </c>
      <c r="H2122" s="61"/>
      <c r="I2122" s="27"/>
      <c r="J2122" s="57" t="s">
        <v>14</v>
      </c>
      <c r="K2122" s="28"/>
    </row>
    <row r="2123" ht="22.5" customHeight="1">
      <c r="A2123" s="147">
        <v>46141.0</v>
      </c>
      <c r="B2123" s="15"/>
      <c r="C2123" s="44"/>
      <c r="D2123" s="181" t="s">
        <v>25218</v>
      </c>
      <c r="E2123" s="100"/>
      <c r="F2123" s="112" t="str">
        <f t="shared" si="4"/>
        <v>NICOLÁS IGNACIO SILVA HENRÍQUEZ </v>
      </c>
      <c r="G2123" s="100" t="s">
        <v>25219</v>
      </c>
      <c r="H2123" s="56" t="s">
        <v>12</v>
      </c>
      <c r="I2123" s="27"/>
      <c r="J2123" s="57" t="s">
        <v>14</v>
      </c>
      <c r="K2123" s="28"/>
    </row>
    <row r="2124" ht="22.5" customHeight="1">
      <c r="A2124" s="147">
        <v>46141.0</v>
      </c>
      <c r="B2124" s="15"/>
      <c r="C2124" s="44"/>
      <c r="D2124" s="181" t="s">
        <v>25220</v>
      </c>
      <c r="E2124" s="100"/>
      <c r="F2124" s="112" t="str">
        <f t="shared" si="4"/>
        <v>JAVIERA IGNACIA CAMPODÓNICO ARANDA </v>
      </c>
      <c r="G2124" s="100" t="s">
        <v>25221</v>
      </c>
      <c r="H2124" s="56" t="s">
        <v>12</v>
      </c>
      <c r="I2124" s="27"/>
      <c r="J2124" s="57" t="s">
        <v>14</v>
      </c>
      <c r="K2124" s="23" t="s">
        <v>15</v>
      </c>
    </row>
    <row r="2125" ht="22.5" customHeight="1">
      <c r="A2125" s="147">
        <v>46141.0</v>
      </c>
      <c r="B2125" s="15"/>
      <c r="C2125" s="44"/>
      <c r="D2125" s="181" t="s">
        <v>25222</v>
      </c>
      <c r="E2125" s="100"/>
      <c r="F2125" s="112" t="str">
        <f t="shared" si="4"/>
        <v>GRESLY ANDREINA SALCEDO CARRASQUERO </v>
      </c>
      <c r="G2125" s="100" t="s">
        <v>25223</v>
      </c>
      <c r="H2125" s="56" t="s">
        <v>12</v>
      </c>
      <c r="I2125" s="27"/>
      <c r="J2125" s="57" t="s">
        <v>14</v>
      </c>
      <c r="K2125" s="28"/>
    </row>
    <row r="2126" ht="22.5" customHeight="1">
      <c r="A2126" s="147">
        <v>46141.0</v>
      </c>
      <c r="B2126" s="15"/>
      <c r="C2126" s="44"/>
      <c r="D2126" s="181" t="s">
        <v>25224</v>
      </c>
      <c r="E2126" s="100"/>
      <c r="F2126" s="112" t="str">
        <f t="shared" si="4"/>
        <v>BÁRBARA PAULLETTE GUERRERO VERGARA </v>
      </c>
      <c r="G2126" s="100" t="s">
        <v>25225</v>
      </c>
      <c r="H2126" s="56" t="s">
        <v>12</v>
      </c>
      <c r="I2126" s="27"/>
      <c r="J2126" s="57" t="s">
        <v>14</v>
      </c>
      <c r="K2126" s="28"/>
    </row>
    <row r="2127" ht="22.5" customHeight="1">
      <c r="A2127" s="147">
        <v>46141.0</v>
      </c>
      <c r="B2127" s="15"/>
      <c r="C2127" s="44"/>
      <c r="D2127" s="181" t="s">
        <v>25226</v>
      </c>
      <c r="E2127" s="100"/>
      <c r="F2127" s="112" t="str">
        <f t="shared" si="4"/>
        <v>TAMARA ABIGAIL PADILLA PONCE </v>
      </c>
      <c r="G2127" s="100" t="s">
        <v>25227</v>
      </c>
      <c r="H2127" s="56" t="s">
        <v>12</v>
      </c>
      <c r="I2127" s="27"/>
      <c r="J2127" s="57" t="s">
        <v>14</v>
      </c>
      <c r="K2127" s="28"/>
    </row>
    <row r="2128" ht="22.5" customHeight="1">
      <c r="A2128" s="147">
        <v>46141.0</v>
      </c>
      <c r="B2128" s="15"/>
      <c r="C2128" s="44"/>
      <c r="D2128" s="181" t="s">
        <v>25228</v>
      </c>
      <c r="E2128" s="100"/>
      <c r="F2128" s="112" t="str">
        <f t="shared" si="4"/>
        <v>BASTIÁN RENÉ SÁNCHEZ MATURANA </v>
      </c>
      <c r="G2128" s="100" t="s">
        <v>25229</v>
      </c>
      <c r="H2128" s="61"/>
      <c r="I2128" s="27"/>
      <c r="J2128" s="57" t="s">
        <v>14</v>
      </c>
      <c r="K2128" s="28"/>
    </row>
    <row r="2129" ht="22.5" customHeight="1">
      <c r="A2129" s="147">
        <v>46141.0</v>
      </c>
      <c r="B2129" s="15"/>
      <c r="C2129" s="44"/>
      <c r="D2129" s="181" t="s">
        <v>25230</v>
      </c>
      <c r="E2129" s="100"/>
      <c r="F2129" s="112" t="str">
        <f t="shared" si="4"/>
        <v>DANIEL ANTONIO VELEZ YZARRA </v>
      </c>
      <c r="G2129" s="100" t="s">
        <v>25231</v>
      </c>
      <c r="H2129" s="56" t="s">
        <v>12</v>
      </c>
      <c r="I2129" s="27"/>
      <c r="J2129" s="57" t="s">
        <v>14</v>
      </c>
      <c r="K2129" s="28"/>
    </row>
    <row r="2130" ht="22.5" customHeight="1">
      <c r="A2130" s="147">
        <v>46141.0</v>
      </c>
      <c r="B2130" s="15"/>
      <c r="C2130" s="44"/>
      <c r="D2130" s="181" t="s">
        <v>25232</v>
      </c>
      <c r="E2130" s="100"/>
      <c r="F2130" s="112" t="str">
        <f t="shared" si="4"/>
        <v>CHRISTIAN ALEXANDER CARVACHO OLIVO </v>
      </c>
      <c r="G2130" s="100" t="s">
        <v>25233</v>
      </c>
      <c r="H2130" s="61"/>
      <c r="I2130" s="27"/>
      <c r="J2130" s="57" t="s">
        <v>14</v>
      </c>
      <c r="K2130" s="28"/>
    </row>
    <row r="2131" ht="22.5" customHeight="1">
      <c r="A2131" s="147">
        <v>46141.0</v>
      </c>
      <c r="B2131" s="15"/>
      <c r="C2131" s="44"/>
      <c r="D2131" s="181" t="s">
        <v>25234</v>
      </c>
      <c r="E2131" s="100"/>
      <c r="F2131" s="112" t="str">
        <f t="shared" si="4"/>
        <v>MARCO ANTONIO PÉREZ IZARRAULDE </v>
      </c>
      <c r="G2131" s="100" t="s">
        <v>25235</v>
      </c>
      <c r="H2131" s="61"/>
      <c r="I2131" s="27"/>
      <c r="J2131" s="57" t="s">
        <v>14</v>
      </c>
      <c r="K2131" s="28"/>
    </row>
    <row r="2132" ht="22.5" customHeight="1">
      <c r="A2132" s="147">
        <v>46141.0</v>
      </c>
      <c r="B2132" s="15"/>
      <c r="C2132" s="44"/>
      <c r="D2132" s="181" t="s">
        <v>25236</v>
      </c>
      <c r="E2132" s="100"/>
      <c r="F2132" s="112" t="str">
        <f t="shared" si="4"/>
        <v>FRANCISCO IVAN RAMOS PURIZACA </v>
      </c>
      <c r="G2132" s="100" t="s">
        <v>25237</v>
      </c>
      <c r="H2132" s="61"/>
      <c r="I2132" s="27"/>
      <c r="J2132" s="57" t="s">
        <v>14</v>
      </c>
      <c r="K2132" s="28"/>
    </row>
    <row r="2133" ht="22.5" customHeight="1">
      <c r="A2133" s="147">
        <v>46141.0</v>
      </c>
      <c r="B2133" s="15"/>
      <c r="C2133" s="44"/>
      <c r="D2133" s="181" t="s">
        <v>25238</v>
      </c>
      <c r="E2133" s="100"/>
      <c r="F2133" s="112" t="str">
        <f t="shared" si="4"/>
        <v>LORENA ANDREA AGUILAR MOSCOZO </v>
      </c>
      <c r="G2133" s="100" t="s">
        <v>25239</v>
      </c>
      <c r="H2133" s="56" t="s">
        <v>12</v>
      </c>
      <c r="I2133" s="27"/>
      <c r="J2133" s="57" t="s">
        <v>14</v>
      </c>
      <c r="K2133" s="28"/>
    </row>
    <row r="2134" ht="22.5" customHeight="1">
      <c r="A2134" s="147">
        <v>46141.0</v>
      </c>
      <c r="B2134" s="15"/>
      <c r="C2134" s="44"/>
      <c r="D2134" s="181" t="s">
        <v>25240</v>
      </c>
      <c r="E2134" s="100"/>
      <c r="F2134" s="112" t="str">
        <f t="shared" si="4"/>
        <v>SEBASTIAN LEONARDO DUVAUCHELLE FLORES </v>
      </c>
      <c r="G2134" s="100" t="s">
        <v>25241</v>
      </c>
      <c r="H2134" s="56" t="s">
        <v>12</v>
      </c>
      <c r="I2134" s="27"/>
      <c r="J2134" s="57" t="s">
        <v>14</v>
      </c>
      <c r="K2134" s="28"/>
    </row>
    <row r="2135" ht="22.5" customHeight="1">
      <c r="A2135" s="147">
        <v>46141.0</v>
      </c>
      <c r="B2135" s="15"/>
      <c r="C2135" s="44"/>
      <c r="D2135" s="181" t="s">
        <v>25242</v>
      </c>
      <c r="E2135" s="100"/>
      <c r="F2135" s="112" t="str">
        <f t="shared" si="4"/>
        <v>FRANCO ALEXANDER FUENZALIDA MORALES </v>
      </c>
      <c r="G2135" s="100" t="s">
        <v>25243</v>
      </c>
      <c r="H2135" s="56" t="s">
        <v>12</v>
      </c>
      <c r="I2135" s="27"/>
      <c r="J2135" s="57" t="s">
        <v>14</v>
      </c>
      <c r="K2135" s="28"/>
    </row>
    <row r="2136" ht="22.5" customHeight="1">
      <c r="A2136" s="147">
        <v>46141.0</v>
      </c>
      <c r="B2136" s="46"/>
      <c r="C2136" s="44"/>
      <c r="D2136" s="181" t="s">
        <v>25244</v>
      </c>
      <c r="E2136" s="100"/>
      <c r="F2136" s="112" t="str">
        <f t="shared" si="4"/>
        <v>MATÍAS ALEJANDRO HERNÁNDEZ GÓMEZ </v>
      </c>
      <c r="G2136" s="100" t="s">
        <v>25245</v>
      </c>
      <c r="H2136" s="61"/>
      <c r="I2136" s="27"/>
      <c r="J2136" s="57" t="s">
        <v>14</v>
      </c>
      <c r="K2136" s="28"/>
    </row>
    <row r="2137" ht="22.5" customHeight="1">
      <c r="A2137" s="147">
        <v>46141.0</v>
      </c>
      <c r="B2137" s="46"/>
      <c r="C2137" s="46" t="s">
        <v>567</v>
      </c>
      <c r="D2137" s="181" t="s">
        <v>576</v>
      </c>
      <c r="E2137" s="100" t="s">
        <v>1208</v>
      </c>
      <c r="F2137" s="112" t="str">
        <f t="shared" si="4"/>
        <v>LUIS TORRES</v>
      </c>
      <c r="G2137" s="100" t="s">
        <v>25246</v>
      </c>
      <c r="H2137" s="61"/>
      <c r="I2137" s="27"/>
      <c r="J2137" s="57" t="s">
        <v>26</v>
      </c>
      <c r="K2137" s="23" t="s">
        <v>22</v>
      </c>
    </row>
    <row r="2138" ht="22.5" customHeight="1">
      <c r="A2138" s="147">
        <v>46141.0</v>
      </c>
      <c r="B2138" s="15"/>
      <c r="C2138" s="46" t="s">
        <v>122</v>
      </c>
      <c r="D2138" s="181" t="s">
        <v>25247</v>
      </c>
      <c r="E2138" s="100"/>
      <c r="F2138" s="112" t="str">
        <f t="shared" si="4"/>
        <v>RODOLFO ALFREDO FRIGOLETT TORO </v>
      </c>
      <c r="G2138" s="100" t="s">
        <v>25248</v>
      </c>
      <c r="H2138" s="56" t="s">
        <v>12</v>
      </c>
      <c r="I2138" s="27"/>
      <c r="J2138" s="57" t="s">
        <v>21226</v>
      </c>
      <c r="K2138" s="23" t="s">
        <v>15</v>
      </c>
    </row>
    <row r="2139" ht="22.5" customHeight="1">
      <c r="A2139" s="147">
        <v>46141.0</v>
      </c>
      <c r="B2139" s="15"/>
      <c r="C2139" s="46" t="s">
        <v>122</v>
      </c>
      <c r="D2139" s="181" t="s">
        <v>25249</v>
      </c>
      <c r="E2139" s="100"/>
      <c r="F2139" s="112" t="str">
        <f t="shared" si="4"/>
        <v>SERGIO ALEJANDRO SALAZAR IBACACHE </v>
      </c>
      <c r="G2139" s="100" t="s">
        <v>25250</v>
      </c>
      <c r="H2139" s="56" t="s">
        <v>12</v>
      </c>
      <c r="I2139" s="27"/>
      <c r="J2139" s="57" t="s">
        <v>21226</v>
      </c>
      <c r="K2139" s="23" t="s">
        <v>30</v>
      </c>
    </row>
    <row r="2140" ht="22.5" customHeight="1">
      <c r="A2140" s="147">
        <v>46141.0</v>
      </c>
      <c r="B2140" s="15"/>
      <c r="C2140" s="46" t="s">
        <v>10611</v>
      </c>
      <c r="D2140" s="181" t="s">
        <v>25251</v>
      </c>
      <c r="E2140" s="100"/>
      <c r="F2140" s="112" t="str">
        <f t="shared" si="4"/>
        <v>ANDRÉS FELIPE BRICEÑO ALFARO </v>
      </c>
      <c r="G2140" s="100" t="s">
        <v>25252</v>
      </c>
      <c r="H2140" s="56" t="s">
        <v>12</v>
      </c>
      <c r="I2140" s="27"/>
      <c r="J2140" s="57" t="s">
        <v>21</v>
      </c>
      <c r="K2140" s="23" t="s">
        <v>30</v>
      </c>
    </row>
    <row r="2141" ht="22.5" customHeight="1">
      <c r="A2141" s="147">
        <v>46141.0</v>
      </c>
      <c r="B2141" s="15"/>
      <c r="C2141" s="46" t="s">
        <v>122</v>
      </c>
      <c r="D2141" s="181" t="s">
        <v>25253</v>
      </c>
      <c r="E2141" s="100"/>
      <c r="F2141" s="112" t="str">
        <f t="shared" si="4"/>
        <v>FERNANDA MICHELLE SCARLETT SAN MARTÍN CORTÉS </v>
      </c>
      <c r="G2141" s="100" t="s">
        <v>25254</v>
      </c>
      <c r="H2141" s="56" t="s">
        <v>12</v>
      </c>
      <c r="I2141" s="27"/>
      <c r="J2141" s="57" t="s">
        <v>21226</v>
      </c>
      <c r="K2141" s="23" t="s">
        <v>15</v>
      </c>
    </row>
    <row r="2142" ht="22.5" customHeight="1">
      <c r="A2142" s="147">
        <v>46141.0</v>
      </c>
      <c r="B2142" s="15"/>
      <c r="C2142" s="46" t="s">
        <v>2736</v>
      </c>
      <c r="D2142" s="181" t="s">
        <v>25255</v>
      </c>
      <c r="E2142" s="100"/>
      <c r="F2142" s="112" t="str">
        <f t="shared" si="4"/>
        <v>GINO EMILIO GAMBOTTO ARANCIBIA </v>
      </c>
      <c r="G2142" s="100" t="s">
        <v>25256</v>
      </c>
      <c r="H2142" s="61"/>
      <c r="I2142" s="27"/>
      <c r="J2142" s="57" t="s">
        <v>26</v>
      </c>
      <c r="K2142" s="23" t="s">
        <v>22</v>
      </c>
    </row>
    <row r="2143" ht="22.5" customHeight="1">
      <c r="A2143" s="147">
        <v>46141.0</v>
      </c>
      <c r="B2143" s="15"/>
      <c r="C2143" s="46" t="s">
        <v>1231</v>
      </c>
      <c r="D2143" s="181" t="s">
        <v>25257</v>
      </c>
      <c r="E2143" s="100"/>
      <c r="F2143" s="112" t="str">
        <f t="shared" si="4"/>
        <v>TATIANA MILLARAY VERDEJO TORO </v>
      </c>
      <c r="G2143" s="100" t="s">
        <v>25258</v>
      </c>
      <c r="H2143" s="56" t="s">
        <v>12</v>
      </c>
      <c r="I2143" s="27"/>
      <c r="J2143" s="57" t="s">
        <v>21226</v>
      </c>
      <c r="K2143" s="23" t="s">
        <v>15</v>
      </c>
    </row>
    <row r="2144" ht="22.5" customHeight="1">
      <c r="A2144" s="147">
        <v>46141.0</v>
      </c>
      <c r="B2144" s="15"/>
      <c r="C2144" s="46" t="s">
        <v>106</v>
      </c>
      <c r="D2144" s="181" t="s">
        <v>25259</v>
      </c>
      <c r="E2144" s="100"/>
      <c r="F2144" s="112" t="str">
        <f t="shared" si="4"/>
        <v>IGNACIO PEREZ ARAYA </v>
      </c>
      <c r="G2144" s="100" t="s">
        <v>25260</v>
      </c>
      <c r="H2144" s="56" t="s">
        <v>12</v>
      </c>
      <c r="I2144" s="27"/>
      <c r="J2144" s="57" t="s">
        <v>21</v>
      </c>
      <c r="K2144" s="23" t="s">
        <v>15</v>
      </c>
    </row>
    <row r="2145" ht="22.5" customHeight="1">
      <c r="A2145" s="147">
        <v>46141.0</v>
      </c>
      <c r="B2145" s="15"/>
      <c r="C2145" s="46" t="s">
        <v>319</v>
      </c>
      <c r="D2145" s="181" t="s">
        <v>25261</v>
      </c>
      <c r="E2145" s="100"/>
      <c r="F2145" s="112" t="str">
        <f t="shared" si="4"/>
        <v>DANIEL ELÍAS PINTO PROVOSTE </v>
      </c>
      <c r="G2145" s="100" t="s">
        <v>25262</v>
      </c>
      <c r="H2145" s="56" t="s">
        <v>12</v>
      </c>
      <c r="I2145" s="27"/>
      <c r="J2145" s="57" t="s">
        <v>21</v>
      </c>
      <c r="K2145" s="23" t="s">
        <v>15</v>
      </c>
    </row>
    <row r="2146" ht="22.5" customHeight="1">
      <c r="A2146" s="147">
        <v>46141.0</v>
      </c>
      <c r="B2146" s="15"/>
      <c r="C2146" s="46" t="s">
        <v>232</v>
      </c>
      <c r="D2146" s="181" t="s">
        <v>25263</v>
      </c>
      <c r="E2146" s="100"/>
      <c r="F2146" s="112" t="str">
        <f t="shared" si="4"/>
        <v>XIOMARA SCARLETH BRAVO GONZÁLEZ </v>
      </c>
      <c r="G2146" s="100" t="s">
        <v>25264</v>
      </c>
      <c r="H2146" s="56" t="s">
        <v>12</v>
      </c>
      <c r="I2146" s="27"/>
      <c r="J2146" s="57" t="s">
        <v>21</v>
      </c>
      <c r="K2146" s="23" t="s">
        <v>15</v>
      </c>
    </row>
    <row r="2147" ht="22.5" customHeight="1">
      <c r="A2147" s="147">
        <v>46141.0</v>
      </c>
      <c r="B2147" s="15"/>
      <c r="C2147" s="46" t="s">
        <v>5860</v>
      </c>
      <c r="D2147" s="181" t="s">
        <v>25265</v>
      </c>
      <c r="E2147" s="100"/>
      <c r="F2147" s="112" t="str">
        <f t="shared" si="4"/>
        <v>GASTON ALBERTO MORALES MORALES </v>
      </c>
      <c r="G2147" s="100" t="s">
        <v>25266</v>
      </c>
      <c r="H2147" s="56" t="s">
        <v>12</v>
      </c>
      <c r="I2147" s="27"/>
      <c r="J2147" s="57" t="s">
        <v>21</v>
      </c>
      <c r="K2147" s="23" t="s">
        <v>15</v>
      </c>
    </row>
    <row r="2148" ht="22.5" customHeight="1">
      <c r="A2148" s="147">
        <v>46141.0</v>
      </c>
      <c r="B2148" s="15"/>
      <c r="C2148" s="46" t="s">
        <v>6932</v>
      </c>
      <c r="D2148" s="181" t="s">
        <v>25267</v>
      </c>
      <c r="E2148" s="100"/>
      <c r="F2148" s="112" t="str">
        <f t="shared" si="4"/>
        <v>RODRIGO ALEJANDRO GONZÁLEZ BALBOA </v>
      </c>
      <c r="G2148" s="100" t="s">
        <v>25268</v>
      </c>
      <c r="H2148" s="56" t="s">
        <v>12</v>
      </c>
      <c r="I2148" s="27"/>
      <c r="J2148" s="57" t="s">
        <v>21</v>
      </c>
      <c r="K2148" s="23" t="s">
        <v>15</v>
      </c>
    </row>
    <row r="2149" ht="22.5" customHeight="1">
      <c r="A2149" s="147">
        <v>46141.0</v>
      </c>
      <c r="B2149" s="15"/>
      <c r="C2149" s="46" t="s">
        <v>6644</v>
      </c>
      <c r="D2149" s="181" t="s">
        <v>25269</v>
      </c>
      <c r="E2149" s="100"/>
      <c r="F2149" s="112" t="str">
        <f t="shared" si="4"/>
        <v>CECILIA ELVIRA ROJAS VIDELA </v>
      </c>
      <c r="G2149" s="100" t="s">
        <v>25270</v>
      </c>
      <c r="H2149" s="56" t="s">
        <v>12</v>
      </c>
      <c r="I2149" s="27"/>
      <c r="J2149" s="57" t="s">
        <v>21</v>
      </c>
      <c r="K2149" s="23" t="s">
        <v>15</v>
      </c>
    </row>
    <row r="2150" ht="22.5" customHeight="1">
      <c r="A2150" s="147">
        <v>46141.0</v>
      </c>
      <c r="B2150" s="15"/>
      <c r="C2150" s="46" t="s">
        <v>232</v>
      </c>
      <c r="D2150" s="181" t="s">
        <v>25271</v>
      </c>
      <c r="E2150" s="100"/>
      <c r="F2150" s="112" t="str">
        <f t="shared" si="4"/>
        <v>DANIEL ANDRÉS MENDOZA GUZMÁN </v>
      </c>
      <c r="G2150" s="100" t="s">
        <v>25272</v>
      </c>
      <c r="H2150" s="61"/>
      <c r="I2150" s="27"/>
      <c r="J2150" s="57" t="s">
        <v>21</v>
      </c>
      <c r="K2150" s="23" t="s">
        <v>22</v>
      </c>
    </row>
    <row r="2151" ht="22.5" customHeight="1">
      <c r="A2151" s="147">
        <v>46141.0</v>
      </c>
      <c r="B2151" s="15"/>
      <c r="C2151" s="46" t="s">
        <v>228</v>
      </c>
      <c r="D2151" s="181" t="s">
        <v>25273</v>
      </c>
      <c r="E2151" s="100"/>
      <c r="F2151" s="112" t="str">
        <f t="shared" si="4"/>
        <v>MICHAELL ENRIQUE ALBORNOZ GALLARDO </v>
      </c>
      <c r="G2151" s="100" t="s">
        <v>25274</v>
      </c>
      <c r="H2151" s="56" t="s">
        <v>12</v>
      </c>
      <c r="I2151" s="27"/>
      <c r="J2151" s="57" t="s">
        <v>21</v>
      </c>
      <c r="K2151" s="23" t="s">
        <v>20</v>
      </c>
    </row>
    <row r="2152" ht="22.5" customHeight="1">
      <c r="A2152" s="147">
        <v>46141.0</v>
      </c>
      <c r="B2152" s="15"/>
      <c r="C2152" s="46" t="s">
        <v>6354</v>
      </c>
      <c r="D2152" s="181" t="s">
        <v>25275</v>
      </c>
      <c r="E2152" s="100"/>
      <c r="F2152" s="112" t="str">
        <f t="shared" si="4"/>
        <v>YERKO ALEJANDRO ESCOBAR TORO </v>
      </c>
      <c r="G2152" s="100" t="s">
        <v>25276</v>
      </c>
      <c r="H2152" s="56" t="s">
        <v>12</v>
      </c>
      <c r="I2152" s="27"/>
      <c r="J2152" s="57" t="s">
        <v>21</v>
      </c>
      <c r="K2152" s="23" t="s">
        <v>15</v>
      </c>
    </row>
    <row r="2153" ht="22.5" customHeight="1">
      <c r="A2153" s="147">
        <v>46141.0</v>
      </c>
      <c r="B2153" s="15"/>
      <c r="C2153" s="46" t="s">
        <v>1772</v>
      </c>
      <c r="D2153" s="181" t="s">
        <v>25277</v>
      </c>
      <c r="E2153" s="100"/>
      <c r="F2153" s="112" t="str">
        <f t="shared" si="4"/>
        <v>EDUARDO ALCIDES ROJAS CONTRERAS </v>
      </c>
      <c r="G2153" s="100" t="s">
        <v>15904</v>
      </c>
      <c r="H2153" s="61"/>
      <c r="I2153" s="27"/>
      <c r="J2153" s="57" t="s">
        <v>21</v>
      </c>
      <c r="K2153" s="23" t="s">
        <v>22</v>
      </c>
    </row>
    <row r="2154" ht="22.5" customHeight="1">
      <c r="A2154" s="147">
        <v>46141.0</v>
      </c>
      <c r="B2154" s="15"/>
      <c r="C2154" s="46" t="s">
        <v>106</v>
      </c>
      <c r="D2154" s="181" t="s">
        <v>25278</v>
      </c>
      <c r="E2154" s="100"/>
      <c r="F2154" s="112" t="str">
        <f t="shared" si="4"/>
        <v>NELSON ANTONIO SEPÚLVEDA ESPINOZA </v>
      </c>
      <c r="G2154" s="100" t="s">
        <v>7673</v>
      </c>
      <c r="H2154" s="56" t="s">
        <v>12</v>
      </c>
      <c r="I2154" s="27"/>
      <c r="J2154" s="57" t="s">
        <v>21</v>
      </c>
      <c r="K2154" s="23" t="s">
        <v>20</v>
      </c>
    </row>
    <row r="2155" ht="22.5" customHeight="1">
      <c r="A2155" s="147">
        <v>46141.0</v>
      </c>
      <c r="B2155" s="15"/>
      <c r="C2155" s="46" t="s">
        <v>546</v>
      </c>
      <c r="D2155" s="181" t="s">
        <v>25279</v>
      </c>
      <c r="E2155" s="100"/>
      <c r="F2155" s="112" t="str">
        <f t="shared" si="4"/>
        <v>FLORENCIA ISIDORA ENCINA BUSTAMANTE </v>
      </c>
      <c r="G2155" s="100" t="s">
        <v>25280</v>
      </c>
      <c r="H2155" s="56" t="s">
        <v>12</v>
      </c>
      <c r="I2155" s="27"/>
      <c r="J2155" s="57" t="s">
        <v>21</v>
      </c>
      <c r="K2155" s="23" t="s">
        <v>15</v>
      </c>
    </row>
    <row r="2156" ht="22.5" customHeight="1">
      <c r="A2156" s="147">
        <v>46141.0</v>
      </c>
      <c r="B2156" s="15"/>
      <c r="C2156" s="46" t="s">
        <v>11191</v>
      </c>
      <c r="D2156" s="181" t="s">
        <v>25281</v>
      </c>
      <c r="E2156" s="100"/>
      <c r="F2156" s="112" t="str">
        <f t="shared" si="4"/>
        <v>MAURICIO ENRIQUE ALCAÍNO FERNÁNDEZ </v>
      </c>
      <c r="G2156" s="100" t="s">
        <v>25282</v>
      </c>
      <c r="H2156" s="56" t="s">
        <v>12</v>
      </c>
      <c r="I2156" s="27"/>
      <c r="J2156" s="57" t="s">
        <v>21</v>
      </c>
      <c r="K2156" s="23" t="s">
        <v>15</v>
      </c>
    </row>
    <row r="2157" ht="22.5" customHeight="1">
      <c r="A2157" s="147">
        <v>46141.0</v>
      </c>
      <c r="B2157" s="15"/>
      <c r="C2157" s="46" t="s">
        <v>888</v>
      </c>
      <c r="D2157" s="181" t="s">
        <v>25283</v>
      </c>
      <c r="E2157" s="100"/>
      <c r="F2157" s="112" t="str">
        <f t="shared" si="4"/>
        <v>CHRISTIAN MAURICIO ORDÓÑEZ CAMPOS </v>
      </c>
      <c r="G2157" s="100" t="s">
        <v>25284</v>
      </c>
      <c r="H2157" s="56" t="s">
        <v>12</v>
      </c>
      <c r="I2157" s="27"/>
      <c r="J2157" s="57" t="s">
        <v>21</v>
      </c>
      <c r="K2157" s="23" t="s">
        <v>15</v>
      </c>
    </row>
    <row r="2158" ht="22.5" customHeight="1">
      <c r="A2158" s="147">
        <v>46141.0</v>
      </c>
      <c r="B2158" s="15"/>
      <c r="C2158" s="46" t="s">
        <v>22135</v>
      </c>
      <c r="D2158" s="181" t="s">
        <v>25285</v>
      </c>
      <c r="E2158" s="100"/>
      <c r="F2158" s="112" t="str">
        <f t="shared" si="4"/>
        <v>FRANCISCO JAVIER JARA MUÑOZ </v>
      </c>
      <c r="G2158" s="100" t="s">
        <v>12362</v>
      </c>
      <c r="H2158" s="56" t="s">
        <v>12</v>
      </c>
      <c r="I2158" s="27"/>
      <c r="J2158" s="57" t="s">
        <v>21</v>
      </c>
      <c r="K2158" s="23" t="s">
        <v>15</v>
      </c>
    </row>
    <row r="2159" ht="22.5" customHeight="1">
      <c r="A2159" s="147">
        <v>46141.0</v>
      </c>
      <c r="B2159" s="15"/>
      <c r="C2159" s="46" t="s">
        <v>106</v>
      </c>
      <c r="D2159" s="181" t="s">
        <v>24206</v>
      </c>
      <c r="E2159" s="100"/>
      <c r="F2159" s="112" t="str">
        <f t="shared" si="4"/>
        <v>NICOLE DANIELA AUSSET REITZ </v>
      </c>
      <c r="G2159" s="100" t="s">
        <v>24207</v>
      </c>
      <c r="H2159" s="56" t="s">
        <v>12</v>
      </c>
      <c r="I2159" s="27"/>
      <c r="J2159" s="57" t="s">
        <v>21</v>
      </c>
      <c r="K2159" s="23" t="s">
        <v>15</v>
      </c>
    </row>
    <row r="2160" ht="22.5" customHeight="1">
      <c r="A2160" s="147">
        <v>46141.0</v>
      </c>
      <c r="B2160" s="46"/>
      <c r="C2160" s="46" t="s">
        <v>25286</v>
      </c>
      <c r="D2160" s="181" t="s">
        <v>6321</v>
      </c>
      <c r="E2160" s="100" t="s">
        <v>25287</v>
      </c>
      <c r="F2160" s="112" t="str">
        <f t="shared" si="4"/>
        <v>JEAN PIERRE VENEGAS AHUMADA</v>
      </c>
      <c r="G2160" s="100" t="s">
        <v>25288</v>
      </c>
      <c r="H2160" s="56" t="s">
        <v>12</v>
      </c>
      <c r="I2160" s="27"/>
      <c r="J2160" s="57" t="s">
        <v>21</v>
      </c>
      <c r="K2160" s="23" t="s">
        <v>15</v>
      </c>
    </row>
    <row r="2161" ht="22.5" customHeight="1">
      <c r="A2161" s="147">
        <v>46141.0</v>
      </c>
      <c r="B2161" s="46"/>
      <c r="C2161" s="46" t="s">
        <v>106</v>
      </c>
      <c r="D2161" s="181" t="s">
        <v>25289</v>
      </c>
      <c r="E2161" s="100" t="s">
        <v>25290</v>
      </c>
      <c r="F2161" s="112" t="str">
        <f t="shared" si="4"/>
        <v>MARCELA PAOLA CASTRO MARCHANT</v>
      </c>
      <c r="G2161" s="100" t="s">
        <v>25291</v>
      </c>
      <c r="H2161" s="56" t="s">
        <v>12</v>
      </c>
      <c r="I2161" s="27"/>
      <c r="J2161" s="57" t="s">
        <v>21</v>
      </c>
      <c r="K2161" s="23" t="s">
        <v>15</v>
      </c>
    </row>
    <row r="2162" ht="22.5" customHeight="1">
      <c r="A2162" s="147">
        <v>46141.0</v>
      </c>
      <c r="B2162" s="15">
        <v>46127.0</v>
      </c>
      <c r="C2162" s="44">
        <v>45047.0</v>
      </c>
      <c r="D2162" s="181" t="s">
        <v>25292</v>
      </c>
      <c r="E2162" s="100"/>
      <c r="F2162" s="112" t="str">
        <f t="shared" si="4"/>
        <v>MELISSA POLETT LAGOS VARAS </v>
      </c>
      <c r="G2162" s="100" t="s">
        <v>25293</v>
      </c>
      <c r="H2162" s="56" t="s">
        <v>12</v>
      </c>
      <c r="I2162" s="27"/>
      <c r="J2162" s="57" t="s">
        <v>17</v>
      </c>
      <c r="K2162" s="23" t="s">
        <v>15</v>
      </c>
    </row>
    <row r="2163" ht="22.5" customHeight="1">
      <c r="A2163" s="147">
        <v>46141.0</v>
      </c>
      <c r="B2163" s="15">
        <v>46127.0</v>
      </c>
      <c r="C2163" s="44">
        <v>43678.0</v>
      </c>
      <c r="D2163" s="181" t="s">
        <v>25294</v>
      </c>
      <c r="E2163" s="100"/>
      <c r="F2163" s="112" t="str">
        <f t="shared" si="4"/>
        <v>LUIS ANTONIO ROBLES BRISO </v>
      </c>
      <c r="G2163" s="100" t="s">
        <v>25295</v>
      </c>
      <c r="H2163" s="56" t="s">
        <v>12</v>
      </c>
      <c r="I2163" s="27"/>
      <c r="J2163" s="57" t="s">
        <v>17</v>
      </c>
      <c r="K2163" s="23" t="s">
        <v>15</v>
      </c>
    </row>
    <row r="2164" ht="22.5" customHeight="1">
      <c r="A2164" s="147">
        <v>46141.0</v>
      </c>
      <c r="B2164" s="15">
        <v>46127.0</v>
      </c>
      <c r="C2164" s="44">
        <v>45444.0</v>
      </c>
      <c r="D2164" s="181" t="s">
        <v>25296</v>
      </c>
      <c r="E2164" s="100"/>
      <c r="F2164" s="112" t="str">
        <f t="shared" si="4"/>
        <v>CLAUSSEN PIERO VALENZUELA LEPE </v>
      </c>
      <c r="G2164" s="100" t="s">
        <v>25297</v>
      </c>
      <c r="H2164" s="56" t="s">
        <v>12</v>
      </c>
      <c r="I2164" s="27"/>
      <c r="J2164" s="57" t="s">
        <v>17</v>
      </c>
      <c r="K2164" s="23" t="s">
        <v>15</v>
      </c>
    </row>
    <row r="2165" ht="22.5" customHeight="1">
      <c r="A2165" s="147">
        <v>46141.0</v>
      </c>
      <c r="B2165" s="15">
        <v>46127.0</v>
      </c>
      <c r="C2165" s="44">
        <v>43586.0</v>
      </c>
      <c r="D2165" s="181" t="s">
        <v>25298</v>
      </c>
      <c r="E2165" s="100"/>
      <c r="F2165" s="112" t="str">
        <f t="shared" si="4"/>
        <v>MARÍA JOSÉ VÁSQUEZ CASTRO </v>
      </c>
      <c r="G2165" s="100" t="s">
        <v>25299</v>
      </c>
      <c r="H2165" s="56" t="s">
        <v>12</v>
      </c>
      <c r="I2165" s="27"/>
      <c r="J2165" s="57" t="s">
        <v>17</v>
      </c>
      <c r="K2165" s="23" t="s">
        <v>15</v>
      </c>
    </row>
    <row r="2166" ht="22.5" customHeight="1">
      <c r="A2166" s="147">
        <v>46141.0</v>
      </c>
      <c r="B2166" s="15"/>
      <c r="C2166" s="44">
        <v>43862.0</v>
      </c>
      <c r="D2166" s="181" t="s">
        <v>21354</v>
      </c>
      <c r="E2166" s="100"/>
      <c r="F2166" s="112" t="str">
        <f t="shared" si="4"/>
        <v>ANTONIO ANDRÉS PEÑA ÁVALOS </v>
      </c>
      <c r="G2166" s="100" t="s">
        <v>21355</v>
      </c>
      <c r="H2166" s="61"/>
      <c r="I2166" s="27"/>
      <c r="J2166" s="57" t="s">
        <v>17</v>
      </c>
      <c r="K2166" s="23" t="s">
        <v>22</v>
      </c>
    </row>
    <row r="2167" ht="22.5" customHeight="1">
      <c r="A2167" s="147">
        <v>46141.0</v>
      </c>
      <c r="B2167" s="15">
        <v>46127.0</v>
      </c>
      <c r="C2167" s="44">
        <v>43586.0</v>
      </c>
      <c r="D2167" s="181" t="s">
        <v>25300</v>
      </c>
      <c r="E2167" s="100"/>
      <c r="F2167" s="112" t="str">
        <f t="shared" si="4"/>
        <v>VANESSA ELIZABETH BIERI QUINTANA </v>
      </c>
      <c r="G2167" s="100" t="s">
        <v>25301</v>
      </c>
      <c r="H2167" s="56" t="s">
        <v>12</v>
      </c>
      <c r="I2167" s="27"/>
      <c r="J2167" s="57" t="s">
        <v>17</v>
      </c>
      <c r="K2167" s="23" t="s">
        <v>15</v>
      </c>
    </row>
    <row r="2168" ht="22.5" customHeight="1">
      <c r="A2168" s="147">
        <v>46141.0</v>
      </c>
      <c r="B2168" s="15"/>
      <c r="C2168" s="44"/>
      <c r="D2168" s="181" t="s">
        <v>25302</v>
      </c>
      <c r="E2168" s="100"/>
      <c r="F2168" s="112" t="str">
        <f t="shared" si="4"/>
        <v>CATALINA VERÓNICA ZAVALA CARVAJAL </v>
      </c>
      <c r="G2168" s="100" t="s">
        <v>25303</v>
      </c>
      <c r="H2168" s="56" t="s">
        <v>12</v>
      </c>
      <c r="I2168" s="27"/>
      <c r="J2168" s="57" t="s">
        <v>17</v>
      </c>
      <c r="K2168" s="23" t="s">
        <v>15</v>
      </c>
    </row>
    <row r="2169" ht="22.5" customHeight="1">
      <c r="A2169" s="147">
        <v>46141.0</v>
      </c>
      <c r="B2169" s="15">
        <v>46127.0</v>
      </c>
      <c r="C2169" s="44">
        <v>44348.0</v>
      </c>
      <c r="D2169" s="181" t="s">
        <v>25304</v>
      </c>
      <c r="E2169" s="100"/>
      <c r="F2169" s="112" t="str">
        <f t="shared" si="4"/>
        <v>GUSTAVO ANDRÉS GARRIDO OYARCE </v>
      </c>
      <c r="G2169" s="100" t="s">
        <v>20093</v>
      </c>
      <c r="H2169" s="61"/>
      <c r="I2169" s="27"/>
      <c r="J2169" s="57" t="s">
        <v>17</v>
      </c>
      <c r="K2169" s="23" t="s">
        <v>22</v>
      </c>
    </row>
    <row r="2170" ht="22.5" customHeight="1">
      <c r="A2170" s="147">
        <v>46141.0</v>
      </c>
      <c r="B2170" s="15">
        <v>46127.0</v>
      </c>
      <c r="C2170" s="44">
        <v>45778.0</v>
      </c>
      <c r="D2170" s="181" t="s">
        <v>25305</v>
      </c>
      <c r="E2170" s="100"/>
      <c r="F2170" s="112" t="str">
        <f t="shared" si="4"/>
        <v>ALEJANDRO HERIBERTO DÍAZ ROJAS </v>
      </c>
      <c r="G2170" s="100" t="s">
        <v>25306</v>
      </c>
      <c r="H2170" s="56" t="s">
        <v>12</v>
      </c>
      <c r="I2170" s="27"/>
      <c r="J2170" s="57" t="s">
        <v>17</v>
      </c>
      <c r="K2170" s="23" t="s">
        <v>15</v>
      </c>
    </row>
    <row r="2171" ht="22.5" customHeight="1">
      <c r="A2171" s="147">
        <v>46141.0</v>
      </c>
      <c r="B2171" s="15">
        <v>46127.0</v>
      </c>
      <c r="C2171" s="44">
        <v>43770.0</v>
      </c>
      <c r="D2171" s="181" t="s">
        <v>25307</v>
      </c>
      <c r="E2171" s="100"/>
      <c r="F2171" s="112" t="str">
        <f t="shared" si="4"/>
        <v>DANIELA PAZ DÍAZ DURÁN </v>
      </c>
      <c r="G2171" s="100" t="s">
        <v>25308</v>
      </c>
      <c r="H2171" s="56" t="s">
        <v>12</v>
      </c>
      <c r="I2171" s="27"/>
      <c r="J2171" s="57" t="s">
        <v>17</v>
      </c>
      <c r="K2171" s="23" t="s">
        <v>15</v>
      </c>
    </row>
    <row r="2172" ht="22.5" customHeight="1">
      <c r="A2172" s="147">
        <v>46141.0</v>
      </c>
      <c r="B2172" s="15"/>
      <c r="C2172" s="44">
        <v>42309.0</v>
      </c>
      <c r="D2172" s="181" t="s">
        <v>21567</v>
      </c>
      <c r="E2172" s="100"/>
      <c r="F2172" s="112" t="str">
        <f t="shared" si="4"/>
        <v>GISELLE DEL CARMEN DURÁN CONCHA </v>
      </c>
      <c r="G2172" s="100" t="s">
        <v>21568</v>
      </c>
      <c r="H2172" s="61"/>
      <c r="I2172" s="27"/>
      <c r="J2172" s="57" t="s">
        <v>17</v>
      </c>
      <c r="K2172" s="23" t="s">
        <v>22</v>
      </c>
    </row>
    <row r="2173" ht="22.5" customHeight="1">
      <c r="A2173" s="147">
        <v>46141.0</v>
      </c>
      <c r="B2173" s="15">
        <v>46127.0</v>
      </c>
      <c r="C2173" s="44">
        <v>45474.0</v>
      </c>
      <c r="D2173" s="181" t="s">
        <v>25309</v>
      </c>
      <c r="E2173" s="100"/>
      <c r="F2173" s="112" t="str">
        <f t="shared" si="4"/>
        <v>JORGE ALEX MARTINEZ LEIVA </v>
      </c>
      <c r="G2173" s="100" t="s">
        <v>25310</v>
      </c>
      <c r="H2173" s="56" t="s">
        <v>12</v>
      </c>
      <c r="I2173" s="27"/>
      <c r="J2173" s="57" t="s">
        <v>17</v>
      </c>
      <c r="K2173" s="23" t="s">
        <v>15</v>
      </c>
    </row>
    <row r="2174" ht="22.5" customHeight="1">
      <c r="A2174" s="147">
        <v>46141.0</v>
      </c>
      <c r="B2174" s="15">
        <v>46127.0</v>
      </c>
      <c r="C2174" s="44">
        <v>45413.0</v>
      </c>
      <c r="D2174" s="181" t="s">
        <v>25311</v>
      </c>
      <c r="E2174" s="100"/>
      <c r="F2174" s="112" t="str">
        <f t="shared" si="4"/>
        <v>VICTOR RAMON MOLINA SUAREZ </v>
      </c>
      <c r="G2174" s="100" t="s">
        <v>25312</v>
      </c>
      <c r="H2174" s="56" t="s">
        <v>12</v>
      </c>
      <c r="I2174" s="27"/>
      <c r="J2174" s="57" t="s">
        <v>17</v>
      </c>
      <c r="K2174" s="23" t="s">
        <v>15</v>
      </c>
    </row>
    <row r="2175" ht="22.5" customHeight="1">
      <c r="A2175" s="147">
        <v>46141.0</v>
      </c>
      <c r="B2175" s="15">
        <v>46127.0</v>
      </c>
      <c r="C2175" s="44">
        <v>43466.0</v>
      </c>
      <c r="D2175" s="181" t="s">
        <v>25313</v>
      </c>
      <c r="E2175" s="100"/>
      <c r="F2175" s="112" t="str">
        <f t="shared" si="4"/>
        <v>CRUZ DEL ROCIO MARTINEZ MORALES </v>
      </c>
      <c r="G2175" s="100" t="s">
        <v>25314</v>
      </c>
      <c r="H2175" s="56" t="s">
        <v>12</v>
      </c>
      <c r="I2175" s="27"/>
      <c r="J2175" s="57" t="s">
        <v>17</v>
      </c>
      <c r="K2175" s="23" t="s">
        <v>15</v>
      </c>
    </row>
    <row r="2176" ht="22.5" customHeight="1">
      <c r="A2176" s="147">
        <v>46141.0</v>
      </c>
      <c r="B2176" s="15">
        <v>46127.0</v>
      </c>
      <c r="C2176" s="44">
        <v>45352.0</v>
      </c>
      <c r="D2176" s="181" t="s">
        <v>25315</v>
      </c>
      <c r="E2176" s="100"/>
      <c r="F2176" s="112" t="str">
        <f t="shared" si="4"/>
        <v>TRINIDAD SONIA ESPEJO MUÑOZ </v>
      </c>
      <c r="G2176" s="100" t="s">
        <v>25316</v>
      </c>
      <c r="H2176" s="56" t="s">
        <v>12</v>
      </c>
      <c r="I2176" s="27"/>
      <c r="J2176" s="57" t="s">
        <v>17</v>
      </c>
      <c r="K2176" s="23" t="s">
        <v>15</v>
      </c>
    </row>
    <row r="2177" ht="22.5" customHeight="1">
      <c r="A2177" s="147">
        <v>46141.0</v>
      </c>
      <c r="B2177" s="15"/>
      <c r="C2177" s="44">
        <v>45658.0</v>
      </c>
      <c r="D2177" s="181" t="s">
        <v>25317</v>
      </c>
      <c r="E2177" s="100"/>
      <c r="F2177" s="112" t="str">
        <f t="shared" si="4"/>
        <v>DAVID SEGUNDO CARO MENDOZA </v>
      </c>
      <c r="G2177" s="100" t="s">
        <v>3511</v>
      </c>
      <c r="H2177" s="61"/>
      <c r="I2177" s="27"/>
      <c r="J2177" s="57" t="s">
        <v>17</v>
      </c>
      <c r="K2177" s="23" t="s">
        <v>22</v>
      </c>
    </row>
    <row r="2178" ht="22.5" customHeight="1">
      <c r="A2178" s="147">
        <v>46141.0</v>
      </c>
      <c r="B2178" s="15">
        <v>46127.0</v>
      </c>
      <c r="C2178" s="44">
        <v>45413.0</v>
      </c>
      <c r="D2178" s="181" t="s">
        <v>25318</v>
      </c>
      <c r="E2178" s="100"/>
      <c r="F2178" s="112" t="str">
        <f t="shared" si="4"/>
        <v>LORENZO IVÁN ANDRÉS CARVAJAL LISBOA </v>
      </c>
      <c r="G2178" s="100" t="s">
        <v>25319</v>
      </c>
      <c r="H2178" s="56" t="s">
        <v>12</v>
      </c>
      <c r="I2178" s="27"/>
      <c r="J2178" s="57" t="s">
        <v>17</v>
      </c>
      <c r="K2178" s="23" t="s">
        <v>15</v>
      </c>
    </row>
    <row r="2179" ht="22.5" customHeight="1">
      <c r="A2179" s="147">
        <v>46141.0</v>
      </c>
      <c r="B2179" s="15">
        <v>46127.0</v>
      </c>
      <c r="C2179" s="44">
        <v>44621.0</v>
      </c>
      <c r="D2179" s="181" t="s">
        <v>25320</v>
      </c>
      <c r="E2179" s="100"/>
      <c r="F2179" s="112" t="str">
        <f t="shared" si="4"/>
        <v>ANTONIO JORGE BRAVO LAMAS </v>
      </c>
      <c r="G2179" s="100" t="s">
        <v>25321</v>
      </c>
      <c r="H2179" s="56" t="s">
        <v>12</v>
      </c>
      <c r="I2179" s="27"/>
      <c r="J2179" s="57" t="s">
        <v>17</v>
      </c>
      <c r="K2179" s="23" t="s">
        <v>15</v>
      </c>
    </row>
    <row r="2180" ht="22.5" customHeight="1">
      <c r="A2180" s="147">
        <v>46141.0</v>
      </c>
      <c r="B2180" s="15">
        <v>46127.0</v>
      </c>
      <c r="C2180" s="44">
        <v>43647.0</v>
      </c>
      <c r="D2180" s="181" t="s">
        <v>25322</v>
      </c>
      <c r="E2180" s="100"/>
      <c r="F2180" s="112" t="str">
        <f t="shared" si="4"/>
        <v>FRANCISCA ANDREA MADARIAGA ARENAS </v>
      </c>
      <c r="G2180" s="100" t="s">
        <v>25323</v>
      </c>
      <c r="H2180" s="56" t="s">
        <v>12</v>
      </c>
      <c r="I2180" s="27"/>
      <c r="J2180" s="57" t="s">
        <v>17</v>
      </c>
      <c r="K2180" s="23" t="s">
        <v>15</v>
      </c>
    </row>
    <row r="2181" ht="22.5" customHeight="1">
      <c r="A2181" s="147">
        <v>46141.0</v>
      </c>
      <c r="B2181" s="15">
        <v>46127.0</v>
      </c>
      <c r="C2181" s="44">
        <v>43709.0</v>
      </c>
      <c r="D2181" s="181" t="s">
        <v>25324</v>
      </c>
      <c r="E2181" s="100"/>
      <c r="F2181" s="112" t="str">
        <f t="shared" si="4"/>
        <v>MARCELA HILDA SEPÚLVEDA VILLEGAS </v>
      </c>
      <c r="G2181" s="100" t="s">
        <v>25325</v>
      </c>
      <c r="H2181" s="56" t="s">
        <v>12</v>
      </c>
      <c r="I2181" s="27"/>
      <c r="J2181" s="57" t="s">
        <v>17</v>
      </c>
      <c r="K2181" s="23" t="s">
        <v>15</v>
      </c>
    </row>
    <row r="2182" ht="22.5" customHeight="1">
      <c r="A2182" s="147">
        <v>46141.0</v>
      </c>
      <c r="B2182" s="15">
        <v>46127.0</v>
      </c>
      <c r="C2182" s="44">
        <v>42705.0</v>
      </c>
      <c r="D2182" s="181" t="s">
        <v>25326</v>
      </c>
      <c r="E2182" s="100"/>
      <c r="F2182" s="112" t="str">
        <f t="shared" si="4"/>
        <v>RODRIGO IGNACIO GARÍN EDWARDS </v>
      </c>
      <c r="G2182" s="100" t="s">
        <v>25327</v>
      </c>
      <c r="H2182" s="61"/>
      <c r="I2182" s="27"/>
      <c r="J2182" s="57" t="s">
        <v>17</v>
      </c>
      <c r="K2182" s="23" t="s">
        <v>22</v>
      </c>
    </row>
    <row r="2183" ht="22.5" customHeight="1">
      <c r="A2183" s="147">
        <v>46141.0</v>
      </c>
      <c r="B2183" s="15"/>
      <c r="C2183" s="44"/>
      <c r="D2183" s="181" t="s">
        <v>25328</v>
      </c>
      <c r="E2183" s="100"/>
      <c r="F2183" s="112" t="str">
        <f t="shared" si="4"/>
        <v>ALEJANDRA PAOLA ROMERO CARVAJAL </v>
      </c>
      <c r="G2183" s="100" t="s">
        <v>25329</v>
      </c>
      <c r="H2183" s="56" t="s">
        <v>12</v>
      </c>
      <c r="I2183" s="27"/>
      <c r="J2183" s="57" t="s">
        <v>17</v>
      </c>
      <c r="K2183" s="23" t="s">
        <v>15</v>
      </c>
    </row>
    <row r="2184" ht="22.5" customHeight="1">
      <c r="A2184" s="147">
        <v>46141.0</v>
      </c>
      <c r="B2184" s="15">
        <v>46141.0</v>
      </c>
      <c r="C2184" s="44">
        <v>45444.0</v>
      </c>
      <c r="D2184" s="181" t="s">
        <v>25330</v>
      </c>
      <c r="E2184" s="100"/>
      <c r="F2184" s="112" t="str">
        <f t="shared" si="4"/>
        <v>NURY HAYDÉE GARCÍA PÉREZ </v>
      </c>
      <c r="G2184" s="100" t="s">
        <v>25331</v>
      </c>
      <c r="H2184" s="56" t="s">
        <v>12</v>
      </c>
      <c r="I2184" s="27"/>
      <c r="J2184" s="57" t="s">
        <v>17</v>
      </c>
      <c r="K2184" s="23" t="s">
        <v>15</v>
      </c>
    </row>
    <row r="2185" ht="22.5" customHeight="1">
      <c r="A2185" s="147">
        <v>46141.0</v>
      </c>
      <c r="B2185" s="15">
        <v>46141.0</v>
      </c>
      <c r="C2185" s="44">
        <v>43862.0</v>
      </c>
      <c r="D2185" s="181" t="s">
        <v>25332</v>
      </c>
      <c r="E2185" s="100"/>
      <c r="F2185" s="112" t="str">
        <f t="shared" si="4"/>
        <v>DANIEL JOSÉ RIFFO GONZÁLEZ </v>
      </c>
      <c r="G2185" s="100" t="s">
        <v>25333</v>
      </c>
      <c r="H2185" s="56" t="s">
        <v>12</v>
      </c>
      <c r="I2185" s="27"/>
      <c r="J2185" s="57" t="s">
        <v>17</v>
      </c>
      <c r="K2185" s="23" t="s">
        <v>15</v>
      </c>
    </row>
    <row r="2186" ht="22.5" customHeight="1">
      <c r="A2186" s="147">
        <v>46141.0</v>
      </c>
      <c r="B2186" s="15">
        <v>46141.0</v>
      </c>
      <c r="C2186" s="44">
        <v>43282.0</v>
      </c>
      <c r="D2186" s="181" t="s">
        <v>25334</v>
      </c>
      <c r="E2186" s="100"/>
      <c r="F2186" s="112" t="str">
        <f t="shared" si="4"/>
        <v>RODRIGO IGNACIO LARA LOOKS </v>
      </c>
      <c r="G2186" s="100" t="s">
        <v>25335</v>
      </c>
      <c r="H2186" s="56" t="s">
        <v>12</v>
      </c>
      <c r="I2186" s="27"/>
      <c r="J2186" s="57" t="s">
        <v>17</v>
      </c>
      <c r="K2186" s="23" t="s">
        <v>15</v>
      </c>
    </row>
    <row r="2187" ht="22.5" customHeight="1">
      <c r="A2187" s="147">
        <v>46141.0</v>
      </c>
      <c r="B2187" s="15">
        <v>46141.0</v>
      </c>
      <c r="C2187" s="44">
        <v>43678.0</v>
      </c>
      <c r="D2187" s="181" t="s">
        <v>25336</v>
      </c>
      <c r="E2187" s="100"/>
      <c r="F2187" s="112" t="str">
        <f t="shared" si="4"/>
        <v>CARMEN GLORIA PIZARRO ZAMORANO </v>
      </c>
      <c r="G2187" s="100" t="s">
        <v>25337</v>
      </c>
      <c r="H2187" s="56" t="s">
        <v>12</v>
      </c>
      <c r="I2187" s="27"/>
      <c r="J2187" s="57" t="s">
        <v>17</v>
      </c>
      <c r="K2187" s="23" t="s">
        <v>15</v>
      </c>
    </row>
    <row r="2188" ht="22.5" customHeight="1">
      <c r="A2188" s="147">
        <v>46141.0</v>
      </c>
      <c r="B2188" s="15">
        <v>46141.0</v>
      </c>
      <c r="C2188" s="44">
        <v>43770.0</v>
      </c>
      <c r="D2188" s="181" t="s">
        <v>25338</v>
      </c>
      <c r="E2188" s="100"/>
      <c r="F2188" s="112" t="str">
        <f t="shared" si="4"/>
        <v>GONZALO ESTEBAN PIZARRO SALINAS </v>
      </c>
      <c r="G2188" s="100" t="s">
        <v>25339</v>
      </c>
      <c r="H2188" s="56" t="s">
        <v>12</v>
      </c>
      <c r="I2188" s="27"/>
      <c r="J2188" s="57" t="s">
        <v>17</v>
      </c>
      <c r="K2188" s="23" t="s">
        <v>15</v>
      </c>
    </row>
    <row r="2189" ht="22.5" customHeight="1">
      <c r="A2189" s="147">
        <v>46141.0</v>
      </c>
      <c r="B2189" s="15">
        <v>46141.0</v>
      </c>
      <c r="C2189" s="44">
        <v>45383.0</v>
      </c>
      <c r="D2189" s="181" t="s">
        <v>25340</v>
      </c>
      <c r="E2189" s="100"/>
      <c r="F2189" s="112" t="str">
        <f t="shared" si="4"/>
        <v>ROSA DEL CARMEN PÉREZ ORRANTIA </v>
      </c>
      <c r="G2189" s="100" t="s">
        <v>25341</v>
      </c>
      <c r="H2189" s="56" t="s">
        <v>12</v>
      </c>
      <c r="I2189" s="27"/>
      <c r="J2189" s="57" t="s">
        <v>17</v>
      </c>
      <c r="K2189" s="23" t="s">
        <v>15</v>
      </c>
    </row>
    <row r="2190" ht="22.5" customHeight="1">
      <c r="A2190" s="147">
        <v>46141.0</v>
      </c>
      <c r="B2190" s="15">
        <v>46141.0</v>
      </c>
      <c r="C2190" s="44">
        <v>43586.0</v>
      </c>
      <c r="D2190" s="181" t="s">
        <v>25342</v>
      </c>
      <c r="E2190" s="100"/>
      <c r="F2190" s="112" t="str">
        <f t="shared" si="4"/>
        <v>ROXANA XIMENA OLMOS PALMA </v>
      </c>
      <c r="G2190" s="100" t="s">
        <v>25343</v>
      </c>
      <c r="H2190" s="61"/>
      <c r="I2190" s="27"/>
      <c r="J2190" s="57" t="s">
        <v>17</v>
      </c>
      <c r="K2190" s="23" t="s">
        <v>22</v>
      </c>
    </row>
    <row r="2191" ht="22.5" customHeight="1">
      <c r="A2191" s="147">
        <v>46141.0</v>
      </c>
      <c r="B2191" s="15">
        <v>46141.0</v>
      </c>
      <c r="C2191" s="44">
        <v>43617.0</v>
      </c>
      <c r="D2191" s="181" t="s">
        <v>25344</v>
      </c>
      <c r="E2191" s="100"/>
      <c r="F2191" s="112" t="str">
        <f t="shared" si="4"/>
        <v>YURIERNI ANDREINA RAMIREZ MORENO </v>
      </c>
      <c r="G2191" s="100" t="s">
        <v>25345</v>
      </c>
      <c r="H2191" s="56" t="s">
        <v>12</v>
      </c>
      <c r="I2191" s="27"/>
      <c r="J2191" s="57" t="s">
        <v>17</v>
      </c>
      <c r="K2191" s="23" t="s">
        <v>15</v>
      </c>
    </row>
    <row r="2192" ht="22.5" customHeight="1">
      <c r="A2192" s="147">
        <v>46141.0</v>
      </c>
      <c r="B2192" s="46"/>
      <c r="C2192" s="44">
        <v>43525.0</v>
      </c>
      <c r="D2192" s="181" t="s">
        <v>25346</v>
      </c>
      <c r="E2192" s="100"/>
      <c r="F2192" s="112" t="str">
        <f t="shared" si="4"/>
        <v>RODRIGO JAVIER ALVAREZ SALAZAR </v>
      </c>
      <c r="G2192" s="100" t="s">
        <v>25347</v>
      </c>
      <c r="H2192" s="56" t="s">
        <v>12</v>
      </c>
      <c r="I2192" s="27"/>
      <c r="J2192" s="57" t="s">
        <v>17</v>
      </c>
      <c r="K2192" s="23" t="s">
        <v>15</v>
      </c>
    </row>
    <row r="2193" ht="22.5" customHeight="1">
      <c r="A2193" s="147">
        <v>46141.0</v>
      </c>
      <c r="B2193" s="15">
        <v>46142.0</v>
      </c>
      <c r="C2193" s="44">
        <v>45017.0</v>
      </c>
      <c r="D2193" s="181" t="s">
        <v>6916</v>
      </c>
      <c r="E2193" s="100" t="s">
        <v>25348</v>
      </c>
      <c r="F2193" s="112" t="str">
        <f t="shared" si="4"/>
        <v>MARIO ANDRES GONZALEZ ALVAYAY</v>
      </c>
      <c r="G2193" s="100" t="s">
        <v>25349</v>
      </c>
      <c r="H2193" s="56" t="s">
        <v>12</v>
      </c>
      <c r="I2193" s="27"/>
      <c r="J2193" s="57" t="s">
        <v>17</v>
      </c>
      <c r="K2193" s="23" t="s">
        <v>15</v>
      </c>
    </row>
    <row r="2194" ht="22.5" customHeight="1">
      <c r="A2194" s="147">
        <v>46141.0</v>
      </c>
      <c r="B2194" s="15">
        <v>46142.0</v>
      </c>
      <c r="C2194" s="44">
        <v>44866.0</v>
      </c>
      <c r="D2194" s="181" t="s">
        <v>25350</v>
      </c>
      <c r="E2194" s="100" t="s">
        <v>25351</v>
      </c>
      <c r="F2194" s="112" t="str">
        <f t="shared" si="4"/>
        <v>RODRIGO ORLANDO HARO BUSTAMANTE</v>
      </c>
      <c r="G2194" s="100" t="s">
        <v>25352</v>
      </c>
      <c r="H2194" s="56" t="s">
        <v>12</v>
      </c>
      <c r="I2194" s="27"/>
      <c r="J2194" s="57" t="s">
        <v>17</v>
      </c>
      <c r="K2194" s="23" t="s">
        <v>15</v>
      </c>
    </row>
    <row r="2195" ht="22.5" customHeight="1">
      <c r="A2195" s="147">
        <v>46141.0</v>
      </c>
      <c r="B2195" s="15">
        <v>46141.0</v>
      </c>
      <c r="C2195" s="44">
        <v>45566.0</v>
      </c>
      <c r="D2195" s="181" t="s">
        <v>25353</v>
      </c>
      <c r="E2195" s="100" t="s">
        <v>25354</v>
      </c>
      <c r="F2195" s="112" t="str">
        <f t="shared" si="4"/>
        <v>YUSEFF ANTONIO CARDENAS DIAZ</v>
      </c>
      <c r="G2195" s="100" t="s">
        <v>25355</v>
      </c>
      <c r="H2195" s="56" t="s">
        <v>12</v>
      </c>
      <c r="I2195" s="27"/>
      <c r="J2195" s="57" t="s">
        <v>17</v>
      </c>
      <c r="K2195" s="23" t="s">
        <v>15</v>
      </c>
    </row>
    <row r="2196" ht="22.5" customHeight="1">
      <c r="A2196" s="147">
        <v>46141.0</v>
      </c>
      <c r="B2196" s="15">
        <v>46142.0</v>
      </c>
      <c r="C2196" s="44">
        <v>44197.0</v>
      </c>
      <c r="D2196" s="181" t="s">
        <v>25356</v>
      </c>
      <c r="E2196" s="100" t="s">
        <v>25357</v>
      </c>
      <c r="F2196" s="112" t="str">
        <f t="shared" si="4"/>
        <v>CHRISTIAN MARCELO CORDERO MENDEZ</v>
      </c>
      <c r="G2196" s="100" t="s">
        <v>25358</v>
      </c>
      <c r="H2196" s="56" t="s">
        <v>12</v>
      </c>
      <c r="I2196" s="27"/>
      <c r="J2196" s="57" t="s">
        <v>17</v>
      </c>
      <c r="K2196" s="23" t="s">
        <v>15</v>
      </c>
    </row>
    <row r="2197" ht="22.5" customHeight="1">
      <c r="A2197" s="147">
        <v>46141.0</v>
      </c>
      <c r="B2197" s="15">
        <v>46142.0</v>
      </c>
      <c r="C2197" s="44">
        <v>45566.0</v>
      </c>
      <c r="D2197" s="181" t="s">
        <v>501</v>
      </c>
      <c r="E2197" s="100" t="s">
        <v>25359</v>
      </c>
      <c r="F2197" s="112" t="str">
        <f t="shared" si="4"/>
        <v>SEBASTIAN ARELLANO RIVERA</v>
      </c>
      <c r="G2197" s="100" t="s">
        <v>25360</v>
      </c>
      <c r="H2197" s="56" t="s">
        <v>12</v>
      </c>
      <c r="I2197" s="27"/>
      <c r="J2197" s="57" t="s">
        <v>17</v>
      </c>
      <c r="K2197" s="23" t="s">
        <v>15</v>
      </c>
    </row>
    <row r="2198" ht="22.5" customHeight="1">
      <c r="A2198" s="147">
        <v>46141.0</v>
      </c>
      <c r="B2198" s="15">
        <v>46142.0</v>
      </c>
      <c r="C2198" s="44">
        <v>42491.0</v>
      </c>
      <c r="D2198" s="181" t="s">
        <v>25361</v>
      </c>
      <c r="E2198" s="100"/>
      <c r="F2198" s="112" t="str">
        <f t="shared" si="4"/>
        <v>CAROL LUISA GATICA REBOLLEDO </v>
      </c>
      <c r="G2198" s="100" t="s">
        <v>25362</v>
      </c>
      <c r="H2198" s="56" t="s">
        <v>12</v>
      </c>
      <c r="I2198" s="27"/>
      <c r="J2198" s="57" t="s">
        <v>19</v>
      </c>
      <c r="K2198" s="23" t="s">
        <v>15</v>
      </c>
    </row>
    <row r="2199" ht="22.5" customHeight="1">
      <c r="A2199" s="147">
        <v>46141.0</v>
      </c>
      <c r="B2199" s="15">
        <v>46142.0</v>
      </c>
      <c r="C2199" s="44">
        <v>43739.0</v>
      </c>
      <c r="D2199" s="181" t="s">
        <v>25363</v>
      </c>
      <c r="E2199" s="100"/>
      <c r="F2199" s="112" t="str">
        <f t="shared" si="4"/>
        <v>CLAUDIA ANDREA REYES JIMÉNEZ </v>
      </c>
      <c r="G2199" s="100" t="s">
        <v>25364</v>
      </c>
      <c r="H2199" s="56" t="s">
        <v>12</v>
      </c>
      <c r="I2199" s="27"/>
      <c r="J2199" s="57" t="s">
        <v>19</v>
      </c>
      <c r="K2199" s="23" t="s">
        <v>15</v>
      </c>
    </row>
    <row r="2200" ht="22.5" customHeight="1">
      <c r="A2200" s="147">
        <v>46141.0</v>
      </c>
      <c r="B2200" s="15">
        <v>46142.0</v>
      </c>
      <c r="C2200" s="44">
        <v>41760.0</v>
      </c>
      <c r="D2200" s="181" t="s">
        <v>25365</v>
      </c>
      <c r="E2200" s="100"/>
      <c r="F2200" s="112" t="str">
        <f t="shared" si="4"/>
        <v>ANDREA EDITH SILVA ALARCÓN </v>
      </c>
      <c r="G2200" s="100" t="s">
        <v>25366</v>
      </c>
      <c r="H2200" s="56" t="s">
        <v>12</v>
      </c>
      <c r="I2200" s="27"/>
      <c r="J2200" s="57" t="s">
        <v>19</v>
      </c>
      <c r="K2200" s="23" t="s">
        <v>15</v>
      </c>
    </row>
    <row r="2201" ht="22.5" customHeight="1">
      <c r="A2201" s="147">
        <v>46141.0</v>
      </c>
      <c r="B2201" s="15">
        <v>46142.0</v>
      </c>
      <c r="C2201" s="44">
        <v>43070.0</v>
      </c>
      <c r="D2201" s="181" t="s">
        <v>25367</v>
      </c>
      <c r="E2201" s="100"/>
      <c r="F2201" s="112" t="str">
        <f t="shared" si="4"/>
        <v>PATRICIO EDUARDO RIFFO MU@OZ </v>
      </c>
      <c r="G2201" s="100" t="s">
        <v>25368</v>
      </c>
      <c r="H2201" s="56" t="s">
        <v>12</v>
      </c>
      <c r="I2201" s="27"/>
      <c r="J2201" s="57" t="s">
        <v>19</v>
      </c>
      <c r="K2201" s="23" t="s">
        <v>15</v>
      </c>
    </row>
    <row r="2202" ht="22.5" customHeight="1">
      <c r="A2202" s="147">
        <v>46141.0</v>
      </c>
      <c r="B2202" s="15">
        <v>46142.0</v>
      </c>
      <c r="C2202" s="44">
        <v>45200.0</v>
      </c>
      <c r="D2202" s="181" t="s">
        <v>25369</v>
      </c>
      <c r="E2202" s="100"/>
      <c r="F2202" s="112" t="str">
        <f t="shared" si="4"/>
        <v>FRANCO ANTONIO MUÑOZ ESTAY </v>
      </c>
      <c r="G2202" s="100" t="s">
        <v>25370</v>
      </c>
      <c r="H2202" s="61"/>
      <c r="I2202" s="27"/>
      <c r="J2202" s="57" t="s">
        <v>19</v>
      </c>
      <c r="K2202" s="23" t="s">
        <v>22</v>
      </c>
    </row>
    <row r="2203" ht="22.5" customHeight="1">
      <c r="A2203" s="147">
        <v>46141.0</v>
      </c>
      <c r="B2203" s="15">
        <v>46142.0</v>
      </c>
      <c r="C2203" s="44">
        <v>43617.0</v>
      </c>
      <c r="D2203" s="181" t="s">
        <v>25371</v>
      </c>
      <c r="E2203" s="100"/>
      <c r="F2203" s="112" t="str">
        <f t="shared" si="4"/>
        <v>CATALINA CECILIA ROBLES MOLINA </v>
      </c>
      <c r="G2203" s="100" t="s">
        <v>25372</v>
      </c>
      <c r="H2203" s="61"/>
      <c r="I2203" s="27"/>
      <c r="J2203" s="57" t="s">
        <v>19</v>
      </c>
      <c r="K2203" s="23" t="s">
        <v>22</v>
      </c>
    </row>
    <row r="2204" ht="22.5" customHeight="1">
      <c r="A2204" s="147">
        <v>46141.0</v>
      </c>
      <c r="B2204" s="15">
        <v>46142.0</v>
      </c>
      <c r="C2204" s="44">
        <v>39203.0</v>
      </c>
      <c r="D2204" s="181" t="s">
        <v>25373</v>
      </c>
      <c r="E2204" s="100"/>
      <c r="F2204" s="112" t="str">
        <f t="shared" si="4"/>
        <v>ESTEBAN PATRICIO CÁRDENAS FIGUEROA </v>
      </c>
      <c r="G2204" s="100" t="s">
        <v>25374</v>
      </c>
      <c r="H2204" s="56" t="s">
        <v>12</v>
      </c>
      <c r="I2204" s="27"/>
      <c r="J2204" s="57" t="s">
        <v>19</v>
      </c>
      <c r="K2204" s="23" t="s">
        <v>15</v>
      </c>
    </row>
    <row r="2205" ht="22.5" customHeight="1">
      <c r="A2205" s="147">
        <v>46141.0</v>
      </c>
      <c r="B2205" s="15">
        <v>46142.0</v>
      </c>
      <c r="C2205" s="44">
        <v>44075.0</v>
      </c>
      <c r="D2205" s="181" t="s">
        <v>25375</v>
      </c>
      <c r="E2205" s="100"/>
      <c r="F2205" s="112" t="str">
        <f t="shared" si="4"/>
        <v>JOSE LUIS SUAREZ LARA </v>
      </c>
      <c r="G2205" s="100" t="s">
        <v>25376</v>
      </c>
      <c r="H2205" s="56" t="s">
        <v>12</v>
      </c>
      <c r="I2205" s="27"/>
      <c r="J2205" s="57" t="s">
        <v>19</v>
      </c>
      <c r="K2205" s="23" t="s">
        <v>15</v>
      </c>
    </row>
    <row r="2206" ht="22.5" customHeight="1">
      <c r="A2206" s="147">
        <v>46141.0</v>
      </c>
      <c r="B2206" s="15">
        <v>46142.0</v>
      </c>
      <c r="C2206" s="44">
        <v>44409.0</v>
      </c>
      <c r="D2206" s="181" t="s">
        <v>25377</v>
      </c>
      <c r="E2206" s="100"/>
      <c r="F2206" s="112" t="str">
        <f t="shared" si="4"/>
        <v>CARLOS ADOLFO VELASQUEZ ASTUDILLO </v>
      </c>
      <c r="G2206" s="100" t="s">
        <v>25378</v>
      </c>
      <c r="H2206" s="61"/>
      <c r="I2206" s="27"/>
      <c r="J2206" s="57" t="s">
        <v>19</v>
      </c>
      <c r="K2206" s="23" t="s">
        <v>22</v>
      </c>
    </row>
    <row r="2207" ht="22.5" customHeight="1">
      <c r="A2207" s="147">
        <v>46141.0</v>
      </c>
      <c r="B2207" s="15">
        <v>46142.0</v>
      </c>
      <c r="C2207" s="44">
        <v>45536.0</v>
      </c>
      <c r="D2207" s="181" t="s">
        <v>25379</v>
      </c>
      <c r="E2207" s="100" t="s">
        <v>25380</v>
      </c>
      <c r="F2207" s="112" t="str">
        <f t="shared" si="4"/>
        <v>EVELYN DEL CARMEN HUERTA GACITÚA</v>
      </c>
      <c r="G2207" s="100" t="s">
        <v>25381</v>
      </c>
      <c r="H2207" s="56" t="s">
        <v>12</v>
      </c>
      <c r="I2207" s="27"/>
      <c r="J2207" s="57" t="s">
        <v>19</v>
      </c>
      <c r="K2207" s="23" t="s">
        <v>15</v>
      </c>
    </row>
    <row r="2208" ht="22.5" customHeight="1">
      <c r="A2208" s="147">
        <v>46141.0</v>
      </c>
      <c r="B2208" s="15"/>
      <c r="C2208" s="44"/>
      <c r="D2208" s="181" t="s">
        <v>25382</v>
      </c>
      <c r="E2208" s="100"/>
      <c r="F2208" s="112" t="str">
        <f t="shared" si="4"/>
        <v>DANIEL ALEJANDRO CÉSPEDES MÉNDEZ </v>
      </c>
      <c r="G2208" s="100" t="s">
        <v>25383</v>
      </c>
      <c r="H2208" s="56"/>
      <c r="I2208" s="27"/>
      <c r="J2208" s="65"/>
      <c r="K2208" s="28"/>
    </row>
    <row r="2209" ht="22.5" customHeight="1">
      <c r="A2209" s="147">
        <v>46141.0</v>
      </c>
      <c r="B2209" s="15"/>
      <c r="C2209" s="44"/>
      <c r="D2209" s="181" t="s">
        <v>25384</v>
      </c>
      <c r="E2209" s="100"/>
      <c r="F2209" s="112" t="str">
        <f t="shared" si="4"/>
        <v>GONZALO ALEJANDRO CAMARA ARAOS </v>
      </c>
      <c r="G2209" s="100" t="s">
        <v>16556</v>
      </c>
      <c r="H2209" s="61"/>
      <c r="I2209" s="27"/>
      <c r="J2209" s="65"/>
      <c r="K2209" s="28"/>
    </row>
    <row r="2210" ht="22.5" customHeight="1">
      <c r="A2210" s="147">
        <v>46141.0</v>
      </c>
      <c r="B2210" s="15"/>
      <c r="C2210" s="44"/>
      <c r="D2210" s="181" t="s">
        <v>25385</v>
      </c>
      <c r="E2210" s="100"/>
      <c r="F2210" s="112" t="str">
        <f t="shared" si="4"/>
        <v>MAURICIO GERMAN BECERRA SALAZAR </v>
      </c>
      <c r="G2210" s="100" t="s">
        <v>25386</v>
      </c>
      <c r="H2210" s="61"/>
      <c r="I2210" s="27"/>
      <c r="J2210" s="65"/>
      <c r="K2210" s="28"/>
    </row>
    <row r="2211" ht="22.5" customHeight="1">
      <c r="A2211" s="147">
        <v>46141.0</v>
      </c>
      <c r="B2211" s="15"/>
      <c r="C2211" s="44"/>
      <c r="D2211" s="181" t="s">
        <v>25387</v>
      </c>
      <c r="E2211" s="100"/>
      <c r="F2211" s="112" t="str">
        <f t="shared" si="4"/>
        <v>NIBALDO TRISTÁN JESÚS CARRASCO VÁSQUEZ </v>
      </c>
      <c r="G2211" s="100" t="s">
        <v>21222</v>
      </c>
      <c r="H2211" s="61"/>
      <c r="I2211" s="27"/>
      <c r="J2211" s="65"/>
      <c r="K2211" s="28"/>
    </row>
    <row r="2212" ht="22.5" customHeight="1">
      <c r="A2212" s="147">
        <v>46141.0</v>
      </c>
      <c r="B2212" s="15"/>
      <c r="C2212" s="44"/>
      <c r="D2212" s="181" t="s">
        <v>25388</v>
      </c>
      <c r="E2212" s="100"/>
      <c r="F2212" s="112" t="str">
        <f t="shared" si="4"/>
        <v>JONATHAN FRANCO FLORES ARIAS </v>
      </c>
      <c r="G2212" s="100" t="s">
        <v>18647</v>
      </c>
      <c r="H2212" s="61"/>
      <c r="I2212" s="27"/>
      <c r="J2212" s="65"/>
      <c r="K2212" s="28"/>
    </row>
    <row r="2213" ht="22.5" customHeight="1">
      <c r="A2213" s="147">
        <v>46141.0</v>
      </c>
      <c r="B2213" s="15"/>
      <c r="C2213" s="44"/>
      <c r="D2213" s="181" t="s">
        <v>25389</v>
      </c>
      <c r="E2213" s="100"/>
      <c r="F2213" s="112" t="str">
        <f t="shared" si="4"/>
        <v>MACKARENA ANDREA ARANCIBIA AHUMADA </v>
      </c>
      <c r="G2213" s="100" t="s">
        <v>25390</v>
      </c>
      <c r="H2213" s="61"/>
      <c r="I2213" s="27"/>
      <c r="J2213" s="65"/>
      <c r="K2213" s="28"/>
    </row>
    <row r="2214" ht="22.5" customHeight="1">
      <c r="A2214" s="147">
        <v>46141.0</v>
      </c>
      <c r="B2214" s="15"/>
      <c r="C2214" s="44"/>
      <c r="D2214" s="181" t="s">
        <v>25391</v>
      </c>
      <c r="E2214" s="100"/>
      <c r="F2214" s="112" t="str">
        <f t="shared" si="4"/>
        <v>CAMILA JAVIERA BRIONES RAMOS </v>
      </c>
      <c r="G2214" s="100" t="s">
        <v>25392</v>
      </c>
      <c r="H2214" s="61"/>
      <c r="I2214" s="27"/>
      <c r="J2214" s="65"/>
      <c r="K2214" s="28"/>
    </row>
    <row r="2215" ht="22.5" customHeight="1">
      <c r="A2215" s="147">
        <v>46142.0</v>
      </c>
      <c r="B2215" s="15"/>
      <c r="C2215" s="44"/>
      <c r="D2215" s="181" t="s">
        <v>10858</v>
      </c>
      <c r="E2215" s="100" t="s">
        <v>498</v>
      </c>
      <c r="F2215" s="112" t="str">
        <f t="shared" si="4"/>
        <v>MARJORIE RAMÍREZ</v>
      </c>
      <c r="G2215" s="100" t="s">
        <v>25393</v>
      </c>
      <c r="H2215" s="56" t="s">
        <v>12</v>
      </c>
      <c r="I2215" s="27"/>
      <c r="J2215" s="57" t="s">
        <v>14</v>
      </c>
      <c r="K2215" s="28"/>
    </row>
    <row r="2216" ht="22.5" customHeight="1">
      <c r="A2216" s="147">
        <v>46142.0</v>
      </c>
      <c r="B2216" s="15"/>
      <c r="C2216" s="44"/>
      <c r="D2216" s="181" t="s">
        <v>1953</v>
      </c>
      <c r="E2216" s="100" t="s">
        <v>130</v>
      </c>
      <c r="F2216" s="112" t="str">
        <f t="shared" si="4"/>
        <v>GABRIELA GONZALEZ</v>
      </c>
      <c r="G2216" s="100" t="s">
        <v>25394</v>
      </c>
      <c r="H2216" s="61"/>
      <c r="I2216" s="27"/>
      <c r="J2216" s="57" t="s">
        <v>14</v>
      </c>
      <c r="K2216" s="28"/>
    </row>
    <row r="2217" ht="22.5" customHeight="1">
      <c r="A2217" s="147">
        <v>46142.0</v>
      </c>
      <c r="B2217" s="15"/>
      <c r="C2217" s="44"/>
      <c r="D2217" s="181" t="s">
        <v>13931</v>
      </c>
      <c r="E2217" s="100" t="s">
        <v>1208</v>
      </c>
      <c r="F2217" s="112" t="str">
        <f t="shared" si="4"/>
        <v>LESLIE TORRES</v>
      </c>
      <c r="G2217" s="100" t="s">
        <v>25395</v>
      </c>
      <c r="H2217" s="61"/>
      <c r="I2217" s="27"/>
      <c r="J2217" s="57" t="s">
        <v>14</v>
      </c>
      <c r="K2217" s="28"/>
    </row>
    <row r="2218" ht="22.5" customHeight="1">
      <c r="A2218" s="147">
        <v>46142.0</v>
      </c>
      <c r="B2218" s="15"/>
      <c r="C2218" s="44"/>
      <c r="D2218" s="181" t="s">
        <v>1077</v>
      </c>
      <c r="E2218" s="100" t="s">
        <v>25396</v>
      </c>
      <c r="F2218" s="112" t="str">
        <f t="shared" si="4"/>
        <v>KATHERINE NAVARRETE COVARRUBIAS</v>
      </c>
      <c r="G2218" s="100" t="s">
        <v>25397</v>
      </c>
      <c r="H2218" s="61"/>
      <c r="I2218" s="27"/>
      <c r="J2218" s="57" t="s">
        <v>14</v>
      </c>
      <c r="K2218" s="28"/>
    </row>
    <row r="2219" ht="22.5" customHeight="1">
      <c r="A2219" s="147">
        <v>46142.0</v>
      </c>
      <c r="B2219" s="15"/>
      <c r="C2219" s="44"/>
      <c r="D2219" s="181" t="s">
        <v>25398</v>
      </c>
      <c r="E2219" s="100" t="s">
        <v>25399</v>
      </c>
      <c r="F2219" s="112" t="str">
        <f t="shared" si="4"/>
        <v>KIMBERLY SANHUEZA</v>
      </c>
      <c r="G2219" s="100" t="s">
        <v>24325</v>
      </c>
      <c r="H2219" s="61"/>
      <c r="I2219" s="27"/>
      <c r="J2219" s="57" t="s">
        <v>14</v>
      </c>
      <c r="K2219" s="28"/>
    </row>
    <row r="2220" ht="22.5" customHeight="1">
      <c r="A2220" s="147">
        <v>46142.0</v>
      </c>
      <c r="B2220" s="15"/>
      <c r="C2220" s="44"/>
      <c r="D2220" s="181" t="s">
        <v>25400</v>
      </c>
      <c r="E2220" s="100" t="s">
        <v>25401</v>
      </c>
      <c r="F2220" s="112" t="str">
        <f t="shared" si="4"/>
        <v>LEONARDO ANDRES CHAPA SILVA</v>
      </c>
      <c r="G2220" s="100" t="s">
        <v>25402</v>
      </c>
      <c r="H2220" s="61"/>
      <c r="I2220" s="27"/>
      <c r="J2220" s="57" t="s">
        <v>14</v>
      </c>
      <c r="K2220" s="28"/>
    </row>
    <row r="2221" ht="22.5" customHeight="1">
      <c r="A2221" s="147">
        <v>46142.0</v>
      </c>
      <c r="B2221" s="15"/>
      <c r="C2221" s="44"/>
      <c r="D2221" s="181" t="s">
        <v>25403</v>
      </c>
      <c r="E2221" s="100" t="s">
        <v>25404</v>
      </c>
      <c r="F2221" s="112" t="str">
        <f t="shared" si="4"/>
        <v>STEPHANY DENISSE OJEDA BRAVO</v>
      </c>
      <c r="G2221" s="100" t="s">
        <v>25405</v>
      </c>
      <c r="H2221" s="61"/>
      <c r="I2221" s="27"/>
      <c r="J2221" s="57" t="s">
        <v>14</v>
      </c>
      <c r="K2221" s="28"/>
    </row>
    <row r="2222" ht="22.5" customHeight="1">
      <c r="A2222" s="147">
        <v>46142.0</v>
      </c>
      <c r="B2222" s="15"/>
      <c r="C2222" s="44"/>
      <c r="D2222" s="181" t="s">
        <v>526</v>
      </c>
      <c r="E2222" s="100" t="s">
        <v>3581</v>
      </c>
      <c r="F2222" s="112" t="str">
        <f t="shared" si="4"/>
        <v>CAMILA ALVARADO</v>
      </c>
      <c r="G2222" s="100" t="s">
        <v>25406</v>
      </c>
      <c r="H2222" s="61"/>
      <c r="I2222" s="27"/>
      <c r="J2222" s="57" t="s">
        <v>14</v>
      </c>
      <c r="K2222" s="28"/>
    </row>
    <row r="2223" ht="22.5" customHeight="1">
      <c r="A2223" s="147">
        <v>46142.0</v>
      </c>
      <c r="B2223" s="15"/>
      <c r="C2223" s="44"/>
      <c r="D2223" s="181" t="s">
        <v>25407</v>
      </c>
      <c r="E2223" s="100" t="s">
        <v>25408</v>
      </c>
      <c r="F2223" s="112" t="str">
        <f t="shared" si="4"/>
        <v>GENESIS CONSTANZA AMAYA CACERES</v>
      </c>
      <c r="G2223" s="100" t="s">
        <v>25409</v>
      </c>
      <c r="H2223" s="56" t="s">
        <v>12</v>
      </c>
      <c r="I2223" s="27"/>
      <c r="J2223" s="57" t="s">
        <v>14</v>
      </c>
      <c r="K2223" s="28"/>
    </row>
    <row r="2224" ht="22.5" customHeight="1">
      <c r="A2224" s="147">
        <v>46142.0</v>
      </c>
      <c r="B2224" s="15"/>
      <c r="C2224" s="44"/>
      <c r="D2224" s="181" t="s">
        <v>654</v>
      </c>
      <c r="E2224" s="100" t="s">
        <v>25410</v>
      </c>
      <c r="F2224" s="112" t="str">
        <f t="shared" si="4"/>
        <v>BARBARA OSSANDON</v>
      </c>
      <c r="G2224" s="100" t="s">
        <v>25411</v>
      </c>
      <c r="H2224" s="61"/>
      <c r="I2224" s="27"/>
      <c r="J2224" s="57" t="s">
        <v>14</v>
      </c>
      <c r="K2224" s="28"/>
    </row>
    <row r="2225" ht="22.5" customHeight="1">
      <c r="A2225" s="147">
        <v>46142.0</v>
      </c>
      <c r="B2225" s="15"/>
      <c r="C2225" s="44"/>
      <c r="D2225" s="181" t="s">
        <v>25412</v>
      </c>
      <c r="E2225" s="100" t="s">
        <v>25413</v>
      </c>
      <c r="F2225" s="112" t="str">
        <f t="shared" si="4"/>
        <v>ADELA TOLEDO ARAVENA</v>
      </c>
      <c r="G2225" s="100" t="s">
        <v>25414</v>
      </c>
      <c r="H2225" s="61"/>
      <c r="I2225" s="27"/>
      <c r="J2225" s="57" t="s">
        <v>14</v>
      </c>
      <c r="K2225" s="28"/>
    </row>
    <row r="2226" ht="22.5" customHeight="1">
      <c r="A2226" s="147">
        <v>46142.0</v>
      </c>
      <c r="B2226" s="15"/>
      <c r="C2226" s="44"/>
      <c r="D2226" s="181" t="s">
        <v>1715</v>
      </c>
      <c r="E2226" s="100" t="s">
        <v>25415</v>
      </c>
      <c r="F2226" s="112" t="str">
        <f t="shared" si="4"/>
        <v>ESTEBAN GATO FUENTES</v>
      </c>
      <c r="G2226" s="100" t="s">
        <v>25416</v>
      </c>
      <c r="H2226" s="61"/>
      <c r="I2226" s="27"/>
      <c r="J2226" s="57" t="s">
        <v>14</v>
      </c>
      <c r="K2226" s="28"/>
    </row>
    <row r="2227" ht="22.5" customHeight="1">
      <c r="A2227" s="147">
        <v>46142.0</v>
      </c>
      <c r="B2227" s="15"/>
      <c r="C2227" s="44"/>
      <c r="D2227" s="181" t="s">
        <v>25417</v>
      </c>
      <c r="E2227" s="100" t="s">
        <v>20119</v>
      </c>
      <c r="F2227" s="112" t="str">
        <f t="shared" si="4"/>
        <v>MANUEL ALONSO CABELLO SOTO</v>
      </c>
      <c r="G2227" s="100" t="s">
        <v>25418</v>
      </c>
      <c r="H2227" s="61"/>
      <c r="I2227" s="27"/>
      <c r="J2227" s="57" t="s">
        <v>14</v>
      </c>
      <c r="K2227" s="28"/>
    </row>
    <row r="2228" ht="22.5" customHeight="1">
      <c r="A2228" s="147">
        <v>46142.0</v>
      </c>
      <c r="B2228" s="15"/>
      <c r="C2228" s="44"/>
      <c r="D2228" s="181" t="s">
        <v>802</v>
      </c>
      <c r="E2228" s="100" t="s">
        <v>25419</v>
      </c>
      <c r="F2228" s="112" t="str">
        <f t="shared" si="4"/>
        <v>NATALIA GUZMÁN GUTIÉRREZ</v>
      </c>
      <c r="G2228" s="100" t="s">
        <v>25420</v>
      </c>
      <c r="H2228" s="56" t="s">
        <v>12</v>
      </c>
      <c r="I2228" s="27"/>
      <c r="J2228" s="57" t="s">
        <v>14</v>
      </c>
      <c r="K2228" s="28"/>
    </row>
    <row r="2229" ht="22.5" customHeight="1">
      <c r="A2229" s="147">
        <v>46142.0</v>
      </c>
      <c r="B2229" s="15"/>
      <c r="C2229" s="44"/>
      <c r="D2229" s="181" t="s">
        <v>107</v>
      </c>
      <c r="E2229" s="100" t="s">
        <v>4062</v>
      </c>
      <c r="F2229" s="112" t="str">
        <f t="shared" si="4"/>
        <v>CLAUDIA NAVARRETE</v>
      </c>
      <c r="G2229" s="100" t="s">
        <v>25421</v>
      </c>
      <c r="H2229" s="61"/>
      <c r="I2229" s="27"/>
      <c r="J2229" s="57" t="s">
        <v>14</v>
      </c>
      <c r="K2229" s="28"/>
    </row>
    <row r="2230" ht="22.5" customHeight="1">
      <c r="A2230" s="147">
        <v>46142.0</v>
      </c>
      <c r="B2230" s="15"/>
      <c r="C2230" s="44"/>
      <c r="D2230" s="181" t="s">
        <v>17520</v>
      </c>
      <c r="E2230" s="100" t="s">
        <v>2546</v>
      </c>
      <c r="F2230" s="112" t="str">
        <f t="shared" si="4"/>
        <v>MONSERRAT SAEZ</v>
      </c>
      <c r="G2230" s="100" t="s">
        <v>25422</v>
      </c>
      <c r="H2230" s="61"/>
      <c r="I2230" s="27"/>
      <c r="J2230" s="57" t="s">
        <v>14</v>
      </c>
      <c r="K2230" s="28"/>
    </row>
    <row r="2231" ht="22.5" customHeight="1">
      <c r="A2231" s="147">
        <v>46142.0</v>
      </c>
      <c r="B2231" s="15"/>
      <c r="C2231" s="44"/>
      <c r="D2231" s="181" t="s">
        <v>25423</v>
      </c>
      <c r="E2231" s="100" t="s">
        <v>25424</v>
      </c>
      <c r="F2231" s="112" t="str">
        <f t="shared" si="4"/>
        <v>DANNAY KARIME OJEDA JURE</v>
      </c>
      <c r="G2231" s="100" t="s">
        <v>25425</v>
      </c>
      <c r="H2231" s="56" t="s">
        <v>12</v>
      </c>
      <c r="I2231" s="27"/>
      <c r="J2231" s="57" t="s">
        <v>14</v>
      </c>
      <c r="K2231" s="28"/>
    </row>
    <row r="2232" ht="22.5" customHeight="1">
      <c r="A2232" s="147">
        <v>46142.0</v>
      </c>
      <c r="B2232" s="15"/>
      <c r="C2232" s="44"/>
      <c r="D2232" s="181" t="s">
        <v>1500</v>
      </c>
      <c r="E2232" s="100" t="s">
        <v>3597</v>
      </c>
      <c r="F2232" s="112" t="str">
        <f t="shared" si="4"/>
        <v>JAVIER GALVIS SANCHEZ</v>
      </c>
      <c r="G2232" s="100" t="s">
        <v>3598</v>
      </c>
      <c r="H2232" s="61"/>
      <c r="I2232" s="27"/>
      <c r="J2232" s="57" t="s">
        <v>14</v>
      </c>
      <c r="K2232" s="28"/>
    </row>
    <row r="2233" ht="22.5" customHeight="1">
      <c r="A2233" s="147">
        <v>46142.0</v>
      </c>
      <c r="B2233" s="15"/>
      <c r="C2233" s="44"/>
      <c r="D2233" s="181" t="s">
        <v>25426</v>
      </c>
      <c r="E2233" s="100" t="s">
        <v>25427</v>
      </c>
      <c r="F2233" s="112" t="str">
        <f t="shared" si="4"/>
        <v>MARIELA ANDREA NAVARRO MIRANDA</v>
      </c>
      <c r="G2233" s="100" t="s">
        <v>25428</v>
      </c>
      <c r="H2233" s="61"/>
      <c r="I2233" s="27"/>
      <c r="J2233" s="57" t="s">
        <v>14</v>
      </c>
      <c r="K2233" s="28"/>
    </row>
    <row r="2234" ht="22.5" customHeight="1">
      <c r="A2234" s="147">
        <v>46142.0</v>
      </c>
      <c r="B2234" s="15"/>
      <c r="C2234" s="44"/>
      <c r="D2234" s="181" t="s">
        <v>25429</v>
      </c>
      <c r="E2234" s="100" t="s">
        <v>25430</v>
      </c>
      <c r="F2234" s="112" t="str">
        <f t="shared" si="4"/>
        <v>FRANCO NICOLAS VICUÑA RIVEROS</v>
      </c>
      <c r="G2234" s="100" t="s">
        <v>25431</v>
      </c>
      <c r="H2234" s="61"/>
      <c r="I2234" s="27"/>
      <c r="J2234" s="57" t="s">
        <v>14</v>
      </c>
      <c r="K2234" s="28"/>
    </row>
    <row r="2235" ht="22.5" customHeight="1">
      <c r="A2235" s="147">
        <v>46142.0</v>
      </c>
      <c r="B2235" s="15"/>
      <c r="C2235" s="44"/>
      <c r="D2235" s="181" t="s">
        <v>1408</v>
      </c>
      <c r="E2235" s="100" t="s">
        <v>25432</v>
      </c>
      <c r="F2235" s="112" t="str">
        <f t="shared" si="4"/>
        <v>DENISSE SOTO SALINAS</v>
      </c>
      <c r="G2235" s="100" t="s">
        <v>25433</v>
      </c>
      <c r="H2235" s="61"/>
      <c r="I2235" s="27"/>
      <c r="J2235" s="57" t="s">
        <v>14</v>
      </c>
      <c r="K2235" s="28"/>
    </row>
    <row r="2236" ht="22.5" customHeight="1">
      <c r="A2236" s="147">
        <v>46142.0</v>
      </c>
      <c r="B2236" s="15"/>
      <c r="C2236" s="44"/>
      <c r="D2236" s="181" t="s">
        <v>229</v>
      </c>
      <c r="E2236" s="100" t="s">
        <v>10885</v>
      </c>
      <c r="F2236" s="112" t="str">
        <f t="shared" si="4"/>
        <v>KAREN BERRIOS</v>
      </c>
      <c r="G2236" s="100" t="s">
        <v>25434</v>
      </c>
      <c r="H2236" s="61"/>
      <c r="I2236" s="27"/>
      <c r="J2236" s="57" t="s">
        <v>14</v>
      </c>
      <c r="K2236" s="28"/>
    </row>
    <row r="2237" ht="22.5" customHeight="1">
      <c r="A2237" s="147">
        <v>46142.0</v>
      </c>
      <c r="B2237" s="15"/>
      <c r="C2237" s="44"/>
      <c r="D2237" s="181" t="s">
        <v>25435</v>
      </c>
      <c r="E2237" s="100" t="s">
        <v>25436</v>
      </c>
      <c r="F2237" s="112" t="str">
        <f t="shared" si="4"/>
        <v>CRISTOBAL EDUARDO IBACACHE AHUMADA</v>
      </c>
      <c r="G2237" s="100" t="s">
        <v>25437</v>
      </c>
      <c r="H2237" s="56" t="s">
        <v>12</v>
      </c>
      <c r="I2237" s="27"/>
      <c r="J2237" s="57" t="s">
        <v>14</v>
      </c>
      <c r="K2237" s="28"/>
    </row>
    <row r="2238" ht="22.5" customHeight="1">
      <c r="A2238" s="147">
        <v>46142.0</v>
      </c>
      <c r="B2238" s="15"/>
      <c r="C2238" s="44"/>
      <c r="D2238" s="181" t="s">
        <v>9005</v>
      </c>
      <c r="E2238" s="100" t="s">
        <v>98</v>
      </c>
      <c r="F2238" s="112" t="str">
        <f t="shared" si="4"/>
        <v>FELIPE FLORES</v>
      </c>
      <c r="G2238" s="100" t="s">
        <v>25438</v>
      </c>
      <c r="H2238" s="61"/>
      <c r="I2238" s="27"/>
      <c r="J2238" s="57" t="s">
        <v>14</v>
      </c>
      <c r="K2238" s="28"/>
    </row>
    <row r="2239" ht="22.5" customHeight="1">
      <c r="A2239" s="147">
        <v>46142.0</v>
      </c>
      <c r="B2239" s="15"/>
      <c r="C2239" s="44"/>
      <c r="D2239" s="181" t="s">
        <v>1212</v>
      </c>
      <c r="E2239" s="100" t="s">
        <v>8707</v>
      </c>
      <c r="F2239" s="112" t="str">
        <f t="shared" si="4"/>
        <v>VALERIA OLGUIN</v>
      </c>
      <c r="G2239" s="100" t="s">
        <v>25439</v>
      </c>
      <c r="H2239" s="61"/>
      <c r="I2239" s="27"/>
      <c r="J2239" s="57" t="s">
        <v>14</v>
      </c>
      <c r="K2239" s="28"/>
    </row>
    <row r="2240" ht="22.5" customHeight="1">
      <c r="A2240" s="147">
        <v>46142.0</v>
      </c>
      <c r="B2240" s="15"/>
      <c r="C2240" s="44"/>
      <c r="D2240" s="181" t="s">
        <v>25440</v>
      </c>
      <c r="E2240" s="100" t="s">
        <v>25441</v>
      </c>
      <c r="F2240" s="112" t="str">
        <f t="shared" si="4"/>
        <v>STEPHIE NINOSKA CASTRO SAAVEDRA</v>
      </c>
      <c r="G2240" s="100" t="s">
        <v>25442</v>
      </c>
      <c r="H2240" s="61"/>
      <c r="I2240" s="27"/>
      <c r="J2240" s="57" t="s">
        <v>14</v>
      </c>
      <c r="K2240" s="28"/>
    </row>
    <row r="2241" ht="22.5" customHeight="1">
      <c r="A2241" s="147">
        <v>46142.0</v>
      </c>
      <c r="B2241" s="15"/>
      <c r="C2241" s="44"/>
      <c r="D2241" s="181" t="s">
        <v>25443</v>
      </c>
      <c r="E2241" s="100" t="s">
        <v>25444</v>
      </c>
      <c r="F2241" s="112" t="str">
        <f t="shared" si="4"/>
        <v>CESAR ANDRES MUÑOZ LEIVA</v>
      </c>
      <c r="G2241" s="100" t="s">
        <v>25445</v>
      </c>
      <c r="H2241" s="61"/>
      <c r="I2241" s="27"/>
      <c r="J2241" s="57" t="s">
        <v>14</v>
      </c>
      <c r="K2241" s="28"/>
    </row>
    <row r="2242" ht="22.5" customHeight="1">
      <c r="A2242" s="147">
        <v>46142.0</v>
      </c>
      <c r="B2242" s="15"/>
      <c r="C2242" s="44"/>
      <c r="D2242" s="181" t="s">
        <v>25446</v>
      </c>
      <c r="E2242" s="100" t="s">
        <v>25447</v>
      </c>
      <c r="F2242" s="112" t="str">
        <f t="shared" si="4"/>
        <v>FRANCISCA ALEJANDRA BRITO MELLA</v>
      </c>
      <c r="G2242" s="100" t="s">
        <v>25448</v>
      </c>
      <c r="H2242" s="61"/>
      <c r="I2242" s="27"/>
      <c r="J2242" s="57" t="s">
        <v>14</v>
      </c>
      <c r="K2242" s="28"/>
    </row>
    <row r="2243" ht="22.5" customHeight="1">
      <c r="A2243" s="147">
        <v>46142.0</v>
      </c>
      <c r="B2243" s="15"/>
      <c r="C2243" s="44"/>
      <c r="D2243" s="181" t="s">
        <v>25449</v>
      </c>
      <c r="E2243" s="100" t="s">
        <v>25450</v>
      </c>
      <c r="F2243" s="112" t="str">
        <f t="shared" si="4"/>
        <v>FRANCO FABRIZIO CAMPODONICO GONZALEZ</v>
      </c>
      <c r="G2243" s="100" t="s">
        <v>25451</v>
      </c>
      <c r="H2243" s="56" t="s">
        <v>12</v>
      </c>
      <c r="I2243" s="27"/>
      <c r="J2243" s="57" t="s">
        <v>19</v>
      </c>
      <c r="K2243" s="23" t="s">
        <v>15</v>
      </c>
    </row>
    <row r="2244" ht="22.5" customHeight="1">
      <c r="A2244" s="147">
        <v>46142.0</v>
      </c>
      <c r="B2244" s="15"/>
      <c r="C2244" s="44"/>
      <c r="D2244" s="181" t="s">
        <v>25452</v>
      </c>
      <c r="E2244" s="100"/>
      <c r="F2244" s="112" t="str">
        <f t="shared" si="4"/>
        <v>DOMINIQUE ARACELLY SALDÍAS VILLALOBOS </v>
      </c>
      <c r="G2244" s="100" t="s">
        <v>25453</v>
      </c>
      <c r="H2244" s="61"/>
      <c r="I2244" s="27"/>
      <c r="J2244" s="57" t="s">
        <v>14</v>
      </c>
      <c r="K2244" s="28"/>
    </row>
    <row r="2245" ht="22.5" customHeight="1">
      <c r="A2245" s="147">
        <v>46142.0</v>
      </c>
      <c r="B2245" s="15"/>
      <c r="C2245" s="44"/>
      <c r="D2245" s="181" t="s">
        <v>25454</v>
      </c>
      <c r="E2245" s="100"/>
      <c r="F2245" s="112" t="str">
        <f t="shared" si="4"/>
        <v>MACARENA BELÉN RODRÍGUEZ LEÓN </v>
      </c>
      <c r="G2245" s="100" t="s">
        <v>25455</v>
      </c>
      <c r="H2245" s="56" t="s">
        <v>12</v>
      </c>
      <c r="I2245" s="27"/>
      <c r="J2245" s="57" t="s">
        <v>14</v>
      </c>
      <c r="K2245" s="28"/>
    </row>
    <row r="2246" ht="22.5" customHeight="1">
      <c r="A2246" s="147">
        <v>46142.0</v>
      </c>
      <c r="B2246" s="15"/>
      <c r="C2246" s="44"/>
      <c r="D2246" s="181" t="s">
        <v>25456</v>
      </c>
      <c r="E2246" s="100"/>
      <c r="F2246" s="112" t="str">
        <f t="shared" si="4"/>
        <v>GABRIEL IGNACIO TORO TORREJÓN </v>
      </c>
      <c r="G2246" s="100" t="s">
        <v>25457</v>
      </c>
      <c r="H2246" s="56" t="s">
        <v>12</v>
      </c>
      <c r="I2246" s="27"/>
      <c r="J2246" s="57" t="s">
        <v>14</v>
      </c>
      <c r="K2246" s="28"/>
    </row>
    <row r="2247" ht="22.5" customHeight="1">
      <c r="A2247" s="147">
        <v>46142.0</v>
      </c>
      <c r="B2247" s="15"/>
      <c r="C2247" s="44"/>
      <c r="D2247" s="181" t="s">
        <v>25458</v>
      </c>
      <c r="E2247" s="100"/>
      <c r="F2247" s="112" t="str">
        <f t="shared" si="4"/>
        <v>FREDERIK FRANCISCO CASTRO GUERRERO </v>
      </c>
      <c r="G2247" s="100" t="s">
        <v>5403</v>
      </c>
      <c r="H2247" s="56" t="s">
        <v>12</v>
      </c>
      <c r="I2247" s="27"/>
      <c r="J2247" s="57" t="s">
        <v>14</v>
      </c>
      <c r="K2247" s="28"/>
    </row>
    <row r="2248" ht="22.5" customHeight="1">
      <c r="A2248" s="147">
        <v>46142.0</v>
      </c>
      <c r="B2248" s="15"/>
      <c r="C2248" s="44"/>
      <c r="D2248" s="181" t="s">
        <v>25459</v>
      </c>
      <c r="E2248" s="100"/>
      <c r="F2248" s="112" t="str">
        <f t="shared" si="4"/>
        <v>SOFÍA IVANA MACHUCA AGUILERA </v>
      </c>
      <c r="G2248" s="100" t="s">
        <v>25460</v>
      </c>
      <c r="H2248" s="56" t="s">
        <v>12</v>
      </c>
      <c r="I2248" s="27"/>
      <c r="J2248" s="57" t="s">
        <v>14</v>
      </c>
      <c r="K2248" s="28"/>
    </row>
    <row r="2249" ht="22.5" customHeight="1">
      <c r="A2249" s="147">
        <v>46142.0</v>
      </c>
      <c r="B2249" s="15"/>
      <c r="C2249" s="44"/>
      <c r="D2249" s="181" t="s">
        <v>25461</v>
      </c>
      <c r="E2249" s="100"/>
      <c r="F2249" s="112" t="str">
        <f t="shared" si="4"/>
        <v>GABRIEL ANTONIO PIZARRO SARRIA </v>
      </c>
      <c r="G2249" s="100" t="s">
        <v>25462</v>
      </c>
      <c r="H2249" s="61"/>
      <c r="I2249" s="27"/>
      <c r="J2249" s="57" t="s">
        <v>14</v>
      </c>
      <c r="K2249" s="28"/>
    </row>
    <row r="2250" ht="22.5" customHeight="1">
      <c r="A2250" s="147">
        <v>46142.0</v>
      </c>
      <c r="B2250" s="15"/>
      <c r="C2250" s="44"/>
      <c r="D2250" s="181" t="s">
        <v>25463</v>
      </c>
      <c r="E2250" s="100"/>
      <c r="F2250" s="112" t="str">
        <f t="shared" si="4"/>
        <v>REY LUIS ALFARO WITTIG </v>
      </c>
      <c r="G2250" s="100" t="s">
        <v>18242</v>
      </c>
      <c r="H2250" s="56" t="s">
        <v>12</v>
      </c>
      <c r="I2250" s="27"/>
      <c r="J2250" s="57" t="s">
        <v>14</v>
      </c>
      <c r="K2250" s="28"/>
    </row>
    <row r="2251" ht="22.5" customHeight="1">
      <c r="A2251" s="147">
        <v>46142.0</v>
      </c>
      <c r="B2251" s="15"/>
      <c r="C2251" s="44"/>
      <c r="D2251" s="181" t="s">
        <v>25464</v>
      </c>
      <c r="E2251" s="100"/>
      <c r="F2251" s="112" t="str">
        <f t="shared" si="4"/>
        <v>CRISTINA ISABEL MEDINA TRALMA </v>
      </c>
      <c r="G2251" s="100" t="s">
        <v>25465</v>
      </c>
      <c r="H2251" s="56" t="s">
        <v>12</v>
      </c>
      <c r="I2251" s="27"/>
      <c r="J2251" s="57" t="s">
        <v>14</v>
      </c>
      <c r="K2251" s="28"/>
    </row>
    <row r="2252" ht="22.5" customHeight="1">
      <c r="A2252" s="147">
        <v>46142.0</v>
      </c>
      <c r="B2252" s="15"/>
      <c r="C2252" s="44"/>
      <c r="D2252" s="181" t="s">
        <v>25466</v>
      </c>
      <c r="E2252" s="100"/>
      <c r="F2252" s="112" t="str">
        <f t="shared" si="4"/>
        <v>JULIÁN ALEJANDRO CAMPOS GONZÁLEZ </v>
      </c>
      <c r="G2252" s="100" t="s">
        <v>25467</v>
      </c>
      <c r="H2252" s="56" t="s">
        <v>12</v>
      </c>
      <c r="I2252" s="27"/>
      <c r="J2252" s="57" t="s">
        <v>14</v>
      </c>
      <c r="K2252" s="23" t="s">
        <v>15</v>
      </c>
    </row>
    <row r="2253" ht="22.5" customHeight="1">
      <c r="A2253" s="147">
        <v>46142.0</v>
      </c>
      <c r="B2253" s="15"/>
      <c r="C2253" s="44"/>
      <c r="D2253" s="181" t="s">
        <v>25468</v>
      </c>
      <c r="E2253" s="100"/>
      <c r="F2253" s="112" t="str">
        <f t="shared" si="4"/>
        <v>NICOLE ESTER LÓPEZ CERNA </v>
      </c>
      <c r="G2253" s="100" t="s">
        <v>25469</v>
      </c>
      <c r="H2253" s="56" t="s">
        <v>12</v>
      </c>
      <c r="I2253" s="27"/>
      <c r="J2253" s="57" t="s">
        <v>14</v>
      </c>
      <c r="K2253" s="28"/>
    </row>
    <row r="2254" ht="22.5" customHeight="1">
      <c r="A2254" s="147">
        <v>46142.0</v>
      </c>
      <c r="B2254" s="15"/>
      <c r="C2254" s="44"/>
      <c r="D2254" s="181" t="s">
        <v>25470</v>
      </c>
      <c r="E2254" s="100"/>
      <c r="F2254" s="112" t="str">
        <f t="shared" si="4"/>
        <v>MIMI ESTELA RIVERO ESPÍNDOLA </v>
      </c>
      <c r="G2254" s="100" t="s">
        <v>21295</v>
      </c>
      <c r="H2254" s="56" t="s">
        <v>12</v>
      </c>
      <c r="I2254" s="27"/>
      <c r="J2254" s="57" t="s">
        <v>14</v>
      </c>
      <c r="K2254" s="28"/>
    </row>
    <row r="2255" ht="22.5" customHeight="1">
      <c r="A2255" s="147">
        <v>46142.0</v>
      </c>
      <c r="B2255" s="15"/>
      <c r="C2255" s="44"/>
      <c r="D2255" s="181" t="s">
        <v>25471</v>
      </c>
      <c r="E2255" s="100"/>
      <c r="F2255" s="112" t="str">
        <f t="shared" si="4"/>
        <v>ELIZABETH ZAHIRA CAROCA GIL </v>
      </c>
      <c r="G2255" s="100" t="s">
        <v>25472</v>
      </c>
      <c r="H2255" s="56" t="s">
        <v>12</v>
      </c>
      <c r="I2255" s="27"/>
      <c r="J2255" s="57" t="s">
        <v>14</v>
      </c>
      <c r="K2255" s="28"/>
    </row>
    <row r="2256" ht="22.5" customHeight="1">
      <c r="A2256" s="147">
        <v>46142.0</v>
      </c>
      <c r="B2256" s="15"/>
      <c r="C2256" s="44"/>
      <c r="D2256" s="181" t="s">
        <v>25473</v>
      </c>
      <c r="E2256" s="100"/>
      <c r="F2256" s="112" t="str">
        <f t="shared" si="4"/>
        <v>JESSICA DEL CARMEN VEGA RECABARREN </v>
      </c>
      <c r="G2256" s="100" t="s">
        <v>25474</v>
      </c>
      <c r="H2256" s="56" t="s">
        <v>12</v>
      </c>
      <c r="I2256" s="27"/>
      <c r="J2256" s="57" t="s">
        <v>14</v>
      </c>
      <c r="K2256" s="28"/>
    </row>
    <row r="2257" ht="22.5" customHeight="1">
      <c r="A2257" s="147">
        <v>46142.0</v>
      </c>
      <c r="B2257" s="15"/>
      <c r="C2257" s="44"/>
      <c r="D2257" s="181" t="s">
        <v>25475</v>
      </c>
      <c r="E2257" s="100"/>
      <c r="F2257" s="112" t="str">
        <f t="shared" si="4"/>
        <v>CAMILA FRESIA CHAMORRO DÍAZ </v>
      </c>
      <c r="G2257" s="100" t="s">
        <v>25476</v>
      </c>
      <c r="H2257" s="56" t="s">
        <v>12</v>
      </c>
      <c r="I2257" s="27"/>
      <c r="J2257" s="57" t="s">
        <v>14</v>
      </c>
      <c r="K2257" s="28"/>
    </row>
    <row r="2258" ht="22.5" customHeight="1">
      <c r="A2258" s="147">
        <v>46142.0</v>
      </c>
      <c r="B2258" s="15"/>
      <c r="C2258" s="44"/>
      <c r="D2258" s="181" t="s">
        <v>25477</v>
      </c>
      <c r="E2258" s="100"/>
      <c r="F2258" s="112" t="str">
        <f t="shared" si="4"/>
        <v>MAITE PAOLA SEPÚLVEDA BARRERA </v>
      </c>
      <c r="G2258" s="100" t="s">
        <v>25478</v>
      </c>
      <c r="H2258" s="61"/>
      <c r="I2258" s="27"/>
      <c r="J2258" s="57" t="s">
        <v>14</v>
      </c>
      <c r="K2258" s="28"/>
    </row>
    <row r="2259" ht="22.5" customHeight="1">
      <c r="A2259" s="147">
        <v>46142.0</v>
      </c>
      <c r="B2259" s="15"/>
      <c r="C2259" s="44"/>
      <c r="D2259" s="181" t="s">
        <v>25479</v>
      </c>
      <c r="E2259" s="100"/>
      <c r="F2259" s="112" t="str">
        <f t="shared" si="4"/>
        <v>PAMELA ANDREA POBLETE GUARDA </v>
      </c>
      <c r="G2259" s="100" t="s">
        <v>25480</v>
      </c>
      <c r="H2259" s="61"/>
      <c r="I2259" s="27"/>
      <c r="J2259" s="57" t="s">
        <v>14</v>
      </c>
      <c r="K2259" s="28"/>
    </row>
    <row r="2260" ht="22.5" customHeight="1">
      <c r="A2260" s="147">
        <v>46142.0</v>
      </c>
      <c r="B2260" s="15"/>
      <c r="C2260" s="44"/>
      <c r="D2260" s="181" t="s">
        <v>25481</v>
      </c>
      <c r="E2260" s="100"/>
      <c r="F2260" s="112" t="str">
        <f t="shared" si="4"/>
        <v>MARCELA DEL CARMEN ZAMORA CÁCERES </v>
      </c>
      <c r="G2260" s="100" t="s">
        <v>25482</v>
      </c>
      <c r="H2260" s="56" t="s">
        <v>12</v>
      </c>
      <c r="I2260" s="27"/>
      <c r="J2260" s="57" t="s">
        <v>14</v>
      </c>
      <c r="K2260" s="28"/>
    </row>
    <row r="2261" ht="22.5" customHeight="1">
      <c r="A2261" s="147">
        <v>46142.0</v>
      </c>
      <c r="B2261" s="15"/>
      <c r="C2261" s="44"/>
      <c r="D2261" s="181" t="s">
        <v>25483</v>
      </c>
      <c r="E2261" s="100"/>
      <c r="F2261" s="112" t="str">
        <f t="shared" si="4"/>
        <v>ARIEL ALEJANDRO GONZÁLEZ MANZANO </v>
      </c>
      <c r="G2261" s="100" t="s">
        <v>25484</v>
      </c>
      <c r="H2261" s="56" t="s">
        <v>12</v>
      </c>
      <c r="I2261" s="27"/>
      <c r="J2261" s="57" t="s">
        <v>14</v>
      </c>
      <c r="K2261" s="28"/>
    </row>
    <row r="2262" ht="22.5" customHeight="1">
      <c r="A2262" s="147">
        <v>46142.0</v>
      </c>
      <c r="B2262" s="15"/>
      <c r="C2262" s="44"/>
      <c r="D2262" s="181" t="s">
        <v>25485</v>
      </c>
      <c r="E2262" s="100"/>
      <c r="F2262" s="112" t="str">
        <f t="shared" si="4"/>
        <v>CRHISTHOPER ALEJANDRO MONTALVA BRITO </v>
      </c>
      <c r="G2262" s="100" t="s">
        <v>25486</v>
      </c>
      <c r="H2262" s="56" t="s">
        <v>12</v>
      </c>
      <c r="I2262" s="27"/>
      <c r="J2262" s="57" t="s">
        <v>14</v>
      </c>
      <c r="K2262" s="28"/>
    </row>
    <row r="2263" ht="22.5" customHeight="1">
      <c r="A2263" s="147">
        <v>46142.0</v>
      </c>
      <c r="B2263" s="15"/>
      <c r="C2263" s="44"/>
      <c r="D2263" s="181" t="s">
        <v>25487</v>
      </c>
      <c r="E2263" s="100"/>
      <c r="F2263" s="112" t="str">
        <f t="shared" si="4"/>
        <v>GENESIS EYFFEL RODRIGUEZ ARGUELLO </v>
      </c>
      <c r="G2263" s="100" t="s">
        <v>25488</v>
      </c>
      <c r="H2263" s="56" t="s">
        <v>12</v>
      </c>
      <c r="I2263" s="27"/>
      <c r="J2263" s="57" t="s">
        <v>14</v>
      </c>
      <c r="K2263" s="28"/>
    </row>
    <row r="2264" ht="22.5" customHeight="1">
      <c r="A2264" s="147">
        <v>46142.0</v>
      </c>
      <c r="B2264" s="15"/>
      <c r="C2264" s="44"/>
      <c r="D2264" s="181" t="s">
        <v>25489</v>
      </c>
      <c r="E2264" s="100"/>
      <c r="F2264" s="112" t="str">
        <f t="shared" si="4"/>
        <v>JINKLEIBER KENAI HERNANDEZ VILLANUEVA </v>
      </c>
      <c r="G2264" s="100" t="s">
        <v>25490</v>
      </c>
      <c r="H2264" s="56" t="s">
        <v>12</v>
      </c>
      <c r="I2264" s="27"/>
      <c r="J2264" s="57" t="s">
        <v>14</v>
      </c>
      <c r="K2264" s="28"/>
    </row>
    <row r="2265" ht="22.5" customHeight="1">
      <c r="A2265" s="147">
        <v>46142.0</v>
      </c>
      <c r="B2265" s="15"/>
      <c r="C2265" s="44"/>
      <c r="D2265" s="181" t="s">
        <v>25491</v>
      </c>
      <c r="E2265" s="100"/>
      <c r="F2265" s="112" t="str">
        <f t="shared" si="4"/>
        <v>MARCELO ALCALA ZAMORA RETAMAL </v>
      </c>
      <c r="G2265" s="100" t="s">
        <v>25492</v>
      </c>
      <c r="H2265" s="56" t="s">
        <v>12</v>
      </c>
      <c r="I2265" s="27"/>
      <c r="J2265" s="57" t="s">
        <v>14</v>
      </c>
      <c r="K2265" s="28"/>
    </row>
    <row r="2266" ht="22.5" customHeight="1">
      <c r="A2266" s="147">
        <v>46142.0</v>
      </c>
      <c r="B2266" s="15"/>
      <c r="C2266" s="44"/>
      <c r="D2266" s="181" t="s">
        <v>25493</v>
      </c>
      <c r="E2266" s="100"/>
      <c r="F2266" s="112" t="str">
        <f t="shared" si="4"/>
        <v>JUAN MARCELO QUINÁN VERA </v>
      </c>
      <c r="G2266" s="100" t="s">
        <v>25494</v>
      </c>
      <c r="H2266" s="56" t="s">
        <v>12</v>
      </c>
      <c r="I2266" s="27"/>
      <c r="J2266" s="57" t="s">
        <v>14</v>
      </c>
      <c r="K2266" s="28"/>
    </row>
    <row r="2267" ht="22.5" customHeight="1">
      <c r="A2267" s="147">
        <v>46142.0</v>
      </c>
      <c r="B2267" s="15"/>
      <c r="C2267" s="44"/>
      <c r="D2267" s="181" t="s">
        <v>25495</v>
      </c>
      <c r="E2267" s="100"/>
      <c r="F2267" s="112" t="str">
        <f t="shared" si="4"/>
        <v>LUIS ALEXIS GACITÚA CIFUENTES </v>
      </c>
      <c r="G2267" s="100" t="s">
        <v>25496</v>
      </c>
      <c r="H2267" s="61"/>
      <c r="I2267" s="27"/>
      <c r="J2267" s="57" t="s">
        <v>14</v>
      </c>
      <c r="K2267" s="23" t="s">
        <v>15</v>
      </c>
    </row>
    <row r="2268" ht="22.5" customHeight="1">
      <c r="A2268" s="147">
        <v>46142.0</v>
      </c>
      <c r="B2268" s="15"/>
      <c r="C2268" s="44"/>
      <c r="D2268" s="181" t="s">
        <v>25452</v>
      </c>
      <c r="E2268" s="100"/>
      <c r="F2268" s="112" t="str">
        <f t="shared" si="4"/>
        <v>DOMINIQUE ARACELLY SALDÍAS VILLALOBOS </v>
      </c>
      <c r="G2268" s="100" t="s">
        <v>25453</v>
      </c>
      <c r="H2268" s="61"/>
      <c r="I2268" s="27"/>
      <c r="J2268" s="57" t="s">
        <v>14</v>
      </c>
      <c r="K2268" s="28"/>
    </row>
    <row r="2269" ht="22.5" customHeight="1">
      <c r="A2269" s="147">
        <v>46142.0</v>
      </c>
      <c r="B2269" s="15"/>
      <c r="C2269" s="44"/>
      <c r="D2269" s="181" t="s">
        <v>25497</v>
      </c>
      <c r="E2269" s="100"/>
      <c r="F2269" s="112" t="str">
        <f t="shared" si="4"/>
        <v>ARIEL GILBERTO NIEVES PARTIDA </v>
      </c>
      <c r="G2269" s="100" t="s">
        <v>25498</v>
      </c>
      <c r="H2269" s="61"/>
      <c r="I2269" s="27"/>
      <c r="J2269" s="57" t="s">
        <v>14</v>
      </c>
      <c r="K2269" s="28"/>
    </row>
    <row r="2270" ht="22.5" customHeight="1">
      <c r="A2270" s="147">
        <v>46142.0</v>
      </c>
      <c r="B2270" s="15"/>
      <c r="C2270" s="44"/>
      <c r="D2270" s="181" t="s">
        <v>25499</v>
      </c>
      <c r="E2270" s="100"/>
      <c r="F2270" s="112" t="str">
        <f t="shared" si="4"/>
        <v>BRISTHER ANANYELA RODRIGUEZ RAMIREZ </v>
      </c>
      <c r="G2270" s="100" t="s">
        <v>25500</v>
      </c>
      <c r="H2270" s="61"/>
      <c r="I2270" s="27"/>
      <c r="J2270" s="57" t="s">
        <v>14</v>
      </c>
      <c r="K2270" s="28"/>
    </row>
    <row r="2271" ht="22.5" customHeight="1">
      <c r="A2271" s="147">
        <v>46142.0</v>
      </c>
      <c r="B2271" s="15"/>
      <c r="C2271" s="44"/>
      <c r="D2271" s="181" t="s">
        <v>25501</v>
      </c>
      <c r="E2271" s="100"/>
      <c r="F2271" s="112" t="str">
        <f t="shared" si="4"/>
        <v>MARCELA ANITA ILLANES JORQUERA </v>
      </c>
      <c r="G2271" s="100" t="s">
        <v>25502</v>
      </c>
      <c r="H2271" s="56" t="s">
        <v>12</v>
      </c>
      <c r="I2271" s="27"/>
      <c r="J2271" s="57" t="s">
        <v>14</v>
      </c>
      <c r="K2271" s="28"/>
    </row>
    <row r="2272" ht="22.5" customHeight="1">
      <c r="A2272" s="147">
        <v>46142.0</v>
      </c>
      <c r="B2272" s="15"/>
      <c r="C2272" s="44"/>
      <c r="D2272" s="181" t="s">
        <v>25503</v>
      </c>
      <c r="E2272" s="100"/>
      <c r="F2272" s="112" t="str">
        <f t="shared" si="4"/>
        <v>ANDREA ARACELLY MARTÍNEZ MARÍN </v>
      </c>
      <c r="G2272" s="100" t="s">
        <v>25504</v>
      </c>
      <c r="H2272" s="56" t="s">
        <v>12</v>
      </c>
      <c r="I2272" s="27"/>
      <c r="J2272" s="57" t="s">
        <v>14</v>
      </c>
      <c r="K2272" s="28"/>
    </row>
    <row r="2273" ht="22.5" customHeight="1">
      <c r="A2273" s="147">
        <v>46142.0</v>
      </c>
      <c r="B2273" s="15"/>
      <c r="C2273" s="44"/>
      <c r="D2273" s="181" t="s">
        <v>25505</v>
      </c>
      <c r="E2273" s="100"/>
      <c r="F2273" s="184" t="str">
        <f t="shared" si="4"/>
        <v>PATRICIA ALEJANDRA PEÑA VÉLIZ </v>
      </c>
      <c r="G2273" s="100" t="s">
        <v>25506</v>
      </c>
      <c r="H2273" s="56" t="s">
        <v>12</v>
      </c>
      <c r="I2273" s="27"/>
      <c r="J2273" s="57" t="s">
        <v>14</v>
      </c>
      <c r="K2273" s="28"/>
    </row>
    <row r="2274" ht="22.5" customHeight="1">
      <c r="A2274" s="147">
        <v>46142.0</v>
      </c>
      <c r="B2274" s="15"/>
      <c r="C2274" s="44"/>
      <c r="D2274" s="181" t="s">
        <v>25507</v>
      </c>
      <c r="E2274" s="100"/>
      <c r="F2274" s="112" t="str">
        <f t="shared" si="4"/>
        <v>CATALINA ALEXIA GUERRERO VERGARA </v>
      </c>
      <c r="G2274" s="100" t="s">
        <v>25508</v>
      </c>
      <c r="H2274" s="56" t="s">
        <v>12</v>
      </c>
      <c r="I2274" s="27"/>
      <c r="J2274" s="57" t="s">
        <v>14</v>
      </c>
      <c r="K2274" s="23" t="s">
        <v>15</v>
      </c>
    </row>
    <row r="2275" ht="22.5" customHeight="1">
      <c r="A2275" s="147">
        <v>46142.0</v>
      </c>
      <c r="B2275" s="15"/>
      <c r="C2275" s="44"/>
      <c r="D2275" s="181" t="s">
        <v>25509</v>
      </c>
      <c r="E2275" s="100"/>
      <c r="F2275" s="112" t="str">
        <f t="shared" si="4"/>
        <v>ADA ROSA RAMÍREZ GARCÍA </v>
      </c>
      <c r="G2275" s="100" t="s">
        <v>25510</v>
      </c>
      <c r="H2275" s="61"/>
      <c r="I2275" s="27"/>
      <c r="J2275" s="57" t="s">
        <v>14</v>
      </c>
      <c r="K2275" s="28"/>
    </row>
    <row r="2276" ht="22.5" customHeight="1">
      <c r="A2276" s="147">
        <v>46142.0</v>
      </c>
      <c r="B2276" s="15"/>
      <c r="C2276" s="44"/>
      <c r="D2276" s="181" t="s">
        <v>25511</v>
      </c>
      <c r="E2276" s="100"/>
      <c r="F2276" s="112" t="str">
        <f t="shared" si="4"/>
        <v>MARÍAJOSÉ VEGA ULLOA </v>
      </c>
      <c r="G2276" s="100" t="s">
        <v>25512</v>
      </c>
      <c r="H2276" s="56" t="s">
        <v>12</v>
      </c>
      <c r="I2276" s="27"/>
      <c r="J2276" s="57" t="s">
        <v>14</v>
      </c>
      <c r="K2276" s="28"/>
    </row>
    <row r="2277" ht="22.5" customHeight="1">
      <c r="A2277" s="147">
        <v>46142.0</v>
      </c>
      <c r="B2277" s="15"/>
      <c r="C2277" s="44"/>
      <c r="D2277" s="181" t="s">
        <v>25513</v>
      </c>
      <c r="E2277" s="100"/>
      <c r="F2277" s="112" t="str">
        <f t="shared" si="4"/>
        <v>NAYADHET ANDREA CUELLAR DEVIA </v>
      </c>
      <c r="G2277" s="100" t="s">
        <v>25514</v>
      </c>
      <c r="H2277" s="61"/>
      <c r="I2277" s="27"/>
      <c r="J2277" s="57" t="s">
        <v>14</v>
      </c>
      <c r="K2277" s="28"/>
    </row>
    <row r="2278" ht="22.5" customHeight="1">
      <c r="A2278" s="147">
        <v>46142.0</v>
      </c>
      <c r="B2278" s="15"/>
      <c r="C2278" s="44"/>
      <c r="D2278" s="181" t="s">
        <v>25515</v>
      </c>
      <c r="E2278" s="100"/>
      <c r="F2278" s="112" t="str">
        <f t="shared" si="4"/>
        <v>JELEHEN ANAÍS ESPINOZA ARAYA </v>
      </c>
      <c r="G2278" s="100" t="s">
        <v>25516</v>
      </c>
      <c r="H2278" s="61"/>
      <c r="I2278" s="27"/>
      <c r="J2278" s="57" t="s">
        <v>14</v>
      </c>
      <c r="K2278" s="28"/>
    </row>
    <row r="2279" ht="22.5" customHeight="1">
      <c r="A2279" s="147">
        <v>46142.0</v>
      </c>
      <c r="B2279" s="15"/>
      <c r="C2279" s="44"/>
      <c r="D2279" s="181" t="s">
        <v>25517</v>
      </c>
      <c r="E2279" s="100"/>
      <c r="F2279" s="112" t="str">
        <f t="shared" si="4"/>
        <v>ANTONELLA IGNACIA LAGOS ROJAS </v>
      </c>
      <c r="G2279" s="100" t="s">
        <v>25518</v>
      </c>
      <c r="H2279" s="56" t="s">
        <v>12</v>
      </c>
      <c r="I2279" s="27"/>
      <c r="J2279" s="57" t="s">
        <v>14</v>
      </c>
      <c r="K2279" s="28"/>
    </row>
    <row r="2280" ht="22.5" customHeight="1">
      <c r="A2280" s="147">
        <v>46142.0</v>
      </c>
      <c r="B2280" s="15"/>
      <c r="C2280" s="44"/>
      <c r="D2280" s="181" t="s">
        <v>25519</v>
      </c>
      <c r="E2280" s="100"/>
      <c r="F2280" s="112" t="str">
        <f t="shared" si="4"/>
        <v>PAULA FERNANDA ROZAS ALLENDE </v>
      </c>
      <c r="G2280" s="100" t="s">
        <v>25520</v>
      </c>
      <c r="H2280" s="61"/>
      <c r="I2280" s="27"/>
      <c r="J2280" s="57" t="s">
        <v>14</v>
      </c>
      <c r="K2280" s="28"/>
    </row>
    <row r="2281" ht="22.5" customHeight="1">
      <c r="A2281" s="147">
        <v>46142.0</v>
      </c>
      <c r="B2281" s="15"/>
      <c r="C2281" s="44"/>
      <c r="D2281" s="181" t="s">
        <v>25521</v>
      </c>
      <c r="E2281" s="100"/>
      <c r="F2281" s="112" t="str">
        <f t="shared" si="4"/>
        <v>MACARENA ANDREA VALENZUELA CÁCERES </v>
      </c>
      <c r="G2281" s="100" t="s">
        <v>25522</v>
      </c>
      <c r="H2281" s="56" t="s">
        <v>12</v>
      </c>
      <c r="I2281" s="27"/>
      <c r="J2281" s="57" t="s">
        <v>14</v>
      </c>
      <c r="K2281" s="23" t="s">
        <v>15</v>
      </c>
    </row>
    <row r="2282" ht="22.5" customHeight="1">
      <c r="A2282" s="147">
        <v>46142.0</v>
      </c>
      <c r="B2282" s="15"/>
      <c r="C2282" s="44"/>
      <c r="D2282" s="181" t="s">
        <v>25523</v>
      </c>
      <c r="E2282" s="100"/>
      <c r="F2282" s="112" t="str">
        <f t="shared" si="4"/>
        <v>CONSTANZA NICOLE ACEVEDO CARRILLO </v>
      </c>
      <c r="G2282" s="100" t="s">
        <v>25524</v>
      </c>
      <c r="H2282" s="61"/>
      <c r="I2282" s="27"/>
      <c r="J2282" s="57" t="s">
        <v>14</v>
      </c>
      <c r="K2282" s="28"/>
    </row>
    <row r="2283" ht="22.5" customHeight="1">
      <c r="A2283" s="147">
        <v>46142.0</v>
      </c>
      <c r="B2283" s="15"/>
      <c r="C2283" s="44"/>
      <c r="D2283" s="181" t="s">
        <v>25525</v>
      </c>
      <c r="E2283" s="100"/>
      <c r="F2283" s="112" t="str">
        <f t="shared" si="4"/>
        <v>NICOLÁS ADOLFO NIEVAS GAJARDO </v>
      </c>
      <c r="G2283" s="100" t="s">
        <v>25526</v>
      </c>
      <c r="H2283" s="61"/>
      <c r="I2283" s="27"/>
      <c r="J2283" s="57" t="s">
        <v>14</v>
      </c>
      <c r="K2283" s="28"/>
    </row>
    <row r="2284" ht="22.5" customHeight="1">
      <c r="A2284" s="147">
        <v>46142.0</v>
      </c>
      <c r="B2284" s="15"/>
      <c r="C2284" s="44"/>
      <c r="D2284" s="181" t="s">
        <v>25527</v>
      </c>
      <c r="E2284" s="100"/>
      <c r="F2284" s="112" t="str">
        <f t="shared" si="4"/>
        <v>MARCELO ALEXIS PRESMITTA CISTERNAS </v>
      </c>
      <c r="G2284" s="100" t="s">
        <v>25528</v>
      </c>
      <c r="H2284" s="56" t="s">
        <v>12</v>
      </c>
      <c r="I2284" s="27"/>
      <c r="J2284" s="57" t="s">
        <v>14</v>
      </c>
      <c r="K2284" s="28"/>
    </row>
    <row r="2285" ht="22.5" customHeight="1">
      <c r="A2285" s="147">
        <v>46142.0</v>
      </c>
      <c r="B2285" s="15"/>
      <c r="C2285" s="44"/>
      <c r="D2285" s="181" t="s">
        <v>25529</v>
      </c>
      <c r="E2285" s="100"/>
      <c r="F2285" s="112" t="str">
        <f t="shared" si="4"/>
        <v>ROBERTO CARLOS HIDALGO CASTILLO </v>
      </c>
      <c r="G2285" s="100" t="s">
        <v>25530</v>
      </c>
      <c r="H2285" s="56" t="s">
        <v>12</v>
      </c>
      <c r="I2285" s="27"/>
      <c r="J2285" s="57" t="s">
        <v>14</v>
      </c>
      <c r="K2285" s="28"/>
    </row>
    <row r="2286" ht="22.5" customHeight="1">
      <c r="A2286" s="147">
        <v>46142.0</v>
      </c>
      <c r="B2286" s="15"/>
      <c r="C2286" s="44"/>
      <c r="D2286" s="181" t="s">
        <v>25531</v>
      </c>
      <c r="E2286" s="100"/>
      <c r="F2286" s="112" t="str">
        <f t="shared" si="4"/>
        <v>CONSTANZA ANDREA ALVIÑA REYES </v>
      </c>
      <c r="G2286" s="100" t="s">
        <v>25532</v>
      </c>
      <c r="H2286" s="61"/>
      <c r="I2286" s="27"/>
      <c r="J2286" s="57" t="s">
        <v>14</v>
      </c>
      <c r="K2286" s="28"/>
    </row>
    <row r="2287" ht="22.5" customHeight="1">
      <c r="A2287" s="147">
        <v>46142.0</v>
      </c>
      <c r="B2287" s="15"/>
      <c r="C2287" s="44"/>
      <c r="D2287" s="181" t="s">
        <v>25533</v>
      </c>
      <c r="E2287" s="100"/>
      <c r="F2287" s="112" t="str">
        <f t="shared" si="4"/>
        <v>DIILAN THOMAS VALENZUELA LLANCAPANI </v>
      </c>
      <c r="G2287" s="100" t="s">
        <v>25534</v>
      </c>
      <c r="H2287" s="56" t="s">
        <v>12</v>
      </c>
      <c r="I2287" s="27"/>
      <c r="J2287" s="57" t="s">
        <v>14</v>
      </c>
      <c r="K2287" s="28"/>
    </row>
    <row r="2288" ht="22.5" customHeight="1">
      <c r="A2288" s="147">
        <v>46142.0</v>
      </c>
      <c r="B2288" s="15"/>
      <c r="C2288" s="44"/>
      <c r="D2288" s="181" t="s">
        <v>9431</v>
      </c>
      <c r="E2288" s="100" t="s">
        <v>25535</v>
      </c>
      <c r="F2288" s="112" t="str">
        <f t="shared" si="4"/>
        <v>PAULA VIDAL SAUNERO</v>
      </c>
      <c r="G2288" s="100" t="s">
        <v>25536</v>
      </c>
      <c r="H2288" s="56" t="s">
        <v>12</v>
      </c>
      <c r="I2288" s="27"/>
      <c r="J2288" s="57" t="s">
        <v>14</v>
      </c>
      <c r="K2288" s="28"/>
    </row>
    <row r="2289" ht="22.5" customHeight="1">
      <c r="A2289" s="147">
        <v>46142.0</v>
      </c>
      <c r="B2289" s="15"/>
      <c r="C2289" s="44"/>
      <c r="D2289" s="181" t="s">
        <v>4131</v>
      </c>
      <c r="E2289" s="100" t="s">
        <v>25535</v>
      </c>
      <c r="F2289" s="112" t="str">
        <f t="shared" si="4"/>
        <v>NATALIA VIDAL SAUNERO</v>
      </c>
      <c r="G2289" s="100" t="s">
        <v>25537</v>
      </c>
      <c r="H2289" s="56" t="s">
        <v>12</v>
      </c>
      <c r="I2289" s="27"/>
      <c r="J2289" s="57" t="s">
        <v>14</v>
      </c>
      <c r="K2289" s="28"/>
    </row>
    <row r="2290" ht="22.5" customHeight="1">
      <c r="A2290" s="147">
        <v>46142.0</v>
      </c>
      <c r="B2290" s="15"/>
      <c r="C2290" s="46" t="s">
        <v>122</v>
      </c>
      <c r="D2290" s="181" t="s">
        <v>25538</v>
      </c>
      <c r="E2290" s="100"/>
      <c r="F2290" s="112" t="str">
        <f t="shared" si="4"/>
        <v>SAMUEL ANDRÉS VERA CARTAXO </v>
      </c>
      <c r="G2290" s="100" t="s">
        <v>25539</v>
      </c>
      <c r="H2290" s="61"/>
      <c r="I2290" s="27"/>
      <c r="J2290" s="57" t="s">
        <v>26</v>
      </c>
      <c r="K2290" s="23" t="s">
        <v>22</v>
      </c>
    </row>
    <row r="2291" ht="22.5" customHeight="1">
      <c r="A2291" s="147">
        <v>46142.0</v>
      </c>
      <c r="B2291" s="15"/>
      <c r="C2291" s="46" t="s">
        <v>106</v>
      </c>
      <c r="D2291" s="181" t="s">
        <v>25540</v>
      </c>
      <c r="E2291" s="100"/>
      <c r="F2291" s="112" t="str">
        <f t="shared" si="4"/>
        <v>ZOREL ANDRÉS MELÉNDEZ APABLAZA </v>
      </c>
      <c r="G2291" s="100" t="s">
        <v>25541</v>
      </c>
      <c r="H2291" s="61"/>
      <c r="I2291" s="27"/>
      <c r="J2291" s="57" t="s">
        <v>26</v>
      </c>
      <c r="K2291" s="23" t="s">
        <v>22</v>
      </c>
    </row>
    <row r="2292" ht="22.5" customHeight="1">
      <c r="A2292" s="147">
        <v>46142.0</v>
      </c>
      <c r="B2292" s="15"/>
      <c r="C2292" s="46" t="s">
        <v>432</v>
      </c>
      <c r="D2292" s="181" t="s">
        <v>25542</v>
      </c>
      <c r="E2292" s="100"/>
      <c r="F2292" s="112" t="str">
        <f t="shared" si="4"/>
        <v>TAMARA FRANCISCA DEL ROSARIO SAAVEDRA PÉREZ </v>
      </c>
      <c r="G2292" s="100" t="s">
        <v>25543</v>
      </c>
      <c r="H2292" s="56" t="s">
        <v>12</v>
      </c>
      <c r="I2292" s="27"/>
      <c r="J2292" s="57" t="s">
        <v>21226</v>
      </c>
      <c r="K2292" s="23" t="s">
        <v>15</v>
      </c>
    </row>
    <row r="2293" ht="22.5" customHeight="1">
      <c r="A2293" s="147">
        <v>46142.0</v>
      </c>
      <c r="B2293" s="15"/>
      <c r="C2293" s="46" t="s">
        <v>122</v>
      </c>
      <c r="D2293" s="181" t="s">
        <v>25544</v>
      </c>
      <c r="E2293" s="100"/>
      <c r="F2293" s="112" t="str">
        <f t="shared" si="4"/>
        <v>ISAI DANIEL ROJAS MOLINA </v>
      </c>
      <c r="G2293" s="100" t="s">
        <v>25545</v>
      </c>
      <c r="H2293" s="56" t="s">
        <v>12</v>
      </c>
      <c r="I2293" s="27"/>
      <c r="J2293" s="57" t="s">
        <v>21</v>
      </c>
      <c r="K2293" s="23" t="s">
        <v>30</v>
      </c>
    </row>
    <row r="2294" ht="22.5" customHeight="1">
      <c r="A2294" s="147">
        <v>46142.0</v>
      </c>
      <c r="B2294" s="15"/>
      <c r="C2294" s="46" t="s">
        <v>122</v>
      </c>
      <c r="D2294" s="181" t="s">
        <v>25546</v>
      </c>
      <c r="E2294" s="100"/>
      <c r="F2294" s="112" t="str">
        <f t="shared" si="4"/>
        <v>JOATAN ELIASIM LANG MONTALVÁN </v>
      </c>
      <c r="G2294" s="100" t="s">
        <v>25547</v>
      </c>
      <c r="H2294" s="56" t="s">
        <v>12</v>
      </c>
      <c r="I2294" s="27"/>
      <c r="J2294" s="57" t="s">
        <v>21226</v>
      </c>
      <c r="K2294" s="23" t="s">
        <v>30</v>
      </c>
    </row>
    <row r="2295" ht="22.5" customHeight="1">
      <c r="A2295" s="147">
        <v>46142.0</v>
      </c>
      <c r="B2295" s="15"/>
      <c r="C2295" s="46" t="s">
        <v>122</v>
      </c>
      <c r="D2295" s="181" t="s">
        <v>25548</v>
      </c>
      <c r="E2295" s="100"/>
      <c r="F2295" s="112" t="str">
        <f t="shared" si="4"/>
        <v>JEANNETTE ANGÉLICA ROJAS CASTRO </v>
      </c>
      <c r="G2295" s="100" t="s">
        <v>25549</v>
      </c>
      <c r="H2295" s="56" t="s">
        <v>12</v>
      </c>
      <c r="I2295" s="27"/>
      <c r="J2295" s="57" t="s">
        <v>21226</v>
      </c>
      <c r="K2295" s="23" t="s">
        <v>15</v>
      </c>
    </row>
    <row r="2296" ht="22.5" customHeight="1">
      <c r="A2296" s="147">
        <v>46142.0</v>
      </c>
      <c r="B2296" s="15"/>
      <c r="C2296" s="46" t="s">
        <v>106</v>
      </c>
      <c r="D2296" s="181" t="s">
        <v>25550</v>
      </c>
      <c r="E2296" s="100"/>
      <c r="F2296" s="112" t="str">
        <f t="shared" si="4"/>
        <v>EDUARDO JAVIER SEURA ZAMBRA </v>
      </c>
      <c r="G2296" s="100" t="s">
        <v>25551</v>
      </c>
      <c r="H2296" s="61"/>
      <c r="I2296" s="27"/>
      <c r="J2296" s="57" t="s">
        <v>21</v>
      </c>
      <c r="K2296" s="23" t="s">
        <v>22</v>
      </c>
    </row>
    <row r="2297" ht="22.5" customHeight="1">
      <c r="A2297" s="147">
        <v>46142.0</v>
      </c>
      <c r="B2297" s="15"/>
      <c r="C2297" s="46" t="s">
        <v>106</v>
      </c>
      <c r="D2297" s="181" t="s">
        <v>25552</v>
      </c>
      <c r="E2297" s="100"/>
      <c r="F2297" s="112" t="str">
        <f t="shared" si="4"/>
        <v>RUBEN ALBERTO PULGAR LEYBA </v>
      </c>
      <c r="G2297" s="100" t="s">
        <v>25553</v>
      </c>
      <c r="H2297" s="56" t="s">
        <v>12</v>
      </c>
      <c r="I2297" s="27"/>
      <c r="J2297" s="57" t="s">
        <v>21</v>
      </c>
      <c r="K2297" s="23" t="s">
        <v>30</v>
      </c>
    </row>
    <row r="2298" ht="22.5" customHeight="1">
      <c r="A2298" s="147">
        <v>46142.0</v>
      </c>
      <c r="B2298" s="15"/>
      <c r="C2298" s="46" t="s">
        <v>1569</v>
      </c>
      <c r="D2298" s="181" t="s">
        <v>25554</v>
      </c>
      <c r="E2298" s="100"/>
      <c r="F2298" s="112" t="str">
        <f t="shared" si="4"/>
        <v>JAVIERA NICOLL MARCHANT HIDALGO </v>
      </c>
      <c r="G2298" s="100" t="s">
        <v>25555</v>
      </c>
      <c r="H2298" s="56" t="s">
        <v>12</v>
      </c>
      <c r="I2298" s="27"/>
      <c r="J2298" s="57" t="s">
        <v>21</v>
      </c>
      <c r="K2298" s="23" t="s">
        <v>15</v>
      </c>
    </row>
    <row r="2299" ht="22.5" customHeight="1">
      <c r="A2299" s="147">
        <v>46142.0</v>
      </c>
      <c r="B2299" s="15"/>
      <c r="C2299" s="46" t="s">
        <v>2785</v>
      </c>
      <c r="D2299" s="181" t="s">
        <v>25556</v>
      </c>
      <c r="E2299" s="100"/>
      <c r="F2299" s="112" t="str">
        <f t="shared" si="4"/>
        <v>ANTONIO ALEXIS RIQUELME GONZÁLEZ </v>
      </c>
      <c r="G2299" s="100" t="s">
        <v>25557</v>
      </c>
      <c r="H2299" s="61"/>
      <c r="I2299" s="27"/>
      <c r="J2299" s="57" t="s">
        <v>21</v>
      </c>
      <c r="K2299" s="23" t="s">
        <v>22</v>
      </c>
    </row>
    <row r="2300" ht="22.5" customHeight="1">
      <c r="A2300" s="147">
        <v>46142.0</v>
      </c>
      <c r="B2300" s="15"/>
      <c r="C2300" s="46" t="s">
        <v>106</v>
      </c>
      <c r="D2300" s="181" t="s">
        <v>25558</v>
      </c>
      <c r="E2300" s="100"/>
      <c r="F2300" s="112" t="str">
        <f t="shared" si="4"/>
        <v>ANDRÉS MUNDACA HORTAL </v>
      </c>
      <c r="G2300" s="100" t="s">
        <v>25559</v>
      </c>
      <c r="H2300" s="56" t="s">
        <v>12</v>
      </c>
      <c r="I2300" s="27"/>
      <c r="J2300" s="57" t="s">
        <v>21</v>
      </c>
      <c r="K2300" s="23" t="s">
        <v>15</v>
      </c>
    </row>
    <row r="2301" ht="22.5" customHeight="1">
      <c r="A2301" s="147">
        <v>46142.0</v>
      </c>
      <c r="B2301" s="15"/>
      <c r="C2301" s="46" t="s">
        <v>106</v>
      </c>
      <c r="D2301" s="181" t="s">
        <v>25560</v>
      </c>
      <c r="E2301" s="100"/>
      <c r="F2301" s="112" t="str">
        <f t="shared" si="4"/>
        <v>FELIPE ROBERTO TARQUE CAÑIPA </v>
      </c>
      <c r="G2301" s="100" t="s">
        <v>25561</v>
      </c>
      <c r="H2301" s="56" t="s">
        <v>12</v>
      </c>
      <c r="I2301" s="27"/>
      <c r="J2301" s="57" t="s">
        <v>21</v>
      </c>
      <c r="K2301" s="23" t="s">
        <v>15</v>
      </c>
    </row>
    <row r="2302" ht="22.5" customHeight="1">
      <c r="A2302" s="147">
        <v>46142.0</v>
      </c>
      <c r="B2302" s="46"/>
      <c r="C2302" s="44"/>
      <c r="D2302" s="181" t="s">
        <v>25562</v>
      </c>
      <c r="E2302" s="100"/>
      <c r="F2302" s="112" t="str">
        <f t="shared" si="4"/>
        <v>MARIA FERNANDA LOPEZ </v>
      </c>
      <c r="G2302" s="100" t="s">
        <v>25563</v>
      </c>
      <c r="H2302" s="56" t="s">
        <v>12</v>
      </c>
      <c r="I2302" s="27"/>
      <c r="J2302" s="57" t="s">
        <v>29</v>
      </c>
      <c r="K2302" s="23" t="s">
        <v>15</v>
      </c>
    </row>
    <row r="2303" ht="22.5" customHeight="1">
      <c r="A2303" s="147">
        <v>46142.0</v>
      </c>
      <c r="B2303" s="15">
        <v>46141.0</v>
      </c>
      <c r="C2303" s="44">
        <v>44805.0</v>
      </c>
      <c r="D2303" s="181" t="s">
        <v>25564</v>
      </c>
      <c r="E2303" s="100"/>
      <c r="F2303" s="112" t="str">
        <f t="shared" si="4"/>
        <v>BENJAMIN NICOLAS PIZARRO RETAMALES </v>
      </c>
      <c r="G2303" s="100" t="s">
        <v>25565</v>
      </c>
      <c r="H2303" s="56" t="s">
        <v>12</v>
      </c>
      <c r="I2303" s="27"/>
      <c r="J2303" s="57" t="s">
        <v>17</v>
      </c>
      <c r="K2303" s="23" t="s">
        <v>30</v>
      </c>
    </row>
    <row r="2304" ht="22.5" customHeight="1">
      <c r="A2304" s="147">
        <v>46142.0</v>
      </c>
      <c r="B2304" s="15">
        <v>46129.0</v>
      </c>
      <c r="C2304" s="44">
        <v>45689.0</v>
      </c>
      <c r="D2304" s="181" t="s">
        <v>25566</v>
      </c>
      <c r="E2304" s="100" t="s">
        <v>25567</v>
      </c>
      <c r="F2304" s="112" t="str">
        <f t="shared" si="4"/>
        <v>MAXIMO IVAN VALDEBENITO ARRIAGA</v>
      </c>
      <c r="G2304" s="100" t="s">
        <v>25568</v>
      </c>
      <c r="H2304" s="61"/>
      <c r="I2304" s="27"/>
      <c r="J2304" s="57" t="s">
        <v>17</v>
      </c>
      <c r="K2304" s="23" t="s">
        <v>22</v>
      </c>
    </row>
    <row r="2305" ht="22.5" customHeight="1">
      <c r="A2305" s="147">
        <v>46142.0</v>
      </c>
      <c r="B2305" s="15">
        <v>46129.0</v>
      </c>
      <c r="C2305" s="44">
        <v>44958.0</v>
      </c>
      <c r="D2305" s="181" t="s">
        <v>25569</v>
      </c>
      <c r="E2305" s="100" t="s">
        <v>25570</v>
      </c>
      <c r="F2305" s="112" t="str">
        <f t="shared" si="4"/>
        <v>LUIS AQUILES PIZARRO COVARRUBIAS</v>
      </c>
      <c r="G2305" s="100" t="s">
        <v>25571</v>
      </c>
      <c r="H2305" s="56" t="s">
        <v>12</v>
      </c>
      <c r="I2305" s="27"/>
      <c r="J2305" s="57" t="s">
        <v>17</v>
      </c>
      <c r="K2305" s="23" t="s">
        <v>20</v>
      </c>
    </row>
    <row r="2306" ht="22.5" customHeight="1">
      <c r="A2306" s="147">
        <v>46142.0</v>
      </c>
      <c r="B2306" s="15">
        <v>46132.0</v>
      </c>
      <c r="C2306" s="44">
        <v>44621.0</v>
      </c>
      <c r="D2306" s="181" t="s">
        <v>25572</v>
      </c>
      <c r="E2306" s="100" t="s">
        <v>25573</v>
      </c>
      <c r="F2306" s="112" t="str">
        <f t="shared" si="4"/>
        <v>FABIAN ALEXIS ORTIZ SOLIS</v>
      </c>
      <c r="G2306" s="100" t="s">
        <v>25574</v>
      </c>
      <c r="H2306" s="56" t="s">
        <v>12</v>
      </c>
      <c r="I2306" s="27"/>
      <c r="J2306" s="57" t="s">
        <v>17</v>
      </c>
      <c r="K2306" s="23" t="s">
        <v>15</v>
      </c>
    </row>
    <row r="2307" ht="22.5" customHeight="1">
      <c r="A2307" s="147">
        <v>46142.0</v>
      </c>
      <c r="B2307" s="15">
        <v>46129.0</v>
      </c>
      <c r="C2307" s="44">
        <v>44228.0</v>
      </c>
      <c r="D2307" s="181" t="s">
        <v>7669</v>
      </c>
      <c r="E2307" s="100" t="s">
        <v>25575</v>
      </c>
      <c r="F2307" s="112" t="str">
        <f t="shared" si="4"/>
        <v>VICTOR HUGO MONTECINOS LIZAMA</v>
      </c>
      <c r="G2307" s="100" t="s">
        <v>25576</v>
      </c>
      <c r="H2307" s="56" t="s">
        <v>12</v>
      </c>
      <c r="I2307" s="27"/>
      <c r="J2307" s="57" t="s">
        <v>17</v>
      </c>
      <c r="K2307" s="23" t="s">
        <v>15</v>
      </c>
    </row>
    <row r="2308" ht="22.5" customHeight="1">
      <c r="A2308" s="147">
        <v>46142.0</v>
      </c>
      <c r="B2308" s="15">
        <v>46129.0</v>
      </c>
      <c r="C2308" s="44">
        <v>45017.0</v>
      </c>
      <c r="D2308" s="181" t="s">
        <v>25577</v>
      </c>
      <c r="E2308" s="100" t="s">
        <v>7874</v>
      </c>
      <c r="F2308" s="112" t="str">
        <f t="shared" si="4"/>
        <v>OSVALDO ARTURO FUENTES GONZALEZ</v>
      </c>
      <c r="G2308" s="100" t="s">
        <v>25578</v>
      </c>
      <c r="H2308" s="61"/>
      <c r="I2308" s="27"/>
      <c r="J2308" s="57" t="s">
        <v>17</v>
      </c>
      <c r="K2308" s="23" t="s">
        <v>22</v>
      </c>
    </row>
    <row r="2309" ht="22.5" customHeight="1">
      <c r="A2309" s="147">
        <v>46142.0</v>
      </c>
      <c r="B2309" s="15">
        <v>46132.0</v>
      </c>
      <c r="C2309" s="44">
        <v>43647.0</v>
      </c>
      <c r="D2309" s="181" t="s">
        <v>2115</v>
      </c>
      <c r="E2309" s="100" t="s">
        <v>25579</v>
      </c>
      <c r="F2309" s="112" t="str">
        <f t="shared" si="4"/>
        <v>CARLA GONZALEZ DINAMARCA</v>
      </c>
      <c r="G2309" s="100" t="s">
        <v>25580</v>
      </c>
      <c r="H2309" s="56" t="s">
        <v>12</v>
      </c>
      <c r="I2309" s="27"/>
      <c r="J2309" s="57" t="s">
        <v>17</v>
      </c>
      <c r="K2309" s="23" t="s">
        <v>15</v>
      </c>
    </row>
    <row r="2310" ht="22.5" customHeight="1">
      <c r="A2310" s="147">
        <v>46142.0</v>
      </c>
      <c r="B2310" s="15">
        <v>46132.0</v>
      </c>
      <c r="C2310" s="44">
        <v>44593.0</v>
      </c>
      <c r="D2310" s="181" t="s">
        <v>25581</v>
      </c>
      <c r="E2310" s="100" t="s">
        <v>25582</v>
      </c>
      <c r="F2310" s="112" t="str">
        <f t="shared" si="4"/>
        <v>CLAUDIO ARMIN MORALES VERGARA</v>
      </c>
      <c r="G2310" s="100" t="s">
        <v>25583</v>
      </c>
      <c r="H2310" s="61"/>
      <c r="I2310" s="27"/>
      <c r="J2310" s="57" t="s">
        <v>17</v>
      </c>
      <c r="K2310" s="23" t="s">
        <v>22</v>
      </c>
    </row>
    <row r="2311" ht="22.5" customHeight="1">
      <c r="A2311" s="147">
        <v>46142.0</v>
      </c>
      <c r="B2311" s="15"/>
      <c r="C2311" s="44"/>
      <c r="D2311" s="181" t="s">
        <v>25584</v>
      </c>
      <c r="E2311" s="100"/>
      <c r="F2311" s="112" t="str">
        <f t="shared" si="4"/>
        <v>EDUARDO JAVIER ESTRADA DURÁN </v>
      </c>
      <c r="G2311" s="100" t="s">
        <v>25585</v>
      </c>
      <c r="H2311" s="56" t="s">
        <v>12</v>
      </c>
      <c r="I2311" s="27"/>
      <c r="J2311" s="57" t="s">
        <v>17</v>
      </c>
      <c r="K2311" s="23" t="s">
        <v>15</v>
      </c>
    </row>
    <row r="2312" ht="22.5" customHeight="1">
      <c r="A2312" s="147">
        <v>46142.0</v>
      </c>
      <c r="B2312" s="15">
        <v>46128.0</v>
      </c>
      <c r="C2312" s="44">
        <v>44652.0</v>
      </c>
      <c r="D2312" s="181" t="s">
        <v>25586</v>
      </c>
      <c r="E2312" s="100"/>
      <c r="F2312" s="112" t="str">
        <f t="shared" si="4"/>
        <v>PEDRO SEGUNDO RIVERA ARANCELLI </v>
      </c>
      <c r="G2312" s="100" t="s">
        <v>25587</v>
      </c>
      <c r="H2312" s="56" t="s">
        <v>12</v>
      </c>
      <c r="I2312" s="27"/>
      <c r="J2312" s="57" t="s">
        <v>17</v>
      </c>
      <c r="K2312" s="23" t="s">
        <v>15</v>
      </c>
    </row>
    <row r="2313" ht="22.5" customHeight="1">
      <c r="A2313" s="147">
        <v>46142.0</v>
      </c>
      <c r="B2313" s="15">
        <v>46128.0</v>
      </c>
      <c r="C2313" s="44">
        <v>43556.0</v>
      </c>
      <c r="D2313" s="181" t="s">
        <v>25588</v>
      </c>
      <c r="E2313" s="100"/>
      <c r="F2313" s="112" t="str">
        <f t="shared" si="4"/>
        <v>ROSSANNA ANGÉLICA SALAZAR GUERRERO </v>
      </c>
      <c r="G2313" s="100" t="s">
        <v>15898</v>
      </c>
      <c r="H2313" s="56" t="s">
        <v>12</v>
      </c>
      <c r="I2313" s="27"/>
      <c r="J2313" s="57" t="s">
        <v>17</v>
      </c>
      <c r="K2313" s="23" t="s">
        <v>15</v>
      </c>
    </row>
    <row r="2314" ht="22.5" customHeight="1">
      <c r="A2314" s="147">
        <v>46142.0</v>
      </c>
      <c r="B2314" s="15">
        <v>46128.0</v>
      </c>
      <c r="C2314" s="44">
        <v>43617.0</v>
      </c>
      <c r="D2314" s="181" t="s">
        <v>25589</v>
      </c>
      <c r="E2314" s="100"/>
      <c r="F2314" s="112" t="str">
        <f t="shared" si="4"/>
        <v>NATALIA ANDREA CABRERA MORENO </v>
      </c>
      <c r="G2314" s="100" t="s">
        <v>25590</v>
      </c>
      <c r="H2314" s="56" t="s">
        <v>12</v>
      </c>
      <c r="I2314" s="27"/>
      <c r="J2314" s="57" t="s">
        <v>17</v>
      </c>
      <c r="K2314" s="23" t="s">
        <v>15</v>
      </c>
    </row>
    <row r="2315" ht="22.5" customHeight="1">
      <c r="A2315" s="147">
        <v>46142.0</v>
      </c>
      <c r="B2315" s="15">
        <v>46128.0</v>
      </c>
      <c r="C2315" s="44">
        <v>44348.0</v>
      </c>
      <c r="D2315" s="181" t="s">
        <v>25591</v>
      </c>
      <c r="E2315" s="100"/>
      <c r="F2315" s="112" t="str">
        <f t="shared" si="4"/>
        <v>BRUNO IGNACIO OSORIO CAMPOS </v>
      </c>
      <c r="G2315" s="100" t="s">
        <v>12687</v>
      </c>
      <c r="H2315" s="56" t="s">
        <v>12</v>
      </c>
      <c r="I2315" s="27"/>
      <c r="J2315" s="57" t="s">
        <v>17</v>
      </c>
      <c r="K2315" s="23" t="s">
        <v>15</v>
      </c>
    </row>
    <row r="2316" ht="22.5" customHeight="1">
      <c r="A2316" s="147">
        <v>46142.0</v>
      </c>
      <c r="B2316" s="15">
        <v>46128.0</v>
      </c>
      <c r="C2316" s="44">
        <v>45108.0</v>
      </c>
      <c r="D2316" s="181" t="s">
        <v>25592</v>
      </c>
      <c r="E2316" s="100"/>
      <c r="F2316" s="112" t="str">
        <f t="shared" si="4"/>
        <v>ISRAEL DAVID SALOMÓN AYALA CID </v>
      </c>
      <c r="G2316" s="100" t="s">
        <v>25593</v>
      </c>
      <c r="H2316" s="56" t="s">
        <v>12</v>
      </c>
      <c r="I2316" s="27"/>
      <c r="J2316" s="57" t="s">
        <v>17</v>
      </c>
      <c r="K2316" s="23" t="s">
        <v>15</v>
      </c>
    </row>
    <row r="2317" ht="22.5" customHeight="1">
      <c r="A2317" s="147">
        <v>46142.0</v>
      </c>
      <c r="B2317" s="15">
        <v>46128.0</v>
      </c>
      <c r="C2317" s="44">
        <v>45108.0</v>
      </c>
      <c r="D2317" s="181" t="s">
        <v>25594</v>
      </c>
      <c r="E2317" s="100"/>
      <c r="F2317" s="112" t="str">
        <f t="shared" si="4"/>
        <v>EDUARDO ARMANDO VARAS BURGOS </v>
      </c>
      <c r="G2317" s="100" t="s">
        <v>25595</v>
      </c>
      <c r="H2317" s="61"/>
      <c r="I2317" s="27"/>
      <c r="J2317" s="57" t="s">
        <v>17</v>
      </c>
      <c r="K2317" s="23" t="s">
        <v>22</v>
      </c>
    </row>
    <row r="2318" ht="22.5" customHeight="1">
      <c r="A2318" s="147">
        <v>46142.0</v>
      </c>
      <c r="B2318" s="15"/>
      <c r="C2318" s="46" t="s">
        <v>995</v>
      </c>
      <c r="D2318" s="181" t="s">
        <v>25596</v>
      </c>
      <c r="E2318" s="100"/>
      <c r="F2318" s="112" t="str">
        <f t="shared" si="4"/>
        <v>ROBERTO HERNÁN VILLARROEL VERGARA </v>
      </c>
      <c r="G2318" s="100" t="s">
        <v>25597</v>
      </c>
      <c r="H2318" s="56" t="s">
        <v>12</v>
      </c>
      <c r="I2318" s="27"/>
      <c r="J2318" s="57" t="s">
        <v>17</v>
      </c>
      <c r="K2318" s="23" t="s">
        <v>15</v>
      </c>
    </row>
    <row r="2319" ht="22.5" customHeight="1">
      <c r="A2319" s="147">
        <v>46142.0</v>
      </c>
      <c r="B2319" s="15">
        <v>46128.0</v>
      </c>
      <c r="C2319" s="44">
        <v>43586.0</v>
      </c>
      <c r="D2319" s="181" t="s">
        <v>25598</v>
      </c>
      <c r="E2319" s="100"/>
      <c r="F2319" s="112" t="str">
        <f t="shared" si="4"/>
        <v>GERSON ISAAC VARGAS TORRES </v>
      </c>
      <c r="G2319" s="100" t="s">
        <v>25599</v>
      </c>
      <c r="H2319" s="61"/>
      <c r="I2319" s="27"/>
      <c r="J2319" s="57" t="s">
        <v>17</v>
      </c>
      <c r="K2319" s="23" t="s">
        <v>22</v>
      </c>
    </row>
    <row r="2320" ht="22.5" customHeight="1">
      <c r="A2320" s="147">
        <v>46142.0</v>
      </c>
      <c r="B2320" s="15"/>
      <c r="C2320" s="44">
        <v>43678.0</v>
      </c>
      <c r="D2320" s="181" t="s">
        <v>25600</v>
      </c>
      <c r="E2320" s="100"/>
      <c r="F2320" s="112" t="str">
        <f t="shared" si="4"/>
        <v>ALDO FABRIZIO BRICHETTO HERRERA </v>
      </c>
      <c r="G2320" s="100" t="s">
        <v>25601</v>
      </c>
      <c r="H2320" s="56" t="s">
        <v>12</v>
      </c>
      <c r="I2320" s="27"/>
      <c r="J2320" s="57" t="s">
        <v>17</v>
      </c>
      <c r="K2320" s="23" t="s">
        <v>15</v>
      </c>
    </row>
    <row r="2321" ht="22.5" customHeight="1">
      <c r="A2321" s="147">
        <v>46142.0</v>
      </c>
      <c r="B2321" s="15"/>
      <c r="C2321" s="46" t="s">
        <v>60</v>
      </c>
      <c r="D2321" s="181" t="s">
        <v>25602</v>
      </c>
      <c r="E2321" s="100"/>
      <c r="F2321" s="112" t="str">
        <f t="shared" si="4"/>
        <v>JOSÉ PATRICIO HUMBERTO RODRÍGUEZ VILLANUEVA </v>
      </c>
      <c r="G2321" s="100" t="s">
        <v>25603</v>
      </c>
      <c r="H2321" s="56" t="s">
        <v>12</v>
      </c>
      <c r="I2321" s="27"/>
      <c r="J2321" s="57" t="s">
        <v>17</v>
      </c>
      <c r="K2321" s="23" t="s">
        <v>15</v>
      </c>
    </row>
    <row r="2322" ht="22.5" customHeight="1">
      <c r="A2322" s="147">
        <v>46142.0</v>
      </c>
      <c r="B2322" s="15">
        <v>46128.0</v>
      </c>
      <c r="C2322" s="44">
        <v>40634.0</v>
      </c>
      <c r="D2322" s="181" t="s">
        <v>25604</v>
      </c>
      <c r="E2322" s="100"/>
      <c r="F2322" s="112" t="str">
        <f t="shared" si="4"/>
        <v>CÉSAR ENRIQUE GONZÁLEZ MONTENEGRO </v>
      </c>
      <c r="G2322" s="100" t="s">
        <v>25605</v>
      </c>
      <c r="H2322" s="56" t="s">
        <v>12</v>
      </c>
      <c r="I2322" s="27"/>
      <c r="J2322" s="57" t="s">
        <v>17</v>
      </c>
      <c r="K2322" s="23" t="s">
        <v>15</v>
      </c>
    </row>
    <row r="2323" ht="22.5" customHeight="1">
      <c r="A2323" s="147">
        <v>46142.0</v>
      </c>
      <c r="B2323" s="15">
        <v>46128.0</v>
      </c>
      <c r="C2323" s="44">
        <v>42278.0</v>
      </c>
      <c r="D2323" s="181" t="s">
        <v>25606</v>
      </c>
      <c r="E2323" s="100"/>
      <c r="F2323" s="112" t="str">
        <f t="shared" si="4"/>
        <v>JESSICA MACARENA FARÍAS LEIVA </v>
      </c>
      <c r="G2323" s="100" t="s">
        <v>25607</v>
      </c>
      <c r="H2323" s="56" t="s">
        <v>12</v>
      </c>
      <c r="I2323" s="27"/>
      <c r="J2323" s="57" t="s">
        <v>17</v>
      </c>
      <c r="K2323" s="23" t="s">
        <v>15</v>
      </c>
    </row>
    <row r="2324" ht="22.5" customHeight="1">
      <c r="A2324" s="147">
        <v>46142.0</v>
      </c>
      <c r="B2324" s="15">
        <v>46128.0</v>
      </c>
      <c r="C2324" s="44">
        <v>45352.0</v>
      </c>
      <c r="D2324" s="181" t="s">
        <v>25608</v>
      </c>
      <c r="E2324" s="100"/>
      <c r="F2324" s="112" t="str">
        <f t="shared" si="4"/>
        <v>CARLOS ALBERTO COSTA MORALES </v>
      </c>
      <c r="G2324" s="100" t="s">
        <v>25609</v>
      </c>
      <c r="H2324" s="56" t="s">
        <v>12</v>
      </c>
      <c r="I2324" s="27"/>
      <c r="J2324" s="57" t="s">
        <v>17</v>
      </c>
      <c r="K2324" s="23" t="s">
        <v>15</v>
      </c>
    </row>
    <row r="2325" ht="22.5" customHeight="1">
      <c r="A2325" s="147">
        <v>46142.0</v>
      </c>
      <c r="B2325" s="15"/>
      <c r="C2325" s="44" t="s">
        <v>228</v>
      </c>
      <c r="D2325" s="181" t="s">
        <v>25610</v>
      </c>
      <c r="E2325" s="100"/>
      <c r="F2325" s="112" t="str">
        <f t="shared" si="4"/>
        <v>KARIM MICHELL BASUALDO VALENZUELA </v>
      </c>
      <c r="G2325" s="100" t="s">
        <v>25611</v>
      </c>
      <c r="H2325" s="56" t="s">
        <v>12</v>
      </c>
      <c r="I2325" s="27"/>
      <c r="J2325" s="57" t="s">
        <v>17</v>
      </c>
      <c r="K2325" s="23" t="s">
        <v>15</v>
      </c>
    </row>
    <row r="2326" ht="22.5" customHeight="1">
      <c r="A2326" s="147">
        <v>46142.0</v>
      </c>
      <c r="B2326" s="15">
        <v>46128.0</v>
      </c>
      <c r="C2326" s="44">
        <v>43770.0</v>
      </c>
      <c r="D2326" s="181" t="s">
        <v>25612</v>
      </c>
      <c r="E2326" s="100"/>
      <c r="F2326" s="112" t="str">
        <f t="shared" si="4"/>
        <v>MARCO ANTONIO AHUMADA DE LA FUENTE </v>
      </c>
      <c r="G2326" s="100" t="s">
        <v>25613</v>
      </c>
      <c r="H2326" s="56" t="s">
        <v>12</v>
      </c>
      <c r="I2326" s="27"/>
      <c r="J2326" s="57" t="s">
        <v>17</v>
      </c>
      <c r="K2326" s="23" t="s">
        <v>15</v>
      </c>
    </row>
    <row r="2327" ht="22.5" customHeight="1">
      <c r="A2327" s="147">
        <v>46142.0</v>
      </c>
      <c r="B2327" s="15">
        <v>46128.0</v>
      </c>
      <c r="C2327" s="44">
        <v>41913.0</v>
      </c>
      <c r="D2327" s="181" t="s">
        <v>25614</v>
      </c>
      <c r="E2327" s="100"/>
      <c r="F2327" s="112" t="str">
        <f t="shared" si="4"/>
        <v>ROMINA PAZ SALAZAR APABLAZA </v>
      </c>
      <c r="G2327" s="100" t="s">
        <v>25615</v>
      </c>
      <c r="H2327" s="56" t="s">
        <v>12</v>
      </c>
      <c r="I2327" s="27"/>
      <c r="J2327" s="57" t="s">
        <v>17</v>
      </c>
      <c r="K2327" s="23" t="s">
        <v>15</v>
      </c>
    </row>
    <row r="2328" ht="22.5" customHeight="1">
      <c r="A2328" s="147">
        <v>46142.0</v>
      </c>
      <c r="B2328" s="15">
        <v>46128.0</v>
      </c>
      <c r="C2328" s="44">
        <v>45352.0</v>
      </c>
      <c r="D2328" s="181" t="s">
        <v>25616</v>
      </c>
      <c r="E2328" s="100"/>
      <c r="F2328" s="112" t="str">
        <f t="shared" si="4"/>
        <v>ELSA MARGARITA CONTRERAS CUEVAS </v>
      </c>
      <c r="G2328" s="100" t="s">
        <v>25617</v>
      </c>
      <c r="H2328" s="56" t="s">
        <v>12</v>
      </c>
      <c r="I2328" s="27"/>
      <c r="J2328" s="57" t="s">
        <v>17</v>
      </c>
      <c r="K2328" s="23" t="s">
        <v>15</v>
      </c>
    </row>
    <row r="2329" ht="22.5" customHeight="1">
      <c r="A2329" s="147">
        <v>46142.0</v>
      </c>
      <c r="B2329" s="15">
        <v>46128.0</v>
      </c>
      <c r="C2329" s="44">
        <v>45078.0</v>
      </c>
      <c r="D2329" s="181" t="s">
        <v>25618</v>
      </c>
      <c r="E2329" s="100"/>
      <c r="F2329" s="112" t="str">
        <f t="shared" si="4"/>
        <v>JORGE ENRIQUE RODRÍGUEZ VILLEGAS </v>
      </c>
      <c r="G2329" s="100" t="s">
        <v>25619</v>
      </c>
      <c r="H2329" s="56" t="s">
        <v>12</v>
      </c>
      <c r="I2329" s="27"/>
      <c r="J2329" s="57" t="s">
        <v>17</v>
      </c>
      <c r="K2329" s="23" t="s">
        <v>15</v>
      </c>
    </row>
    <row r="2330" ht="22.5" customHeight="1">
      <c r="A2330" s="147">
        <v>46142.0</v>
      </c>
      <c r="B2330" s="15">
        <v>46128.0</v>
      </c>
      <c r="C2330" s="44">
        <v>44866.0</v>
      </c>
      <c r="D2330" s="181" t="s">
        <v>25620</v>
      </c>
      <c r="E2330" s="100"/>
      <c r="F2330" s="112" t="str">
        <f t="shared" si="4"/>
        <v>AYLIN DAYANA ZÁRATE FERNÁNDEZ </v>
      </c>
      <c r="G2330" s="100" t="s">
        <v>25621</v>
      </c>
      <c r="H2330" s="56" t="s">
        <v>12</v>
      </c>
      <c r="I2330" s="27"/>
      <c r="J2330" s="57" t="s">
        <v>17</v>
      </c>
      <c r="K2330" s="23" t="s">
        <v>30</v>
      </c>
    </row>
    <row r="2331" ht="22.5" customHeight="1">
      <c r="A2331" s="147">
        <v>46142.0</v>
      </c>
      <c r="B2331" s="15"/>
      <c r="C2331" s="46" t="s">
        <v>106</v>
      </c>
      <c r="D2331" s="181" t="s">
        <v>25622</v>
      </c>
      <c r="E2331" s="100"/>
      <c r="F2331" s="112" t="str">
        <f t="shared" si="4"/>
        <v>BERTA MÓNICA JARA PANTOJA </v>
      </c>
      <c r="G2331" s="100" t="s">
        <v>25623</v>
      </c>
      <c r="H2331" s="56" t="s">
        <v>12</v>
      </c>
      <c r="I2331" s="27"/>
      <c r="J2331" s="57" t="s">
        <v>17</v>
      </c>
      <c r="K2331" s="23" t="s">
        <v>15</v>
      </c>
    </row>
    <row r="2332" ht="22.5" customHeight="1">
      <c r="A2332" s="147">
        <v>46142.0</v>
      </c>
      <c r="B2332" s="15">
        <v>46128.0</v>
      </c>
      <c r="C2332" s="44">
        <v>44440.0</v>
      </c>
      <c r="D2332" s="181" t="s">
        <v>25624</v>
      </c>
      <c r="E2332" s="100"/>
      <c r="F2332" s="112" t="str">
        <f t="shared" si="4"/>
        <v>MAURICIO ANDRÉS BUSTOS MATUS </v>
      </c>
      <c r="G2332" s="100" t="s">
        <v>25625</v>
      </c>
      <c r="H2332" s="61"/>
      <c r="I2332" s="27"/>
      <c r="J2332" s="57" t="s">
        <v>17</v>
      </c>
      <c r="K2332" s="23" t="s">
        <v>22</v>
      </c>
    </row>
    <row r="2333" ht="22.5" customHeight="1">
      <c r="A2333" s="147">
        <v>46142.0</v>
      </c>
      <c r="B2333" s="15">
        <v>46128.0</v>
      </c>
      <c r="C2333" s="44">
        <v>41944.0</v>
      </c>
      <c r="D2333" s="181" t="s">
        <v>25626</v>
      </c>
      <c r="E2333" s="100"/>
      <c r="F2333" s="112" t="str">
        <f t="shared" si="4"/>
        <v>MIGUEL ANGEL MOYA MARTÍNEZ </v>
      </c>
      <c r="G2333" s="100" t="s">
        <v>25627</v>
      </c>
      <c r="H2333" s="56" t="s">
        <v>12</v>
      </c>
      <c r="I2333" s="27"/>
      <c r="J2333" s="57" t="s">
        <v>17</v>
      </c>
      <c r="K2333" s="23" t="s">
        <v>22</v>
      </c>
    </row>
    <row r="2334" ht="22.5" customHeight="1">
      <c r="A2334" s="147">
        <v>46142.0</v>
      </c>
      <c r="B2334" s="15">
        <v>46128.0</v>
      </c>
      <c r="C2334" s="44">
        <v>43497.0</v>
      </c>
      <c r="D2334" s="181" t="s">
        <v>25628</v>
      </c>
      <c r="E2334" s="100"/>
      <c r="F2334" s="112" t="str">
        <f t="shared" si="4"/>
        <v>MARISOL FARFÁN ROJAS </v>
      </c>
      <c r="G2334" s="100" t="s">
        <v>25629</v>
      </c>
      <c r="H2334" s="61"/>
      <c r="I2334" s="27"/>
      <c r="J2334" s="57" t="s">
        <v>17</v>
      </c>
      <c r="K2334" s="23" t="s">
        <v>22</v>
      </c>
    </row>
    <row r="2335" ht="22.5" customHeight="1">
      <c r="A2335" s="147">
        <v>46142.0</v>
      </c>
      <c r="B2335" s="15">
        <v>46128.0</v>
      </c>
      <c r="C2335" s="44">
        <v>44805.0</v>
      </c>
      <c r="D2335" s="181" t="s">
        <v>25630</v>
      </c>
      <c r="E2335" s="100"/>
      <c r="F2335" s="112" t="str">
        <f t="shared" si="4"/>
        <v>BÁRBARA ANTONIA GONZÁLEZ ORTEGA </v>
      </c>
      <c r="G2335" s="100" t="s">
        <v>25631</v>
      </c>
      <c r="H2335" s="61"/>
      <c r="I2335" s="27"/>
      <c r="J2335" s="57" t="s">
        <v>17</v>
      </c>
      <c r="K2335" s="23" t="s">
        <v>22</v>
      </c>
    </row>
    <row r="2336" ht="22.5" customHeight="1">
      <c r="A2336" s="147">
        <v>46142.0</v>
      </c>
      <c r="B2336" s="15">
        <v>46142.0</v>
      </c>
      <c r="C2336" s="44">
        <v>43556.0</v>
      </c>
      <c r="D2336" s="181" t="s">
        <v>25632</v>
      </c>
      <c r="E2336" s="100"/>
      <c r="F2336" s="112" t="str">
        <f t="shared" si="4"/>
        <v>GERARDO ANDRÉS ARIAS MONTERO </v>
      </c>
      <c r="G2336" s="100" t="s">
        <v>25633</v>
      </c>
      <c r="H2336" s="61"/>
      <c r="I2336" s="27"/>
      <c r="J2336" s="57" t="s">
        <v>17</v>
      </c>
      <c r="K2336" s="23" t="s">
        <v>22</v>
      </c>
    </row>
    <row r="2337" ht="22.5" customHeight="1">
      <c r="A2337" s="147">
        <v>46142.0</v>
      </c>
      <c r="B2337" s="15">
        <v>46142.0</v>
      </c>
      <c r="C2337" s="44">
        <v>44986.0</v>
      </c>
      <c r="D2337" s="181" t="s">
        <v>25634</v>
      </c>
      <c r="E2337" s="100"/>
      <c r="F2337" s="112" t="str">
        <f t="shared" si="4"/>
        <v>CAMILO SEGUNDO QUIMPER PUEBLA </v>
      </c>
      <c r="G2337" s="100" t="s">
        <v>25635</v>
      </c>
      <c r="H2337" s="56" t="s">
        <v>12</v>
      </c>
      <c r="I2337" s="27"/>
      <c r="J2337" s="57" t="s">
        <v>17</v>
      </c>
      <c r="K2337" s="23" t="s">
        <v>15</v>
      </c>
    </row>
    <row r="2338" ht="22.5" customHeight="1">
      <c r="A2338" s="147">
        <v>46142.0</v>
      </c>
      <c r="B2338" s="15">
        <v>46142.0</v>
      </c>
      <c r="C2338" s="44">
        <v>45323.0</v>
      </c>
      <c r="D2338" s="181" t="s">
        <v>25636</v>
      </c>
      <c r="E2338" s="100"/>
      <c r="F2338" s="112" t="str">
        <f t="shared" si="4"/>
        <v>KEVIN GIOVANNI ANTONIO CARRASCO CALISTO </v>
      </c>
      <c r="G2338" s="100" t="s">
        <v>25637</v>
      </c>
      <c r="H2338" s="56" t="s">
        <v>12</v>
      </c>
      <c r="I2338" s="27"/>
      <c r="J2338" s="57" t="s">
        <v>17</v>
      </c>
      <c r="K2338" s="23" t="s">
        <v>15</v>
      </c>
    </row>
    <row r="2339" ht="22.5" customHeight="1">
      <c r="A2339" s="147">
        <v>46142.0</v>
      </c>
      <c r="B2339" s="15">
        <v>46142.0</v>
      </c>
      <c r="C2339" s="44">
        <v>45413.0</v>
      </c>
      <c r="D2339" s="181" t="s">
        <v>25638</v>
      </c>
      <c r="E2339" s="100"/>
      <c r="F2339" s="112" t="str">
        <f t="shared" si="4"/>
        <v>RODRIGO ANDRES RAMOS DURAN </v>
      </c>
      <c r="G2339" s="100" t="s">
        <v>25639</v>
      </c>
      <c r="H2339" s="56" t="s">
        <v>12</v>
      </c>
      <c r="I2339" s="27"/>
      <c r="J2339" s="57" t="s">
        <v>17</v>
      </c>
      <c r="K2339" s="23" t="s">
        <v>15</v>
      </c>
    </row>
    <row r="2340" ht="22.5" customHeight="1">
      <c r="A2340" s="147">
        <v>46142.0</v>
      </c>
      <c r="B2340" s="15">
        <v>46142.0</v>
      </c>
      <c r="C2340" s="44">
        <v>45413.0</v>
      </c>
      <c r="D2340" s="181" t="s">
        <v>25640</v>
      </c>
      <c r="E2340" s="100"/>
      <c r="F2340" s="112" t="str">
        <f t="shared" si="4"/>
        <v>ENRIQUE ALFONSO FREIRE MACHUCA </v>
      </c>
      <c r="G2340" s="100" t="s">
        <v>25641</v>
      </c>
      <c r="H2340" s="61"/>
      <c r="I2340" s="27"/>
      <c r="J2340" s="57" t="s">
        <v>17</v>
      </c>
      <c r="K2340" s="23" t="s">
        <v>15</v>
      </c>
    </row>
    <row r="2341" ht="22.5" customHeight="1">
      <c r="A2341" s="147">
        <v>46142.0</v>
      </c>
      <c r="B2341" s="46"/>
      <c r="C2341" s="44">
        <v>43556.0</v>
      </c>
      <c r="D2341" s="181" t="s">
        <v>25642</v>
      </c>
      <c r="E2341" s="100"/>
      <c r="F2341" s="112" t="str">
        <f t="shared" si="4"/>
        <v>PAULINA DEL CARMEN PONCE CHANDÍA </v>
      </c>
      <c r="G2341" s="100" t="s">
        <v>25643</v>
      </c>
      <c r="H2341" s="61"/>
      <c r="I2341" s="22"/>
      <c r="J2341" s="57" t="s">
        <v>17</v>
      </c>
      <c r="K2341" s="23" t="s">
        <v>22</v>
      </c>
    </row>
    <row r="2342" ht="22.5" customHeight="1">
      <c r="A2342" s="147">
        <v>46142.0</v>
      </c>
      <c r="B2342" s="15">
        <v>46142.0</v>
      </c>
      <c r="C2342" s="44">
        <v>45139.0</v>
      </c>
      <c r="D2342" s="181" t="s">
        <v>25644</v>
      </c>
      <c r="E2342" s="100"/>
      <c r="F2342" s="112" t="str">
        <f t="shared" si="4"/>
        <v>ANA CAMILA ANTILLANCA HIDALGO </v>
      </c>
      <c r="G2342" s="100" t="s">
        <v>25645</v>
      </c>
      <c r="H2342" s="56" t="s">
        <v>12</v>
      </c>
      <c r="I2342" s="27"/>
      <c r="J2342" s="57" t="s">
        <v>17</v>
      </c>
      <c r="K2342" s="23" t="s">
        <v>15</v>
      </c>
    </row>
    <row r="2343" ht="22.5" customHeight="1">
      <c r="A2343" s="147">
        <v>46142.0</v>
      </c>
      <c r="B2343" s="15">
        <v>46142.0</v>
      </c>
      <c r="C2343" s="44">
        <v>43800.0</v>
      </c>
      <c r="D2343" s="181" t="s">
        <v>25646</v>
      </c>
      <c r="E2343" s="100"/>
      <c r="F2343" s="112" t="str">
        <f t="shared" si="4"/>
        <v>SUSAN ALEJANDRA AGUILA RODRIGUEZ </v>
      </c>
      <c r="G2343" s="100" t="s">
        <v>25647</v>
      </c>
      <c r="H2343" s="61"/>
      <c r="I2343" s="27"/>
      <c r="J2343" s="57" t="s">
        <v>17</v>
      </c>
      <c r="K2343" s="23" t="s">
        <v>22</v>
      </c>
    </row>
    <row r="2344" ht="22.5" customHeight="1">
      <c r="A2344" s="147">
        <v>46142.0</v>
      </c>
      <c r="B2344" s="15">
        <v>46142.0</v>
      </c>
      <c r="C2344" s="44">
        <v>43617.0</v>
      </c>
      <c r="D2344" s="181" t="s">
        <v>25648</v>
      </c>
      <c r="E2344" s="100"/>
      <c r="F2344" s="112" t="str">
        <f t="shared" si="4"/>
        <v>JAVIER ALEJANDRO OLIVARES VILCHES </v>
      </c>
      <c r="G2344" s="100" t="s">
        <v>25649</v>
      </c>
      <c r="H2344" s="56" t="s">
        <v>12</v>
      </c>
      <c r="I2344" s="27"/>
      <c r="J2344" s="57" t="s">
        <v>17</v>
      </c>
      <c r="K2344" s="23" t="s">
        <v>15</v>
      </c>
    </row>
    <row r="2345" ht="22.5" customHeight="1">
      <c r="A2345" s="147">
        <v>46142.0</v>
      </c>
      <c r="B2345" s="15">
        <v>46142.0</v>
      </c>
      <c r="C2345" s="44">
        <v>43862.0</v>
      </c>
      <c r="D2345" s="181" t="s">
        <v>25650</v>
      </c>
      <c r="E2345" s="100"/>
      <c r="F2345" s="112" t="str">
        <f t="shared" si="4"/>
        <v>CAMILA IRENE GONZÁLEZ GONZÁLEZ </v>
      </c>
      <c r="G2345" s="100" t="s">
        <v>25651</v>
      </c>
      <c r="H2345" s="56" t="s">
        <v>12</v>
      </c>
      <c r="I2345" s="27"/>
      <c r="J2345" s="57" t="s">
        <v>17</v>
      </c>
      <c r="K2345" s="23" t="s">
        <v>15</v>
      </c>
    </row>
    <row r="2346" ht="22.5" customHeight="1">
      <c r="A2346" s="147">
        <v>46142.0</v>
      </c>
      <c r="B2346" s="46"/>
      <c r="C2346" s="44">
        <v>43678.0</v>
      </c>
      <c r="D2346" s="181" t="s">
        <v>25652</v>
      </c>
      <c r="E2346" s="100"/>
      <c r="F2346" s="112" t="str">
        <f t="shared" si="4"/>
        <v>NELSON ENRIQUE BARRIOS MACHADO </v>
      </c>
      <c r="G2346" s="100" t="s">
        <v>25653</v>
      </c>
      <c r="H2346" s="61"/>
      <c r="I2346" s="27"/>
      <c r="J2346" s="57" t="s">
        <v>17</v>
      </c>
      <c r="K2346" s="23" t="s">
        <v>22</v>
      </c>
    </row>
    <row r="2347" ht="22.5" customHeight="1">
      <c r="A2347" s="147">
        <v>46142.0</v>
      </c>
      <c r="B2347" s="15">
        <v>46142.0</v>
      </c>
      <c r="C2347" s="44">
        <v>42644.0</v>
      </c>
      <c r="D2347" s="181" t="s">
        <v>25654</v>
      </c>
      <c r="E2347" s="100"/>
      <c r="F2347" s="112" t="str">
        <f t="shared" si="4"/>
        <v>RAMÓN ANDRÉS ROBLES NAVARRETE </v>
      </c>
      <c r="G2347" s="100" t="s">
        <v>25655</v>
      </c>
      <c r="H2347" s="61"/>
      <c r="I2347" s="27"/>
      <c r="J2347" s="57" t="s">
        <v>17</v>
      </c>
      <c r="K2347" s="23" t="s">
        <v>22</v>
      </c>
    </row>
    <row r="2348" ht="22.5" customHeight="1">
      <c r="A2348" s="147">
        <v>46142.0</v>
      </c>
      <c r="B2348" s="15">
        <v>46142.0</v>
      </c>
      <c r="C2348" s="44">
        <v>40238.0</v>
      </c>
      <c r="D2348" s="181" t="s">
        <v>25656</v>
      </c>
      <c r="E2348" s="100"/>
      <c r="F2348" s="112" t="str">
        <f t="shared" si="4"/>
        <v>JAVIER OSVALDO ALVARADO TORRES </v>
      </c>
      <c r="G2348" s="100" t="s">
        <v>25657</v>
      </c>
      <c r="H2348" s="61"/>
      <c r="I2348" s="27"/>
      <c r="J2348" s="57" t="s">
        <v>17</v>
      </c>
      <c r="K2348" s="23" t="s">
        <v>22</v>
      </c>
    </row>
    <row r="2349" ht="22.5" customHeight="1">
      <c r="A2349" s="147">
        <v>46142.0</v>
      </c>
      <c r="B2349" s="15">
        <v>46142.0</v>
      </c>
      <c r="C2349" s="44">
        <v>45352.0</v>
      </c>
      <c r="D2349" s="181" t="s">
        <v>25658</v>
      </c>
      <c r="E2349" s="100"/>
      <c r="F2349" s="112" t="str">
        <f t="shared" si="4"/>
        <v>ROSA ENRIQUETA CORNEJO GARRIDO </v>
      </c>
      <c r="G2349" s="100" t="s">
        <v>25659</v>
      </c>
      <c r="H2349" s="56" t="s">
        <v>12</v>
      </c>
      <c r="I2349" s="27"/>
      <c r="J2349" s="57" t="s">
        <v>17</v>
      </c>
      <c r="K2349" s="23" t="s">
        <v>15</v>
      </c>
    </row>
    <row r="2350" ht="22.5" customHeight="1">
      <c r="A2350" s="147">
        <v>46142.0</v>
      </c>
      <c r="B2350" s="15">
        <v>46142.0</v>
      </c>
      <c r="C2350" s="44">
        <v>43586.0</v>
      </c>
      <c r="D2350" s="181" t="s">
        <v>25660</v>
      </c>
      <c r="E2350" s="100"/>
      <c r="F2350" s="112" t="str">
        <f t="shared" si="4"/>
        <v>PÍA VALENTINA SANDER BRAVO </v>
      </c>
      <c r="G2350" s="100" t="s">
        <v>25661</v>
      </c>
      <c r="H2350" s="56" t="s">
        <v>12</v>
      </c>
      <c r="I2350" s="27"/>
      <c r="J2350" s="57" t="s">
        <v>17</v>
      </c>
      <c r="K2350" s="23" t="s">
        <v>15</v>
      </c>
    </row>
    <row r="2351" ht="22.5" customHeight="1">
      <c r="A2351" s="147">
        <v>46142.0</v>
      </c>
      <c r="B2351" s="15"/>
      <c r="C2351" s="46" t="s">
        <v>106</v>
      </c>
      <c r="D2351" s="181" t="s">
        <v>25662</v>
      </c>
      <c r="E2351" s="100"/>
      <c r="F2351" s="112" t="str">
        <f t="shared" si="4"/>
        <v>JORGE EDUARDO CHÁVEZ ARAVENA </v>
      </c>
      <c r="G2351" s="100" t="s">
        <v>25663</v>
      </c>
      <c r="H2351" s="56" t="s">
        <v>12</v>
      </c>
      <c r="I2351" s="27"/>
      <c r="J2351" s="57" t="s">
        <v>17</v>
      </c>
      <c r="K2351" s="23" t="s">
        <v>15</v>
      </c>
    </row>
    <row r="2352" ht="22.5" customHeight="1">
      <c r="A2352" s="147">
        <v>46142.0</v>
      </c>
      <c r="B2352" s="15"/>
      <c r="C2352" s="46" t="s">
        <v>106</v>
      </c>
      <c r="D2352" s="181" t="s">
        <v>25664</v>
      </c>
      <c r="E2352" s="100"/>
      <c r="F2352" s="112" t="str">
        <f t="shared" si="4"/>
        <v>MARISOL ANDREA PADILLA FAURE </v>
      </c>
      <c r="G2352" s="100" t="s">
        <v>25665</v>
      </c>
      <c r="H2352" s="56" t="s">
        <v>12</v>
      </c>
      <c r="I2352" s="27"/>
      <c r="J2352" s="57" t="s">
        <v>17</v>
      </c>
      <c r="K2352" s="23" t="s">
        <v>15</v>
      </c>
    </row>
    <row r="2353" ht="22.5" customHeight="1">
      <c r="A2353" s="147">
        <v>46142.0</v>
      </c>
      <c r="B2353" s="15"/>
      <c r="C2353" s="44">
        <v>43101.0</v>
      </c>
      <c r="D2353" s="181" t="s">
        <v>25666</v>
      </c>
      <c r="E2353" s="100"/>
      <c r="F2353" s="112" t="str">
        <f t="shared" si="4"/>
        <v>EDUARDO ANDRÉS RAMOS FERNÁNDEZ </v>
      </c>
      <c r="G2353" s="100" t="s">
        <v>25667</v>
      </c>
      <c r="H2353" s="61"/>
      <c r="I2353" s="27"/>
      <c r="J2353" s="57" t="s">
        <v>17</v>
      </c>
      <c r="K2353" s="23" t="s">
        <v>22</v>
      </c>
    </row>
    <row r="2354" ht="22.5" customHeight="1">
      <c r="A2354" s="147">
        <v>46142.0</v>
      </c>
      <c r="B2354" s="15">
        <v>46142.0</v>
      </c>
      <c r="C2354" s="44">
        <v>45383.0</v>
      </c>
      <c r="D2354" s="181" t="s">
        <v>25668</v>
      </c>
      <c r="E2354" s="100"/>
      <c r="F2354" s="112" t="str">
        <f t="shared" si="4"/>
        <v>RICARDO ANTONIO ARANCIBIA LAMAS </v>
      </c>
      <c r="G2354" s="100" t="s">
        <v>25669</v>
      </c>
      <c r="H2354" s="56" t="s">
        <v>12</v>
      </c>
      <c r="I2354" s="27"/>
      <c r="J2354" s="57" t="s">
        <v>17</v>
      </c>
      <c r="K2354" s="23" t="s">
        <v>15</v>
      </c>
    </row>
    <row r="2355" ht="22.5" customHeight="1">
      <c r="A2355" s="147">
        <v>46142.0</v>
      </c>
      <c r="B2355" s="15"/>
      <c r="C2355" s="44">
        <v>44927.0</v>
      </c>
      <c r="D2355" s="181" t="s">
        <v>25670</v>
      </c>
      <c r="E2355" s="100" t="s">
        <v>25671</v>
      </c>
      <c r="F2355" s="112" t="str">
        <f t="shared" si="4"/>
        <v>DAVID ORLANDO AHUMADA VEGA</v>
      </c>
      <c r="G2355" s="100" t="s">
        <v>25672</v>
      </c>
      <c r="H2355" s="56" t="s">
        <v>12</v>
      </c>
      <c r="I2355" s="27"/>
      <c r="J2355" s="57" t="s">
        <v>17</v>
      </c>
      <c r="K2355" s="23" t="s">
        <v>20</v>
      </c>
    </row>
    <row r="2356" ht="22.5" customHeight="1">
      <c r="A2356" s="147">
        <v>46142.0</v>
      </c>
      <c r="B2356" s="15">
        <v>46146.0</v>
      </c>
      <c r="C2356" s="44">
        <v>45078.0</v>
      </c>
      <c r="D2356" s="181" t="s">
        <v>25673</v>
      </c>
      <c r="E2356" s="100" t="s">
        <v>25674</v>
      </c>
      <c r="F2356" s="112" t="str">
        <f t="shared" si="4"/>
        <v>CARLOS RENE LOPEZ ALVARADO</v>
      </c>
      <c r="G2356" s="100" t="s">
        <v>25675</v>
      </c>
      <c r="H2356" s="56" t="s">
        <v>12</v>
      </c>
      <c r="I2356" s="27"/>
      <c r="J2356" s="57" t="s">
        <v>17</v>
      </c>
      <c r="K2356" s="23" t="s">
        <v>15</v>
      </c>
    </row>
    <row r="2357" ht="22.5" customHeight="1">
      <c r="A2357" s="147">
        <v>46142.0</v>
      </c>
      <c r="B2357" s="15"/>
      <c r="C2357" s="44"/>
      <c r="D2357" s="181" t="s">
        <v>25676</v>
      </c>
      <c r="E2357" s="100" t="s">
        <v>25677</v>
      </c>
      <c r="F2357" s="112" t="str">
        <f t="shared" si="4"/>
        <v>ABRAHAM NICOLAS NEIRA AMPUERO</v>
      </c>
      <c r="G2357" s="100" t="s">
        <v>25678</v>
      </c>
      <c r="H2357" s="56" t="s">
        <v>12</v>
      </c>
      <c r="I2357" s="27"/>
      <c r="J2357" s="57" t="s">
        <v>17</v>
      </c>
      <c r="K2357" s="23" t="s">
        <v>15</v>
      </c>
    </row>
    <row r="2358" ht="22.5" customHeight="1">
      <c r="A2358" s="147">
        <v>46142.0</v>
      </c>
      <c r="B2358" s="15">
        <v>46146.0</v>
      </c>
      <c r="C2358" s="44">
        <v>45658.0</v>
      </c>
      <c r="D2358" s="181" t="s">
        <v>25679</v>
      </c>
      <c r="E2358" s="100" t="s">
        <v>25680</v>
      </c>
      <c r="F2358" s="112" t="str">
        <f t="shared" si="4"/>
        <v>DANILO ABRAHAM PONCE SANCHEZ</v>
      </c>
      <c r="G2358" s="100" t="s">
        <v>25681</v>
      </c>
      <c r="H2358" s="56" t="s">
        <v>12</v>
      </c>
      <c r="I2358" s="27"/>
      <c r="J2358" s="57" t="s">
        <v>17</v>
      </c>
      <c r="K2358" s="23" t="s">
        <v>15</v>
      </c>
    </row>
    <row r="2359" ht="22.5" customHeight="1">
      <c r="A2359" s="147">
        <v>46142.0</v>
      </c>
      <c r="B2359" s="15">
        <v>46146.0</v>
      </c>
      <c r="C2359" s="44">
        <v>45200.0</v>
      </c>
      <c r="D2359" s="181" t="s">
        <v>14812</v>
      </c>
      <c r="E2359" s="100" t="s">
        <v>6398</v>
      </c>
      <c r="F2359" s="112" t="str">
        <f t="shared" si="4"/>
        <v>ROMINA VASQUEZ</v>
      </c>
      <c r="G2359" s="100" t="s">
        <v>25682</v>
      </c>
      <c r="H2359" s="56" t="s">
        <v>12</v>
      </c>
      <c r="I2359" s="27"/>
      <c r="J2359" s="57" t="s">
        <v>17</v>
      </c>
      <c r="K2359" s="23" t="s">
        <v>15</v>
      </c>
    </row>
    <row r="2360" ht="22.5" customHeight="1">
      <c r="A2360" s="147">
        <v>46142.0</v>
      </c>
      <c r="B2360" s="46"/>
      <c r="C2360" s="44">
        <v>45261.0</v>
      </c>
      <c r="D2360" s="181" t="s">
        <v>25683</v>
      </c>
      <c r="E2360" s="100" t="s">
        <v>25684</v>
      </c>
      <c r="F2360" s="112" t="str">
        <f t="shared" si="4"/>
        <v>MARIO ALBERTO MIRANDA OLIVARES</v>
      </c>
      <c r="G2360" s="100" t="s">
        <v>25685</v>
      </c>
      <c r="H2360" s="56" t="s">
        <v>12</v>
      </c>
      <c r="I2360" s="27"/>
      <c r="J2360" s="57" t="s">
        <v>17</v>
      </c>
      <c r="K2360" s="23" t="s">
        <v>15</v>
      </c>
    </row>
    <row r="2361" ht="22.5" customHeight="1">
      <c r="A2361" s="147">
        <v>46142.0</v>
      </c>
      <c r="B2361" s="15">
        <v>46148.0</v>
      </c>
      <c r="C2361" s="44">
        <v>45474.0</v>
      </c>
      <c r="D2361" s="181" t="s">
        <v>25686</v>
      </c>
      <c r="E2361" s="100"/>
      <c r="F2361" s="112" t="str">
        <f t="shared" si="4"/>
        <v>ALDO ALBERTO ULLOA QUIJADA </v>
      </c>
      <c r="G2361" s="100" t="s">
        <v>25687</v>
      </c>
      <c r="H2361" s="56" t="s">
        <v>12</v>
      </c>
      <c r="I2361" s="27"/>
      <c r="J2361" s="57" t="s">
        <v>19</v>
      </c>
      <c r="K2361" s="23" t="s">
        <v>30</v>
      </c>
    </row>
    <row r="2362" ht="22.5" customHeight="1">
      <c r="A2362" s="147">
        <v>46142.0</v>
      </c>
      <c r="B2362" s="15">
        <v>46142.0</v>
      </c>
      <c r="C2362" s="44">
        <v>45139.0</v>
      </c>
      <c r="D2362" s="181" t="s">
        <v>25688</v>
      </c>
      <c r="E2362" s="100" t="s">
        <v>25689</v>
      </c>
      <c r="F2362" s="112" t="str">
        <f t="shared" si="4"/>
        <v>FERMÍN ALEXIS VARELA ARIAS</v>
      </c>
      <c r="G2362" s="100" t="s">
        <v>25690</v>
      </c>
      <c r="H2362" s="56" t="s">
        <v>12</v>
      </c>
      <c r="I2362" s="27"/>
      <c r="J2362" s="57" t="s">
        <v>19</v>
      </c>
      <c r="K2362" s="23" t="s">
        <v>30</v>
      </c>
    </row>
    <row r="2363" ht="22.5" customHeight="1">
      <c r="A2363" s="147">
        <v>46142.0</v>
      </c>
      <c r="B2363" s="15">
        <v>46142.0</v>
      </c>
      <c r="C2363" s="44">
        <v>45809.0</v>
      </c>
      <c r="D2363" s="181" t="s">
        <v>25691</v>
      </c>
      <c r="E2363" s="100" t="s">
        <v>25692</v>
      </c>
      <c r="F2363" s="112" t="str">
        <f t="shared" si="4"/>
        <v>MICHEL ALEJANDRO RECABARREN PAEZ</v>
      </c>
      <c r="G2363" s="100" t="s">
        <v>25693</v>
      </c>
      <c r="H2363" s="61"/>
      <c r="I2363" s="27"/>
      <c r="J2363" s="57" t="s">
        <v>19</v>
      </c>
      <c r="K2363" s="23" t="s">
        <v>22</v>
      </c>
    </row>
    <row r="2364" ht="22.5" customHeight="1">
      <c r="A2364" s="147">
        <v>46142.0</v>
      </c>
      <c r="B2364" s="15">
        <v>46142.0</v>
      </c>
      <c r="C2364" s="44">
        <v>45931.0</v>
      </c>
      <c r="D2364" s="181" t="s">
        <v>1423</v>
      </c>
      <c r="E2364" s="100" t="s">
        <v>25694</v>
      </c>
      <c r="F2364" s="112" t="str">
        <f t="shared" si="4"/>
        <v>KEVIN ZARRICUETA</v>
      </c>
      <c r="G2364" s="100" t="s">
        <v>25695</v>
      </c>
      <c r="H2364" s="61"/>
      <c r="I2364" s="27"/>
      <c r="J2364" s="57" t="s">
        <v>19</v>
      </c>
      <c r="K2364" s="23" t="s">
        <v>22</v>
      </c>
    </row>
    <row r="2365" ht="22.5" customHeight="1">
      <c r="A2365" s="147">
        <v>46142.0</v>
      </c>
      <c r="B2365" s="15">
        <v>46142.0</v>
      </c>
      <c r="C2365" s="44">
        <v>37956.0</v>
      </c>
      <c r="D2365" s="181" t="s">
        <v>25696</v>
      </c>
      <c r="E2365" s="100" t="s">
        <v>25697</v>
      </c>
      <c r="F2365" s="112" t="str">
        <f t="shared" si="4"/>
        <v>RAUL RENE LABORDE VARGAS</v>
      </c>
      <c r="G2365" s="100" t="s">
        <v>25698</v>
      </c>
      <c r="H2365" s="56" t="s">
        <v>12</v>
      </c>
      <c r="I2365" s="27"/>
      <c r="J2365" s="57" t="s">
        <v>19</v>
      </c>
      <c r="K2365" s="23" t="s">
        <v>15</v>
      </c>
    </row>
    <row r="2366" ht="22.5" customHeight="1">
      <c r="A2366" s="147">
        <v>46142.0</v>
      </c>
      <c r="B2366" s="15">
        <v>46142.0</v>
      </c>
      <c r="C2366" s="44">
        <v>45352.0</v>
      </c>
      <c r="D2366" s="181" t="s">
        <v>25699</v>
      </c>
      <c r="E2366" s="100"/>
      <c r="F2366" s="112" t="str">
        <f t="shared" si="4"/>
        <v>MARÍA BEATRIZ SALVO ZAMORA </v>
      </c>
      <c r="G2366" s="100" t="s">
        <v>25700</v>
      </c>
      <c r="H2366" s="56" t="s">
        <v>12</v>
      </c>
      <c r="I2366" s="27"/>
      <c r="J2366" s="57" t="s">
        <v>19</v>
      </c>
      <c r="K2366" s="23" t="s">
        <v>15</v>
      </c>
    </row>
    <row r="2367" ht="22.5" customHeight="1">
      <c r="A2367" s="147">
        <v>46142.0</v>
      </c>
      <c r="B2367" s="15">
        <v>46142.0</v>
      </c>
      <c r="C2367" s="44">
        <v>45139.0</v>
      </c>
      <c r="D2367" s="181" t="s">
        <v>25701</v>
      </c>
      <c r="E2367" s="100"/>
      <c r="F2367" s="112" t="str">
        <f t="shared" si="4"/>
        <v>ERIKA SILVIA HENRIQUEZ FERNANDEZ </v>
      </c>
      <c r="G2367" s="100" t="s">
        <v>25702</v>
      </c>
      <c r="H2367" s="61"/>
      <c r="I2367" s="27"/>
      <c r="J2367" s="57" t="s">
        <v>19</v>
      </c>
      <c r="K2367" s="23" t="s">
        <v>22</v>
      </c>
    </row>
    <row r="2368" ht="22.5" customHeight="1">
      <c r="A2368" s="147">
        <v>46142.0</v>
      </c>
      <c r="B2368" s="15">
        <v>46142.0</v>
      </c>
      <c r="C2368" s="44">
        <v>43374.0</v>
      </c>
      <c r="D2368" s="181" t="s">
        <v>25703</v>
      </c>
      <c r="E2368" s="100"/>
      <c r="F2368" s="112" t="str">
        <f t="shared" si="4"/>
        <v>MANUEL JESÚS ZÚÑIGA LÓPEZ </v>
      </c>
      <c r="G2368" s="100" t="s">
        <v>19673</v>
      </c>
      <c r="H2368" s="56" t="s">
        <v>12</v>
      </c>
      <c r="I2368" s="27"/>
      <c r="J2368" s="57" t="s">
        <v>19</v>
      </c>
      <c r="K2368" s="23" t="s">
        <v>15</v>
      </c>
    </row>
    <row r="2369" ht="22.5" customHeight="1">
      <c r="A2369" s="147">
        <v>46142.0</v>
      </c>
      <c r="B2369" s="15">
        <v>46142.0</v>
      </c>
      <c r="C2369" s="44">
        <v>43800.0</v>
      </c>
      <c r="D2369" s="181" t="s">
        <v>25704</v>
      </c>
      <c r="E2369" s="100"/>
      <c r="F2369" s="112" t="str">
        <f t="shared" si="4"/>
        <v>RICARDO IGNACIO MEDINA MASSARDO </v>
      </c>
      <c r="G2369" s="100" t="s">
        <v>25705</v>
      </c>
      <c r="H2369" s="56" t="s">
        <v>12</v>
      </c>
      <c r="I2369" s="27"/>
      <c r="J2369" s="65" t="s">
        <v>19</v>
      </c>
      <c r="K2369" s="23" t="s">
        <v>15</v>
      </c>
    </row>
    <row r="2370" ht="22.5" customHeight="1">
      <c r="A2370" s="147">
        <v>46142.0</v>
      </c>
      <c r="B2370" s="15">
        <v>46142.0</v>
      </c>
      <c r="C2370" s="44">
        <v>42979.0</v>
      </c>
      <c r="D2370" s="181" t="s">
        <v>25706</v>
      </c>
      <c r="E2370" s="100"/>
      <c r="F2370" s="112" t="str">
        <f t="shared" si="4"/>
        <v>ADRIAN ESTEBAN LEIVA PINTO </v>
      </c>
      <c r="G2370" s="100" t="s">
        <v>25707</v>
      </c>
      <c r="H2370" s="61"/>
      <c r="I2370" s="27"/>
      <c r="J2370" s="57" t="s">
        <v>19</v>
      </c>
      <c r="K2370" s="23" t="s">
        <v>22</v>
      </c>
    </row>
    <row r="2371" ht="22.5" customHeight="1">
      <c r="A2371" s="147">
        <v>46142.0</v>
      </c>
      <c r="B2371" s="15">
        <v>46142.0</v>
      </c>
      <c r="C2371" s="44">
        <v>40330.0</v>
      </c>
      <c r="D2371" s="181" t="s">
        <v>25708</v>
      </c>
      <c r="E2371" s="100"/>
      <c r="F2371" s="112" t="str">
        <f t="shared" si="4"/>
        <v>FRANCISCA JAVIERA VALENZUELA PIZARRO </v>
      </c>
      <c r="G2371" s="100" t="s">
        <v>25709</v>
      </c>
      <c r="H2371" s="61"/>
      <c r="I2371" s="27"/>
      <c r="J2371" s="57" t="s">
        <v>19</v>
      </c>
      <c r="K2371" s="23" t="s">
        <v>22</v>
      </c>
    </row>
    <row r="2372" ht="22.5" customHeight="1">
      <c r="A2372" s="147">
        <v>46142.0</v>
      </c>
      <c r="B2372" s="15">
        <v>46142.0</v>
      </c>
      <c r="C2372" s="44">
        <v>43344.0</v>
      </c>
      <c r="D2372" s="181" t="s">
        <v>22847</v>
      </c>
      <c r="E2372" s="100"/>
      <c r="F2372" s="112" t="str">
        <f t="shared" si="4"/>
        <v>LUIS ANDRÉS PASTÉN CRUZ </v>
      </c>
      <c r="G2372" s="100" t="s">
        <v>22848</v>
      </c>
      <c r="H2372" s="61"/>
      <c r="I2372" s="27"/>
      <c r="J2372" s="57" t="s">
        <v>19</v>
      </c>
      <c r="K2372" s="23" t="s">
        <v>22</v>
      </c>
    </row>
    <row r="2373" ht="22.5" customHeight="1">
      <c r="A2373" s="147">
        <v>46142.0</v>
      </c>
      <c r="B2373" s="15">
        <v>46142.0</v>
      </c>
      <c r="C2373" s="44">
        <v>45474.0</v>
      </c>
      <c r="D2373" s="181" t="s">
        <v>25710</v>
      </c>
      <c r="E2373" s="100"/>
      <c r="F2373" s="112" t="str">
        <f t="shared" si="4"/>
        <v>JUDITH BEATRIZ URRA VILLARROEL </v>
      </c>
      <c r="G2373" s="100" t="s">
        <v>25711</v>
      </c>
      <c r="H2373" s="56" t="s">
        <v>12</v>
      </c>
      <c r="I2373" s="27"/>
      <c r="J2373" s="57" t="s">
        <v>19</v>
      </c>
      <c r="K2373" s="23" t="s">
        <v>15</v>
      </c>
    </row>
    <row r="2374" ht="22.5" customHeight="1">
      <c r="A2374" s="147">
        <v>46142.0</v>
      </c>
      <c r="B2374" s="15"/>
      <c r="C2374" s="44"/>
      <c r="D2374" s="181" t="s">
        <v>3914</v>
      </c>
      <c r="E2374" s="100" t="s">
        <v>25712</v>
      </c>
      <c r="F2374" s="112" t="str">
        <f t="shared" si="4"/>
        <v>SAMUEL LARA RODRIGUEZ</v>
      </c>
      <c r="G2374" s="100" t="s">
        <v>25713</v>
      </c>
      <c r="H2374" s="61"/>
      <c r="I2374" s="27"/>
      <c r="J2374" s="65"/>
      <c r="K2374" s="28"/>
    </row>
    <row r="2375" ht="22.5" customHeight="1">
      <c r="A2375" s="147">
        <v>46142.0</v>
      </c>
      <c r="B2375" s="15"/>
      <c r="C2375" s="44"/>
      <c r="D2375" s="181" t="s">
        <v>25714</v>
      </c>
      <c r="E2375" s="100"/>
      <c r="F2375" s="112" t="str">
        <f t="shared" si="4"/>
        <v>CAMILA IGNACIA CASTRO PULGAR </v>
      </c>
      <c r="G2375" s="100" t="s">
        <v>25715</v>
      </c>
      <c r="H2375" s="61"/>
      <c r="I2375" s="27"/>
      <c r="J2375" s="65"/>
      <c r="K2375" s="28"/>
    </row>
    <row r="2376" ht="22.5" customHeight="1">
      <c r="A2376" s="147">
        <v>46142.0</v>
      </c>
      <c r="B2376" s="15"/>
      <c r="C2376" s="44"/>
      <c r="D2376" s="181" t="s">
        <v>25716</v>
      </c>
      <c r="E2376" s="100"/>
      <c r="F2376" s="112" t="str">
        <f t="shared" si="4"/>
        <v>CÉSAR ROBERTO SANHUEZA NAVARRO </v>
      </c>
      <c r="G2376" s="100" t="s">
        <v>17901</v>
      </c>
      <c r="H2376" s="61"/>
      <c r="I2376" s="27"/>
      <c r="J2376" s="65"/>
      <c r="K2376" s="28"/>
    </row>
    <row r="2377" ht="22.5" customHeight="1">
      <c r="A2377" s="147">
        <v>46142.0</v>
      </c>
      <c r="B2377" s="15"/>
      <c r="C2377" s="44"/>
      <c r="D2377" s="181" t="s">
        <v>22312</v>
      </c>
      <c r="E2377" s="100"/>
      <c r="F2377" s="112" t="str">
        <f t="shared" si="4"/>
        <v>ANDREW BRIAN ARANCIBIA SOLAS </v>
      </c>
      <c r="G2377" s="100" t="s">
        <v>22313</v>
      </c>
      <c r="H2377" s="61"/>
      <c r="I2377" s="27"/>
      <c r="J2377" s="65"/>
      <c r="K2377" s="28"/>
    </row>
    <row r="2378" ht="22.5" customHeight="1">
      <c r="A2378" s="147">
        <v>46142.0</v>
      </c>
      <c r="B2378" s="46"/>
      <c r="C2378" s="44">
        <v>44440.0</v>
      </c>
      <c r="D2378" s="181" t="s">
        <v>25717</v>
      </c>
      <c r="E2378" s="100"/>
      <c r="F2378" s="112" t="str">
        <f t="shared" si="4"/>
        <v>IGNACIO JESÚS PONCE IBARRA </v>
      </c>
      <c r="G2378" s="100" t="s">
        <v>25718</v>
      </c>
      <c r="H2378" s="61"/>
      <c r="I2378" s="27"/>
      <c r="J2378" s="57"/>
      <c r="K2378" s="28"/>
    </row>
    <row r="2379" ht="22.5" customHeight="1">
      <c r="A2379" s="147">
        <v>46161.0</v>
      </c>
      <c r="B2379" s="15"/>
      <c r="C2379" s="44"/>
      <c r="D2379" s="181" t="s">
        <v>25719</v>
      </c>
      <c r="E2379" s="100"/>
      <c r="F2379" s="112" t="str">
        <f t="shared" si="4"/>
        <v>ARTURO RICARDO OSTOS LEAÑEZ </v>
      </c>
      <c r="G2379" s="100" t="s">
        <v>25720</v>
      </c>
      <c r="H2379" s="61"/>
      <c r="I2379" s="27"/>
      <c r="J2379" s="57" t="s">
        <v>14</v>
      </c>
      <c r="K2379" s="28"/>
    </row>
    <row r="2380" ht="22.5" customHeight="1">
      <c r="A2380" s="147">
        <v>46161.0</v>
      </c>
      <c r="B2380" s="15"/>
      <c r="C2380" s="44"/>
      <c r="D2380" s="181" t="s">
        <v>25721</v>
      </c>
      <c r="E2380" s="100"/>
      <c r="F2380" s="112" t="str">
        <f t="shared" si="4"/>
        <v>CAMILA VANESSA OCARANZA SOTO </v>
      </c>
      <c r="G2380" s="100" t="s">
        <v>25722</v>
      </c>
      <c r="H2380" s="61"/>
      <c r="I2380" s="27"/>
      <c r="J2380" s="57" t="s">
        <v>14</v>
      </c>
      <c r="K2380" s="28"/>
    </row>
    <row r="2381" ht="22.5" customHeight="1">
      <c r="A2381" s="147">
        <v>46161.0</v>
      </c>
      <c r="B2381" s="15"/>
      <c r="C2381" s="44"/>
      <c r="D2381" s="181" t="s">
        <v>25723</v>
      </c>
      <c r="E2381" s="100"/>
      <c r="F2381" s="112" t="str">
        <f t="shared" si="4"/>
        <v>NICOLÁS IGNACIO ROSSEL ROJAS </v>
      </c>
      <c r="G2381" s="100" t="s">
        <v>17504</v>
      </c>
      <c r="H2381" s="61"/>
      <c r="I2381" s="27"/>
      <c r="J2381" s="57" t="s">
        <v>14</v>
      </c>
      <c r="K2381" s="28"/>
    </row>
    <row r="2382" ht="22.5" customHeight="1">
      <c r="A2382" s="147">
        <v>46161.0</v>
      </c>
      <c r="B2382" s="15"/>
      <c r="C2382" s="44"/>
      <c r="D2382" s="181" t="s">
        <v>25724</v>
      </c>
      <c r="E2382" s="100"/>
      <c r="F2382" s="112" t="str">
        <f t="shared" si="4"/>
        <v>JORGE IGNACIO MELLA CONSTENLA </v>
      </c>
      <c r="G2382" s="100" t="s">
        <v>25725</v>
      </c>
      <c r="H2382" s="61"/>
      <c r="I2382" s="27"/>
      <c r="J2382" s="57" t="s">
        <v>14</v>
      </c>
      <c r="K2382" s="28"/>
    </row>
    <row r="2383" ht="22.5" customHeight="1">
      <c r="A2383" s="147">
        <v>46161.0</v>
      </c>
      <c r="B2383" s="15"/>
      <c r="C2383" s="46" t="s">
        <v>1312</v>
      </c>
      <c r="D2383" s="181" t="s">
        <v>25726</v>
      </c>
      <c r="E2383" s="100"/>
      <c r="F2383" s="112" t="str">
        <f t="shared" si="4"/>
        <v>BELÉN JAVIERA GALLEGOS FUENTES </v>
      </c>
      <c r="G2383" s="100" t="s">
        <v>25727</v>
      </c>
      <c r="H2383" s="61"/>
      <c r="I2383" s="27"/>
      <c r="J2383" s="57" t="s">
        <v>26</v>
      </c>
      <c r="K2383" s="23" t="s">
        <v>22</v>
      </c>
    </row>
    <row r="2384" ht="22.5" customHeight="1">
      <c r="A2384" s="147">
        <v>46162.0</v>
      </c>
      <c r="B2384" s="15"/>
      <c r="C2384" s="44"/>
      <c r="D2384" s="181" t="s">
        <v>25728</v>
      </c>
      <c r="E2384" s="100"/>
      <c r="F2384" s="112" t="str">
        <f t="shared" si="4"/>
        <v>FRANCHESCA CONSTANZA SILVA GUTIÉRREZ </v>
      </c>
      <c r="G2384" s="100" t="s">
        <v>25729</v>
      </c>
      <c r="H2384" s="61"/>
      <c r="I2384" s="27"/>
      <c r="J2384" s="57" t="s">
        <v>14</v>
      </c>
      <c r="K2384" s="28"/>
    </row>
  </sheetData>
  <customSheetViews>
    <customSheetView guid="{05F30583-2DB3-4CF8-8C4C-D9A5285C6DBA}" filter="1" showAutoFilter="1">
      <autoFilter ref="$A$2:$K$2384">
        <filterColumn colId="9">
          <filters/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1024510222"/>
        </ext>
      </extLst>
    </customSheetView>
    <customSheetView guid="{81BE92D6-6254-4E63-BF39-98D75DC82B19}" filter="1" showAutoFilter="1">
      <autoFilter ref="$A$2:$K$2384">
        <filterColumn colId="9">
          <filters>
            <filter val="CAMBIO DOM. SUBIDO CON CORREO"/>
            <filter val="CAMBIO DOM. SUBIDO A CONASET"/>
            <filter val="CAMBIO DE DOMICILIO SOLICITADO"/>
          </filters>
        </filterColumn>
        <filterColumn colId="10">
          <filters blank="1"/>
        </filterColumn>
        <filterColumn colId="8">
          <filters blank="1">
            <filter val="ALERTADA"/>
          </filters>
        </filterColumn>
        <sortState ref="A2:K2384">
          <sortCondition ref="J2:J2384"/>
        </sortState>
      </autoFilter>
      <extLst>
        <ext uri="GoogleSheetsCustomDataVersion1">
          <go:sheetsCustomData xmlns:go="http://customooxmlschemas.google.com/" filterViewId="1158547993"/>
        </ext>
      </extLst>
    </customSheetView>
    <customSheetView guid="{89A56D2A-998A-489D-A93E-E48EE74501C9}" filter="1" showAutoFilter="1">
      <autoFilter ref="$A$2:$K$2384">
        <filterColumn colId="9">
          <filters/>
        </filterColumn>
        <sortState ref="A2:K2384">
          <sortCondition ref="A2:A2384"/>
          <sortCondition ref="J2:J2384"/>
        </sortState>
      </autoFilter>
      <extLst>
        <ext uri="GoogleSheetsCustomDataVersion1">
          <go:sheetsCustomData xmlns:go="http://customooxmlschemas.google.com/" filterViewId="1647646105"/>
        </ext>
      </extLst>
    </customSheetView>
    <customSheetView guid="{ABBB4F01-D55A-4D92-8D60-3ED7E05547D2}" filter="1" showAutoFilter="1">
      <autoFilter ref="$A$2:$K$2384">
        <filterColumn colId="10">
          <filters blank="1"/>
        </filterColumn>
        <filterColumn colId="9">
          <filters>
            <filter val="CAMBIO DOM. SUBIDO CON CORREO"/>
            <filter val="SUBIDA CON OFICIO"/>
            <filter val="CAMBIO DE DOMICILIO SOLICITADO"/>
          </filters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1679994463"/>
        </ext>
      </extLst>
    </customSheetView>
    <customSheetView guid="{C86771B6-A5AF-427A-9D06-5A51A7917C22}" filter="1" showAutoFilter="1">
      <autoFilter ref="$A$2:$K$2384">
        <filterColumn colId="0">
          <filters blank="1">
            <filter val="30/4/2026"/>
            <filter val="20/5/2026"/>
            <filter val="19/5/2026"/>
          </filters>
        </filterColumn>
        <filterColumn colId="7">
          <filters>
            <filter val="PLACILLA"/>
            <filter val="AV. ARGENTINA"/>
          </filters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1835255411"/>
        </ext>
      </extLst>
    </customSheetView>
    <customSheetView guid="{8AFB4DE4-19C0-46F6-98D8-08ED6A808B83}" filter="1" showAutoFilter="1">
      <autoFilter ref="$A$2:$K$2384">
        <filterColumn colId="9">
          <filters>
            <filter val="CAMBIO DE DOMICILIO SOLICITADO"/>
          </filters>
        </filterColumn>
        <filterColumn colId="10">
          <filters blank="1">
            <filter val="OTORGADO"/>
            <filter val="DENEGADO"/>
            <filter val="ESPERA EXÁMEN"/>
            <filter val="CLASE PENDIENTE"/>
          </filters>
        </filterColumn>
      </autoFilter>
      <extLst>
        <ext uri="GoogleSheetsCustomDataVersion1">
          <go:sheetsCustomData xmlns:go="http://customooxmlschemas.google.com/" filterViewId="658636992"/>
        </ext>
      </extLst>
    </customSheetView>
    <customSheetView guid="{001CC680-0ABD-489E-A07F-07673CADF09C}" filter="1" showAutoFilter="1">
      <autoFilter ref="$A$2:$K$2384"/>
      <extLst>
        <ext uri="GoogleSheetsCustomDataVersion1">
          <go:sheetsCustomData xmlns:go="http://customooxmlschemas.google.com/" filterViewId="759641453"/>
        </ext>
      </extLst>
    </customSheetView>
    <customSheetView guid="{0C1C3663-183F-4D0E-8C87-6003C78764AB}" filter="1" showAutoFilter="1">
      <autoFilter ref="$A$2:$K$2384">
        <filterColumn colId="10">
          <filters blank="1"/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785846676"/>
        </ext>
      </extLst>
    </customSheetView>
    <customSheetView guid="{A9F1EC40-A7DD-4060-98DD-89DF5DDBBF9B}" filter="1" showAutoFilter="1">
      <autoFilter ref="$A$2:$K$2384">
        <filterColumn colId="0">
          <filters>
            <filter val="16/4/2026"/>
            <filter val="9/4/2026"/>
            <filter val="23/4/2026"/>
            <filter val="24/4/2026"/>
            <filter val="8/4/2026"/>
            <filter val="30/4/2026"/>
            <filter val="21/4/2026"/>
            <filter val="28/4/2026"/>
            <filter val="13/4/2026"/>
            <filter val="20/4/2026"/>
            <filter val="29/4/2026"/>
            <filter val="22/4/2026"/>
            <filter val="27/4/2026"/>
            <filter val="14/4/2026"/>
            <filter val="10/4/2026"/>
            <filter val="15/4/2026"/>
            <filter val="17/4/2026"/>
            <filter val="1/4/2026"/>
            <filter val="2/4/2026"/>
            <filter val="20/5/2026"/>
            <filter val="6/4/2026"/>
            <filter val="7/4/2026"/>
            <filter val="19/5/2026"/>
          </filters>
        </filterColumn>
        <filterColumn colId="9">
          <filters>
            <filter val="SUBIDA A CONASET"/>
            <filter val="SUBIDA CON F8"/>
          </filters>
        </filterColumn>
        <filterColumn colId="1">
          <filters>
            <filter val="14/5"/>
            <filter val="26/5"/>
          </filters>
        </filterColumn>
      </autoFilter>
      <extLst>
        <ext uri="GoogleSheetsCustomDataVersion1">
          <go:sheetsCustomData xmlns:go="http://customooxmlschemas.google.com/" filterViewId="93878520"/>
        </ext>
      </extLst>
    </customSheetView>
    <customSheetView guid="{62F81D7F-7636-4733-99D3-2DF1DF9563D1}" filter="1" showAutoFilter="1">
      <autoFilter ref="$A$2:$K$2384">
        <filterColumn colId="0">
          <filters>
            <filter val="30/4/2026"/>
          </filters>
        </filterColumn>
        <sortState ref="A2:K2384">
          <sortCondition ref="A2:A2384"/>
        </sortState>
      </autoFilter>
      <extLst>
        <ext uri="GoogleSheetsCustomDataVersion1">
          <go:sheetsCustomData xmlns:go="http://customooxmlschemas.google.com/" filterViewId="957033760"/>
        </ext>
      </extLst>
    </customSheetView>
  </customSheetViews>
  <mergeCells count="1">
    <mergeCell ref="F1:G1"/>
  </mergeCells>
  <conditionalFormatting sqref="B465 B514 B659 B743 B888">
    <cfRule type="expression" dxfId="5" priority="1">
      <formula>$J465="1° licencia"</formula>
    </cfRule>
  </conditionalFormatting>
  <conditionalFormatting sqref="A3:A2384 D3:E2384 G3:G2384">
    <cfRule type="expression" dxfId="5" priority="2">
      <formula>#REF!="1° LICENCIA"</formula>
    </cfRule>
  </conditionalFormatting>
  <conditionalFormatting sqref="A3:A2384 D3:E2384 G3:G2384">
    <cfRule type="expression" dxfId="6" priority="3">
      <formula>#REF!="SUBIDA A CONASET"</formula>
    </cfRule>
  </conditionalFormatting>
  <conditionalFormatting sqref="A3:A2384 D3:E2384 G3:G2384">
    <cfRule type="expression" dxfId="7" priority="4">
      <formula>#REF!="SUBIDA CON F8"</formula>
    </cfRule>
  </conditionalFormatting>
  <conditionalFormatting sqref="A3:A2384 D3:E2384 G3:G2384">
    <cfRule type="expression" dxfId="8" priority="5">
      <formula>#REF!="CAMBIO DOM. SUBIDO A CONASET"</formula>
    </cfRule>
  </conditionalFormatting>
  <conditionalFormatting sqref="A3:A2384 D3:E2384 G3:G2384">
    <cfRule type="expression" dxfId="9" priority="6">
      <formula>#REF!="SE ENCUENTRA EN ARCHIVOS"</formula>
    </cfRule>
  </conditionalFormatting>
  <conditionalFormatting sqref="A3:A2384 D3:E2384 G3:G2384">
    <cfRule type="expression" dxfId="10" priority="7">
      <formula>#REF!="SE ENCUENTRA EN OF.43"</formula>
    </cfRule>
  </conditionalFormatting>
  <conditionalFormatting sqref="A3:A2384 D3:E2384 G3:G2384">
    <cfRule type="expression" dxfId="11" priority="8">
      <formula>#REF!="CAMBIO DE DOMICILIO SOLICITADO"</formula>
    </cfRule>
  </conditionalFormatting>
  <conditionalFormatting sqref="A3:A2384 D3:E2384 G3:G2384">
    <cfRule type="expression" dxfId="12" priority="9">
      <formula>#REF!="CAMBIO DE DOMICILIO"</formula>
    </cfRule>
  </conditionalFormatting>
  <conditionalFormatting sqref="A3:A2384 D3:E2384 G3:G2384">
    <cfRule type="expression" dxfId="13" priority="10">
      <formula>#REF!="NO EXISTE CARPETA"</formula>
    </cfRule>
  </conditionalFormatting>
  <conditionalFormatting sqref="A3:A2384 D3:E2384 G3:G2384">
    <cfRule type="expression" dxfId="14" priority="11">
      <formula>#REF!="CREAR OFICIO "</formula>
    </cfRule>
  </conditionalFormatting>
  <conditionalFormatting sqref="A3:K2384">
    <cfRule type="expression" dxfId="5" priority="12">
      <formula>$J3="1° LICENCIA"</formula>
    </cfRule>
  </conditionalFormatting>
  <conditionalFormatting sqref="A3:K2384">
    <cfRule type="expression" dxfId="6" priority="13">
      <formula>$J3="SUBIDA A CONASET"</formula>
    </cfRule>
  </conditionalFormatting>
  <conditionalFormatting sqref="A3:K2384">
    <cfRule type="expression" dxfId="7" priority="14">
      <formula>$J3="SUBIDA CON F8"</formula>
    </cfRule>
  </conditionalFormatting>
  <conditionalFormatting sqref="A3:K2384">
    <cfRule type="expression" dxfId="8" priority="15">
      <formula>$J3="CAMBIO DOM. SUBIDO A CONASET"</formula>
    </cfRule>
  </conditionalFormatting>
  <conditionalFormatting sqref="A3:K2384">
    <cfRule type="expression" dxfId="21" priority="16">
      <formula>$J3="CAMBIO DOM. SUBIDO CON CORREO"</formula>
    </cfRule>
  </conditionalFormatting>
  <conditionalFormatting sqref="A3:K2384">
    <cfRule type="expression" dxfId="15" priority="17">
      <formula>$J3="SUBIDA CON OFICIO"</formula>
    </cfRule>
  </conditionalFormatting>
  <conditionalFormatting sqref="A3:K2384">
    <cfRule type="expression" dxfId="9" priority="18">
      <formula>$J3="SE ENCUENTRA EN ARCHIVOS"</formula>
    </cfRule>
  </conditionalFormatting>
  <conditionalFormatting sqref="A3:K2384">
    <cfRule type="expression" dxfId="10" priority="19">
      <formula>$J3="SE ENCUENTRA EN OF.43"</formula>
    </cfRule>
  </conditionalFormatting>
  <conditionalFormatting sqref="A3:K2384">
    <cfRule type="expression" dxfId="11" priority="20">
      <formula>$J3="CAMBIO DE DOMICILIO SOLICITADO"</formula>
    </cfRule>
  </conditionalFormatting>
  <conditionalFormatting sqref="A3:K2384">
    <cfRule type="expression" dxfId="12" priority="21">
      <formula>$J3="CAMBIO DE DOMICILIO"</formula>
    </cfRule>
  </conditionalFormatting>
  <conditionalFormatting sqref="A3:K2384">
    <cfRule type="expression" dxfId="13" priority="22">
      <formula>$J3="NO EXISTE CARPETA"</formula>
    </cfRule>
  </conditionalFormatting>
  <conditionalFormatting sqref="A3:A2384">
    <cfRule type="expression" dxfId="11" priority="23">
      <formula>$J3="CAMBIO DE DOMICILIO SOLICITADO"</formula>
    </cfRule>
  </conditionalFormatting>
  <conditionalFormatting sqref="A3:K2384">
    <cfRule type="expression" dxfId="14" priority="24">
      <formula>$J3="CREAR OFICIO "</formula>
    </cfRule>
  </conditionalFormatting>
  <dataValidations>
    <dataValidation type="list" allowBlank="1" sqref="I3:I2384">
      <formula1>"ALERTADA,REVISAR"</formula1>
    </dataValidation>
    <dataValidation type="list" allowBlank="1" sqref="K3:K2384">
      <formula1>"OTORGADO,DENEGADO,ESPERA EXÁMEN,S/SGL,CLASE PENDIENTE "</formula1>
    </dataValidation>
    <dataValidation type="list" allowBlank="1" sqref="H3:H2384">
      <formula1>"AV. ARGENTINA,PLACILLA"</formula1>
    </dataValidation>
    <dataValidation type="custom" allowBlank="1" showDropDown="1" sqref="A3:A2384">
      <formula1>OR(NOT(ISERROR(DATEVALUE(A3))), AND(ISNUMBER(A3), LEFT(CELL("format", A3))="D"))</formula1>
    </dataValidation>
    <dataValidation type="list" allowBlank="1" sqref="J3:J2384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2384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75"/>
    <col customWidth="1" min="3" max="3" width="22.25"/>
    <col customWidth="1" hidden="1" min="4" max="4" width="24.13"/>
    <col customWidth="1" hidden="1" min="5" max="5" width="20.88"/>
    <col customWidth="1" min="6" max="6" width="43.63"/>
    <col customWidth="1" min="7" max="7" width="14.25"/>
    <col customWidth="1" min="8" max="8" width="19.38"/>
    <col customWidth="1" min="9" max="9" width="17.63"/>
    <col customWidth="1" min="10" max="10" width="29.38"/>
    <col customWidth="1" min="11" max="11" width="23.88"/>
  </cols>
  <sheetData>
    <row r="1">
      <c r="A1" s="48"/>
      <c r="B1" s="1"/>
      <c r="C1" s="6"/>
      <c r="D1" s="185"/>
      <c r="E1" s="32"/>
      <c r="F1" s="33" t="s">
        <v>31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80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7">
        <v>46113.0</v>
      </c>
      <c r="B3" s="15"/>
      <c r="C3" s="46" t="s">
        <v>3790</v>
      </c>
      <c r="D3" s="181" t="s">
        <v>25730</v>
      </c>
      <c r="E3" s="100" t="s">
        <v>25731</v>
      </c>
      <c r="F3" s="112" t="str">
        <f t="shared" ref="F3:F696" si="1">UPPER(D3&amp;" "&amp;E3)</f>
        <v>REINALDO ANTONIO SALAZAR REYES</v>
      </c>
      <c r="G3" s="100" t="s">
        <v>25732</v>
      </c>
      <c r="H3" s="56" t="s">
        <v>33</v>
      </c>
      <c r="I3" s="27"/>
      <c r="J3" s="57" t="s">
        <v>21</v>
      </c>
      <c r="K3" s="23" t="s">
        <v>15</v>
      </c>
    </row>
    <row r="4" ht="22.5" customHeight="1">
      <c r="A4" s="147">
        <v>46113.0</v>
      </c>
      <c r="B4" s="15">
        <v>46120.0</v>
      </c>
      <c r="C4" s="44">
        <v>45413.0</v>
      </c>
      <c r="D4" s="181" t="s">
        <v>25733</v>
      </c>
      <c r="E4" s="100" t="s">
        <v>25734</v>
      </c>
      <c r="F4" s="112" t="str">
        <f t="shared" si="1"/>
        <v>ANA DEL CARMEN DIAZ BOLVARAN</v>
      </c>
      <c r="G4" s="100" t="s">
        <v>25735</v>
      </c>
      <c r="H4" s="56" t="s">
        <v>33</v>
      </c>
      <c r="I4" s="27"/>
      <c r="J4" s="57" t="s">
        <v>19</v>
      </c>
      <c r="K4" s="23" t="s">
        <v>18</v>
      </c>
    </row>
    <row r="5" ht="22.5" customHeight="1">
      <c r="A5" s="147">
        <v>46113.0</v>
      </c>
      <c r="B5" s="15"/>
      <c r="C5" s="46" t="s">
        <v>546</v>
      </c>
      <c r="D5" s="181" t="s">
        <v>600</v>
      </c>
      <c r="E5" s="100" t="s">
        <v>14648</v>
      </c>
      <c r="F5" s="112" t="str">
        <f t="shared" si="1"/>
        <v>VICTOR COS</v>
      </c>
      <c r="G5" s="100" t="s">
        <v>14649</v>
      </c>
      <c r="H5" s="56" t="s">
        <v>33</v>
      </c>
      <c r="I5" s="27"/>
      <c r="J5" s="57" t="s">
        <v>21</v>
      </c>
      <c r="K5" s="23" t="s">
        <v>15</v>
      </c>
    </row>
    <row r="6" ht="22.5" customHeight="1">
      <c r="A6" s="147">
        <v>46113.0</v>
      </c>
      <c r="B6" s="15">
        <v>46122.0</v>
      </c>
      <c r="C6" s="44"/>
      <c r="D6" s="181" t="s">
        <v>2967</v>
      </c>
      <c r="E6" s="100" t="s">
        <v>11895</v>
      </c>
      <c r="F6" s="112" t="str">
        <f t="shared" si="1"/>
        <v>FERNANDO PERLA</v>
      </c>
      <c r="G6" s="100" t="s">
        <v>25736</v>
      </c>
      <c r="H6" s="56" t="s">
        <v>33</v>
      </c>
      <c r="I6" s="27"/>
      <c r="J6" s="57" t="s">
        <v>23</v>
      </c>
      <c r="K6" s="23" t="s">
        <v>15</v>
      </c>
    </row>
    <row r="7" ht="22.5" customHeight="1">
      <c r="A7" s="147">
        <v>46113.0</v>
      </c>
      <c r="B7" s="15">
        <v>46114.0</v>
      </c>
      <c r="C7" s="44">
        <v>45413.0</v>
      </c>
      <c r="D7" s="181" t="s">
        <v>25737</v>
      </c>
      <c r="E7" s="100" t="s">
        <v>25738</v>
      </c>
      <c r="F7" s="112" t="str">
        <f t="shared" si="1"/>
        <v>ANDREA VARGAS VERGARA</v>
      </c>
      <c r="G7" s="100" t="s">
        <v>25739</v>
      </c>
      <c r="H7" s="56" t="s">
        <v>33</v>
      </c>
      <c r="I7" s="27"/>
      <c r="J7" s="57" t="s">
        <v>17</v>
      </c>
      <c r="K7" s="23" t="s">
        <v>15</v>
      </c>
    </row>
    <row r="8" ht="22.5" customHeight="1">
      <c r="A8" s="147">
        <v>46113.0</v>
      </c>
      <c r="B8" s="15">
        <v>46114.0</v>
      </c>
      <c r="C8" s="44">
        <v>45323.0</v>
      </c>
      <c r="D8" s="181" t="s">
        <v>25740</v>
      </c>
      <c r="E8" s="100"/>
      <c r="F8" s="112" t="str">
        <f t="shared" si="1"/>
        <v>LUIS ALEJANDRO CALAVACERO SEGOVIA </v>
      </c>
      <c r="G8" s="100" t="s">
        <v>25741</v>
      </c>
      <c r="H8" s="56" t="s">
        <v>33</v>
      </c>
      <c r="I8" s="27"/>
      <c r="J8" s="57" t="s">
        <v>17</v>
      </c>
      <c r="K8" s="23" t="s">
        <v>15</v>
      </c>
    </row>
    <row r="9" ht="22.5" customHeight="1">
      <c r="A9" s="147">
        <v>46113.0</v>
      </c>
      <c r="B9" s="15">
        <v>46133.0</v>
      </c>
      <c r="C9" s="44">
        <v>43891.0</v>
      </c>
      <c r="D9" s="181" t="s">
        <v>25742</v>
      </c>
      <c r="E9" s="100"/>
      <c r="F9" s="112" t="str">
        <f t="shared" si="1"/>
        <v>ALEJANDRO ANDRÉS ACEVEDO PINO </v>
      </c>
      <c r="G9" s="100" t="s">
        <v>25743</v>
      </c>
      <c r="H9" s="56" t="s">
        <v>33</v>
      </c>
      <c r="I9" s="27"/>
      <c r="J9" s="57" t="s">
        <v>17</v>
      </c>
      <c r="K9" s="23" t="s">
        <v>15</v>
      </c>
    </row>
    <row r="10" ht="22.5" customHeight="1">
      <c r="A10" s="147">
        <v>46114.0</v>
      </c>
      <c r="B10" s="15">
        <v>46114.0</v>
      </c>
      <c r="C10" s="44">
        <v>43525.0</v>
      </c>
      <c r="D10" s="181" t="s">
        <v>25744</v>
      </c>
      <c r="E10" s="100" t="s">
        <v>25745</v>
      </c>
      <c r="F10" s="112" t="str">
        <f t="shared" si="1"/>
        <v>SUSANNE FABIOLA GONZALEZ LOAIZA</v>
      </c>
      <c r="G10" s="100" t="s">
        <v>25746</v>
      </c>
      <c r="H10" s="56" t="s">
        <v>33</v>
      </c>
      <c r="I10" s="27"/>
      <c r="J10" s="57" t="s">
        <v>17</v>
      </c>
      <c r="K10" s="23" t="s">
        <v>15</v>
      </c>
    </row>
    <row r="11" ht="22.5" customHeight="1">
      <c r="A11" s="147">
        <v>46114.0</v>
      </c>
      <c r="B11" s="15">
        <v>46114.0</v>
      </c>
      <c r="C11" s="44">
        <v>45474.0</v>
      </c>
      <c r="D11" s="181" t="s">
        <v>25747</v>
      </c>
      <c r="E11" s="100" t="s">
        <v>25748</v>
      </c>
      <c r="F11" s="112" t="str">
        <f t="shared" si="1"/>
        <v>JUAN HERNAN MARTINEZ MACAYA</v>
      </c>
      <c r="G11" s="100" t="s">
        <v>25749</v>
      </c>
      <c r="H11" s="56" t="s">
        <v>33</v>
      </c>
      <c r="I11" s="27"/>
      <c r="J11" s="57" t="s">
        <v>17</v>
      </c>
      <c r="K11" s="23" t="s">
        <v>15</v>
      </c>
    </row>
    <row r="12" ht="22.5" customHeight="1">
      <c r="A12" s="147">
        <v>46114.0</v>
      </c>
      <c r="B12" s="15"/>
      <c r="C12" s="44"/>
      <c r="D12" s="181" t="s">
        <v>2825</v>
      </c>
      <c r="E12" s="100" t="s">
        <v>15072</v>
      </c>
      <c r="F12" s="112" t="str">
        <f t="shared" si="1"/>
        <v>MARCELO PRESMITTA</v>
      </c>
      <c r="G12" s="100" t="s">
        <v>25528</v>
      </c>
      <c r="H12" s="61"/>
      <c r="I12" s="27"/>
      <c r="J12" s="65"/>
      <c r="K12" s="28"/>
    </row>
    <row r="13" ht="22.5" customHeight="1">
      <c r="A13" s="147">
        <v>46114.0</v>
      </c>
      <c r="B13" s="15">
        <v>46114.0</v>
      </c>
      <c r="C13" s="44">
        <v>43525.0</v>
      </c>
      <c r="D13" s="181" t="s">
        <v>25750</v>
      </c>
      <c r="E13" s="100" t="s">
        <v>25751</v>
      </c>
      <c r="F13" s="112" t="str">
        <f t="shared" si="1"/>
        <v>HECTOR HERNAN BERRIOS ESTAY</v>
      </c>
      <c r="G13" s="100" t="s">
        <v>25752</v>
      </c>
      <c r="H13" s="61"/>
      <c r="I13" s="27"/>
      <c r="J13" s="57" t="s">
        <v>17</v>
      </c>
      <c r="K13" s="23" t="s">
        <v>22</v>
      </c>
    </row>
    <row r="14" ht="22.5" customHeight="1">
      <c r="A14" s="147">
        <v>46114.0</v>
      </c>
      <c r="B14" s="15"/>
      <c r="C14" s="44">
        <v>43282.0</v>
      </c>
      <c r="D14" s="181" t="s">
        <v>501</v>
      </c>
      <c r="E14" s="100" t="s">
        <v>20882</v>
      </c>
      <c r="F14" s="112" t="str">
        <f t="shared" si="1"/>
        <v>SEBASTIAN NEGRETE BERNAL</v>
      </c>
      <c r="G14" s="100" t="s">
        <v>20883</v>
      </c>
      <c r="H14" s="56" t="s">
        <v>33</v>
      </c>
      <c r="I14" s="22" t="s">
        <v>16</v>
      </c>
      <c r="J14" s="57" t="s">
        <v>17</v>
      </c>
      <c r="K14" s="23" t="s">
        <v>15</v>
      </c>
    </row>
    <row r="15" ht="22.5" customHeight="1">
      <c r="A15" s="147">
        <v>46114.0</v>
      </c>
      <c r="B15" s="15">
        <v>46114.0</v>
      </c>
      <c r="C15" s="44">
        <v>45717.0</v>
      </c>
      <c r="D15" s="181" t="s">
        <v>25753</v>
      </c>
      <c r="E15" s="100" t="s">
        <v>25754</v>
      </c>
      <c r="F15" s="112" t="str">
        <f t="shared" si="1"/>
        <v>MARINA AYARZA</v>
      </c>
      <c r="G15" s="100" t="s">
        <v>25755</v>
      </c>
      <c r="H15" s="56" t="s">
        <v>33</v>
      </c>
      <c r="I15" s="27"/>
      <c r="J15" s="57" t="s">
        <v>17</v>
      </c>
      <c r="K15" s="23" t="s">
        <v>15</v>
      </c>
    </row>
    <row r="16" ht="22.5" customHeight="1">
      <c r="A16" s="147">
        <v>46114.0</v>
      </c>
      <c r="B16" s="15"/>
      <c r="C16" s="46" t="s">
        <v>1576</v>
      </c>
      <c r="D16" s="181" t="s">
        <v>25756</v>
      </c>
      <c r="E16" s="100" t="s">
        <v>25757</v>
      </c>
      <c r="F16" s="112" t="str">
        <f t="shared" si="1"/>
        <v>JENNIFER AMERICA LETELIER LOYOLA</v>
      </c>
      <c r="G16" s="100" t="s">
        <v>25758</v>
      </c>
      <c r="H16" s="56" t="s">
        <v>33</v>
      </c>
      <c r="I16" s="27"/>
      <c r="J16" s="57" t="s">
        <v>21</v>
      </c>
      <c r="K16" s="23" t="s">
        <v>15</v>
      </c>
    </row>
    <row r="17" ht="22.5" customHeight="1">
      <c r="A17" s="147">
        <v>46114.0</v>
      </c>
      <c r="B17" s="15">
        <v>46114.0</v>
      </c>
      <c r="C17" s="44">
        <v>43556.0</v>
      </c>
      <c r="D17" s="181" t="s">
        <v>20149</v>
      </c>
      <c r="E17" s="100" t="s">
        <v>20150</v>
      </c>
      <c r="F17" s="112" t="str">
        <f t="shared" si="1"/>
        <v>JUAN PATRICIO GONZÁLEZ MORALES</v>
      </c>
      <c r="G17" s="100" t="s">
        <v>20151</v>
      </c>
      <c r="H17" s="56" t="s">
        <v>33</v>
      </c>
      <c r="I17" s="27"/>
      <c r="J17" s="57" t="s">
        <v>17</v>
      </c>
      <c r="K17" s="23" t="s">
        <v>15</v>
      </c>
    </row>
    <row r="18" ht="22.5" customHeight="1">
      <c r="A18" s="147">
        <v>46114.0</v>
      </c>
      <c r="B18" s="15"/>
      <c r="C18" s="46" t="s">
        <v>106</v>
      </c>
      <c r="D18" s="181" t="s">
        <v>25759</v>
      </c>
      <c r="E18" s="100" t="s">
        <v>25760</v>
      </c>
      <c r="F18" s="112" t="str">
        <f t="shared" si="1"/>
        <v>CARLOS JOSE CONTRERAS TORREALBA</v>
      </c>
      <c r="G18" s="100" t="s">
        <v>25761</v>
      </c>
      <c r="H18" s="56" t="s">
        <v>33</v>
      </c>
      <c r="I18" s="27"/>
      <c r="J18" s="57" t="s">
        <v>21</v>
      </c>
      <c r="K18" s="23" t="s">
        <v>15</v>
      </c>
    </row>
    <row r="19" ht="22.5" customHeight="1">
      <c r="A19" s="147">
        <v>46114.0</v>
      </c>
      <c r="B19" s="15">
        <v>46114.0</v>
      </c>
      <c r="C19" s="44">
        <v>43831.0</v>
      </c>
      <c r="D19" s="181" t="s">
        <v>14295</v>
      </c>
      <c r="E19" s="100" t="s">
        <v>14296</v>
      </c>
      <c r="F19" s="112" t="str">
        <f t="shared" si="1"/>
        <v>MACARENA ANDREA CASTRO MANRIQUEZ</v>
      </c>
      <c r="G19" s="100" t="s">
        <v>14297</v>
      </c>
      <c r="H19" s="56" t="s">
        <v>33</v>
      </c>
      <c r="I19" s="27"/>
      <c r="J19" s="57" t="s">
        <v>17</v>
      </c>
      <c r="K19" s="23" t="s">
        <v>15</v>
      </c>
    </row>
    <row r="20" ht="22.5" customHeight="1">
      <c r="A20" s="147">
        <v>46114.0</v>
      </c>
      <c r="B20" s="15">
        <v>46119.0</v>
      </c>
      <c r="C20" s="44">
        <v>43009.0</v>
      </c>
      <c r="D20" s="181" t="s">
        <v>7069</v>
      </c>
      <c r="E20" s="100" t="s">
        <v>25762</v>
      </c>
      <c r="F20" s="112" t="str">
        <f t="shared" si="1"/>
        <v>CESAR MARIN CONCHA</v>
      </c>
      <c r="G20" s="100" t="s">
        <v>25763</v>
      </c>
      <c r="H20" s="56" t="s">
        <v>33</v>
      </c>
      <c r="I20" s="27"/>
      <c r="J20" s="57" t="s">
        <v>17</v>
      </c>
      <c r="K20" s="23" t="s">
        <v>15</v>
      </c>
    </row>
    <row r="21" ht="22.5" customHeight="1">
      <c r="A21" s="147">
        <v>46118.0</v>
      </c>
      <c r="B21" s="15">
        <v>46099.0</v>
      </c>
      <c r="C21" s="44">
        <v>43586.0</v>
      </c>
      <c r="D21" s="181" t="s">
        <v>25764</v>
      </c>
      <c r="E21" s="100"/>
      <c r="F21" s="112" t="str">
        <f t="shared" si="1"/>
        <v>LUIS MAURICIO ACEVEDO SEGURA </v>
      </c>
      <c r="G21" s="100" t="s">
        <v>25765</v>
      </c>
      <c r="H21" s="56" t="s">
        <v>33</v>
      </c>
      <c r="I21" s="27"/>
      <c r="J21" s="57" t="s">
        <v>17</v>
      </c>
      <c r="K21" s="23" t="s">
        <v>15</v>
      </c>
    </row>
    <row r="22" ht="22.5" customHeight="1">
      <c r="A22" s="147">
        <v>46118.0</v>
      </c>
      <c r="B22" s="15">
        <v>46099.0</v>
      </c>
      <c r="C22" s="44">
        <v>43221.0</v>
      </c>
      <c r="D22" s="181" t="s">
        <v>25766</v>
      </c>
      <c r="E22" s="100"/>
      <c r="F22" s="112" t="str">
        <f t="shared" si="1"/>
        <v>JUAN HERNÁN TORRES FERNÁNDEZ </v>
      </c>
      <c r="G22" s="100" t="s">
        <v>25767</v>
      </c>
      <c r="H22" s="56" t="s">
        <v>33</v>
      </c>
      <c r="I22" s="27"/>
      <c r="J22" s="57" t="s">
        <v>17</v>
      </c>
      <c r="K22" s="23" t="s">
        <v>15</v>
      </c>
    </row>
    <row r="23" ht="22.5" customHeight="1">
      <c r="A23" s="147">
        <v>46118.0</v>
      </c>
      <c r="B23" s="15"/>
      <c r="C23" s="46" t="s">
        <v>122</v>
      </c>
      <c r="D23" s="181" t="s">
        <v>25768</v>
      </c>
      <c r="E23" s="100"/>
      <c r="F23" s="112" t="str">
        <f t="shared" si="1"/>
        <v>MARÍA CRISTINA ABARCA CASTILLO </v>
      </c>
      <c r="G23" s="100" t="s">
        <v>25769</v>
      </c>
      <c r="H23" s="56" t="s">
        <v>33</v>
      </c>
      <c r="I23" s="27"/>
      <c r="J23" s="57" t="s">
        <v>21226</v>
      </c>
      <c r="K23" s="23" t="s">
        <v>15</v>
      </c>
    </row>
    <row r="24" ht="22.5" customHeight="1">
      <c r="A24" s="147">
        <v>46118.0</v>
      </c>
      <c r="B24" s="15">
        <v>46120.0</v>
      </c>
      <c r="C24" s="44">
        <v>44287.0</v>
      </c>
      <c r="D24" s="181" t="s">
        <v>25770</v>
      </c>
      <c r="E24" s="100"/>
      <c r="F24" s="112" t="str">
        <f t="shared" si="1"/>
        <v>LESLIE KAREM VERÓNICA SAAVEDRA CASTRO </v>
      </c>
      <c r="G24" s="100" t="s">
        <v>25771</v>
      </c>
      <c r="H24" s="56" t="s">
        <v>33</v>
      </c>
      <c r="I24" s="27"/>
      <c r="J24" s="57" t="s">
        <v>19</v>
      </c>
      <c r="K24" s="23" t="s">
        <v>15</v>
      </c>
    </row>
    <row r="25" ht="22.5" customHeight="1">
      <c r="A25" s="147">
        <v>46118.0</v>
      </c>
      <c r="B25" s="15">
        <v>46120.0</v>
      </c>
      <c r="C25" s="44">
        <v>43891.0</v>
      </c>
      <c r="D25" s="181" t="s">
        <v>25772</v>
      </c>
      <c r="E25" s="100"/>
      <c r="F25" s="112" t="str">
        <f t="shared" si="1"/>
        <v>MÍA LUCÍA VALDIVIEZO VALDIVIEZO </v>
      </c>
      <c r="G25" s="100" t="s">
        <v>25773</v>
      </c>
      <c r="H25" s="56" t="s">
        <v>33</v>
      </c>
      <c r="I25" s="27"/>
      <c r="J25" s="57" t="s">
        <v>19</v>
      </c>
      <c r="K25" s="23" t="s">
        <v>15</v>
      </c>
    </row>
    <row r="26" ht="22.5" customHeight="1">
      <c r="A26" s="147">
        <v>46118.0</v>
      </c>
      <c r="B26" s="15">
        <v>46099.0</v>
      </c>
      <c r="C26" s="44">
        <v>43891.0</v>
      </c>
      <c r="D26" s="181" t="s">
        <v>25774</v>
      </c>
      <c r="E26" s="100"/>
      <c r="F26" s="112" t="str">
        <f t="shared" si="1"/>
        <v>ABRAHAM ABELARDO MARÍN NAVARRO </v>
      </c>
      <c r="G26" s="100" t="s">
        <v>25775</v>
      </c>
      <c r="H26" s="56" t="s">
        <v>33</v>
      </c>
      <c r="I26" s="27"/>
      <c r="J26" s="57" t="s">
        <v>17</v>
      </c>
      <c r="K26" s="23" t="s">
        <v>15</v>
      </c>
    </row>
    <row r="27" ht="22.5" customHeight="1">
      <c r="A27" s="147">
        <v>46118.0</v>
      </c>
      <c r="B27" s="15">
        <v>46099.0</v>
      </c>
      <c r="C27" s="44">
        <v>42430.0</v>
      </c>
      <c r="D27" s="181" t="s">
        <v>25776</v>
      </c>
      <c r="E27" s="100"/>
      <c r="F27" s="112" t="str">
        <f t="shared" si="1"/>
        <v>OSCAR GONZALO RIVAS BARRÍA </v>
      </c>
      <c r="G27" s="100" t="s">
        <v>25777</v>
      </c>
      <c r="H27" s="56" t="s">
        <v>33</v>
      </c>
      <c r="I27" s="27"/>
      <c r="J27" s="57" t="s">
        <v>17</v>
      </c>
      <c r="K27" s="23" t="s">
        <v>15</v>
      </c>
    </row>
    <row r="28" ht="22.5" customHeight="1">
      <c r="A28" s="147">
        <v>46118.0</v>
      </c>
      <c r="B28" s="15">
        <v>46099.0</v>
      </c>
      <c r="C28" s="44">
        <v>42705.0</v>
      </c>
      <c r="D28" s="181" t="s">
        <v>25778</v>
      </c>
      <c r="E28" s="100"/>
      <c r="F28" s="112" t="str">
        <f t="shared" si="1"/>
        <v>SEBASTIÁN IGNACIO OSORIO ROMERO </v>
      </c>
      <c r="G28" s="100" t="s">
        <v>25779</v>
      </c>
      <c r="H28" s="61"/>
      <c r="I28" s="27"/>
      <c r="J28" s="57" t="s">
        <v>17</v>
      </c>
      <c r="K28" s="23" t="s">
        <v>22</v>
      </c>
    </row>
    <row r="29" ht="22.5" customHeight="1">
      <c r="A29" s="147">
        <v>46118.0</v>
      </c>
      <c r="B29" s="15">
        <v>46099.0</v>
      </c>
      <c r="C29" s="44">
        <v>43709.0</v>
      </c>
      <c r="D29" s="181" t="s">
        <v>25780</v>
      </c>
      <c r="E29" s="100"/>
      <c r="F29" s="112" t="str">
        <f t="shared" si="1"/>
        <v>MAURICIO ANTONIO VÁSQUEZ VARGAS </v>
      </c>
      <c r="G29" s="100" t="s">
        <v>25781</v>
      </c>
      <c r="H29" s="56" t="s">
        <v>33</v>
      </c>
      <c r="I29" s="27"/>
      <c r="J29" s="57" t="s">
        <v>17</v>
      </c>
      <c r="K29" s="23" t="s">
        <v>15</v>
      </c>
    </row>
    <row r="30" ht="22.5" customHeight="1">
      <c r="A30" s="147">
        <v>46118.0</v>
      </c>
      <c r="B30" s="15"/>
      <c r="C30" s="46" t="s">
        <v>546</v>
      </c>
      <c r="D30" s="181" t="s">
        <v>25782</v>
      </c>
      <c r="E30" s="100"/>
      <c r="F30" s="112" t="str">
        <f t="shared" si="1"/>
        <v>BÁRBARA PATRICIA FLORES RÍOS </v>
      </c>
      <c r="G30" s="100" t="s">
        <v>25783</v>
      </c>
      <c r="H30" s="56" t="s">
        <v>33</v>
      </c>
      <c r="I30" s="27"/>
      <c r="J30" s="57" t="s">
        <v>21</v>
      </c>
      <c r="K30" s="23" t="s">
        <v>15</v>
      </c>
    </row>
    <row r="31" ht="22.5" customHeight="1">
      <c r="A31" s="147">
        <v>46118.0</v>
      </c>
      <c r="B31" s="15"/>
      <c r="C31" s="46" t="s">
        <v>106</v>
      </c>
      <c r="D31" s="181" t="s">
        <v>25784</v>
      </c>
      <c r="E31" s="100"/>
      <c r="F31" s="112" t="str">
        <f t="shared" si="1"/>
        <v>NORMA ISABEL CERDA GÓMEZ </v>
      </c>
      <c r="G31" s="100" t="s">
        <v>14145</v>
      </c>
      <c r="H31" s="56" t="s">
        <v>33</v>
      </c>
      <c r="I31" s="27"/>
      <c r="J31" s="57" t="s">
        <v>21</v>
      </c>
      <c r="K31" s="23" t="s">
        <v>15</v>
      </c>
    </row>
    <row r="32" ht="22.5" customHeight="1">
      <c r="A32" s="147">
        <v>46118.0</v>
      </c>
      <c r="B32" s="15">
        <v>46099.0</v>
      </c>
      <c r="C32" s="44">
        <v>43770.0</v>
      </c>
      <c r="D32" s="181" t="s">
        <v>25785</v>
      </c>
      <c r="E32" s="100"/>
      <c r="F32" s="112" t="str">
        <f t="shared" si="1"/>
        <v>ROMANET LUZ KING MIÑAN </v>
      </c>
      <c r="G32" s="100" t="s">
        <v>25786</v>
      </c>
      <c r="H32" s="56" t="s">
        <v>33</v>
      </c>
      <c r="I32" s="27"/>
      <c r="J32" s="57" t="s">
        <v>17</v>
      </c>
      <c r="K32" s="23" t="s">
        <v>15</v>
      </c>
    </row>
    <row r="33" ht="22.5" customHeight="1">
      <c r="A33" s="147">
        <v>46118.0</v>
      </c>
      <c r="B33" s="15">
        <v>46099.0</v>
      </c>
      <c r="C33" s="44">
        <v>45200.0</v>
      </c>
      <c r="D33" s="181" t="s">
        <v>25787</v>
      </c>
      <c r="E33" s="100"/>
      <c r="F33" s="112" t="str">
        <f t="shared" si="1"/>
        <v>MARIO MARCELO DURÁN POZO </v>
      </c>
      <c r="G33" s="100" t="s">
        <v>25788</v>
      </c>
      <c r="H33" s="56" t="s">
        <v>33</v>
      </c>
      <c r="I33" s="27"/>
      <c r="J33" s="57" t="s">
        <v>17</v>
      </c>
      <c r="K33" s="23" t="s">
        <v>15</v>
      </c>
    </row>
    <row r="34" ht="22.5" customHeight="1">
      <c r="A34" s="147">
        <v>46118.0</v>
      </c>
      <c r="B34" s="15">
        <v>46099.0</v>
      </c>
      <c r="C34" s="44">
        <v>44531.0</v>
      </c>
      <c r="D34" s="181" t="s">
        <v>25789</v>
      </c>
      <c r="E34" s="100"/>
      <c r="F34" s="112" t="str">
        <f t="shared" si="1"/>
        <v>FELIPE ANDRÉS FUENTES RAMÍREZ </v>
      </c>
      <c r="G34" s="100" t="s">
        <v>25790</v>
      </c>
      <c r="H34" s="56" t="s">
        <v>33</v>
      </c>
      <c r="I34" s="27"/>
      <c r="J34" s="57" t="s">
        <v>17</v>
      </c>
      <c r="K34" s="23" t="s">
        <v>15</v>
      </c>
    </row>
    <row r="35" ht="22.5" customHeight="1">
      <c r="A35" s="147">
        <v>46118.0</v>
      </c>
      <c r="B35" s="15">
        <v>46120.0</v>
      </c>
      <c r="C35" s="44">
        <v>45413.0</v>
      </c>
      <c r="D35" s="181" t="s">
        <v>25791</v>
      </c>
      <c r="E35" s="100"/>
      <c r="F35" s="112" t="str">
        <f t="shared" si="1"/>
        <v>JUAN MARCELO HERRERA GOTTZ </v>
      </c>
      <c r="G35" s="100" t="s">
        <v>25792</v>
      </c>
      <c r="H35" s="56" t="s">
        <v>33</v>
      </c>
      <c r="I35" s="27"/>
      <c r="J35" s="57" t="s">
        <v>19</v>
      </c>
      <c r="K35" s="23" t="s">
        <v>15</v>
      </c>
    </row>
    <row r="36" ht="22.5" customHeight="1">
      <c r="A36" s="147">
        <v>46118.0</v>
      </c>
      <c r="B36" s="15">
        <v>46099.0</v>
      </c>
      <c r="C36" s="44">
        <v>43647.0</v>
      </c>
      <c r="D36" s="181" t="s">
        <v>25793</v>
      </c>
      <c r="E36" s="100"/>
      <c r="F36" s="112" t="str">
        <f t="shared" si="1"/>
        <v>RICARDO ANTONIO NAVARRETE FLORES </v>
      </c>
      <c r="G36" s="100" t="s">
        <v>25794</v>
      </c>
      <c r="H36" s="56" t="s">
        <v>33</v>
      </c>
      <c r="I36" s="27"/>
      <c r="J36" s="57" t="s">
        <v>17</v>
      </c>
      <c r="K36" s="23" t="s">
        <v>15</v>
      </c>
    </row>
    <row r="37" ht="22.5" customHeight="1">
      <c r="A37" s="147">
        <v>46118.0</v>
      </c>
      <c r="B37" s="15"/>
      <c r="C37" s="46" t="s">
        <v>60</v>
      </c>
      <c r="D37" s="181" t="s">
        <v>25795</v>
      </c>
      <c r="E37" s="100"/>
      <c r="F37" s="112" t="str">
        <f t="shared" si="1"/>
        <v>GONZALO BENJAMÍN OLIVARES SOTO </v>
      </c>
      <c r="G37" s="100" t="s">
        <v>25796</v>
      </c>
      <c r="H37" s="61"/>
      <c r="I37" s="27"/>
      <c r="J37" s="57" t="s">
        <v>21</v>
      </c>
      <c r="K37" s="23" t="s">
        <v>22</v>
      </c>
    </row>
    <row r="38" ht="22.5" customHeight="1">
      <c r="A38" s="147">
        <v>46118.0</v>
      </c>
      <c r="B38" s="15"/>
      <c r="C38" s="46" t="s">
        <v>106</v>
      </c>
      <c r="D38" s="181" t="s">
        <v>25797</v>
      </c>
      <c r="E38" s="100"/>
      <c r="F38" s="112" t="str">
        <f t="shared" si="1"/>
        <v>MARLENNE GENOVEVA FUENTES FIERRO </v>
      </c>
      <c r="G38" s="100" t="s">
        <v>25798</v>
      </c>
      <c r="H38" s="56" t="s">
        <v>33</v>
      </c>
      <c r="I38" s="27"/>
      <c r="J38" s="57" t="s">
        <v>21</v>
      </c>
      <c r="K38" s="23" t="s">
        <v>15</v>
      </c>
    </row>
    <row r="39" ht="22.5" customHeight="1">
      <c r="A39" s="147">
        <v>46118.0</v>
      </c>
      <c r="B39" s="15"/>
      <c r="C39" s="46" t="s">
        <v>3954</v>
      </c>
      <c r="D39" s="181" t="s">
        <v>25799</v>
      </c>
      <c r="E39" s="100"/>
      <c r="F39" s="112" t="str">
        <f t="shared" si="1"/>
        <v>JONATHAN ALBERTO ARAYA SANTIBÁÑEZ </v>
      </c>
      <c r="G39" s="100" t="s">
        <v>25800</v>
      </c>
      <c r="H39" s="56" t="s">
        <v>33</v>
      </c>
      <c r="I39" s="27"/>
      <c r="J39" s="57" t="s">
        <v>21226</v>
      </c>
      <c r="K39" s="23" t="s">
        <v>15</v>
      </c>
    </row>
    <row r="40" ht="22.5" customHeight="1">
      <c r="A40" s="147">
        <v>46118.0</v>
      </c>
      <c r="B40" s="15">
        <v>46099.0</v>
      </c>
      <c r="C40" s="44">
        <v>43891.0</v>
      </c>
      <c r="D40" s="181" t="s">
        <v>25801</v>
      </c>
      <c r="E40" s="100"/>
      <c r="F40" s="112" t="str">
        <f t="shared" si="1"/>
        <v>JUAN JOSÉ TRONCOSO HENRÍQUEZ </v>
      </c>
      <c r="G40" s="100" t="s">
        <v>17276</v>
      </c>
      <c r="H40" s="56" t="s">
        <v>33</v>
      </c>
      <c r="I40" s="27"/>
      <c r="J40" s="57" t="s">
        <v>17</v>
      </c>
      <c r="K40" s="23" t="s">
        <v>15</v>
      </c>
    </row>
    <row r="41" ht="22.5" customHeight="1">
      <c r="A41" s="147">
        <v>46118.0</v>
      </c>
      <c r="B41" s="15">
        <v>46099.0</v>
      </c>
      <c r="C41" s="44">
        <v>43497.0</v>
      </c>
      <c r="D41" s="181" t="s">
        <v>25802</v>
      </c>
      <c r="E41" s="100"/>
      <c r="F41" s="112" t="str">
        <f t="shared" si="1"/>
        <v>NICOLE ROMINA RIVAS ARAYA </v>
      </c>
      <c r="G41" s="100" t="s">
        <v>25803</v>
      </c>
      <c r="H41" s="56" t="s">
        <v>33</v>
      </c>
      <c r="I41" s="27"/>
      <c r="J41" s="57" t="s">
        <v>17</v>
      </c>
      <c r="K41" s="23" t="s">
        <v>15</v>
      </c>
    </row>
    <row r="42" ht="22.5" customHeight="1">
      <c r="A42" s="147">
        <v>46118.0</v>
      </c>
      <c r="B42" s="15"/>
      <c r="C42" s="46" t="s">
        <v>6354</v>
      </c>
      <c r="D42" s="181" t="s">
        <v>25804</v>
      </c>
      <c r="E42" s="100"/>
      <c r="F42" s="112" t="str">
        <f t="shared" si="1"/>
        <v>IVÁN FRANCISCO CARRASCO PARRA </v>
      </c>
      <c r="G42" s="100" t="s">
        <v>12321</v>
      </c>
      <c r="H42" s="56" t="s">
        <v>33</v>
      </c>
      <c r="I42" s="27"/>
      <c r="J42" s="57" t="s">
        <v>21</v>
      </c>
      <c r="K42" s="23" t="s">
        <v>15</v>
      </c>
    </row>
    <row r="43" ht="22.5" customHeight="1">
      <c r="A43" s="147">
        <v>46118.0</v>
      </c>
      <c r="B43" s="15"/>
      <c r="C43" s="46" t="s">
        <v>106</v>
      </c>
      <c r="D43" s="181" t="s">
        <v>25805</v>
      </c>
      <c r="E43" s="100"/>
      <c r="F43" s="112" t="str">
        <f t="shared" si="1"/>
        <v>FELIPE EDUARDO ÁLVAREZ GUTIÉRREZ </v>
      </c>
      <c r="G43" s="100" t="s">
        <v>25806</v>
      </c>
      <c r="H43" s="56" t="s">
        <v>33</v>
      </c>
      <c r="I43" s="27"/>
      <c r="J43" s="57" t="s">
        <v>21</v>
      </c>
      <c r="K43" s="23" t="s">
        <v>15</v>
      </c>
    </row>
    <row r="44" ht="22.5" customHeight="1">
      <c r="A44" s="147">
        <v>46118.0</v>
      </c>
      <c r="B44" s="15">
        <v>46099.0</v>
      </c>
      <c r="C44" s="44">
        <v>45170.0</v>
      </c>
      <c r="D44" s="181" t="s">
        <v>25807</v>
      </c>
      <c r="E44" s="100"/>
      <c r="F44" s="112" t="str">
        <f t="shared" si="1"/>
        <v>PABLO FABIÁN MONDACA MALDONADO </v>
      </c>
      <c r="G44" s="100" t="s">
        <v>25808</v>
      </c>
      <c r="H44" s="56" t="s">
        <v>33</v>
      </c>
      <c r="I44" s="27"/>
      <c r="J44" s="57" t="s">
        <v>17</v>
      </c>
      <c r="K44" s="23" t="s">
        <v>15</v>
      </c>
    </row>
    <row r="45" ht="22.5" customHeight="1">
      <c r="A45" s="147">
        <v>46118.0</v>
      </c>
      <c r="B45" s="15">
        <v>46120.0</v>
      </c>
      <c r="C45" s="44">
        <v>43313.0</v>
      </c>
      <c r="D45" s="181" t="s">
        <v>25809</v>
      </c>
      <c r="E45" s="100"/>
      <c r="F45" s="112" t="str">
        <f t="shared" si="1"/>
        <v>ALEJANDRO ANTONIO RÍOS MUÑOZ </v>
      </c>
      <c r="G45" s="100" t="s">
        <v>17497</v>
      </c>
      <c r="H45" s="56" t="s">
        <v>33</v>
      </c>
      <c r="I45" s="27"/>
      <c r="J45" s="57" t="s">
        <v>19</v>
      </c>
      <c r="K45" s="23" t="s">
        <v>15</v>
      </c>
    </row>
    <row r="46" ht="22.5" customHeight="1">
      <c r="A46" s="147">
        <v>46118.0</v>
      </c>
      <c r="B46" s="15"/>
      <c r="C46" s="46" t="s">
        <v>106</v>
      </c>
      <c r="D46" s="181" t="s">
        <v>25810</v>
      </c>
      <c r="E46" s="100"/>
      <c r="F46" s="112" t="str">
        <f t="shared" si="1"/>
        <v>CLAUDIA ANDREA YÁÑEZ HUAICO </v>
      </c>
      <c r="G46" s="100" t="s">
        <v>25811</v>
      </c>
      <c r="H46" s="56" t="s">
        <v>33</v>
      </c>
      <c r="I46" s="27"/>
      <c r="J46" s="57" t="s">
        <v>21</v>
      </c>
      <c r="K46" s="23" t="s">
        <v>15</v>
      </c>
    </row>
    <row r="47" ht="22.5" customHeight="1">
      <c r="A47" s="147">
        <v>46118.0</v>
      </c>
      <c r="B47" s="15"/>
      <c r="C47" s="46" t="s">
        <v>122</v>
      </c>
      <c r="D47" s="181" t="s">
        <v>25812</v>
      </c>
      <c r="E47" s="100" t="s">
        <v>25813</v>
      </c>
      <c r="F47" s="112" t="str">
        <f t="shared" si="1"/>
        <v>FRANCO ALFREDO MUÑOZ CAMPOS</v>
      </c>
      <c r="G47" s="100" t="s">
        <v>25814</v>
      </c>
      <c r="H47" s="56" t="s">
        <v>33</v>
      </c>
      <c r="I47" s="27"/>
      <c r="J47" s="57" t="s">
        <v>21</v>
      </c>
      <c r="K47" s="23" t="s">
        <v>15</v>
      </c>
    </row>
    <row r="48" ht="22.5" customHeight="1">
      <c r="A48" s="147">
        <v>46119.0</v>
      </c>
      <c r="B48" s="15">
        <v>46100.0</v>
      </c>
      <c r="C48" s="44">
        <v>43891.0</v>
      </c>
      <c r="D48" s="181" t="s">
        <v>25815</v>
      </c>
      <c r="E48" s="100"/>
      <c r="F48" s="112" t="str">
        <f t="shared" si="1"/>
        <v>VALENTINA DENIS GUTIÉRREZ ORELLANA </v>
      </c>
      <c r="G48" s="100" t="s">
        <v>25816</v>
      </c>
      <c r="H48" s="56" t="s">
        <v>33</v>
      </c>
      <c r="I48" s="27"/>
      <c r="J48" s="57" t="s">
        <v>17</v>
      </c>
      <c r="K48" s="23" t="s">
        <v>15</v>
      </c>
    </row>
    <row r="49" ht="22.5" customHeight="1">
      <c r="A49" s="147">
        <v>46119.0</v>
      </c>
      <c r="B49" s="15"/>
      <c r="C49" s="46" t="s">
        <v>319</v>
      </c>
      <c r="D49" s="181" t="s">
        <v>25817</v>
      </c>
      <c r="E49" s="100"/>
      <c r="F49" s="112" t="str">
        <f t="shared" si="1"/>
        <v>FÉLIX ELISEO TORREJÓN CARVAJAL </v>
      </c>
      <c r="G49" s="100" t="s">
        <v>25818</v>
      </c>
      <c r="H49" s="56" t="s">
        <v>33</v>
      </c>
      <c r="I49" s="27"/>
      <c r="J49" s="57" t="s">
        <v>21</v>
      </c>
      <c r="K49" s="23" t="s">
        <v>15</v>
      </c>
    </row>
    <row r="50" ht="22.5" customHeight="1">
      <c r="A50" s="147">
        <v>46119.0</v>
      </c>
      <c r="B50" s="15"/>
      <c r="C50" s="46" t="s">
        <v>3298</v>
      </c>
      <c r="D50" s="181" t="s">
        <v>25819</v>
      </c>
      <c r="E50" s="100"/>
      <c r="F50" s="112" t="str">
        <f t="shared" si="1"/>
        <v>XIMENA CONSUELO SILVA MERINO </v>
      </c>
      <c r="G50" s="100" t="s">
        <v>25820</v>
      </c>
      <c r="H50" s="61"/>
      <c r="I50" s="27"/>
      <c r="J50" s="57" t="s">
        <v>21</v>
      </c>
      <c r="K50" s="23" t="s">
        <v>22</v>
      </c>
    </row>
    <row r="51" ht="22.5" customHeight="1">
      <c r="A51" s="147">
        <v>46119.0</v>
      </c>
      <c r="B51" s="46"/>
      <c r="C51" s="46" t="s">
        <v>593</v>
      </c>
      <c r="D51" s="181" t="s">
        <v>25821</v>
      </c>
      <c r="E51" s="100"/>
      <c r="F51" s="112" t="str">
        <f t="shared" si="1"/>
        <v>JUAN CARLOS CORTES OLEA </v>
      </c>
      <c r="G51" s="100" t="s">
        <v>25822</v>
      </c>
      <c r="H51" s="56" t="s">
        <v>33</v>
      </c>
      <c r="I51" s="27"/>
      <c r="J51" s="57" t="s">
        <v>21226</v>
      </c>
      <c r="K51" s="23" t="s">
        <v>15</v>
      </c>
    </row>
    <row r="52" ht="22.5" customHeight="1">
      <c r="A52" s="147">
        <v>46119.0</v>
      </c>
      <c r="B52" s="15">
        <v>46100.0</v>
      </c>
      <c r="C52" s="44">
        <v>42979.0</v>
      </c>
      <c r="D52" s="181" t="s">
        <v>25823</v>
      </c>
      <c r="E52" s="100"/>
      <c r="F52" s="112" t="str">
        <f t="shared" si="1"/>
        <v>MARÍA SOLEDAD YÁÑEZ ARMIJO </v>
      </c>
      <c r="G52" s="100" t="s">
        <v>25824</v>
      </c>
      <c r="H52" s="56" t="s">
        <v>33</v>
      </c>
      <c r="I52" s="27"/>
      <c r="J52" s="57" t="s">
        <v>17</v>
      </c>
      <c r="K52" s="23" t="s">
        <v>15</v>
      </c>
    </row>
    <row r="53" ht="22.5" customHeight="1">
      <c r="A53" s="147">
        <v>46119.0</v>
      </c>
      <c r="B53" s="15"/>
      <c r="C53" s="46" t="s">
        <v>794</v>
      </c>
      <c r="D53" s="181" t="s">
        <v>25825</v>
      </c>
      <c r="E53" s="100"/>
      <c r="F53" s="112" t="str">
        <f t="shared" si="1"/>
        <v>YANIRA NICOLE CORNEJO BARRIENTOS </v>
      </c>
      <c r="G53" s="100" t="s">
        <v>25826</v>
      </c>
      <c r="H53" s="56" t="s">
        <v>33</v>
      </c>
      <c r="I53" s="27"/>
      <c r="J53" s="57" t="s">
        <v>21</v>
      </c>
      <c r="K53" s="23" t="s">
        <v>15</v>
      </c>
    </row>
    <row r="54" ht="22.5" customHeight="1">
      <c r="A54" s="147">
        <v>46119.0</v>
      </c>
      <c r="B54" s="15"/>
      <c r="C54" s="46" t="s">
        <v>106</v>
      </c>
      <c r="D54" s="181" t="s">
        <v>25827</v>
      </c>
      <c r="E54" s="100"/>
      <c r="F54" s="112" t="str">
        <f t="shared" si="1"/>
        <v>JOSHE LUIS VILLANUEVA FERRETTO </v>
      </c>
      <c r="G54" s="100" t="s">
        <v>25828</v>
      </c>
      <c r="H54" s="56" t="s">
        <v>33</v>
      </c>
      <c r="I54" s="27"/>
      <c r="J54" s="57" t="s">
        <v>21</v>
      </c>
      <c r="K54" s="23" t="s">
        <v>15</v>
      </c>
    </row>
    <row r="55" ht="22.5" customHeight="1">
      <c r="A55" s="147">
        <v>46119.0</v>
      </c>
      <c r="B55" s="15">
        <v>46100.0</v>
      </c>
      <c r="C55" s="44">
        <v>44682.0</v>
      </c>
      <c r="D55" s="181" t="s">
        <v>25829</v>
      </c>
      <c r="E55" s="100"/>
      <c r="F55" s="112" t="str">
        <f t="shared" si="1"/>
        <v>MIGUEL DANILO ARANDA PACHECO </v>
      </c>
      <c r="G55" s="100" t="s">
        <v>25830</v>
      </c>
      <c r="H55" s="56" t="s">
        <v>33</v>
      </c>
      <c r="I55" s="27"/>
      <c r="J55" s="57" t="s">
        <v>17</v>
      </c>
      <c r="K55" s="23" t="s">
        <v>15</v>
      </c>
    </row>
    <row r="56" ht="22.5" customHeight="1">
      <c r="A56" s="147">
        <v>46119.0</v>
      </c>
      <c r="B56" s="15"/>
      <c r="C56" s="46" t="s">
        <v>1069</v>
      </c>
      <c r="D56" s="181" t="s">
        <v>25831</v>
      </c>
      <c r="E56" s="100"/>
      <c r="F56" s="112" t="str">
        <f t="shared" si="1"/>
        <v>ALVARO ANTONIO FURNIELES SALCEDO </v>
      </c>
      <c r="G56" s="100" t="s">
        <v>25832</v>
      </c>
      <c r="H56" s="56" t="s">
        <v>33</v>
      </c>
      <c r="I56" s="27"/>
      <c r="J56" s="57" t="s">
        <v>21226</v>
      </c>
      <c r="K56" s="23" t="s">
        <v>15</v>
      </c>
    </row>
    <row r="57" ht="22.5" customHeight="1">
      <c r="A57" s="147">
        <v>46119.0</v>
      </c>
      <c r="B57" s="15">
        <v>46100.0</v>
      </c>
      <c r="C57" s="44">
        <v>45474.0</v>
      </c>
      <c r="D57" s="181" t="s">
        <v>25833</v>
      </c>
      <c r="E57" s="100"/>
      <c r="F57" s="112" t="str">
        <f t="shared" si="1"/>
        <v>JOSÉ DAVID ENRIQUE FERNÁNDEZ ZAMORA </v>
      </c>
      <c r="G57" s="100" t="s">
        <v>25834</v>
      </c>
      <c r="H57" s="56" t="s">
        <v>33</v>
      </c>
      <c r="I57" s="27"/>
      <c r="J57" s="57" t="s">
        <v>17</v>
      </c>
      <c r="K57" s="23" t="s">
        <v>15</v>
      </c>
    </row>
    <row r="58" ht="22.5" customHeight="1">
      <c r="A58" s="147">
        <v>46119.0</v>
      </c>
      <c r="B58" s="15">
        <v>46100.0</v>
      </c>
      <c r="C58" s="44">
        <v>44501.0</v>
      </c>
      <c r="D58" s="181" t="s">
        <v>25835</v>
      </c>
      <c r="E58" s="100"/>
      <c r="F58" s="112" t="str">
        <f t="shared" si="1"/>
        <v>LIDA ANGÉLICA PALMA ZAMBRANO </v>
      </c>
      <c r="G58" s="100" t="s">
        <v>25836</v>
      </c>
      <c r="H58" s="56" t="s">
        <v>33</v>
      </c>
      <c r="I58" s="27"/>
      <c r="J58" s="57" t="s">
        <v>17</v>
      </c>
      <c r="K58" s="23" t="s">
        <v>15</v>
      </c>
    </row>
    <row r="59" ht="22.5" customHeight="1">
      <c r="A59" s="147">
        <v>46119.0</v>
      </c>
      <c r="B59" s="15">
        <v>46100.0</v>
      </c>
      <c r="C59" s="44">
        <v>42522.0</v>
      </c>
      <c r="D59" s="181" t="s">
        <v>25837</v>
      </c>
      <c r="E59" s="100"/>
      <c r="F59" s="112" t="str">
        <f t="shared" si="1"/>
        <v>FABIOLA CLAUDIA GUTIÉRREZ RUBILAR </v>
      </c>
      <c r="G59" s="100" t="s">
        <v>25838</v>
      </c>
      <c r="H59" s="56" t="s">
        <v>33</v>
      </c>
      <c r="I59" s="27"/>
      <c r="J59" s="57" t="s">
        <v>17</v>
      </c>
      <c r="K59" s="23" t="s">
        <v>15</v>
      </c>
    </row>
    <row r="60" ht="22.5" customHeight="1">
      <c r="A60" s="147">
        <v>46119.0</v>
      </c>
      <c r="B60" s="15">
        <v>46100.0</v>
      </c>
      <c r="C60" s="44">
        <v>42767.0</v>
      </c>
      <c r="D60" s="181" t="s">
        <v>25839</v>
      </c>
      <c r="E60" s="100"/>
      <c r="F60" s="112" t="str">
        <f t="shared" si="1"/>
        <v>CATALINA DE LAS MERCEDES LILLO ARAYA </v>
      </c>
      <c r="G60" s="100" t="s">
        <v>25840</v>
      </c>
      <c r="H60" s="56" t="s">
        <v>33</v>
      </c>
      <c r="I60" s="27"/>
      <c r="J60" s="57" t="s">
        <v>17</v>
      </c>
      <c r="K60" s="23" t="s">
        <v>15</v>
      </c>
    </row>
    <row r="61" ht="22.5" customHeight="1">
      <c r="A61" s="147">
        <v>46119.0</v>
      </c>
      <c r="B61" s="15"/>
      <c r="C61" s="46" t="s">
        <v>1576</v>
      </c>
      <c r="D61" s="181" t="s">
        <v>25841</v>
      </c>
      <c r="E61" s="100"/>
      <c r="F61" s="112" t="str">
        <f t="shared" si="1"/>
        <v>CLAUDIO ANDRÉS AZÚA GARCÍA </v>
      </c>
      <c r="G61" s="100" t="s">
        <v>25842</v>
      </c>
      <c r="H61" s="56" t="s">
        <v>33</v>
      </c>
      <c r="I61" s="27"/>
      <c r="J61" s="57" t="s">
        <v>21</v>
      </c>
      <c r="K61" s="23" t="s">
        <v>15</v>
      </c>
    </row>
    <row r="62" ht="22.5" customHeight="1">
      <c r="A62" s="147">
        <v>46119.0</v>
      </c>
      <c r="B62" s="15">
        <v>46100.0</v>
      </c>
      <c r="C62" s="44">
        <v>43831.0</v>
      </c>
      <c r="D62" s="181" t="s">
        <v>25843</v>
      </c>
      <c r="E62" s="100"/>
      <c r="F62" s="112" t="str">
        <f t="shared" si="1"/>
        <v>PATRICIA ANGÉLICA UNDURRAGA MARTÍNEZ </v>
      </c>
      <c r="G62" s="100" t="s">
        <v>25844</v>
      </c>
      <c r="H62" s="56" t="s">
        <v>33</v>
      </c>
      <c r="I62" s="27"/>
      <c r="J62" s="57" t="s">
        <v>17</v>
      </c>
      <c r="K62" s="23" t="s">
        <v>15</v>
      </c>
    </row>
    <row r="63" ht="22.5" customHeight="1">
      <c r="A63" s="147">
        <v>46119.0</v>
      </c>
      <c r="B63" s="15">
        <v>46100.0</v>
      </c>
      <c r="C63" s="44">
        <v>43586.0</v>
      </c>
      <c r="D63" s="181" t="s">
        <v>25845</v>
      </c>
      <c r="E63" s="100"/>
      <c r="F63" s="112" t="str">
        <f t="shared" si="1"/>
        <v>JORGE FABIÁN CONCHA MUÑOZ </v>
      </c>
      <c r="G63" s="100" t="s">
        <v>25846</v>
      </c>
      <c r="H63" s="56" t="s">
        <v>33</v>
      </c>
      <c r="I63" s="27"/>
      <c r="J63" s="57" t="s">
        <v>17</v>
      </c>
      <c r="K63" s="23" t="s">
        <v>15</v>
      </c>
    </row>
    <row r="64" ht="22.5" customHeight="1">
      <c r="A64" s="147">
        <v>46119.0</v>
      </c>
      <c r="B64" s="15">
        <v>46120.0</v>
      </c>
      <c r="C64" s="44">
        <v>43831.0</v>
      </c>
      <c r="D64" s="181" t="s">
        <v>25847</v>
      </c>
      <c r="E64" s="100"/>
      <c r="F64" s="112" t="str">
        <f t="shared" si="1"/>
        <v>CRISTHIAN GERMÁN BRICEÑO AGUILAR </v>
      </c>
      <c r="G64" s="100" t="s">
        <v>25848</v>
      </c>
      <c r="H64" s="56" t="s">
        <v>33</v>
      </c>
      <c r="I64" s="27"/>
      <c r="J64" s="57" t="s">
        <v>19</v>
      </c>
      <c r="K64" s="23" t="s">
        <v>15</v>
      </c>
    </row>
    <row r="65" ht="22.5" customHeight="1">
      <c r="A65" s="147">
        <v>46119.0</v>
      </c>
      <c r="B65" s="15"/>
      <c r="C65" s="46" t="s">
        <v>106</v>
      </c>
      <c r="D65" s="181" t="s">
        <v>25849</v>
      </c>
      <c r="E65" s="100"/>
      <c r="F65" s="112" t="str">
        <f t="shared" si="1"/>
        <v>CONSTANZA LORENA ARAYA ECHENIQUE </v>
      </c>
      <c r="G65" s="100" t="s">
        <v>25850</v>
      </c>
      <c r="H65" s="56" t="s">
        <v>33</v>
      </c>
      <c r="I65" s="27"/>
      <c r="J65" s="57" t="s">
        <v>21</v>
      </c>
      <c r="K65" s="23" t="s">
        <v>15</v>
      </c>
    </row>
    <row r="66" ht="22.5" customHeight="1">
      <c r="A66" s="147">
        <v>46119.0</v>
      </c>
      <c r="B66" s="15"/>
      <c r="C66" s="46" t="s">
        <v>106</v>
      </c>
      <c r="D66" s="181" t="s">
        <v>25851</v>
      </c>
      <c r="E66" s="100"/>
      <c r="F66" s="112" t="str">
        <f t="shared" si="1"/>
        <v>VÍCTOR JAVIER SALGADO BARRAZA </v>
      </c>
      <c r="G66" s="100" t="s">
        <v>25852</v>
      </c>
      <c r="H66" s="56" t="s">
        <v>33</v>
      </c>
      <c r="I66" s="27"/>
      <c r="J66" s="57" t="s">
        <v>21</v>
      </c>
      <c r="K66" s="23" t="s">
        <v>15</v>
      </c>
    </row>
    <row r="67" ht="22.5" customHeight="1">
      <c r="A67" s="147">
        <v>46119.0</v>
      </c>
      <c r="B67" s="15">
        <v>46100.0</v>
      </c>
      <c r="C67" s="44">
        <v>45139.0</v>
      </c>
      <c r="D67" s="181" t="s">
        <v>25853</v>
      </c>
      <c r="E67" s="100"/>
      <c r="F67" s="112" t="str">
        <f t="shared" si="1"/>
        <v>SONJA CELMIRA VERGARA CONTRERAS </v>
      </c>
      <c r="G67" s="100" t="s">
        <v>25854</v>
      </c>
      <c r="H67" s="56" t="s">
        <v>33</v>
      </c>
      <c r="I67" s="27"/>
      <c r="J67" s="57" t="s">
        <v>17</v>
      </c>
      <c r="K67" s="23" t="s">
        <v>15</v>
      </c>
    </row>
    <row r="68" ht="22.5" customHeight="1">
      <c r="A68" s="147">
        <v>46119.0</v>
      </c>
      <c r="B68" s="15"/>
      <c r="C68" s="46" t="s">
        <v>122</v>
      </c>
      <c r="D68" s="181" t="s">
        <v>25855</v>
      </c>
      <c r="E68" s="100"/>
      <c r="F68" s="112" t="str">
        <f t="shared" si="1"/>
        <v>BASTIÁN KEVIN MATAMALA LEÓN </v>
      </c>
      <c r="G68" s="100" t="s">
        <v>25856</v>
      </c>
      <c r="H68" s="56" t="s">
        <v>33</v>
      </c>
      <c r="I68" s="27"/>
      <c r="J68" s="57" t="s">
        <v>21</v>
      </c>
      <c r="K68" s="23" t="s">
        <v>15</v>
      </c>
    </row>
    <row r="69" ht="22.5" customHeight="1">
      <c r="A69" s="147">
        <v>46119.0</v>
      </c>
      <c r="B69" s="15"/>
      <c r="C69" s="46" t="s">
        <v>1994</v>
      </c>
      <c r="D69" s="181" t="s">
        <v>25857</v>
      </c>
      <c r="E69" s="100"/>
      <c r="F69" s="112" t="str">
        <f t="shared" si="1"/>
        <v>KAREN ELIZABETH INDA MONTANO </v>
      </c>
      <c r="G69" s="100" t="s">
        <v>25858</v>
      </c>
      <c r="H69" s="56" t="s">
        <v>33</v>
      </c>
      <c r="I69" s="27"/>
      <c r="J69" s="57" t="s">
        <v>21</v>
      </c>
      <c r="K69" s="23" t="s">
        <v>15</v>
      </c>
    </row>
    <row r="70" ht="22.5" customHeight="1">
      <c r="A70" s="147">
        <v>46119.0</v>
      </c>
      <c r="B70" s="15">
        <v>46100.0</v>
      </c>
      <c r="C70" s="44">
        <v>45383.0</v>
      </c>
      <c r="D70" s="181" t="s">
        <v>25859</v>
      </c>
      <c r="E70" s="100"/>
      <c r="F70" s="112" t="str">
        <f t="shared" si="1"/>
        <v>HUGO NORMAN SÁNCHEZ VALENZUELA </v>
      </c>
      <c r="G70" s="100" t="s">
        <v>25860</v>
      </c>
      <c r="H70" s="56" t="s">
        <v>33</v>
      </c>
      <c r="I70" s="27"/>
      <c r="J70" s="57" t="s">
        <v>17</v>
      </c>
      <c r="K70" s="23" t="s">
        <v>15</v>
      </c>
    </row>
    <row r="71" ht="22.5" customHeight="1">
      <c r="A71" s="147">
        <v>46119.0</v>
      </c>
      <c r="B71" s="15">
        <v>46100.0</v>
      </c>
      <c r="C71" s="44">
        <v>45139.0</v>
      </c>
      <c r="D71" s="181" t="s">
        <v>25861</v>
      </c>
      <c r="E71" s="100"/>
      <c r="F71" s="112" t="str">
        <f t="shared" si="1"/>
        <v>FRANCISCO FABIÁN COFRÉ URIBE </v>
      </c>
      <c r="G71" s="100" t="s">
        <v>25862</v>
      </c>
      <c r="H71" s="56" t="s">
        <v>33</v>
      </c>
      <c r="I71" s="27"/>
      <c r="J71" s="57" t="s">
        <v>17</v>
      </c>
      <c r="K71" s="23" t="s">
        <v>15</v>
      </c>
    </row>
    <row r="72" ht="22.5" customHeight="1">
      <c r="A72" s="147">
        <v>46119.0</v>
      </c>
      <c r="B72" s="15"/>
      <c r="C72" s="46" t="s">
        <v>60</v>
      </c>
      <c r="D72" s="181" t="s">
        <v>25863</v>
      </c>
      <c r="E72" s="100"/>
      <c r="F72" s="112" t="str">
        <f t="shared" si="1"/>
        <v>ZARAI PAZ SAAVEDRA SUBIETA </v>
      </c>
      <c r="G72" s="100" t="s">
        <v>25864</v>
      </c>
      <c r="H72" s="56" t="s">
        <v>33</v>
      </c>
      <c r="I72" s="27"/>
      <c r="J72" s="57" t="s">
        <v>21</v>
      </c>
      <c r="K72" s="23" t="s">
        <v>15</v>
      </c>
    </row>
    <row r="73" ht="22.5" customHeight="1">
      <c r="A73" s="147">
        <v>46119.0</v>
      </c>
      <c r="B73" s="15"/>
      <c r="C73" s="44">
        <v>43252.0</v>
      </c>
      <c r="D73" s="181" t="s">
        <v>25865</v>
      </c>
      <c r="E73" s="100"/>
      <c r="F73" s="112" t="str">
        <f t="shared" si="1"/>
        <v>KATHYA YANELA AGUILERA TAPIA </v>
      </c>
      <c r="G73" s="100" t="s">
        <v>25866</v>
      </c>
      <c r="H73" s="61"/>
      <c r="I73" s="27"/>
      <c r="J73" s="57" t="s">
        <v>17</v>
      </c>
      <c r="K73" s="23" t="s">
        <v>22</v>
      </c>
    </row>
    <row r="74" ht="22.5" customHeight="1">
      <c r="A74" s="147">
        <v>46119.0</v>
      </c>
      <c r="B74" s="15"/>
      <c r="C74" s="46" t="s">
        <v>106</v>
      </c>
      <c r="D74" s="181" t="s">
        <v>25867</v>
      </c>
      <c r="E74" s="100"/>
      <c r="F74" s="112" t="str">
        <f t="shared" si="1"/>
        <v>KATHERINE GERALDINE RIVAS SOTO </v>
      </c>
      <c r="G74" s="100" t="s">
        <v>25868</v>
      </c>
      <c r="H74" s="56" t="s">
        <v>33</v>
      </c>
      <c r="I74" s="27"/>
      <c r="J74" s="57" t="s">
        <v>21</v>
      </c>
      <c r="K74" s="23" t="s">
        <v>15</v>
      </c>
    </row>
    <row r="75" ht="22.5" customHeight="1">
      <c r="A75" s="147">
        <v>46119.0</v>
      </c>
      <c r="B75" s="15">
        <v>46100.0</v>
      </c>
      <c r="C75" s="44">
        <v>43831.0</v>
      </c>
      <c r="D75" s="181" t="s">
        <v>25869</v>
      </c>
      <c r="E75" s="100"/>
      <c r="F75" s="112" t="str">
        <f t="shared" si="1"/>
        <v>SERGIO RENÉ ROMÁN MÉNDEZ </v>
      </c>
      <c r="G75" s="100" t="s">
        <v>25870</v>
      </c>
      <c r="H75" s="56" t="s">
        <v>33</v>
      </c>
      <c r="I75" s="27"/>
      <c r="J75" s="57" t="s">
        <v>17</v>
      </c>
      <c r="K75" s="23" t="s">
        <v>15</v>
      </c>
    </row>
    <row r="76" ht="22.5" customHeight="1">
      <c r="A76" s="147">
        <v>46119.0</v>
      </c>
      <c r="B76" s="15"/>
      <c r="C76" s="46" t="s">
        <v>14464</v>
      </c>
      <c r="D76" s="181" t="s">
        <v>1001</v>
      </c>
      <c r="E76" s="100" t="s">
        <v>25871</v>
      </c>
      <c r="F76" s="112" t="str">
        <f t="shared" si="1"/>
        <v>SERGIO NUÑEZ BASTIAS</v>
      </c>
      <c r="G76" s="100" t="s">
        <v>25872</v>
      </c>
      <c r="H76" s="56" t="s">
        <v>33</v>
      </c>
      <c r="I76" s="27"/>
      <c r="J76" s="57" t="s">
        <v>21</v>
      </c>
      <c r="K76" s="23" t="s">
        <v>15</v>
      </c>
    </row>
    <row r="77" ht="22.5" customHeight="1">
      <c r="A77" s="147">
        <v>46119.0</v>
      </c>
      <c r="B77" s="46"/>
      <c r="C77" s="44"/>
      <c r="D77" s="181" t="s">
        <v>25873</v>
      </c>
      <c r="E77" s="100" t="s">
        <v>25874</v>
      </c>
      <c r="F77" s="112" t="str">
        <f t="shared" si="1"/>
        <v>GUILLERMINA SIMONSEN VERA</v>
      </c>
      <c r="G77" s="100" t="s">
        <v>2272</v>
      </c>
      <c r="H77" s="56" t="s">
        <v>33</v>
      </c>
      <c r="I77" s="27"/>
      <c r="J77" s="57" t="s">
        <v>17</v>
      </c>
      <c r="K77" s="23" t="s">
        <v>15</v>
      </c>
    </row>
    <row r="78" ht="22.5" customHeight="1">
      <c r="A78" s="147">
        <v>46120.0</v>
      </c>
      <c r="B78" s="15"/>
      <c r="C78" s="46" t="s">
        <v>432</v>
      </c>
      <c r="D78" s="181" t="s">
        <v>25875</v>
      </c>
      <c r="E78" s="100"/>
      <c r="F78" s="112" t="str">
        <f t="shared" si="1"/>
        <v>RODRIGO COVARRUBIAS GANDERATS </v>
      </c>
      <c r="G78" s="100" t="s">
        <v>25876</v>
      </c>
      <c r="H78" s="61"/>
      <c r="I78" s="27"/>
      <c r="J78" s="57" t="s">
        <v>21</v>
      </c>
      <c r="K78" s="23" t="s">
        <v>22</v>
      </c>
    </row>
    <row r="79" ht="22.5" customHeight="1">
      <c r="A79" s="147">
        <v>46120.0</v>
      </c>
      <c r="B79" s="15">
        <v>46101.0</v>
      </c>
      <c r="C79" s="44">
        <v>43983.0</v>
      </c>
      <c r="D79" s="181" t="s">
        <v>25877</v>
      </c>
      <c r="E79" s="100"/>
      <c r="F79" s="112" t="str">
        <f t="shared" si="1"/>
        <v>SOFÍA ALEXANDRA CALBIAGUE CARROZA </v>
      </c>
      <c r="G79" s="100" t="s">
        <v>25878</v>
      </c>
      <c r="H79" s="56" t="s">
        <v>33</v>
      </c>
      <c r="I79" s="27"/>
      <c r="J79" s="57" t="s">
        <v>17</v>
      </c>
      <c r="K79" s="23" t="s">
        <v>15</v>
      </c>
    </row>
    <row r="80" ht="22.5" customHeight="1">
      <c r="A80" s="147">
        <v>46120.0</v>
      </c>
      <c r="B80" s="15"/>
      <c r="C80" s="44">
        <v>43497.0</v>
      </c>
      <c r="D80" s="181" t="s">
        <v>25879</v>
      </c>
      <c r="E80" s="100"/>
      <c r="F80" s="112" t="str">
        <f t="shared" si="1"/>
        <v>KAREN FRANCISCA VÁSQUEZ GARCÍA </v>
      </c>
      <c r="G80" s="100" t="s">
        <v>18046</v>
      </c>
      <c r="H80" s="61"/>
      <c r="I80" s="27"/>
      <c r="J80" s="57" t="s">
        <v>17</v>
      </c>
      <c r="K80" s="23" t="s">
        <v>22</v>
      </c>
    </row>
    <row r="81" ht="22.5" customHeight="1">
      <c r="A81" s="147">
        <v>46120.0</v>
      </c>
      <c r="B81" s="15">
        <v>46101.0</v>
      </c>
      <c r="C81" s="44">
        <v>45261.0</v>
      </c>
      <c r="D81" s="181" t="s">
        <v>25880</v>
      </c>
      <c r="E81" s="100"/>
      <c r="F81" s="112" t="str">
        <f t="shared" si="1"/>
        <v>JOCELYN ALEJANDRA CAMPOS LUCI </v>
      </c>
      <c r="G81" s="100" t="s">
        <v>15144</v>
      </c>
      <c r="H81" s="56" t="s">
        <v>33</v>
      </c>
      <c r="I81" s="27"/>
      <c r="J81" s="57" t="s">
        <v>17</v>
      </c>
      <c r="K81" s="23" t="s">
        <v>34</v>
      </c>
    </row>
    <row r="82" ht="22.5" customHeight="1">
      <c r="A82" s="147">
        <v>46120.0</v>
      </c>
      <c r="B82" s="15">
        <v>46101.0</v>
      </c>
      <c r="C82" s="44">
        <v>43586.0</v>
      </c>
      <c r="D82" s="181" t="s">
        <v>25881</v>
      </c>
      <c r="E82" s="100"/>
      <c r="F82" s="112" t="str">
        <f t="shared" si="1"/>
        <v>CLAUDIO ANDRÉS SÁNCHEZ GARRIDO </v>
      </c>
      <c r="G82" s="100" t="s">
        <v>25882</v>
      </c>
      <c r="H82" s="56" t="s">
        <v>33</v>
      </c>
      <c r="I82" s="27"/>
      <c r="J82" s="57" t="s">
        <v>17</v>
      </c>
      <c r="K82" s="23" t="s">
        <v>15</v>
      </c>
    </row>
    <row r="83" ht="22.5" customHeight="1">
      <c r="A83" s="147">
        <v>46120.0</v>
      </c>
      <c r="B83" s="15"/>
      <c r="C83" s="44">
        <v>42614.0</v>
      </c>
      <c r="D83" s="181" t="s">
        <v>25883</v>
      </c>
      <c r="E83" s="100"/>
      <c r="F83" s="112" t="str">
        <f t="shared" si="1"/>
        <v>MORIN ELIANA FUENTES OYARCE </v>
      </c>
      <c r="G83" s="100" t="s">
        <v>25884</v>
      </c>
      <c r="H83" s="56" t="s">
        <v>33</v>
      </c>
      <c r="I83" s="27"/>
      <c r="J83" s="57" t="s">
        <v>17</v>
      </c>
      <c r="K83" s="23" t="s">
        <v>15</v>
      </c>
    </row>
    <row r="84" ht="22.5" customHeight="1">
      <c r="A84" s="147">
        <v>46120.0</v>
      </c>
      <c r="B84" s="15">
        <v>46101.0</v>
      </c>
      <c r="C84" s="44">
        <v>45383.0</v>
      </c>
      <c r="D84" s="181" t="s">
        <v>25885</v>
      </c>
      <c r="E84" s="100"/>
      <c r="F84" s="112" t="str">
        <f t="shared" si="1"/>
        <v>CAROLINA ANDREA MORALES ESPINOZA </v>
      </c>
      <c r="G84" s="100" t="s">
        <v>25886</v>
      </c>
      <c r="H84" s="56" t="s">
        <v>33</v>
      </c>
      <c r="I84" s="27"/>
      <c r="J84" s="57" t="s">
        <v>17</v>
      </c>
      <c r="K84" s="23" t="s">
        <v>15</v>
      </c>
    </row>
    <row r="85" ht="22.5" customHeight="1">
      <c r="A85" s="147">
        <v>46120.0</v>
      </c>
      <c r="B85" s="15"/>
      <c r="C85" s="46" t="s">
        <v>106</v>
      </c>
      <c r="D85" s="181" t="s">
        <v>25887</v>
      </c>
      <c r="E85" s="100"/>
      <c r="F85" s="112" t="str">
        <f t="shared" si="1"/>
        <v>NATALIA VALESKA PONCE DÍAZ </v>
      </c>
      <c r="G85" s="100" t="s">
        <v>25888</v>
      </c>
      <c r="H85" s="56" t="s">
        <v>33</v>
      </c>
      <c r="I85" s="27"/>
      <c r="J85" s="57" t="s">
        <v>21</v>
      </c>
      <c r="K85" s="23" t="s">
        <v>15</v>
      </c>
    </row>
    <row r="86" ht="22.5" customHeight="1">
      <c r="A86" s="147">
        <v>46120.0</v>
      </c>
      <c r="B86" s="15"/>
      <c r="C86" s="46" t="s">
        <v>106</v>
      </c>
      <c r="D86" s="181" t="s">
        <v>25889</v>
      </c>
      <c r="E86" s="100"/>
      <c r="F86" s="112" t="str">
        <f t="shared" si="1"/>
        <v>CRISTIAN CÉSAR ESCÁRATE MONDACA </v>
      </c>
      <c r="G86" s="100" t="s">
        <v>25890</v>
      </c>
      <c r="H86" s="56" t="s">
        <v>33</v>
      </c>
      <c r="I86" s="27"/>
      <c r="J86" s="57" t="s">
        <v>21</v>
      </c>
      <c r="K86" s="23" t="s">
        <v>15</v>
      </c>
    </row>
    <row r="87" ht="22.5" customHeight="1">
      <c r="A87" s="147">
        <v>46120.0</v>
      </c>
      <c r="B87" s="15">
        <v>46101.0</v>
      </c>
      <c r="C87" s="44">
        <v>43739.0</v>
      </c>
      <c r="D87" s="181" t="s">
        <v>25891</v>
      </c>
      <c r="E87" s="100"/>
      <c r="F87" s="112" t="str">
        <f t="shared" si="1"/>
        <v>PABLO ALEXANDER VALDÉS ZAMORA </v>
      </c>
      <c r="G87" s="100" t="s">
        <v>25892</v>
      </c>
      <c r="H87" s="56" t="s">
        <v>33</v>
      </c>
      <c r="I87" s="27"/>
      <c r="J87" s="57" t="s">
        <v>17</v>
      </c>
      <c r="K87" s="23" t="s">
        <v>15</v>
      </c>
    </row>
    <row r="88" ht="22.5" customHeight="1">
      <c r="A88" s="147">
        <v>46120.0</v>
      </c>
      <c r="B88" s="15">
        <v>46101.0</v>
      </c>
      <c r="C88" s="44">
        <v>43891.0</v>
      </c>
      <c r="D88" s="181" t="s">
        <v>25893</v>
      </c>
      <c r="E88" s="100"/>
      <c r="F88" s="112" t="str">
        <f t="shared" si="1"/>
        <v>ALEJANDRO ANDRÉS SOTO OLGUÍN </v>
      </c>
      <c r="G88" s="100" t="s">
        <v>19638</v>
      </c>
      <c r="H88" s="56" t="s">
        <v>33</v>
      </c>
      <c r="I88" s="27"/>
      <c r="J88" s="57" t="s">
        <v>17</v>
      </c>
      <c r="K88" s="23" t="s">
        <v>15</v>
      </c>
    </row>
    <row r="89" ht="22.5" customHeight="1">
      <c r="A89" s="147">
        <v>46120.0</v>
      </c>
      <c r="B89" s="15"/>
      <c r="C89" s="46" t="s">
        <v>106</v>
      </c>
      <c r="D89" s="181" t="s">
        <v>25894</v>
      </c>
      <c r="E89" s="100"/>
      <c r="F89" s="112" t="str">
        <f t="shared" si="1"/>
        <v>DAVID ALEJANDRO RODRÍGUEZ FORTUNATO </v>
      </c>
      <c r="G89" s="100" t="s">
        <v>25895</v>
      </c>
      <c r="H89" s="56" t="s">
        <v>33</v>
      </c>
      <c r="I89" s="27"/>
      <c r="J89" s="57" t="s">
        <v>21</v>
      </c>
      <c r="K89" s="23" t="s">
        <v>15</v>
      </c>
    </row>
    <row r="90" ht="22.5" customHeight="1">
      <c r="A90" s="147">
        <v>46120.0</v>
      </c>
      <c r="B90" s="15">
        <v>46120.0</v>
      </c>
      <c r="C90" s="44">
        <v>43739.0</v>
      </c>
      <c r="D90" s="181" t="s">
        <v>25896</v>
      </c>
      <c r="E90" s="100"/>
      <c r="F90" s="112" t="str">
        <f t="shared" si="1"/>
        <v>ALEJANDRA PAZ RIVEROS BERMÚDEZ </v>
      </c>
      <c r="G90" s="100" t="s">
        <v>25897</v>
      </c>
      <c r="H90" s="56" t="s">
        <v>33</v>
      </c>
      <c r="I90" s="27"/>
      <c r="J90" s="57" t="s">
        <v>19</v>
      </c>
      <c r="K90" s="23" t="s">
        <v>15</v>
      </c>
    </row>
    <row r="91" ht="22.5" customHeight="1">
      <c r="A91" s="147">
        <v>46120.0</v>
      </c>
      <c r="B91" s="15">
        <v>46120.0</v>
      </c>
      <c r="C91" s="44">
        <v>45413.0</v>
      </c>
      <c r="D91" s="181" t="s">
        <v>23064</v>
      </c>
      <c r="E91" s="100"/>
      <c r="F91" s="112" t="str">
        <f t="shared" si="1"/>
        <v>ALEJANDRO ALEXIS HERNÁNDEZ BECERRA </v>
      </c>
      <c r="G91" s="100" t="s">
        <v>23065</v>
      </c>
      <c r="H91" s="61"/>
      <c r="I91" s="27"/>
      <c r="J91" s="57" t="s">
        <v>19</v>
      </c>
      <c r="K91" s="23" t="s">
        <v>22</v>
      </c>
    </row>
    <row r="92" ht="22.5" customHeight="1">
      <c r="A92" s="147">
        <v>46120.0</v>
      </c>
      <c r="B92" s="15"/>
      <c r="C92" s="46" t="s">
        <v>106</v>
      </c>
      <c r="D92" s="181" t="s">
        <v>25898</v>
      </c>
      <c r="E92" s="100"/>
      <c r="F92" s="112" t="str">
        <f t="shared" si="1"/>
        <v>MAURA ANTONIA DÍAZ SILVA </v>
      </c>
      <c r="G92" s="100" t="s">
        <v>25899</v>
      </c>
      <c r="H92" s="56" t="s">
        <v>33</v>
      </c>
      <c r="I92" s="27"/>
      <c r="J92" s="57" t="s">
        <v>21226</v>
      </c>
      <c r="K92" s="23" t="s">
        <v>15</v>
      </c>
    </row>
    <row r="93" ht="22.5" customHeight="1">
      <c r="A93" s="147">
        <v>46120.0</v>
      </c>
      <c r="B93" s="15"/>
      <c r="C93" s="46" t="s">
        <v>232</v>
      </c>
      <c r="D93" s="181" t="s">
        <v>25900</v>
      </c>
      <c r="E93" s="100"/>
      <c r="F93" s="112" t="str">
        <f t="shared" si="1"/>
        <v>MAURICIO AMADOR FUENTES GALLARDO </v>
      </c>
      <c r="G93" s="100" t="s">
        <v>25901</v>
      </c>
      <c r="H93" s="56" t="s">
        <v>33</v>
      </c>
      <c r="I93" s="27"/>
      <c r="J93" s="57" t="s">
        <v>21</v>
      </c>
      <c r="K93" s="23" t="s">
        <v>15</v>
      </c>
    </row>
    <row r="94" ht="22.5" customHeight="1">
      <c r="A94" s="147">
        <v>46120.0</v>
      </c>
      <c r="B94" s="15">
        <v>46101.0</v>
      </c>
      <c r="C94" s="44">
        <v>43556.0</v>
      </c>
      <c r="D94" s="181" t="s">
        <v>25902</v>
      </c>
      <c r="E94" s="100"/>
      <c r="F94" s="112" t="str">
        <f t="shared" si="1"/>
        <v>MARÍA LUISA RAMÍREZ CERDA </v>
      </c>
      <c r="G94" s="100" t="s">
        <v>25903</v>
      </c>
      <c r="H94" s="56" t="s">
        <v>33</v>
      </c>
      <c r="I94" s="27"/>
      <c r="J94" s="57" t="s">
        <v>17</v>
      </c>
      <c r="K94" s="23" t="s">
        <v>15</v>
      </c>
    </row>
    <row r="95" ht="22.5" customHeight="1">
      <c r="A95" s="147">
        <v>46120.0</v>
      </c>
      <c r="B95" s="15"/>
      <c r="C95" s="46" t="s">
        <v>3298</v>
      </c>
      <c r="D95" s="181" t="s">
        <v>25904</v>
      </c>
      <c r="E95" s="100"/>
      <c r="F95" s="112" t="str">
        <f t="shared" si="1"/>
        <v>PATRICIO ANDRÉS VIDAL PEÑAILILLO </v>
      </c>
      <c r="G95" s="100" t="s">
        <v>25905</v>
      </c>
      <c r="H95" s="56" t="s">
        <v>33</v>
      </c>
      <c r="I95" s="27"/>
      <c r="J95" s="57" t="s">
        <v>21</v>
      </c>
      <c r="K95" s="23" t="s">
        <v>15</v>
      </c>
    </row>
    <row r="96" ht="22.5" customHeight="1">
      <c r="A96" s="147">
        <v>46120.0</v>
      </c>
      <c r="B96" s="46"/>
      <c r="C96" s="46" t="s">
        <v>106</v>
      </c>
      <c r="D96" s="181" t="s">
        <v>25906</v>
      </c>
      <c r="E96" s="100"/>
      <c r="F96" s="112" t="str">
        <f t="shared" si="1"/>
        <v>MANUEL ALEJANDRO SÁNCHEZ ARANCIBIA </v>
      </c>
      <c r="G96" s="100" t="s">
        <v>25907</v>
      </c>
      <c r="H96" s="56" t="s">
        <v>33</v>
      </c>
      <c r="I96" s="27"/>
      <c r="J96" s="57" t="s">
        <v>21</v>
      </c>
      <c r="K96" s="23" t="s">
        <v>15</v>
      </c>
    </row>
    <row r="97" ht="22.5" customHeight="1">
      <c r="A97" s="147">
        <v>46120.0</v>
      </c>
      <c r="B97" s="15"/>
      <c r="C97" s="46" t="s">
        <v>352</v>
      </c>
      <c r="D97" s="181" t="s">
        <v>25908</v>
      </c>
      <c r="E97" s="100"/>
      <c r="F97" s="112" t="str">
        <f t="shared" si="1"/>
        <v>LUCAS ALEXI BUSTOS SEPÚLVEDA </v>
      </c>
      <c r="G97" s="100" t="s">
        <v>25909</v>
      </c>
      <c r="H97" s="56" t="s">
        <v>33</v>
      </c>
      <c r="I97" s="27"/>
      <c r="J97" s="57" t="s">
        <v>21</v>
      </c>
      <c r="K97" s="23" t="s">
        <v>15</v>
      </c>
    </row>
    <row r="98" ht="22.5" customHeight="1">
      <c r="A98" s="147">
        <v>46120.0</v>
      </c>
      <c r="B98" s="15"/>
      <c r="C98" s="46" t="s">
        <v>228</v>
      </c>
      <c r="D98" s="181" t="s">
        <v>25910</v>
      </c>
      <c r="E98" s="100"/>
      <c r="F98" s="112" t="str">
        <f t="shared" si="1"/>
        <v>IVÁN IGNACIO MANRÍQUEZ CABELLO </v>
      </c>
      <c r="G98" s="100" t="s">
        <v>25911</v>
      </c>
      <c r="H98" s="56" t="s">
        <v>33</v>
      </c>
      <c r="I98" s="27"/>
      <c r="J98" s="57" t="s">
        <v>21</v>
      </c>
      <c r="K98" s="23" t="s">
        <v>15</v>
      </c>
    </row>
    <row r="99" ht="22.5" customHeight="1">
      <c r="A99" s="147">
        <v>46120.0</v>
      </c>
      <c r="B99" s="15">
        <v>46101.0</v>
      </c>
      <c r="C99" s="44">
        <v>45444.0</v>
      </c>
      <c r="D99" s="181" t="s">
        <v>25912</v>
      </c>
      <c r="E99" s="100"/>
      <c r="F99" s="112" t="str">
        <f t="shared" si="1"/>
        <v>GEMITA WALEZKA DELGADO MARTÍNEZ </v>
      </c>
      <c r="G99" s="100" t="s">
        <v>25913</v>
      </c>
      <c r="H99" s="56" t="s">
        <v>33</v>
      </c>
      <c r="I99" s="27"/>
      <c r="J99" s="57" t="s">
        <v>17</v>
      </c>
      <c r="K99" s="23" t="s">
        <v>15</v>
      </c>
    </row>
    <row r="100" ht="22.5" customHeight="1">
      <c r="A100" s="147">
        <v>46120.0</v>
      </c>
      <c r="B100" s="15">
        <v>46101.0</v>
      </c>
      <c r="C100" s="44">
        <v>43922.0</v>
      </c>
      <c r="D100" s="181" t="s">
        <v>25914</v>
      </c>
      <c r="E100" s="100"/>
      <c r="F100" s="112" t="str">
        <f t="shared" si="1"/>
        <v>FELIPE ANDRÉS RAMÍREZ FERNÁNDEZ </v>
      </c>
      <c r="G100" s="100" t="s">
        <v>25915</v>
      </c>
      <c r="H100" s="56" t="s">
        <v>33</v>
      </c>
      <c r="I100" s="27"/>
      <c r="J100" s="57" t="s">
        <v>17</v>
      </c>
      <c r="K100" s="23" t="s">
        <v>15</v>
      </c>
    </row>
    <row r="101" ht="22.5" customHeight="1">
      <c r="A101" s="147">
        <v>46120.0</v>
      </c>
      <c r="B101" s="15"/>
      <c r="C101" s="46" t="s">
        <v>106</v>
      </c>
      <c r="D101" s="181" t="s">
        <v>25916</v>
      </c>
      <c r="E101" s="100"/>
      <c r="F101" s="112" t="str">
        <f t="shared" si="1"/>
        <v>ANA MARÍA SALDÍAS COFRÉ </v>
      </c>
      <c r="G101" s="100" t="s">
        <v>25917</v>
      </c>
      <c r="H101" s="61"/>
      <c r="I101" s="27"/>
      <c r="J101" s="57" t="s">
        <v>21</v>
      </c>
      <c r="K101" s="23" t="s">
        <v>22</v>
      </c>
    </row>
    <row r="102" ht="22.5" customHeight="1">
      <c r="A102" s="147">
        <v>46120.0</v>
      </c>
      <c r="B102" s="15"/>
      <c r="C102" s="46" t="s">
        <v>228</v>
      </c>
      <c r="D102" s="181" t="s">
        <v>25918</v>
      </c>
      <c r="E102" s="100"/>
      <c r="F102" s="112" t="str">
        <f t="shared" si="1"/>
        <v>ERWIN ANDRÉS CIFUENTES MATAMALA </v>
      </c>
      <c r="G102" s="100" t="s">
        <v>16477</v>
      </c>
      <c r="H102" s="56" t="s">
        <v>33</v>
      </c>
      <c r="I102" s="27"/>
      <c r="J102" s="57" t="s">
        <v>21</v>
      </c>
      <c r="K102" s="23" t="s">
        <v>15</v>
      </c>
    </row>
    <row r="103" ht="22.5" customHeight="1">
      <c r="A103" s="147">
        <v>46120.0</v>
      </c>
      <c r="B103" s="15"/>
      <c r="C103" s="46" t="s">
        <v>432</v>
      </c>
      <c r="D103" s="181" t="s">
        <v>25919</v>
      </c>
      <c r="E103" s="100"/>
      <c r="F103" s="112" t="str">
        <f t="shared" si="1"/>
        <v>JOYCE VALEZKA GONZÁLEZ DELGADO </v>
      </c>
      <c r="G103" s="100" t="s">
        <v>25920</v>
      </c>
      <c r="H103" s="56" t="s">
        <v>33</v>
      </c>
      <c r="I103" s="27"/>
      <c r="J103" s="57" t="s">
        <v>21</v>
      </c>
      <c r="K103" s="23" t="s">
        <v>15</v>
      </c>
    </row>
    <row r="104" ht="22.5" customHeight="1">
      <c r="A104" s="147">
        <v>46120.0</v>
      </c>
      <c r="B104" s="15"/>
      <c r="C104" s="46" t="s">
        <v>352</v>
      </c>
      <c r="D104" s="181" t="s">
        <v>25921</v>
      </c>
      <c r="E104" s="100"/>
      <c r="F104" s="112" t="str">
        <f t="shared" si="1"/>
        <v>MABEL DEL CARMEN SEPÚLVEDA MUÑOZ </v>
      </c>
      <c r="G104" s="100" t="s">
        <v>25922</v>
      </c>
      <c r="H104" s="56" t="s">
        <v>33</v>
      </c>
      <c r="I104" s="27"/>
      <c r="J104" s="57" t="s">
        <v>21</v>
      </c>
      <c r="K104" s="23" t="s">
        <v>15</v>
      </c>
    </row>
    <row r="105" ht="22.5" customHeight="1">
      <c r="A105" s="147">
        <v>46120.0</v>
      </c>
      <c r="B105" s="15">
        <v>46120.0</v>
      </c>
      <c r="C105" s="44">
        <v>43132.0</v>
      </c>
      <c r="D105" s="181" t="s">
        <v>25923</v>
      </c>
      <c r="E105" s="100"/>
      <c r="F105" s="112" t="str">
        <f t="shared" si="1"/>
        <v>ARMANDO ENRIQUE HERRERA SILVA </v>
      </c>
      <c r="G105" s="100" t="s">
        <v>21818</v>
      </c>
      <c r="H105" s="56" t="s">
        <v>33</v>
      </c>
      <c r="I105" s="27"/>
      <c r="J105" s="57" t="s">
        <v>19</v>
      </c>
      <c r="K105" s="23" t="s">
        <v>15</v>
      </c>
    </row>
    <row r="106" ht="22.5" customHeight="1">
      <c r="A106" s="147">
        <v>46120.0</v>
      </c>
      <c r="B106" s="15">
        <v>46101.0</v>
      </c>
      <c r="C106" s="44">
        <v>40969.0</v>
      </c>
      <c r="D106" s="181" t="s">
        <v>25924</v>
      </c>
      <c r="E106" s="100"/>
      <c r="F106" s="112" t="str">
        <f t="shared" si="1"/>
        <v>XIMENA DEL CARMEN VELÁSQUEZ RIQUELME </v>
      </c>
      <c r="G106" s="100" t="s">
        <v>25925</v>
      </c>
      <c r="H106" s="61"/>
      <c r="I106" s="27"/>
      <c r="J106" s="57" t="s">
        <v>17</v>
      </c>
      <c r="K106" s="23" t="s">
        <v>22</v>
      </c>
    </row>
    <row r="107" ht="22.5" customHeight="1">
      <c r="A107" s="147">
        <v>46121.0</v>
      </c>
      <c r="B107" s="15">
        <v>46105.0</v>
      </c>
      <c r="C107" s="44">
        <v>43831.0</v>
      </c>
      <c r="D107" s="181" t="s">
        <v>25926</v>
      </c>
      <c r="E107" s="100"/>
      <c r="F107" s="112" t="str">
        <f t="shared" si="1"/>
        <v>DARINKA ANDREA MUÑOZ MORALES </v>
      </c>
      <c r="G107" s="100" t="s">
        <v>25927</v>
      </c>
      <c r="H107" s="56" t="s">
        <v>33</v>
      </c>
      <c r="I107" s="27"/>
      <c r="J107" s="57" t="s">
        <v>17</v>
      </c>
      <c r="K107" s="23" t="s">
        <v>15</v>
      </c>
    </row>
    <row r="108" ht="22.5" customHeight="1">
      <c r="A108" s="147">
        <v>46121.0</v>
      </c>
      <c r="B108" s="15">
        <v>46105.0</v>
      </c>
      <c r="C108" s="44">
        <v>43405.0</v>
      </c>
      <c r="D108" s="181" t="s">
        <v>25928</v>
      </c>
      <c r="E108" s="100"/>
      <c r="F108" s="112" t="str">
        <f t="shared" si="1"/>
        <v>GERMÁN ANDRÉS GARRIDO MILLANAO </v>
      </c>
      <c r="G108" s="100" t="s">
        <v>25929</v>
      </c>
      <c r="H108" s="61"/>
      <c r="I108" s="27"/>
      <c r="J108" s="57" t="s">
        <v>17</v>
      </c>
      <c r="K108" s="23" t="s">
        <v>22</v>
      </c>
    </row>
    <row r="109" ht="22.5" customHeight="1">
      <c r="A109" s="147">
        <v>46121.0</v>
      </c>
      <c r="B109" s="46"/>
      <c r="C109" s="46" t="s">
        <v>432</v>
      </c>
      <c r="D109" s="181" t="s">
        <v>25930</v>
      </c>
      <c r="E109" s="100"/>
      <c r="F109" s="112" t="str">
        <f t="shared" si="1"/>
        <v>NATALIA FERNANDA ARAVENA PÉREZ </v>
      </c>
      <c r="G109" s="100" t="s">
        <v>25931</v>
      </c>
      <c r="H109" s="56" t="s">
        <v>33</v>
      </c>
      <c r="I109" s="27"/>
      <c r="J109" s="57" t="s">
        <v>21</v>
      </c>
      <c r="K109" s="23" t="s">
        <v>15</v>
      </c>
    </row>
    <row r="110" ht="22.5" customHeight="1">
      <c r="A110" s="147">
        <v>46121.0</v>
      </c>
      <c r="B110" s="15">
        <v>46105.0</v>
      </c>
      <c r="C110" s="44">
        <v>43040.0</v>
      </c>
      <c r="D110" s="181" t="s">
        <v>25932</v>
      </c>
      <c r="E110" s="100"/>
      <c r="F110" s="112" t="str">
        <f t="shared" si="1"/>
        <v>PAULINA VALESKA NAVARRETE MEDINA </v>
      </c>
      <c r="G110" s="100" t="s">
        <v>16990</v>
      </c>
      <c r="H110" s="56" t="s">
        <v>33</v>
      </c>
      <c r="I110" s="27"/>
      <c r="J110" s="57" t="s">
        <v>17</v>
      </c>
      <c r="K110" s="23" t="s">
        <v>15</v>
      </c>
    </row>
    <row r="111" ht="22.5" customHeight="1">
      <c r="A111" s="147">
        <v>46121.0</v>
      </c>
      <c r="B111" s="46"/>
      <c r="C111" s="46" t="s">
        <v>106</v>
      </c>
      <c r="D111" s="181" t="s">
        <v>25933</v>
      </c>
      <c r="E111" s="100"/>
      <c r="F111" s="112" t="str">
        <f t="shared" si="1"/>
        <v>RAÚL ENRIQUE MUJICA LÓPEZ </v>
      </c>
      <c r="G111" s="100" t="s">
        <v>25934</v>
      </c>
      <c r="H111" s="56" t="s">
        <v>33</v>
      </c>
      <c r="I111" s="27"/>
      <c r="J111" s="57" t="s">
        <v>21</v>
      </c>
      <c r="K111" s="23" t="s">
        <v>15</v>
      </c>
    </row>
    <row r="112" ht="22.5" customHeight="1">
      <c r="A112" s="147">
        <v>46121.0</v>
      </c>
      <c r="B112" s="46"/>
      <c r="C112" s="46" t="s">
        <v>25935</v>
      </c>
      <c r="D112" s="181" t="s">
        <v>25936</v>
      </c>
      <c r="E112" s="100"/>
      <c r="F112" s="112" t="str">
        <f t="shared" si="1"/>
        <v>CÉSAR OSVALDO GONZÁLEZ HUERTA </v>
      </c>
      <c r="G112" s="100" t="s">
        <v>25937</v>
      </c>
      <c r="H112" s="56" t="s">
        <v>33</v>
      </c>
      <c r="I112" s="27"/>
      <c r="J112" s="57" t="s">
        <v>21</v>
      </c>
      <c r="K112" s="23" t="s">
        <v>15</v>
      </c>
    </row>
    <row r="113" ht="22.5" customHeight="1">
      <c r="A113" s="147">
        <v>46121.0</v>
      </c>
      <c r="B113" s="46"/>
      <c r="C113" s="46" t="s">
        <v>2658</v>
      </c>
      <c r="D113" s="181" t="s">
        <v>25938</v>
      </c>
      <c r="E113" s="100"/>
      <c r="F113" s="112" t="str">
        <f t="shared" si="1"/>
        <v>FREDDY RAÚL BELMAR RAMOS </v>
      </c>
      <c r="G113" s="100" t="s">
        <v>25939</v>
      </c>
      <c r="H113" s="61"/>
      <c r="I113" s="27"/>
      <c r="J113" s="57" t="s">
        <v>21</v>
      </c>
      <c r="K113" s="23" t="s">
        <v>15</v>
      </c>
    </row>
    <row r="114" ht="22.5" customHeight="1">
      <c r="A114" s="147">
        <v>46121.0</v>
      </c>
      <c r="B114" s="46"/>
      <c r="C114" s="46" t="s">
        <v>106</v>
      </c>
      <c r="D114" s="181" t="s">
        <v>25940</v>
      </c>
      <c r="E114" s="100"/>
      <c r="F114" s="112" t="str">
        <f t="shared" si="1"/>
        <v>CLAUDIA PATRICIA PALACIOS MIRANDA </v>
      </c>
      <c r="G114" s="100" t="s">
        <v>25941</v>
      </c>
      <c r="H114" s="56" t="s">
        <v>33</v>
      </c>
      <c r="I114" s="27"/>
      <c r="J114" s="57" t="s">
        <v>21</v>
      </c>
      <c r="K114" s="23" t="s">
        <v>15</v>
      </c>
    </row>
    <row r="115" ht="22.5" customHeight="1">
      <c r="A115" s="147">
        <v>46121.0</v>
      </c>
      <c r="B115" s="15">
        <v>46105.0</v>
      </c>
      <c r="C115" s="44">
        <v>43525.0</v>
      </c>
      <c r="D115" s="181" t="s">
        <v>25942</v>
      </c>
      <c r="E115" s="100"/>
      <c r="F115" s="112" t="str">
        <f t="shared" si="1"/>
        <v>CRISTOFER ANTONIO JIMÉNEZ CARVAJAL </v>
      </c>
      <c r="G115" s="100" t="s">
        <v>25943</v>
      </c>
      <c r="H115" s="56" t="s">
        <v>33</v>
      </c>
      <c r="I115" s="27"/>
      <c r="J115" s="57" t="s">
        <v>17</v>
      </c>
      <c r="K115" s="23" t="s">
        <v>15</v>
      </c>
    </row>
    <row r="116" ht="22.5" customHeight="1">
      <c r="A116" s="147">
        <v>46121.0</v>
      </c>
      <c r="B116" s="15">
        <v>46105.0</v>
      </c>
      <c r="C116" s="44">
        <v>43525.0</v>
      </c>
      <c r="D116" s="181" t="s">
        <v>25944</v>
      </c>
      <c r="E116" s="100"/>
      <c r="F116" s="112" t="str">
        <f t="shared" si="1"/>
        <v>MARÍA JOSÉ HERRERA CORREA </v>
      </c>
      <c r="G116" s="100" t="s">
        <v>25945</v>
      </c>
      <c r="H116" s="61"/>
      <c r="I116" s="27"/>
      <c r="J116" s="57" t="s">
        <v>17</v>
      </c>
      <c r="K116" s="23" t="s">
        <v>22</v>
      </c>
    </row>
    <row r="117" ht="22.5" customHeight="1">
      <c r="A117" s="147">
        <v>46121.0</v>
      </c>
      <c r="B117" s="46"/>
      <c r="C117" s="44">
        <v>45931.0</v>
      </c>
      <c r="D117" s="181" t="s">
        <v>25946</v>
      </c>
      <c r="E117" s="100"/>
      <c r="F117" s="112" t="str">
        <f t="shared" si="1"/>
        <v>JOHAO GABRIEL PORTA FUENZALIDA </v>
      </c>
      <c r="G117" s="100" t="s">
        <v>25947</v>
      </c>
      <c r="H117" s="61"/>
      <c r="I117" s="27"/>
      <c r="J117" s="57" t="s">
        <v>17</v>
      </c>
      <c r="K117" s="23" t="s">
        <v>22</v>
      </c>
    </row>
    <row r="118" ht="22.5" customHeight="1">
      <c r="A118" s="147">
        <v>46121.0</v>
      </c>
      <c r="B118" s="15">
        <v>46105.0</v>
      </c>
      <c r="C118" s="44">
        <v>43497.0</v>
      </c>
      <c r="D118" s="181" t="s">
        <v>25948</v>
      </c>
      <c r="E118" s="100"/>
      <c r="F118" s="112" t="str">
        <f t="shared" si="1"/>
        <v>MELINER FERNANDA BRUCE AGUILAR </v>
      </c>
      <c r="G118" s="100" t="s">
        <v>25949</v>
      </c>
      <c r="H118" s="56" t="s">
        <v>33</v>
      </c>
      <c r="I118" s="27"/>
      <c r="J118" s="57" t="s">
        <v>17</v>
      </c>
      <c r="K118" s="23" t="s">
        <v>15</v>
      </c>
    </row>
    <row r="119" ht="22.5" customHeight="1">
      <c r="A119" s="147">
        <v>46121.0</v>
      </c>
      <c r="B119" s="15">
        <v>46120.0</v>
      </c>
      <c r="C119" s="44">
        <v>45231.0</v>
      </c>
      <c r="D119" s="181" t="s">
        <v>25950</v>
      </c>
      <c r="E119" s="100"/>
      <c r="F119" s="112" t="str">
        <f t="shared" si="1"/>
        <v>CARLOS MAURICIO INOSTROZA VENEGAS </v>
      </c>
      <c r="G119" s="100" t="s">
        <v>25951</v>
      </c>
      <c r="H119" s="61"/>
      <c r="I119" s="27"/>
      <c r="J119" s="57" t="s">
        <v>19</v>
      </c>
      <c r="K119" s="23" t="s">
        <v>22</v>
      </c>
    </row>
    <row r="120" ht="22.5" customHeight="1">
      <c r="A120" s="147">
        <v>46121.0</v>
      </c>
      <c r="B120" s="46"/>
      <c r="C120" s="46" t="s">
        <v>106</v>
      </c>
      <c r="D120" s="181" t="s">
        <v>25952</v>
      </c>
      <c r="E120" s="100"/>
      <c r="F120" s="112" t="str">
        <f t="shared" si="1"/>
        <v>ALEXIS ANDRÉS RAMÍREZ CORTÉS </v>
      </c>
      <c r="G120" s="100" t="s">
        <v>25953</v>
      </c>
      <c r="H120" s="56" t="s">
        <v>33</v>
      </c>
      <c r="I120" s="27"/>
      <c r="J120" s="57" t="s">
        <v>21</v>
      </c>
      <c r="K120" s="23" t="s">
        <v>15</v>
      </c>
    </row>
    <row r="121" ht="22.5" customHeight="1">
      <c r="A121" s="147">
        <v>46121.0</v>
      </c>
      <c r="B121" s="15">
        <v>46120.0</v>
      </c>
      <c r="C121" s="44">
        <v>43891.0</v>
      </c>
      <c r="D121" s="181" t="s">
        <v>25954</v>
      </c>
      <c r="E121" s="100"/>
      <c r="F121" s="112" t="str">
        <f t="shared" si="1"/>
        <v>OSCAR GUILLERMO PÉREZ ARAVENA </v>
      </c>
      <c r="G121" s="100" t="s">
        <v>25955</v>
      </c>
      <c r="H121" s="56" t="s">
        <v>33</v>
      </c>
      <c r="I121" s="27"/>
      <c r="J121" s="57" t="s">
        <v>19</v>
      </c>
      <c r="K121" s="23" t="s">
        <v>15</v>
      </c>
    </row>
    <row r="122" ht="22.5" customHeight="1">
      <c r="A122" s="147">
        <v>46121.0</v>
      </c>
      <c r="B122" s="15">
        <v>46105.0</v>
      </c>
      <c r="C122" s="44">
        <v>44562.0</v>
      </c>
      <c r="D122" s="181" t="s">
        <v>25956</v>
      </c>
      <c r="E122" s="100"/>
      <c r="F122" s="112" t="str">
        <f t="shared" si="1"/>
        <v>CLAUDIA MARCELA ROMANO HERNÁNDEZ </v>
      </c>
      <c r="G122" s="100" t="s">
        <v>25957</v>
      </c>
      <c r="H122" s="56" t="s">
        <v>33</v>
      </c>
      <c r="I122" s="27"/>
      <c r="J122" s="57" t="s">
        <v>17</v>
      </c>
      <c r="K122" s="23" t="s">
        <v>15</v>
      </c>
    </row>
    <row r="123" ht="22.5" customHeight="1">
      <c r="A123" s="147">
        <v>46121.0</v>
      </c>
      <c r="B123" s="15">
        <v>46120.0</v>
      </c>
      <c r="C123" s="44">
        <v>45474.0</v>
      </c>
      <c r="D123" s="181" t="s">
        <v>25958</v>
      </c>
      <c r="E123" s="100"/>
      <c r="F123" s="112" t="str">
        <f t="shared" si="1"/>
        <v>MARJORIE ANGELINA TORO CAMPUSANO </v>
      </c>
      <c r="G123" s="100" t="s">
        <v>25959</v>
      </c>
      <c r="H123" s="61"/>
      <c r="I123" s="27"/>
      <c r="J123" s="57" t="s">
        <v>19</v>
      </c>
      <c r="K123" s="23" t="s">
        <v>22</v>
      </c>
    </row>
    <row r="124" ht="22.5" customHeight="1">
      <c r="A124" s="147">
        <v>46121.0</v>
      </c>
      <c r="B124" s="15">
        <v>46105.0</v>
      </c>
      <c r="C124" s="44">
        <v>43556.0</v>
      </c>
      <c r="D124" s="181" t="s">
        <v>25960</v>
      </c>
      <c r="E124" s="100"/>
      <c r="F124" s="112" t="str">
        <f t="shared" si="1"/>
        <v>ROBERTO ANTONIO GONZÁLEZ GARCÍA </v>
      </c>
      <c r="G124" s="100" t="s">
        <v>25961</v>
      </c>
      <c r="H124" s="56" t="s">
        <v>33</v>
      </c>
      <c r="I124" s="27"/>
      <c r="J124" s="57" t="s">
        <v>17</v>
      </c>
      <c r="K124" s="23" t="s">
        <v>15</v>
      </c>
    </row>
    <row r="125" ht="22.5" customHeight="1">
      <c r="A125" s="147">
        <v>46121.0</v>
      </c>
      <c r="B125" s="46"/>
      <c r="C125" s="46" t="s">
        <v>16838</v>
      </c>
      <c r="D125" s="181" t="s">
        <v>25962</v>
      </c>
      <c r="E125" s="100"/>
      <c r="F125" s="112" t="str">
        <f t="shared" si="1"/>
        <v>FERNANDA PILAR SUAZO SANDOVAL </v>
      </c>
      <c r="G125" s="100" t="s">
        <v>25963</v>
      </c>
      <c r="H125" s="56" t="s">
        <v>33</v>
      </c>
      <c r="I125" s="27"/>
      <c r="J125" s="57" t="s">
        <v>21</v>
      </c>
      <c r="K125" s="23" t="s">
        <v>15</v>
      </c>
    </row>
    <row r="126" ht="22.5" customHeight="1">
      <c r="A126" s="147">
        <v>46121.0</v>
      </c>
      <c r="B126" s="46"/>
      <c r="C126" s="46" t="s">
        <v>122</v>
      </c>
      <c r="D126" s="181" t="s">
        <v>25964</v>
      </c>
      <c r="E126" s="100"/>
      <c r="F126" s="112" t="str">
        <f t="shared" si="1"/>
        <v>MARCO ANTONIO LIRA CAREY </v>
      </c>
      <c r="G126" s="100" t="s">
        <v>25965</v>
      </c>
      <c r="H126" s="61"/>
      <c r="I126" s="27"/>
      <c r="J126" s="57" t="s">
        <v>21</v>
      </c>
      <c r="K126" s="23" t="s">
        <v>22</v>
      </c>
    </row>
    <row r="127" ht="22.5" customHeight="1">
      <c r="A127" s="147">
        <v>46121.0</v>
      </c>
      <c r="B127" s="46"/>
      <c r="C127" s="46" t="s">
        <v>106</v>
      </c>
      <c r="D127" s="181" t="s">
        <v>25966</v>
      </c>
      <c r="E127" s="100"/>
      <c r="F127" s="112" t="str">
        <f t="shared" si="1"/>
        <v>IVÁN ALEXIS MUÑOZ OLMEDO </v>
      </c>
      <c r="G127" s="100" t="s">
        <v>25967</v>
      </c>
      <c r="H127" s="61"/>
      <c r="I127" s="27"/>
      <c r="J127" s="57" t="s">
        <v>21</v>
      </c>
      <c r="K127" s="23" t="s">
        <v>22</v>
      </c>
    </row>
    <row r="128" ht="22.5" customHeight="1">
      <c r="A128" s="147">
        <v>46121.0</v>
      </c>
      <c r="B128" s="46"/>
      <c r="C128" s="46" t="s">
        <v>106</v>
      </c>
      <c r="D128" s="181" t="s">
        <v>25968</v>
      </c>
      <c r="E128" s="100"/>
      <c r="F128" s="112" t="str">
        <f t="shared" si="1"/>
        <v>JOSÉ MANUEL DÍAZ DÍAZ </v>
      </c>
      <c r="G128" s="100" t="s">
        <v>25969</v>
      </c>
      <c r="H128" s="56" t="s">
        <v>33</v>
      </c>
      <c r="I128" s="27"/>
      <c r="J128" s="57" t="s">
        <v>21</v>
      </c>
      <c r="K128" s="23" t="s">
        <v>15</v>
      </c>
    </row>
    <row r="129" ht="22.5" customHeight="1">
      <c r="A129" s="147">
        <v>46121.0</v>
      </c>
      <c r="B129" s="46"/>
      <c r="C129" s="44">
        <v>45505.0</v>
      </c>
      <c r="D129" s="181" t="s">
        <v>25970</v>
      </c>
      <c r="E129" s="100"/>
      <c r="F129" s="112" t="str">
        <f t="shared" si="1"/>
        <v>JAZMIN ANTONIETA OSORIO ARREDONDO </v>
      </c>
      <c r="G129" s="100" t="s">
        <v>9172</v>
      </c>
      <c r="H129" s="56" t="s">
        <v>33</v>
      </c>
      <c r="I129" s="27"/>
      <c r="J129" s="57" t="s">
        <v>17</v>
      </c>
      <c r="K129" s="23" t="s">
        <v>15</v>
      </c>
    </row>
    <row r="130" ht="22.5" customHeight="1">
      <c r="A130" s="147">
        <v>46121.0</v>
      </c>
      <c r="B130" s="15">
        <v>46120.0</v>
      </c>
      <c r="C130" s="44">
        <v>41365.0</v>
      </c>
      <c r="D130" s="181" t="s">
        <v>25971</v>
      </c>
      <c r="E130" s="100"/>
      <c r="F130" s="112" t="str">
        <f t="shared" si="1"/>
        <v>PAMELA ALEJANDRA ROMERO PEDERNERA </v>
      </c>
      <c r="G130" s="100" t="s">
        <v>25972</v>
      </c>
      <c r="H130" s="61"/>
      <c r="I130" s="27"/>
      <c r="J130" s="57" t="s">
        <v>19</v>
      </c>
      <c r="K130" s="23" t="s">
        <v>22</v>
      </c>
    </row>
    <row r="131" ht="22.5" customHeight="1">
      <c r="A131" s="147">
        <v>46121.0</v>
      </c>
      <c r="B131" s="15">
        <v>46105.0</v>
      </c>
      <c r="C131" s="44">
        <v>43586.0</v>
      </c>
      <c r="D131" s="181" t="s">
        <v>25973</v>
      </c>
      <c r="E131" s="100"/>
      <c r="F131" s="112" t="str">
        <f t="shared" si="1"/>
        <v>ROSE MARIE DE LAS MERCEDES VIDAL VIDAL </v>
      </c>
      <c r="G131" s="100" t="s">
        <v>25974</v>
      </c>
      <c r="H131" s="61"/>
      <c r="I131" s="27"/>
      <c r="J131" s="57" t="s">
        <v>17</v>
      </c>
      <c r="K131" s="23" t="s">
        <v>22</v>
      </c>
    </row>
    <row r="132" ht="22.5" customHeight="1">
      <c r="A132" s="147">
        <v>46121.0</v>
      </c>
      <c r="B132" s="15">
        <v>46105.0</v>
      </c>
      <c r="C132" s="44">
        <v>42826.0</v>
      </c>
      <c r="D132" s="181" t="s">
        <v>25975</v>
      </c>
      <c r="E132" s="100"/>
      <c r="F132" s="112" t="str">
        <f t="shared" si="1"/>
        <v>HERNÁN ERNESTO CABRERA VERGARA </v>
      </c>
      <c r="G132" s="100" t="s">
        <v>25976</v>
      </c>
      <c r="H132" s="56" t="s">
        <v>33</v>
      </c>
      <c r="I132" s="27"/>
      <c r="J132" s="57" t="s">
        <v>17</v>
      </c>
      <c r="K132" s="23" t="s">
        <v>15</v>
      </c>
    </row>
    <row r="133" ht="22.5" customHeight="1">
      <c r="A133" s="147">
        <v>46121.0</v>
      </c>
      <c r="B133" s="46"/>
      <c r="C133" s="46" t="s">
        <v>60</v>
      </c>
      <c r="D133" s="181" t="s">
        <v>25977</v>
      </c>
      <c r="E133" s="100"/>
      <c r="F133" s="112" t="str">
        <f t="shared" si="1"/>
        <v>ESTER DE LAS MERCEDES CONCHA SEPÚLVEDA </v>
      </c>
      <c r="G133" s="100" t="s">
        <v>25978</v>
      </c>
      <c r="H133" s="61"/>
      <c r="I133" s="27"/>
      <c r="J133" s="57" t="s">
        <v>21226</v>
      </c>
      <c r="K133" s="23" t="s">
        <v>22</v>
      </c>
    </row>
    <row r="134" ht="22.5" customHeight="1">
      <c r="A134" s="147">
        <v>46121.0</v>
      </c>
      <c r="B134" s="15"/>
      <c r="C134" s="44">
        <v>45536.0</v>
      </c>
      <c r="D134" s="181" t="s">
        <v>25979</v>
      </c>
      <c r="E134" s="100"/>
      <c r="F134" s="112" t="str">
        <f t="shared" si="1"/>
        <v>ALEJANDRO PATRICIO ARIAS ARIAS </v>
      </c>
      <c r="G134" s="100" t="s">
        <v>25980</v>
      </c>
      <c r="H134" s="56" t="s">
        <v>33</v>
      </c>
      <c r="I134" s="27"/>
      <c r="J134" s="57" t="s">
        <v>21</v>
      </c>
      <c r="K134" s="23" t="s">
        <v>15</v>
      </c>
    </row>
    <row r="135" ht="22.5" customHeight="1">
      <c r="A135" s="147">
        <v>46121.0</v>
      </c>
      <c r="B135" s="15">
        <v>46105.0</v>
      </c>
      <c r="C135" s="44">
        <v>41974.0</v>
      </c>
      <c r="D135" s="181" t="s">
        <v>25981</v>
      </c>
      <c r="E135" s="100"/>
      <c r="F135" s="112" t="str">
        <f t="shared" si="1"/>
        <v>SYLVIA DE LAS MERCEDES ILUFI AMPUERO </v>
      </c>
      <c r="G135" s="100" t="s">
        <v>25982</v>
      </c>
      <c r="H135" s="56" t="s">
        <v>33</v>
      </c>
      <c r="I135" s="27"/>
      <c r="J135" s="57" t="s">
        <v>17</v>
      </c>
      <c r="K135" s="23" t="s">
        <v>15</v>
      </c>
    </row>
    <row r="136" ht="22.5" customHeight="1">
      <c r="A136" s="147">
        <v>46122.0</v>
      </c>
      <c r="B136" s="15">
        <v>46106.0</v>
      </c>
      <c r="C136" s="44">
        <v>42095.0</v>
      </c>
      <c r="D136" s="181" t="s">
        <v>25983</v>
      </c>
      <c r="E136" s="100"/>
      <c r="F136" s="112" t="str">
        <f t="shared" si="1"/>
        <v>ABRAHAM OSVALDO TORO DÍAZ </v>
      </c>
      <c r="G136" s="100" t="s">
        <v>25984</v>
      </c>
      <c r="H136" s="61"/>
      <c r="I136" s="27"/>
      <c r="J136" s="57" t="s">
        <v>17</v>
      </c>
      <c r="K136" s="23" t="s">
        <v>22</v>
      </c>
    </row>
    <row r="137" ht="22.5" customHeight="1">
      <c r="A137" s="147">
        <v>46122.0</v>
      </c>
      <c r="B137" s="15">
        <v>46105.0</v>
      </c>
      <c r="C137" s="44">
        <v>45413.0</v>
      </c>
      <c r="D137" s="181" t="s">
        <v>25985</v>
      </c>
      <c r="E137" s="100"/>
      <c r="F137" s="112" t="str">
        <f t="shared" si="1"/>
        <v>LESLIE PAULINA FREDES SÁNCHEZ </v>
      </c>
      <c r="G137" s="100" t="s">
        <v>25986</v>
      </c>
      <c r="H137" s="56" t="s">
        <v>33</v>
      </c>
      <c r="I137" s="27"/>
      <c r="J137" s="57" t="s">
        <v>17</v>
      </c>
      <c r="K137" s="23" t="s">
        <v>15</v>
      </c>
    </row>
    <row r="138" ht="22.5" customHeight="1">
      <c r="A138" s="147">
        <v>46122.0</v>
      </c>
      <c r="B138" s="15">
        <v>46106.0</v>
      </c>
      <c r="C138" s="44">
        <v>43709.0</v>
      </c>
      <c r="D138" s="181" t="s">
        <v>25987</v>
      </c>
      <c r="E138" s="100"/>
      <c r="F138" s="112" t="str">
        <f t="shared" si="1"/>
        <v>ANA MARÍA PÉREZ PÉREZ </v>
      </c>
      <c r="G138" s="100" t="s">
        <v>25988</v>
      </c>
      <c r="H138" s="56" t="s">
        <v>33</v>
      </c>
      <c r="I138" s="27"/>
      <c r="J138" s="57" t="s">
        <v>17</v>
      </c>
      <c r="K138" s="23" t="s">
        <v>15</v>
      </c>
    </row>
    <row r="139" ht="22.5" customHeight="1">
      <c r="A139" s="147">
        <v>46122.0</v>
      </c>
      <c r="B139" s="15"/>
      <c r="C139" s="46" t="s">
        <v>106</v>
      </c>
      <c r="D139" s="181" t="s">
        <v>25989</v>
      </c>
      <c r="E139" s="100"/>
      <c r="F139" s="112" t="str">
        <f t="shared" si="1"/>
        <v>MARÍA BELÉN FERNÁNDEZ CÁCERES </v>
      </c>
      <c r="G139" s="100" t="s">
        <v>25990</v>
      </c>
      <c r="H139" s="56" t="s">
        <v>33</v>
      </c>
      <c r="I139" s="27"/>
      <c r="J139" s="57" t="s">
        <v>21</v>
      </c>
      <c r="K139" s="23" t="s">
        <v>15</v>
      </c>
    </row>
    <row r="140" ht="22.5" customHeight="1">
      <c r="A140" s="147">
        <v>46122.0</v>
      </c>
      <c r="B140" s="15"/>
      <c r="C140" s="44"/>
      <c r="D140" s="181" t="s">
        <v>25991</v>
      </c>
      <c r="E140" s="100"/>
      <c r="F140" s="112" t="str">
        <f t="shared" si="1"/>
        <v>CLAUDIO BAEZ TEPPER </v>
      </c>
      <c r="G140" s="100" t="s">
        <v>25992</v>
      </c>
      <c r="H140" s="61"/>
      <c r="I140" s="27"/>
      <c r="J140" s="65"/>
      <c r="K140" s="28"/>
    </row>
    <row r="141" ht="22.5" customHeight="1">
      <c r="A141" s="147">
        <v>46122.0</v>
      </c>
      <c r="B141" s="46"/>
      <c r="C141" s="44"/>
      <c r="D141" s="181" t="s">
        <v>25993</v>
      </c>
      <c r="E141" s="100"/>
      <c r="F141" s="112" t="str">
        <f t="shared" si="1"/>
        <v>MAGDALENA PAZ FUENTES MICALY </v>
      </c>
      <c r="G141" s="100" t="s">
        <v>25994</v>
      </c>
      <c r="H141" s="61"/>
      <c r="I141" s="27"/>
      <c r="J141" s="65"/>
      <c r="K141" s="28"/>
    </row>
    <row r="142" ht="22.5" customHeight="1">
      <c r="A142" s="147">
        <v>46122.0</v>
      </c>
      <c r="B142" s="15">
        <v>46105.0</v>
      </c>
      <c r="C142" s="44">
        <v>45108.0</v>
      </c>
      <c r="D142" s="181" t="s">
        <v>25995</v>
      </c>
      <c r="E142" s="100"/>
      <c r="F142" s="112" t="str">
        <f t="shared" si="1"/>
        <v>LORETTE ANDREA PEREIRA NOVA </v>
      </c>
      <c r="G142" s="100" t="s">
        <v>25996</v>
      </c>
      <c r="H142" s="56" t="s">
        <v>33</v>
      </c>
      <c r="I142" s="27"/>
      <c r="J142" s="57" t="s">
        <v>17</v>
      </c>
      <c r="K142" s="23" t="s">
        <v>15</v>
      </c>
    </row>
    <row r="143" ht="22.5" customHeight="1">
      <c r="A143" s="147">
        <v>46122.0</v>
      </c>
      <c r="B143" s="15">
        <v>46106.0</v>
      </c>
      <c r="C143" s="44">
        <v>43556.0</v>
      </c>
      <c r="D143" s="181" t="s">
        <v>25997</v>
      </c>
      <c r="E143" s="100"/>
      <c r="F143" s="112" t="str">
        <f t="shared" si="1"/>
        <v>JORGE GABRIEL CASTILLO CASTILLO </v>
      </c>
      <c r="G143" s="100" t="s">
        <v>25998</v>
      </c>
      <c r="H143" s="61"/>
      <c r="I143" s="27"/>
      <c r="J143" s="57" t="s">
        <v>17</v>
      </c>
      <c r="K143" s="23" t="s">
        <v>22</v>
      </c>
    </row>
    <row r="144" ht="22.5" customHeight="1">
      <c r="A144" s="147">
        <v>46122.0</v>
      </c>
      <c r="B144" s="15">
        <v>46105.0</v>
      </c>
      <c r="C144" s="44">
        <v>45352.0</v>
      </c>
      <c r="D144" s="181" t="s">
        <v>25999</v>
      </c>
      <c r="E144" s="100"/>
      <c r="F144" s="112" t="str">
        <f t="shared" si="1"/>
        <v>RAUL EDGAR LUCA CESPEDES </v>
      </c>
      <c r="G144" s="100" t="s">
        <v>26000</v>
      </c>
      <c r="H144" s="56" t="s">
        <v>33</v>
      </c>
      <c r="I144" s="27"/>
      <c r="J144" s="57" t="s">
        <v>17</v>
      </c>
      <c r="K144" s="23" t="s">
        <v>15</v>
      </c>
    </row>
    <row r="145" ht="22.5" customHeight="1">
      <c r="A145" s="147">
        <v>46122.0</v>
      </c>
      <c r="B145" s="46"/>
      <c r="C145" s="46" t="s">
        <v>106</v>
      </c>
      <c r="D145" s="181" t="s">
        <v>26001</v>
      </c>
      <c r="E145" s="100"/>
      <c r="F145" s="112" t="str">
        <f t="shared" si="1"/>
        <v>EVELYN ANTONIA UBILLA RODRÍGUEZ </v>
      </c>
      <c r="G145" s="100" t="s">
        <v>26002</v>
      </c>
      <c r="H145" s="56" t="s">
        <v>33</v>
      </c>
      <c r="I145" s="27"/>
      <c r="J145" s="57" t="s">
        <v>21</v>
      </c>
      <c r="K145" s="23" t="s">
        <v>15</v>
      </c>
    </row>
    <row r="146" ht="22.5" customHeight="1">
      <c r="A146" s="147">
        <v>46122.0</v>
      </c>
      <c r="B146" s="15">
        <v>46122.0</v>
      </c>
      <c r="C146" s="44">
        <v>43891.0</v>
      </c>
      <c r="D146" s="181" t="s">
        <v>26003</v>
      </c>
      <c r="E146" s="100"/>
      <c r="F146" s="112" t="str">
        <f t="shared" si="1"/>
        <v>ANGEL ANTONIO FUENTES ARAYA </v>
      </c>
      <c r="G146" s="100" t="s">
        <v>26004</v>
      </c>
      <c r="H146" s="56" t="s">
        <v>33</v>
      </c>
      <c r="I146" s="27"/>
      <c r="J146" s="57" t="s">
        <v>17</v>
      </c>
      <c r="K146" s="23" t="s">
        <v>15</v>
      </c>
    </row>
    <row r="147" ht="22.5" customHeight="1">
      <c r="A147" s="147">
        <v>46122.0</v>
      </c>
      <c r="B147" s="15">
        <v>46106.0</v>
      </c>
      <c r="C147" s="44">
        <v>43647.0</v>
      </c>
      <c r="D147" s="181" t="s">
        <v>26005</v>
      </c>
      <c r="E147" s="100"/>
      <c r="F147" s="112" t="str">
        <f t="shared" si="1"/>
        <v>ROMINA LETICIA MILLÁN FIGUEROA </v>
      </c>
      <c r="G147" s="100" t="s">
        <v>26006</v>
      </c>
      <c r="H147" s="61"/>
      <c r="I147" s="27"/>
      <c r="J147" s="57" t="s">
        <v>17</v>
      </c>
      <c r="K147" s="23" t="s">
        <v>22</v>
      </c>
    </row>
    <row r="148" ht="22.5" customHeight="1">
      <c r="A148" s="147">
        <v>46122.0</v>
      </c>
      <c r="B148" s="15">
        <v>46126.0</v>
      </c>
      <c r="C148" s="44">
        <v>41883.0</v>
      </c>
      <c r="D148" s="181" t="s">
        <v>26007</v>
      </c>
      <c r="E148" s="100" t="s">
        <v>26008</v>
      </c>
      <c r="F148" s="112" t="str">
        <f t="shared" si="1"/>
        <v>GRACIELA ESTEFANIA ZUÑIGA ZAPATA</v>
      </c>
      <c r="G148" s="100" t="s">
        <v>26009</v>
      </c>
      <c r="H148" s="56" t="s">
        <v>33</v>
      </c>
      <c r="I148" s="27"/>
      <c r="J148" s="57" t="s">
        <v>17</v>
      </c>
      <c r="K148" s="23" t="s">
        <v>15</v>
      </c>
    </row>
    <row r="149" ht="22.5" customHeight="1">
      <c r="A149" s="147">
        <v>46122.0</v>
      </c>
      <c r="B149" s="15">
        <v>46105.0</v>
      </c>
      <c r="C149" s="44">
        <v>45383.0</v>
      </c>
      <c r="D149" s="181" t="s">
        <v>26010</v>
      </c>
      <c r="E149" s="100"/>
      <c r="F149" s="112" t="str">
        <f t="shared" si="1"/>
        <v>PAMELA ANDREA MÁNQUEZ ALBORNOZ </v>
      </c>
      <c r="G149" s="100" t="s">
        <v>26011</v>
      </c>
      <c r="H149" s="56" t="s">
        <v>33</v>
      </c>
      <c r="I149" s="27"/>
      <c r="J149" s="57" t="s">
        <v>17</v>
      </c>
      <c r="K149" s="23" t="s">
        <v>15</v>
      </c>
    </row>
    <row r="150" ht="22.5" customHeight="1">
      <c r="A150" s="147">
        <v>46122.0</v>
      </c>
      <c r="B150" s="15">
        <v>46106.0</v>
      </c>
      <c r="C150" s="44">
        <v>44166.0</v>
      </c>
      <c r="D150" s="181" t="s">
        <v>26012</v>
      </c>
      <c r="E150" s="100"/>
      <c r="F150" s="112" t="str">
        <f t="shared" si="1"/>
        <v>DANIEL ANTONIO ROJAS SILVA </v>
      </c>
      <c r="G150" s="100" t="s">
        <v>26013</v>
      </c>
      <c r="H150" s="61"/>
      <c r="I150" s="27"/>
      <c r="J150" s="57" t="s">
        <v>17</v>
      </c>
      <c r="K150" s="23" t="s">
        <v>22</v>
      </c>
    </row>
    <row r="151" ht="22.5" customHeight="1">
      <c r="A151" s="147">
        <v>46122.0</v>
      </c>
      <c r="B151" s="46"/>
      <c r="C151" s="46" t="s">
        <v>4078</v>
      </c>
      <c r="D151" s="181" t="s">
        <v>26014</v>
      </c>
      <c r="E151" s="100"/>
      <c r="F151" s="112" t="str">
        <f t="shared" si="1"/>
        <v>MARCOS ANTONIO GONZÁLEZ CORREA </v>
      </c>
      <c r="G151" s="100" t="s">
        <v>26015</v>
      </c>
      <c r="H151" s="56" t="s">
        <v>33</v>
      </c>
      <c r="I151" s="27"/>
      <c r="J151" s="57" t="s">
        <v>21</v>
      </c>
      <c r="K151" s="23" t="s">
        <v>15</v>
      </c>
    </row>
    <row r="152" ht="22.5" customHeight="1">
      <c r="A152" s="147">
        <v>46122.0</v>
      </c>
      <c r="B152" s="46"/>
      <c r="C152" s="46" t="s">
        <v>106</v>
      </c>
      <c r="D152" s="181" t="s">
        <v>26016</v>
      </c>
      <c r="E152" s="100"/>
      <c r="F152" s="112" t="str">
        <f t="shared" si="1"/>
        <v>GONZALO JERÓNIMO CUETO ELKINS </v>
      </c>
      <c r="G152" s="100" t="s">
        <v>26017</v>
      </c>
      <c r="H152" s="61"/>
      <c r="I152" s="27"/>
      <c r="J152" s="57" t="s">
        <v>21</v>
      </c>
      <c r="K152" s="23" t="s">
        <v>22</v>
      </c>
    </row>
    <row r="153" ht="22.5" customHeight="1">
      <c r="A153" s="147">
        <v>46122.0</v>
      </c>
      <c r="B153" s="15">
        <v>46106.0</v>
      </c>
      <c r="C153" s="44">
        <v>44774.0</v>
      </c>
      <c r="D153" s="181" t="s">
        <v>26018</v>
      </c>
      <c r="E153" s="100"/>
      <c r="F153" s="112" t="str">
        <f t="shared" si="1"/>
        <v>VLADIMIR ESTEBAN SILVA QUIROZ </v>
      </c>
      <c r="G153" s="100" t="s">
        <v>15885</v>
      </c>
      <c r="H153" s="56" t="s">
        <v>33</v>
      </c>
      <c r="I153" s="27"/>
      <c r="J153" s="57" t="s">
        <v>17</v>
      </c>
      <c r="K153" s="23" t="s">
        <v>15</v>
      </c>
    </row>
    <row r="154" ht="22.5" customHeight="1">
      <c r="A154" s="147">
        <v>46122.0</v>
      </c>
      <c r="B154" s="46"/>
      <c r="C154" s="46" t="s">
        <v>1536</v>
      </c>
      <c r="D154" s="181" t="s">
        <v>26019</v>
      </c>
      <c r="E154" s="100"/>
      <c r="F154" s="112" t="str">
        <f t="shared" si="1"/>
        <v>CAROLINA SOL ROJAS RÍOS </v>
      </c>
      <c r="G154" s="100" t="s">
        <v>18323</v>
      </c>
      <c r="H154" s="61"/>
      <c r="I154" s="27"/>
      <c r="J154" s="57" t="s">
        <v>21</v>
      </c>
      <c r="K154" s="23" t="s">
        <v>22</v>
      </c>
    </row>
    <row r="155" ht="22.5" customHeight="1">
      <c r="A155" s="147">
        <v>46122.0</v>
      </c>
      <c r="B155" s="46"/>
      <c r="C155" s="46" t="s">
        <v>106</v>
      </c>
      <c r="D155" s="181" t="s">
        <v>26020</v>
      </c>
      <c r="E155" s="100"/>
      <c r="F155" s="112" t="str">
        <f t="shared" si="1"/>
        <v>JANERITTE DE LOURDES GONZÁLEZ ALLENDES </v>
      </c>
      <c r="G155" s="100" t="s">
        <v>26021</v>
      </c>
      <c r="H155" s="61"/>
      <c r="I155" s="27"/>
      <c r="J155" s="57" t="s">
        <v>21</v>
      </c>
      <c r="K155" s="23" t="s">
        <v>15</v>
      </c>
    </row>
    <row r="156" ht="22.5" customHeight="1">
      <c r="A156" s="147">
        <v>46122.0</v>
      </c>
      <c r="B156" s="46"/>
      <c r="C156" s="46" t="s">
        <v>106</v>
      </c>
      <c r="D156" s="181" t="s">
        <v>26022</v>
      </c>
      <c r="E156" s="100"/>
      <c r="F156" s="112" t="str">
        <f t="shared" si="1"/>
        <v>DOUGLAS DOS SANTOS NASCIMENTO </v>
      </c>
      <c r="G156" s="100" t="s">
        <v>26023</v>
      </c>
      <c r="H156" s="56" t="s">
        <v>33</v>
      </c>
      <c r="I156" s="27"/>
      <c r="J156" s="57" t="s">
        <v>21</v>
      </c>
      <c r="K156" s="23" t="s">
        <v>15</v>
      </c>
    </row>
    <row r="157" ht="22.5" customHeight="1">
      <c r="A157" s="147">
        <v>46122.0</v>
      </c>
      <c r="B157" s="15">
        <v>46105.0</v>
      </c>
      <c r="C157" s="44">
        <v>45323.0</v>
      </c>
      <c r="D157" s="181" t="s">
        <v>26024</v>
      </c>
      <c r="E157" s="100"/>
      <c r="F157" s="112" t="str">
        <f t="shared" si="1"/>
        <v>HAYLEEN GISELLE SILVA ROMO </v>
      </c>
      <c r="G157" s="100" t="s">
        <v>26025</v>
      </c>
      <c r="H157" s="56" t="s">
        <v>33</v>
      </c>
      <c r="I157" s="27"/>
      <c r="J157" s="57" t="s">
        <v>17</v>
      </c>
      <c r="K157" s="23" t="s">
        <v>15</v>
      </c>
    </row>
    <row r="158" ht="22.5" customHeight="1">
      <c r="A158" s="147">
        <v>46122.0</v>
      </c>
      <c r="B158" s="46"/>
      <c r="C158" s="46" t="s">
        <v>232</v>
      </c>
      <c r="D158" s="181" t="s">
        <v>26026</v>
      </c>
      <c r="E158" s="100"/>
      <c r="F158" s="112" t="str">
        <f t="shared" si="1"/>
        <v>ALONSO NICOLÁS OSORIO MONTOYA </v>
      </c>
      <c r="G158" s="100" t="s">
        <v>26027</v>
      </c>
      <c r="H158" s="61"/>
      <c r="I158" s="27"/>
      <c r="J158" s="57" t="s">
        <v>21</v>
      </c>
      <c r="K158" s="23" t="s">
        <v>15</v>
      </c>
    </row>
    <row r="159" ht="22.5" customHeight="1">
      <c r="A159" s="147">
        <v>46122.0</v>
      </c>
      <c r="B159" s="15">
        <v>46106.0</v>
      </c>
      <c r="C159" s="44">
        <v>43647.0</v>
      </c>
      <c r="D159" s="181" t="s">
        <v>26028</v>
      </c>
      <c r="E159" s="100"/>
      <c r="F159" s="112" t="str">
        <f t="shared" si="1"/>
        <v>VIVIANA ELVIRA MANCILLA NÚÑEZ </v>
      </c>
      <c r="G159" s="100" t="s">
        <v>26029</v>
      </c>
      <c r="H159" s="56" t="s">
        <v>33</v>
      </c>
      <c r="I159" s="27"/>
      <c r="J159" s="57" t="s">
        <v>17</v>
      </c>
      <c r="K159" s="23" t="s">
        <v>15</v>
      </c>
    </row>
    <row r="160" ht="22.5" customHeight="1">
      <c r="A160" s="147">
        <v>46122.0</v>
      </c>
      <c r="B160" s="46"/>
      <c r="C160" s="46" t="s">
        <v>106</v>
      </c>
      <c r="D160" s="181" t="s">
        <v>26030</v>
      </c>
      <c r="E160" s="100"/>
      <c r="F160" s="112" t="str">
        <f t="shared" si="1"/>
        <v>MARÍA JESÚS ANDREA FARÍAS MALDONADO </v>
      </c>
      <c r="G160" s="100" t="s">
        <v>26031</v>
      </c>
      <c r="H160" s="56" t="s">
        <v>33</v>
      </c>
      <c r="I160" s="27"/>
      <c r="J160" s="57" t="s">
        <v>21</v>
      </c>
      <c r="K160" s="23" t="s">
        <v>15</v>
      </c>
    </row>
    <row r="161" ht="22.5" customHeight="1">
      <c r="A161" s="147">
        <v>46122.0</v>
      </c>
      <c r="B161" s="15">
        <v>46120.0</v>
      </c>
      <c r="C161" s="44">
        <v>43586.0</v>
      </c>
      <c r="D161" s="181" t="s">
        <v>26032</v>
      </c>
      <c r="E161" s="100"/>
      <c r="F161" s="112" t="str">
        <f t="shared" si="1"/>
        <v>SOFÍA ANGÉLICA ACOSTA LICUIME </v>
      </c>
      <c r="G161" s="100" t="s">
        <v>26033</v>
      </c>
      <c r="H161" s="56" t="s">
        <v>33</v>
      </c>
      <c r="I161" s="27"/>
      <c r="J161" s="57" t="s">
        <v>19</v>
      </c>
      <c r="K161" s="23" t="s">
        <v>15</v>
      </c>
    </row>
    <row r="162" ht="22.5" customHeight="1">
      <c r="A162" s="147">
        <v>46122.0</v>
      </c>
      <c r="B162" s="15"/>
      <c r="C162" s="46" t="s">
        <v>106</v>
      </c>
      <c r="D162" s="181" t="s">
        <v>26034</v>
      </c>
      <c r="E162" s="100" t="s">
        <v>26035</v>
      </c>
      <c r="F162" s="112" t="str">
        <f t="shared" si="1"/>
        <v>FRANCISCO DANIEL CONTRERAS CORREA</v>
      </c>
      <c r="G162" s="100" t="s">
        <v>26036</v>
      </c>
      <c r="H162" s="56" t="s">
        <v>33</v>
      </c>
      <c r="I162" s="27"/>
      <c r="J162" s="57" t="s">
        <v>21</v>
      </c>
      <c r="K162" s="23" t="s">
        <v>15</v>
      </c>
    </row>
    <row r="163" ht="22.5" customHeight="1">
      <c r="A163" s="147">
        <v>46122.0</v>
      </c>
      <c r="B163" s="46"/>
      <c r="C163" s="46" t="s">
        <v>106</v>
      </c>
      <c r="D163" s="181" t="s">
        <v>26037</v>
      </c>
      <c r="E163" s="100"/>
      <c r="F163" s="112" t="str">
        <f t="shared" si="1"/>
        <v>PABLO NICOLÁS VILCHES MUÑOZ </v>
      </c>
      <c r="G163" s="100" t="s">
        <v>26038</v>
      </c>
      <c r="H163" s="56" t="s">
        <v>33</v>
      </c>
      <c r="I163" s="27"/>
      <c r="J163" s="57" t="s">
        <v>21</v>
      </c>
      <c r="K163" s="23" t="s">
        <v>15</v>
      </c>
    </row>
    <row r="164" ht="22.5" customHeight="1">
      <c r="A164" s="147">
        <v>46122.0</v>
      </c>
      <c r="B164" s="15">
        <v>46106.0</v>
      </c>
      <c r="C164" s="44">
        <v>41426.0</v>
      </c>
      <c r="D164" s="181" t="s">
        <v>26039</v>
      </c>
      <c r="E164" s="100"/>
      <c r="F164" s="112" t="str">
        <f t="shared" si="1"/>
        <v>HUGO ALEJANDRO CAHUANA ALVARADO </v>
      </c>
      <c r="G164" s="100" t="s">
        <v>26040</v>
      </c>
      <c r="H164" s="61"/>
      <c r="I164" s="27"/>
      <c r="J164" s="57" t="s">
        <v>17</v>
      </c>
      <c r="K164" s="23" t="s">
        <v>22</v>
      </c>
    </row>
    <row r="165" ht="22.5" customHeight="1">
      <c r="A165" s="147">
        <v>46125.0</v>
      </c>
      <c r="B165" s="15">
        <v>46107.0</v>
      </c>
      <c r="C165" s="44">
        <v>45352.0</v>
      </c>
      <c r="D165" s="181" t="s">
        <v>26041</v>
      </c>
      <c r="E165" s="100"/>
      <c r="F165" s="112" t="str">
        <f t="shared" si="1"/>
        <v>STEFANY FRANCISCA VEAS TEJO </v>
      </c>
      <c r="G165" s="100" t="s">
        <v>26042</v>
      </c>
      <c r="H165" s="56" t="s">
        <v>33</v>
      </c>
      <c r="I165" s="27"/>
      <c r="J165" s="57" t="s">
        <v>17</v>
      </c>
      <c r="K165" s="23" t="s">
        <v>15</v>
      </c>
    </row>
    <row r="166" ht="22.5" customHeight="1">
      <c r="A166" s="147">
        <v>46125.0</v>
      </c>
      <c r="B166" s="15">
        <v>46107.0</v>
      </c>
      <c r="C166" s="44">
        <v>45200.0</v>
      </c>
      <c r="D166" s="181" t="s">
        <v>26043</v>
      </c>
      <c r="E166" s="100"/>
      <c r="F166" s="112" t="str">
        <f t="shared" si="1"/>
        <v>DANIEL JESÚS PONCE SAAVEDRA </v>
      </c>
      <c r="G166" s="100" t="s">
        <v>13103</v>
      </c>
      <c r="H166" s="56" t="s">
        <v>33</v>
      </c>
      <c r="I166" s="27"/>
      <c r="J166" s="57" t="s">
        <v>17</v>
      </c>
      <c r="K166" s="23" t="s">
        <v>15</v>
      </c>
    </row>
    <row r="167" ht="22.5" customHeight="1">
      <c r="A167" s="147">
        <v>46125.0</v>
      </c>
      <c r="B167" s="15">
        <v>46112.0</v>
      </c>
      <c r="C167" s="44">
        <v>43466.0</v>
      </c>
      <c r="D167" s="181" t="s">
        <v>26044</v>
      </c>
      <c r="E167" s="100"/>
      <c r="F167" s="112" t="str">
        <f t="shared" si="1"/>
        <v>NINOSKA BELÉN GAJARDO RUBIO </v>
      </c>
      <c r="G167" s="100" t="s">
        <v>26045</v>
      </c>
      <c r="H167" s="56" t="s">
        <v>33</v>
      </c>
      <c r="I167" s="27"/>
      <c r="J167" s="57" t="s">
        <v>17</v>
      </c>
      <c r="K167" s="23" t="s">
        <v>15</v>
      </c>
    </row>
    <row r="168" ht="22.5" customHeight="1">
      <c r="A168" s="147">
        <v>46125.0</v>
      </c>
      <c r="B168" s="15"/>
      <c r="C168" s="46" t="s">
        <v>228</v>
      </c>
      <c r="D168" s="181" t="s">
        <v>26046</v>
      </c>
      <c r="E168" s="100"/>
      <c r="F168" s="112" t="str">
        <f t="shared" si="1"/>
        <v>MARÍA ELENA GUAJARDO SILVA </v>
      </c>
      <c r="G168" s="100" t="s">
        <v>26047</v>
      </c>
      <c r="H168" s="56" t="s">
        <v>33</v>
      </c>
      <c r="I168" s="27"/>
      <c r="J168" s="57" t="s">
        <v>21</v>
      </c>
      <c r="K168" s="23" t="s">
        <v>15</v>
      </c>
    </row>
    <row r="169" ht="22.5" customHeight="1">
      <c r="A169" s="147">
        <v>46125.0</v>
      </c>
      <c r="B169" s="15"/>
      <c r="C169" s="46" t="s">
        <v>1337</v>
      </c>
      <c r="D169" s="181" t="s">
        <v>26048</v>
      </c>
      <c r="E169" s="100"/>
      <c r="F169" s="112" t="str">
        <f t="shared" si="1"/>
        <v>SOLANGE MARGARITA SALAZAR NEIRA </v>
      </c>
      <c r="G169" s="100" t="s">
        <v>26049</v>
      </c>
      <c r="H169" s="56" t="s">
        <v>33</v>
      </c>
      <c r="I169" s="27"/>
      <c r="J169" s="57" t="s">
        <v>21</v>
      </c>
      <c r="K169" s="23" t="s">
        <v>15</v>
      </c>
    </row>
    <row r="170" ht="22.5" customHeight="1">
      <c r="A170" s="147">
        <v>46125.0</v>
      </c>
      <c r="B170" s="15"/>
      <c r="C170" s="46" t="s">
        <v>106</v>
      </c>
      <c r="D170" s="181" t="s">
        <v>26050</v>
      </c>
      <c r="E170" s="100"/>
      <c r="F170" s="112" t="str">
        <f t="shared" si="1"/>
        <v>LUIS ALEJANDRO FARÍAS MEZA </v>
      </c>
      <c r="G170" s="100" t="s">
        <v>26051</v>
      </c>
      <c r="H170" s="56" t="s">
        <v>33</v>
      </c>
      <c r="I170" s="27"/>
      <c r="J170" s="57" t="s">
        <v>21</v>
      </c>
      <c r="K170" s="23" t="s">
        <v>18</v>
      </c>
    </row>
    <row r="171" ht="22.5" customHeight="1">
      <c r="A171" s="147">
        <v>46125.0</v>
      </c>
      <c r="B171" s="15">
        <v>46120.0</v>
      </c>
      <c r="C171" s="44">
        <v>44409.0</v>
      </c>
      <c r="D171" s="181" t="s">
        <v>26052</v>
      </c>
      <c r="E171" s="100"/>
      <c r="F171" s="112" t="str">
        <f t="shared" si="1"/>
        <v>VÍCTOR EDUARDO ESPINOZA CUEVAS </v>
      </c>
      <c r="G171" s="100" t="s">
        <v>26053</v>
      </c>
      <c r="H171" s="56" t="s">
        <v>33</v>
      </c>
      <c r="I171" s="27"/>
      <c r="J171" s="57" t="s">
        <v>19</v>
      </c>
      <c r="K171" s="23" t="s">
        <v>15</v>
      </c>
    </row>
    <row r="172" ht="22.5" customHeight="1">
      <c r="A172" s="147">
        <v>46125.0</v>
      </c>
      <c r="B172" s="15"/>
      <c r="C172" s="46" t="s">
        <v>232</v>
      </c>
      <c r="D172" s="181" t="s">
        <v>26054</v>
      </c>
      <c r="E172" s="100"/>
      <c r="F172" s="112" t="str">
        <f t="shared" si="1"/>
        <v>CHRISTIAN GABRIEL VARAS MORA </v>
      </c>
      <c r="G172" s="100" t="s">
        <v>26055</v>
      </c>
      <c r="H172" s="56" t="s">
        <v>33</v>
      </c>
      <c r="I172" s="27"/>
      <c r="J172" s="57" t="s">
        <v>21226</v>
      </c>
      <c r="K172" s="23" t="s">
        <v>15</v>
      </c>
    </row>
    <row r="173" ht="22.5" customHeight="1">
      <c r="A173" s="147">
        <v>46125.0</v>
      </c>
      <c r="B173" s="15">
        <v>46112.0</v>
      </c>
      <c r="C173" s="44">
        <v>43891.0</v>
      </c>
      <c r="D173" s="181" t="s">
        <v>26056</v>
      </c>
      <c r="E173" s="100"/>
      <c r="F173" s="112" t="str">
        <f t="shared" si="1"/>
        <v>KARLA DANIELA BEIZA MORALES </v>
      </c>
      <c r="G173" s="100" t="s">
        <v>26057</v>
      </c>
      <c r="H173" s="56" t="s">
        <v>33</v>
      </c>
      <c r="I173" s="27"/>
      <c r="J173" s="57" t="s">
        <v>17</v>
      </c>
      <c r="K173" s="23" t="s">
        <v>15</v>
      </c>
    </row>
    <row r="174" ht="22.5" customHeight="1">
      <c r="A174" s="147">
        <v>46125.0</v>
      </c>
      <c r="B174" s="15"/>
      <c r="C174" s="46" t="s">
        <v>122</v>
      </c>
      <c r="D174" s="181" t="s">
        <v>26058</v>
      </c>
      <c r="E174" s="100"/>
      <c r="F174" s="112" t="str">
        <f t="shared" si="1"/>
        <v>ÁLVARO IGNACIO COLLAO VÁSQUEZ </v>
      </c>
      <c r="G174" s="100" t="s">
        <v>26059</v>
      </c>
      <c r="H174" s="56" t="s">
        <v>33</v>
      </c>
      <c r="I174" s="27"/>
      <c r="J174" s="57" t="s">
        <v>21</v>
      </c>
      <c r="K174" s="23" t="s">
        <v>15</v>
      </c>
    </row>
    <row r="175" ht="22.5" customHeight="1">
      <c r="A175" s="147">
        <v>46125.0</v>
      </c>
      <c r="B175" s="15">
        <v>46107.0</v>
      </c>
      <c r="C175" s="44">
        <v>45292.0</v>
      </c>
      <c r="D175" s="181" t="s">
        <v>26060</v>
      </c>
      <c r="E175" s="100"/>
      <c r="F175" s="112" t="str">
        <f t="shared" si="1"/>
        <v>ALEJANDRO ANDRÉS SOLÍS PÉREZ </v>
      </c>
      <c r="G175" s="100" t="s">
        <v>26061</v>
      </c>
      <c r="H175" s="56" t="s">
        <v>33</v>
      </c>
      <c r="I175" s="27"/>
      <c r="J175" s="57" t="s">
        <v>17</v>
      </c>
      <c r="K175" s="23" t="s">
        <v>15</v>
      </c>
    </row>
    <row r="176" ht="22.5" customHeight="1">
      <c r="A176" s="147">
        <v>46125.0</v>
      </c>
      <c r="B176" s="15"/>
      <c r="C176" s="46" t="s">
        <v>228</v>
      </c>
      <c r="D176" s="181" t="s">
        <v>26062</v>
      </c>
      <c r="E176" s="100"/>
      <c r="F176" s="112" t="str">
        <f t="shared" si="1"/>
        <v>SUSANA MARGARITA DE LAS MERCEDES FUENZALIDAD GONZALEZ </v>
      </c>
      <c r="G176" s="100" t="s">
        <v>26063</v>
      </c>
      <c r="H176" s="61"/>
      <c r="I176" s="27"/>
      <c r="J176" s="57" t="s">
        <v>21</v>
      </c>
      <c r="K176" s="23" t="s">
        <v>15</v>
      </c>
    </row>
    <row r="177" ht="22.5" customHeight="1">
      <c r="A177" s="147">
        <v>46125.0</v>
      </c>
      <c r="B177" s="15"/>
      <c r="C177" s="46" t="s">
        <v>106</v>
      </c>
      <c r="D177" s="181" t="s">
        <v>26064</v>
      </c>
      <c r="E177" s="100"/>
      <c r="F177" s="112" t="str">
        <f t="shared" si="1"/>
        <v>ALEJANDRO FABIÁN CASANUEVA PIMENTEL </v>
      </c>
      <c r="G177" s="100" t="s">
        <v>26065</v>
      </c>
      <c r="H177" s="56" t="s">
        <v>33</v>
      </c>
      <c r="I177" s="27"/>
      <c r="J177" s="57" t="s">
        <v>21</v>
      </c>
      <c r="K177" s="23" t="s">
        <v>15</v>
      </c>
    </row>
    <row r="178" ht="22.5" customHeight="1">
      <c r="A178" s="147">
        <v>46125.0</v>
      </c>
      <c r="B178" s="15"/>
      <c r="C178" s="46" t="s">
        <v>106</v>
      </c>
      <c r="D178" s="181" t="s">
        <v>26066</v>
      </c>
      <c r="E178" s="100"/>
      <c r="F178" s="112" t="str">
        <f t="shared" si="1"/>
        <v>FABRIZIO PAOLO RIBOTTA QUINTANA </v>
      </c>
      <c r="G178" s="100" t="s">
        <v>26067</v>
      </c>
      <c r="H178" s="61"/>
      <c r="I178" s="27"/>
      <c r="J178" s="57" t="s">
        <v>21</v>
      </c>
      <c r="K178" s="23" t="s">
        <v>22</v>
      </c>
    </row>
    <row r="179" ht="22.5" customHeight="1">
      <c r="A179" s="147">
        <v>46125.0</v>
      </c>
      <c r="B179" s="15">
        <v>46112.0</v>
      </c>
      <c r="C179" s="44">
        <v>42401.0</v>
      </c>
      <c r="D179" s="181" t="s">
        <v>26068</v>
      </c>
      <c r="E179" s="100"/>
      <c r="F179" s="112" t="str">
        <f t="shared" si="1"/>
        <v>CHRISTOPHER ROBERT MESA GONZÁLEZ </v>
      </c>
      <c r="G179" s="100" t="s">
        <v>26069</v>
      </c>
      <c r="H179" s="56" t="s">
        <v>33</v>
      </c>
      <c r="I179" s="27"/>
      <c r="J179" s="57" t="s">
        <v>17</v>
      </c>
      <c r="K179" s="23" t="s">
        <v>15</v>
      </c>
    </row>
    <row r="180" ht="22.5" customHeight="1">
      <c r="A180" s="147">
        <v>46125.0</v>
      </c>
      <c r="B180" s="46"/>
      <c r="C180" s="46" t="s">
        <v>106</v>
      </c>
      <c r="D180" s="181" t="s">
        <v>26070</v>
      </c>
      <c r="E180" s="100"/>
      <c r="F180" s="112" t="str">
        <f t="shared" si="1"/>
        <v>SEBASTIÁN ANDRÉS SEGUEL PINO </v>
      </c>
      <c r="G180" s="100" t="s">
        <v>26071</v>
      </c>
      <c r="H180" s="56" t="s">
        <v>33</v>
      </c>
      <c r="I180" s="27"/>
      <c r="J180" s="57" t="s">
        <v>21</v>
      </c>
      <c r="K180" s="23" t="s">
        <v>15</v>
      </c>
    </row>
    <row r="181" ht="22.5" customHeight="1">
      <c r="A181" s="147">
        <v>46125.0</v>
      </c>
      <c r="B181" s="15"/>
      <c r="C181" s="46" t="s">
        <v>106</v>
      </c>
      <c r="D181" s="181" t="s">
        <v>26072</v>
      </c>
      <c r="E181" s="100"/>
      <c r="F181" s="112" t="str">
        <f t="shared" si="1"/>
        <v>BERNARDINO DAGOBERTO RUIZ SUAZO </v>
      </c>
      <c r="G181" s="100" t="s">
        <v>26073</v>
      </c>
      <c r="H181" s="56" t="s">
        <v>33</v>
      </c>
      <c r="I181" s="27"/>
      <c r="J181" s="57" t="s">
        <v>21</v>
      </c>
      <c r="K181" s="23" t="s">
        <v>15</v>
      </c>
    </row>
    <row r="182" ht="22.5" customHeight="1">
      <c r="A182" s="147">
        <v>46125.0</v>
      </c>
      <c r="B182" s="15">
        <v>46112.0</v>
      </c>
      <c r="C182" s="44">
        <v>42826.0</v>
      </c>
      <c r="D182" s="181" t="s">
        <v>26074</v>
      </c>
      <c r="E182" s="100"/>
      <c r="F182" s="112" t="str">
        <f t="shared" si="1"/>
        <v>RAMÓN ANDRÉS VILLALOBOS ÁVILA </v>
      </c>
      <c r="G182" s="100" t="s">
        <v>26075</v>
      </c>
      <c r="H182" s="56" t="s">
        <v>33</v>
      </c>
      <c r="I182" s="27"/>
      <c r="J182" s="57" t="s">
        <v>17</v>
      </c>
      <c r="K182" s="23" t="s">
        <v>18</v>
      </c>
    </row>
    <row r="183" ht="22.5" customHeight="1">
      <c r="A183" s="147">
        <v>46125.0</v>
      </c>
      <c r="B183" s="15">
        <v>46120.0</v>
      </c>
      <c r="C183" s="44">
        <v>43556.0</v>
      </c>
      <c r="D183" s="181" t="s">
        <v>26076</v>
      </c>
      <c r="E183" s="100"/>
      <c r="F183" s="112" t="str">
        <f t="shared" si="1"/>
        <v>FELIPE IGNACIO OLIVARES VERGARA </v>
      </c>
      <c r="G183" s="100" t="s">
        <v>26077</v>
      </c>
      <c r="H183" s="56" t="s">
        <v>33</v>
      </c>
      <c r="I183" s="27"/>
      <c r="J183" s="57" t="s">
        <v>19</v>
      </c>
      <c r="K183" s="23" t="s">
        <v>15</v>
      </c>
    </row>
    <row r="184" ht="22.5" customHeight="1">
      <c r="A184" s="147">
        <v>46125.0</v>
      </c>
      <c r="B184" s="15">
        <v>46112.0</v>
      </c>
      <c r="C184" s="44">
        <v>43497.0</v>
      </c>
      <c r="D184" s="181" t="s">
        <v>26078</v>
      </c>
      <c r="E184" s="100"/>
      <c r="F184" s="112" t="str">
        <f t="shared" si="1"/>
        <v>YESENIA CHRISLANE SILVA LAGOS </v>
      </c>
      <c r="G184" s="100" t="s">
        <v>16440</v>
      </c>
      <c r="H184" s="56" t="s">
        <v>33</v>
      </c>
      <c r="I184" s="27"/>
      <c r="J184" s="57" t="s">
        <v>17</v>
      </c>
      <c r="K184" s="23" t="s">
        <v>15</v>
      </c>
    </row>
    <row r="185" ht="22.5" customHeight="1">
      <c r="A185" s="147">
        <v>46125.0</v>
      </c>
      <c r="B185" s="15"/>
      <c r="C185" s="46" t="s">
        <v>18695</v>
      </c>
      <c r="D185" s="181" t="s">
        <v>26079</v>
      </c>
      <c r="E185" s="100"/>
      <c r="F185" s="112" t="str">
        <f t="shared" si="1"/>
        <v>EDITH ELIZABETH RODRÍGUEZ VARGAS </v>
      </c>
      <c r="G185" s="100" t="s">
        <v>26080</v>
      </c>
      <c r="H185" s="56" t="s">
        <v>33</v>
      </c>
      <c r="I185" s="27"/>
      <c r="J185" s="57" t="s">
        <v>21226</v>
      </c>
      <c r="K185" s="23" t="s">
        <v>15</v>
      </c>
    </row>
    <row r="186" ht="22.5" customHeight="1">
      <c r="A186" s="147">
        <v>46125.0</v>
      </c>
      <c r="B186" s="15">
        <v>46112.0</v>
      </c>
      <c r="C186" s="44">
        <v>43831.0</v>
      </c>
      <c r="D186" s="181" t="s">
        <v>26081</v>
      </c>
      <c r="E186" s="100"/>
      <c r="F186" s="112" t="str">
        <f t="shared" si="1"/>
        <v>CHRISTIAN ANDRE JARA AGUIRRE </v>
      </c>
      <c r="G186" s="100" t="s">
        <v>10532</v>
      </c>
      <c r="H186" s="56" t="s">
        <v>33</v>
      </c>
      <c r="I186" s="27"/>
      <c r="J186" s="57" t="s">
        <v>17</v>
      </c>
      <c r="K186" s="23" t="s">
        <v>15</v>
      </c>
    </row>
    <row r="187" ht="22.5" customHeight="1">
      <c r="A187" s="147">
        <v>46125.0</v>
      </c>
      <c r="B187" s="15">
        <v>46125.0</v>
      </c>
      <c r="C187" s="44">
        <v>43344.0</v>
      </c>
      <c r="D187" s="181" t="s">
        <v>26082</v>
      </c>
      <c r="E187" s="100"/>
      <c r="F187" s="112" t="str">
        <f t="shared" si="1"/>
        <v>LUIS ALFREDO MUÑOZ VALLEJOS </v>
      </c>
      <c r="G187" s="100" t="s">
        <v>17791</v>
      </c>
      <c r="H187" s="56" t="s">
        <v>33</v>
      </c>
      <c r="I187" s="27"/>
      <c r="J187" s="57" t="s">
        <v>17</v>
      </c>
      <c r="K187" s="23" t="s">
        <v>15</v>
      </c>
    </row>
    <row r="188" ht="22.5" customHeight="1">
      <c r="A188" s="147">
        <v>46125.0</v>
      </c>
      <c r="B188" s="15"/>
      <c r="C188" s="44"/>
      <c r="D188" s="181" t="s">
        <v>26083</v>
      </c>
      <c r="E188" s="100"/>
      <c r="F188" s="112" t="str">
        <f t="shared" si="1"/>
        <v>MÓNICA DE LAS MERCEDES ORELLANA GAMBOA </v>
      </c>
      <c r="G188" s="100" t="s">
        <v>20969</v>
      </c>
      <c r="H188" s="61"/>
      <c r="I188" s="27"/>
      <c r="J188" s="65"/>
      <c r="K188" s="28"/>
    </row>
    <row r="189" ht="22.5" customHeight="1">
      <c r="A189" s="147">
        <v>46125.0</v>
      </c>
      <c r="B189" s="15">
        <v>46112.0</v>
      </c>
      <c r="C189" s="44">
        <v>43009.0</v>
      </c>
      <c r="D189" s="181" t="s">
        <v>26084</v>
      </c>
      <c r="E189" s="100"/>
      <c r="F189" s="112" t="str">
        <f t="shared" si="1"/>
        <v>CARMEN GLORIA SOTO BUSTOS </v>
      </c>
      <c r="G189" s="100" t="s">
        <v>26085</v>
      </c>
      <c r="H189" s="56" t="s">
        <v>33</v>
      </c>
      <c r="I189" s="27"/>
      <c r="J189" s="57" t="s">
        <v>17</v>
      </c>
      <c r="K189" s="23" t="s">
        <v>15</v>
      </c>
    </row>
    <row r="190" ht="22.5" customHeight="1">
      <c r="A190" s="147">
        <v>46125.0</v>
      </c>
      <c r="B190" s="15">
        <v>46112.0</v>
      </c>
      <c r="C190" s="44">
        <v>44409.0</v>
      </c>
      <c r="D190" s="181" t="s">
        <v>26086</v>
      </c>
      <c r="E190" s="100"/>
      <c r="F190" s="112" t="str">
        <f t="shared" si="1"/>
        <v>PEDRO ISRAEL MOYA MOYA </v>
      </c>
      <c r="G190" s="100" t="s">
        <v>26087</v>
      </c>
      <c r="H190" s="56" t="s">
        <v>26088</v>
      </c>
      <c r="I190" s="27"/>
      <c r="J190" s="57" t="s">
        <v>17</v>
      </c>
      <c r="K190" s="23" t="s">
        <v>15</v>
      </c>
    </row>
    <row r="191" ht="22.5" customHeight="1">
      <c r="A191" s="147">
        <v>46125.0</v>
      </c>
      <c r="B191" s="15"/>
      <c r="C191" s="46" t="s">
        <v>106</v>
      </c>
      <c r="D191" s="181" t="s">
        <v>26089</v>
      </c>
      <c r="E191" s="100"/>
      <c r="F191" s="112" t="str">
        <f t="shared" si="1"/>
        <v>EDGARDO FELIPE SEPÚLVEDA ARAYA </v>
      </c>
      <c r="G191" s="100" t="s">
        <v>26090</v>
      </c>
      <c r="H191" s="61"/>
      <c r="I191" s="27"/>
      <c r="J191" s="57" t="s">
        <v>21</v>
      </c>
      <c r="K191" s="23" t="s">
        <v>22</v>
      </c>
    </row>
    <row r="192" ht="22.5" customHeight="1">
      <c r="A192" s="147">
        <v>46125.0</v>
      </c>
      <c r="B192" s="15">
        <v>46107.0</v>
      </c>
      <c r="C192" s="44">
        <v>45261.0</v>
      </c>
      <c r="D192" s="181" t="s">
        <v>26091</v>
      </c>
      <c r="E192" s="100"/>
      <c r="F192" s="112" t="str">
        <f t="shared" si="1"/>
        <v>MAITE KARIN CARNEIRO VERDUGO </v>
      </c>
      <c r="G192" s="100" t="s">
        <v>26092</v>
      </c>
      <c r="H192" s="56" t="s">
        <v>33</v>
      </c>
      <c r="I192" s="27"/>
      <c r="J192" s="57" t="s">
        <v>17</v>
      </c>
      <c r="K192" s="23" t="s">
        <v>15</v>
      </c>
    </row>
    <row r="193" ht="22.5" customHeight="1">
      <c r="A193" s="147">
        <v>46125.0</v>
      </c>
      <c r="B193" s="15"/>
      <c r="C193" s="46" t="s">
        <v>106</v>
      </c>
      <c r="D193" s="181" t="s">
        <v>26093</v>
      </c>
      <c r="E193" s="100"/>
      <c r="F193" s="112" t="str">
        <f t="shared" si="1"/>
        <v>CATALINA IGNACIA SANTIAGO TAPIA </v>
      </c>
      <c r="G193" s="100" t="s">
        <v>26094</v>
      </c>
      <c r="H193" s="56" t="s">
        <v>33</v>
      </c>
      <c r="I193" s="27"/>
      <c r="J193" s="57" t="s">
        <v>21</v>
      </c>
      <c r="K193" s="23" t="s">
        <v>15</v>
      </c>
    </row>
    <row r="194" ht="22.5" customHeight="1">
      <c r="A194" s="147">
        <v>46125.0</v>
      </c>
      <c r="B194" s="15"/>
      <c r="C194" s="46" t="s">
        <v>228</v>
      </c>
      <c r="D194" s="181" t="s">
        <v>26095</v>
      </c>
      <c r="E194" s="100"/>
      <c r="F194" s="112" t="str">
        <f t="shared" si="1"/>
        <v>YERKO IVÁN GARCÍA SILVA </v>
      </c>
      <c r="G194" s="100" t="s">
        <v>26096</v>
      </c>
      <c r="H194" s="56" t="s">
        <v>33</v>
      </c>
      <c r="I194" s="27"/>
      <c r="J194" s="57" t="s">
        <v>21</v>
      </c>
      <c r="K194" s="23" t="s">
        <v>15</v>
      </c>
    </row>
    <row r="195" ht="22.5" customHeight="1">
      <c r="A195" s="147">
        <v>46125.0</v>
      </c>
      <c r="B195" s="15"/>
      <c r="C195" s="46" t="s">
        <v>26097</v>
      </c>
      <c r="D195" s="181" t="s">
        <v>26098</v>
      </c>
      <c r="E195" s="100"/>
      <c r="F195" s="112" t="str">
        <f t="shared" si="1"/>
        <v>FRANCO ANTONIO VILLARROEL BÓRQUEZ </v>
      </c>
      <c r="G195" s="100" t="s">
        <v>26099</v>
      </c>
      <c r="H195" s="56" t="s">
        <v>33</v>
      </c>
      <c r="I195" s="27"/>
      <c r="J195" s="57" t="s">
        <v>21</v>
      </c>
      <c r="K195" s="23" t="s">
        <v>22</v>
      </c>
    </row>
    <row r="196" ht="22.5" customHeight="1">
      <c r="A196" s="147">
        <v>46125.0</v>
      </c>
      <c r="B196" s="15"/>
      <c r="C196" s="46" t="s">
        <v>432</v>
      </c>
      <c r="D196" s="181" t="s">
        <v>26100</v>
      </c>
      <c r="E196" s="100"/>
      <c r="F196" s="112" t="str">
        <f t="shared" si="1"/>
        <v>MOIRA WILKINS BINDER </v>
      </c>
      <c r="G196" s="100" t="s">
        <v>26101</v>
      </c>
      <c r="H196" s="56" t="s">
        <v>33</v>
      </c>
      <c r="I196" s="27"/>
      <c r="J196" s="57" t="s">
        <v>21</v>
      </c>
      <c r="K196" s="23" t="s">
        <v>15</v>
      </c>
    </row>
    <row r="197" ht="22.5" customHeight="1">
      <c r="A197" s="147">
        <v>46125.0</v>
      </c>
      <c r="B197" s="15"/>
      <c r="C197" s="46" t="s">
        <v>18695</v>
      </c>
      <c r="D197" s="181" t="s">
        <v>26102</v>
      </c>
      <c r="E197" s="100"/>
      <c r="F197" s="112" t="str">
        <f t="shared" si="1"/>
        <v>EDSON GERARDO CRUZ FERNÁNDEZ </v>
      </c>
      <c r="G197" s="100" t="s">
        <v>26103</v>
      </c>
      <c r="H197" s="61"/>
      <c r="I197" s="27"/>
      <c r="J197" s="57" t="s">
        <v>21</v>
      </c>
      <c r="K197" s="23" t="s">
        <v>22</v>
      </c>
    </row>
    <row r="198" ht="22.5" customHeight="1">
      <c r="A198" s="147">
        <v>46125.0</v>
      </c>
      <c r="B198" s="15"/>
      <c r="C198" s="44"/>
      <c r="D198" s="181" t="s">
        <v>26104</v>
      </c>
      <c r="E198" s="100"/>
      <c r="F198" s="112" t="str">
        <f t="shared" si="1"/>
        <v>TAMARA ANDREA PICHARA NAVARRETE </v>
      </c>
      <c r="G198" s="100" t="s">
        <v>20503</v>
      </c>
      <c r="H198" s="61"/>
      <c r="I198" s="27"/>
      <c r="J198" s="65"/>
      <c r="K198" s="28"/>
    </row>
    <row r="199" ht="22.5" customHeight="1">
      <c r="A199" s="147">
        <v>46125.0</v>
      </c>
      <c r="B199" s="15">
        <v>46112.0</v>
      </c>
      <c r="C199" s="44">
        <v>43586.0</v>
      </c>
      <c r="D199" s="181" t="s">
        <v>26105</v>
      </c>
      <c r="E199" s="100"/>
      <c r="F199" s="112" t="str">
        <f t="shared" si="1"/>
        <v>CAMILA ALEJANDRA AHUMADA SAN MARTÍN </v>
      </c>
      <c r="G199" s="100" t="s">
        <v>26106</v>
      </c>
      <c r="H199" s="56" t="s">
        <v>33</v>
      </c>
      <c r="I199" s="27"/>
      <c r="J199" s="57" t="s">
        <v>17</v>
      </c>
      <c r="K199" s="23" t="s">
        <v>15</v>
      </c>
    </row>
    <row r="200" ht="22.5" customHeight="1">
      <c r="A200" s="147">
        <v>46125.0</v>
      </c>
      <c r="B200" s="15"/>
      <c r="C200" s="46" t="s">
        <v>319</v>
      </c>
      <c r="D200" s="181" t="s">
        <v>1012</v>
      </c>
      <c r="E200" s="100" t="s">
        <v>26107</v>
      </c>
      <c r="F200" s="112" t="str">
        <f t="shared" si="1"/>
        <v>MARCO ANTONIO HORMAZABAL RUMINOT</v>
      </c>
      <c r="G200" s="100" t="s">
        <v>26108</v>
      </c>
      <c r="H200" s="56" t="s">
        <v>33</v>
      </c>
      <c r="I200" s="27"/>
      <c r="J200" s="57" t="s">
        <v>21</v>
      </c>
      <c r="K200" s="23" t="s">
        <v>15</v>
      </c>
    </row>
    <row r="201" ht="22.5" customHeight="1">
      <c r="A201" s="147">
        <v>46126.0</v>
      </c>
      <c r="B201" s="15">
        <v>46112.0</v>
      </c>
      <c r="C201" s="44">
        <v>42917.0</v>
      </c>
      <c r="D201" s="181" t="s">
        <v>26109</v>
      </c>
      <c r="E201" s="100"/>
      <c r="F201" s="112" t="str">
        <f t="shared" si="1"/>
        <v>IRO JAVIER CARO AGUILAR </v>
      </c>
      <c r="G201" s="100" t="s">
        <v>26110</v>
      </c>
      <c r="H201" s="56" t="s">
        <v>33</v>
      </c>
      <c r="I201" s="22" t="s">
        <v>16</v>
      </c>
      <c r="J201" s="57" t="s">
        <v>17</v>
      </c>
      <c r="K201" s="23" t="s">
        <v>15</v>
      </c>
    </row>
    <row r="202" ht="22.5" customHeight="1">
      <c r="A202" s="147">
        <v>46126.0</v>
      </c>
      <c r="B202" s="15"/>
      <c r="C202" s="46" t="s">
        <v>106</v>
      </c>
      <c r="D202" s="181" t="s">
        <v>26111</v>
      </c>
      <c r="E202" s="100"/>
      <c r="F202" s="112" t="str">
        <f t="shared" si="1"/>
        <v>ELIZABETH ANDREA ARÉVALO GUAJARDO </v>
      </c>
      <c r="G202" s="100" t="s">
        <v>26112</v>
      </c>
      <c r="H202" s="56" t="s">
        <v>33</v>
      </c>
      <c r="I202" s="27"/>
      <c r="J202" s="57" t="s">
        <v>21</v>
      </c>
      <c r="K202" s="23" t="s">
        <v>15</v>
      </c>
    </row>
    <row r="203" ht="22.5" customHeight="1">
      <c r="A203" s="147">
        <v>46126.0</v>
      </c>
      <c r="B203" s="15">
        <v>46112.0</v>
      </c>
      <c r="C203" s="44">
        <v>45292.0</v>
      </c>
      <c r="D203" s="181" t="s">
        <v>26113</v>
      </c>
      <c r="E203" s="100"/>
      <c r="F203" s="112" t="str">
        <f t="shared" si="1"/>
        <v>JOHANN PAUL BUJANDA FERNÁNDEZ </v>
      </c>
      <c r="G203" s="100" t="s">
        <v>26114</v>
      </c>
      <c r="H203" s="56" t="s">
        <v>33</v>
      </c>
      <c r="I203" s="27"/>
      <c r="J203" s="57" t="s">
        <v>17</v>
      </c>
      <c r="K203" s="23" t="s">
        <v>15</v>
      </c>
    </row>
    <row r="204" ht="22.5" customHeight="1">
      <c r="A204" s="147">
        <v>46126.0</v>
      </c>
      <c r="B204" s="15"/>
      <c r="C204" s="46" t="s">
        <v>106</v>
      </c>
      <c r="D204" s="181" t="s">
        <v>26115</v>
      </c>
      <c r="E204" s="100"/>
      <c r="F204" s="112" t="str">
        <f t="shared" si="1"/>
        <v>GRETEL ELIZABETH MONTECINOS MORAGA </v>
      </c>
      <c r="G204" s="100" t="s">
        <v>26116</v>
      </c>
      <c r="H204" s="56" t="s">
        <v>33</v>
      </c>
      <c r="I204" s="27"/>
      <c r="J204" s="57" t="s">
        <v>21</v>
      </c>
      <c r="K204" s="23" t="s">
        <v>15</v>
      </c>
    </row>
    <row r="205" ht="22.5" customHeight="1">
      <c r="A205" s="147">
        <v>46126.0</v>
      </c>
      <c r="B205" s="15"/>
      <c r="C205" s="46" t="s">
        <v>106</v>
      </c>
      <c r="D205" s="181" t="s">
        <v>26117</v>
      </c>
      <c r="E205" s="100"/>
      <c r="F205" s="112" t="str">
        <f t="shared" si="1"/>
        <v>CLAUDIA MACARENA PÉREZ VELÁSQUEZ </v>
      </c>
      <c r="G205" s="100" t="s">
        <v>5759</v>
      </c>
      <c r="H205" s="56" t="s">
        <v>33</v>
      </c>
      <c r="I205" s="27"/>
      <c r="J205" s="57" t="s">
        <v>21</v>
      </c>
      <c r="K205" s="23" t="s">
        <v>15</v>
      </c>
    </row>
    <row r="206" ht="22.5" customHeight="1">
      <c r="A206" s="147">
        <v>46126.0</v>
      </c>
      <c r="B206" s="15"/>
      <c r="C206" s="46" t="s">
        <v>106</v>
      </c>
      <c r="D206" s="181" t="s">
        <v>26118</v>
      </c>
      <c r="E206" s="100"/>
      <c r="F206" s="112" t="str">
        <f t="shared" si="1"/>
        <v>ANDRÉS SEBASTIÁN ANTINAO AGUILAR </v>
      </c>
      <c r="G206" s="100" t="s">
        <v>26119</v>
      </c>
      <c r="H206" s="56" t="s">
        <v>33</v>
      </c>
      <c r="I206" s="27"/>
      <c r="J206" s="57" t="s">
        <v>21</v>
      </c>
      <c r="K206" s="23" t="s">
        <v>15</v>
      </c>
    </row>
    <row r="207" ht="22.5" customHeight="1">
      <c r="A207" s="147">
        <v>46126.0</v>
      </c>
      <c r="B207" s="15"/>
      <c r="C207" s="46" t="s">
        <v>2687</v>
      </c>
      <c r="D207" s="181" t="s">
        <v>26120</v>
      </c>
      <c r="E207" s="100"/>
      <c r="F207" s="112" t="str">
        <f t="shared" si="1"/>
        <v>CRISTIAN MARCELO TORO CABEZAS </v>
      </c>
      <c r="G207" s="100" t="s">
        <v>26121</v>
      </c>
      <c r="H207" s="56" t="s">
        <v>33</v>
      </c>
      <c r="I207" s="27"/>
      <c r="J207" s="57" t="s">
        <v>21</v>
      </c>
      <c r="K207" s="23" t="s">
        <v>15</v>
      </c>
    </row>
    <row r="208" ht="22.5" customHeight="1">
      <c r="A208" s="147">
        <v>46126.0</v>
      </c>
      <c r="B208" s="15"/>
      <c r="C208" s="44"/>
      <c r="D208" s="181" t="s">
        <v>26122</v>
      </c>
      <c r="E208" s="100"/>
      <c r="F208" s="112" t="str">
        <f t="shared" si="1"/>
        <v>DIEGO ESTEBAN TOLEDO CATALDO </v>
      </c>
      <c r="G208" s="100" t="s">
        <v>26123</v>
      </c>
      <c r="H208" s="61"/>
      <c r="I208" s="27"/>
      <c r="J208" s="65"/>
      <c r="K208" s="28"/>
    </row>
    <row r="209" ht="22.5" customHeight="1">
      <c r="A209" s="147">
        <v>46126.0</v>
      </c>
      <c r="B209" s="15"/>
      <c r="C209" s="46" t="s">
        <v>122</v>
      </c>
      <c r="D209" s="181" t="s">
        <v>26124</v>
      </c>
      <c r="E209" s="100"/>
      <c r="F209" s="112" t="str">
        <f t="shared" si="1"/>
        <v>PAULA NATALIA CANALES MUÑOZ </v>
      </c>
      <c r="G209" s="100" t="s">
        <v>26125</v>
      </c>
      <c r="H209" s="56" t="s">
        <v>33</v>
      </c>
      <c r="I209" s="27"/>
      <c r="J209" s="57" t="s">
        <v>21226</v>
      </c>
      <c r="K209" s="23" t="s">
        <v>15</v>
      </c>
    </row>
    <row r="210" ht="22.5" customHeight="1">
      <c r="A210" s="147">
        <v>46126.0</v>
      </c>
      <c r="B210" s="15"/>
      <c r="C210" s="46" t="s">
        <v>2680</v>
      </c>
      <c r="D210" s="181" t="s">
        <v>26126</v>
      </c>
      <c r="E210" s="100"/>
      <c r="F210" s="112" t="str">
        <f t="shared" si="1"/>
        <v>MARÍA ALEJANDRA BARISON EGERT </v>
      </c>
      <c r="G210" s="100" t="s">
        <v>26127</v>
      </c>
      <c r="H210" s="56" t="s">
        <v>33</v>
      </c>
      <c r="I210" s="27"/>
      <c r="J210" s="57" t="s">
        <v>21</v>
      </c>
      <c r="K210" s="23" t="s">
        <v>15</v>
      </c>
    </row>
    <row r="211" ht="22.5" customHeight="1">
      <c r="A211" s="147">
        <v>46126.0</v>
      </c>
      <c r="B211" s="15">
        <v>46113.0</v>
      </c>
      <c r="C211" s="44">
        <v>43647.0</v>
      </c>
      <c r="D211" s="181" t="s">
        <v>26128</v>
      </c>
      <c r="E211" s="100"/>
      <c r="F211" s="112" t="str">
        <f t="shared" si="1"/>
        <v>DANILO ANDRÉS MARTÍNEZ CONCHA </v>
      </c>
      <c r="G211" s="100" t="s">
        <v>26129</v>
      </c>
      <c r="H211" s="56" t="s">
        <v>33</v>
      </c>
      <c r="I211" s="27"/>
      <c r="J211" s="57" t="s">
        <v>17</v>
      </c>
      <c r="K211" s="23" t="s">
        <v>15</v>
      </c>
    </row>
    <row r="212" ht="22.5" customHeight="1">
      <c r="A212" s="147">
        <v>46126.0</v>
      </c>
      <c r="B212" s="15"/>
      <c r="C212" s="46" t="s">
        <v>122</v>
      </c>
      <c r="D212" s="181" t="s">
        <v>26130</v>
      </c>
      <c r="E212" s="100"/>
      <c r="F212" s="112" t="str">
        <f t="shared" si="1"/>
        <v>MARÍA SOLEDAD MORAGA MANCILLA </v>
      </c>
      <c r="G212" s="100" t="s">
        <v>26131</v>
      </c>
      <c r="H212" s="56" t="s">
        <v>33</v>
      </c>
      <c r="I212" s="27"/>
      <c r="J212" s="57" t="s">
        <v>21</v>
      </c>
      <c r="K212" s="23" t="s">
        <v>15</v>
      </c>
    </row>
    <row r="213" ht="22.5" customHeight="1">
      <c r="A213" s="147">
        <v>46126.0</v>
      </c>
      <c r="B213" s="15">
        <v>46127.0</v>
      </c>
      <c r="C213" s="44">
        <v>45505.0</v>
      </c>
      <c r="D213" s="181" t="s">
        <v>26132</v>
      </c>
      <c r="E213" s="100"/>
      <c r="F213" s="112" t="str">
        <f t="shared" si="1"/>
        <v>JONATHAN LUIS BRICEÑO MORA </v>
      </c>
      <c r="G213" s="100" t="s">
        <v>20174</v>
      </c>
      <c r="H213" s="56" t="s">
        <v>33</v>
      </c>
      <c r="I213" s="27"/>
      <c r="J213" s="57" t="s">
        <v>17</v>
      </c>
      <c r="K213" s="23" t="s">
        <v>15</v>
      </c>
    </row>
    <row r="214" ht="22.5" customHeight="1">
      <c r="A214" s="147">
        <v>46126.0</v>
      </c>
      <c r="B214" s="15"/>
      <c r="C214" s="44"/>
      <c r="D214" s="181" t="s">
        <v>26133</v>
      </c>
      <c r="E214" s="100"/>
      <c r="F214" s="112" t="str">
        <f t="shared" si="1"/>
        <v>NICOLÁS IGNACIO PARDO SEPÚLVEDA </v>
      </c>
      <c r="G214" s="100" t="s">
        <v>26134</v>
      </c>
      <c r="H214" s="61"/>
      <c r="I214" s="27"/>
      <c r="J214" s="65"/>
      <c r="K214" s="28"/>
    </row>
    <row r="215" ht="22.5" customHeight="1">
      <c r="A215" s="147">
        <v>46126.0</v>
      </c>
      <c r="B215" s="15">
        <v>46113.0</v>
      </c>
      <c r="C215" s="44">
        <v>43739.0</v>
      </c>
      <c r="D215" s="181" t="s">
        <v>26135</v>
      </c>
      <c r="E215" s="100"/>
      <c r="F215" s="112" t="str">
        <f t="shared" si="1"/>
        <v>CINDY LILIANA AZÓCAR QUIJADA </v>
      </c>
      <c r="G215" s="100" t="s">
        <v>26136</v>
      </c>
      <c r="H215" s="56" t="s">
        <v>33</v>
      </c>
      <c r="I215" s="27"/>
      <c r="J215" s="57" t="s">
        <v>17</v>
      </c>
      <c r="K215" s="23" t="s">
        <v>15</v>
      </c>
    </row>
    <row r="216" ht="22.5" customHeight="1">
      <c r="A216" s="147">
        <v>46126.0</v>
      </c>
      <c r="B216" s="15">
        <v>46113.0</v>
      </c>
      <c r="C216" s="44">
        <v>43344.0</v>
      </c>
      <c r="D216" s="181" t="s">
        <v>26137</v>
      </c>
      <c r="E216" s="100"/>
      <c r="F216" s="112" t="str">
        <f t="shared" si="1"/>
        <v>ELÍAS RICARDO QUEVEDO FERNÁNDEZ </v>
      </c>
      <c r="G216" s="100" t="s">
        <v>26138</v>
      </c>
      <c r="H216" s="56" t="s">
        <v>33</v>
      </c>
      <c r="I216" s="27"/>
      <c r="J216" s="57" t="s">
        <v>17</v>
      </c>
      <c r="K216" s="23" t="s">
        <v>15</v>
      </c>
    </row>
    <row r="217" ht="22.5" customHeight="1">
      <c r="A217" s="147">
        <v>46126.0</v>
      </c>
      <c r="B217" s="15">
        <v>46113.0</v>
      </c>
      <c r="C217" s="44">
        <v>43647.0</v>
      </c>
      <c r="D217" s="181" t="s">
        <v>26139</v>
      </c>
      <c r="E217" s="100"/>
      <c r="F217" s="112" t="str">
        <f t="shared" si="1"/>
        <v>PAULINA ORNELA SALGADO CARRASCO </v>
      </c>
      <c r="G217" s="100" t="s">
        <v>26140</v>
      </c>
      <c r="H217" s="56" t="s">
        <v>33</v>
      </c>
      <c r="I217" s="27"/>
      <c r="J217" s="57" t="s">
        <v>17</v>
      </c>
      <c r="K217" s="23" t="s">
        <v>15</v>
      </c>
    </row>
    <row r="218" ht="22.5" customHeight="1">
      <c r="A218" s="147">
        <v>46126.0</v>
      </c>
      <c r="B218" s="15"/>
      <c r="C218" s="46" t="s">
        <v>1576</v>
      </c>
      <c r="D218" s="181" t="s">
        <v>26141</v>
      </c>
      <c r="E218" s="100"/>
      <c r="F218" s="112" t="str">
        <f t="shared" si="1"/>
        <v>IGNACIA RENEÉ BARRAZA VILLALOBOS </v>
      </c>
      <c r="G218" s="100" t="s">
        <v>26142</v>
      </c>
      <c r="H218" s="56" t="s">
        <v>33</v>
      </c>
      <c r="I218" s="27"/>
      <c r="J218" s="57" t="s">
        <v>21</v>
      </c>
      <c r="K218" s="23" t="s">
        <v>15</v>
      </c>
    </row>
    <row r="219" ht="22.5" customHeight="1">
      <c r="A219" s="147">
        <v>46126.0</v>
      </c>
      <c r="B219" s="15">
        <v>46112.0</v>
      </c>
      <c r="C219" s="44">
        <v>45139.0</v>
      </c>
      <c r="D219" s="181" t="s">
        <v>26143</v>
      </c>
      <c r="E219" s="100"/>
      <c r="F219" s="112" t="str">
        <f t="shared" si="1"/>
        <v>SABIT DEL CARMEN MALDONADO BUSTAMANTE </v>
      </c>
      <c r="G219" s="100" t="s">
        <v>26144</v>
      </c>
      <c r="H219" s="56" t="s">
        <v>33</v>
      </c>
      <c r="I219" s="27"/>
      <c r="J219" s="57" t="s">
        <v>17</v>
      </c>
      <c r="K219" s="23" t="s">
        <v>15</v>
      </c>
    </row>
    <row r="220" ht="22.5" customHeight="1">
      <c r="A220" s="147">
        <v>46126.0</v>
      </c>
      <c r="B220" s="15">
        <v>46113.0</v>
      </c>
      <c r="C220" s="44">
        <v>43770.0</v>
      </c>
      <c r="D220" s="181" t="s">
        <v>26145</v>
      </c>
      <c r="E220" s="100"/>
      <c r="F220" s="112" t="str">
        <f t="shared" si="1"/>
        <v>RONAL JOSE CHIRINOS GONZALEZ </v>
      </c>
      <c r="G220" s="100" t="s">
        <v>26146</v>
      </c>
      <c r="H220" s="56" t="s">
        <v>33</v>
      </c>
      <c r="I220" s="27"/>
      <c r="J220" s="57" t="s">
        <v>17</v>
      </c>
      <c r="K220" s="23" t="s">
        <v>15</v>
      </c>
    </row>
    <row r="221" ht="22.5" customHeight="1">
      <c r="A221" s="147">
        <v>46126.0</v>
      </c>
      <c r="B221" s="15"/>
      <c r="C221" s="46" t="s">
        <v>106</v>
      </c>
      <c r="D221" s="181" t="s">
        <v>26147</v>
      </c>
      <c r="E221" s="100"/>
      <c r="F221" s="112" t="str">
        <f t="shared" si="1"/>
        <v>VERÓNICA GABRIELA TORREJÓN ECHEVERRÍA </v>
      </c>
      <c r="G221" s="100" t="s">
        <v>26148</v>
      </c>
      <c r="H221" s="56" t="s">
        <v>33</v>
      </c>
      <c r="I221" s="27"/>
      <c r="J221" s="57" t="s">
        <v>21</v>
      </c>
      <c r="K221" s="23" t="s">
        <v>15</v>
      </c>
    </row>
    <row r="222" ht="22.5" customHeight="1">
      <c r="A222" s="147">
        <v>46126.0</v>
      </c>
      <c r="B222" s="15"/>
      <c r="C222" s="46" t="s">
        <v>106</v>
      </c>
      <c r="D222" s="181" t="s">
        <v>26149</v>
      </c>
      <c r="E222" s="100"/>
      <c r="F222" s="112" t="str">
        <f t="shared" si="1"/>
        <v>BASILIO LUCIANO NÚÑEZ SERRANO </v>
      </c>
      <c r="G222" s="100" t="s">
        <v>26150</v>
      </c>
      <c r="H222" s="61"/>
      <c r="I222" s="27"/>
      <c r="J222" s="57" t="s">
        <v>21</v>
      </c>
      <c r="K222" s="23" t="s">
        <v>22</v>
      </c>
    </row>
    <row r="223" ht="22.5" customHeight="1">
      <c r="A223" s="147">
        <v>46126.0</v>
      </c>
      <c r="B223" s="15">
        <v>46113.0</v>
      </c>
      <c r="C223" s="44">
        <v>43617.0</v>
      </c>
      <c r="D223" s="181" t="s">
        <v>26151</v>
      </c>
      <c r="E223" s="100"/>
      <c r="F223" s="112" t="str">
        <f t="shared" si="1"/>
        <v>RUBÉN ESTEBAN AVENDAÑO HERRERA </v>
      </c>
      <c r="G223" s="100" t="s">
        <v>26152</v>
      </c>
      <c r="H223" s="56" t="s">
        <v>33</v>
      </c>
      <c r="I223" s="27"/>
      <c r="J223" s="57" t="s">
        <v>17</v>
      </c>
      <c r="K223" s="23" t="s">
        <v>15</v>
      </c>
    </row>
    <row r="224" ht="22.5" customHeight="1">
      <c r="A224" s="147">
        <v>46126.0</v>
      </c>
      <c r="B224" s="15">
        <v>46112.0</v>
      </c>
      <c r="C224" s="44">
        <v>45139.0</v>
      </c>
      <c r="D224" s="181" t="s">
        <v>26153</v>
      </c>
      <c r="E224" s="100"/>
      <c r="F224" s="112" t="str">
        <f t="shared" si="1"/>
        <v>CARLOS ROBERTO GONZALEZ CUBILLOS </v>
      </c>
      <c r="G224" s="100" t="s">
        <v>26154</v>
      </c>
      <c r="H224" s="56" t="s">
        <v>33</v>
      </c>
      <c r="I224" s="27"/>
      <c r="J224" s="57" t="s">
        <v>17</v>
      </c>
      <c r="K224" s="23" t="s">
        <v>15</v>
      </c>
    </row>
    <row r="225" ht="22.5" customHeight="1">
      <c r="A225" s="147">
        <v>46126.0</v>
      </c>
      <c r="B225" s="15"/>
      <c r="C225" s="46" t="s">
        <v>122</v>
      </c>
      <c r="D225" s="181" t="s">
        <v>26155</v>
      </c>
      <c r="E225" s="100"/>
      <c r="F225" s="112" t="str">
        <f t="shared" si="1"/>
        <v>FELIPE IGNACIO ROJAS MARÍN </v>
      </c>
      <c r="G225" s="100" t="s">
        <v>26156</v>
      </c>
      <c r="H225" s="56" t="s">
        <v>33</v>
      </c>
      <c r="I225" s="27"/>
      <c r="J225" s="57" t="s">
        <v>21226</v>
      </c>
      <c r="K225" s="23" t="s">
        <v>15</v>
      </c>
    </row>
    <row r="226" ht="22.5" customHeight="1">
      <c r="A226" s="147">
        <v>46126.0</v>
      </c>
      <c r="B226" s="15">
        <v>46113.0</v>
      </c>
      <c r="C226" s="44">
        <v>43525.0</v>
      </c>
      <c r="D226" s="181" t="s">
        <v>26157</v>
      </c>
      <c r="E226" s="100"/>
      <c r="F226" s="112" t="str">
        <f t="shared" si="1"/>
        <v>RODRIGO MARCELO GONZÁLEZ NOVA </v>
      </c>
      <c r="G226" s="100" t="s">
        <v>26158</v>
      </c>
      <c r="H226" s="56" t="s">
        <v>33</v>
      </c>
      <c r="I226" s="27"/>
      <c r="J226" s="57" t="s">
        <v>17</v>
      </c>
      <c r="K226" s="23" t="s">
        <v>15</v>
      </c>
    </row>
    <row r="227" ht="22.5" customHeight="1">
      <c r="A227" s="147">
        <v>46126.0</v>
      </c>
      <c r="B227" s="15">
        <v>46113.0</v>
      </c>
      <c r="C227" s="44">
        <v>43617.0</v>
      </c>
      <c r="D227" s="181" t="s">
        <v>26159</v>
      </c>
      <c r="E227" s="100"/>
      <c r="F227" s="112" t="str">
        <f t="shared" si="1"/>
        <v>HELMUT ALEXIS FEHRENBERG VILLA </v>
      </c>
      <c r="G227" s="100" t="s">
        <v>26160</v>
      </c>
      <c r="H227" s="56" t="s">
        <v>33</v>
      </c>
      <c r="I227" s="27"/>
      <c r="J227" s="57" t="s">
        <v>17</v>
      </c>
      <c r="K227" s="23" t="s">
        <v>15</v>
      </c>
    </row>
    <row r="228" ht="22.5" customHeight="1">
      <c r="A228" s="147">
        <v>46126.0</v>
      </c>
      <c r="B228" s="15"/>
      <c r="C228" s="46" t="s">
        <v>106</v>
      </c>
      <c r="D228" s="181" t="s">
        <v>26161</v>
      </c>
      <c r="E228" s="100"/>
      <c r="F228" s="112" t="str">
        <f t="shared" si="1"/>
        <v>CRISTIAN ALEJANDRO CALDERÓN JERIA </v>
      </c>
      <c r="G228" s="100" t="s">
        <v>26162</v>
      </c>
      <c r="H228" s="56" t="s">
        <v>33</v>
      </c>
      <c r="I228" s="27"/>
      <c r="J228" s="57" t="s">
        <v>21</v>
      </c>
      <c r="K228" s="23" t="s">
        <v>15</v>
      </c>
    </row>
    <row r="229" ht="22.5" customHeight="1">
      <c r="A229" s="147">
        <v>46126.0</v>
      </c>
      <c r="B229" s="15"/>
      <c r="C229" s="46" t="s">
        <v>10855</v>
      </c>
      <c r="D229" s="181" t="s">
        <v>26163</v>
      </c>
      <c r="E229" s="100"/>
      <c r="F229" s="112" t="str">
        <f t="shared" si="1"/>
        <v>MILENKA ROCÍO CÁCERES BATLLE </v>
      </c>
      <c r="G229" s="100" t="s">
        <v>26164</v>
      </c>
      <c r="H229" s="56" t="s">
        <v>33</v>
      </c>
      <c r="I229" s="27"/>
      <c r="J229" s="57" t="s">
        <v>21</v>
      </c>
      <c r="K229" s="23" t="s">
        <v>15</v>
      </c>
    </row>
    <row r="230" ht="22.5" customHeight="1">
      <c r="A230" s="147">
        <v>46126.0</v>
      </c>
      <c r="B230" s="15">
        <v>46113.0</v>
      </c>
      <c r="C230" s="44">
        <v>44621.0</v>
      </c>
      <c r="D230" s="181" t="s">
        <v>26165</v>
      </c>
      <c r="E230" s="100"/>
      <c r="F230" s="112" t="str">
        <f t="shared" si="1"/>
        <v>WALTER NICOLÁS VEDIA COFRÉ </v>
      </c>
      <c r="G230" s="100" t="s">
        <v>16412</v>
      </c>
      <c r="H230" s="56" t="s">
        <v>33</v>
      </c>
      <c r="I230" s="27"/>
      <c r="J230" s="57" t="s">
        <v>17</v>
      </c>
      <c r="K230" s="23" t="s">
        <v>15</v>
      </c>
    </row>
    <row r="231" ht="22.5" customHeight="1">
      <c r="A231" s="147">
        <v>46126.0</v>
      </c>
      <c r="B231" s="15">
        <v>46113.0</v>
      </c>
      <c r="C231" s="44">
        <v>42583.0</v>
      </c>
      <c r="D231" s="181" t="s">
        <v>26166</v>
      </c>
      <c r="E231" s="100"/>
      <c r="F231" s="112" t="str">
        <f t="shared" si="1"/>
        <v>SAMUEL BENJAMÍN FIGUEROA JUÁREZ </v>
      </c>
      <c r="G231" s="100" t="s">
        <v>26167</v>
      </c>
      <c r="H231" s="56" t="s">
        <v>33</v>
      </c>
      <c r="I231" s="27"/>
      <c r="J231" s="57" t="s">
        <v>17</v>
      </c>
      <c r="K231" s="23" t="s">
        <v>15</v>
      </c>
    </row>
    <row r="232" ht="22.5" customHeight="1">
      <c r="A232" s="147">
        <v>46126.0</v>
      </c>
      <c r="B232" s="15"/>
      <c r="C232" s="46" t="s">
        <v>228</v>
      </c>
      <c r="D232" s="181" t="s">
        <v>26168</v>
      </c>
      <c r="E232" s="100"/>
      <c r="F232" s="112" t="str">
        <f t="shared" si="1"/>
        <v>NELSON MAURICIO LARA MESA </v>
      </c>
      <c r="G232" s="100" t="s">
        <v>26169</v>
      </c>
      <c r="H232" s="56" t="s">
        <v>33</v>
      </c>
      <c r="I232" s="27"/>
      <c r="J232" s="57" t="s">
        <v>21</v>
      </c>
      <c r="K232" s="23" t="s">
        <v>15</v>
      </c>
    </row>
    <row r="233" ht="22.5" customHeight="1">
      <c r="A233" s="147">
        <v>46126.0</v>
      </c>
      <c r="B233" s="15"/>
      <c r="C233" s="44"/>
      <c r="D233" s="181" t="s">
        <v>26170</v>
      </c>
      <c r="E233" s="100"/>
      <c r="F233" s="112" t="str">
        <f t="shared" si="1"/>
        <v>MAURICIO ESTEBAN GAMBOA VILLALOBOS </v>
      </c>
      <c r="G233" s="100" t="s">
        <v>26171</v>
      </c>
      <c r="H233" s="61"/>
      <c r="I233" s="27"/>
      <c r="J233" s="65"/>
      <c r="K233" s="28"/>
    </row>
    <row r="234" ht="22.5" customHeight="1">
      <c r="A234" s="147">
        <v>46126.0</v>
      </c>
      <c r="B234" s="15">
        <v>46112.0</v>
      </c>
      <c r="C234" s="44">
        <v>45474.0</v>
      </c>
      <c r="D234" s="181" t="s">
        <v>26172</v>
      </c>
      <c r="E234" s="100"/>
      <c r="F234" s="112" t="str">
        <f t="shared" si="1"/>
        <v>SERGIO JUAN ARENAS SÁNCHEZ </v>
      </c>
      <c r="G234" s="100" t="s">
        <v>26173</v>
      </c>
      <c r="H234" s="61"/>
      <c r="I234" s="27"/>
      <c r="J234" s="57" t="s">
        <v>17</v>
      </c>
      <c r="K234" s="23" t="s">
        <v>22</v>
      </c>
    </row>
    <row r="235" ht="22.5" customHeight="1">
      <c r="A235" s="147">
        <v>46126.0</v>
      </c>
      <c r="B235" s="15">
        <v>46113.0</v>
      </c>
      <c r="C235" s="44">
        <v>41699.0</v>
      </c>
      <c r="D235" s="181" t="s">
        <v>26174</v>
      </c>
      <c r="E235" s="100"/>
      <c r="F235" s="112" t="str">
        <f t="shared" si="1"/>
        <v>ABRAHAM JONATAN CHERIFF MORALES </v>
      </c>
      <c r="G235" s="100" t="s">
        <v>26175</v>
      </c>
      <c r="H235" s="56" t="s">
        <v>33</v>
      </c>
      <c r="I235" s="27"/>
      <c r="J235" s="57" t="s">
        <v>17</v>
      </c>
      <c r="K235" s="23" t="s">
        <v>15</v>
      </c>
    </row>
    <row r="236" ht="22.5" customHeight="1">
      <c r="A236" s="147">
        <v>46126.0</v>
      </c>
      <c r="B236" s="15"/>
      <c r="C236" s="46" t="s">
        <v>106</v>
      </c>
      <c r="D236" s="181" t="s">
        <v>26176</v>
      </c>
      <c r="E236" s="100"/>
      <c r="F236" s="112" t="str">
        <f t="shared" si="1"/>
        <v>SANDRA XIMENA TAPIA RAMÍREZ </v>
      </c>
      <c r="G236" s="100" t="s">
        <v>26177</v>
      </c>
      <c r="H236" s="56" t="s">
        <v>33</v>
      </c>
      <c r="I236" s="22" t="s">
        <v>16</v>
      </c>
      <c r="J236" s="57" t="s">
        <v>21</v>
      </c>
      <c r="K236" s="23" t="s">
        <v>15</v>
      </c>
    </row>
    <row r="237" ht="22.5" customHeight="1">
      <c r="A237" s="147">
        <v>46126.0</v>
      </c>
      <c r="B237" s="15"/>
      <c r="C237" s="46" t="s">
        <v>106</v>
      </c>
      <c r="D237" s="181" t="s">
        <v>26178</v>
      </c>
      <c r="E237" s="100"/>
      <c r="F237" s="112" t="str">
        <f t="shared" si="1"/>
        <v>JOCELYN VALERIA MERY CARRASCO </v>
      </c>
      <c r="G237" s="100" t="s">
        <v>10893</v>
      </c>
      <c r="H237" s="56" t="s">
        <v>33</v>
      </c>
      <c r="I237" s="27"/>
      <c r="J237" s="57" t="s">
        <v>21</v>
      </c>
      <c r="K237" s="23" t="s">
        <v>15</v>
      </c>
    </row>
    <row r="238" ht="22.5" customHeight="1">
      <c r="A238" s="147">
        <v>46126.0</v>
      </c>
      <c r="B238" s="15"/>
      <c r="C238" s="46" t="s">
        <v>2490</v>
      </c>
      <c r="D238" s="181" t="s">
        <v>26179</v>
      </c>
      <c r="E238" s="100"/>
      <c r="F238" s="112" t="str">
        <f t="shared" si="1"/>
        <v>PILAR ESTEFAN ALVARADO VALDIVIA </v>
      </c>
      <c r="G238" s="100" t="s">
        <v>18636</v>
      </c>
      <c r="H238" s="56" t="s">
        <v>33</v>
      </c>
      <c r="I238" s="27"/>
      <c r="J238" s="57" t="s">
        <v>21226</v>
      </c>
      <c r="K238" s="23" t="s">
        <v>15</v>
      </c>
    </row>
    <row r="239" ht="22.5" customHeight="1">
      <c r="A239" s="147">
        <v>46126.0</v>
      </c>
      <c r="B239" s="15"/>
      <c r="C239" s="46" t="s">
        <v>4078</v>
      </c>
      <c r="D239" s="181" t="s">
        <v>26180</v>
      </c>
      <c r="E239" s="100" t="s">
        <v>26181</v>
      </c>
      <c r="F239" s="112" t="str">
        <f t="shared" si="1"/>
        <v>MARIO LEONARDO LABBÉ</v>
      </c>
      <c r="G239" s="100" t="s">
        <v>26182</v>
      </c>
      <c r="H239" s="56" t="s">
        <v>33</v>
      </c>
      <c r="I239" s="27"/>
      <c r="J239" s="57" t="s">
        <v>21</v>
      </c>
      <c r="K239" s="23" t="s">
        <v>15</v>
      </c>
    </row>
    <row r="240" ht="22.5" customHeight="1">
      <c r="A240" s="147">
        <v>46127.0</v>
      </c>
      <c r="B240" s="15"/>
      <c r="C240" s="46" t="s">
        <v>106</v>
      </c>
      <c r="D240" s="181" t="s">
        <v>26183</v>
      </c>
      <c r="E240" s="100"/>
      <c r="F240" s="112" t="str">
        <f t="shared" si="1"/>
        <v>JUAN FRANCISCO JAVIER SEPÚLVEDA VERGARA </v>
      </c>
      <c r="G240" s="100" t="s">
        <v>26184</v>
      </c>
      <c r="H240" s="56" t="s">
        <v>33</v>
      </c>
      <c r="I240" s="27"/>
      <c r="J240" s="57" t="s">
        <v>21</v>
      </c>
      <c r="K240" s="23" t="s">
        <v>15</v>
      </c>
    </row>
    <row r="241" ht="22.5" customHeight="1">
      <c r="A241" s="147">
        <v>46127.0</v>
      </c>
      <c r="B241" s="15">
        <v>46114.0</v>
      </c>
      <c r="C241" s="44">
        <v>43191.0</v>
      </c>
      <c r="D241" s="181" t="s">
        <v>26185</v>
      </c>
      <c r="E241" s="100"/>
      <c r="F241" s="112" t="str">
        <f t="shared" si="1"/>
        <v>CARMEN GLORIA FRÍAS VIDAL </v>
      </c>
      <c r="G241" s="100" t="s">
        <v>26186</v>
      </c>
      <c r="H241" s="56" t="s">
        <v>33</v>
      </c>
      <c r="I241" s="27"/>
      <c r="J241" s="57" t="s">
        <v>17</v>
      </c>
      <c r="K241" s="23" t="s">
        <v>15</v>
      </c>
    </row>
    <row r="242" ht="22.5" customHeight="1">
      <c r="A242" s="147">
        <v>46127.0</v>
      </c>
      <c r="B242" s="15"/>
      <c r="C242" s="46" t="s">
        <v>25935</v>
      </c>
      <c r="D242" s="181" t="s">
        <v>26187</v>
      </c>
      <c r="E242" s="100"/>
      <c r="F242" s="112" t="str">
        <f t="shared" si="1"/>
        <v>NATALIA BELÉN FECCI CORDERO </v>
      </c>
      <c r="G242" s="100" t="s">
        <v>26188</v>
      </c>
      <c r="H242" s="56" t="s">
        <v>33</v>
      </c>
      <c r="I242" s="27"/>
      <c r="J242" s="57" t="s">
        <v>21</v>
      </c>
      <c r="K242" s="23" t="s">
        <v>15</v>
      </c>
    </row>
    <row r="243" ht="22.5" customHeight="1">
      <c r="A243" s="147">
        <v>46127.0</v>
      </c>
      <c r="B243" s="15"/>
      <c r="C243" s="46" t="s">
        <v>106</v>
      </c>
      <c r="D243" s="181" t="s">
        <v>26189</v>
      </c>
      <c r="E243" s="100"/>
      <c r="F243" s="112" t="str">
        <f t="shared" si="1"/>
        <v>CHRISTIAN FERNANDO CARRASCO RIOS </v>
      </c>
      <c r="G243" s="100" t="s">
        <v>26190</v>
      </c>
      <c r="H243" s="61"/>
      <c r="I243" s="27"/>
      <c r="J243" s="57" t="s">
        <v>21</v>
      </c>
      <c r="K243" s="23" t="s">
        <v>22</v>
      </c>
    </row>
    <row r="244" ht="22.5" customHeight="1">
      <c r="A244" s="147">
        <v>46127.0</v>
      </c>
      <c r="B244" s="15"/>
      <c r="C244" s="46" t="s">
        <v>106</v>
      </c>
      <c r="D244" s="181" t="s">
        <v>26191</v>
      </c>
      <c r="E244" s="100"/>
      <c r="F244" s="112" t="str">
        <f t="shared" si="1"/>
        <v>FELIPE IGNACIO CÁCERES RODRÍGUEZ </v>
      </c>
      <c r="G244" s="100" t="s">
        <v>26192</v>
      </c>
      <c r="H244" s="56" t="s">
        <v>33</v>
      </c>
      <c r="I244" s="27"/>
      <c r="J244" s="57" t="s">
        <v>21</v>
      </c>
      <c r="K244" s="23" t="s">
        <v>15</v>
      </c>
    </row>
    <row r="245" ht="22.5" customHeight="1">
      <c r="A245" s="147">
        <v>46127.0</v>
      </c>
      <c r="B245" s="15">
        <v>46127.0</v>
      </c>
      <c r="C245" s="44">
        <v>43556.0</v>
      </c>
      <c r="D245" s="181" t="s">
        <v>26193</v>
      </c>
      <c r="E245" s="100"/>
      <c r="F245" s="112" t="str">
        <f t="shared" si="1"/>
        <v>MARÍA FERNANDA JOSEFINA ROJAS CANESSA </v>
      </c>
      <c r="G245" s="100" t="s">
        <v>26194</v>
      </c>
      <c r="H245" s="56" t="s">
        <v>33</v>
      </c>
      <c r="I245" s="27"/>
      <c r="J245" s="57" t="s">
        <v>17</v>
      </c>
      <c r="K245" s="23" t="s">
        <v>15</v>
      </c>
    </row>
    <row r="246" ht="22.5" customHeight="1">
      <c r="A246" s="147">
        <v>46127.0</v>
      </c>
      <c r="B246" s="15">
        <v>46114.0</v>
      </c>
      <c r="C246" s="44">
        <v>43831.0</v>
      </c>
      <c r="D246" s="181" t="s">
        <v>26195</v>
      </c>
      <c r="E246" s="100"/>
      <c r="F246" s="112" t="str">
        <f t="shared" si="1"/>
        <v>MANUEL LEONARDO TOLEDO SALAS </v>
      </c>
      <c r="G246" s="100" t="s">
        <v>26196</v>
      </c>
      <c r="H246" s="56" t="s">
        <v>33</v>
      </c>
      <c r="I246" s="27"/>
      <c r="J246" s="57" t="s">
        <v>17</v>
      </c>
      <c r="K246" s="23" t="s">
        <v>15</v>
      </c>
    </row>
    <row r="247" ht="22.5" customHeight="1">
      <c r="A247" s="147">
        <v>46127.0</v>
      </c>
      <c r="B247" s="15">
        <v>46114.0</v>
      </c>
      <c r="C247" s="44">
        <v>44348.0</v>
      </c>
      <c r="D247" s="181" t="s">
        <v>26197</v>
      </c>
      <c r="E247" s="100"/>
      <c r="F247" s="112" t="str">
        <f t="shared" si="1"/>
        <v>SANTIAGO SAMUEL VEGA GUTIÉRREZ </v>
      </c>
      <c r="G247" s="100" t="s">
        <v>26198</v>
      </c>
      <c r="H247" s="61"/>
      <c r="I247" s="27"/>
      <c r="J247" s="57" t="s">
        <v>17</v>
      </c>
      <c r="K247" s="23" t="s">
        <v>22</v>
      </c>
    </row>
    <row r="248" ht="22.5" customHeight="1">
      <c r="A248" s="147">
        <v>46127.0</v>
      </c>
      <c r="B248" s="15">
        <v>46114.0</v>
      </c>
      <c r="C248" s="44">
        <v>45413.0</v>
      </c>
      <c r="D248" s="181" t="s">
        <v>26199</v>
      </c>
      <c r="E248" s="100"/>
      <c r="F248" s="112" t="str">
        <f t="shared" si="1"/>
        <v>RODRIGO FELIPE FLORES RODRÍGUEZ </v>
      </c>
      <c r="G248" s="100" t="s">
        <v>26200</v>
      </c>
      <c r="H248" s="56" t="s">
        <v>33</v>
      </c>
      <c r="I248" s="27"/>
      <c r="J248" s="57" t="s">
        <v>17</v>
      </c>
      <c r="K248" s="23" t="s">
        <v>15</v>
      </c>
    </row>
    <row r="249" ht="22.5" customHeight="1">
      <c r="A249" s="147">
        <v>46127.0</v>
      </c>
      <c r="B249" s="15">
        <v>46114.0</v>
      </c>
      <c r="C249" s="44">
        <v>43617.0</v>
      </c>
      <c r="D249" s="181" t="s">
        <v>26201</v>
      </c>
      <c r="E249" s="100"/>
      <c r="F249" s="112" t="str">
        <f t="shared" si="1"/>
        <v>IGNACIO ALEJANDRO CUETO CÓRDOVA </v>
      </c>
      <c r="G249" s="100" t="s">
        <v>26202</v>
      </c>
      <c r="H249" s="56" t="s">
        <v>33</v>
      </c>
      <c r="I249" s="27"/>
      <c r="J249" s="57" t="s">
        <v>17</v>
      </c>
      <c r="K249" s="23" t="s">
        <v>15</v>
      </c>
    </row>
    <row r="250" ht="22.5" customHeight="1">
      <c r="A250" s="147">
        <v>46127.0</v>
      </c>
      <c r="B250" s="15">
        <v>46114.0</v>
      </c>
      <c r="C250" s="44">
        <v>45292.0</v>
      </c>
      <c r="D250" s="181" t="s">
        <v>26203</v>
      </c>
      <c r="E250" s="100"/>
      <c r="F250" s="112" t="str">
        <f t="shared" si="1"/>
        <v>RAÚL ALBERTO PIZOLTI CASTILLO </v>
      </c>
      <c r="G250" s="100" t="s">
        <v>26204</v>
      </c>
      <c r="H250" s="56" t="s">
        <v>33</v>
      </c>
      <c r="I250" s="27"/>
      <c r="J250" s="57" t="s">
        <v>17</v>
      </c>
      <c r="K250" s="23" t="s">
        <v>15</v>
      </c>
    </row>
    <row r="251" ht="22.5" customHeight="1">
      <c r="A251" s="147">
        <v>46127.0</v>
      </c>
      <c r="B251" s="15">
        <v>46114.0</v>
      </c>
      <c r="C251" s="44">
        <v>44197.0</v>
      </c>
      <c r="D251" s="181" t="s">
        <v>26205</v>
      </c>
      <c r="E251" s="100"/>
      <c r="F251" s="112" t="str">
        <f t="shared" si="1"/>
        <v>BELARMINO RODOLFO MATURANA BRITO </v>
      </c>
      <c r="G251" s="100" t="s">
        <v>26206</v>
      </c>
      <c r="H251" s="56" t="s">
        <v>33</v>
      </c>
      <c r="I251" s="27"/>
      <c r="J251" s="57" t="s">
        <v>17</v>
      </c>
      <c r="K251" s="23" t="s">
        <v>15</v>
      </c>
    </row>
    <row r="252" ht="22.5" customHeight="1">
      <c r="A252" s="147">
        <v>46127.0</v>
      </c>
      <c r="B252" s="15">
        <v>46114.0</v>
      </c>
      <c r="C252" s="44">
        <v>42095.0</v>
      </c>
      <c r="D252" s="181" t="s">
        <v>26207</v>
      </c>
      <c r="E252" s="100"/>
      <c r="F252" s="112" t="str">
        <f t="shared" si="1"/>
        <v>EDUARDO ALEJANDRO MUÑOZ INCHAUSTI </v>
      </c>
      <c r="G252" s="100" t="s">
        <v>26208</v>
      </c>
      <c r="H252" s="61"/>
      <c r="I252" s="27"/>
      <c r="J252" s="57" t="s">
        <v>17</v>
      </c>
      <c r="K252" s="23" t="s">
        <v>22</v>
      </c>
    </row>
    <row r="253" ht="22.5" customHeight="1">
      <c r="A253" s="147">
        <v>46127.0</v>
      </c>
      <c r="B253" s="15">
        <v>46114.0</v>
      </c>
      <c r="C253" s="44">
        <v>44713.0</v>
      </c>
      <c r="D253" s="181" t="s">
        <v>26209</v>
      </c>
      <c r="E253" s="100"/>
      <c r="F253" s="112" t="str">
        <f t="shared" si="1"/>
        <v>MARCOS GUILLERMO GONZÁLEZ CONCHA </v>
      </c>
      <c r="G253" s="100" t="s">
        <v>26210</v>
      </c>
      <c r="H253" s="56" t="s">
        <v>33</v>
      </c>
      <c r="I253" s="27"/>
      <c r="J253" s="57" t="s">
        <v>17</v>
      </c>
      <c r="K253" s="23" t="s">
        <v>15</v>
      </c>
    </row>
    <row r="254" ht="22.5" customHeight="1">
      <c r="A254" s="147">
        <v>46127.0</v>
      </c>
      <c r="B254" s="15">
        <v>46114.0</v>
      </c>
      <c r="C254" s="44">
        <v>43678.0</v>
      </c>
      <c r="D254" s="181" t="s">
        <v>26211</v>
      </c>
      <c r="E254" s="100"/>
      <c r="F254" s="112" t="str">
        <f t="shared" si="1"/>
        <v>RODRIGO ALFONSO ARAYA VALENZUELA </v>
      </c>
      <c r="G254" s="100" t="s">
        <v>26212</v>
      </c>
      <c r="H254" s="61"/>
      <c r="I254" s="27"/>
      <c r="J254" s="57" t="s">
        <v>17</v>
      </c>
      <c r="K254" s="23" t="s">
        <v>22</v>
      </c>
    </row>
    <row r="255" ht="22.5" customHeight="1">
      <c r="A255" s="147">
        <v>46127.0</v>
      </c>
      <c r="B255" s="15"/>
      <c r="C255" s="46" t="s">
        <v>9052</v>
      </c>
      <c r="D255" s="181" t="s">
        <v>26213</v>
      </c>
      <c r="E255" s="100"/>
      <c r="F255" s="112" t="str">
        <f t="shared" si="1"/>
        <v>MARCO ENRIQUE BERRÍOS VERA </v>
      </c>
      <c r="G255" s="100" t="s">
        <v>26214</v>
      </c>
      <c r="H255" s="61"/>
      <c r="I255" s="27"/>
      <c r="J255" s="57" t="s">
        <v>21</v>
      </c>
      <c r="K255" s="23" t="s">
        <v>22</v>
      </c>
    </row>
    <row r="256" ht="22.5" customHeight="1">
      <c r="A256" s="147">
        <v>46127.0</v>
      </c>
      <c r="B256" s="15"/>
      <c r="C256" s="46" t="s">
        <v>546</v>
      </c>
      <c r="D256" s="181" t="s">
        <v>26215</v>
      </c>
      <c r="E256" s="100"/>
      <c r="F256" s="112" t="str">
        <f t="shared" si="1"/>
        <v>PAULINA ESTHER MUÑOZ URZÚA </v>
      </c>
      <c r="G256" s="100" t="s">
        <v>26216</v>
      </c>
      <c r="H256" s="56" t="s">
        <v>33</v>
      </c>
      <c r="I256" s="27"/>
      <c r="J256" s="57" t="s">
        <v>21</v>
      </c>
      <c r="K256" s="23" t="s">
        <v>15</v>
      </c>
    </row>
    <row r="257" ht="22.5" customHeight="1">
      <c r="A257" s="147">
        <v>46127.0</v>
      </c>
      <c r="B257" s="15">
        <v>46114.0</v>
      </c>
      <c r="C257" s="44">
        <v>45383.0</v>
      </c>
      <c r="D257" s="181" t="s">
        <v>26217</v>
      </c>
      <c r="E257" s="100"/>
      <c r="F257" s="112" t="str">
        <f t="shared" si="1"/>
        <v>OSWALDO GREGORIO ARIAS CHIRINO </v>
      </c>
      <c r="G257" s="100" t="s">
        <v>26218</v>
      </c>
      <c r="H257" s="56" t="s">
        <v>33</v>
      </c>
      <c r="I257" s="22" t="s">
        <v>16</v>
      </c>
      <c r="J257" s="57" t="s">
        <v>17</v>
      </c>
      <c r="K257" s="23" t="s">
        <v>15</v>
      </c>
    </row>
    <row r="258" ht="22.5" customHeight="1">
      <c r="A258" s="147">
        <v>46127.0</v>
      </c>
      <c r="B258" s="15"/>
      <c r="C258" s="46" t="s">
        <v>26219</v>
      </c>
      <c r="D258" s="181" t="s">
        <v>26220</v>
      </c>
      <c r="E258" s="100"/>
      <c r="F258" s="112" t="str">
        <f t="shared" si="1"/>
        <v>JAVIER IGNACIO TORO PÉREZ </v>
      </c>
      <c r="G258" s="100" t="s">
        <v>26221</v>
      </c>
      <c r="H258" s="56" t="s">
        <v>33</v>
      </c>
      <c r="I258" s="27"/>
      <c r="J258" s="57" t="s">
        <v>21</v>
      </c>
      <c r="K258" s="23" t="s">
        <v>15</v>
      </c>
    </row>
    <row r="259" ht="22.5" customHeight="1">
      <c r="A259" s="147">
        <v>46127.0</v>
      </c>
      <c r="B259" s="15"/>
      <c r="C259" s="46" t="s">
        <v>1858</v>
      </c>
      <c r="D259" s="181" t="s">
        <v>26222</v>
      </c>
      <c r="E259" s="100"/>
      <c r="F259" s="112" t="str">
        <f t="shared" si="1"/>
        <v>ANTHONY PAOLO VEAS MUÑOZ </v>
      </c>
      <c r="G259" s="100" t="s">
        <v>26223</v>
      </c>
      <c r="H259" s="56" t="s">
        <v>33</v>
      </c>
      <c r="I259" s="27"/>
      <c r="J259" s="57" t="s">
        <v>21226</v>
      </c>
      <c r="K259" s="23" t="s">
        <v>15</v>
      </c>
    </row>
    <row r="260" ht="22.5" customHeight="1">
      <c r="A260" s="147">
        <v>46127.0</v>
      </c>
      <c r="B260" s="15">
        <v>46114.0</v>
      </c>
      <c r="C260" s="44">
        <v>45078.0</v>
      </c>
      <c r="D260" s="181" t="s">
        <v>26224</v>
      </c>
      <c r="E260" s="100"/>
      <c r="F260" s="112" t="str">
        <f t="shared" si="1"/>
        <v>KIMBERLY ESTEPHANY ORTIZ TOLEDO </v>
      </c>
      <c r="G260" s="100" t="s">
        <v>26225</v>
      </c>
      <c r="H260" s="61"/>
      <c r="I260" s="27"/>
      <c r="J260" s="57" t="s">
        <v>17</v>
      </c>
      <c r="K260" s="23" t="s">
        <v>22</v>
      </c>
    </row>
    <row r="261" ht="22.5" customHeight="1">
      <c r="A261" s="147">
        <v>46127.0</v>
      </c>
      <c r="B261" s="15"/>
      <c r="C261" s="46" t="s">
        <v>106</v>
      </c>
      <c r="D261" s="181" t="s">
        <v>26226</v>
      </c>
      <c r="E261" s="100"/>
      <c r="F261" s="112" t="str">
        <f t="shared" si="1"/>
        <v>PABLO ANDRÉS ÁLVAREZ REYES </v>
      </c>
      <c r="G261" s="100" t="s">
        <v>26227</v>
      </c>
      <c r="H261" s="56" t="s">
        <v>33</v>
      </c>
      <c r="I261" s="27"/>
      <c r="J261" s="57" t="s">
        <v>21</v>
      </c>
      <c r="K261" s="23" t="s">
        <v>15</v>
      </c>
    </row>
    <row r="262" ht="22.5" customHeight="1">
      <c r="A262" s="147">
        <v>46127.0</v>
      </c>
      <c r="B262" s="46"/>
      <c r="C262" s="44">
        <v>43586.0</v>
      </c>
      <c r="D262" s="181" t="s">
        <v>26228</v>
      </c>
      <c r="E262" s="100"/>
      <c r="F262" s="112" t="str">
        <f t="shared" si="1"/>
        <v>ALEXANDER ANDRES CARVAJAL BÓRQUEZ </v>
      </c>
      <c r="G262" s="100" t="s">
        <v>4667</v>
      </c>
      <c r="H262" s="56" t="s">
        <v>33</v>
      </c>
      <c r="I262" s="27"/>
      <c r="J262" s="57" t="s">
        <v>17</v>
      </c>
      <c r="K262" s="23" t="s">
        <v>15</v>
      </c>
    </row>
    <row r="263" ht="22.5" customHeight="1">
      <c r="A263" s="147">
        <v>46127.0</v>
      </c>
      <c r="B263" s="15">
        <v>46114.0</v>
      </c>
      <c r="C263" s="44">
        <v>42948.0</v>
      </c>
      <c r="D263" s="181" t="s">
        <v>26229</v>
      </c>
      <c r="E263" s="100"/>
      <c r="F263" s="112" t="str">
        <f t="shared" si="1"/>
        <v>FERNANDO ANDRÉS VIVANCO GARRIDO </v>
      </c>
      <c r="G263" s="100" t="s">
        <v>23765</v>
      </c>
      <c r="H263" s="61"/>
      <c r="I263" s="27"/>
      <c r="J263" s="57" t="s">
        <v>17</v>
      </c>
      <c r="K263" s="23" t="s">
        <v>15</v>
      </c>
    </row>
    <row r="264" ht="22.5" customHeight="1">
      <c r="A264" s="147">
        <v>46127.0</v>
      </c>
      <c r="B264" s="15">
        <v>46114.0</v>
      </c>
      <c r="C264" s="44">
        <v>43344.0</v>
      </c>
      <c r="D264" s="181" t="s">
        <v>26230</v>
      </c>
      <c r="E264" s="100"/>
      <c r="F264" s="112" t="str">
        <f t="shared" si="1"/>
        <v>CÉSAR ALEJANDRO HIDALGO TAPIA </v>
      </c>
      <c r="G264" s="100" t="s">
        <v>26231</v>
      </c>
      <c r="H264" s="56" t="s">
        <v>33</v>
      </c>
      <c r="I264" s="27"/>
      <c r="J264" s="57" t="s">
        <v>17</v>
      </c>
      <c r="K264" s="23" t="s">
        <v>15</v>
      </c>
    </row>
    <row r="265" ht="22.5" customHeight="1">
      <c r="A265" s="147">
        <v>46127.0</v>
      </c>
      <c r="B265" s="15">
        <v>46128.0</v>
      </c>
      <c r="C265" s="44">
        <v>45078.0</v>
      </c>
      <c r="D265" s="181" t="s">
        <v>26232</v>
      </c>
      <c r="E265" s="100" t="s">
        <v>26233</v>
      </c>
      <c r="F265" s="112" t="str">
        <f t="shared" si="1"/>
        <v>MIGUEL ALEJANDRO CARO QUIROGA</v>
      </c>
      <c r="G265" s="100" t="s">
        <v>22854</v>
      </c>
      <c r="H265" s="56" t="s">
        <v>33</v>
      </c>
      <c r="I265" s="27"/>
      <c r="J265" s="57" t="s">
        <v>17</v>
      </c>
      <c r="K265" s="23" t="s">
        <v>15</v>
      </c>
    </row>
    <row r="266" ht="22.5" customHeight="1">
      <c r="A266" s="147">
        <v>46127.0</v>
      </c>
      <c r="B266" s="15"/>
      <c r="C266" s="46" t="s">
        <v>1678</v>
      </c>
      <c r="D266" s="181" t="s">
        <v>26234</v>
      </c>
      <c r="E266" s="100"/>
      <c r="F266" s="112" t="str">
        <f t="shared" si="1"/>
        <v>JORGE GONZALO MUÑOZ SANTIAGO </v>
      </c>
      <c r="G266" s="100" t="s">
        <v>26235</v>
      </c>
      <c r="H266" s="61"/>
      <c r="I266" s="27"/>
      <c r="J266" s="57" t="s">
        <v>21</v>
      </c>
      <c r="K266" s="23" t="s">
        <v>22</v>
      </c>
    </row>
    <row r="267" ht="22.5" customHeight="1">
      <c r="A267" s="147">
        <v>46127.0</v>
      </c>
      <c r="B267" s="15"/>
      <c r="C267" s="46" t="s">
        <v>2583</v>
      </c>
      <c r="D267" s="181" t="s">
        <v>26236</v>
      </c>
      <c r="E267" s="100"/>
      <c r="F267" s="112" t="str">
        <f t="shared" si="1"/>
        <v>JAVIER ALFREDO ORTIZ GARRIDO </v>
      </c>
      <c r="G267" s="100" t="s">
        <v>26237</v>
      </c>
      <c r="H267" s="56" t="s">
        <v>33</v>
      </c>
      <c r="I267" s="27"/>
      <c r="J267" s="57" t="s">
        <v>21226</v>
      </c>
      <c r="K267" s="23" t="s">
        <v>15</v>
      </c>
    </row>
    <row r="268" ht="22.5" customHeight="1">
      <c r="A268" s="147">
        <v>46127.0</v>
      </c>
      <c r="B268" s="15">
        <v>46114.0</v>
      </c>
      <c r="C268" s="44">
        <v>44531.0</v>
      </c>
      <c r="D268" s="181" t="s">
        <v>26238</v>
      </c>
      <c r="E268" s="100"/>
      <c r="F268" s="112" t="str">
        <f t="shared" si="1"/>
        <v>RICARDO ENRIQUE LUCO SEPÚLVEDA </v>
      </c>
      <c r="G268" s="100" t="s">
        <v>18343</v>
      </c>
      <c r="H268" s="61"/>
      <c r="I268" s="27"/>
      <c r="J268" s="57" t="s">
        <v>17</v>
      </c>
      <c r="K268" s="23" t="s">
        <v>22</v>
      </c>
    </row>
    <row r="269" ht="22.5" customHeight="1">
      <c r="A269" s="147">
        <v>46127.0</v>
      </c>
      <c r="B269" s="15">
        <v>46114.0</v>
      </c>
      <c r="C269" s="44">
        <v>42005.0</v>
      </c>
      <c r="D269" s="181" t="s">
        <v>26239</v>
      </c>
      <c r="E269" s="100"/>
      <c r="F269" s="112" t="str">
        <f t="shared" si="1"/>
        <v>MAURICIO ANDRÉS MARCHANT HERNÁNDEZ </v>
      </c>
      <c r="G269" s="100" t="s">
        <v>26240</v>
      </c>
      <c r="H269" s="56" t="s">
        <v>33</v>
      </c>
      <c r="I269" s="27"/>
      <c r="J269" s="57" t="s">
        <v>17</v>
      </c>
      <c r="K269" s="23" t="s">
        <v>15</v>
      </c>
    </row>
    <row r="270" ht="22.5" customHeight="1">
      <c r="A270" s="147">
        <v>46127.0</v>
      </c>
      <c r="B270" s="15">
        <v>46114.0</v>
      </c>
      <c r="C270" s="44">
        <v>45413.0</v>
      </c>
      <c r="D270" s="181" t="s">
        <v>26241</v>
      </c>
      <c r="E270" s="100"/>
      <c r="F270" s="112" t="str">
        <f t="shared" si="1"/>
        <v>FÉLIX ARTURO DÍAZ CÁRCAMO </v>
      </c>
      <c r="G270" s="100" t="s">
        <v>26242</v>
      </c>
      <c r="H270" s="56" t="s">
        <v>33</v>
      </c>
      <c r="I270" s="27"/>
      <c r="J270" s="57" t="s">
        <v>17</v>
      </c>
      <c r="K270" s="23" t="s">
        <v>15</v>
      </c>
    </row>
    <row r="271" ht="22.5" customHeight="1">
      <c r="A271" s="147">
        <v>46127.0</v>
      </c>
      <c r="B271" s="15">
        <v>46114.0</v>
      </c>
      <c r="C271" s="44">
        <v>43770.0</v>
      </c>
      <c r="D271" s="181" t="s">
        <v>26243</v>
      </c>
      <c r="E271" s="100"/>
      <c r="F271" s="112" t="str">
        <f t="shared" si="1"/>
        <v>PAULA ANDREA PALMA FARÍAS </v>
      </c>
      <c r="G271" s="100" t="s">
        <v>26244</v>
      </c>
      <c r="H271" s="61"/>
      <c r="I271" s="27"/>
      <c r="J271" s="57" t="s">
        <v>17</v>
      </c>
      <c r="K271" s="23" t="s">
        <v>22</v>
      </c>
    </row>
    <row r="272" ht="22.5" customHeight="1">
      <c r="A272" s="147">
        <v>46127.0</v>
      </c>
      <c r="B272" s="15">
        <v>46114.0</v>
      </c>
      <c r="C272" s="44">
        <v>42856.0</v>
      </c>
      <c r="D272" s="181" t="s">
        <v>26245</v>
      </c>
      <c r="E272" s="100"/>
      <c r="F272" s="112" t="str">
        <f t="shared" si="1"/>
        <v>DAPHNE CAROLINA ALARCÓN PINTO </v>
      </c>
      <c r="G272" s="100" t="s">
        <v>26246</v>
      </c>
      <c r="H272" s="61"/>
      <c r="I272" s="27"/>
      <c r="J272" s="57" t="s">
        <v>17</v>
      </c>
      <c r="K272" s="23" t="s">
        <v>15</v>
      </c>
    </row>
    <row r="273" ht="22.5" customHeight="1">
      <c r="A273" s="147">
        <v>46127.0</v>
      </c>
      <c r="B273" s="15"/>
      <c r="C273" s="46" t="s">
        <v>106</v>
      </c>
      <c r="D273" s="181" t="s">
        <v>26247</v>
      </c>
      <c r="E273" s="100"/>
      <c r="F273" s="112" t="str">
        <f t="shared" si="1"/>
        <v>SOFÍA FERNANDA VILLALÓN MILLON </v>
      </c>
      <c r="G273" s="100" t="s">
        <v>26248</v>
      </c>
      <c r="H273" s="56" t="s">
        <v>33</v>
      </c>
      <c r="I273" s="27"/>
      <c r="J273" s="57" t="s">
        <v>21</v>
      </c>
      <c r="K273" s="23" t="s">
        <v>15</v>
      </c>
    </row>
    <row r="274" ht="22.5" customHeight="1">
      <c r="A274" s="147">
        <v>46127.0</v>
      </c>
      <c r="B274" s="15">
        <v>46120.0</v>
      </c>
      <c r="C274" s="44">
        <v>45292.0</v>
      </c>
      <c r="D274" s="181" t="s">
        <v>26249</v>
      </c>
      <c r="E274" s="100"/>
      <c r="F274" s="112" t="str">
        <f t="shared" si="1"/>
        <v>STEFANY VALDÉS IBÁÑEZ </v>
      </c>
      <c r="G274" s="100" t="s">
        <v>26250</v>
      </c>
      <c r="H274" s="56" t="s">
        <v>33</v>
      </c>
      <c r="I274" s="27"/>
      <c r="J274" s="57" t="s">
        <v>19</v>
      </c>
      <c r="K274" s="23" t="s">
        <v>15</v>
      </c>
    </row>
    <row r="275" ht="22.5" customHeight="1">
      <c r="A275" s="147">
        <v>46127.0</v>
      </c>
      <c r="B275" s="15">
        <v>46120.0</v>
      </c>
      <c r="C275" s="44">
        <v>45383.0</v>
      </c>
      <c r="D275" s="181" t="s">
        <v>26251</v>
      </c>
      <c r="E275" s="100"/>
      <c r="F275" s="112" t="str">
        <f t="shared" si="1"/>
        <v>DANILO ANTONIO ROJAS TORRES </v>
      </c>
      <c r="G275" s="100" t="s">
        <v>26252</v>
      </c>
      <c r="H275" s="56" t="s">
        <v>33</v>
      </c>
      <c r="I275" s="27"/>
      <c r="J275" s="57" t="s">
        <v>19</v>
      </c>
      <c r="K275" s="23" t="s">
        <v>15</v>
      </c>
    </row>
    <row r="276" ht="22.5" customHeight="1">
      <c r="A276" s="147">
        <v>46128.0</v>
      </c>
      <c r="B276" s="15"/>
      <c r="C276" s="46" t="s">
        <v>26253</v>
      </c>
      <c r="D276" s="181" t="s">
        <v>26254</v>
      </c>
      <c r="E276" s="100"/>
      <c r="F276" s="112" t="str">
        <f t="shared" si="1"/>
        <v>LUIS AUGUSTO ALCAYAGA MARTINEZ </v>
      </c>
      <c r="G276" s="100" t="s">
        <v>26255</v>
      </c>
      <c r="H276" s="56" t="s">
        <v>33</v>
      </c>
      <c r="I276" s="27"/>
      <c r="J276" s="57" t="s">
        <v>21</v>
      </c>
      <c r="K276" s="23" t="s">
        <v>15</v>
      </c>
    </row>
    <row r="277" ht="22.5" customHeight="1">
      <c r="A277" s="147">
        <v>46128.0</v>
      </c>
      <c r="B277" s="15">
        <v>46114.0</v>
      </c>
      <c r="C277" s="44">
        <v>45292.0</v>
      </c>
      <c r="D277" s="181" t="s">
        <v>26256</v>
      </c>
      <c r="E277" s="100"/>
      <c r="F277" s="112" t="str">
        <f t="shared" si="1"/>
        <v>JOAQUÍN ANTONIO JOFRÉ ÁLVAREZ </v>
      </c>
      <c r="G277" s="100" t="s">
        <v>26257</v>
      </c>
      <c r="H277" s="56" t="s">
        <v>33</v>
      </c>
      <c r="I277" s="27"/>
      <c r="J277" s="57" t="s">
        <v>17</v>
      </c>
      <c r="K277" s="23" t="s">
        <v>15</v>
      </c>
    </row>
    <row r="278" ht="22.5" customHeight="1">
      <c r="A278" s="147">
        <v>46128.0</v>
      </c>
      <c r="B278" s="15">
        <v>46120.0</v>
      </c>
      <c r="C278" s="44">
        <v>45231.0</v>
      </c>
      <c r="D278" s="181" t="s">
        <v>26258</v>
      </c>
      <c r="E278" s="100"/>
      <c r="F278" s="112" t="str">
        <f t="shared" si="1"/>
        <v>PATRICIO ALEJANDRO FLORES ARANCIBIA </v>
      </c>
      <c r="G278" s="100" t="s">
        <v>26259</v>
      </c>
      <c r="H278" s="56" t="s">
        <v>33</v>
      </c>
      <c r="I278" s="27"/>
      <c r="J278" s="57" t="s">
        <v>19</v>
      </c>
      <c r="K278" s="23" t="s">
        <v>15</v>
      </c>
    </row>
    <row r="279" ht="22.5" customHeight="1">
      <c r="A279" s="147">
        <v>46128.0</v>
      </c>
      <c r="B279" s="15">
        <v>46114.0</v>
      </c>
      <c r="C279" s="44">
        <v>45139.0</v>
      </c>
      <c r="D279" s="181" t="s">
        <v>26260</v>
      </c>
      <c r="E279" s="100"/>
      <c r="F279" s="112" t="str">
        <f t="shared" si="1"/>
        <v>JUAN ANTONIO GONZÁLEZ SEPÚLVEDA </v>
      </c>
      <c r="G279" s="100" t="s">
        <v>26261</v>
      </c>
      <c r="H279" s="56" t="s">
        <v>33</v>
      </c>
      <c r="I279" s="27"/>
      <c r="J279" s="57" t="s">
        <v>17</v>
      </c>
      <c r="K279" s="23" t="s">
        <v>15</v>
      </c>
    </row>
    <row r="280" ht="22.5" customHeight="1">
      <c r="A280" s="147">
        <v>46128.0</v>
      </c>
      <c r="B280" s="15">
        <v>46128.0</v>
      </c>
      <c r="C280" s="44">
        <v>43556.0</v>
      </c>
      <c r="D280" s="181" t="s">
        <v>26262</v>
      </c>
      <c r="E280" s="100"/>
      <c r="F280" s="112" t="str">
        <f t="shared" si="1"/>
        <v>IVÁN RODRIGO GARCÍA NAVARRO </v>
      </c>
      <c r="G280" s="100" t="s">
        <v>26263</v>
      </c>
      <c r="H280" s="56" t="s">
        <v>33</v>
      </c>
      <c r="I280" s="27"/>
      <c r="J280" s="57" t="s">
        <v>17</v>
      </c>
      <c r="K280" s="23" t="s">
        <v>15</v>
      </c>
    </row>
    <row r="281" ht="22.5" customHeight="1">
      <c r="A281" s="147">
        <v>46128.0</v>
      </c>
      <c r="B281" s="15"/>
      <c r="C281" s="46" t="s">
        <v>106</v>
      </c>
      <c r="D281" s="181" t="s">
        <v>26264</v>
      </c>
      <c r="E281" s="100"/>
      <c r="F281" s="112" t="str">
        <f t="shared" si="1"/>
        <v>CARLOS BRUNO ARAYA GODOY </v>
      </c>
      <c r="G281" s="100" t="s">
        <v>26265</v>
      </c>
      <c r="H281" s="61"/>
      <c r="I281" s="27"/>
      <c r="J281" s="57" t="s">
        <v>21</v>
      </c>
      <c r="K281" s="23" t="s">
        <v>22</v>
      </c>
    </row>
    <row r="282" ht="22.5" customHeight="1">
      <c r="A282" s="147">
        <v>46128.0</v>
      </c>
      <c r="B282" s="15"/>
      <c r="C282" s="46" t="s">
        <v>232</v>
      </c>
      <c r="D282" s="181" t="s">
        <v>26266</v>
      </c>
      <c r="E282" s="100"/>
      <c r="F282" s="112" t="str">
        <f t="shared" si="1"/>
        <v>ANA GLADYS CATALÁN GONZÁLEZ </v>
      </c>
      <c r="G282" s="100" t="s">
        <v>26267</v>
      </c>
      <c r="H282" s="56" t="s">
        <v>33</v>
      </c>
      <c r="I282" s="27"/>
      <c r="J282" s="57" t="s">
        <v>21</v>
      </c>
      <c r="K282" s="23" t="s">
        <v>15</v>
      </c>
    </row>
    <row r="283" ht="22.5" customHeight="1">
      <c r="A283" s="147">
        <v>46128.0</v>
      </c>
      <c r="B283" s="15">
        <v>46118.0</v>
      </c>
      <c r="C283" s="44">
        <v>44896.0</v>
      </c>
      <c r="D283" s="181" t="s">
        <v>26268</v>
      </c>
      <c r="E283" s="100"/>
      <c r="F283" s="112" t="str">
        <f t="shared" si="1"/>
        <v>GASTÓN HUGO LAREE GUERRERO </v>
      </c>
      <c r="G283" s="100" t="s">
        <v>26269</v>
      </c>
      <c r="H283" s="56" t="s">
        <v>33</v>
      </c>
      <c r="I283" s="27"/>
      <c r="J283" s="57" t="s">
        <v>17</v>
      </c>
      <c r="K283" s="23" t="s">
        <v>15</v>
      </c>
    </row>
    <row r="284" ht="22.5" customHeight="1">
      <c r="A284" s="147">
        <v>46128.0</v>
      </c>
      <c r="B284" s="15"/>
      <c r="C284" s="46" t="s">
        <v>228</v>
      </c>
      <c r="D284" s="181" t="s">
        <v>26270</v>
      </c>
      <c r="E284" s="100"/>
      <c r="F284" s="112" t="str">
        <f t="shared" si="1"/>
        <v>PAMELA ISABEL FERNÁNDEZ LUENGO </v>
      </c>
      <c r="G284" s="100" t="s">
        <v>26271</v>
      </c>
      <c r="H284" s="56" t="s">
        <v>33</v>
      </c>
      <c r="I284" s="27"/>
      <c r="J284" s="57" t="s">
        <v>21</v>
      </c>
      <c r="K284" s="23" t="s">
        <v>15</v>
      </c>
    </row>
    <row r="285" ht="22.5" customHeight="1">
      <c r="A285" s="147">
        <v>46128.0</v>
      </c>
      <c r="B285" s="15"/>
      <c r="C285" s="46" t="s">
        <v>232</v>
      </c>
      <c r="D285" s="181" t="s">
        <v>26272</v>
      </c>
      <c r="E285" s="100"/>
      <c r="F285" s="112" t="str">
        <f t="shared" si="1"/>
        <v>IVETTE MARLENE CISTERNAS JAMETT </v>
      </c>
      <c r="G285" s="100" t="s">
        <v>26273</v>
      </c>
      <c r="H285" s="56" t="s">
        <v>33</v>
      </c>
      <c r="I285" s="27"/>
      <c r="J285" s="57" t="s">
        <v>21</v>
      </c>
      <c r="K285" s="23" t="s">
        <v>15</v>
      </c>
    </row>
    <row r="286" ht="22.5" customHeight="1">
      <c r="A286" s="147">
        <v>46128.0</v>
      </c>
      <c r="B286" s="15">
        <v>46120.0</v>
      </c>
      <c r="C286" s="44">
        <v>43862.0</v>
      </c>
      <c r="D286" s="181" t="s">
        <v>26274</v>
      </c>
      <c r="E286" s="100"/>
      <c r="F286" s="112" t="str">
        <f t="shared" si="1"/>
        <v>ANGELO ARMANDO PACHECO PRIETO </v>
      </c>
      <c r="G286" s="100" t="s">
        <v>26275</v>
      </c>
      <c r="H286" s="56" t="s">
        <v>33</v>
      </c>
      <c r="I286" s="27"/>
      <c r="J286" s="57" t="s">
        <v>19</v>
      </c>
      <c r="K286" s="23" t="s">
        <v>15</v>
      </c>
    </row>
    <row r="287" ht="22.5" customHeight="1">
      <c r="A287" s="147">
        <v>46128.0</v>
      </c>
      <c r="B287" s="15">
        <v>46118.0</v>
      </c>
      <c r="C287" s="44">
        <v>43891.0</v>
      </c>
      <c r="D287" s="181" t="s">
        <v>26276</v>
      </c>
      <c r="E287" s="100"/>
      <c r="F287" s="112" t="str">
        <f t="shared" si="1"/>
        <v>FRANCESCA MURIEL SANHUEZA MEDINA </v>
      </c>
      <c r="G287" s="100" t="s">
        <v>16672</v>
      </c>
      <c r="H287" s="56" t="s">
        <v>33</v>
      </c>
      <c r="I287" s="27"/>
      <c r="J287" s="57" t="s">
        <v>17</v>
      </c>
      <c r="K287" s="23" t="s">
        <v>15</v>
      </c>
    </row>
    <row r="288" ht="22.5" customHeight="1">
      <c r="A288" s="147">
        <v>46128.0</v>
      </c>
      <c r="B288" s="15"/>
      <c r="C288" s="46" t="s">
        <v>106</v>
      </c>
      <c r="D288" s="181" t="s">
        <v>26277</v>
      </c>
      <c r="E288" s="100"/>
      <c r="F288" s="112" t="str">
        <f t="shared" si="1"/>
        <v>BÁRBARA FERNANDA RIFO ULLOA </v>
      </c>
      <c r="G288" s="100" t="s">
        <v>26278</v>
      </c>
      <c r="H288" s="56" t="s">
        <v>33</v>
      </c>
      <c r="I288" s="27"/>
      <c r="J288" s="57" t="s">
        <v>21</v>
      </c>
      <c r="K288" s="23" t="s">
        <v>15</v>
      </c>
    </row>
    <row r="289" ht="22.5" customHeight="1">
      <c r="A289" s="147">
        <v>46128.0</v>
      </c>
      <c r="B289" s="15">
        <v>46118.0</v>
      </c>
      <c r="C289" s="44">
        <v>43221.0</v>
      </c>
      <c r="D289" s="181" t="s">
        <v>26279</v>
      </c>
      <c r="E289" s="100"/>
      <c r="F289" s="112" t="str">
        <f t="shared" si="1"/>
        <v>CLAUDIA ALEJANDRA ORREGO OLMEDO </v>
      </c>
      <c r="G289" s="100" t="s">
        <v>26280</v>
      </c>
      <c r="H289" s="61"/>
      <c r="I289" s="27"/>
      <c r="J289" s="57" t="s">
        <v>17</v>
      </c>
      <c r="K289" s="23" t="s">
        <v>22</v>
      </c>
    </row>
    <row r="290" ht="22.5" customHeight="1">
      <c r="A290" s="147">
        <v>46128.0</v>
      </c>
      <c r="B290" s="15">
        <v>46118.0</v>
      </c>
      <c r="C290" s="44">
        <v>42430.0</v>
      </c>
      <c r="D290" s="181" t="s">
        <v>26281</v>
      </c>
      <c r="E290" s="100"/>
      <c r="F290" s="112" t="str">
        <f t="shared" si="1"/>
        <v>PAULINA ALEJANDRA VALLE LUCERO </v>
      </c>
      <c r="G290" s="100" t="s">
        <v>26282</v>
      </c>
      <c r="H290" s="56" t="s">
        <v>33</v>
      </c>
      <c r="I290" s="27"/>
      <c r="J290" s="57" t="s">
        <v>17</v>
      </c>
      <c r="K290" s="23" t="s">
        <v>15</v>
      </c>
    </row>
    <row r="291" ht="22.5" customHeight="1">
      <c r="A291" s="147">
        <v>46128.0</v>
      </c>
      <c r="B291" s="15">
        <v>46118.0</v>
      </c>
      <c r="C291" s="44">
        <v>44501.0</v>
      </c>
      <c r="D291" s="181" t="s">
        <v>26283</v>
      </c>
      <c r="E291" s="100"/>
      <c r="F291" s="112" t="str">
        <f t="shared" si="1"/>
        <v>LEOPOLDO DANILO GALLARDO GALLARDO </v>
      </c>
      <c r="G291" s="100" t="s">
        <v>26284</v>
      </c>
      <c r="H291" s="56" t="s">
        <v>33</v>
      </c>
      <c r="I291" s="27"/>
      <c r="J291" s="57" t="s">
        <v>17</v>
      </c>
      <c r="K291" s="23" t="s">
        <v>15</v>
      </c>
    </row>
    <row r="292" ht="22.5" customHeight="1">
      <c r="A292" s="147">
        <v>46128.0</v>
      </c>
      <c r="B292" s="15"/>
      <c r="C292" s="46" t="s">
        <v>228</v>
      </c>
      <c r="D292" s="181" t="s">
        <v>26285</v>
      </c>
      <c r="E292" s="100"/>
      <c r="F292" s="112" t="str">
        <f t="shared" si="1"/>
        <v>FRANCISCO ANTONIO ROMA JEREZ </v>
      </c>
      <c r="G292" s="100" t="s">
        <v>26286</v>
      </c>
      <c r="H292" s="61"/>
      <c r="I292" s="27"/>
      <c r="J292" s="57" t="s">
        <v>21</v>
      </c>
      <c r="K292" s="23" t="s">
        <v>22</v>
      </c>
    </row>
    <row r="293" ht="22.5" customHeight="1">
      <c r="A293" s="147">
        <v>46128.0</v>
      </c>
      <c r="B293" s="15">
        <v>46118.0</v>
      </c>
      <c r="C293" s="44">
        <v>43800.0</v>
      </c>
      <c r="D293" s="181" t="s">
        <v>26287</v>
      </c>
      <c r="E293" s="100"/>
      <c r="F293" s="112" t="str">
        <f t="shared" si="1"/>
        <v>SILVIO GONZALO PEÑA BARRERA </v>
      </c>
      <c r="G293" s="100" t="s">
        <v>7862</v>
      </c>
      <c r="H293" s="56" t="s">
        <v>33</v>
      </c>
      <c r="I293" s="27"/>
      <c r="J293" s="57" t="s">
        <v>17</v>
      </c>
      <c r="K293" s="23" t="s">
        <v>15</v>
      </c>
    </row>
    <row r="294" ht="22.5" customHeight="1">
      <c r="A294" s="147">
        <v>46128.0</v>
      </c>
      <c r="B294" s="15">
        <v>46118.0</v>
      </c>
      <c r="C294" s="44">
        <v>43525.0</v>
      </c>
      <c r="D294" s="181" t="s">
        <v>26288</v>
      </c>
      <c r="E294" s="100"/>
      <c r="F294" s="112" t="str">
        <f t="shared" si="1"/>
        <v>LISETT ANDREA ZAMORA DELBENE </v>
      </c>
      <c r="G294" s="100" t="s">
        <v>26289</v>
      </c>
      <c r="H294" s="56" t="s">
        <v>33</v>
      </c>
      <c r="I294" s="27"/>
      <c r="J294" s="57" t="s">
        <v>17</v>
      </c>
      <c r="K294" s="23" t="s">
        <v>15</v>
      </c>
    </row>
    <row r="295" ht="22.5" customHeight="1">
      <c r="A295" s="147">
        <v>46128.0</v>
      </c>
      <c r="B295" s="15">
        <v>46118.0</v>
      </c>
      <c r="C295" s="44">
        <v>44378.0</v>
      </c>
      <c r="D295" s="181" t="s">
        <v>26290</v>
      </c>
      <c r="E295" s="100"/>
      <c r="F295" s="112" t="str">
        <f t="shared" si="1"/>
        <v>CARLOS ARTURO IRIARTE GARRIDO </v>
      </c>
      <c r="G295" s="100" t="s">
        <v>26291</v>
      </c>
      <c r="H295" s="56" t="s">
        <v>33</v>
      </c>
      <c r="I295" s="27"/>
      <c r="J295" s="57" t="s">
        <v>17</v>
      </c>
      <c r="K295" s="23" t="s">
        <v>15</v>
      </c>
    </row>
    <row r="296" ht="22.5" customHeight="1">
      <c r="A296" s="147">
        <v>46128.0</v>
      </c>
      <c r="B296" s="15"/>
      <c r="C296" s="46" t="s">
        <v>232</v>
      </c>
      <c r="D296" s="181" t="s">
        <v>26292</v>
      </c>
      <c r="E296" s="100"/>
      <c r="F296" s="112" t="str">
        <f t="shared" si="1"/>
        <v>MARYANGELA NATALY VARGAS BAEZ </v>
      </c>
      <c r="G296" s="100" t="s">
        <v>26293</v>
      </c>
      <c r="H296" s="56" t="s">
        <v>33</v>
      </c>
      <c r="I296" s="27"/>
      <c r="J296" s="57" t="s">
        <v>21</v>
      </c>
      <c r="K296" s="23" t="s">
        <v>15</v>
      </c>
    </row>
    <row r="297" ht="22.5" customHeight="1">
      <c r="A297" s="147">
        <v>46128.0</v>
      </c>
      <c r="B297" s="15">
        <v>46118.0</v>
      </c>
      <c r="C297" s="44">
        <v>41395.0</v>
      </c>
      <c r="D297" s="181" t="s">
        <v>26294</v>
      </c>
      <c r="E297" s="100"/>
      <c r="F297" s="112" t="str">
        <f t="shared" si="1"/>
        <v>HERNÁN OSVALDO OYANEDER AGUILERA </v>
      </c>
      <c r="G297" s="100" t="s">
        <v>26295</v>
      </c>
      <c r="H297" s="56" t="s">
        <v>33</v>
      </c>
      <c r="I297" s="27"/>
      <c r="J297" s="57" t="s">
        <v>17</v>
      </c>
      <c r="K297" s="23" t="s">
        <v>15</v>
      </c>
    </row>
    <row r="298" ht="22.5" customHeight="1">
      <c r="A298" s="147">
        <v>46128.0</v>
      </c>
      <c r="B298" s="15">
        <v>46121.0</v>
      </c>
      <c r="C298" s="44">
        <v>43132.0</v>
      </c>
      <c r="D298" s="181" t="s">
        <v>26296</v>
      </c>
      <c r="E298" s="100"/>
      <c r="F298" s="112" t="str">
        <f t="shared" si="1"/>
        <v>SEBASTIÁN FELIPE RUBIO RUBIO </v>
      </c>
      <c r="G298" s="100" t="s">
        <v>26297</v>
      </c>
      <c r="H298" s="61"/>
      <c r="I298" s="27"/>
      <c r="J298" s="57" t="s">
        <v>19</v>
      </c>
      <c r="K298" s="23" t="s">
        <v>15</v>
      </c>
    </row>
    <row r="299" ht="22.5" customHeight="1">
      <c r="A299" s="147">
        <v>46128.0</v>
      </c>
      <c r="B299" s="15">
        <v>46118.0</v>
      </c>
      <c r="C299" s="44">
        <v>41518.0</v>
      </c>
      <c r="D299" s="181" t="s">
        <v>26298</v>
      </c>
      <c r="E299" s="100"/>
      <c r="F299" s="112" t="str">
        <f t="shared" si="1"/>
        <v>FREDDY ALEJANDRO RÍOS DONOSO </v>
      </c>
      <c r="G299" s="100" t="s">
        <v>26299</v>
      </c>
      <c r="H299" s="56" t="s">
        <v>33</v>
      </c>
      <c r="I299" s="27"/>
      <c r="J299" s="57" t="s">
        <v>17</v>
      </c>
      <c r="K299" s="23" t="s">
        <v>15</v>
      </c>
    </row>
    <row r="300" ht="22.5" customHeight="1">
      <c r="A300" s="147">
        <v>46128.0</v>
      </c>
      <c r="B300" s="15"/>
      <c r="C300" s="46" t="s">
        <v>106</v>
      </c>
      <c r="D300" s="181" t="s">
        <v>26300</v>
      </c>
      <c r="E300" s="100"/>
      <c r="F300" s="112" t="str">
        <f t="shared" si="1"/>
        <v>LUCIANE VEIGA AGUILERA </v>
      </c>
      <c r="G300" s="100" t="s">
        <v>26301</v>
      </c>
      <c r="H300" s="61"/>
      <c r="I300" s="27"/>
      <c r="J300" s="57" t="s">
        <v>21</v>
      </c>
      <c r="K300" s="23" t="s">
        <v>22</v>
      </c>
    </row>
    <row r="301" ht="22.5" customHeight="1">
      <c r="A301" s="147">
        <v>46128.0</v>
      </c>
      <c r="B301" s="15">
        <v>46118.0</v>
      </c>
      <c r="C301" s="44">
        <v>43009.0</v>
      </c>
      <c r="D301" s="181" t="s">
        <v>26302</v>
      </c>
      <c r="E301" s="100"/>
      <c r="F301" s="112" t="str">
        <f t="shared" si="1"/>
        <v>FRANCISCO JAVIER URBINA CAUTIVO </v>
      </c>
      <c r="G301" s="100" t="s">
        <v>26303</v>
      </c>
      <c r="H301" s="61"/>
      <c r="I301" s="27"/>
      <c r="J301" s="57" t="s">
        <v>17</v>
      </c>
      <c r="K301" s="23" t="s">
        <v>15</v>
      </c>
    </row>
    <row r="302" ht="22.5" customHeight="1">
      <c r="A302" s="147">
        <v>46128.0</v>
      </c>
      <c r="B302" s="15"/>
      <c r="C302" s="44"/>
      <c r="D302" s="181" t="s">
        <v>26304</v>
      </c>
      <c r="E302" s="100"/>
      <c r="F302" s="112" t="str">
        <f t="shared" si="1"/>
        <v>CYNTHIA VALERIA GÓMEZ TRIVIÑO </v>
      </c>
      <c r="G302" s="100" t="s">
        <v>26305</v>
      </c>
      <c r="H302" s="61"/>
      <c r="I302" s="27"/>
      <c r="J302" s="65"/>
      <c r="K302" s="28"/>
    </row>
    <row r="303" ht="22.5" customHeight="1">
      <c r="A303" s="147">
        <v>46128.0</v>
      </c>
      <c r="B303" s="15">
        <v>46128.0</v>
      </c>
      <c r="C303" s="44">
        <v>41699.0</v>
      </c>
      <c r="D303" s="181" t="s">
        <v>26306</v>
      </c>
      <c r="E303" s="100"/>
      <c r="F303" s="112" t="str">
        <f t="shared" si="1"/>
        <v>MARCELA DEL CARMEN OLIVARES POBLETE </v>
      </c>
      <c r="G303" s="100" t="s">
        <v>26307</v>
      </c>
      <c r="H303" s="56" t="s">
        <v>33</v>
      </c>
      <c r="I303" s="27"/>
      <c r="J303" s="57" t="s">
        <v>17</v>
      </c>
      <c r="K303" s="23" t="s">
        <v>15</v>
      </c>
    </row>
    <row r="304" ht="22.5" customHeight="1">
      <c r="A304" s="147">
        <v>46128.0</v>
      </c>
      <c r="B304" s="15">
        <v>46118.0</v>
      </c>
      <c r="C304" s="44">
        <v>44562.0</v>
      </c>
      <c r="D304" s="181" t="s">
        <v>26308</v>
      </c>
      <c r="E304" s="100"/>
      <c r="F304" s="112" t="str">
        <f t="shared" si="1"/>
        <v>CRISTIAN MAXIMILIANO ALVARADO OPAZO </v>
      </c>
      <c r="G304" s="100" t="s">
        <v>26309</v>
      </c>
      <c r="H304" s="56" t="s">
        <v>33</v>
      </c>
      <c r="I304" s="27"/>
      <c r="J304" s="57" t="s">
        <v>17</v>
      </c>
      <c r="K304" s="23" t="s">
        <v>15</v>
      </c>
    </row>
    <row r="305" ht="22.5" customHeight="1">
      <c r="A305" s="147">
        <v>46128.0</v>
      </c>
      <c r="B305" s="15"/>
      <c r="C305" s="46" t="s">
        <v>10611</v>
      </c>
      <c r="D305" s="181" t="s">
        <v>26310</v>
      </c>
      <c r="E305" s="100"/>
      <c r="F305" s="112" t="str">
        <f t="shared" si="1"/>
        <v>DIEGO BENJAMÍN ANTILEF CHÁVEZ </v>
      </c>
      <c r="G305" s="100" t="s">
        <v>26311</v>
      </c>
      <c r="H305" s="56" t="s">
        <v>33</v>
      </c>
      <c r="I305" s="27"/>
      <c r="J305" s="57" t="s">
        <v>21</v>
      </c>
      <c r="K305" s="23" t="s">
        <v>15</v>
      </c>
    </row>
    <row r="306" ht="22.5" customHeight="1">
      <c r="A306" s="147">
        <v>46128.0</v>
      </c>
      <c r="B306" s="15">
        <v>46118.0</v>
      </c>
      <c r="C306" s="44">
        <v>43586.0</v>
      </c>
      <c r="D306" s="181" t="s">
        <v>26312</v>
      </c>
      <c r="E306" s="100"/>
      <c r="F306" s="112" t="str">
        <f t="shared" si="1"/>
        <v>JOAQUÍN VERA RABUCO </v>
      </c>
      <c r="G306" s="100" t="s">
        <v>26313</v>
      </c>
      <c r="H306" s="56" t="s">
        <v>33</v>
      </c>
      <c r="I306" s="27"/>
      <c r="J306" s="57" t="s">
        <v>17</v>
      </c>
      <c r="K306" s="23" t="s">
        <v>15</v>
      </c>
    </row>
    <row r="307" ht="22.5" customHeight="1">
      <c r="A307" s="147">
        <v>46128.0</v>
      </c>
      <c r="B307" s="15"/>
      <c r="C307" s="46" t="s">
        <v>2583</v>
      </c>
      <c r="D307" s="181" t="s">
        <v>26314</v>
      </c>
      <c r="E307" s="100"/>
      <c r="F307" s="112" t="str">
        <f t="shared" si="1"/>
        <v>DIEGO EDUARDO HERRERA DÍAZ </v>
      </c>
      <c r="G307" s="100" t="s">
        <v>26315</v>
      </c>
      <c r="H307" s="61"/>
      <c r="I307" s="27"/>
      <c r="J307" s="57" t="s">
        <v>21</v>
      </c>
      <c r="K307" s="23" t="s">
        <v>22</v>
      </c>
    </row>
    <row r="308" ht="22.5" customHeight="1">
      <c r="A308" s="147">
        <v>46128.0</v>
      </c>
      <c r="B308" s="15">
        <v>46114.0</v>
      </c>
      <c r="C308" s="44">
        <v>45383.0</v>
      </c>
      <c r="D308" s="181" t="s">
        <v>26316</v>
      </c>
      <c r="E308" s="100"/>
      <c r="F308" s="112" t="str">
        <f t="shared" si="1"/>
        <v>PAULINA ANDREA TELLO GONZÁLEZ </v>
      </c>
      <c r="G308" s="100" t="s">
        <v>26317</v>
      </c>
      <c r="H308" s="56" t="s">
        <v>33</v>
      </c>
      <c r="I308" s="27"/>
      <c r="J308" s="57" t="s">
        <v>17</v>
      </c>
      <c r="K308" s="23" t="s">
        <v>15</v>
      </c>
    </row>
    <row r="309" ht="22.5" customHeight="1">
      <c r="A309" s="147">
        <v>46128.0</v>
      </c>
      <c r="B309" s="15"/>
      <c r="C309" s="46" t="s">
        <v>106</v>
      </c>
      <c r="D309" s="181" t="s">
        <v>26318</v>
      </c>
      <c r="E309" s="100"/>
      <c r="F309" s="112" t="str">
        <f t="shared" si="1"/>
        <v>JACQUELINE PAMELA ZAMORA JERIA </v>
      </c>
      <c r="G309" s="100" t="s">
        <v>26319</v>
      </c>
      <c r="H309" s="56" t="s">
        <v>33</v>
      </c>
      <c r="I309" s="27"/>
      <c r="J309" s="57" t="s">
        <v>21</v>
      </c>
      <c r="K309" s="23" t="s">
        <v>15</v>
      </c>
    </row>
    <row r="310" ht="22.5" customHeight="1">
      <c r="A310" s="147">
        <v>46128.0</v>
      </c>
      <c r="B310" s="15">
        <v>46128.0</v>
      </c>
      <c r="C310" s="44">
        <v>45292.0</v>
      </c>
      <c r="D310" s="181" t="s">
        <v>26320</v>
      </c>
      <c r="E310" s="100"/>
      <c r="F310" s="112" t="str">
        <f t="shared" si="1"/>
        <v>DIEGO ANTONIO AGUILERA RAMÍREZ </v>
      </c>
      <c r="G310" s="100" t="s">
        <v>26321</v>
      </c>
      <c r="H310" s="56" t="s">
        <v>33</v>
      </c>
      <c r="I310" s="27"/>
      <c r="J310" s="57" t="s">
        <v>17</v>
      </c>
      <c r="K310" s="23" t="s">
        <v>15</v>
      </c>
    </row>
    <row r="311" ht="22.5" customHeight="1">
      <c r="A311" s="147">
        <v>46128.0</v>
      </c>
      <c r="B311" s="15"/>
      <c r="C311" s="44"/>
      <c r="D311" s="181" t="s">
        <v>26322</v>
      </c>
      <c r="E311" s="100"/>
      <c r="F311" s="112" t="str">
        <f t="shared" si="1"/>
        <v>MARÍA ANGÉLICA FIGUEROA MARAMBIO </v>
      </c>
      <c r="G311" s="100" t="s">
        <v>26323</v>
      </c>
      <c r="H311" s="61"/>
      <c r="I311" s="27"/>
      <c r="J311" s="65"/>
      <c r="K311" s="23" t="s">
        <v>15</v>
      </c>
    </row>
    <row r="312" ht="22.5" customHeight="1">
      <c r="A312" s="147">
        <v>46128.0</v>
      </c>
      <c r="B312" s="15"/>
      <c r="C312" s="46" t="s">
        <v>122</v>
      </c>
      <c r="D312" s="181" t="s">
        <v>26324</v>
      </c>
      <c r="E312" s="100"/>
      <c r="F312" s="112" t="str">
        <f t="shared" si="1"/>
        <v>JENY PAOLA SILVA SILVA </v>
      </c>
      <c r="G312" s="100" t="s">
        <v>26325</v>
      </c>
      <c r="H312" s="61"/>
      <c r="I312" s="27"/>
      <c r="J312" s="57" t="s">
        <v>21</v>
      </c>
      <c r="K312" s="23" t="s">
        <v>15</v>
      </c>
    </row>
    <row r="313" ht="22.5" customHeight="1">
      <c r="A313" s="147">
        <v>46128.0</v>
      </c>
      <c r="B313" s="15"/>
      <c r="C313" s="46" t="s">
        <v>106</v>
      </c>
      <c r="D313" s="181" t="s">
        <v>26326</v>
      </c>
      <c r="E313" s="100"/>
      <c r="F313" s="112" t="str">
        <f t="shared" si="1"/>
        <v>PAOLA ANDREA MONTENEGRO CELEDÓN </v>
      </c>
      <c r="G313" s="100" t="s">
        <v>26327</v>
      </c>
      <c r="H313" s="56" t="s">
        <v>33</v>
      </c>
      <c r="I313" s="27"/>
      <c r="J313" s="57" t="s">
        <v>21226</v>
      </c>
      <c r="K313" s="23" t="s">
        <v>15</v>
      </c>
    </row>
    <row r="314" ht="22.5" customHeight="1">
      <c r="A314" s="147">
        <v>46128.0</v>
      </c>
      <c r="B314" s="15"/>
      <c r="C314" s="46" t="s">
        <v>106</v>
      </c>
      <c r="D314" s="181" t="s">
        <v>26328</v>
      </c>
      <c r="E314" s="100" t="s">
        <v>26329</v>
      </c>
      <c r="F314" s="112" t="str">
        <f t="shared" si="1"/>
        <v>BENNY SANCHEZ BARRERA</v>
      </c>
      <c r="G314" s="100" t="s">
        <v>26330</v>
      </c>
      <c r="H314" s="56" t="s">
        <v>33</v>
      </c>
      <c r="I314" s="27"/>
      <c r="J314" s="57" t="s">
        <v>21</v>
      </c>
      <c r="K314" s="23" t="s">
        <v>15</v>
      </c>
    </row>
    <row r="315" ht="22.5" customHeight="1">
      <c r="A315" s="147">
        <v>46129.0</v>
      </c>
      <c r="B315" s="15">
        <v>46119.0</v>
      </c>
      <c r="C315" s="44">
        <v>44440.0</v>
      </c>
      <c r="D315" s="181" t="s">
        <v>26331</v>
      </c>
      <c r="E315" s="100"/>
      <c r="F315" s="112" t="str">
        <f t="shared" si="1"/>
        <v>LUIS HERNÁN CAVIEDES MANRÍQUEZ </v>
      </c>
      <c r="G315" s="100" t="s">
        <v>26332</v>
      </c>
      <c r="H315" s="56" t="s">
        <v>33</v>
      </c>
      <c r="I315" s="27"/>
      <c r="J315" s="57" t="s">
        <v>17</v>
      </c>
      <c r="K315" s="23" t="s">
        <v>15</v>
      </c>
    </row>
    <row r="316" ht="22.5" customHeight="1">
      <c r="A316" s="147">
        <v>46129.0</v>
      </c>
      <c r="B316" s="15">
        <v>46119.0</v>
      </c>
      <c r="C316" s="44">
        <v>43586.0</v>
      </c>
      <c r="D316" s="181" t="s">
        <v>26333</v>
      </c>
      <c r="E316" s="100"/>
      <c r="F316" s="112" t="str">
        <f t="shared" si="1"/>
        <v>JOSÉ RAÚL BELTRÁN ORELLANA </v>
      </c>
      <c r="G316" s="100" t="s">
        <v>26334</v>
      </c>
      <c r="H316" s="56" t="s">
        <v>33</v>
      </c>
      <c r="I316" s="27"/>
      <c r="J316" s="57" t="s">
        <v>17</v>
      </c>
      <c r="K316" s="23" t="s">
        <v>15</v>
      </c>
    </row>
    <row r="317" ht="22.5" customHeight="1">
      <c r="A317" s="147">
        <v>46129.0</v>
      </c>
      <c r="B317" s="15">
        <v>46119.0</v>
      </c>
      <c r="C317" s="44">
        <v>43647.0</v>
      </c>
      <c r="D317" s="181" t="s">
        <v>26335</v>
      </c>
      <c r="E317" s="100"/>
      <c r="F317" s="112" t="str">
        <f t="shared" si="1"/>
        <v>IGNACIA ANTONIA PINTO ROJAS </v>
      </c>
      <c r="G317" s="100" t="s">
        <v>15944</v>
      </c>
      <c r="H317" s="56" t="s">
        <v>33</v>
      </c>
      <c r="I317" s="27"/>
      <c r="J317" s="57" t="s">
        <v>17</v>
      </c>
      <c r="K317" s="23" t="s">
        <v>15</v>
      </c>
    </row>
    <row r="318" ht="22.5" customHeight="1">
      <c r="A318" s="147">
        <v>46129.0</v>
      </c>
      <c r="B318" s="15">
        <v>46129.0</v>
      </c>
      <c r="C318" s="44">
        <v>43586.0</v>
      </c>
      <c r="D318" s="181" t="s">
        <v>26336</v>
      </c>
      <c r="E318" s="100"/>
      <c r="F318" s="112" t="str">
        <f t="shared" si="1"/>
        <v>NAYADE ALEJANDRA ROSSI SPENCER </v>
      </c>
      <c r="G318" s="100" t="s">
        <v>26337</v>
      </c>
      <c r="H318" s="56" t="s">
        <v>33</v>
      </c>
      <c r="I318" s="27"/>
      <c r="J318" s="57" t="s">
        <v>17</v>
      </c>
      <c r="K318" s="23" t="s">
        <v>15</v>
      </c>
    </row>
    <row r="319" ht="22.5" customHeight="1">
      <c r="A319" s="147">
        <v>46129.0</v>
      </c>
      <c r="B319" s="15"/>
      <c r="C319" s="46" t="s">
        <v>106</v>
      </c>
      <c r="D319" s="181" t="s">
        <v>26338</v>
      </c>
      <c r="E319" s="100"/>
      <c r="F319" s="112" t="str">
        <f t="shared" si="1"/>
        <v>JAVIERA FLORENCIA AHUMADA PIZARRO </v>
      </c>
      <c r="G319" s="100" t="s">
        <v>26339</v>
      </c>
      <c r="H319" s="61"/>
      <c r="I319" s="27"/>
      <c r="J319" s="57" t="s">
        <v>21</v>
      </c>
      <c r="K319" s="23" t="s">
        <v>22</v>
      </c>
    </row>
    <row r="320" ht="22.5" customHeight="1">
      <c r="A320" s="147">
        <v>46129.0</v>
      </c>
      <c r="B320" s="15">
        <v>46119.0</v>
      </c>
      <c r="C320" s="44">
        <v>43617.0</v>
      </c>
      <c r="D320" s="181" t="s">
        <v>26340</v>
      </c>
      <c r="E320" s="100"/>
      <c r="F320" s="112" t="str">
        <f t="shared" si="1"/>
        <v>JONATHAN PAUL MANCILLA AGUILAR </v>
      </c>
      <c r="G320" s="100" t="s">
        <v>18591</v>
      </c>
      <c r="H320" s="56" t="s">
        <v>33</v>
      </c>
      <c r="I320" s="27"/>
      <c r="J320" s="57" t="s">
        <v>17</v>
      </c>
      <c r="K320" s="23" t="s">
        <v>15</v>
      </c>
    </row>
    <row r="321" ht="22.5" customHeight="1">
      <c r="A321" s="147">
        <v>46129.0</v>
      </c>
      <c r="B321" s="15">
        <v>46119.0</v>
      </c>
      <c r="C321" s="44">
        <v>43770.0</v>
      </c>
      <c r="D321" s="181" t="s">
        <v>26341</v>
      </c>
      <c r="E321" s="100"/>
      <c r="F321" s="112" t="str">
        <f t="shared" si="1"/>
        <v>JAVIER VICENTE FLORES CARVAJAL </v>
      </c>
      <c r="G321" s="100" t="s">
        <v>18290</v>
      </c>
      <c r="H321" s="56" t="s">
        <v>33</v>
      </c>
      <c r="I321" s="27"/>
      <c r="J321" s="57" t="s">
        <v>17</v>
      </c>
      <c r="K321" s="23" t="s">
        <v>15</v>
      </c>
    </row>
    <row r="322" ht="22.5" customHeight="1">
      <c r="A322" s="147">
        <v>46129.0</v>
      </c>
      <c r="B322" s="15">
        <v>46129.0</v>
      </c>
      <c r="C322" s="44">
        <v>43586.0</v>
      </c>
      <c r="D322" s="181" t="s">
        <v>26342</v>
      </c>
      <c r="E322" s="100"/>
      <c r="F322" s="112" t="str">
        <f t="shared" si="1"/>
        <v>MARCELA PATRICIA MONTENEGRO BASCUR </v>
      </c>
      <c r="G322" s="100" t="s">
        <v>26343</v>
      </c>
      <c r="H322" s="56" t="s">
        <v>33</v>
      </c>
      <c r="I322" s="27"/>
      <c r="J322" s="57" t="s">
        <v>17</v>
      </c>
      <c r="K322" s="23" t="s">
        <v>15</v>
      </c>
    </row>
    <row r="323" ht="22.5" customHeight="1">
      <c r="A323" s="147">
        <v>46129.0</v>
      </c>
      <c r="B323" s="15">
        <v>46119.0</v>
      </c>
      <c r="C323" s="44">
        <v>44470.0</v>
      </c>
      <c r="D323" s="181" t="s">
        <v>26344</v>
      </c>
      <c r="E323" s="100"/>
      <c r="F323" s="112" t="str">
        <f t="shared" si="1"/>
        <v>PEDRO RICARDO FERRADA SANHUEZA </v>
      </c>
      <c r="G323" s="100" t="s">
        <v>26345</v>
      </c>
      <c r="H323" s="56" t="s">
        <v>33</v>
      </c>
      <c r="I323" s="27"/>
      <c r="J323" s="57" t="s">
        <v>17</v>
      </c>
      <c r="K323" s="23" t="s">
        <v>15</v>
      </c>
    </row>
    <row r="324" ht="22.5" customHeight="1">
      <c r="A324" s="147">
        <v>46129.0</v>
      </c>
      <c r="B324" s="15"/>
      <c r="C324" s="46" t="s">
        <v>122</v>
      </c>
      <c r="D324" s="181" t="s">
        <v>26346</v>
      </c>
      <c r="E324" s="100"/>
      <c r="F324" s="112" t="str">
        <f t="shared" si="1"/>
        <v>MÓNICA CRISTINA ARANDA NÚÑEZ </v>
      </c>
      <c r="G324" s="100" t="s">
        <v>26347</v>
      </c>
      <c r="H324" s="56" t="s">
        <v>33</v>
      </c>
      <c r="I324" s="27"/>
      <c r="J324" s="57" t="s">
        <v>21</v>
      </c>
      <c r="K324" s="23" t="s">
        <v>15</v>
      </c>
    </row>
    <row r="325" ht="22.5" customHeight="1">
      <c r="A325" s="147">
        <v>46129.0</v>
      </c>
      <c r="B325" s="15">
        <v>46119.0</v>
      </c>
      <c r="C325" s="44">
        <v>43497.0</v>
      </c>
      <c r="D325" s="181" t="s">
        <v>26348</v>
      </c>
      <c r="E325" s="100"/>
      <c r="F325" s="112" t="str">
        <f t="shared" si="1"/>
        <v>RODRIGO GASTÓN BÓRQUEZ ALFARO </v>
      </c>
      <c r="G325" s="100" t="s">
        <v>26349</v>
      </c>
      <c r="H325" s="56" t="s">
        <v>33</v>
      </c>
      <c r="I325" s="27"/>
      <c r="J325" s="57" t="s">
        <v>17</v>
      </c>
      <c r="K325" s="23" t="s">
        <v>15</v>
      </c>
    </row>
    <row r="326" ht="22.5" customHeight="1">
      <c r="A326" s="147">
        <v>46129.0</v>
      </c>
      <c r="B326" s="15">
        <v>46118.0</v>
      </c>
      <c r="C326" s="44">
        <v>45170.0</v>
      </c>
      <c r="D326" s="181" t="s">
        <v>26350</v>
      </c>
      <c r="E326" s="100"/>
      <c r="F326" s="112" t="str">
        <f t="shared" si="1"/>
        <v>ALEJANDRO ANTONIO GÁLVEZ ASTUDILLO </v>
      </c>
      <c r="G326" s="100" t="s">
        <v>26351</v>
      </c>
      <c r="H326" s="56" t="s">
        <v>33</v>
      </c>
      <c r="I326" s="27"/>
      <c r="J326" s="57" t="s">
        <v>17</v>
      </c>
      <c r="K326" s="23" t="s">
        <v>15</v>
      </c>
    </row>
    <row r="327" ht="22.5" customHeight="1">
      <c r="A327" s="147">
        <v>46129.0</v>
      </c>
      <c r="B327" s="15"/>
      <c r="C327" s="46" t="s">
        <v>26352</v>
      </c>
      <c r="D327" s="181" t="s">
        <v>26353</v>
      </c>
      <c r="E327" s="100"/>
      <c r="F327" s="112" t="str">
        <f t="shared" si="1"/>
        <v>ALEX HERNÁN VILLAGRÁN ARAVENA </v>
      </c>
      <c r="G327" s="100" t="s">
        <v>26354</v>
      </c>
      <c r="H327" s="56" t="s">
        <v>33</v>
      </c>
      <c r="I327" s="27"/>
      <c r="J327" s="57" t="s">
        <v>21226</v>
      </c>
      <c r="K327" s="23" t="s">
        <v>15</v>
      </c>
    </row>
    <row r="328" ht="22.5" customHeight="1">
      <c r="A328" s="147">
        <v>46129.0</v>
      </c>
      <c r="B328" s="15">
        <v>46119.0</v>
      </c>
      <c r="C328" s="44">
        <v>42583.0</v>
      </c>
      <c r="D328" s="181" t="s">
        <v>26355</v>
      </c>
      <c r="E328" s="100"/>
      <c r="F328" s="112" t="str">
        <f t="shared" si="1"/>
        <v>JOSÉ PATRICIO FIGUEROA FUENTES </v>
      </c>
      <c r="G328" s="100" t="s">
        <v>26356</v>
      </c>
      <c r="H328" s="56" t="s">
        <v>33</v>
      </c>
      <c r="I328" s="27"/>
      <c r="J328" s="57" t="s">
        <v>17</v>
      </c>
      <c r="K328" s="23" t="s">
        <v>15</v>
      </c>
    </row>
    <row r="329" ht="22.5" customHeight="1">
      <c r="A329" s="147">
        <v>46129.0</v>
      </c>
      <c r="B329" s="15"/>
      <c r="C329" s="46" t="s">
        <v>232</v>
      </c>
      <c r="D329" s="181" t="s">
        <v>26357</v>
      </c>
      <c r="E329" s="100"/>
      <c r="F329" s="112" t="str">
        <f t="shared" si="1"/>
        <v>MARCELA ANDREA LAZCANO BERRÍOS </v>
      </c>
      <c r="G329" s="100" t="s">
        <v>26358</v>
      </c>
      <c r="H329" s="56" t="s">
        <v>33</v>
      </c>
      <c r="I329" s="27"/>
      <c r="J329" s="57" t="s">
        <v>21226</v>
      </c>
      <c r="K329" s="23" t="s">
        <v>15</v>
      </c>
    </row>
    <row r="330" ht="22.5" customHeight="1">
      <c r="A330" s="147">
        <v>46129.0</v>
      </c>
      <c r="B330" s="15"/>
      <c r="C330" s="46" t="s">
        <v>232</v>
      </c>
      <c r="D330" s="181" t="s">
        <v>26359</v>
      </c>
      <c r="E330" s="100"/>
      <c r="F330" s="112" t="str">
        <f t="shared" si="1"/>
        <v>SOLEDAD ESTRELLA CASTRO CAIGNARD </v>
      </c>
      <c r="G330" s="100" t="s">
        <v>26360</v>
      </c>
      <c r="H330" s="56" t="s">
        <v>33</v>
      </c>
      <c r="I330" s="27"/>
      <c r="J330" s="57" t="s">
        <v>21226</v>
      </c>
      <c r="K330" s="23" t="s">
        <v>15</v>
      </c>
    </row>
    <row r="331" ht="22.5" customHeight="1">
      <c r="A331" s="147">
        <v>46129.0</v>
      </c>
      <c r="B331" s="15"/>
      <c r="C331" s="46" t="s">
        <v>106</v>
      </c>
      <c r="D331" s="181" t="s">
        <v>26361</v>
      </c>
      <c r="E331" s="100"/>
      <c r="F331" s="112" t="str">
        <f t="shared" si="1"/>
        <v>LUIS ALFONSO CORTÉS DROLETT </v>
      </c>
      <c r="G331" s="100" t="s">
        <v>26362</v>
      </c>
      <c r="H331" s="56" t="s">
        <v>33</v>
      </c>
      <c r="I331" s="27"/>
      <c r="J331" s="57" t="s">
        <v>21</v>
      </c>
      <c r="K331" s="23" t="s">
        <v>15</v>
      </c>
    </row>
    <row r="332" ht="22.5" customHeight="1">
      <c r="A332" s="147">
        <v>46129.0</v>
      </c>
      <c r="B332" s="15">
        <v>46119.0</v>
      </c>
      <c r="C332" s="44">
        <v>43497.0</v>
      </c>
      <c r="D332" s="181" t="s">
        <v>26363</v>
      </c>
      <c r="E332" s="100"/>
      <c r="F332" s="112" t="str">
        <f t="shared" si="1"/>
        <v>ROSALBA DEL CARMEN TAPIA OLMOS </v>
      </c>
      <c r="G332" s="100" t="s">
        <v>26364</v>
      </c>
      <c r="H332" s="56" t="s">
        <v>33</v>
      </c>
      <c r="I332" s="27"/>
      <c r="J332" s="57" t="s">
        <v>17</v>
      </c>
      <c r="K332" s="23" t="s">
        <v>15</v>
      </c>
    </row>
    <row r="333" ht="22.5" customHeight="1">
      <c r="A333" s="147">
        <v>46129.0</v>
      </c>
      <c r="B333" s="15">
        <v>46119.0</v>
      </c>
      <c r="C333" s="44">
        <v>43586.0</v>
      </c>
      <c r="D333" s="181" t="s">
        <v>26365</v>
      </c>
      <c r="E333" s="100"/>
      <c r="F333" s="112" t="str">
        <f t="shared" si="1"/>
        <v>SERGIO DENNY ÁLVAREZ GRACIA </v>
      </c>
      <c r="G333" s="100" t="s">
        <v>26366</v>
      </c>
      <c r="H333" s="56" t="s">
        <v>33</v>
      </c>
      <c r="I333" s="27"/>
      <c r="J333" s="57" t="s">
        <v>17</v>
      </c>
      <c r="K333" s="23" t="s">
        <v>15</v>
      </c>
    </row>
    <row r="334" ht="22.5" customHeight="1">
      <c r="A334" s="147">
        <v>46129.0</v>
      </c>
      <c r="B334" s="15">
        <v>46121.0</v>
      </c>
      <c r="C334" s="44">
        <v>43525.0</v>
      </c>
      <c r="D334" s="181" t="s">
        <v>26367</v>
      </c>
      <c r="E334" s="100"/>
      <c r="F334" s="112" t="str">
        <f t="shared" si="1"/>
        <v>ISRAEL ISAAC VALLEJOS VALDERRAMA </v>
      </c>
      <c r="G334" s="100" t="s">
        <v>26368</v>
      </c>
      <c r="H334" s="61"/>
      <c r="I334" s="27"/>
      <c r="J334" s="57" t="s">
        <v>19</v>
      </c>
      <c r="K334" s="23" t="s">
        <v>22</v>
      </c>
    </row>
    <row r="335" ht="22.5" customHeight="1">
      <c r="A335" s="147">
        <v>46129.0</v>
      </c>
      <c r="B335" s="15"/>
      <c r="C335" s="46" t="s">
        <v>122</v>
      </c>
      <c r="D335" s="181" t="s">
        <v>26369</v>
      </c>
      <c r="E335" s="100"/>
      <c r="F335" s="112" t="str">
        <f t="shared" si="1"/>
        <v>MARTÍN ALEXIS CERDA NANCABIL </v>
      </c>
      <c r="G335" s="100" t="s">
        <v>26370</v>
      </c>
      <c r="H335" s="56"/>
      <c r="I335" s="27"/>
      <c r="J335" s="57" t="s">
        <v>21</v>
      </c>
      <c r="K335" s="23" t="s">
        <v>22</v>
      </c>
    </row>
    <row r="336" ht="22.5" customHeight="1">
      <c r="A336" s="147">
        <v>46129.0</v>
      </c>
      <c r="B336" s="15">
        <v>46119.0</v>
      </c>
      <c r="C336" s="44">
        <v>43617.0</v>
      </c>
      <c r="D336" s="181" t="s">
        <v>26371</v>
      </c>
      <c r="E336" s="100"/>
      <c r="F336" s="112" t="str">
        <f t="shared" si="1"/>
        <v>LUIS EDUARDO RAMOS MORALES </v>
      </c>
      <c r="G336" s="100" t="s">
        <v>26372</v>
      </c>
      <c r="H336" s="56" t="s">
        <v>33</v>
      </c>
      <c r="I336" s="27"/>
      <c r="J336" s="57" t="s">
        <v>17</v>
      </c>
      <c r="K336" s="23" t="s">
        <v>15</v>
      </c>
    </row>
    <row r="337" ht="22.5" customHeight="1">
      <c r="A337" s="147">
        <v>46129.0</v>
      </c>
      <c r="B337" s="15">
        <v>46119.0</v>
      </c>
      <c r="C337" s="44">
        <v>43617.0</v>
      </c>
      <c r="D337" s="181" t="s">
        <v>26373</v>
      </c>
      <c r="E337" s="100"/>
      <c r="F337" s="112" t="str">
        <f t="shared" si="1"/>
        <v>RICARDO ARIEL ORTIZ ORREGO </v>
      </c>
      <c r="G337" s="100" t="s">
        <v>26374</v>
      </c>
      <c r="H337" s="56" t="s">
        <v>33</v>
      </c>
      <c r="I337" s="27"/>
      <c r="J337" s="57" t="s">
        <v>17</v>
      </c>
      <c r="K337" s="23" t="s">
        <v>15</v>
      </c>
    </row>
    <row r="338" ht="22.5" customHeight="1">
      <c r="A338" s="147">
        <v>46129.0</v>
      </c>
      <c r="B338" s="15">
        <v>46119.0</v>
      </c>
      <c r="C338" s="44">
        <v>42948.0</v>
      </c>
      <c r="D338" s="181" t="s">
        <v>26375</v>
      </c>
      <c r="E338" s="100"/>
      <c r="F338" s="112" t="str">
        <f t="shared" si="1"/>
        <v>CAROLINE YASNA GALDAMES QUIROZ </v>
      </c>
      <c r="G338" s="100" t="s">
        <v>26376</v>
      </c>
      <c r="H338" s="56" t="s">
        <v>33</v>
      </c>
      <c r="I338" s="27"/>
      <c r="J338" s="57" t="s">
        <v>17</v>
      </c>
      <c r="K338" s="23" t="s">
        <v>15</v>
      </c>
    </row>
    <row r="339" ht="22.5" customHeight="1">
      <c r="A339" s="147">
        <v>46129.0</v>
      </c>
      <c r="B339" s="15">
        <v>46119.0</v>
      </c>
      <c r="C339" s="44">
        <v>41852.0</v>
      </c>
      <c r="D339" s="181" t="s">
        <v>26377</v>
      </c>
      <c r="E339" s="100"/>
      <c r="F339" s="112" t="str">
        <f t="shared" si="1"/>
        <v>JUAN ALEJANDRO PINO SAGREDO </v>
      </c>
      <c r="G339" s="100" t="s">
        <v>26378</v>
      </c>
      <c r="H339" s="56" t="s">
        <v>33</v>
      </c>
      <c r="I339" s="27"/>
      <c r="J339" s="57" t="s">
        <v>17</v>
      </c>
      <c r="K339" s="23" t="s">
        <v>15</v>
      </c>
    </row>
    <row r="340" ht="22.5" customHeight="1">
      <c r="A340" s="147">
        <v>46129.0</v>
      </c>
      <c r="B340" s="15">
        <v>46129.0</v>
      </c>
      <c r="C340" s="44">
        <v>44774.0</v>
      </c>
      <c r="D340" s="181" t="s">
        <v>26379</v>
      </c>
      <c r="E340" s="100"/>
      <c r="F340" s="112" t="str">
        <f t="shared" si="1"/>
        <v>EDGARDO CRISTIAN RAMÍREZ SALDIVAR </v>
      </c>
      <c r="G340" s="100" t="s">
        <v>26380</v>
      </c>
      <c r="H340" s="56" t="s">
        <v>33</v>
      </c>
      <c r="I340" s="27"/>
      <c r="J340" s="57" t="s">
        <v>19</v>
      </c>
      <c r="K340" s="23" t="s">
        <v>15</v>
      </c>
    </row>
    <row r="341" ht="22.5" customHeight="1">
      <c r="A341" s="147">
        <v>46129.0</v>
      </c>
      <c r="B341" s="15">
        <v>46129.0</v>
      </c>
      <c r="C341" s="44">
        <v>42887.0</v>
      </c>
      <c r="D341" s="181" t="s">
        <v>26381</v>
      </c>
      <c r="E341" s="100"/>
      <c r="F341" s="112" t="str">
        <f t="shared" si="1"/>
        <v>MICHELLE ELIZABETH NUÑEZ ARRIAGADA </v>
      </c>
      <c r="G341" s="100" t="s">
        <v>26382</v>
      </c>
      <c r="H341" s="56" t="s">
        <v>33</v>
      </c>
      <c r="I341" s="27"/>
      <c r="J341" s="57" t="s">
        <v>19</v>
      </c>
      <c r="K341" s="23" t="s">
        <v>15</v>
      </c>
    </row>
    <row r="342" ht="22.5" customHeight="1">
      <c r="A342" s="147">
        <v>46129.0</v>
      </c>
      <c r="B342" s="15">
        <v>46119.0</v>
      </c>
      <c r="C342" s="44">
        <v>43586.0</v>
      </c>
      <c r="D342" s="181" t="s">
        <v>26383</v>
      </c>
      <c r="E342" s="100"/>
      <c r="F342" s="112" t="str">
        <f t="shared" si="1"/>
        <v>FEDERICO GERARDO NIETO CAROCA </v>
      </c>
      <c r="G342" s="100" t="s">
        <v>26384</v>
      </c>
      <c r="H342" s="61"/>
      <c r="I342" s="27"/>
      <c r="J342" s="57" t="s">
        <v>17</v>
      </c>
      <c r="K342" s="23" t="s">
        <v>22</v>
      </c>
    </row>
    <row r="343" ht="22.5" customHeight="1">
      <c r="A343" s="147">
        <v>46129.0</v>
      </c>
      <c r="B343" s="15"/>
      <c r="C343" s="44" t="s">
        <v>1678</v>
      </c>
      <c r="D343" s="181" t="s">
        <v>26385</v>
      </c>
      <c r="E343" s="100"/>
      <c r="F343" s="112" t="str">
        <f t="shared" si="1"/>
        <v>KEVIN MARCELO MONTECINOS TORO </v>
      </c>
      <c r="G343" s="100" t="s">
        <v>3413</v>
      </c>
      <c r="H343" s="56" t="s">
        <v>33</v>
      </c>
      <c r="I343" s="27"/>
      <c r="J343" s="57" t="s">
        <v>21</v>
      </c>
      <c r="K343" s="23" t="s">
        <v>15</v>
      </c>
    </row>
    <row r="344" ht="22.5" customHeight="1">
      <c r="A344" s="147">
        <v>46129.0</v>
      </c>
      <c r="B344" s="15">
        <v>46119.0</v>
      </c>
      <c r="C344" s="44">
        <v>43678.0</v>
      </c>
      <c r="D344" s="181" t="s">
        <v>25652</v>
      </c>
      <c r="E344" s="100"/>
      <c r="F344" s="112" t="str">
        <f t="shared" si="1"/>
        <v>NELSON ENRIQUE BARRIOS MACHADO </v>
      </c>
      <c r="G344" s="100" t="s">
        <v>25653</v>
      </c>
      <c r="H344" s="61"/>
      <c r="I344" s="27"/>
      <c r="J344" s="57" t="s">
        <v>17</v>
      </c>
      <c r="K344" s="23" t="s">
        <v>22</v>
      </c>
    </row>
    <row r="345" ht="22.5" customHeight="1">
      <c r="A345" s="147">
        <v>46129.0</v>
      </c>
      <c r="B345" s="15">
        <v>46129.0</v>
      </c>
      <c r="C345" s="44">
        <v>42217.0</v>
      </c>
      <c r="D345" s="181" t="s">
        <v>26386</v>
      </c>
      <c r="E345" s="100"/>
      <c r="F345" s="112" t="str">
        <f t="shared" si="1"/>
        <v>EVELYN MARCELA DÍAZ OYARZÚN </v>
      </c>
      <c r="G345" s="100" t="s">
        <v>26387</v>
      </c>
      <c r="H345" s="56" t="s">
        <v>33</v>
      </c>
      <c r="I345" s="27"/>
      <c r="J345" s="57" t="s">
        <v>17</v>
      </c>
      <c r="K345" s="23" t="s">
        <v>15</v>
      </c>
    </row>
    <row r="346" ht="22.5" customHeight="1">
      <c r="A346" s="147">
        <v>46129.0</v>
      </c>
      <c r="B346" s="15"/>
      <c r="C346" s="44"/>
      <c r="D346" s="181" t="s">
        <v>26388</v>
      </c>
      <c r="E346" s="100"/>
      <c r="F346" s="112" t="str">
        <f t="shared" si="1"/>
        <v>ALEXANDRA NÚÑEZ SEPÚLVEDA </v>
      </c>
      <c r="G346" s="100" t="s">
        <v>26389</v>
      </c>
      <c r="H346" s="61"/>
      <c r="I346" s="27"/>
      <c r="J346" s="65"/>
      <c r="K346" s="28"/>
    </row>
    <row r="347" ht="22.5" customHeight="1">
      <c r="A347" s="147">
        <v>46129.0</v>
      </c>
      <c r="B347" s="15"/>
      <c r="C347" s="44" t="s">
        <v>228</v>
      </c>
      <c r="D347" s="181" t="s">
        <v>26390</v>
      </c>
      <c r="E347" s="100"/>
      <c r="F347" s="112" t="str">
        <f t="shared" si="1"/>
        <v>FANNY VALESKA FIGUEROA QUINTANA </v>
      </c>
      <c r="G347" s="100" t="s">
        <v>26391</v>
      </c>
      <c r="H347" s="56" t="s">
        <v>33</v>
      </c>
      <c r="I347" s="27"/>
      <c r="J347" s="57" t="s">
        <v>21</v>
      </c>
      <c r="K347" s="23" t="s">
        <v>15</v>
      </c>
    </row>
    <row r="348" ht="22.5" customHeight="1">
      <c r="A348" s="147">
        <v>46129.0</v>
      </c>
      <c r="B348" s="15"/>
      <c r="C348" s="44" t="s">
        <v>106</v>
      </c>
      <c r="D348" s="181" t="s">
        <v>26392</v>
      </c>
      <c r="E348" s="100"/>
      <c r="F348" s="112" t="str">
        <f t="shared" si="1"/>
        <v>DELIA ANDREA FRANCO ESPINOZA </v>
      </c>
      <c r="G348" s="100" t="s">
        <v>26393</v>
      </c>
      <c r="H348" s="56" t="s">
        <v>33</v>
      </c>
      <c r="I348" s="27"/>
      <c r="J348" s="57" t="s">
        <v>21</v>
      </c>
      <c r="K348" s="23" t="s">
        <v>15</v>
      </c>
    </row>
    <row r="349" ht="22.5" customHeight="1">
      <c r="A349" s="147">
        <v>46132.0</v>
      </c>
      <c r="B349" s="15">
        <v>46119.0</v>
      </c>
      <c r="C349" s="44">
        <v>43221.0</v>
      </c>
      <c r="D349" s="181" t="s">
        <v>26394</v>
      </c>
      <c r="E349" s="100"/>
      <c r="F349" s="112" t="str">
        <f t="shared" si="1"/>
        <v>ALEJANDRO TOMÁS PIZARRO SALAS </v>
      </c>
      <c r="G349" s="100" t="s">
        <v>26395</v>
      </c>
      <c r="H349" s="61"/>
      <c r="I349" s="27"/>
      <c r="J349" s="57" t="s">
        <v>17</v>
      </c>
      <c r="K349" s="23" t="s">
        <v>22</v>
      </c>
    </row>
    <row r="350" ht="22.5" customHeight="1">
      <c r="A350" s="147">
        <v>46132.0</v>
      </c>
      <c r="B350" s="15"/>
      <c r="C350" s="46" t="s">
        <v>106</v>
      </c>
      <c r="D350" s="181" t="s">
        <v>26396</v>
      </c>
      <c r="E350" s="100"/>
      <c r="F350" s="112" t="str">
        <f t="shared" si="1"/>
        <v>RODRIGO ALEJANDRO SAAVEDRA VENEGAS </v>
      </c>
      <c r="G350" s="100" t="s">
        <v>26397</v>
      </c>
      <c r="H350" s="56" t="s">
        <v>33</v>
      </c>
      <c r="I350" s="27"/>
      <c r="J350" s="57" t="s">
        <v>21</v>
      </c>
      <c r="K350" s="23" t="s">
        <v>15</v>
      </c>
    </row>
    <row r="351" ht="22.5" customHeight="1">
      <c r="A351" s="147">
        <v>46132.0</v>
      </c>
      <c r="B351" s="15"/>
      <c r="C351" s="44"/>
      <c r="D351" s="181" t="s">
        <v>26398</v>
      </c>
      <c r="E351" s="100"/>
      <c r="F351" s="112" t="str">
        <f t="shared" si="1"/>
        <v>JOSÉ MANUEL VALENZUELA GUTIÉRREZ </v>
      </c>
      <c r="G351" s="100" t="s">
        <v>21109</v>
      </c>
      <c r="H351" s="61"/>
      <c r="I351" s="27"/>
      <c r="J351" s="65"/>
      <c r="K351" s="28"/>
    </row>
    <row r="352" ht="22.5" customHeight="1">
      <c r="A352" s="147">
        <v>46132.0</v>
      </c>
      <c r="B352" s="15">
        <v>46119.0</v>
      </c>
      <c r="C352" s="44">
        <v>43586.0</v>
      </c>
      <c r="D352" s="181" t="s">
        <v>26399</v>
      </c>
      <c r="E352" s="100"/>
      <c r="F352" s="112" t="str">
        <f t="shared" si="1"/>
        <v>EDUARDO ENRIQUE NUÑEZ BRAVO </v>
      </c>
      <c r="G352" s="100" t="s">
        <v>26400</v>
      </c>
      <c r="H352" s="61"/>
      <c r="I352" s="27"/>
      <c r="J352" s="57" t="s">
        <v>17</v>
      </c>
      <c r="K352" s="23" t="s">
        <v>22</v>
      </c>
    </row>
    <row r="353" ht="22.5" customHeight="1">
      <c r="A353" s="147">
        <v>46132.0</v>
      </c>
      <c r="B353" s="15"/>
      <c r="C353" s="46" t="s">
        <v>24687</v>
      </c>
      <c r="D353" s="181" t="s">
        <v>26401</v>
      </c>
      <c r="E353" s="100"/>
      <c r="F353" s="112" t="str">
        <f t="shared" si="1"/>
        <v>JUAN FELIPE CALAMBAS CASTILLO </v>
      </c>
      <c r="G353" s="100" t="s">
        <v>17256</v>
      </c>
      <c r="H353" s="56" t="s">
        <v>33</v>
      </c>
      <c r="I353" s="27"/>
      <c r="J353" s="57" t="s">
        <v>21226</v>
      </c>
      <c r="K353" s="23" t="s">
        <v>15</v>
      </c>
    </row>
    <row r="354" ht="22.5" customHeight="1">
      <c r="A354" s="147">
        <v>46132.0</v>
      </c>
      <c r="B354" s="15">
        <v>46119.0</v>
      </c>
      <c r="C354" s="44">
        <v>43344.0</v>
      </c>
      <c r="D354" s="181" t="s">
        <v>26402</v>
      </c>
      <c r="E354" s="100"/>
      <c r="F354" s="112" t="str">
        <f t="shared" si="1"/>
        <v>DANIEL SEBASTIÁN APABLAZA LÓPEZ </v>
      </c>
      <c r="G354" s="100" t="s">
        <v>26403</v>
      </c>
      <c r="H354" s="56" t="s">
        <v>33</v>
      </c>
      <c r="I354" s="22" t="s">
        <v>16</v>
      </c>
      <c r="J354" s="57" t="s">
        <v>17</v>
      </c>
      <c r="K354" s="28"/>
    </row>
    <row r="355" ht="22.5" customHeight="1">
      <c r="A355" s="147">
        <v>46132.0</v>
      </c>
      <c r="B355" s="15">
        <v>46119.0</v>
      </c>
      <c r="C355" s="44">
        <v>44774.0</v>
      </c>
      <c r="D355" s="181" t="s">
        <v>26404</v>
      </c>
      <c r="E355" s="100"/>
      <c r="F355" s="112" t="str">
        <f t="shared" si="1"/>
        <v>MANOLA TATIANA BRIONES OYARCE </v>
      </c>
      <c r="G355" s="100" t="s">
        <v>26405</v>
      </c>
      <c r="H355" s="56" t="s">
        <v>33</v>
      </c>
      <c r="I355" s="27"/>
      <c r="J355" s="57" t="s">
        <v>17</v>
      </c>
      <c r="K355" s="23" t="s">
        <v>15</v>
      </c>
    </row>
    <row r="356" ht="22.5" customHeight="1">
      <c r="A356" s="147">
        <v>46132.0</v>
      </c>
      <c r="B356" s="15">
        <v>46132.0</v>
      </c>
      <c r="C356" s="44">
        <v>43132.0</v>
      </c>
      <c r="D356" s="181" t="s">
        <v>26406</v>
      </c>
      <c r="E356" s="100"/>
      <c r="F356" s="112" t="str">
        <f t="shared" si="1"/>
        <v>TANIA VICTORIA MARGARITA ZUMAETA QUIROZ </v>
      </c>
      <c r="G356" s="100" t="s">
        <v>26407</v>
      </c>
      <c r="H356" s="56" t="s">
        <v>33</v>
      </c>
      <c r="I356" s="27"/>
      <c r="J356" s="57" t="s">
        <v>17</v>
      </c>
      <c r="K356" s="23" t="s">
        <v>15</v>
      </c>
    </row>
    <row r="357" ht="22.5" customHeight="1">
      <c r="A357" s="147">
        <v>46132.0</v>
      </c>
      <c r="B357" s="15"/>
      <c r="C357" s="46" t="s">
        <v>232</v>
      </c>
      <c r="D357" s="181" t="s">
        <v>26408</v>
      </c>
      <c r="E357" s="100"/>
      <c r="F357" s="112" t="str">
        <f t="shared" si="1"/>
        <v>ADELINO ENRIQUE ARANDA ARANDA </v>
      </c>
      <c r="G357" s="100" t="s">
        <v>26409</v>
      </c>
      <c r="H357" s="56" t="s">
        <v>33</v>
      </c>
      <c r="I357" s="27"/>
      <c r="J357" s="57" t="s">
        <v>21</v>
      </c>
      <c r="K357" s="23" t="s">
        <v>15</v>
      </c>
    </row>
    <row r="358" ht="22.5" customHeight="1">
      <c r="A358" s="147">
        <v>46132.0</v>
      </c>
      <c r="B358" s="15">
        <v>46119.0</v>
      </c>
      <c r="C358" s="44">
        <v>43101.0</v>
      </c>
      <c r="D358" s="181" t="s">
        <v>26410</v>
      </c>
      <c r="E358" s="100"/>
      <c r="F358" s="112" t="str">
        <f t="shared" si="1"/>
        <v>ANDRÉS CRISTIAN RIVADENEIRA CARO </v>
      </c>
      <c r="G358" s="100" t="s">
        <v>26411</v>
      </c>
      <c r="H358" s="61"/>
      <c r="I358" s="27"/>
      <c r="J358" s="57" t="s">
        <v>17</v>
      </c>
      <c r="K358" s="23" t="s">
        <v>22</v>
      </c>
    </row>
    <row r="359" ht="22.5" customHeight="1">
      <c r="A359" s="147">
        <v>46132.0</v>
      </c>
      <c r="B359" s="15">
        <v>46119.0</v>
      </c>
      <c r="C359" s="44">
        <v>45444.0</v>
      </c>
      <c r="D359" s="181" t="s">
        <v>26412</v>
      </c>
      <c r="E359" s="100"/>
      <c r="F359" s="112" t="str">
        <f t="shared" si="1"/>
        <v>GERSON ANDRÉS AGUIRRE CONTRERAS </v>
      </c>
      <c r="G359" s="100" t="s">
        <v>26413</v>
      </c>
      <c r="H359" s="56" t="s">
        <v>33</v>
      </c>
      <c r="I359" s="27"/>
      <c r="J359" s="57" t="s">
        <v>17</v>
      </c>
      <c r="K359" s="23" t="s">
        <v>15</v>
      </c>
    </row>
    <row r="360" ht="22.5" customHeight="1">
      <c r="A360" s="147">
        <v>46132.0</v>
      </c>
      <c r="B360" s="15">
        <v>46119.0</v>
      </c>
      <c r="C360" s="44">
        <v>43739.0</v>
      </c>
      <c r="D360" s="181" t="s">
        <v>26414</v>
      </c>
      <c r="E360" s="100"/>
      <c r="F360" s="112" t="str">
        <f t="shared" si="1"/>
        <v>JOCELYN ANDREA VERA PARRA </v>
      </c>
      <c r="G360" s="100" t="s">
        <v>26415</v>
      </c>
      <c r="H360" s="56" t="s">
        <v>33</v>
      </c>
      <c r="I360" s="27"/>
      <c r="J360" s="57" t="s">
        <v>17</v>
      </c>
      <c r="K360" s="23" t="s">
        <v>15</v>
      </c>
    </row>
    <row r="361" ht="22.5" customHeight="1">
      <c r="A361" s="147">
        <v>46132.0</v>
      </c>
      <c r="B361" s="15"/>
      <c r="C361" s="46" t="s">
        <v>122</v>
      </c>
      <c r="D361" s="181" t="s">
        <v>26416</v>
      </c>
      <c r="E361" s="100"/>
      <c r="F361" s="112" t="str">
        <f t="shared" si="1"/>
        <v>MARÍA FERNANDA PARRA FURNES </v>
      </c>
      <c r="G361" s="100" t="s">
        <v>26417</v>
      </c>
      <c r="H361" s="61"/>
      <c r="I361" s="27"/>
      <c r="J361" s="57" t="s">
        <v>21</v>
      </c>
      <c r="K361" s="23" t="s">
        <v>22</v>
      </c>
    </row>
    <row r="362" ht="22.5" customHeight="1">
      <c r="A362" s="147">
        <v>46132.0</v>
      </c>
      <c r="B362" s="15">
        <v>46121.0</v>
      </c>
      <c r="C362" s="44">
        <v>38231.0</v>
      </c>
      <c r="D362" s="181" t="s">
        <v>26418</v>
      </c>
      <c r="E362" s="100"/>
      <c r="F362" s="112" t="str">
        <f t="shared" si="1"/>
        <v>CRISTIAN ALEJANDRO PALMA D'AMICO </v>
      </c>
      <c r="G362" s="100" t="s">
        <v>26419</v>
      </c>
      <c r="H362" s="56" t="s">
        <v>33</v>
      </c>
      <c r="I362" s="22" t="s">
        <v>16</v>
      </c>
      <c r="J362" s="57" t="s">
        <v>19</v>
      </c>
      <c r="K362" s="23" t="s">
        <v>15</v>
      </c>
    </row>
    <row r="363" ht="22.5" customHeight="1">
      <c r="A363" s="147">
        <v>46132.0</v>
      </c>
      <c r="B363" s="15"/>
      <c r="C363" s="46" t="s">
        <v>106</v>
      </c>
      <c r="D363" s="181" t="s">
        <v>26420</v>
      </c>
      <c r="E363" s="100"/>
      <c r="F363" s="112" t="str">
        <f t="shared" si="1"/>
        <v>MAURICIO ANDRÉS CEPEDA GALLARDO </v>
      </c>
      <c r="G363" s="100" t="s">
        <v>26421</v>
      </c>
      <c r="H363" s="61"/>
      <c r="I363" s="27"/>
      <c r="J363" s="57" t="s">
        <v>21</v>
      </c>
      <c r="K363" s="23" t="s">
        <v>22</v>
      </c>
    </row>
    <row r="364" ht="22.5" customHeight="1">
      <c r="A364" s="147">
        <v>46132.0</v>
      </c>
      <c r="B364" s="15">
        <v>46119.0</v>
      </c>
      <c r="C364" s="44">
        <v>43221.0</v>
      </c>
      <c r="D364" s="181" t="s">
        <v>26422</v>
      </c>
      <c r="E364" s="100"/>
      <c r="F364" s="112" t="str">
        <f t="shared" si="1"/>
        <v>JACQUELINE MARIANELLA ESTAY LÓPEZ </v>
      </c>
      <c r="G364" s="100" t="s">
        <v>26423</v>
      </c>
      <c r="H364" s="56" t="s">
        <v>33</v>
      </c>
      <c r="I364" s="27"/>
      <c r="J364" s="57" t="s">
        <v>17</v>
      </c>
      <c r="K364" s="23" t="s">
        <v>15</v>
      </c>
    </row>
    <row r="365" ht="22.5" customHeight="1">
      <c r="A365" s="147">
        <v>46132.0</v>
      </c>
      <c r="B365" s="15">
        <v>46119.0</v>
      </c>
      <c r="C365" s="44">
        <v>42217.0</v>
      </c>
      <c r="D365" s="181" t="s">
        <v>26424</v>
      </c>
      <c r="E365" s="100"/>
      <c r="F365" s="112" t="str">
        <f t="shared" si="1"/>
        <v>DAVID ESTEBAN GALLEGOS CANALES </v>
      </c>
      <c r="G365" s="100" t="s">
        <v>26425</v>
      </c>
      <c r="H365" s="61"/>
      <c r="I365" s="27"/>
      <c r="J365" s="57" t="s">
        <v>17</v>
      </c>
      <c r="K365" s="23" t="s">
        <v>22</v>
      </c>
    </row>
    <row r="366" ht="22.5" customHeight="1">
      <c r="A366" s="147">
        <v>46132.0</v>
      </c>
      <c r="B366" s="15">
        <v>46119.0</v>
      </c>
      <c r="C366" s="44">
        <v>44713.0</v>
      </c>
      <c r="D366" s="181" t="s">
        <v>26426</v>
      </c>
      <c r="E366" s="100"/>
      <c r="F366" s="112" t="str">
        <f t="shared" si="1"/>
        <v>LUIS ALEXIS MUÑOZ GALLARDO </v>
      </c>
      <c r="G366" s="100" t="s">
        <v>26427</v>
      </c>
      <c r="H366" s="56" t="s">
        <v>33</v>
      </c>
      <c r="I366" s="27"/>
      <c r="J366" s="57" t="s">
        <v>17</v>
      </c>
      <c r="K366" s="23" t="s">
        <v>22</v>
      </c>
    </row>
    <row r="367" ht="22.5" customHeight="1">
      <c r="A367" s="147">
        <v>46132.0</v>
      </c>
      <c r="B367" s="15"/>
      <c r="C367" s="44">
        <v>43252.0</v>
      </c>
      <c r="D367" s="181" t="s">
        <v>26428</v>
      </c>
      <c r="E367" s="100"/>
      <c r="F367" s="112" t="str">
        <f t="shared" si="1"/>
        <v>GABRIELA ANDREA ARANDA DE LA FUENTE </v>
      </c>
      <c r="G367" s="100" t="s">
        <v>26429</v>
      </c>
      <c r="H367" s="56" t="s">
        <v>33</v>
      </c>
      <c r="I367" s="27"/>
      <c r="J367" s="57" t="s">
        <v>17</v>
      </c>
      <c r="K367" s="23" t="s">
        <v>15</v>
      </c>
    </row>
    <row r="368" ht="22.5" customHeight="1">
      <c r="A368" s="147">
        <v>46132.0</v>
      </c>
      <c r="B368" s="15">
        <v>46121.0</v>
      </c>
      <c r="C368" s="44">
        <v>44256.0</v>
      </c>
      <c r="D368" s="181" t="s">
        <v>26430</v>
      </c>
      <c r="E368" s="100"/>
      <c r="F368" s="112" t="str">
        <f t="shared" si="1"/>
        <v>SEBASTIÁN ANDRÉS LUIS NÚÑEZ PONCE </v>
      </c>
      <c r="G368" s="100" t="s">
        <v>26431</v>
      </c>
      <c r="H368" s="61"/>
      <c r="I368" s="27"/>
      <c r="J368" s="57" t="s">
        <v>19</v>
      </c>
      <c r="K368" s="23" t="s">
        <v>34</v>
      </c>
    </row>
    <row r="369" ht="22.5" customHeight="1">
      <c r="A369" s="147">
        <v>46132.0</v>
      </c>
      <c r="B369" s="15"/>
      <c r="C369" s="44"/>
      <c r="D369" s="181" t="s">
        <v>26432</v>
      </c>
      <c r="E369" s="100"/>
      <c r="F369" s="112" t="str">
        <f t="shared" si="1"/>
        <v>JAVIERA ALEJANDRA LUCO RAMÍREZ </v>
      </c>
      <c r="G369" s="100" t="s">
        <v>26433</v>
      </c>
      <c r="H369" s="56" t="s">
        <v>33</v>
      </c>
      <c r="I369" s="27"/>
      <c r="J369" s="65"/>
      <c r="K369" s="28"/>
    </row>
    <row r="370" ht="22.5" customHeight="1">
      <c r="A370" s="147">
        <v>46132.0</v>
      </c>
      <c r="B370" s="15"/>
      <c r="C370" s="46" t="s">
        <v>228</v>
      </c>
      <c r="D370" s="181" t="s">
        <v>26434</v>
      </c>
      <c r="E370" s="100"/>
      <c r="F370" s="112" t="str">
        <f t="shared" si="1"/>
        <v>FERNANDA ISABEAUX MALDONADO OYARZO </v>
      </c>
      <c r="G370" s="100" t="s">
        <v>26435</v>
      </c>
      <c r="H370" s="56" t="s">
        <v>33</v>
      </c>
      <c r="I370" s="27"/>
      <c r="J370" s="57" t="s">
        <v>21</v>
      </c>
      <c r="K370" s="23" t="s">
        <v>15</v>
      </c>
    </row>
    <row r="371" ht="22.5" customHeight="1">
      <c r="A371" s="147">
        <v>46132.0</v>
      </c>
      <c r="B371" s="15"/>
      <c r="C371" s="46" t="s">
        <v>21527</v>
      </c>
      <c r="D371" s="181" t="s">
        <v>26436</v>
      </c>
      <c r="E371" s="100"/>
      <c r="F371" s="112" t="str">
        <f t="shared" si="1"/>
        <v>LILIANA ELIZABETH VÁSQUEZ REYES </v>
      </c>
      <c r="G371" s="100" t="s">
        <v>26437</v>
      </c>
      <c r="H371" s="56" t="s">
        <v>33</v>
      </c>
      <c r="I371" s="27"/>
      <c r="J371" s="57" t="s">
        <v>21</v>
      </c>
      <c r="K371" s="23" t="s">
        <v>15</v>
      </c>
    </row>
    <row r="372" ht="22.5" customHeight="1">
      <c r="A372" s="147">
        <v>46132.0</v>
      </c>
      <c r="B372" s="15"/>
      <c r="C372" s="46" t="s">
        <v>10317</v>
      </c>
      <c r="D372" s="181" t="s">
        <v>26438</v>
      </c>
      <c r="E372" s="100"/>
      <c r="F372" s="112" t="str">
        <f t="shared" si="1"/>
        <v>FELIPE IGNACIO MEDEIROS BUSTOS </v>
      </c>
      <c r="G372" s="100" t="s">
        <v>19406</v>
      </c>
      <c r="H372" s="56" t="s">
        <v>33</v>
      </c>
      <c r="I372" s="27"/>
      <c r="J372" s="57" t="s">
        <v>21226</v>
      </c>
      <c r="K372" s="23" t="s">
        <v>15</v>
      </c>
    </row>
    <row r="373" ht="22.5" customHeight="1">
      <c r="A373" s="147">
        <v>46132.0</v>
      </c>
      <c r="B373" s="15"/>
      <c r="C373" s="46" t="s">
        <v>122</v>
      </c>
      <c r="D373" s="181" t="s">
        <v>26439</v>
      </c>
      <c r="E373" s="100"/>
      <c r="F373" s="112" t="str">
        <f t="shared" si="1"/>
        <v>GISELLA CAROLINA MEJÍAS ROJAS </v>
      </c>
      <c r="G373" s="100" t="s">
        <v>26440</v>
      </c>
      <c r="H373" s="56" t="s">
        <v>33</v>
      </c>
      <c r="I373" s="27"/>
      <c r="J373" s="57" t="s">
        <v>21226</v>
      </c>
      <c r="K373" s="23" t="s">
        <v>15</v>
      </c>
    </row>
    <row r="374" ht="22.5" customHeight="1">
      <c r="A374" s="147">
        <v>46132.0</v>
      </c>
      <c r="B374" s="15"/>
      <c r="C374" s="46" t="s">
        <v>122</v>
      </c>
      <c r="D374" s="181" t="s">
        <v>26441</v>
      </c>
      <c r="E374" s="100"/>
      <c r="F374" s="112" t="str">
        <f t="shared" si="1"/>
        <v>JORGE VICENTE FAÚNDES RÍOS </v>
      </c>
      <c r="G374" s="100" t="s">
        <v>26442</v>
      </c>
      <c r="H374" s="56" t="s">
        <v>33</v>
      </c>
      <c r="I374" s="27"/>
      <c r="J374" s="57" t="s">
        <v>21226</v>
      </c>
      <c r="K374" s="23" t="s">
        <v>15</v>
      </c>
    </row>
    <row r="375" ht="22.5" customHeight="1">
      <c r="A375" s="147">
        <v>46132.0</v>
      </c>
      <c r="B375" s="15"/>
      <c r="C375" s="46" t="s">
        <v>106</v>
      </c>
      <c r="D375" s="181" t="s">
        <v>26443</v>
      </c>
      <c r="E375" s="100"/>
      <c r="F375" s="112" t="str">
        <f t="shared" si="1"/>
        <v>SONIA CRISTINA CAROLA RIOS BECERRA </v>
      </c>
      <c r="G375" s="100" t="s">
        <v>26444</v>
      </c>
      <c r="H375" s="61"/>
      <c r="I375" s="27"/>
      <c r="J375" s="57" t="s">
        <v>21</v>
      </c>
      <c r="K375" s="23" t="s">
        <v>15</v>
      </c>
    </row>
    <row r="376" ht="22.5" customHeight="1">
      <c r="A376" s="147">
        <v>46132.0</v>
      </c>
      <c r="B376" s="15"/>
      <c r="C376" s="46" t="s">
        <v>106</v>
      </c>
      <c r="D376" s="181" t="s">
        <v>26445</v>
      </c>
      <c r="E376" s="100"/>
      <c r="F376" s="112" t="str">
        <f t="shared" si="1"/>
        <v>ANDRY JOSE ARAMBULO HERNANDEZ </v>
      </c>
      <c r="G376" s="100" t="s">
        <v>26446</v>
      </c>
      <c r="H376" s="56" t="s">
        <v>33</v>
      </c>
      <c r="I376" s="27"/>
      <c r="J376" s="57" t="s">
        <v>21</v>
      </c>
      <c r="K376" s="23" t="s">
        <v>34</v>
      </c>
    </row>
    <row r="377" ht="22.5" customHeight="1">
      <c r="A377" s="147">
        <v>46132.0</v>
      </c>
      <c r="B377" s="15"/>
      <c r="C377" s="46" t="s">
        <v>106</v>
      </c>
      <c r="D377" s="181" t="s">
        <v>26447</v>
      </c>
      <c r="E377" s="100"/>
      <c r="F377" s="112" t="str">
        <f t="shared" si="1"/>
        <v>IGNACIO ALBERTO ROSAS MERCADO </v>
      </c>
      <c r="G377" s="100" t="s">
        <v>26448</v>
      </c>
      <c r="H377" s="61"/>
      <c r="I377" s="27"/>
      <c r="J377" s="57" t="s">
        <v>21</v>
      </c>
      <c r="K377" s="23" t="s">
        <v>22</v>
      </c>
    </row>
    <row r="378" ht="22.5" customHeight="1">
      <c r="A378" s="147">
        <v>46132.0</v>
      </c>
      <c r="B378" s="15"/>
      <c r="C378" s="46" t="s">
        <v>10855</v>
      </c>
      <c r="D378" s="181" t="s">
        <v>26449</v>
      </c>
      <c r="E378" s="100"/>
      <c r="F378" s="112" t="str">
        <f t="shared" si="1"/>
        <v>JOHN INGERMAN ÁLVAREZ PÉREZ </v>
      </c>
      <c r="G378" s="100" t="s">
        <v>26450</v>
      </c>
      <c r="H378" s="56" t="s">
        <v>33</v>
      </c>
      <c r="I378" s="27"/>
      <c r="J378" s="57" t="s">
        <v>21</v>
      </c>
      <c r="K378" s="23" t="s">
        <v>15</v>
      </c>
    </row>
    <row r="379" ht="22.5" customHeight="1">
      <c r="A379" s="147">
        <v>46132.0</v>
      </c>
      <c r="B379" s="15">
        <v>46119.0</v>
      </c>
      <c r="C379" s="44">
        <v>43525.0</v>
      </c>
      <c r="D379" s="181" t="s">
        <v>26451</v>
      </c>
      <c r="E379" s="100"/>
      <c r="F379" s="112" t="str">
        <f t="shared" si="1"/>
        <v>EILEEN ANDREA ABARCA ROMERO </v>
      </c>
      <c r="G379" s="100" t="s">
        <v>26452</v>
      </c>
      <c r="H379" s="56" t="s">
        <v>33</v>
      </c>
      <c r="I379" s="27"/>
      <c r="J379" s="57" t="s">
        <v>17</v>
      </c>
      <c r="K379" s="23" t="s">
        <v>15</v>
      </c>
    </row>
    <row r="380" ht="22.5" customHeight="1">
      <c r="A380" s="147">
        <v>46132.0</v>
      </c>
      <c r="B380" s="15"/>
      <c r="C380" s="46" t="s">
        <v>106</v>
      </c>
      <c r="D380" s="181" t="s">
        <v>26453</v>
      </c>
      <c r="E380" s="100"/>
      <c r="F380" s="112" t="str">
        <f t="shared" si="1"/>
        <v>IVONNE MACARENA ROMERO DÍAZ </v>
      </c>
      <c r="G380" s="100" t="s">
        <v>26454</v>
      </c>
      <c r="H380" s="56" t="s">
        <v>33</v>
      </c>
      <c r="I380" s="27"/>
      <c r="J380" s="57" t="s">
        <v>21</v>
      </c>
      <c r="K380" s="23" t="s">
        <v>15</v>
      </c>
    </row>
    <row r="381" ht="22.5" customHeight="1">
      <c r="A381" s="147">
        <v>46132.0</v>
      </c>
      <c r="B381" s="15">
        <v>46119.0</v>
      </c>
      <c r="C381" s="44">
        <v>44927.0</v>
      </c>
      <c r="D381" s="181" t="s">
        <v>26455</v>
      </c>
      <c r="E381" s="100"/>
      <c r="F381" s="112" t="str">
        <f t="shared" si="1"/>
        <v>PATRICIA DE LOURDES SILVA VERGARA </v>
      </c>
      <c r="G381" s="100" t="s">
        <v>26456</v>
      </c>
      <c r="H381" s="56" t="s">
        <v>33</v>
      </c>
      <c r="I381" s="27"/>
      <c r="J381" s="57" t="s">
        <v>17</v>
      </c>
      <c r="K381" s="23" t="s">
        <v>15</v>
      </c>
    </row>
    <row r="382" ht="22.5" customHeight="1">
      <c r="A382" s="147">
        <v>46132.0</v>
      </c>
      <c r="B382" s="15"/>
      <c r="C382" s="46" t="s">
        <v>106</v>
      </c>
      <c r="D382" s="181" t="s">
        <v>26457</v>
      </c>
      <c r="E382" s="100"/>
      <c r="F382" s="112" t="str">
        <f t="shared" si="1"/>
        <v>DANIEL ESTEBAN RIVEROS ÁLVAREZ </v>
      </c>
      <c r="G382" s="100" t="s">
        <v>26458</v>
      </c>
      <c r="H382" s="56" t="s">
        <v>33</v>
      </c>
      <c r="I382" s="27"/>
      <c r="J382" s="57" t="s">
        <v>21</v>
      </c>
      <c r="K382" s="23" t="s">
        <v>15</v>
      </c>
    </row>
    <row r="383" ht="22.5" customHeight="1">
      <c r="A383" s="147">
        <v>46132.0</v>
      </c>
      <c r="B383" s="15"/>
      <c r="C383" s="46" t="s">
        <v>106</v>
      </c>
      <c r="D383" s="181" t="s">
        <v>26459</v>
      </c>
      <c r="E383" s="100"/>
      <c r="F383" s="112" t="str">
        <f t="shared" si="1"/>
        <v>AUGUSTO ANTONIO FIGUEROA OPGAARD </v>
      </c>
      <c r="G383" s="100" t="s">
        <v>26460</v>
      </c>
      <c r="H383" s="56" t="s">
        <v>33</v>
      </c>
      <c r="I383" s="27"/>
      <c r="J383" s="57" t="s">
        <v>21</v>
      </c>
      <c r="K383" s="23" t="s">
        <v>15</v>
      </c>
    </row>
    <row r="384" ht="22.5" customHeight="1">
      <c r="A384" s="147">
        <v>46132.0</v>
      </c>
      <c r="B384" s="15">
        <v>46121.0</v>
      </c>
      <c r="C384" s="44">
        <v>43739.0</v>
      </c>
      <c r="D384" s="181" t="s">
        <v>26461</v>
      </c>
      <c r="E384" s="100"/>
      <c r="F384" s="112" t="str">
        <f t="shared" si="1"/>
        <v>RODRIGO ERIC ROJAS GÓMEZ </v>
      </c>
      <c r="G384" s="100" t="s">
        <v>26462</v>
      </c>
      <c r="H384" s="56" t="s">
        <v>33</v>
      </c>
      <c r="I384" s="27"/>
      <c r="J384" s="57" t="s">
        <v>19</v>
      </c>
      <c r="K384" s="23" t="s">
        <v>15</v>
      </c>
    </row>
    <row r="385" ht="22.5" customHeight="1">
      <c r="A385" s="147">
        <v>46132.0</v>
      </c>
      <c r="B385" s="15"/>
      <c r="C385" s="46" t="s">
        <v>888</v>
      </c>
      <c r="D385" s="181" t="s">
        <v>26463</v>
      </c>
      <c r="E385" s="100"/>
      <c r="F385" s="112" t="str">
        <f t="shared" si="1"/>
        <v>VALENTINA DENISSE LORCA KENTER </v>
      </c>
      <c r="G385" s="100" t="s">
        <v>26464</v>
      </c>
      <c r="H385" s="56" t="s">
        <v>33</v>
      </c>
      <c r="I385" s="27"/>
      <c r="J385" s="57" t="s">
        <v>21</v>
      </c>
      <c r="K385" s="23" t="s">
        <v>15</v>
      </c>
    </row>
    <row r="386" ht="22.5" customHeight="1">
      <c r="A386" s="147">
        <v>46133.0</v>
      </c>
      <c r="B386" s="15">
        <v>46120.0</v>
      </c>
      <c r="C386" s="44">
        <v>45505.0</v>
      </c>
      <c r="D386" s="181" t="s">
        <v>26465</v>
      </c>
      <c r="E386" s="100"/>
      <c r="F386" s="112" t="str">
        <f t="shared" si="1"/>
        <v>CLAUDIA TALIA ROJAS JAMETT </v>
      </c>
      <c r="G386" s="100" t="s">
        <v>26466</v>
      </c>
      <c r="H386" s="56" t="s">
        <v>33</v>
      </c>
      <c r="I386" s="27"/>
      <c r="J386" s="57" t="s">
        <v>17</v>
      </c>
      <c r="K386" s="23" t="s">
        <v>15</v>
      </c>
    </row>
    <row r="387" ht="22.5" customHeight="1">
      <c r="A387" s="147">
        <v>46133.0</v>
      </c>
      <c r="B387" s="15">
        <v>46133.0</v>
      </c>
      <c r="C387" s="44">
        <v>43525.0</v>
      </c>
      <c r="D387" s="181" t="s">
        <v>26467</v>
      </c>
      <c r="E387" s="100"/>
      <c r="F387" s="112" t="str">
        <f t="shared" si="1"/>
        <v>ANDREA SOLANGE GONZÁLEZ SIRE </v>
      </c>
      <c r="G387" s="100" t="s">
        <v>26468</v>
      </c>
      <c r="H387" s="56" t="s">
        <v>33</v>
      </c>
      <c r="I387" s="27"/>
      <c r="J387" s="57" t="s">
        <v>19</v>
      </c>
      <c r="K387" s="23" t="s">
        <v>15</v>
      </c>
    </row>
    <row r="388" ht="22.5" customHeight="1">
      <c r="A388" s="147">
        <v>46133.0</v>
      </c>
      <c r="B388" s="15">
        <v>46120.0</v>
      </c>
      <c r="C388" s="44">
        <v>44835.0</v>
      </c>
      <c r="D388" s="181" t="s">
        <v>26469</v>
      </c>
      <c r="E388" s="100"/>
      <c r="F388" s="112" t="str">
        <f t="shared" si="1"/>
        <v>MAXIMILIANO ANDRÉS GERARDO MARTÍNEZ MOREIRA </v>
      </c>
      <c r="G388" s="100" t="s">
        <v>26470</v>
      </c>
      <c r="H388" s="56" t="s">
        <v>33</v>
      </c>
      <c r="I388" s="27"/>
      <c r="J388" s="57" t="s">
        <v>17</v>
      </c>
      <c r="K388" s="23" t="s">
        <v>15</v>
      </c>
    </row>
    <row r="389" ht="22.5" customHeight="1">
      <c r="A389" s="147">
        <v>46133.0</v>
      </c>
      <c r="B389" s="46"/>
      <c r="C389" s="46" t="s">
        <v>106</v>
      </c>
      <c r="D389" s="181" t="s">
        <v>26471</v>
      </c>
      <c r="E389" s="100"/>
      <c r="F389" s="112" t="str">
        <f t="shared" si="1"/>
        <v>JAVIER IGNACIO SEPÚLVEDA FLORES </v>
      </c>
      <c r="G389" s="100" t="s">
        <v>26472</v>
      </c>
      <c r="H389" s="61"/>
      <c r="I389" s="27"/>
      <c r="J389" s="57" t="s">
        <v>21</v>
      </c>
      <c r="K389" s="23" t="s">
        <v>22</v>
      </c>
    </row>
    <row r="390" ht="22.5" customHeight="1">
      <c r="A390" s="147">
        <v>46133.0</v>
      </c>
      <c r="B390" s="15">
        <v>46133.0</v>
      </c>
      <c r="C390" s="44">
        <v>44013.0</v>
      </c>
      <c r="D390" s="181" t="s">
        <v>26473</v>
      </c>
      <c r="E390" s="100"/>
      <c r="F390" s="112" t="str">
        <f t="shared" si="1"/>
        <v>KATHERINE MAKARENA GUERRERO URBINA </v>
      </c>
      <c r="G390" s="100" t="s">
        <v>26474</v>
      </c>
      <c r="H390" s="61"/>
      <c r="I390" s="27"/>
      <c r="J390" s="57" t="s">
        <v>19</v>
      </c>
      <c r="K390" s="23" t="s">
        <v>22</v>
      </c>
    </row>
    <row r="391" ht="22.5" customHeight="1">
      <c r="A391" s="147">
        <v>46133.0</v>
      </c>
      <c r="B391" s="15">
        <v>46120.0</v>
      </c>
      <c r="C391" s="44">
        <v>43800.0</v>
      </c>
      <c r="D391" s="181" t="s">
        <v>26475</v>
      </c>
      <c r="E391" s="100"/>
      <c r="F391" s="112" t="str">
        <f t="shared" si="1"/>
        <v>CAROLINA VICTORIA ARAYA OVALLE </v>
      </c>
      <c r="G391" s="100" t="s">
        <v>26476</v>
      </c>
      <c r="H391" s="56" t="s">
        <v>33</v>
      </c>
      <c r="I391" s="27"/>
      <c r="J391" s="57" t="s">
        <v>17</v>
      </c>
      <c r="K391" s="23" t="s">
        <v>15</v>
      </c>
    </row>
    <row r="392" ht="22.5" customHeight="1">
      <c r="A392" s="147">
        <v>46133.0</v>
      </c>
      <c r="B392" s="46"/>
      <c r="C392" s="46" t="s">
        <v>122</v>
      </c>
      <c r="D392" s="181" t="s">
        <v>26477</v>
      </c>
      <c r="E392" s="100"/>
      <c r="F392" s="112" t="str">
        <f t="shared" si="1"/>
        <v>VIVIAN NANCY CAMPOS MAZZARI </v>
      </c>
      <c r="G392" s="100" t="s">
        <v>26478</v>
      </c>
      <c r="H392" s="56" t="s">
        <v>33</v>
      </c>
      <c r="I392" s="27"/>
      <c r="J392" s="57" t="s">
        <v>21226</v>
      </c>
      <c r="K392" s="23" t="s">
        <v>15</v>
      </c>
    </row>
    <row r="393" ht="22.5" customHeight="1">
      <c r="A393" s="147">
        <v>46133.0</v>
      </c>
      <c r="B393" s="15">
        <v>46120.0</v>
      </c>
      <c r="C393" s="44">
        <v>45323.0</v>
      </c>
      <c r="D393" s="181" t="s">
        <v>26479</v>
      </c>
      <c r="E393" s="100"/>
      <c r="F393" s="112" t="str">
        <f t="shared" si="1"/>
        <v>ANGELINA DEL CARMEN VERA GATICA </v>
      </c>
      <c r="G393" s="100" t="s">
        <v>26480</v>
      </c>
      <c r="H393" s="56" t="s">
        <v>33</v>
      </c>
      <c r="I393" s="27"/>
      <c r="J393" s="57" t="s">
        <v>17</v>
      </c>
      <c r="K393" s="23" t="s">
        <v>15</v>
      </c>
    </row>
    <row r="394" ht="22.5" customHeight="1">
      <c r="A394" s="147">
        <v>46133.0</v>
      </c>
      <c r="B394" s="15">
        <v>46120.0</v>
      </c>
      <c r="C394" s="44">
        <v>43556.0</v>
      </c>
      <c r="D394" s="181" t="s">
        <v>26481</v>
      </c>
      <c r="E394" s="100"/>
      <c r="F394" s="112" t="str">
        <f t="shared" si="1"/>
        <v>EDUARDO ALFONSO VALDIVIA CARVALLO </v>
      </c>
      <c r="G394" s="100" t="s">
        <v>26482</v>
      </c>
      <c r="H394" s="56" t="s">
        <v>33</v>
      </c>
      <c r="I394" s="27"/>
      <c r="J394" s="57" t="s">
        <v>17</v>
      </c>
      <c r="K394" s="23" t="s">
        <v>15</v>
      </c>
    </row>
    <row r="395" ht="22.5" customHeight="1">
      <c r="A395" s="147">
        <v>46133.0</v>
      </c>
      <c r="B395" s="15">
        <v>46120.0</v>
      </c>
      <c r="C395" s="44">
        <v>45170.0</v>
      </c>
      <c r="D395" s="181" t="s">
        <v>26483</v>
      </c>
      <c r="E395" s="100"/>
      <c r="F395" s="112" t="str">
        <f t="shared" si="1"/>
        <v>VÍCTOR JOSÉ AMÉSTICA CAMPOS </v>
      </c>
      <c r="G395" s="100" t="s">
        <v>26484</v>
      </c>
      <c r="H395" s="56" t="s">
        <v>33</v>
      </c>
      <c r="I395" s="27"/>
      <c r="J395" s="57" t="s">
        <v>17</v>
      </c>
      <c r="K395" s="23" t="s">
        <v>15</v>
      </c>
    </row>
    <row r="396" ht="22.5" customHeight="1">
      <c r="A396" s="147">
        <v>46133.0</v>
      </c>
      <c r="B396" s="15">
        <v>46120.0</v>
      </c>
      <c r="C396" s="44">
        <v>45261.0</v>
      </c>
      <c r="D396" s="181" t="s">
        <v>26485</v>
      </c>
      <c r="E396" s="100"/>
      <c r="F396" s="112" t="str">
        <f t="shared" si="1"/>
        <v>VICENTE GERMÁN ESTAY DUBO </v>
      </c>
      <c r="G396" s="100" t="s">
        <v>26486</v>
      </c>
      <c r="H396" s="56" t="s">
        <v>33</v>
      </c>
      <c r="I396" s="27"/>
      <c r="J396" s="57" t="s">
        <v>17</v>
      </c>
      <c r="K396" s="23" t="s">
        <v>15</v>
      </c>
    </row>
    <row r="397" ht="22.5" customHeight="1">
      <c r="A397" s="147">
        <v>46133.0</v>
      </c>
      <c r="B397" s="15">
        <v>46133.0</v>
      </c>
      <c r="C397" s="44">
        <v>42156.0</v>
      </c>
      <c r="D397" s="181" t="s">
        <v>26487</v>
      </c>
      <c r="E397" s="100"/>
      <c r="F397" s="112" t="str">
        <f t="shared" si="1"/>
        <v>JOAQUÍN EDUARDO AVELLO BASUALTO </v>
      </c>
      <c r="G397" s="100" t="s">
        <v>26488</v>
      </c>
      <c r="H397" s="61"/>
      <c r="I397" s="27"/>
      <c r="J397" s="57" t="s">
        <v>19</v>
      </c>
      <c r="K397" s="23" t="s">
        <v>22</v>
      </c>
    </row>
    <row r="398" ht="22.5" customHeight="1">
      <c r="A398" s="147">
        <v>46133.0</v>
      </c>
      <c r="B398" s="46"/>
      <c r="C398" s="46" t="s">
        <v>10207</v>
      </c>
      <c r="D398" s="181" t="s">
        <v>26489</v>
      </c>
      <c r="E398" s="100"/>
      <c r="F398" s="112" t="str">
        <f t="shared" si="1"/>
        <v>BRYAN ANDRÉS BRAVO ÁLVAREZ </v>
      </c>
      <c r="G398" s="100" t="s">
        <v>26490</v>
      </c>
      <c r="H398" s="56" t="s">
        <v>33</v>
      </c>
      <c r="I398" s="27"/>
      <c r="J398" s="57" t="s">
        <v>21</v>
      </c>
      <c r="K398" s="23" t="s">
        <v>15</v>
      </c>
    </row>
    <row r="399" ht="22.5" customHeight="1">
      <c r="A399" s="147">
        <v>46133.0</v>
      </c>
      <c r="B399" s="46"/>
      <c r="C399" s="44"/>
      <c r="D399" s="181" t="s">
        <v>26491</v>
      </c>
      <c r="E399" s="100"/>
      <c r="F399" s="112" t="str">
        <f t="shared" si="1"/>
        <v>RICARDO ALBERTO ARIAS ORTIZ </v>
      </c>
      <c r="G399" s="100" t="s">
        <v>26492</v>
      </c>
      <c r="H399" s="61"/>
      <c r="I399" s="27"/>
      <c r="J399" s="65"/>
      <c r="K399" s="28"/>
    </row>
    <row r="400" ht="22.5" customHeight="1">
      <c r="A400" s="147">
        <v>46133.0</v>
      </c>
      <c r="B400" s="15">
        <v>46142.0</v>
      </c>
      <c r="C400" s="44">
        <v>39845.0</v>
      </c>
      <c r="D400" s="181" t="s">
        <v>26493</v>
      </c>
      <c r="E400" s="100"/>
      <c r="F400" s="112" t="str">
        <f t="shared" si="1"/>
        <v>HÉCTOR ALFREDO ZURITA MOSCOZO </v>
      </c>
      <c r="G400" s="100" t="s">
        <v>26494</v>
      </c>
      <c r="H400" s="56" t="s">
        <v>33</v>
      </c>
      <c r="I400" s="27"/>
      <c r="J400" s="57" t="s">
        <v>19</v>
      </c>
      <c r="K400" s="23" t="s">
        <v>15</v>
      </c>
    </row>
    <row r="401" ht="22.5" customHeight="1">
      <c r="A401" s="147">
        <v>46133.0</v>
      </c>
      <c r="B401" s="15">
        <v>46120.0</v>
      </c>
      <c r="C401" s="44">
        <v>41913.0</v>
      </c>
      <c r="D401" s="181" t="s">
        <v>26495</v>
      </c>
      <c r="E401" s="100"/>
      <c r="F401" s="112" t="str">
        <f t="shared" si="1"/>
        <v>EDUARDO ALFREDO TORRES REYNA </v>
      </c>
      <c r="G401" s="100" t="s">
        <v>10584</v>
      </c>
      <c r="H401" s="56" t="s">
        <v>33</v>
      </c>
      <c r="I401" s="27"/>
      <c r="J401" s="57" t="s">
        <v>17</v>
      </c>
      <c r="K401" s="23" t="s">
        <v>15</v>
      </c>
    </row>
    <row r="402" ht="22.5" customHeight="1">
      <c r="A402" s="147">
        <v>46133.0</v>
      </c>
      <c r="B402" s="46"/>
      <c r="C402" s="46" t="s">
        <v>228</v>
      </c>
      <c r="D402" s="181" t="s">
        <v>26496</v>
      </c>
      <c r="E402" s="100"/>
      <c r="F402" s="112" t="str">
        <f t="shared" si="1"/>
        <v>MARISOL CAROLINA CAMPOS CASTILLO </v>
      </c>
      <c r="G402" s="100" t="s">
        <v>26497</v>
      </c>
      <c r="H402" s="61"/>
      <c r="I402" s="27"/>
      <c r="J402" s="57" t="s">
        <v>21</v>
      </c>
      <c r="K402" s="23" t="s">
        <v>22</v>
      </c>
    </row>
    <row r="403" ht="22.5" customHeight="1">
      <c r="A403" s="147">
        <v>46133.0</v>
      </c>
      <c r="B403" s="15">
        <v>46120.0</v>
      </c>
      <c r="C403" s="44">
        <v>42430.0</v>
      </c>
      <c r="D403" s="181" t="s">
        <v>26498</v>
      </c>
      <c r="E403" s="100"/>
      <c r="F403" s="112" t="str">
        <f t="shared" si="1"/>
        <v>BRIAN ANDRÉS MALDONADO ROJAS </v>
      </c>
      <c r="G403" s="100" t="s">
        <v>26499</v>
      </c>
      <c r="H403" s="56" t="s">
        <v>33</v>
      </c>
      <c r="I403" s="27"/>
      <c r="J403" s="57" t="s">
        <v>17</v>
      </c>
      <c r="K403" s="23" t="s">
        <v>15</v>
      </c>
    </row>
    <row r="404" ht="22.5" customHeight="1">
      <c r="A404" s="147">
        <v>46133.0</v>
      </c>
      <c r="B404" s="46"/>
      <c r="C404" s="46" t="s">
        <v>106</v>
      </c>
      <c r="D404" s="181" t="s">
        <v>26500</v>
      </c>
      <c r="E404" s="100"/>
      <c r="F404" s="112" t="str">
        <f t="shared" si="1"/>
        <v>NICOLE FRANCESCA VICENCIO GUTIÉRREZ </v>
      </c>
      <c r="G404" s="100" t="s">
        <v>26501</v>
      </c>
      <c r="H404" s="56" t="s">
        <v>33</v>
      </c>
      <c r="I404" s="27"/>
      <c r="J404" s="57" t="s">
        <v>21</v>
      </c>
      <c r="K404" s="23" t="s">
        <v>15</v>
      </c>
    </row>
    <row r="405" ht="22.5" customHeight="1">
      <c r="A405" s="147">
        <v>46133.0</v>
      </c>
      <c r="B405" s="15">
        <v>46120.0</v>
      </c>
      <c r="C405" s="44">
        <v>43556.0</v>
      </c>
      <c r="D405" s="181" t="s">
        <v>26502</v>
      </c>
      <c r="E405" s="100"/>
      <c r="F405" s="112" t="str">
        <f t="shared" si="1"/>
        <v>VICENTE AMARO SAZO PEÑA </v>
      </c>
      <c r="G405" s="100" t="s">
        <v>10034</v>
      </c>
      <c r="H405" s="56" t="s">
        <v>33</v>
      </c>
      <c r="I405" s="27"/>
      <c r="J405" s="57" t="s">
        <v>17</v>
      </c>
      <c r="K405" s="23" t="s">
        <v>15</v>
      </c>
    </row>
    <row r="406" ht="22.5" customHeight="1">
      <c r="A406" s="147">
        <v>46133.0</v>
      </c>
      <c r="B406" s="15">
        <v>46120.0</v>
      </c>
      <c r="C406" s="44">
        <v>45717.0</v>
      </c>
      <c r="D406" s="181" t="s">
        <v>26503</v>
      </c>
      <c r="E406" s="100"/>
      <c r="F406" s="112" t="str">
        <f t="shared" si="1"/>
        <v>PETER HERBERT MÜLLER GRANGER </v>
      </c>
      <c r="G406" s="100" t="s">
        <v>26504</v>
      </c>
      <c r="H406" s="56" t="s">
        <v>33</v>
      </c>
      <c r="I406" s="27"/>
      <c r="J406" s="57" t="s">
        <v>17</v>
      </c>
      <c r="K406" s="23" t="s">
        <v>15</v>
      </c>
    </row>
    <row r="407" ht="22.5" customHeight="1">
      <c r="A407" s="147">
        <v>46133.0</v>
      </c>
      <c r="B407" s="15">
        <v>46120.0</v>
      </c>
      <c r="C407" s="44">
        <v>45078.0</v>
      </c>
      <c r="D407" s="181" t="s">
        <v>26505</v>
      </c>
      <c r="E407" s="100"/>
      <c r="F407" s="112" t="str">
        <f t="shared" si="1"/>
        <v>ANGEL RICARDO DÍAZ RIQUELME </v>
      </c>
      <c r="G407" s="100" t="s">
        <v>26506</v>
      </c>
      <c r="H407" s="56" t="s">
        <v>33</v>
      </c>
      <c r="I407" s="27"/>
      <c r="J407" s="57" t="s">
        <v>17</v>
      </c>
      <c r="K407" s="23" t="s">
        <v>15</v>
      </c>
    </row>
    <row r="408" ht="22.5" customHeight="1">
      <c r="A408" s="147">
        <v>46133.0</v>
      </c>
      <c r="B408" s="15">
        <v>46120.0</v>
      </c>
      <c r="C408" s="44">
        <v>43586.0</v>
      </c>
      <c r="D408" s="181" t="s">
        <v>26507</v>
      </c>
      <c r="E408" s="100"/>
      <c r="F408" s="112" t="str">
        <f t="shared" si="1"/>
        <v>CATHERIN ALEJANDRA DÍAZ VALDIVIA </v>
      </c>
      <c r="G408" s="100" t="s">
        <v>26508</v>
      </c>
      <c r="H408" s="56" t="s">
        <v>33</v>
      </c>
      <c r="I408" s="27"/>
      <c r="J408" s="57" t="s">
        <v>17</v>
      </c>
      <c r="K408" s="23" t="s">
        <v>15</v>
      </c>
    </row>
    <row r="409" ht="22.5" customHeight="1">
      <c r="A409" s="147">
        <v>46133.0</v>
      </c>
      <c r="B409" s="15">
        <v>46120.0</v>
      </c>
      <c r="C409" s="44">
        <v>45170.0</v>
      </c>
      <c r="D409" s="181" t="s">
        <v>26509</v>
      </c>
      <c r="E409" s="100"/>
      <c r="F409" s="112" t="str">
        <f t="shared" si="1"/>
        <v>JESÚS EMMANUEL QUIÑONES PAVEZ </v>
      </c>
      <c r="G409" s="100" t="s">
        <v>26510</v>
      </c>
      <c r="H409" s="61"/>
      <c r="I409" s="27"/>
      <c r="J409" s="57" t="s">
        <v>17</v>
      </c>
      <c r="K409" s="23" t="s">
        <v>22</v>
      </c>
    </row>
    <row r="410" ht="22.5" customHeight="1">
      <c r="A410" s="147">
        <v>46133.0</v>
      </c>
      <c r="B410" s="46"/>
      <c r="C410" s="46" t="s">
        <v>1231</v>
      </c>
      <c r="D410" s="181" t="s">
        <v>26511</v>
      </c>
      <c r="E410" s="100"/>
      <c r="F410" s="112" t="str">
        <f t="shared" si="1"/>
        <v>MAURICIO ANDRÉS SANTIBÁÑEZ BUSTAMANTE </v>
      </c>
      <c r="G410" s="100" t="s">
        <v>26512</v>
      </c>
      <c r="H410" s="56" t="s">
        <v>33</v>
      </c>
      <c r="I410" s="27"/>
      <c r="J410" s="57" t="s">
        <v>21226</v>
      </c>
      <c r="K410" s="23" t="s">
        <v>15</v>
      </c>
    </row>
    <row r="411" ht="22.5" customHeight="1">
      <c r="A411" s="147">
        <v>46133.0</v>
      </c>
      <c r="B411" s="46"/>
      <c r="C411" s="46" t="s">
        <v>2306</v>
      </c>
      <c r="D411" s="181" t="s">
        <v>26513</v>
      </c>
      <c r="E411" s="100"/>
      <c r="F411" s="112" t="str">
        <f t="shared" si="1"/>
        <v>LUIS FELIPE GÁLVEZ CARRASCO </v>
      </c>
      <c r="G411" s="100" t="s">
        <v>26514</v>
      </c>
      <c r="H411" s="61"/>
      <c r="I411" s="27"/>
      <c r="J411" s="57" t="s">
        <v>21</v>
      </c>
      <c r="K411" s="23" t="s">
        <v>22</v>
      </c>
    </row>
    <row r="412" ht="22.5" customHeight="1">
      <c r="A412" s="147">
        <v>46133.0</v>
      </c>
      <c r="B412" s="15">
        <v>46120.0</v>
      </c>
      <c r="C412" s="44">
        <v>40575.0</v>
      </c>
      <c r="D412" s="181" t="s">
        <v>26515</v>
      </c>
      <c r="E412" s="100"/>
      <c r="F412" s="112" t="str">
        <f t="shared" si="1"/>
        <v>ALEJANDRO JORQUERA VEGA </v>
      </c>
      <c r="G412" s="100" t="s">
        <v>26516</v>
      </c>
      <c r="H412" s="61"/>
      <c r="I412" s="27"/>
      <c r="J412" s="57" t="s">
        <v>17</v>
      </c>
      <c r="K412" s="23" t="s">
        <v>15</v>
      </c>
    </row>
    <row r="413" ht="22.5" customHeight="1">
      <c r="A413" s="147">
        <v>46133.0</v>
      </c>
      <c r="B413" s="46"/>
      <c r="C413" s="46" t="s">
        <v>10860</v>
      </c>
      <c r="D413" s="181" t="s">
        <v>26517</v>
      </c>
      <c r="E413" s="100"/>
      <c r="F413" s="112" t="str">
        <f t="shared" si="1"/>
        <v>SILVIA DEL CARMEN PÁEZ INAY </v>
      </c>
      <c r="G413" s="100" t="s">
        <v>26518</v>
      </c>
      <c r="H413" s="56" t="s">
        <v>33</v>
      </c>
      <c r="I413" s="27"/>
      <c r="J413" s="57" t="s">
        <v>21</v>
      </c>
      <c r="K413" s="23" t="s">
        <v>15</v>
      </c>
    </row>
    <row r="414" ht="22.5" customHeight="1">
      <c r="A414" s="147">
        <v>46133.0</v>
      </c>
      <c r="B414" s="15">
        <v>46120.0</v>
      </c>
      <c r="C414" s="44">
        <v>45200.0</v>
      </c>
      <c r="D414" s="181" t="s">
        <v>26519</v>
      </c>
      <c r="E414" s="100"/>
      <c r="F414" s="112" t="str">
        <f t="shared" si="1"/>
        <v>CHRISTIAN ANDRÉS PEÑA PROVOSTE </v>
      </c>
      <c r="G414" s="100" t="s">
        <v>26520</v>
      </c>
      <c r="H414" s="61"/>
      <c r="I414" s="27"/>
      <c r="J414" s="57" t="s">
        <v>17</v>
      </c>
      <c r="K414" s="23" t="s">
        <v>15</v>
      </c>
    </row>
    <row r="415" ht="22.5" customHeight="1">
      <c r="A415" s="147">
        <v>46133.0</v>
      </c>
      <c r="B415" s="15">
        <v>46133.0</v>
      </c>
      <c r="C415" s="44">
        <v>45047.0</v>
      </c>
      <c r="D415" s="181" t="s">
        <v>26521</v>
      </c>
      <c r="E415" s="100"/>
      <c r="F415" s="112" t="str">
        <f t="shared" si="1"/>
        <v>CHRISTOPHER JONATHAN ADASME BRICEÑO </v>
      </c>
      <c r="G415" s="100" t="s">
        <v>26522</v>
      </c>
      <c r="H415" s="56" t="s">
        <v>33</v>
      </c>
      <c r="I415" s="27"/>
      <c r="J415" s="57" t="s">
        <v>17</v>
      </c>
      <c r="K415" s="23" t="s">
        <v>15</v>
      </c>
    </row>
    <row r="416" ht="22.5" customHeight="1">
      <c r="A416" s="147">
        <v>46133.0</v>
      </c>
      <c r="B416" s="15"/>
      <c r="C416" s="46" t="s">
        <v>106</v>
      </c>
      <c r="D416" s="181" t="s">
        <v>26523</v>
      </c>
      <c r="E416" s="100"/>
      <c r="F416" s="112" t="str">
        <f t="shared" si="1"/>
        <v>ROBERTO PABLO MORALES MONTEROS </v>
      </c>
      <c r="G416" s="100" t="s">
        <v>26524</v>
      </c>
      <c r="H416" s="56" t="s">
        <v>33</v>
      </c>
      <c r="I416" s="27"/>
      <c r="J416" s="57" t="s">
        <v>21</v>
      </c>
      <c r="K416" s="23" t="s">
        <v>15</v>
      </c>
    </row>
    <row r="417" ht="22.5" customHeight="1">
      <c r="A417" s="147">
        <v>46133.0</v>
      </c>
      <c r="B417" s="15">
        <v>46133.0</v>
      </c>
      <c r="C417" s="44">
        <v>42979.0</v>
      </c>
      <c r="D417" s="181" t="s">
        <v>26525</v>
      </c>
      <c r="E417" s="100"/>
      <c r="F417" s="112" t="str">
        <f t="shared" si="1"/>
        <v>PAMELA DEL PULAR MUNIZAGA PORTILLA </v>
      </c>
      <c r="G417" s="100" t="s">
        <v>26526</v>
      </c>
      <c r="H417" s="56" t="s">
        <v>33</v>
      </c>
      <c r="I417" s="27"/>
      <c r="J417" s="57" t="s">
        <v>17</v>
      </c>
      <c r="K417" s="23" t="s">
        <v>15</v>
      </c>
    </row>
    <row r="418" ht="22.5" customHeight="1">
      <c r="A418" s="147">
        <v>46133.0</v>
      </c>
      <c r="B418" s="15"/>
      <c r="C418" s="46" t="s">
        <v>6788</v>
      </c>
      <c r="D418" s="181" t="s">
        <v>26527</v>
      </c>
      <c r="E418" s="100"/>
      <c r="F418" s="112" t="str">
        <f t="shared" si="1"/>
        <v>PATRICIO ALFONSO YÁÑEZ ORREGO </v>
      </c>
      <c r="G418" s="100" t="s">
        <v>26528</v>
      </c>
      <c r="H418" s="61"/>
      <c r="I418" s="27"/>
      <c r="J418" s="57" t="s">
        <v>21</v>
      </c>
      <c r="K418" s="23" t="s">
        <v>22</v>
      </c>
    </row>
    <row r="419" ht="22.5" customHeight="1">
      <c r="A419" s="147">
        <v>46133.0</v>
      </c>
      <c r="B419" s="46"/>
      <c r="C419" s="46" t="s">
        <v>122</v>
      </c>
      <c r="D419" s="181" t="s">
        <v>26529</v>
      </c>
      <c r="E419" s="100"/>
      <c r="F419" s="112" t="str">
        <f t="shared" si="1"/>
        <v>JAVIER ALBERTO CANCINO LEÓN </v>
      </c>
      <c r="G419" s="100" t="s">
        <v>26530</v>
      </c>
      <c r="H419" s="56" t="s">
        <v>33</v>
      </c>
      <c r="I419" s="27"/>
      <c r="J419" s="57" t="s">
        <v>21226</v>
      </c>
      <c r="K419" s="23" t="s">
        <v>15</v>
      </c>
    </row>
    <row r="420" ht="22.5" customHeight="1">
      <c r="A420" s="147">
        <v>46133.0</v>
      </c>
      <c r="B420" s="46"/>
      <c r="C420" s="46" t="s">
        <v>13996</v>
      </c>
      <c r="D420" s="181" t="s">
        <v>26531</v>
      </c>
      <c r="E420" s="100"/>
      <c r="F420" s="112" t="str">
        <f t="shared" si="1"/>
        <v>ROBERTO ANDRÉS VERGARA FERNÁNDEZ </v>
      </c>
      <c r="G420" s="100" t="s">
        <v>15149</v>
      </c>
      <c r="H420" s="61"/>
      <c r="I420" s="27"/>
      <c r="J420" s="57" t="s">
        <v>21</v>
      </c>
      <c r="K420" s="23" t="s">
        <v>22</v>
      </c>
    </row>
    <row r="421" ht="22.5" customHeight="1">
      <c r="A421" s="147">
        <v>46133.0</v>
      </c>
      <c r="B421" s="46"/>
      <c r="C421" s="44"/>
      <c r="D421" s="181" t="s">
        <v>26532</v>
      </c>
      <c r="E421" s="100"/>
      <c r="F421" s="112" t="str">
        <f t="shared" si="1"/>
        <v>DAVID FERNANDO CUELLAR GONZÁLEZ </v>
      </c>
      <c r="G421" s="100" t="s">
        <v>26533</v>
      </c>
      <c r="H421" s="61"/>
      <c r="I421" s="27"/>
      <c r="J421" s="65"/>
      <c r="K421" s="28"/>
    </row>
    <row r="422" ht="22.5" customHeight="1">
      <c r="A422" s="147">
        <v>46134.0</v>
      </c>
      <c r="B422" s="15">
        <v>46113.0</v>
      </c>
      <c r="C422" s="44">
        <v>43831.0</v>
      </c>
      <c r="D422" s="181" t="s">
        <v>26534</v>
      </c>
      <c r="E422" s="100"/>
      <c r="F422" s="112" t="str">
        <f t="shared" si="1"/>
        <v>ARTURO ALBERTO LEVICÁN ASENJO </v>
      </c>
      <c r="G422" s="100" t="s">
        <v>26535</v>
      </c>
      <c r="H422" s="56" t="s">
        <v>33</v>
      </c>
      <c r="I422" s="27"/>
      <c r="J422" s="57" t="s">
        <v>17</v>
      </c>
      <c r="K422" s="23" t="s">
        <v>15</v>
      </c>
    </row>
    <row r="423" ht="22.5" customHeight="1">
      <c r="A423" s="147">
        <v>46134.0</v>
      </c>
      <c r="B423" s="15">
        <v>46133.0</v>
      </c>
      <c r="C423" s="44">
        <v>43617.0</v>
      </c>
      <c r="D423" s="181" t="s">
        <v>26536</v>
      </c>
      <c r="E423" s="100"/>
      <c r="F423" s="112" t="str">
        <f t="shared" si="1"/>
        <v>FERNANDA ANDREA TAPIA SALINAS </v>
      </c>
      <c r="G423" s="100" t="s">
        <v>26537</v>
      </c>
      <c r="H423" s="61"/>
      <c r="I423" s="27"/>
      <c r="J423" s="57" t="s">
        <v>19</v>
      </c>
      <c r="K423" s="23" t="s">
        <v>22</v>
      </c>
    </row>
    <row r="424" ht="22.5" customHeight="1">
      <c r="A424" s="147">
        <v>46134.0</v>
      </c>
      <c r="B424" s="15">
        <v>46121.0</v>
      </c>
      <c r="C424" s="44">
        <v>44621.0</v>
      </c>
      <c r="D424" s="181" t="s">
        <v>26538</v>
      </c>
      <c r="E424" s="100"/>
      <c r="F424" s="112" t="str">
        <f t="shared" si="1"/>
        <v>PABLO IGNACIO GONZÁLEZ GUTIÉRREZ </v>
      </c>
      <c r="G424" s="100" t="s">
        <v>26539</v>
      </c>
      <c r="H424" s="56" t="s">
        <v>33</v>
      </c>
      <c r="I424" s="27"/>
      <c r="J424" s="57" t="s">
        <v>17</v>
      </c>
      <c r="K424" s="23" t="s">
        <v>15</v>
      </c>
    </row>
    <row r="425" ht="22.5" customHeight="1">
      <c r="A425" s="147">
        <v>46134.0</v>
      </c>
      <c r="B425" s="15">
        <v>46121.0</v>
      </c>
      <c r="C425" s="44">
        <v>43586.0</v>
      </c>
      <c r="D425" s="181" t="s">
        <v>26540</v>
      </c>
      <c r="E425" s="100"/>
      <c r="F425" s="112" t="str">
        <f t="shared" si="1"/>
        <v>CLAUDIA NICOLL AHUMADA POBLETE </v>
      </c>
      <c r="G425" s="100" t="s">
        <v>26541</v>
      </c>
      <c r="H425" s="61"/>
      <c r="I425" s="27"/>
      <c r="J425" s="57" t="s">
        <v>17</v>
      </c>
      <c r="K425" s="23" t="s">
        <v>22</v>
      </c>
    </row>
    <row r="426" ht="22.5" customHeight="1">
      <c r="A426" s="147">
        <v>46134.0</v>
      </c>
      <c r="B426" s="46"/>
      <c r="C426" s="46" t="s">
        <v>232</v>
      </c>
      <c r="D426" s="181" t="s">
        <v>26542</v>
      </c>
      <c r="E426" s="100"/>
      <c r="F426" s="112" t="str">
        <f t="shared" si="1"/>
        <v>JUAN ORLANDO CID AHUMADA </v>
      </c>
      <c r="G426" s="100" t="s">
        <v>23957</v>
      </c>
      <c r="H426" s="56" t="s">
        <v>33</v>
      </c>
      <c r="I426" s="27"/>
      <c r="J426" s="57" t="s">
        <v>21</v>
      </c>
      <c r="K426" s="23" t="s">
        <v>34</v>
      </c>
    </row>
    <row r="427" ht="22.5" customHeight="1">
      <c r="A427" s="147">
        <v>46134.0</v>
      </c>
      <c r="B427" s="46"/>
      <c r="C427" s="46" t="s">
        <v>26543</v>
      </c>
      <c r="D427" s="181" t="s">
        <v>26544</v>
      </c>
      <c r="E427" s="100"/>
      <c r="F427" s="112" t="str">
        <f t="shared" si="1"/>
        <v>SOFÍA PAMELA OLIVARES VARGAS </v>
      </c>
      <c r="G427" s="100" t="s">
        <v>26545</v>
      </c>
      <c r="H427" s="56" t="s">
        <v>33</v>
      </c>
      <c r="I427" s="27"/>
      <c r="J427" s="57" t="s">
        <v>21</v>
      </c>
      <c r="K427" s="23" t="s">
        <v>15</v>
      </c>
    </row>
    <row r="428" ht="22.5" customHeight="1">
      <c r="A428" s="147">
        <v>46134.0</v>
      </c>
      <c r="B428" s="15">
        <v>46121.0</v>
      </c>
      <c r="C428" s="44">
        <v>45200.0</v>
      </c>
      <c r="D428" s="181" t="s">
        <v>26546</v>
      </c>
      <c r="E428" s="100"/>
      <c r="F428" s="112" t="str">
        <f t="shared" si="1"/>
        <v>DANIEL EDMUNDO CALDERÓN YÁÑEZ </v>
      </c>
      <c r="G428" s="100" t="s">
        <v>26547</v>
      </c>
      <c r="H428" s="56" t="s">
        <v>33</v>
      </c>
      <c r="I428" s="27"/>
      <c r="J428" s="57" t="s">
        <v>17</v>
      </c>
      <c r="K428" s="23" t="s">
        <v>15</v>
      </c>
    </row>
    <row r="429" ht="22.5" customHeight="1">
      <c r="A429" s="147">
        <v>46134.0</v>
      </c>
      <c r="B429" s="15">
        <v>46121.0</v>
      </c>
      <c r="C429" s="44">
        <v>45474.0</v>
      </c>
      <c r="D429" s="181" t="s">
        <v>26548</v>
      </c>
      <c r="E429" s="100"/>
      <c r="F429" s="112" t="str">
        <f t="shared" si="1"/>
        <v>EMMANUEL ALEJANDRO ALFARO MALDONADO </v>
      </c>
      <c r="G429" s="100" t="s">
        <v>26549</v>
      </c>
      <c r="H429" s="56" t="s">
        <v>33</v>
      </c>
      <c r="I429" s="27"/>
      <c r="J429" s="57" t="s">
        <v>17</v>
      </c>
      <c r="K429" s="23" t="s">
        <v>15</v>
      </c>
    </row>
    <row r="430" ht="22.5" customHeight="1">
      <c r="A430" s="147">
        <v>46134.0</v>
      </c>
      <c r="B430" s="15">
        <v>46121.0</v>
      </c>
      <c r="C430" s="44">
        <v>43556.0</v>
      </c>
      <c r="D430" s="181" t="s">
        <v>26550</v>
      </c>
      <c r="E430" s="100"/>
      <c r="F430" s="112" t="str">
        <f t="shared" si="1"/>
        <v>SEBASTIÁN ENRIQUE RÍOS VELIS </v>
      </c>
      <c r="G430" s="100" t="s">
        <v>26551</v>
      </c>
      <c r="H430" s="56" t="s">
        <v>33</v>
      </c>
      <c r="I430" s="27"/>
      <c r="J430" s="57" t="s">
        <v>17</v>
      </c>
      <c r="K430" s="23" t="s">
        <v>15</v>
      </c>
    </row>
    <row r="431" ht="22.5" customHeight="1">
      <c r="A431" s="147">
        <v>46134.0</v>
      </c>
      <c r="B431" s="46"/>
      <c r="C431" s="46" t="s">
        <v>1337</v>
      </c>
      <c r="D431" s="181" t="s">
        <v>26552</v>
      </c>
      <c r="E431" s="100"/>
      <c r="F431" s="112" t="str">
        <f t="shared" si="1"/>
        <v>LISANDRO ANTONIO LORA HERRERA </v>
      </c>
      <c r="G431" s="100" t="s">
        <v>26553</v>
      </c>
      <c r="H431" s="61"/>
      <c r="I431" s="27"/>
      <c r="J431" s="57" t="s">
        <v>21</v>
      </c>
      <c r="K431" s="23" t="s">
        <v>22</v>
      </c>
    </row>
    <row r="432" ht="22.5" customHeight="1">
      <c r="A432" s="147">
        <v>46134.0</v>
      </c>
      <c r="B432" s="15">
        <v>46121.0</v>
      </c>
      <c r="C432" s="44">
        <v>43617.0</v>
      </c>
      <c r="D432" s="181" t="s">
        <v>26554</v>
      </c>
      <c r="E432" s="100"/>
      <c r="F432" s="112" t="str">
        <f t="shared" si="1"/>
        <v>ALFREDO ANTONIO VERA BAEZA </v>
      </c>
      <c r="G432" s="100" t="s">
        <v>26555</v>
      </c>
      <c r="H432" s="61"/>
      <c r="I432" s="27"/>
      <c r="J432" s="57" t="s">
        <v>17</v>
      </c>
      <c r="K432" s="23" t="s">
        <v>22</v>
      </c>
    </row>
    <row r="433" ht="22.5" customHeight="1">
      <c r="A433" s="147">
        <v>46134.0</v>
      </c>
      <c r="B433" s="15">
        <v>46121.0</v>
      </c>
      <c r="C433" s="44">
        <v>43525.0</v>
      </c>
      <c r="D433" s="181" t="s">
        <v>26556</v>
      </c>
      <c r="E433" s="100"/>
      <c r="F433" s="112" t="str">
        <f t="shared" si="1"/>
        <v>MARCELO ANTONIO SOTO GONZÁLEZ </v>
      </c>
      <c r="G433" s="100" t="s">
        <v>26557</v>
      </c>
      <c r="H433" s="56" t="s">
        <v>33</v>
      </c>
      <c r="I433" s="27"/>
      <c r="J433" s="57" t="s">
        <v>17</v>
      </c>
      <c r="K433" s="23" t="s">
        <v>15</v>
      </c>
    </row>
    <row r="434" ht="22.5" customHeight="1">
      <c r="A434" s="147">
        <v>46134.0</v>
      </c>
      <c r="B434" s="46"/>
      <c r="C434" s="46" t="s">
        <v>663</v>
      </c>
      <c r="D434" s="181" t="s">
        <v>26558</v>
      </c>
      <c r="E434" s="100"/>
      <c r="F434" s="112" t="str">
        <f t="shared" si="1"/>
        <v>FELIPE ANDRÉS GONZÁLEZ SALINAS </v>
      </c>
      <c r="G434" s="100" t="s">
        <v>26559</v>
      </c>
      <c r="H434" s="56" t="s">
        <v>33</v>
      </c>
      <c r="I434" s="27"/>
      <c r="J434" s="57" t="s">
        <v>21</v>
      </c>
      <c r="K434" s="23" t="s">
        <v>15</v>
      </c>
    </row>
    <row r="435" ht="22.5" customHeight="1">
      <c r="A435" s="147">
        <v>46134.0</v>
      </c>
      <c r="B435" s="46"/>
      <c r="C435" s="46" t="s">
        <v>593</v>
      </c>
      <c r="D435" s="181" t="s">
        <v>26560</v>
      </c>
      <c r="E435" s="100"/>
      <c r="F435" s="112" t="str">
        <f t="shared" si="1"/>
        <v>SEBASTIÁN ANDRÉS CATALÁN ESCOBAR </v>
      </c>
      <c r="G435" s="100" t="s">
        <v>26561</v>
      </c>
      <c r="H435" s="61"/>
      <c r="I435" s="27"/>
      <c r="J435" s="57" t="s">
        <v>21226</v>
      </c>
      <c r="K435" s="23" t="s">
        <v>22</v>
      </c>
    </row>
    <row r="436" ht="22.5" customHeight="1">
      <c r="A436" s="147">
        <v>46134.0</v>
      </c>
      <c r="B436" s="15">
        <v>46121.0</v>
      </c>
      <c r="C436" s="44">
        <v>44501.0</v>
      </c>
      <c r="D436" s="181" t="s">
        <v>26562</v>
      </c>
      <c r="E436" s="100"/>
      <c r="F436" s="112" t="str">
        <f t="shared" si="1"/>
        <v>MARÍA ESTHER CARREÑO LILLO </v>
      </c>
      <c r="G436" s="100" t="s">
        <v>26563</v>
      </c>
      <c r="H436" s="56" t="s">
        <v>33</v>
      </c>
      <c r="I436" s="27"/>
      <c r="J436" s="57" t="s">
        <v>17</v>
      </c>
      <c r="K436" s="23" t="s">
        <v>15</v>
      </c>
    </row>
    <row r="437" ht="22.5" customHeight="1">
      <c r="A437" s="147">
        <v>46134.0</v>
      </c>
      <c r="B437" s="46"/>
      <c r="C437" s="46" t="s">
        <v>888</v>
      </c>
      <c r="D437" s="181" t="s">
        <v>26564</v>
      </c>
      <c r="E437" s="100"/>
      <c r="F437" s="112" t="str">
        <f t="shared" si="1"/>
        <v>CAROLINA ANDREA POBLETE CORTÉS </v>
      </c>
      <c r="G437" s="100" t="s">
        <v>26565</v>
      </c>
      <c r="H437" s="56" t="s">
        <v>33</v>
      </c>
      <c r="I437" s="27"/>
      <c r="J437" s="57" t="s">
        <v>21</v>
      </c>
      <c r="K437" s="23" t="s">
        <v>15</v>
      </c>
    </row>
    <row r="438" ht="22.5" customHeight="1">
      <c r="A438" s="147">
        <v>46134.0</v>
      </c>
      <c r="B438" s="15">
        <v>46121.0</v>
      </c>
      <c r="C438" s="44">
        <v>43525.0</v>
      </c>
      <c r="D438" s="181" t="s">
        <v>26566</v>
      </c>
      <c r="E438" s="100"/>
      <c r="F438" s="112" t="str">
        <f t="shared" si="1"/>
        <v>RICARDO MANUEL PEÑAILILLO AHUMADA </v>
      </c>
      <c r="G438" s="100" t="s">
        <v>26567</v>
      </c>
      <c r="H438" s="56" t="s">
        <v>33</v>
      </c>
      <c r="I438" s="27"/>
      <c r="J438" s="57" t="s">
        <v>17</v>
      </c>
      <c r="K438" s="23" t="s">
        <v>15</v>
      </c>
    </row>
    <row r="439" ht="22.5" customHeight="1">
      <c r="A439" s="147">
        <v>46134.0</v>
      </c>
      <c r="B439" s="46"/>
      <c r="C439" s="46" t="s">
        <v>106</v>
      </c>
      <c r="D439" s="181" t="s">
        <v>26568</v>
      </c>
      <c r="E439" s="100"/>
      <c r="F439" s="112" t="str">
        <f t="shared" si="1"/>
        <v>JORGE EDGARDO BENAVIDES SALDIVIA </v>
      </c>
      <c r="G439" s="100" t="s">
        <v>26569</v>
      </c>
      <c r="H439" s="56" t="s">
        <v>33</v>
      </c>
      <c r="I439" s="27"/>
      <c r="J439" s="57" t="s">
        <v>21</v>
      </c>
      <c r="K439" s="23" t="s">
        <v>15</v>
      </c>
    </row>
    <row r="440" ht="22.5" customHeight="1">
      <c r="A440" s="147">
        <v>46134.0</v>
      </c>
      <c r="B440" s="46"/>
      <c r="C440" s="46" t="s">
        <v>122</v>
      </c>
      <c r="D440" s="181" t="s">
        <v>26570</v>
      </c>
      <c r="E440" s="100"/>
      <c r="F440" s="112" t="str">
        <f t="shared" si="1"/>
        <v>MERARDO JOSÉ HERRERA VERGARA </v>
      </c>
      <c r="G440" s="100" t="s">
        <v>26571</v>
      </c>
      <c r="H440" s="56" t="s">
        <v>33</v>
      </c>
      <c r="I440" s="27"/>
      <c r="J440" s="57" t="s">
        <v>21226</v>
      </c>
      <c r="K440" s="23" t="s">
        <v>15</v>
      </c>
    </row>
    <row r="441" ht="22.5" customHeight="1">
      <c r="A441" s="147">
        <v>46134.0</v>
      </c>
      <c r="B441" s="46"/>
      <c r="C441" s="46" t="s">
        <v>122</v>
      </c>
      <c r="D441" s="181" t="s">
        <v>26572</v>
      </c>
      <c r="E441" s="100"/>
      <c r="F441" s="112" t="str">
        <f t="shared" si="1"/>
        <v>SEBASTIÁN OMAR MORA MÁRQUEZ </v>
      </c>
      <c r="G441" s="100" t="s">
        <v>26573</v>
      </c>
      <c r="H441" s="56" t="s">
        <v>33</v>
      </c>
      <c r="I441" s="27"/>
      <c r="J441" s="57" t="s">
        <v>21</v>
      </c>
      <c r="K441" s="23" t="s">
        <v>15</v>
      </c>
    </row>
    <row r="442" ht="22.5" customHeight="1">
      <c r="A442" s="147">
        <v>46134.0</v>
      </c>
      <c r="B442" s="15">
        <v>46121.0</v>
      </c>
      <c r="C442" s="44">
        <v>45413.0</v>
      </c>
      <c r="D442" s="181" t="s">
        <v>26574</v>
      </c>
      <c r="E442" s="100"/>
      <c r="F442" s="112" t="str">
        <f t="shared" si="1"/>
        <v>RAUL GERMAN HAYVAR SEPULVEDA </v>
      </c>
      <c r="G442" s="100" t="s">
        <v>26575</v>
      </c>
      <c r="H442" s="61"/>
      <c r="I442" s="27"/>
      <c r="J442" s="57" t="s">
        <v>17</v>
      </c>
      <c r="K442" s="23" t="s">
        <v>22</v>
      </c>
    </row>
    <row r="443" ht="22.5" customHeight="1">
      <c r="A443" s="147">
        <v>46134.0</v>
      </c>
      <c r="B443" s="15">
        <v>46121.0</v>
      </c>
      <c r="C443" s="44">
        <v>43101.0</v>
      </c>
      <c r="D443" s="181" t="s">
        <v>26576</v>
      </c>
      <c r="E443" s="100"/>
      <c r="F443" s="112" t="str">
        <f t="shared" si="1"/>
        <v>CAROLYN SEPÚLVEDA SEPÚLVEDA </v>
      </c>
      <c r="G443" s="100" t="s">
        <v>26577</v>
      </c>
      <c r="H443" s="56" t="s">
        <v>33</v>
      </c>
      <c r="I443" s="27"/>
      <c r="J443" s="57" t="s">
        <v>17</v>
      </c>
      <c r="K443" s="23" t="s">
        <v>15</v>
      </c>
    </row>
    <row r="444" ht="22.5" customHeight="1">
      <c r="A444" s="147">
        <v>46134.0</v>
      </c>
      <c r="B444" s="46"/>
      <c r="C444" s="46" t="s">
        <v>122</v>
      </c>
      <c r="D444" s="181" t="s">
        <v>26578</v>
      </c>
      <c r="E444" s="100"/>
      <c r="F444" s="112" t="str">
        <f t="shared" si="1"/>
        <v>PATRICIO ESTEBAN HODDE MORENO </v>
      </c>
      <c r="G444" s="100" t="s">
        <v>26579</v>
      </c>
      <c r="H444" s="56" t="s">
        <v>33</v>
      </c>
      <c r="I444" s="27"/>
      <c r="J444" s="57" t="s">
        <v>21226</v>
      </c>
      <c r="K444" s="23" t="s">
        <v>15</v>
      </c>
    </row>
    <row r="445" ht="22.5" customHeight="1">
      <c r="A445" s="147">
        <v>46134.0</v>
      </c>
      <c r="B445" s="46"/>
      <c r="C445" s="46" t="s">
        <v>106</v>
      </c>
      <c r="D445" s="181" t="s">
        <v>26580</v>
      </c>
      <c r="E445" s="100"/>
      <c r="F445" s="112" t="str">
        <f t="shared" si="1"/>
        <v>DAVID ALEJANDRO VEGA BRAVO </v>
      </c>
      <c r="G445" s="100" t="s">
        <v>26581</v>
      </c>
      <c r="H445" s="56" t="s">
        <v>33</v>
      </c>
      <c r="I445" s="27"/>
      <c r="J445" s="57" t="s">
        <v>21</v>
      </c>
      <c r="K445" s="23" t="s">
        <v>15</v>
      </c>
    </row>
    <row r="446" ht="22.5" customHeight="1">
      <c r="A446" s="147">
        <v>46134.0</v>
      </c>
      <c r="B446" s="46"/>
      <c r="C446" s="46" t="s">
        <v>122</v>
      </c>
      <c r="D446" s="181" t="s">
        <v>26582</v>
      </c>
      <c r="E446" s="100"/>
      <c r="F446" s="112" t="str">
        <f t="shared" si="1"/>
        <v>DANIEL GREZ BACHUR </v>
      </c>
      <c r="G446" s="100" t="s">
        <v>26583</v>
      </c>
      <c r="H446" s="56" t="s">
        <v>33</v>
      </c>
      <c r="I446" s="27"/>
      <c r="J446" s="57" t="s">
        <v>21</v>
      </c>
      <c r="K446" s="23" t="s">
        <v>15</v>
      </c>
    </row>
    <row r="447" ht="22.5" customHeight="1">
      <c r="A447" s="147">
        <v>46134.0</v>
      </c>
      <c r="B447" s="15">
        <v>46121.0</v>
      </c>
      <c r="C447" s="44">
        <v>45383.0</v>
      </c>
      <c r="D447" s="181" t="s">
        <v>26584</v>
      </c>
      <c r="E447" s="100"/>
      <c r="F447" s="112" t="str">
        <f t="shared" si="1"/>
        <v>VICENTE EXEQUIEL CORDERO RENCORET </v>
      </c>
      <c r="G447" s="100" t="s">
        <v>26585</v>
      </c>
      <c r="H447" s="61"/>
      <c r="I447" s="27"/>
      <c r="J447" s="57" t="s">
        <v>17</v>
      </c>
      <c r="K447" s="23" t="s">
        <v>22</v>
      </c>
    </row>
    <row r="448" ht="22.5" customHeight="1">
      <c r="A448" s="147">
        <v>46134.0</v>
      </c>
      <c r="B448" s="15">
        <v>46121.0</v>
      </c>
      <c r="C448" s="44">
        <v>44652.0</v>
      </c>
      <c r="D448" s="181" t="s">
        <v>26586</v>
      </c>
      <c r="E448" s="100"/>
      <c r="F448" s="112" t="str">
        <f t="shared" si="1"/>
        <v>JUAN ALFREDO ARELLANO TORO </v>
      </c>
      <c r="G448" s="100" t="s">
        <v>26587</v>
      </c>
      <c r="H448" s="56" t="s">
        <v>33</v>
      </c>
      <c r="I448" s="27"/>
      <c r="J448" s="57" t="s">
        <v>17</v>
      </c>
      <c r="K448" s="23" t="s">
        <v>15</v>
      </c>
    </row>
    <row r="449" ht="22.5" customHeight="1">
      <c r="A449" s="147">
        <v>46134.0</v>
      </c>
      <c r="B449" s="46"/>
      <c r="C449" s="46" t="s">
        <v>26588</v>
      </c>
      <c r="D449" s="181" t="s">
        <v>26589</v>
      </c>
      <c r="E449" s="100"/>
      <c r="F449" s="112" t="str">
        <f t="shared" si="1"/>
        <v>FRANCISCA ANDREA DÍAZ SANTIBÁÑEZ </v>
      </c>
      <c r="G449" s="100" t="s">
        <v>26590</v>
      </c>
      <c r="H449" s="56" t="s">
        <v>33</v>
      </c>
      <c r="I449" s="27"/>
      <c r="J449" s="57" t="s">
        <v>21</v>
      </c>
      <c r="K449" s="23" t="s">
        <v>15</v>
      </c>
    </row>
    <row r="450" ht="22.5" customHeight="1">
      <c r="A450" s="147">
        <v>46134.0</v>
      </c>
      <c r="B450" s="46"/>
      <c r="C450" s="46" t="s">
        <v>3936</v>
      </c>
      <c r="D450" s="181" t="s">
        <v>26591</v>
      </c>
      <c r="E450" s="100"/>
      <c r="F450" s="112" t="str">
        <f t="shared" si="1"/>
        <v>VICTOR ARTURO SARMIENTO VALLEJOS </v>
      </c>
      <c r="G450" s="100" t="s">
        <v>26592</v>
      </c>
      <c r="H450" s="61"/>
      <c r="I450" s="27"/>
      <c r="J450" s="57" t="s">
        <v>21</v>
      </c>
      <c r="K450" s="23" t="s">
        <v>22</v>
      </c>
    </row>
    <row r="451" ht="22.5" customHeight="1">
      <c r="A451" s="147">
        <v>46134.0</v>
      </c>
      <c r="B451" s="46"/>
      <c r="C451" s="46" t="s">
        <v>232</v>
      </c>
      <c r="D451" s="181" t="s">
        <v>26593</v>
      </c>
      <c r="E451" s="100"/>
      <c r="F451" s="112" t="str">
        <f t="shared" si="1"/>
        <v>GIANFRANCO MATÍAS DONDERO CID </v>
      </c>
      <c r="G451" s="100" t="s">
        <v>26594</v>
      </c>
      <c r="H451" s="56" t="s">
        <v>33</v>
      </c>
      <c r="I451" s="27"/>
      <c r="J451" s="57" t="s">
        <v>21</v>
      </c>
      <c r="K451" s="23" t="s">
        <v>15</v>
      </c>
    </row>
    <row r="452" ht="22.5" customHeight="1">
      <c r="A452" s="147">
        <v>46134.0</v>
      </c>
      <c r="B452" s="46"/>
      <c r="C452" s="44"/>
      <c r="D452" s="181" t="s">
        <v>26595</v>
      </c>
      <c r="E452" s="100"/>
      <c r="F452" s="112" t="str">
        <f t="shared" si="1"/>
        <v>NICOLAS ALEJANDRO REBOLLEDO OLAVE </v>
      </c>
      <c r="G452" s="100" t="s">
        <v>26596</v>
      </c>
      <c r="H452" s="56" t="s">
        <v>33</v>
      </c>
      <c r="I452" s="27"/>
      <c r="J452" s="57" t="s">
        <v>21</v>
      </c>
      <c r="K452" s="23" t="s">
        <v>15</v>
      </c>
    </row>
    <row r="453" ht="22.5" customHeight="1">
      <c r="A453" s="147">
        <v>46134.0</v>
      </c>
      <c r="B453" s="15">
        <v>46134.0</v>
      </c>
      <c r="C453" s="44">
        <v>43647.0</v>
      </c>
      <c r="D453" s="181" t="s">
        <v>26597</v>
      </c>
      <c r="E453" s="100"/>
      <c r="F453" s="112" t="str">
        <f t="shared" si="1"/>
        <v>CLARA FRESIA CORDOVA SILVA </v>
      </c>
      <c r="G453" s="100" t="s">
        <v>26598</v>
      </c>
      <c r="H453" s="56" t="s">
        <v>33</v>
      </c>
      <c r="I453" s="27"/>
      <c r="J453" s="57" t="s">
        <v>17</v>
      </c>
      <c r="K453" s="23" t="s">
        <v>15</v>
      </c>
    </row>
    <row r="454" ht="22.5" customHeight="1">
      <c r="A454" s="147">
        <v>46135.0</v>
      </c>
      <c r="B454" s="15">
        <v>46121.0</v>
      </c>
      <c r="C454" s="44">
        <v>45413.0</v>
      </c>
      <c r="D454" s="181" t="s">
        <v>26599</v>
      </c>
      <c r="E454" s="100"/>
      <c r="F454" s="112" t="str">
        <f t="shared" si="1"/>
        <v>JUAN CARLOS NAZAR MANZUR </v>
      </c>
      <c r="G454" s="100" t="s">
        <v>26600</v>
      </c>
      <c r="H454" s="61"/>
      <c r="I454" s="27"/>
      <c r="J454" s="57" t="s">
        <v>17</v>
      </c>
      <c r="K454" s="23" t="s">
        <v>22</v>
      </c>
    </row>
    <row r="455" ht="22.5" customHeight="1">
      <c r="A455" s="147">
        <v>46135.0</v>
      </c>
      <c r="B455" s="46"/>
      <c r="C455" s="44">
        <v>43800.0</v>
      </c>
      <c r="D455" s="181" t="s">
        <v>26601</v>
      </c>
      <c r="E455" s="100"/>
      <c r="F455" s="112" t="str">
        <f t="shared" si="1"/>
        <v>VALEZKA ANDREA GAHONA VERA </v>
      </c>
      <c r="G455" s="100" t="s">
        <v>26602</v>
      </c>
      <c r="H455" s="56" t="s">
        <v>33</v>
      </c>
      <c r="I455" s="27"/>
      <c r="J455" s="57" t="s">
        <v>17</v>
      </c>
      <c r="K455" s="23" t="s">
        <v>15</v>
      </c>
    </row>
    <row r="456" ht="22.5" customHeight="1">
      <c r="A456" s="147">
        <v>46135.0</v>
      </c>
      <c r="B456" s="15">
        <v>46121.0</v>
      </c>
      <c r="C456" s="44">
        <v>43556.0</v>
      </c>
      <c r="D456" s="181" t="s">
        <v>26603</v>
      </c>
      <c r="E456" s="100"/>
      <c r="F456" s="112" t="str">
        <f t="shared" si="1"/>
        <v>CAROLINA ANDREA GONZÁLEZ SCHULZ </v>
      </c>
      <c r="G456" s="100" t="s">
        <v>26604</v>
      </c>
      <c r="H456" s="56" t="s">
        <v>33</v>
      </c>
      <c r="I456" s="27"/>
      <c r="J456" s="57" t="s">
        <v>17</v>
      </c>
      <c r="K456" s="23" t="s">
        <v>15</v>
      </c>
    </row>
    <row r="457" ht="22.5" customHeight="1">
      <c r="A457" s="147">
        <v>46135.0</v>
      </c>
      <c r="B457" s="15">
        <v>46121.0</v>
      </c>
      <c r="C457" s="44">
        <v>44228.0</v>
      </c>
      <c r="D457" s="181" t="s">
        <v>26605</v>
      </c>
      <c r="E457" s="100"/>
      <c r="F457" s="112" t="str">
        <f t="shared" si="1"/>
        <v>CHRISTIAN GUSTAVO CORTÉS AGUILAR </v>
      </c>
      <c r="G457" s="100" t="s">
        <v>26606</v>
      </c>
      <c r="H457" s="56" t="s">
        <v>33</v>
      </c>
      <c r="I457" s="27"/>
      <c r="J457" s="57" t="s">
        <v>17</v>
      </c>
      <c r="K457" s="23" t="s">
        <v>15</v>
      </c>
    </row>
    <row r="458" ht="22.5" customHeight="1">
      <c r="A458" s="147">
        <v>46135.0</v>
      </c>
      <c r="B458" s="46"/>
      <c r="C458" s="46" t="s">
        <v>106</v>
      </c>
      <c r="D458" s="181" t="s">
        <v>26607</v>
      </c>
      <c r="E458" s="100"/>
      <c r="F458" s="112" t="str">
        <f t="shared" si="1"/>
        <v>RÓMULO ANÍBAL MIRANDA ZAMORA </v>
      </c>
      <c r="G458" s="100" t="s">
        <v>26608</v>
      </c>
      <c r="H458" s="56" t="s">
        <v>33</v>
      </c>
      <c r="I458" s="27"/>
      <c r="J458" s="57" t="s">
        <v>21</v>
      </c>
      <c r="K458" s="23" t="s">
        <v>15</v>
      </c>
    </row>
    <row r="459" ht="22.5" customHeight="1">
      <c r="A459" s="147">
        <v>46135.0</v>
      </c>
      <c r="B459" s="15">
        <v>46133.0</v>
      </c>
      <c r="C459" s="44">
        <v>43160.0</v>
      </c>
      <c r="D459" s="181" t="s">
        <v>26609</v>
      </c>
      <c r="E459" s="100"/>
      <c r="F459" s="112" t="str">
        <f t="shared" si="1"/>
        <v>JUAN CARLOS TOLEDO ORELLANA </v>
      </c>
      <c r="G459" s="100" t="s">
        <v>26610</v>
      </c>
      <c r="H459" s="56" t="s">
        <v>33</v>
      </c>
      <c r="I459" s="27"/>
      <c r="J459" s="57" t="s">
        <v>19</v>
      </c>
      <c r="K459" s="23" t="s">
        <v>15</v>
      </c>
    </row>
    <row r="460" ht="22.5" customHeight="1">
      <c r="A460" s="147">
        <v>46135.0</v>
      </c>
      <c r="B460" s="15">
        <v>46133.0</v>
      </c>
      <c r="C460" s="44">
        <v>41518.0</v>
      </c>
      <c r="D460" s="181" t="s">
        <v>26611</v>
      </c>
      <c r="E460" s="100"/>
      <c r="F460" s="112" t="str">
        <f t="shared" si="1"/>
        <v>HÉCTOR VICENTE CONTRERAS ESCOBAR </v>
      </c>
      <c r="G460" s="100" t="s">
        <v>26612</v>
      </c>
      <c r="H460" s="61"/>
      <c r="I460" s="27"/>
      <c r="J460" s="57" t="s">
        <v>19</v>
      </c>
      <c r="K460" s="23" t="s">
        <v>15</v>
      </c>
    </row>
    <row r="461" ht="22.5" customHeight="1">
      <c r="A461" s="147">
        <v>46135.0</v>
      </c>
      <c r="B461" s="46"/>
      <c r="C461" s="46" t="s">
        <v>106</v>
      </c>
      <c r="D461" s="181" t="s">
        <v>26613</v>
      </c>
      <c r="E461" s="100"/>
      <c r="F461" s="112" t="str">
        <f t="shared" si="1"/>
        <v>CRISTOFHER VÍCTOR MATEO FERRADA ARRIAGADA </v>
      </c>
      <c r="G461" s="100" t="s">
        <v>26614</v>
      </c>
      <c r="H461" s="56" t="s">
        <v>33</v>
      </c>
      <c r="I461" s="27"/>
      <c r="J461" s="57" t="s">
        <v>21</v>
      </c>
      <c r="K461" s="23" t="s">
        <v>15</v>
      </c>
    </row>
    <row r="462" ht="22.5" customHeight="1">
      <c r="A462" s="147">
        <v>46135.0</v>
      </c>
      <c r="B462" s="15">
        <v>46121.0</v>
      </c>
      <c r="C462" s="44">
        <v>43556.0</v>
      </c>
      <c r="D462" s="181" t="s">
        <v>26615</v>
      </c>
      <c r="E462" s="100"/>
      <c r="F462" s="112" t="str">
        <f t="shared" si="1"/>
        <v>LEONARDO ALBERTO RUZ ESCOBAR </v>
      </c>
      <c r="G462" s="100" t="s">
        <v>26616</v>
      </c>
      <c r="H462" s="56" t="s">
        <v>33</v>
      </c>
      <c r="I462" s="27"/>
      <c r="J462" s="57" t="s">
        <v>17</v>
      </c>
      <c r="K462" s="23" t="s">
        <v>15</v>
      </c>
    </row>
    <row r="463" ht="22.5" customHeight="1">
      <c r="A463" s="147">
        <v>46135.0</v>
      </c>
      <c r="B463" s="15">
        <v>46121.0</v>
      </c>
      <c r="C463" s="44">
        <v>45170.0</v>
      </c>
      <c r="D463" s="181" t="s">
        <v>26617</v>
      </c>
      <c r="E463" s="100"/>
      <c r="F463" s="112" t="str">
        <f t="shared" si="1"/>
        <v>JOSÉ LUIS NONQUE PARRA </v>
      </c>
      <c r="G463" s="100" t="s">
        <v>26618</v>
      </c>
      <c r="H463" s="56" t="s">
        <v>33</v>
      </c>
      <c r="I463" s="27"/>
      <c r="J463" s="57" t="s">
        <v>17</v>
      </c>
      <c r="K463" s="23" t="s">
        <v>15</v>
      </c>
    </row>
    <row r="464" ht="22.5" customHeight="1">
      <c r="A464" s="147">
        <v>46135.0</v>
      </c>
      <c r="B464" s="46"/>
      <c r="C464" s="46" t="s">
        <v>106</v>
      </c>
      <c r="D464" s="181" t="s">
        <v>26619</v>
      </c>
      <c r="E464" s="100"/>
      <c r="F464" s="112" t="str">
        <f t="shared" si="1"/>
        <v>DORIANS ANDRÉS APABLAZA ROJAS </v>
      </c>
      <c r="G464" s="100" t="s">
        <v>26620</v>
      </c>
      <c r="H464" s="56" t="s">
        <v>33</v>
      </c>
      <c r="I464" s="27"/>
      <c r="J464" s="57" t="s">
        <v>21</v>
      </c>
      <c r="K464" s="23" t="s">
        <v>15</v>
      </c>
    </row>
    <row r="465" ht="22.5" customHeight="1">
      <c r="A465" s="147">
        <v>46135.0</v>
      </c>
      <c r="B465" s="15">
        <v>46121.0</v>
      </c>
      <c r="C465" s="44">
        <v>44440.0</v>
      </c>
      <c r="D465" s="181" t="s">
        <v>26621</v>
      </c>
      <c r="E465" s="100"/>
      <c r="F465" s="112" t="str">
        <f t="shared" si="1"/>
        <v>MIGUEL OSCAR CÁCERES CATALDO </v>
      </c>
      <c r="G465" s="100" t="s">
        <v>26622</v>
      </c>
      <c r="H465" s="61"/>
      <c r="I465" s="27"/>
      <c r="J465" s="57" t="s">
        <v>17</v>
      </c>
      <c r="K465" s="23" t="s">
        <v>22</v>
      </c>
    </row>
    <row r="466" ht="22.5" customHeight="1">
      <c r="A466" s="147">
        <v>46135.0</v>
      </c>
      <c r="B466" s="15">
        <v>46121.0</v>
      </c>
      <c r="C466" s="44">
        <v>43586.0</v>
      </c>
      <c r="D466" s="181" t="s">
        <v>26623</v>
      </c>
      <c r="E466" s="100"/>
      <c r="F466" s="112" t="str">
        <f t="shared" si="1"/>
        <v>VALENTINA PAZ OYARZÚN RODRÍGUEZ </v>
      </c>
      <c r="G466" s="100" t="s">
        <v>26624</v>
      </c>
      <c r="H466" s="56" t="s">
        <v>33</v>
      </c>
      <c r="I466" s="27"/>
      <c r="J466" s="57" t="s">
        <v>17</v>
      </c>
      <c r="K466" s="23" t="s">
        <v>15</v>
      </c>
    </row>
    <row r="467" ht="22.5" customHeight="1">
      <c r="A467" s="147">
        <v>46135.0</v>
      </c>
      <c r="B467" s="15">
        <v>46121.0</v>
      </c>
      <c r="C467" s="44">
        <v>45444.0</v>
      </c>
      <c r="D467" s="181" t="s">
        <v>26625</v>
      </c>
      <c r="E467" s="100"/>
      <c r="F467" s="112" t="str">
        <f t="shared" si="1"/>
        <v>CLAUDIO ALEJANDRO OLGUÍN QUINTANILLA </v>
      </c>
      <c r="G467" s="100" t="s">
        <v>26626</v>
      </c>
      <c r="H467" s="56" t="s">
        <v>33</v>
      </c>
      <c r="I467" s="27"/>
      <c r="J467" s="57" t="s">
        <v>17</v>
      </c>
      <c r="K467" s="23" t="s">
        <v>15</v>
      </c>
    </row>
    <row r="468" ht="22.5" customHeight="1">
      <c r="A468" s="147">
        <v>46135.0</v>
      </c>
      <c r="B468" s="15">
        <v>46121.0</v>
      </c>
      <c r="C468" s="44">
        <v>45108.0</v>
      </c>
      <c r="D468" s="181" t="s">
        <v>26627</v>
      </c>
      <c r="E468" s="100"/>
      <c r="F468" s="112" t="str">
        <f t="shared" si="1"/>
        <v>RAMIRO PABLO CARVAJAL VARGAS </v>
      </c>
      <c r="G468" s="100" t="s">
        <v>26628</v>
      </c>
      <c r="H468" s="56" t="s">
        <v>33</v>
      </c>
      <c r="I468" s="27"/>
      <c r="J468" s="57" t="s">
        <v>17</v>
      </c>
      <c r="K468" s="23" t="s">
        <v>15</v>
      </c>
    </row>
    <row r="469" ht="22.5" customHeight="1">
      <c r="A469" s="147">
        <v>46135.0</v>
      </c>
      <c r="B469" s="46"/>
      <c r="C469" s="46" t="s">
        <v>122</v>
      </c>
      <c r="D469" s="181" t="s">
        <v>26629</v>
      </c>
      <c r="E469" s="100"/>
      <c r="F469" s="112" t="str">
        <f t="shared" si="1"/>
        <v>MANUEL ALEJANDRO FRANCO ZAMORA </v>
      </c>
      <c r="G469" s="100" t="s">
        <v>26630</v>
      </c>
      <c r="H469" s="56" t="s">
        <v>33</v>
      </c>
      <c r="I469" s="27"/>
      <c r="J469" s="57" t="s">
        <v>21226</v>
      </c>
      <c r="K469" s="23" t="s">
        <v>15</v>
      </c>
    </row>
    <row r="470" ht="22.5" customHeight="1">
      <c r="A470" s="147">
        <v>46135.0</v>
      </c>
      <c r="B470" s="15">
        <v>46121.0</v>
      </c>
      <c r="C470" s="44">
        <v>45413.0</v>
      </c>
      <c r="D470" s="181" t="s">
        <v>26631</v>
      </c>
      <c r="E470" s="100"/>
      <c r="F470" s="112" t="str">
        <f t="shared" si="1"/>
        <v>CARLOS JUAN MUÑOZ LEIVA </v>
      </c>
      <c r="G470" s="100" t="s">
        <v>26632</v>
      </c>
      <c r="H470" s="56" t="s">
        <v>33</v>
      </c>
      <c r="I470" s="27"/>
      <c r="J470" s="57" t="s">
        <v>17</v>
      </c>
      <c r="K470" s="23" t="s">
        <v>22</v>
      </c>
    </row>
    <row r="471" ht="22.5" customHeight="1">
      <c r="A471" s="147">
        <v>46135.0</v>
      </c>
      <c r="B471" s="15">
        <v>46121.0</v>
      </c>
      <c r="C471" s="44">
        <v>43040.0</v>
      </c>
      <c r="D471" s="181" t="s">
        <v>26633</v>
      </c>
      <c r="E471" s="100"/>
      <c r="F471" s="112" t="str">
        <f t="shared" si="1"/>
        <v>DEBBIE CATALINA ORTEGA ARANDA </v>
      </c>
      <c r="G471" s="100" t="s">
        <v>26634</v>
      </c>
      <c r="H471" s="56" t="s">
        <v>33</v>
      </c>
      <c r="I471" s="27"/>
      <c r="J471" s="57" t="s">
        <v>17</v>
      </c>
      <c r="K471" s="23" t="s">
        <v>15</v>
      </c>
    </row>
    <row r="472" ht="22.5" customHeight="1">
      <c r="A472" s="147">
        <v>46135.0</v>
      </c>
      <c r="B472" s="46"/>
      <c r="C472" s="46" t="s">
        <v>8082</v>
      </c>
      <c r="D472" s="181" t="s">
        <v>26635</v>
      </c>
      <c r="E472" s="100"/>
      <c r="F472" s="112" t="str">
        <f t="shared" si="1"/>
        <v>PABLO ANDRÉS SANTANA ESTAY </v>
      </c>
      <c r="G472" s="100" t="s">
        <v>26636</v>
      </c>
      <c r="H472" s="61"/>
      <c r="I472" s="27"/>
      <c r="J472" s="57" t="s">
        <v>21</v>
      </c>
      <c r="K472" s="23" t="s">
        <v>22</v>
      </c>
    </row>
    <row r="473" ht="22.5" customHeight="1">
      <c r="A473" s="147">
        <v>46135.0</v>
      </c>
      <c r="B473" s="46"/>
      <c r="C473" s="46" t="s">
        <v>26637</v>
      </c>
      <c r="D473" s="181" t="s">
        <v>26638</v>
      </c>
      <c r="E473" s="100"/>
      <c r="F473" s="112" t="str">
        <f t="shared" si="1"/>
        <v>LUIS HERNÁN CALDERÓN CÁCERES </v>
      </c>
      <c r="G473" s="100" t="s">
        <v>26639</v>
      </c>
      <c r="H473" s="56" t="s">
        <v>33</v>
      </c>
      <c r="I473" s="27"/>
      <c r="J473" s="57" t="s">
        <v>21</v>
      </c>
      <c r="K473" s="23" t="s">
        <v>15</v>
      </c>
    </row>
    <row r="474" ht="22.5" customHeight="1">
      <c r="A474" s="147">
        <v>46135.0</v>
      </c>
      <c r="B474" s="15">
        <v>46121.0</v>
      </c>
      <c r="C474" s="44">
        <v>43617.0</v>
      </c>
      <c r="D474" s="181" t="s">
        <v>26640</v>
      </c>
      <c r="E474" s="100"/>
      <c r="F474" s="112" t="str">
        <f t="shared" si="1"/>
        <v>YASNA PATRICIA OSORIO ÁLVAREZ </v>
      </c>
      <c r="G474" s="100" t="s">
        <v>26641</v>
      </c>
      <c r="H474" s="56" t="s">
        <v>33</v>
      </c>
      <c r="I474" s="27"/>
      <c r="J474" s="57" t="s">
        <v>17</v>
      </c>
      <c r="K474" s="23" t="s">
        <v>15</v>
      </c>
    </row>
    <row r="475" ht="22.5" customHeight="1">
      <c r="A475" s="147">
        <v>46135.0</v>
      </c>
      <c r="B475" s="15">
        <v>46121.0</v>
      </c>
      <c r="C475" s="44">
        <v>43556.0</v>
      </c>
      <c r="D475" s="181" t="s">
        <v>26642</v>
      </c>
      <c r="E475" s="100"/>
      <c r="F475" s="112" t="str">
        <f t="shared" si="1"/>
        <v>SANDRA DEL CARMEN CORREA DEL CANTO </v>
      </c>
      <c r="G475" s="100" t="s">
        <v>26643</v>
      </c>
      <c r="H475" s="56" t="s">
        <v>33</v>
      </c>
      <c r="I475" s="27"/>
      <c r="J475" s="57" t="s">
        <v>17</v>
      </c>
      <c r="K475" s="23" t="s">
        <v>15</v>
      </c>
    </row>
    <row r="476" ht="22.5" customHeight="1">
      <c r="A476" s="147">
        <v>46135.0</v>
      </c>
      <c r="B476" s="46"/>
      <c r="C476" s="46" t="s">
        <v>122</v>
      </c>
      <c r="D476" s="181" t="s">
        <v>26644</v>
      </c>
      <c r="E476" s="100"/>
      <c r="F476" s="112" t="str">
        <f t="shared" si="1"/>
        <v>GLEN ALEJANDRO RIVERO CUEVAS </v>
      </c>
      <c r="G476" s="100" t="s">
        <v>26645</v>
      </c>
      <c r="H476" s="56" t="s">
        <v>33</v>
      </c>
      <c r="I476" s="27"/>
      <c r="J476" s="57" t="s">
        <v>21226</v>
      </c>
      <c r="K476" s="23" t="s">
        <v>15</v>
      </c>
    </row>
    <row r="477" ht="22.5" customHeight="1">
      <c r="A477" s="147">
        <v>46135.0</v>
      </c>
      <c r="B477" s="15">
        <v>46133.0</v>
      </c>
      <c r="C477" s="44">
        <v>39753.0</v>
      </c>
      <c r="D477" s="181" t="s">
        <v>26646</v>
      </c>
      <c r="E477" s="100"/>
      <c r="F477" s="112" t="str">
        <f t="shared" si="1"/>
        <v>GERMÁN GREGORIO SERRANO VELASCO </v>
      </c>
      <c r="G477" s="100" t="s">
        <v>26647</v>
      </c>
      <c r="H477" s="56" t="s">
        <v>33</v>
      </c>
      <c r="I477" s="27"/>
      <c r="J477" s="57" t="s">
        <v>19</v>
      </c>
      <c r="K477" s="23" t="s">
        <v>15</v>
      </c>
    </row>
    <row r="478" ht="22.5" customHeight="1">
      <c r="A478" s="147">
        <v>46135.0</v>
      </c>
      <c r="B478" s="46"/>
      <c r="C478" s="46" t="s">
        <v>106</v>
      </c>
      <c r="D478" s="181" t="s">
        <v>26648</v>
      </c>
      <c r="E478" s="100"/>
      <c r="F478" s="112" t="str">
        <f t="shared" si="1"/>
        <v>NICOLÁS IGNACIO POBLETE ABARCA </v>
      </c>
      <c r="G478" s="100" t="s">
        <v>26649</v>
      </c>
      <c r="H478" s="61"/>
      <c r="I478" s="27"/>
      <c r="J478" s="57" t="s">
        <v>21226</v>
      </c>
      <c r="K478" s="23" t="s">
        <v>22</v>
      </c>
    </row>
    <row r="479" ht="22.5" customHeight="1">
      <c r="A479" s="147">
        <v>46135.0</v>
      </c>
      <c r="B479" s="46"/>
      <c r="C479" s="46" t="s">
        <v>2680</v>
      </c>
      <c r="D479" s="181" t="s">
        <v>26650</v>
      </c>
      <c r="E479" s="100"/>
      <c r="F479" s="112" t="str">
        <f t="shared" si="1"/>
        <v>CAROLINA PAZ ÁVALOS VALDIVIA </v>
      </c>
      <c r="G479" s="100" t="s">
        <v>26651</v>
      </c>
      <c r="H479" s="56" t="s">
        <v>33</v>
      </c>
      <c r="I479" s="27"/>
      <c r="J479" s="57" t="s">
        <v>21</v>
      </c>
      <c r="K479" s="23" t="s">
        <v>15</v>
      </c>
    </row>
    <row r="480" ht="22.5" customHeight="1">
      <c r="A480" s="147">
        <v>46135.0</v>
      </c>
      <c r="B480" s="15">
        <v>46121.0</v>
      </c>
      <c r="C480" s="44">
        <v>43586.0</v>
      </c>
      <c r="D480" s="181" t="s">
        <v>26652</v>
      </c>
      <c r="E480" s="100"/>
      <c r="F480" s="112" t="str">
        <f t="shared" si="1"/>
        <v>FRANCISCO JAVIER JULIO PIZARRO </v>
      </c>
      <c r="G480" s="100" t="s">
        <v>26653</v>
      </c>
      <c r="H480" s="61"/>
      <c r="I480" s="27"/>
      <c r="J480" s="57" t="s">
        <v>17</v>
      </c>
      <c r="K480" s="23" t="s">
        <v>22</v>
      </c>
    </row>
    <row r="481" ht="22.5" customHeight="1">
      <c r="A481" s="147">
        <v>46135.0</v>
      </c>
      <c r="B481" s="15">
        <v>46121.0</v>
      </c>
      <c r="C481" s="44">
        <v>45323.0</v>
      </c>
      <c r="D481" s="181" t="s">
        <v>26654</v>
      </c>
      <c r="E481" s="100"/>
      <c r="F481" s="112" t="str">
        <f t="shared" si="1"/>
        <v>ROBERTO ANDRÉS ARCE ECHANES </v>
      </c>
      <c r="G481" s="100" t="s">
        <v>26655</v>
      </c>
      <c r="H481" s="56" t="s">
        <v>33</v>
      </c>
      <c r="I481" s="27"/>
      <c r="J481" s="57" t="s">
        <v>17</v>
      </c>
      <c r="K481" s="23" t="s">
        <v>15</v>
      </c>
    </row>
    <row r="482" ht="22.5" customHeight="1">
      <c r="A482" s="147">
        <v>46135.0</v>
      </c>
      <c r="B482" s="15">
        <v>46121.0</v>
      </c>
      <c r="C482" s="44">
        <v>43556.0</v>
      </c>
      <c r="D482" s="181" t="s">
        <v>26656</v>
      </c>
      <c r="E482" s="100"/>
      <c r="F482" s="112" t="str">
        <f t="shared" si="1"/>
        <v>FRANCISCO JAVIER ACOSTA FIGUEROA </v>
      </c>
      <c r="G482" s="100" t="s">
        <v>26657</v>
      </c>
      <c r="H482" s="56" t="s">
        <v>33</v>
      </c>
      <c r="I482" s="27"/>
      <c r="J482" s="57" t="s">
        <v>17</v>
      </c>
      <c r="K482" s="23" t="s">
        <v>15</v>
      </c>
    </row>
    <row r="483" ht="22.5" customHeight="1">
      <c r="A483" s="147">
        <v>46135.0</v>
      </c>
      <c r="B483" s="46"/>
      <c r="C483" s="44"/>
      <c r="D483" s="181" t="s">
        <v>26658</v>
      </c>
      <c r="E483" s="100"/>
      <c r="F483" s="112" t="str">
        <f t="shared" si="1"/>
        <v>MANUEL JESÚS AGUIRRE ÁLVAREZ </v>
      </c>
      <c r="G483" s="100" t="s">
        <v>26659</v>
      </c>
      <c r="H483" s="61"/>
      <c r="I483" s="27"/>
      <c r="J483" s="65"/>
      <c r="K483" s="28"/>
    </row>
    <row r="484" ht="22.5" customHeight="1">
      <c r="A484" s="147">
        <v>46135.0</v>
      </c>
      <c r="B484" s="15">
        <v>46133.0</v>
      </c>
      <c r="C484" s="44">
        <v>43617.0</v>
      </c>
      <c r="D484" s="181" t="s">
        <v>26660</v>
      </c>
      <c r="E484" s="100"/>
      <c r="F484" s="112" t="str">
        <f t="shared" si="1"/>
        <v>JORGE ALBERTO ARÁNGUIZ CASTRO </v>
      </c>
      <c r="G484" s="100" t="s">
        <v>26661</v>
      </c>
      <c r="H484" s="61"/>
      <c r="I484" s="27"/>
      <c r="J484" s="57" t="s">
        <v>19</v>
      </c>
      <c r="K484" s="23" t="s">
        <v>22</v>
      </c>
    </row>
    <row r="485" ht="22.5" customHeight="1">
      <c r="A485" s="147">
        <v>46135.0</v>
      </c>
      <c r="B485" s="46"/>
      <c r="C485" s="46" t="s">
        <v>106</v>
      </c>
      <c r="D485" s="181" t="s">
        <v>26662</v>
      </c>
      <c r="E485" s="100"/>
      <c r="F485" s="112" t="str">
        <f t="shared" si="1"/>
        <v>EDUARDO IGNACIO BRUCE CARDOZO </v>
      </c>
      <c r="G485" s="100" t="s">
        <v>26663</v>
      </c>
      <c r="H485" s="56" t="s">
        <v>40</v>
      </c>
      <c r="I485" s="27"/>
      <c r="J485" s="57" t="s">
        <v>21</v>
      </c>
      <c r="K485" s="23" t="s">
        <v>15</v>
      </c>
    </row>
    <row r="486" ht="22.5" customHeight="1">
      <c r="A486" s="147">
        <v>46135.0</v>
      </c>
      <c r="B486" s="46"/>
      <c r="C486" s="46" t="s">
        <v>106</v>
      </c>
      <c r="D486" s="181" t="s">
        <v>26664</v>
      </c>
      <c r="E486" s="100"/>
      <c r="F486" s="112" t="str">
        <f t="shared" si="1"/>
        <v>RAÚL ALEXI CASTRO PALACIOS </v>
      </c>
      <c r="G486" s="100" t="s">
        <v>26665</v>
      </c>
      <c r="H486" s="56" t="s">
        <v>40</v>
      </c>
      <c r="I486" s="27"/>
      <c r="J486" s="57" t="s">
        <v>21</v>
      </c>
      <c r="K486" s="23" t="s">
        <v>15</v>
      </c>
    </row>
    <row r="487" ht="22.5" customHeight="1">
      <c r="A487" s="147">
        <v>46135.0</v>
      </c>
      <c r="B487" s="46"/>
      <c r="C487" s="46" t="s">
        <v>26666</v>
      </c>
      <c r="D487" s="181" t="s">
        <v>26667</v>
      </c>
      <c r="E487" s="100"/>
      <c r="F487" s="112" t="str">
        <f t="shared" si="1"/>
        <v>ROCÍO PILAR SERVA CORTÉS </v>
      </c>
      <c r="G487" s="100" t="s">
        <v>26668</v>
      </c>
      <c r="H487" s="56" t="s">
        <v>40</v>
      </c>
      <c r="I487" s="27"/>
      <c r="J487" s="57" t="s">
        <v>21</v>
      </c>
      <c r="K487" s="23" t="s">
        <v>15</v>
      </c>
    </row>
    <row r="488" ht="22.5" customHeight="1">
      <c r="A488" s="147">
        <v>46135.0</v>
      </c>
      <c r="B488" s="46"/>
      <c r="C488" s="46" t="s">
        <v>232</v>
      </c>
      <c r="D488" s="181" t="s">
        <v>26669</v>
      </c>
      <c r="E488" s="100"/>
      <c r="F488" s="112" t="str">
        <f t="shared" si="1"/>
        <v>ISIS MARGARITA DURÁN LAGOS </v>
      </c>
      <c r="G488" s="100" t="s">
        <v>26670</v>
      </c>
      <c r="H488" s="56" t="s">
        <v>33</v>
      </c>
      <c r="I488" s="27"/>
      <c r="J488" s="57" t="s">
        <v>21</v>
      </c>
      <c r="K488" s="23" t="s">
        <v>15</v>
      </c>
    </row>
    <row r="489" ht="22.5" customHeight="1">
      <c r="A489" s="147">
        <v>46135.0</v>
      </c>
      <c r="B489" s="15">
        <v>46135.0</v>
      </c>
      <c r="C489" s="44">
        <v>45108.0</v>
      </c>
      <c r="D489" s="181" t="s">
        <v>26671</v>
      </c>
      <c r="E489" s="100"/>
      <c r="F489" s="112" t="str">
        <f t="shared" si="1"/>
        <v>TERESITA EUGENIA DÍAZ ACEVEDO </v>
      </c>
      <c r="G489" s="100" t="s">
        <v>26672</v>
      </c>
      <c r="H489" s="61"/>
      <c r="I489" s="27"/>
      <c r="J489" s="57" t="s">
        <v>17</v>
      </c>
      <c r="K489" s="23" t="s">
        <v>22</v>
      </c>
    </row>
    <row r="490" ht="22.5" customHeight="1">
      <c r="A490" s="147">
        <v>46135.0</v>
      </c>
      <c r="B490" s="46"/>
      <c r="C490" s="46" t="s">
        <v>3298</v>
      </c>
      <c r="D490" s="181" t="s">
        <v>26673</v>
      </c>
      <c r="E490" s="100"/>
      <c r="F490" s="112" t="str">
        <f t="shared" si="1"/>
        <v>MARCELA URREA VALENZUELA </v>
      </c>
      <c r="G490" s="100" t="s">
        <v>26674</v>
      </c>
      <c r="H490" s="56" t="s">
        <v>33</v>
      </c>
      <c r="I490" s="27"/>
      <c r="J490" s="57" t="s">
        <v>21226</v>
      </c>
      <c r="K490" s="23" t="s">
        <v>15</v>
      </c>
    </row>
    <row r="491" ht="22.5" customHeight="1">
      <c r="A491" s="147">
        <v>46135.0</v>
      </c>
      <c r="B491" s="46"/>
      <c r="C491" s="46" t="s">
        <v>1231</v>
      </c>
      <c r="D491" s="181" t="s">
        <v>26675</v>
      </c>
      <c r="E491" s="100" t="s">
        <v>19680</v>
      </c>
      <c r="F491" s="112" t="str">
        <f t="shared" si="1"/>
        <v>TATIANA SOLEDAD VARELA</v>
      </c>
      <c r="G491" s="100" t="s">
        <v>26676</v>
      </c>
      <c r="H491" s="56" t="s">
        <v>33</v>
      </c>
      <c r="I491" s="27"/>
      <c r="J491" s="57" t="s">
        <v>26</v>
      </c>
      <c r="K491" s="186"/>
    </row>
    <row r="492" ht="22.5" customHeight="1">
      <c r="A492" s="147">
        <v>46136.0</v>
      </c>
      <c r="B492" s="15"/>
      <c r="C492" s="44">
        <v>43525.0</v>
      </c>
      <c r="D492" s="181" t="s">
        <v>26677</v>
      </c>
      <c r="E492" s="100"/>
      <c r="F492" s="112" t="str">
        <f t="shared" si="1"/>
        <v>DIEGO ROLANDO ZAMORA RIQUELME </v>
      </c>
      <c r="G492" s="100" t="s">
        <v>26678</v>
      </c>
      <c r="H492" s="61"/>
      <c r="I492" s="27"/>
      <c r="J492" s="57" t="s">
        <v>17</v>
      </c>
      <c r="K492" s="23" t="s">
        <v>22</v>
      </c>
    </row>
    <row r="493" ht="22.5" customHeight="1">
      <c r="A493" s="147">
        <v>46136.0</v>
      </c>
      <c r="B493" s="15"/>
      <c r="C493" s="44"/>
      <c r="D493" s="181" t="s">
        <v>26679</v>
      </c>
      <c r="E493" s="100"/>
      <c r="F493" s="112" t="str">
        <f t="shared" si="1"/>
        <v>ÍTALO ERNESTO SANTORO GUTIÉRREZ </v>
      </c>
      <c r="G493" s="100" t="s">
        <v>26680</v>
      </c>
      <c r="H493" s="61"/>
      <c r="I493" s="27"/>
      <c r="J493" s="65"/>
      <c r="K493" s="28"/>
    </row>
    <row r="494" ht="22.5" customHeight="1">
      <c r="A494" s="147">
        <v>46136.0</v>
      </c>
      <c r="B494" s="15"/>
      <c r="C494" s="46" t="s">
        <v>15474</v>
      </c>
      <c r="D494" s="181" t="s">
        <v>26681</v>
      </c>
      <c r="E494" s="100"/>
      <c r="F494" s="112" t="str">
        <f t="shared" si="1"/>
        <v>ARIEL ISAÍAS FUENTES GÓMEZ </v>
      </c>
      <c r="G494" s="100" t="s">
        <v>26682</v>
      </c>
      <c r="H494" s="61"/>
      <c r="I494" s="27"/>
      <c r="J494" s="57" t="s">
        <v>21</v>
      </c>
      <c r="K494" s="23" t="s">
        <v>22</v>
      </c>
    </row>
    <row r="495" ht="22.5" customHeight="1">
      <c r="A495" s="147">
        <v>46136.0</v>
      </c>
      <c r="B495" s="15">
        <v>46122.0</v>
      </c>
      <c r="C495" s="44">
        <v>45292.0</v>
      </c>
      <c r="D495" s="181" t="s">
        <v>26683</v>
      </c>
      <c r="E495" s="100"/>
      <c r="F495" s="112" t="str">
        <f t="shared" si="1"/>
        <v>GUSTAVO BIANCO PIETROPAOLO CATALDO </v>
      </c>
      <c r="G495" s="100" t="s">
        <v>26684</v>
      </c>
      <c r="H495" s="61"/>
      <c r="I495" s="27"/>
      <c r="J495" s="57" t="s">
        <v>17</v>
      </c>
      <c r="K495" s="23" t="s">
        <v>22</v>
      </c>
    </row>
    <row r="496" ht="22.5" customHeight="1">
      <c r="A496" s="147">
        <v>46136.0</v>
      </c>
      <c r="B496" s="15"/>
      <c r="C496" s="46" t="s">
        <v>228</v>
      </c>
      <c r="D496" s="181" t="s">
        <v>26685</v>
      </c>
      <c r="E496" s="100"/>
      <c r="F496" s="112" t="str">
        <f t="shared" si="1"/>
        <v>DAVID ANDRÉS ROMERO ROJEL </v>
      </c>
      <c r="G496" s="100" t="s">
        <v>26686</v>
      </c>
      <c r="H496" s="56" t="s">
        <v>33</v>
      </c>
      <c r="I496" s="27"/>
      <c r="J496" s="57" t="s">
        <v>21</v>
      </c>
      <c r="K496" s="23" t="s">
        <v>15</v>
      </c>
    </row>
    <row r="497" ht="22.5" customHeight="1">
      <c r="A497" s="147">
        <v>46136.0</v>
      </c>
      <c r="B497" s="15"/>
      <c r="C497" s="46" t="s">
        <v>4718</v>
      </c>
      <c r="D497" s="181" t="s">
        <v>26687</v>
      </c>
      <c r="E497" s="100"/>
      <c r="F497" s="112" t="str">
        <f t="shared" si="1"/>
        <v>JOAQUÍN IGNACIO SEPÚLVEDA CONTRERAS </v>
      </c>
      <c r="G497" s="100" t="s">
        <v>26688</v>
      </c>
      <c r="H497" s="56" t="s">
        <v>33</v>
      </c>
      <c r="I497" s="27"/>
      <c r="J497" s="57" t="s">
        <v>21</v>
      </c>
      <c r="K497" s="23" t="s">
        <v>15</v>
      </c>
    </row>
    <row r="498" ht="22.5" customHeight="1">
      <c r="A498" s="147">
        <v>46136.0</v>
      </c>
      <c r="B498" s="15"/>
      <c r="C498" s="46" t="s">
        <v>3936</v>
      </c>
      <c r="D498" s="181" t="s">
        <v>26689</v>
      </c>
      <c r="E498" s="100"/>
      <c r="F498" s="112" t="str">
        <f t="shared" si="1"/>
        <v>SANDY PAOLA GARAY RODRÍGUEZ </v>
      </c>
      <c r="G498" s="100" t="s">
        <v>26690</v>
      </c>
      <c r="H498" s="56" t="s">
        <v>33</v>
      </c>
      <c r="I498" s="27"/>
      <c r="J498" s="57" t="s">
        <v>21</v>
      </c>
      <c r="K498" s="23" t="s">
        <v>15</v>
      </c>
    </row>
    <row r="499" ht="22.5" customHeight="1">
      <c r="A499" s="147">
        <v>46136.0</v>
      </c>
      <c r="B499" s="15"/>
      <c r="C499" s="46" t="s">
        <v>12469</v>
      </c>
      <c r="D499" s="181" t="s">
        <v>26691</v>
      </c>
      <c r="E499" s="100"/>
      <c r="F499" s="112" t="str">
        <f t="shared" si="1"/>
        <v>NICOLÁS IGNACIO MEZA LINEROS </v>
      </c>
      <c r="G499" s="100" t="s">
        <v>26692</v>
      </c>
      <c r="H499" s="56" t="s">
        <v>33</v>
      </c>
      <c r="I499" s="27"/>
      <c r="J499" s="57" t="s">
        <v>21</v>
      </c>
      <c r="K499" s="23" t="s">
        <v>18</v>
      </c>
    </row>
    <row r="500" ht="22.5" customHeight="1">
      <c r="A500" s="147">
        <v>46136.0</v>
      </c>
      <c r="B500" s="15">
        <v>46122.0</v>
      </c>
      <c r="C500" s="44">
        <v>43556.0</v>
      </c>
      <c r="D500" s="181" t="s">
        <v>26693</v>
      </c>
      <c r="E500" s="100"/>
      <c r="F500" s="112" t="str">
        <f t="shared" si="1"/>
        <v>JORGE EDUARDO SANTIBÁÑEZ GUAJARDO </v>
      </c>
      <c r="G500" s="100" t="s">
        <v>26694</v>
      </c>
      <c r="H500" s="56" t="s">
        <v>33</v>
      </c>
      <c r="I500" s="27"/>
      <c r="J500" s="57" t="s">
        <v>17</v>
      </c>
      <c r="K500" s="23" t="s">
        <v>15</v>
      </c>
    </row>
    <row r="501" ht="22.5" customHeight="1">
      <c r="A501" s="147">
        <v>46136.0</v>
      </c>
      <c r="B501" s="15"/>
      <c r="C501" s="46" t="s">
        <v>232</v>
      </c>
      <c r="D501" s="181" t="s">
        <v>26695</v>
      </c>
      <c r="E501" s="100"/>
      <c r="F501" s="112" t="str">
        <f t="shared" si="1"/>
        <v>PAMELA VERÓNICA PULGAR CHOQUE </v>
      </c>
      <c r="G501" s="100" t="s">
        <v>26696</v>
      </c>
      <c r="H501" s="56" t="s">
        <v>33</v>
      </c>
      <c r="I501" s="27"/>
      <c r="J501" s="57" t="s">
        <v>21</v>
      </c>
      <c r="K501" s="23" t="s">
        <v>15</v>
      </c>
    </row>
    <row r="502" ht="22.5" customHeight="1">
      <c r="A502" s="147">
        <v>46136.0</v>
      </c>
      <c r="B502" s="15">
        <v>46122.0</v>
      </c>
      <c r="C502" s="44">
        <v>44409.0</v>
      </c>
      <c r="D502" s="181" t="s">
        <v>26697</v>
      </c>
      <c r="E502" s="100"/>
      <c r="F502" s="112" t="str">
        <f t="shared" si="1"/>
        <v>CRISTIAN ALEXANDER LEUQUÉN SALAZAR </v>
      </c>
      <c r="G502" s="100" t="s">
        <v>26698</v>
      </c>
      <c r="H502" s="56" t="s">
        <v>33</v>
      </c>
      <c r="I502" s="27"/>
      <c r="J502" s="57" t="s">
        <v>17</v>
      </c>
      <c r="K502" s="23" t="s">
        <v>15</v>
      </c>
    </row>
    <row r="503" ht="22.5" customHeight="1">
      <c r="A503" s="147">
        <v>46136.0</v>
      </c>
      <c r="B503" s="15">
        <v>46122.0</v>
      </c>
      <c r="C503" s="44">
        <v>43678.0</v>
      </c>
      <c r="D503" s="181" t="s">
        <v>26699</v>
      </c>
      <c r="E503" s="100"/>
      <c r="F503" s="112" t="str">
        <f t="shared" si="1"/>
        <v>HUGO DAVID LILLO HERNÁNDEZ </v>
      </c>
      <c r="G503" s="100" t="s">
        <v>26700</v>
      </c>
      <c r="H503" s="56" t="s">
        <v>33</v>
      </c>
      <c r="I503" s="27"/>
      <c r="J503" s="57" t="s">
        <v>17</v>
      </c>
      <c r="K503" s="23" t="s">
        <v>15</v>
      </c>
    </row>
    <row r="504" ht="22.5" customHeight="1">
      <c r="A504" s="147">
        <v>46136.0</v>
      </c>
      <c r="B504" s="15"/>
      <c r="C504" s="46" t="s">
        <v>106</v>
      </c>
      <c r="D504" s="181" t="s">
        <v>26701</v>
      </c>
      <c r="E504" s="100"/>
      <c r="F504" s="112" t="str">
        <f t="shared" si="1"/>
        <v>MARIO HERNÁN MORALES SEVERÍN </v>
      </c>
      <c r="G504" s="100" t="s">
        <v>26702</v>
      </c>
      <c r="H504" s="56" t="s">
        <v>33</v>
      </c>
      <c r="I504" s="27"/>
      <c r="J504" s="57" t="s">
        <v>21</v>
      </c>
      <c r="K504" s="23" t="s">
        <v>15</v>
      </c>
    </row>
    <row r="505" ht="22.5" customHeight="1">
      <c r="A505" s="147">
        <v>46136.0</v>
      </c>
      <c r="B505" s="15">
        <v>46122.0</v>
      </c>
      <c r="C505" s="44">
        <v>45261.0</v>
      </c>
      <c r="D505" s="181" t="s">
        <v>26703</v>
      </c>
      <c r="E505" s="100"/>
      <c r="F505" s="112" t="str">
        <f t="shared" si="1"/>
        <v>ANTONIO FRANCISCO ARELLANO FUENTES </v>
      </c>
      <c r="G505" s="100" t="s">
        <v>26704</v>
      </c>
      <c r="H505" s="56" t="s">
        <v>33</v>
      </c>
      <c r="I505" s="27"/>
      <c r="J505" s="57" t="s">
        <v>17</v>
      </c>
      <c r="K505" s="23" t="s">
        <v>15</v>
      </c>
    </row>
    <row r="506" ht="22.5" customHeight="1">
      <c r="A506" s="147">
        <v>46136.0</v>
      </c>
      <c r="B506" s="15">
        <v>46122.0</v>
      </c>
      <c r="C506" s="44">
        <v>43556.0</v>
      </c>
      <c r="D506" s="181" t="s">
        <v>26705</v>
      </c>
      <c r="E506" s="100"/>
      <c r="F506" s="112" t="str">
        <f t="shared" si="1"/>
        <v>JENIFFER NINOSKA PEÑA SALGADO </v>
      </c>
      <c r="G506" s="100" t="s">
        <v>26706</v>
      </c>
      <c r="H506" s="56" t="s">
        <v>33</v>
      </c>
      <c r="I506" s="27"/>
      <c r="J506" s="57" t="s">
        <v>17</v>
      </c>
      <c r="K506" s="23" t="s">
        <v>15</v>
      </c>
    </row>
    <row r="507" ht="22.5" customHeight="1">
      <c r="A507" s="147">
        <v>46136.0</v>
      </c>
      <c r="B507" s="15"/>
      <c r="C507" s="46" t="s">
        <v>3936</v>
      </c>
      <c r="D507" s="181" t="s">
        <v>26707</v>
      </c>
      <c r="E507" s="100"/>
      <c r="F507" s="112" t="str">
        <f t="shared" si="1"/>
        <v>LENKA PATRICIA CARRASCO CISTERNAS </v>
      </c>
      <c r="G507" s="100" t="s">
        <v>26708</v>
      </c>
      <c r="H507" s="61"/>
      <c r="I507" s="27"/>
      <c r="J507" s="57" t="s">
        <v>21</v>
      </c>
      <c r="K507" s="23" t="s">
        <v>22</v>
      </c>
    </row>
    <row r="508" ht="22.5" customHeight="1">
      <c r="A508" s="147">
        <v>46136.0</v>
      </c>
      <c r="B508" s="15"/>
      <c r="C508" s="46" t="s">
        <v>106</v>
      </c>
      <c r="D508" s="181" t="s">
        <v>26709</v>
      </c>
      <c r="E508" s="100"/>
      <c r="F508" s="112" t="str">
        <f t="shared" si="1"/>
        <v>PRISCILLA DE LAS MERCEDES FAÚNDES COVARRUBIAS </v>
      </c>
      <c r="G508" s="100" t="s">
        <v>26710</v>
      </c>
      <c r="H508" s="56" t="s">
        <v>33</v>
      </c>
      <c r="I508" s="27"/>
      <c r="J508" s="57" t="s">
        <v>21</v>
      </c>
      <c r="K508" s="23" t="s">
        <v>15</v>
      </c>
    </row>
    <row r="509" ht="22.5" customHeight="1">
      <c r="A509" s="147">
        <v>46136.0</v>
      </c>
      <c r="B509" s="15">
        <v>46122.0</v>
      </c>
      <c r="C509" s="44">
        <v>45170.0</v>
      </c>
      <c r="D509" s="181" t="s">
        <v>26711</v>
      </c>
      <c r="E509" s="100"/>
      <c r="F509" s="112" t="str">
        <f t="shared" si="1"/>
        <v>MARÍA VERÓNICA GALLARDO SALINAS </v>
      </c>
      <c r="G509" s="100" t="s">
        <v>22412</v>
      </c>
      <c r="H509" s="61"/>
      <c r="I509" s="27"/>
      <c r="J509" s="57" t="s">
        <v>17</v>
      </c>
      <c r="K509" s="23" t="s">
        <v>15</v>
      </c>
    </row>
    <row r="510" ht="22.5" customHeight="1">
      <c r="A510" s="147">
        <v>46136.0</v>
      </c>
      <c r="B510" s="15">
        <v>46122.0</v>
      </c>
      <c r="C510" s="44">
        <v>43586.0</v>
      </c>
      <c r="D510" s="181" t="s">
        <v>26712</v>
      </c>
      <c r="E510" s="100"/>
      <c r="F510" s="112" t="str">
        <f t="shared" si="1"/>
        <v>DEYANIRA MAYRA FERNÁNDEZ ORELLANA </v>
      </c>
      <c r="G510" s="100" t="s">
        <v>26713</v>
      </c>
      <c r="H510" s="56" t="s">
        <v>33</v>
      </c>
      <c r="I510" s="27"/>
      <c r="J510" s="57" t="s">
        <v>17</v>
      </c>
      <c r="K510" s="23" t="s">
        <v>15</v>
      </c>
    </row>
    <row r="511" ht="22.5" customHeight="1">
      <c r="A511" s="147">
        <v>46136.0</v>
      </c>
      <c r="B511" s="15"/>
      <c r="C511" s="46" t="s">
        <v>228</v>
      </c>
      <c r="D511" s="181" t="s">
        <v>26714</v>
      </c>
      <c r="E511" s="100"/>
      <c r="F511" s="112" t="str">
        <f t="shared" si="1"/>
        <v>AILYNE MIRTHA GONZÁLEZ ORELLANA </v>
      </c>
      <c r="G511" s="100" t="s">
        <v>19379</v>
      </c>
      <c r="H511" s="56" t="s">
        <v>33</v>
      </c>
      <c r="I511" s="27"/>
      <c r="J511" s="57" t="s">
        <v>21</v>
      </c>
      <c r="K511" s="23" t="s">
        <v>15</v>
      </c>
    </row>
    <row r="512" ht="22.5" customHeight="1">
      <c r="A512" s="147">
        <v>46136.0</v>
      </c>
      <c r="B512" s="15">
        <v>46122.0</v>
      </c>
      <c r="C512" s="44">
        <v>43466.0</v>
      </c>
      <c r="D512" s="181" t="s">
        <v>26715</v>
      </c>
      <c r="E512" s="100"/>
      <c r="F512" s="112" t="str">
        <f t="shared" si="1"/>
        <v>DANIELA ELIZABETH CID HOLLUB </v>
      </c>
      <c r="G512" s="100" t="s">
        <v>26716</v>
      </c>
      <c r="H512" s="61"/>
      <c r="I512" s="27"/>
      <c r="J512" s="57" t="s">
        <v>17</v>
      </c>
      <c r="K512" s="23" t="s">
        <v>22</v>
      </c>
    </row>
    <row r="513" ht="22.5" customHeight="1">
      <c r="A513" s="147">
        <v>46136.0</v>
      </c>
      <c r="B513" s="15">
        <v>46122.0</v>
      </c>
      <c r="C513" s="44">
        <v>45323.0</v>
      </c>
      <c r="D513" s="181" t="s">
        <v>26717</v>
      </c>
      <c r="E513" s="100"/>
      <c r="F513" s="112" t="str">
        <f t="shared" si="1"/>
        <v>DIEGO ALEXSANDRO JOHNSON SOTO </v>
      </c>
      <c r="G513" s="100" t="s">
        <v>26718</v>
      </c>
      <c r="H513" s="56" t="s">
        <v>33</v>
      </c>
      <c r="I513" s="27"/>
      <c r="J513" s="57" t="s">
        <v>17</v>
      </c>
      <c r="K513" s="23" t="s">
        <v>15</v>
      </c>
    </row>
    <row r="514" ht="22.5" customHeight="1">
      <c r="A514" s="147">
        <v>46136.0</v>
      </c>
      <c r="B514" s="15">
        <v>46122.0</v>
      </c>
      <c r="C514" s="44">
        <v>45413.0</v>
      </c>
      <c r="D514" s="181" t="s">
        <v>26719</v>
      </c>
      <c r="E514" s="100"/>
      <c r="F514" s="112" t="str">
        <f t="shared" si="1"/>
        <v>LIZARDO JOSÉ GARRIDO MATUS </v>
      </c>
      <c r="G514" s="100" t="s">
        <v>26720</v>
      </c>
      <c r="H514" s="61"/>
      <c r="I514" s="27"/>
      <c r="J514" s="57" t="s">
        <v>17</v>
      </c>
      <c r="K514" s="23" t="s">
        <v>22</v>
      </c>
    </row>
    <row r="515" ht="22.5" customHeight="1">
      <c r="A515" s="147">
        <v>46136.0</v>
      </c>
      <c r="B515" s="15">
        <v>46122.0</v>
      </c>
      <c r="C515" s="44">
        <v>44136.0</v>
      </c>
      <c r="D515" s="181" t="s">
        <v>26721</v>
      </c>
      <c r="E515" s="100"/>
      <c r="F515" s="112" t="str">
        <f t="shared" si="1"/>
        <v>RICARDO ANDRÉS MONCADA MORALES </v>
      </c>
      <c r="G515" s="100" t="s">
        <v>26722</v>
      </c>
      <c r="H515" s="61"/>
      <c r="I515" s="27"/>
      <c r="J515" s="57" t="s">
        <v>17</v>
      </c>
      <c r="K515" s="23" t="s">
        <v>22</v>
      </c>
    </row>
    <row r="516" ht="22.5" customHeight="1">
      <c r="A516" s="147">
        <v>46136.0</v>
      </c>
      <c r="B516" s="15">
        <v>46122.0</v>
      </c>
      <c r="C516" s="44">
        <v>44621.0</v>
      </c>
      <c r="D516" s="181" t="s">
        <v>26723</v>
      </c>
      <c r="E516" s="100"/>
      <c r="F516" s="112" t="str">
        <f t="shared" si="1"/>
        <v>GLADYS ROXANA GONZÁLEZ SÁNCHEZ </v>
      </c>
      <c r="G516" s="100" t="s">
        <v>26724</v>
      </c>
      <c r="H516" s="56" t="s">
        <v>33</v>
      </c>
      <c r="I516" s="27"/>
      <c r="J516" s="57" t="s">
        <v>17</v>
      </c>
      <c r="K516" s="23" t="s">
        <v>15</v>
      </c>
    </row>
    <row r="517" ht="22.5" customHeight="1">
      <c r="A517" s="147">
        <v>46136.0</v>
      </c>
      <c r="B517" s="15">
        <v>46122.0</v>
      </c>
      <c r="C517" s="44">
        <v>43525.0</v>
      </c>
      <c r="D517" s="181" t="s">
        <v>26725</v>
      </c>
      <c r="E517" s="100"/>
      <c r="F517" s="112" t="str">
        <f t="shared" si="1"/>
        <v>MARÍA ALICIA BERNAL CONTRERAS </v>
      </c>
      <c r="G517" s="100" t="s">
        <v>26726</v>
      </c>
      <c r="H517" s="56" t="s">
        <v>33</v>
      </c>
      <c r="I517" s="27"/>
      <c r="J517" s="57" t="s">
        <v>17</v>
      </c>
      <c r="K517" s="23" t="s">
        <v>15</v>
      </c>
    </row>
    <row r="518" ht="22.5" customHeight="1">
      <c r="A518" s="147">
        <v>46136.0</v>
      </c>
      <c r="B518" s="15">
        <v>46122.0</v>
      </c>
      <c r="C518" s="44">
        <v>43678.0</v>
      </c>
      <c r="D518" s="181" t="s">
        <v>26727</v>
      </c>
      <c r="E518" s="100"/>
      <c r="F518" s="112" t="str">
        <f t="shared" si="1"/>
        <v>SILVANA ANDREA SOTO SILVA </v>
      </c>
      <c r="G518" s="100" t="s">
        <v>26728</v>
      </c>
      <c r="H518" s="56" t="s">
        <v>33</v>
      </c>
      <c r="I518" s="27"/>
      <c r="J518" s="57" t="s">
        <v>17</v>
      </c>
      <c r="K518" s="23" t="s">
        <v>15</v>
      </c>
    </row>
    <row r="519" ht="22.5" customHeight="1">
      <c r="A519" s="147">
        <v>46136.0</v>
      </c>
      <c r="B519" s="15">
        <v>46136.0</v>
      </c>
      <c r="C519" s="44">
        <v>44866.0</v>
      </c>
      <c r="D519" s="181" t="s">
        <v>26729</v>
      </c>
      <c r="E519" s="100"/>
      <c r="F519" s="112" t="str">
        <f t="shared" si="1"/>
        <v>FERNANDO JAVIER REBOLLEDO AMÉSTICA </v>
      </c>
      <c r="G519" s="100" t="s">
        <v>26730</v>
      </c>
      <c r="H519" s="56" t="s">
        <v>33</v>
      </c>
      <c r="I519" s="27"/>
      <c r="J519" s="57" t="s">
        <v>17</v>
      </c>
      <c r="K519" s="23" t="s">
        <v>15</v>
      </c>
    </row>
    <row r="520" ht="22.5" customHeight="1">
      <c r="A520" s="147">
        <v>46136.0</v>
      </c>
      <c r="B520" s="15">
        <v>46142.0</v>
      </c>
      <c r="C520" s="44">
        <v>43374.0</v>
      </c>
      <c r="D520" s="181" t="s">
        <v>26731</v>
      </c>
      <c r="E520" s="100"/>
      <c r="F520" s="112" t="str">
        <f t="shared" si="1"/>
        <v>DIEGO GUILLERMO MARDONES ESCOBAR </v>
      </c>
      <c r="G520" s="100" t="s">
        <v>1224</v>
      </c>
      <c r="H520" s="56" t="s">
        <v>33</v>
      </c>
      <c r="I520" s="27"/>
      <c r="J520" s="57" t="s">
        <v>19</v>
      </c>
      <c r="K520" s="23" t="s">
        <v>15</v>
      </c>
    </row>
    <row r="521" ht="22.5" customHeight="1">
      <c r="A521" s="147">
        <v>46136.0</v>
      </c>
      <c r="B521" s="46"/>
      <c r="C521" s="46" t="s">
        <v>1678</v>
      </c>
      <c r="D521" s="181" t="s">
        <v>26732</v>
      </c>
      <c r="E521" s="100"/>
      <c r="F521" s="112" t="str">
        <f t="shared" si="1"/>
        <v>NADIA IVONNE BUSTOS ROBERTSON </v>
      </c>
      <c r="G521" s="100" t="s">
        <v>15138</v>
      </c>
      <c r="H521" s="61"/>
      <c r="I521" s="27"/>
      <c r="J521" s="57" t="s">
        <v>21226</v>
      </c>
      <c r="K521" s="23" t="s">
        <v>22</v>
      </c>
    </row>
    <row r="522" ht="22.5" customHeight="1">
      <c r="A522" s="147">
        <v>46136.0</v>
      </c>
      <c r="B522" s="46"/>
      <c r="C522" s="44">
        <v>42461.0</v>
      </c>
      <c r="D522" s="181" t="s">
        <v>26733</v>
      </c>
      <c r="E522" s="100"/>
      <c r="F522" s="112" t="str">
        <f t="shared" si="1"/>
        <v>PABLO SALVADOR MIRANDA DINAMARCA </v>
      </c>
      <c r="G522" s="100" t="s">
        <v>26734</v>
      </c>
      <c r="H522" s="56" t="s">
        <v>33</v>
      </c>
      <c r="I522" s="27"/>
      <c r="J522" s="57" t="s">
        <v>17</v>
      </c>
      <c r="K522" s="23" t="s">
        <v>15</v>
      </c>
    </row>
    <row r="523" ht="22.5" customHeight="1">
      <c r="A523" s="147">
        <v>46136.0</v>
      </c>
      <c r="B523" s="15">
        <v>46136.0</v>
      </c>
      <c r="C523" s="44">
        <v>44805.0</v>
      </c>
      <c r="D523" s="181" t="s">
        <v>26735</v>
      </c>
      <c r="E523" s="100"/>
      <c r="F523" s="112" t="str">
        <f t="shared" si="1"/>
        <v>MARIO RENÉ FUENTES ACUÑA </v>
      </c>
      <c r="G523" s="100" t="s">
        <v>26736</v>
      </c>
      <c r="H523" s="56" t="s">
        <v>33</v>
      </c>
      <c r="I523" s="27"/>
      <c r="J523" s="57" t="s">
        <v>17</v>
      </c>
      <c r="K523" s="23" t="s">
        <v>15</v>
      </c>
    </row>
    <row r="524" ht="22.5" customHeight="1">
      <c r="A524" s="147">
        <v>46136.0</v>
      </c>
      <c r="B524" s="15">
        <v>46136.0</v>
      </c>
      <c r="C524" s="44">
        <v>42095.0</v>
      </c>
      <c r="D524" s="181" t="s">
        <v>26737</v>
      </c>
      <c r="E524" s="100"/>
      <c r="F524" s="112" t="str">
        <f t="shared" si="1"/>
        <v>MICHAEL IGNACIO BUENO VALENZUELA </v>
      </c>
      <c r="G524" s="100" t="s">
        <v>26738</v>
      </c>
      <c r="H524" s="56" t="s">
        <v>33</v>
      </c>
      <c r="I524" s="27"/>
      <c r="J524" s="57" t="s">
        <v>17</v>
      </c>
      <c r="K524" s="23" t="s">
        <v>15</v>
      </c>
    </row>
    <row r="525" ht="22.5" customHeight="1">
      <c r="A525" s="147">
        <v>46136.0</v>
      </c>
      <c r="B525" s="15"/>
      <c r="C525" s="46" t="s">
        <v>6932</v>
      </c>
      <c r="D525" s="181" t="s">
        <v>26739</v>
      </c>
      <c r="E525" s="100" t="s">
        <v>26740</v>
      </c>
      <c r="F525" s="112" t="str">
        <f t="shared" si="1"/>
        <v>VICTOR PATRICIO MARTÍNEZ ARAVENA</v>
      </c>
      <c r="G525" s="100" t="s">
        <v>26741</v>
      </c>
      <c r="H525" s="56" t="s">
        <v>33</v>
      </c>
      <c r="I525" s="27"/>
      <c r="J525" s="57" t="s">
        <v>21</v>
      </c>
      <c r="K525" s="23" t="s">
        <v>15</v>
      </c>
    </row>
    <row r="526" ht="22.5" customHeight="1">
      <c r="A526" s="147">
        <v>46139.0</v>
      </c>
      <c r="B526" s="15"/>
      <c r="C526" s="46" t="s">
        <v>106</v>
      </c>
      <c r="D526" s="181" t="s">
        <v>26742</v>
      </c>
      <c r="E526" s="100"/>
      <c r="F526" s="112" t="str">
        <f t="shared" si="1"/>
        <v>ANTONELLA DABALLY URBINA TORRES </v>
      </c>
      <c r="G526" s="100" t="s">
        <v>26743</v>
      </c>
      <c r="H526" s="56" t="s">
        <v>33</v>
      </c>
      <c r="I526" s="27"/>
      <c r="J526" s="57" t="s">
        <v>21</v>
      </c>
      <c r="K526" s="23" t="s">
        <v>15</v>
      </c>
    </row>
    <row r="527" ht="22.5" customHeight="1">
      <c r="A527" s="147">
        <v>46139.0</v>
      </c>
      <c r="B527" s="15"/>
      <c r="C527" s="46" t="s">
        <v>1231</v>
      </c>
      <c r="D527" s="181" t="s">
        <v>26744</v>
      </c>
      <c r="E527" s="100"/>
      <c r="F527" s="112" t="str">
        <f t="shared" si="1"/>
        <v>PABLO ALFREDO VILLABLANCA RODRÍGUEZ </v>
      </c>
      <c r="G527" s="100" t="s">
        <v>26745</v>
      </c>
      <c r="H527" s="56" t="s">
        <v>33</v>
      </c>
      <c r="I527" s="27"/>
      <c r="J527" s="57" t="s">
        <v>21</v>
      </c>
      <c r="K527" s="23" t="s">
        <v>15</v>
      </c>
    </row>
    <row r="528" ht="22.5" customHeight="1">
      <c r="A528" s="147">
        <v>46139.0</v>
      </c>
      <c r="B528" s="15"/>
      <c r="C528" s="46" t="s">
        <v>546</v>
      </c>
      <c r="D528" s="181" t="s">
        <v>26746</v>
      </c>
      <c r="E528" s="100"/>
      <c r="F528" s="112" t="str">
        <f t="shared" si="1"/>
        <v>ELFRIDE DE LAS MERCEDES CORDERO VALERIO </v>
      </c>
      <c r="G528" s="100" t="s">
        <v>26747</v>
      </c>
      <c r="H528" s="61"/>
      <c r="I528" s="27"/>
      <c r="J528" s="57" t="s">
        <v>21</v>
      </c>
      <c r="K528" s="23" t="s">
        <v>22</v>
      </c>
    </row>
    <row r="529" ht="22.5" customHeight="1">
      <c r="A529" s="147">
        <v>46139.0</v>
      </c>
      <c r="B529" s="15">
        <v>46139.0</v>
      </c>
      <c r="C529" s="44">
        <v>44470.0</v>
      </c>
      <c r="D529" s="181" t="s">
        <v>26748</v>
      </c>
      <c r="E529" s="100"/>
      <c r="F529" s="112" t="str">
        <f t="shared" si="1"/>
        <v>HERMAN FREDDY PIZARRO ACUÑA </v>
      </c>
      <c r="G529" s="100" t="s">
        <v>26749</v>
      </c>
      <c r="H529" s="61"/>
      <c r="I529" s="27"/>
      <c r="J529" s="57" t="s">
        <v>19</v>
      </c>
      <c r="K529" s="23" t="s">
        <v>22</v>
      </c>
    </row>
    <row r="530" ht="22.5" customHeight="1">
      <c r="A530" s="147">
        <v>46139.0</v>
      </c>
      <c r="B530" s="15">
        <v>46125.0</v>
      </c>
      <c r="C530" s="44">
        <v>43497.0</v>
      </c>
      <c r="D530" s="181" t="s">
        <v>26750</v>
      </c>
      <c r="E530" s="100"/>
      <c r="F530" s="112" t="str">
        <f t="shared" si="1"/>
        <v>RALPH HENRY COX HERNÁNDEZ </v>
      </c>
      <c r="G530" s="100" t="s">
        <v>26751</v>
      </c>
      <c r="H530" s="56" t="s">
        <v>33</v>
      </c>
      <c r="I530" s="27"/>
      <c r="J530" s="57" t="s">
        <v>17</v>
      </c>
      <c r="K530" s="23" t="s">
        <v>15</v>
      </c>
    </row>
    <row r="531" ht="22.5" customHeight="1">
      <c r="A531" s="147">
        <v>46139.0</v>
      </c>
      <c r="B531" s="15">
        <v>46125.0</v>
      </c>
      <c r="C531" s="44">
        <v>45383.0</v>
      </c>
      <c r="D531" s="181" t="s">
        <v>26752</v>
      </c>
      <c r="E531" s="100"/>
      <c r="F531" s="112" t="str">
        <f t="shared" si="1"/>
        <v>ROSA ESTER CHI MORENO </v>
      </c>
      <c r="G531" s="100" t="s">
        <v>26753</v>
      </c>
      <c r="H531" s="56" t="s">
        <v>33</v>
      </c>
      <c r="I531" s="27"/>
      <c r="J531" s="57" t="s">
        <v>17</v>
      </c>
      <c r="K531" s="23" t="s">
        <v>15</v>
      </c>
    </row>
    <row r="532" ht="22.5" customHeight="1">
      <c r="A532" s="147">
        <v>46139.0</v>
      </c>
      <c r="B532" s="15"/>
      <c r="C532" s="46" t="s">
        <v>26754</v>
      </c>
      <c r="D532" s="181" t="s">
        <v>26755</v>
      </c>
      <c r="E532" s="100"/>
      <c r="F532" s="112" t="str">
        <f t="shared" si="1"/>
        <v>LUIS AGUSTÍN VÁSQUEZ PÉREZ </v>
      </c>
      <c r="G532" s="100" t="s">
        <v>26756</v>
      </c>
      <c r="H532" s="56" t="s">
        <v>33</v>
      </c>
      <c r="I532" s="27"/>
      <c r="J532" s="57" t="s">
        <v>21</v>
      </c>
      <c r="K532" s="23" t="s">
        <v>15</v>
      </c>
    </row>
    <row r="533" ht="22.5" customHeight="1">
      <c r="A533" s="147">
        <v>46139.0</v>
      </c>
      <c r="B533" s="15"/>
      <c r="C533" s="46" t="s">
        <v>228</v>
      </c>
      <c r="D533" s="181" t="s">
        <v>26757</v>
      </c>
      <c r="E533" s="100"/>
      <c r="F533" s="112" t="str">
        <f t="shared" si="1"/>
        <v>GABRIEL JESÚS PARRA LARA </v>
      </c>
      <c r="G533" s="100" t="s">
        <v>26758</v>
      </c>
      <c r="H533" s="56" t="s">
        <v>33</v>
      </c>
      <c r="I533" s="27"/>
      <c r="J533" s="57" t="s">
        <v>21</v>
      </c>
      <c r="K533" s="23" t="s">
        <v>15</v>
      </c>
    </row>
    <row r="534" ht="22.5" customHeight="1">
      <c r="A534" s="147">
        <v>46139.0</v>
      </c>
      <c r="B534" s="15">
        <v>46125.0</v>
      </c>
      <c r="C534" s="44">
        <v>45383.0</v>
      </c>
      <c r="D534" s="181" t="s">
        <v>26759</v>
      </c>
      <c r="E534" s="100"/>
      <c r="F534" s="112" t="str">
        <f t="shared" si="1"/>
        <v>MANUEL ALEX MORALES TAPIA </v>
      </c>
      <c r="G534" s="100" t="s">
        <v>26760</v>
      </c>
      <c r="H534" s="56" t="s">
        <v>33</v>
      </c>
      <c r="I534" s="27"/>
      <c r="J534" s="57" t="s">
        <v>17</v>
      </c>
      <c r="K534" s="23" t="s">
        <v>15</v>
      </c>
    </row>
    <row r="535" ht="22.5" customHeight="1">
      <c r="A535" s="147">
        <v>46139.0</v>
      </c>
      <c r="B535" s="15"/>
      <c r="C535" s="46" t="s">
        <v>106</v>
      </c>
      <c r="D535" s="181" t="s">
        <v>26761</v>
      </c>
      <c r="E535" s="100"/>
      <c r="F535" s="112" t="str">
        <f t="shared" si="1"/>
        <v>DANIELLA ALEJANDRA RAMÍREZ LOBOS </v>
      </c>
      <c r="G535" s="100" t="s">
        <v>26762</v>
      </c>
      <c r="H535" s="56" t="s">
        <v>33</v>
      </c>
      <c r="I535" s="27"/>
      <c r="J535" s="57" t="s">
        <v>21</v>
      </c>
      <c r="K535" s="23" t="s">
        <v>15</v>
      </c>
    </row>
    <row r="536" ht="22.5" customHeight="1">
      <c r="A536" s="147">
        <v>46139.0</v>
      </c>
      <c r="B536" s="15">
        <v>46125.0</v>
      </c>
      <c r="C536" s="44">
        <v>43709.0</v>
      </c>
      <c r="D536" s="181" t="s">
        <v>26763</v>
      </c>
      <c r="E536" s="100"/>
      <c r="F536" s="112" t="str">
        <f t="shared" si="1"/>
        <v>FELIPE ANDRÉS SOTO REYES </v>
      </c>
      <c r="G536" s="100" t="s">
        <v>26764</v>
      </c>
      <c r="H536" s="56" t="s">
        <v>33</v>
      </c>
      <c r="I536" s="27"/>
      <c r="J536" s="57" t="s">
        <v>17</v>
      </c>
      <c r="K536" s="23" t="s">
        <v>15</v>
      </c>
    </row>
    <row r="537" ht="22.5" customHeight="1">
      <c r="A537" s="147">
        <v>46139.0</v>
      </c>
      <c r="B537" s="15"/>
      <c r="C537" s="46" t="s">
        <v>432</v>
      </c>
      <c r="D537" s="181" t="s">
        <v>26765</v>
      </c>
      <c r="E537" s="100"/>
      <c r="F537" s="112" t="str">
        <f t="shared" si="1"/>
        <v>PATRICIO HERNÁN QUEZADA ZAPATA </v>
      </c>
      <c r="G537" s="100" t="s">
        <v>26766</v>
      </c>
      <c r="H537" s="56" t="s">
        <v>33</v>
      </c>
      <c r="I537" s="27"/>
      <c r="J537" s="57" t="s">
        <v>21</v>
      </c>
      <c r="K537" s="23" t="s">
        <v>15</v>
      </c>
    </row>
    <row r="538" ht="22.5" customHeight="1">
      <c r="A538" s="147">
        <v>46139.0</v>
      </c>
      <c r="B538" s="15">
        <v>46139.0</v>
      </c>
      <c r="C538" s="44">
        <v>45200.0</v>
      </c>
      <c r="D538" s="181" t="s">
        <v>26767</v>
      </c>
      <c r="E538" s="100"/>
      <c r="F538" s="112" t="str">
        <f t="shared" si="1"/>
        <v>PAMELA ALICIA VARAS ESPINOZA </v>
      </c>
      <c r="G538" s="100" t="s">
        <v>26768</v>
      </c>
      <c r="H538" s="56" t="s">
        <v>33</v>
      </c>
      <c r="I538" s="27"/>
      <c r="J538" s="57" t="s">
        <v>19</v>
      </c>
      <c r="K538" s="23" t="s">
        <v>15</v>
      </c>
    </row>
    <row r="539" ht="22.5" customHeight="1">
      <c r="A539" s="147">
        <v>46139.0</v>
      </c>
      <c r="B539" s="15">
        <v>46139.0</v>
      </c>
      <c r="C539" s="44">
        <v>43556.0</v>
      </c>
      <c r="D539" s="181" t="s">
        <v>26769</v>
      </c>
      <c r="E539" s="100"/>
      <c r="F539" s="112" t="str">
        <f t="shared" si="1"/>
        <v>ANDREA NURIA ARIAS LAGOS </v>
      </c>
      <c r="G539" s="100" t="s">
        <v>26770</v>
      </c>
      <c r="H539" s="56" t="s">
        <v>33</v>
      </c>
      <c r="I539" s="27"/>
      <c r="J539" s="57" t="s">
        <v>19</v>
      </c>
      <c r="K539" s="23" t="s">
        <v>15</v>
      </c>
    </row>
    <row r="540" ht="22.5" customHeight="1">
      <c r="A540" s="147">
        <v>46139.0</v>
      </c>
      <c r="B540" s="15">
        <v>46125.0</v>
      </c>
      <c r="C540" s="44">
        <v>43709.0</v>
      </c>
      <c r="D540" s="181" t="s">
        <v>26771</v>
      </c>
      <c r="E540" s="100"/>
      <c r="F540" s="112" t="str">
        <f t="shared" si="1"/>
        <v>VALENTINA FRANCESCA ROJAS SCHIAPPACASSE </v>
      </c>
      <c r="G540" s="100" t="s">
        <v>26772</v>
      </c>
      <c r="H540" s="56" t="s">
        <v>33</v>
      </c>
      <c r="I540" s="27"/>
      <c r="J540" s="57" t="s">
        <v>17</v>
      </c>
      <c r="K540" s="23" t="s">
        <v>15</v>
      </c>
    </row>
    <row r="541" ht="22.5" customHeight="1">
      <c r="A541" s="147">
        <v>46139.0</v>
      </c>
      <c r="B541" s="15">
        <v>46125.0</v>
      </c>
      <c r="C541" s="44">
        <v>43556.0</v>
      </c>
      <c r="D541" s="181" t="s">
        <v>26773</v>
      </c>
      <c r="E541" s="100"/>
      <c r="F541" s="112" t="str">
        <f t="shared" si="1"/>
        <v>ANGELA FRANCISCA HERRERA PIZARRO </v>
      </c>
      <c r="G541" s="100" t="s">
        <v>26774</v>
      </c>
      <c r="H541" s="61"/>
      <c r="I541" s="27"/>
      <c r="J541" s="57" t="s">
        <v>17</v>
      </c>
      <c r="K541" s="23" t="s">
        <v>22</v>
      </c>
    </row>
    <row r="542" ht="22.5" customHeight="1">
      <c r="A542" s="147">
        <v>46139.0</v>
      </c>
      <c r="B542" s="15"/>
      <c r="C542" s="46" t="s">
        <v>888</v>
      </c>
      <c r="D542" s="181" t="s">
        <v>26775</v>
      </c>
      <c r="E542" s="100"/>
      <c r="F542" s="112" t="str">
        <f t="shared" si="1"/>
        <v>LUCIANO ANDRÉS URÍZAR CAVIERES </v>
      </c>
      <c r="G542" s="100" t="s">
        <v>26776</v>
      </c>
      <c r="H542" s="56" t="s">
        <v>33</v>
      </c>
      <c r="I542" s="27"/>
      <c r="J542" s="57" t="s">
        <v>21</v>
      </c>
      <c r="K542" s="23" t="s">
        <v>15</v>
      </c>
    </row>
    <row r="543" ht="22.5" customHeight="1">
      <c r="A543" s="147">
        <v>46139.0</v>
      </c>
      <c r="B543" s="15">
        <v>46139.0</v>
      </c>
      <c r="C543" s="44">
        <v>43617.0</v>
      </c>
      <c r="D543" s="181" t="s">
        <v>26777</v>
      </c>
      <c r="E543" s="100"/>
      <c r="F543" s="112" t="str">
        <f t="shared" si="1"/>
        <v>JULIO EUGENIO MACHUCA GALLARDO </v>
      </c>
      <c r="G543" s="100" t="s">
        <v>26778</v>
      </c>
      <c r="H543" s="56" t="s">
        <v>33</v>
      </c>
      <c r="I543" s="27"/>
      <c r="J543" s="57" t="s">
        <v>19</v>
      </c>
      <c r="K543" s="23" t="s">
        <v>15</v>
      </c>
    </row>
    <row r="544" ht="22.5" customHeight="1">
      <c r="A544" s="147">
        <v>46139.0</v>
      </c>
      <c r="B544" s="15">
        <v>46125.0</v>
      </c>
      <c r="C544" s="44">
        <v>43556.0</v>
      </c>
      <c r="D544" s="181" t="s">
        <v>26779</v>
      </c>
      <c r="E544" s="100"/>
      <c r="F544" s="112" t="str">
        <f t="shared" si="1"/>
        <v>GELMY SOLANGE BARRERA ABARCA </v>
      </c>
      <c r="G544" s="100" t="s">
        <v>26780</v>
      </c>
      <c r="H544" s="56" t="s">
        <v>33</v>
      </c>
      <c r="I544" s="27"/>
      <c r="J544" s="57" t="s">
        <v>17</v>
      </c>
      <c r="K544" s="23" t="s">
        <v>15</v>
      </c>
    </row>
    <row r="545" ht="22.5" customHeight="1">
      <c r="A545" s="147">
        <v>46139.0</v>
      </c>
      <c r="B545" s="15">
        <v>46125.0</v>
      </c>
      <c r="C545" s="44">
        <v>42186.0</v>
      </c>
      <c r="D545" s="181" t="s">
        <v>26781</v>
      </c>
      <c r="E545" s="100"/>
      <c r="F545" s="112" t="str">
        <f t="shared" si="1"/>
        <v>GIOVANNA JOSELYN GUZMÁN ARANDA </v>
      </c>
      <c r="G545" s="100" t="s">
        <v>26782</v>
      </c>
      <c r="H545" s="56" t="s">
        <v>33</v>
      </c>
      <c r="I545" s="27"/>
      <c r="J545" s="57" t="s">
        <v>17</v>
      </c>
      <c r="K545" s="23" t="s">
        <v>15</v>
      </c>
    </row>
    <row r="546" ht="22.5" customHeight="1">
      <c r="A546" s="147">
        <v>46139.0</v>
      </c>
      <c r="B546" s="15">
        <v>46125.0</v>
      </c>
      <c r="C546" s="44">
        <v>43525.0</v>
      </c>
      <c r="D546" s="181" t="s">
        <v>26783</v>
      </c>
      <c r="E546" s="100"/>
      <c r="F546" s="112" t="str">
        <f t="shared" si="1"/>
        <v>JORGE MAURICIO HERRERA FERNÁNDEZ </v>
      </c>
      <c r="G546" s="100" t="s">
        <v>26784</v>
      </c>
      <c r="H546" s="56" t="s">
        <v>33</v>
      </c>
      <c r="I546" s="27"/>
      <c r="J546" s="57" t="s">
        <v>17</v>
      </c>
      <c r="K546" s="23" t="s">
        <v>22</v>
      </c>
    </row>
    <row r="547" ht="22.5" customHeight="1">
      <c r="A547" s="147">
        <v>46139.0</v>
      </c>
      <c r="B547" s="15"/>
      <c r="C547" s="46" t="s">
        <v>546</v>
      </c>
      <c r="D547" s="181" t="s">
        <v>26785</v>
      </c>
      <c r="E547" s="100"/>
      <c r="F547" s="112" t="str">
        <f t="shared" si="1"/>
        <v>JORGE GONZALO HERNAN TABORGA MOLINA </v>
      </c>
      <c r="G547" s="100" t="s">
        <v>26786</v>
      </c>
      <c r="H547" s="61"/>
      <c r="I547" s="27"/>
      <c r="J547" s="57" t="s">
        <v>21</v>
      </c>
      <c r="K547" s="23" t="s">
        <v>22</v>
      </c>
    </row>
    <row r="548" ht="22.5" customHeight="1">
      <c r="A548" s="147">
        <v>46139.0</v>
      </c>
      <c r="B548" s="15">
        <v>46125.0</v>
      </c>
      <c r="C548" s="44">
        <v>43617.0</v>
      </c>
      <c r="D548" s="181" t="s">
        <v>26787</v>
      </c>
      <c r="E548" s="100"/>
      <c r="F548" s="112" t="str">
        <f t="shared" si="1"/>
        <v>CRISTIAN IVÁN VEGA SEPÚLVEDA </v>
      </c>
      <c r="G548" s="100" t="s">
        <v>26788</v>
      </c>
      <c r="H548" s="56" t="s">
        <v>33</v>
      </c>
      <c r="I548" s="27"/>
      <c r="J548" s="57" t="s">
        <v>17</v>
      </c>
      <c r="K548" s="23" t="s">
        <v>15</v>
      </c>
    </row>
    <row r="549" ht="22.5" customHeight="1">
      <c r="A549" s="147">
        <v>46139.0</v>
      </c>
      <c r="B549" s="15"/>
      <c r="C549" s="44">
        <v>45474.0</v>
      </c>
      <c r="D549" s="181" t="s">
        <v>26172</v>
      </c>
      <c r="E549" s="100"/>
      <c r="F549" s="112" t="str">
        <f t="shared" si="1"/>
        <v>SERGIO JUAN ARENAS SÁNCHEZ </v>
      </c>
      <c r="G549" s="100" t="s">
        <v>26173</v>
      </c>
      <c r="H549" s="56" t="s">
        <v>33</v>
      </c>
      <c r="I549" s="27"/>
      <c r="J549" s="57" t="s">
        <v>17</v>
      </c>
      <c r="K549" s="23" t="s">
        <v>15</v>
      </c>
    </row>
    <row r="550" ht="22.5" customHeight="1">
      <c r="A550" s="147">
        <v>46139.0</v>
      </c>
      <c r="B550" s="15">
        <v>46139.0</v>
      </c>
      <c r="C550" s="44">
        <v>45139.0</v>
      </c>
      <c r="D550" s="181" t="s">
        <v>26789</v>
      </c>
      <c r="E550" s="100"/>
      <c r="F550" s="112" t="str">
        <f t="shared" si="1"/>
        <v>FERNANDO OCTAVIO LEAL MORA </v>
      </c>
      <c r="G550" s="100" t="s">
        <v>26790</v>
      </c>
      <c r="H550" s="56" t="s">
        <v>33</v>
      </c>
      <c r="I550" s="27"/>
      <c r="J550" s="57" t="s">
        <v>19</v>
      </c>
      <c r="K550" s="23" t="s">
        <v>15</v>
      </c>
    </row>
    <row r="551" ht="22.5" customHeight="1">
      <c r="A551" s="147">
        <v>46139.0</v>
      </c>
      <c r="B551" s="46"/>
      <c r="C551" s="44">
        <v>37104.0</v>
      </c>
      <c r="D551" s="181" t="s">
        <v>26791</v>
      </c>
      <c r="E551" s="100"/>
      <c r="F551" s="112" t="str">
        <f t="shared" si="1"/>
        <v>PABLO CANCINO GONZALEZ </v>
      </c>
      <c r="G551" s="100" t="s">
        <v>26792</v>
      </c>
      <c r="H551" s="56" t="s">
        <v>33</v>
      </c>
      <c r="I551" s="27"/>
      <c r="J551" s="57" t="s">
        <v>23</v>
      </c>
      <c r="K551" s="23" t="s">
        <v>15</v>
      </c>
    </row>
    <row r="552" ht="22.5" customHeight="1">
      <c r="A552" s="147">
        <v>46139.0</v>
      </c>
      <c r="B552" s="15"/>
      <c r="C552" s="46" t="s">
        <v>106</v>
      </c>
      <c r="D552" s="181" t="s">
        <v>26793</v>
      </c>
      <c r="E552" s="100"/>
      <c r="F552" s="112" t="str">
        <f t="shared" si="1"/>
        <v>LUIS OSVALDO MATELUNA MIRANDA </v>
      </c>
      <c r="G552" s="100" t="s">
        <v>26794</v>
      </c>
      <c r="H552" s="61"/>
      <c r="I552" s="27"/>
      <c r="J552" s="57" t="s">
        <v>21</v>
      </c>
      <c r="K552" s="23" t="s">
        <v>22</v>
      </c>
    </row>
    <row r="553" ht="22.5" customHeight="1">
      <c r="A553" s="147">
        <v>46139.0</v>
      </c>
      <c r="B553" s="15"/>
      <c r="C553" s="46" t="s">
        <v>2785</v>
      </c>
      <c r="D553" s="181" t="s">
        <v>26795</v>
      </c>
      <c r="E553" s="100"/>
      <c r="F553" s="112" t="str">
        <f t="shared" si="1"/>
        <v>CARLOS ALBERTO LAGOS SALAZAR </v>
      </c>
      <c r="G553" s="100" t="s">
        <v>26796</v>
      </c>
      <c r="H553" s="56" t="s">
        <v>33</v>
      </c>
      <c r="I553" s="27"/>
      <c r="J553" s="57" t="s">
        <v>21</v>
      </c>
      <c r="K553" s="23" t="s">
        <v>15</v>
      </c>
    </row>
    <row r="554" ht="22.5" customHeight="1">
      <c r="A554" s="147">
        <v>46139.0</v>
      </c>
      <c r="B554" s="15">
        <v>46125.0</v>
      </c>
      <c r="C554" s="44">
        <v>45413.0</v>
      </c>
      <c r="D554" s="181" t="s">
        <v>26797</v>
      </c>
      <c r="E554" s="100"/>
      <c r="F554" s="112" t="str">
        <f t="shared" si="1"/>
        <v>JUAN REBOLLEDO FLORES </v>
      </c>
      <c r="G554" s="100" t="s">
        <v>26798</v>
      </c>
      <c r="H554" s="56" t="s">
        <v>33</v>
      </c>
      <c r="I554" s="27"/>
      <c r="J554" s="57" t="s">
        <v>17</v>
      </c>
      <c r="K554" s="23" t="s">
        <v>15</v>
      </c>
    </row>
    <row r="555" ht="22.5" customHeight="1">
      <c r="A555" s="147">
        <v>46139.0</v>
      </c>
      <c r="B555" s="15">
        <v>46125.0</v>
      </c>
      <c r="C555" s="44">
        <v>43709.0</v>
      </c>
      <c r="D555" s="181" t="s">
        <v>26799</v>
      </c>
      <c r="E555" s="100"/>
      <c r="F555" s="112" t="str">
        <f t="shared" si="1"/>
        <v>IGNACIO ANDRÉS OLMOS ALEGRÍA </v>
      </c>
      <c r="G555" s="100" t="s">
        <v>26800</v>
      </c>
      <c r="H555" s="61"/>
      <c r="I555" s="27"/>
      <c r="J555" s="57" t="s">
        <v>17</v>
      </c>
      <c r="K555" s="23" t="s">
        <v>22</v>
      </c>
    </row>
    <row r="556" ht="22.5" customHeight="1">
      <c r="A556" s="147">
        <v>46139.0</v>
      </c>
      <c r="B556" s="15"/>
      <c r="C556" s="46" t="s">
        <v>21719</v>
      </c>
      <c r="D556" s="181" t="s">
        <v>26801</v>
      </c>
      <c r="E556" s="100"/>
      <c r="F556" s="112" t="str">
        <f t="shared" si="1"/>
        <v>SALVADOR JOAQUÍN ALBERTO GONZÁLEZ ESPINOZA </v>
      </c>
      <c r="G556" s="100" t="s">
        <v>26802</v>
      </c>
      <c r="H556" s="61"/>
      <c r="I556" s="27"/>
      <c r="J556" s="57" t="s">
        <v>21</v>
      </c>
      <c r="K556" s="23" t="s">
        <v>22</v>
      </c>
    </row>
    <row r="557" ht="22.5" customHeight="1">
      <c r="A557" s="147">
        <v>46139.0</v>
      </c>
      <c r="B557" s="15">
        <v>46125.0</v>
      </c>
      <c r="C557" s="44">
        <v>43586.0</v>
      </c>
      <c r="D557" s="181" t="s">
        <v>26803</v>
      </c>
      <c r="E557" s="100"/>
      <c r="F557" s="112" t="str">
        <f t="shared" si="1"/>
        <v>SERGIO MAURICIO MIRANDA DOMINGUEZ </v>
      </c>
      <c r="G557" s="100" t="s">
        <v>26804</v>
      </c>
      <c r="H557" s="56" t="s">
        <v>33</v>
      </c>
      <c r="I557" s="27"/>
      <c r="J557" s="57" t="s">
        <v>17</v>
      </c>
      <c r="K557" s="23" t="s">
        <v>15</v>
      </c>
    </row>
    <row r="558" ht="22.5" customHeight="1">
      <c r="A558" s="147">
        <v>46139.0</v>
      </c>
      <c r="B558" s="46"/>
      <c r="C558" s="44">
        <v>45413.0</v>
      </c>
      <c r="D558" s="181" t="s">
        <v>26599</v>
      </c>
      <c r="E558" s="100"/>
      <c r="F558" s="112" t="str">
        <f t="shared" si="1"/>
        <v>JUAN CARLOS NAZAR MANZUR </v>
      </c>
      <c r="G558" s="100" t="s">
        <v>26805</v>
      </c>
      <c r="H558" s="56" t="s">
        <v>33</v>
      </c>
      <c r="I558" s="27"/>
      <c r="J558" s="57" t="s">
        <v>17</v>
      </c>
      <c r="K558" s="23" t="s">
        <v>15</v>
      </c>
    </row>
    <row r="559" ht="22.5" customHeight="1">
      <c r="A559" s="147">
        <v>46139.0</v>
      </c>
      <c r="B559" s="15">
        <v>46139.0</v>
      </c>
      <c r="C559" s="44">
        <v>44805.0</v>
      </c>
      <c r="D559" s="181" t="s">
        <v>26806</v>
      </c>
      <c r="E559" s="100"/>
      <c r="F559" s="112" t="str">
        <f t="shared" si="1"/>
        <v>JOHAN LUIS BAEZ ESCOBAR </v>
      </c>
      <c r="G559" s="100" t="s">
        <v>26807</v>
      </c>
      <c r="H559" s="56" t="s">
        <v>33</v>
      </c>
      <c r="I559" s="27"/>
      <c r="J559" s="57" t="s">
        <v>17</v>
      </c>
      <c r="K559" s="23" t="s">
        <v>15</v>
      </c>
    </row>
    <row r="560" ht="22.5" customHeight="1">
      <c r="A560" s="147">
        <v>46139.0</v>
      </c>
      <c r="B560" s="15">
        <v>46139.0</v>
      </c>
      <c r="C560" s="44">
        <v>45383.0</v>
      </c>
      <c r="D560" s="181" t="s">
        <v>26808</v>
      </c>
      <c r="E560" s="100"/>
      <c r="F560" s="112" t="str">
        <f t="shared" si="1"/>
        <v>RUBÉN ALEJANDRO CASTILLO VEGA </v>
      </c>
      <c r="G560" s="100" t="s">
        <v>26809</v>
      </c>
      <c r="H560" s="56" t="s">
        <v>33</v>
      </c>
      <c r="I560" s="27"/>
      <c r="J560" s="57" t="s">
        <v>17</v>
      </c>
      <c r="K560" s="23" t="s">
        <v>15</v>
      </c>
    </row>
    <row r="561" ht="22.5" customHeight="1">
      <c r="A561" s="147">
        <v>46139.0</v>
      </c>
      <c r="B561" s="15">
        <v>46139.0</v>
      </c>
      <c r="C561" s="44">
        <v>40940.0</v>
      </c>
      <c r="D561" s="181" t="s">
        <v>26810</v>
      </c>
      <c r="E561" s="100"/>
      <c r="F561" s="112" t="str">
        <f t="shared" si="1"/>
        <v>JUAN PABLO MAUREIRA RODRÍGUEZ </v>
      </c>
      <c r="G561" s="100" t="s">
        <v>26811</v>
      </c>
      <c r="H561" s="56" t="s">
        <v>33</v>
      </c>
      <c r="I561" s="27"/>
      <c r="J561" s="57" t="s">
        <v>17</v>
      </c>
      <c r="K561" s="23" t="s">
        <v>22</v>
      </c>
    </row>
    <row r="562" ht="22.5" customHeight="1">
      <c r="A562" s="147">
        <v>46139.0</v>
      </c>
      <c r="B562" s="15">
        <v>46139.0</v>
      </c>
      <c r="C562" s="44">
        <v>41395.0</v>
      </c>
      <c r="D562" s="181" t="s">
        <v>26812</v>
      </c>
      <c r="E562" s="100"/>
      <c r="F562" s="112" t="str">
        <f t="shared" si="1"/>
        <v>MATÍAS ALEJANDRO DE BARBIERI PÉREZ </v>
      </c>
      <c r="G562" s="100" t="s">
        <v>26813</v>
      </c>
      <c r="H562" s="56" t="s">
        <v>33</v>
      </c>
      <c r="I562" s="27"/>
      <c r="J562" s="57" t="s">
        <v>17</v>
      </c>
      <c r="K562" s="23" t="s">
        <v>15</v>
      </c>
    </row>
    <row r="563" ht="22.5" customHeight="1">
      <c r="A563" s="147">
        <v>46139.0</v>
      </c>
      <c r="B563" s="15"/>
      <c r="C563" s="44"/>
      <c r="D563" s="181" t="s">
        <v>26814</v>
      </c>
      <c r="E563" s="100"/>
      <c r="F563" s="112" t="str">
        <f t="shared" si="1"/>
        <v>DIEGO IGNACIO DÍAZ GONZÁLEZ </v>
      </c>
      <c r="G563" s="100" t="s">
        <v>26815</v>
      </c>
      <c r="H563" s="61"/>
      <c r="I563" s="27"/>
      <c r="J563" s="65"/>
      <c r="K563" s="28"/>
    </row>
    <row r="564" ht="22.5" customHeight="1">
      <c r="A564" s="147">
        <v>46139.0</v>
      </c>
      <c r="B564" s="15"/>
      <c r="C564" s="46" t="s">
        <v>106</v>
      </c>
      <c r="D564" s="181" t="s">
        <v>26816</v>
      </c>
      <c r="E564" s="100"/>
      <c r="F564" s="112" t="str">
        <f t="shared" si="1"/>
        <v>ÁLVARO JAVIER VALENZUELA YÁÑEZ </v>
      </c>
      <c r="G564" s="100" t="s">
        <v>26817</v>
      </c>
      <c r="H564" s="56" t="s">
        <v>33</v>
      </c>
      <c r="I564" s="27"/>
      <c r="J564" s="57" t="s">
        <v>21</v>
      </c>
      <c r="K564" s="23" t="s">
        <v>15</v>
      </c>
    </row>
    <row r="565" ht="22.5" customHeight="1">
      <c r="A565" s="147">
        <v>46139.0</v>
      </c>
      <c r="B565" s="15"/>
      <c r="C565" s="46" t="s">
        <v>232</v>
      </c>
      <c r="D565" s="181" t="s">
        <v>26818</v>
      </c>
      <c r="E565" s="100"/>
      <c r="F565" s="112" t="str">
        <f t="shared" si="1"/>
        <v>BLANCA LUISA ÁLVAREZ PÉREZ </v>
      </c>
      <c r="G565" s="100" t="s">
        <v>26819</v>
      </c>
      <c r="H565" s="56" t="s">
        <v>33</v>
      </c>
      <c r="I565" s="27"/>
      <c r="J565" s="57" t="s">
        <v>21</v>
      </c>
      <c r="K565" s="23" t="s">
        <v>15</v>
      </c>
    </row>
    <row r="566" ht="22.5" customHeight="1">
      <c r="A566" s="147">
        <v>46139.0</v>
      </c>
      <c r="B566" s="15">
        <v>46139.0</v>
      </c>
      <c r="C566" s="44">
        <v>43739.0</v>
      </c>
      <c r="D566" s="181" t="s">
        <v>26820</v>
      </c>
      <c r="E566" s="100"/>
      <c r="F566" s="112" t="str">
        <f t="shared" si="1"/>
        <v>GONZALO RUDELINDO AHUMADA MUÑOZ </v>
      </c>
      <c r="G566" s="100" t="s">
        <v>26821</v>
      </c>
      <c r="H566" s="56" t="s">
        <v>33</v>
      </c>
      <c r="I566" s="27"/>
      <c r="J566" s="57" t="s">
        <v>17</v>
      </c>
      <c r="K566" s="23" t="s">
        <v>15</v>
      </c>
    </row>
    <row r="567" ht="22.5" customHeight="1">
      <c r="A567" s="147">
        <v>46139.0</v>
      </c>
      <c r="B567" s="46"/>
      <c r="C567" s="44"/>
      <c r="D567" s="181" t="s">
        <v>26822</v>
      </c>
      <c r="E567" s="100"/>
      <c r="F567" s="112" t="str">
        <f t="shared" si="1"/>
        <v>ALFREDO IGNACIO BAHAMONDES ARAVENA </v>
      </c>
      <c r="G567" s="100" t="s">
        <v>26823</v>
      </c>
      <c r="H567" s="61"/>
      <c r="I567" s="27"/>
      <c r="J567" s="65"/>
      <c r="K567" s="28"/>
    </row>
    <row r="568" ht="22.5" customHeight="1">
      <c r="A568" s="147">
        <v>46140.0</v>
      </c>
      <c r="B568" s="15"/>
      <c r="C568" s="46" t="s">
        <v>794</v>
      </c>
      <c r="D568" s="181" t="s">
        <v>26824</v>
      </c>
      <c r="E568" s="100"/>
      <c r="F568" s="112" t="str">
        <f t="shared" si="1"/>
        <v>JUAN CARLOS GARRIDO RUBIO </v>
      </c>
      <c r="G568" s="100" t="s">
        <v>17498</v>
      </c>
      <c r="H568" s="56" t="s">
        <v>33</v>
      </c>
      <c r="I568" s="27"/>
      <c r="J568" s="57" t="s">
        <v>21</v>
      </c>
      <c r="K568" s="23" t="s">
        <v>15</v>
      </c>
    </row>
    <row r="569" ht="22.5" customHeight="1">
      <c r="A569" s="147">
        <v>46140.0</v>
      </c>
      <c r="B569" s="46"/>
      <c r="C569" s="44">
        <v>44713.0</v>
      </c>
      <c r="D569" s="181" t="s">
        <v>26825</v>
      </c>
      <c r="E569" s="100"/>
      <c r="F569" s="112" t="str">
        <f t="shared" si="1"/>
        <v>SEBASTIÁN ANDRÉS ROLDÁN GALDAMES </v>
      </c>
      <c r="G569" s="100" t="s">
        <v>26826</v>
      </c>
      <c r="H569" s="56" t="s">
        <v>33</v>
      </c>
      <c r="I569" s="27"/>
      <c r="J569" s="57" t="s">
        <v>21</v>
      </c>
      <c r="K569" s="23" t="s">
        <v>15</v>
      </c>
    </row>
    <row r="570" ht="22.5" customHeight="1">
      <c r="A570" s="147">
        <v>46140.0</v>
      </c>
      <c r="B570" s="15"/>
      <c r="C570" s="46" t="s">
        <v>106</v>
      </c>
      <c r="D570" s="181" t="s">
        <v>26827</v>
      </c>
      <c r="E570" s="100"/>
      <c r="F570" s="112" t="str">
        <f t="shared" si="1"/>
        <v>JAVIERA MONSERRAT GÁLVEZ LARA </v>
      </c>
      <c r="G570" s="100" t="s">
        <v>26828</v>
      </c>
      <c r="H570" s="56" t="s">
        <v>33</v>
      </c>
      <c r="I570" s="27"/>
      <c r="J570" s="57" t="s">
        <v>21226</v>
      </c>
      <c r="K570" s="23" t="s">
        <v>15</v>
      </c>
    </row>
    <row r="571" ht="22.5" customHeight="1">
      <c r="A571" s="147">
        <v>46140.0</v>
      </c>
      <c r="B571" s="15"/>
      <c r="C571" s="46" t="s">
        <v>106</v>
      </c>
      <c r="D571" s="181" t="s">
        <v>26829</v>
      </c>
      <c r="E571" s="100"/>
      <c r="F571" s="112" t="str">
        <f t="shared" si="1"/>
        <v>DANIELA FRANCISCA DEMARCO VERGARA </v>
      </c>
      <c r="G571" s="100" t="s">
        <v>26830</v>
      </c>
      <c r="H571" s="61"/>
      <c r="I571" s="27"/>
      <c r="J571" s="57" t="s">
        <v>21</v>
      </c>
      <c r="K571" s="23" t="s">
        <v>22</v>
      </c>
    </row>
    <row r="572" ht="22.5" customHeight="1">
      <c r="A572" s="147">
        <v>46140.0</v>
      </c>
      <c r="B572" s="15">
        <v>46126.0</v>
      </c>
      <c r="C572" s="44">
        <v>45078.0</v>
      </c>
      <c r="D572" s="181" t="s">
        <v>26831</v>
      </c>
      <c r="E572" s="100"/>
      <c r="F572" s="112" t="str">
        <f t="shared" si="1"/>
        <v>ELVYS HERNANDO LEIVA VARGAS </v>
      </c>
      <c r="G572" s="100" t="s">
        <v>26832</v>
      </c>
      <c r="H572" s="61"/>
      <c r="I572" s="27"/>
      <c r="J572" s="57" t="s">
        <v>17</v>
      </c>
      <c r="K572" s="23" t="s">
        <v>22</v>
      </c>
    </row>
    <row r="573" ht="22.5" customHeight="1">
      <c r="A573" s="147">
        <v>46140.0</v>
      </c>
      <c r="B573" s="15"/>
      <c r="C573" s="46" t="s">
        <v>9321</v>
      </c>
      <c r="D573" s="181" t="s">
        <v>26833</v>
      </c>
      <c r="E573" s="100"/>
      <c r="F573" s="112" t="str">
        <f t="shared" si="1"/>
        <v>JOSÉ DANIEL CASTILLO NÚÑEZ </v>
      </c>
      <c r="G573" s="100" t="s">
        <v>26834</v>
      </c>
      <c r="H573" s="56" t="s">
        <v>33</v>
      </c>
      <c r="I573" s="27"/>
      <c r="J573" s="57" t="s">
        <v>21</v>
      </c>
      <c r="K573" s="23" t="s">
        <v>15</v>
      </c>
    </row>
    <row r="574" ht="22.5" customHeight="1">
      <c r="A574" s="147">
        <v>46140.0</v>
      </c>
      <c r="B574" s="15">
        <v>46126.0</v>
      </c>
      <c r="C574" s="44">
        <v>44317.0</v>
      </c>
      <c r="D574" s="181" t="s">
        <v>26835</v>
      </c>
      <c r="E574" s="100"/>
      <c r="F574" s="112" t="str">
        <f t="shared" si="1"/>
        <v>ENRIQUE MARIO OJEDA ORREGO </v>
      </c>
      <c r="G574" s="100" t="s">
        <v>26836</v>
      </c>
      <c r="H574" s="56" t="s">
        <v>33</v>
      </c>
      <c r="I574" s="27"/>
      <c r="J574" s="57" t="s">
        <v>17</v>
      </c>
      <c r="K574" s="23" t="s">
        <v>15</v>
      </c>
    </row>
    <row r="575" ht="22.5" customHeight="1">
      <c r="A575" s="147">
        <v>46140.0</v>
      </c>
      <c r="B575" s="15">
        <v>46120.0</v>
      </c>
      <c r="C575" s="44">
        <v>45536.0</v>
      </c>
      <c r="D575" s="181" t="s">
        <v>26837</v>
      </c>
      <c r="E575" s="100"/>
      <c r="F575" s="112" t="str">
        <f t="shared" si="1"/>
        <v>ELÍAS ROLANDO BURGOS OLIVERA </v>
      </c>
      <c r="G575" s="100" t="s">
        <v>26838</v>
      </c>
      <c r="H575" s="61"/>
      <c r="I575" s="27"/>
      <c r="J575" s="57" t="s">
        <v>19</v>
      </c>
      <c r="K575" s="23" t="s">
        <v>22</v>
      </c>
    </row>
    <row r="576" ht="22.5" customHeight="1">
      <c r="A576" s="147">
        <v>46140.0</v>
      </c>
      <c r="B576" s="15">
        <v>46126.0</v>
      </c>
      <c r="C576" s="44">
        <v>45139.0</v>
      </c>
      <c r="D576" s="181" t="s">
        <v>26839</v>
      </c>
      <c r="E576" s="100"/>
      <c r="F576" s="112" t="str">
        <f t="shared" si="1"/>
        <v>EDUARDO JARA BALLADARES </v>
      </c>
      <c r="G576" s="100" t="s">
        <v>26840</v>
      </c>
      <c r="H576" s="56" t="s">
        <v>33</v>
      </c>
      <c r="I576" s="27"/>
      <c r="J576" s="57" t="s">
        <v>17</v>
      </c>
      <c r="K576" s="23" t="s">
        <v>15</v>
      </c>
    </row>
    <row r="577" ht="22.5" customHeight="1">
      <c r="A577" s="147">
        <v>46140.0</v>
      </c>
      <c r="B577" s="15">
        <v>46126.0</v>
      </c>
      <c r="C577" s="44">
        <v>44593.0</v>
      </c>
      <c r="D577" s="181" t="s">
        <v>26841</v>
      </c>
      <c r="E577" s="100"/>
      <c r="F577" s="112" t="str">
        <f t="shared" si="1"/>
        <v>LUIS IGNACIO CONTRERAS CABRERA </v>
      </c>
      <c r="G577" s="100" t="s">
        <v>26842</v>
      </c>
      <c r="H577" s="61"/>
      <c r="I577" s="27"/>
      <c r="J577" s="57" t="s">
        <v>17</v>
      </c>
      <c r="K577" s="23" t="s">
        <v>22</v>
      </c>
    </row>
    <row r="578" ht="22.5" customHeight="1">
      <c r="A578" s="147">
        <v>46140.0</v>
      </c>
      <c r="B578" s="15">
        <v>46126.0</v>
      </c>
      <c r="C578" s="44">
        <v>43586.0</v>
      </c>
      <c r="D578" s="181" t="s">
        <v>26843</v>
      </c>
      <c r="E578" s="100"/>
      <c r="F578" s="112" t="str">
        <f t="shared" si="1"/>
        <v>IGNACIO HERNANDEZ RODRIGUEZ </v>
      </c>
      <c r="G578" s="100" t="s">
        <v>26844</v>
      </c>
      <c r="H578" s="61"/>
      <c r="I578" s="27"/>
      <c r="J578" s="57" t="s">
        <v>17</v>
      </c>
      <c r="K578" s="23" t="s">
        <v>22</v>
      </c>
    </row>
    <row r="579" ht="22.5" customHeight="1">
      <c r="A579" s="147">
        <v>46140.0</v>
      </c>
      <c r="B579" s="15">
        <v>46140.0</v>
      </c>
      <c r="C579" s="44">
        <v>45323.0</v>
      </c>
      <c r="D579" s="181" t="s">
        <v>26845</v>
      </c>
      <c r="E579" s="100"/>
      <c r="F579" s="112" t="str">
        <f t="shared" si="1"/>
        <v>CHRISTOPHER HERNÁN OPORTO BIZAMA </v>
      </c>
      <c r="G579" s="100" t="s">
        <v>26846</v>
      </c>
      <c r="H579" s="61"/>
      <c r="I579" s="27"/>
      <c r="J579" s="57" t="s">
        <v>19</v>
      </c>
      <c r="K579" s="23" t="s">
        <v>22</v>
      </c>
    </row>
    <row r="580" ht="22.5" customHeight="1">
      <c r="A580" s="147">
        <v>46140.0</v>
      </c>
      <c r="B580" s="15">
        <v>46126.0</v>
      </c>
      <c r="C580" s="44">
        <v>43647.0</v>
      </c>
      <c r="D580" s="181" t="s">
        <v>26847</v>
      </c>
      <c r="E580" s="100"/>
      <c r="F580" s="112" t="str">
        <f t="shared" si="1"/>
        <v>RODRIGO ANTONIO HERMOSILLA PUEBLA </v>
      </c>
      <c r="G580" s="100" t="s">
        <v>26848</v>
      </c>
      <c r="H580" s="56" t="s">
        <v>33</v>
      </c>
      <c r="I580" s="27"/>
      <c r="J580" s="57" t="s">
        <v>17</v>
      </c>
      <c r="K580" s="23" t="s">
        <v>15</v>
      </c>
    </row>
    <row r="581" ht="22.5" customHeight="1">
      <c r="A581" s="147">
        <v>46140.0</v>
      </c>
      <c r="B581" s="15">
        <v>46126.0</v>
      </c>
      <c r="C581" s="44">
        <v>43466.0</v>
      </c>
      <c r="D581" s="181" t="s">
        <v>26849</v>
      </c>
      <c r="E581" s="100"/>
      <c r="F581" s="112" t="str">
        <f t="shared" si="1"/>
        <v>BÁRBARA BERNARDITA PANTOJA PÉREZ </v>
      </c>
      <c r="G581" s="100" t="s">
        <v>26850</v>
      </c>
      <c r="H581" s="56" t="s">
        <v>33</v>
      </c>
      <c r="I581" s="27"/>
      <c r="J581" s="57" t="s">
        <v>17</v>
      </c>
      <c r="K581" s="23" t="s">
        <v>15</v>
      </c>
    </row>
    <row r="582" ht="22.5" customHeight="1">
      <c r="A582" s="147">
        <v>46140.0</v>
      </c>
      <c r="B582" s="15">
        <v>46126.0</v>
      </c>
      <c r="C582" s="44">
        <v>44896.0</v>
      </c>
      <c r="D582" s="181" t="s">
        <v>26851</v>
      </c>
      <c r="E582" s="100"/>
      <c r="F582" s="112" t="str">
        <f t="shared" si="1"/>
        <v>MANUEL MASMAN </v>
      </c>
      <c r="G582" s="100" t="s">
        <v>26852</v>
      </c>
      <c r="H582" s="56" t="s">
        <v>33</v>
      </c>
      <c r="I582" s="27"/>
      <c r="J582" s="57" t="s">
        <v>17</v>
      </c>
      <c r="K582" s="23" t="s">
        <v>15</v>
      </c>
    </row>
    <row r="583" ht="22.5" customHeight="1">
      <c r="A583" s="147">
        <v>46140.0</v>
      </c>
      <c r="B583" s="15">
        <v>46126.0</v>
      </c>
      <c r="C583" s="44">
        <v>43586.0</v>
      </c>
      <c r="D583" s="181" t="s">
        <v>26853</v>
      </c>
      <c r="E583" s="100"/>
      <c r="F583" s="112" t="str">
        <f t="shared" si="1"/>
        <v>GUILLERMO EDUARDO PACHECO VEGA </v>
      </c>
      <c r="G583" s="100" t="s">
        <v>26854</v>
      </c>
      <c r="H583" s="56" t="s">
        <v>33</v>
      </c>
      <c r="I583" s="27"/>
      <c r="J583" s="57" t="s">
        <v>17</v>
      </c>
      <c r="K583" s="23" t="s">
        <v>15</v>
      </c>
    </row>
    <row r="584" ht="22.5" customHeight="1">
      <c r="A584" s="147">
        <v>46140.0</v>
      </c>
      <c r="B584" s="15"/>
      <c r="C584" s="46" t="s">
        <v>106</v>
      </c>
      <c r="D584" s="181" t="s">
        <v>26855</v>
      </c>
      <c r="E584" s="100"/>
      <c r="F584" s="112" t="str">
        <f t="shared" si="1"/>
        <v>GONZALO ADRIÁN GUERRERO MANCILLA </v>
      </c>
      <c r="G584" s="100" t="s">
        <v>26856</v>
      </c>
      <c r="H584" s="56" t="s">
        <v>33</v>
      </c>
      <c r="I584" s="27"/>
      <c r="J584" s="57" t="s">
        <v>21</v>
      </c>
      <c r="K584" s="23" t="s">
        <v>15</v>
      </c>
    </row>
    <row r="585" ht="22.5" customHeight="1">
      <c r="A585" s="147">
        <v>46140.0</v>
      </c>
      <c r="B585" s="15"/>
      <c r="C585" s="46" t="s">
        <v>228</v>
      </c>
      <c r="D585" s="181" t="s">
        <v>26857</v>
      </c>
      <c r="E585" s="100"/>
      <c r="F585" s="112" t="str">
        <f t="shared" si="1"/>
        <v>JOSÉ MIGUEL ULLOA OLAVE </v>
      </c>
      <c r="G585" s="100" t="s">
        <v>26858</v>
      </c>
      <c r="H585" s="56" t="s">
        <v>33</v>
      </c>
      <c r="I585" s="27"/>
      <c r="J585" s="57" t="s">
        <v>21</v>
      </c>
      <c r="K585" s="23" t="s">
        <v>15</v>
      </c>
    </row>
    <row r="586" ht="22.5" customHeight="1">
      <c r="A586" s="147">
        <v>46140.0</v>
      </c>
      <c r="B586" s="15"/>
      <c r="C586" s="46" t="s">
        <v>663</v>
      </c>
      <c r="D586" s="181" t="s">
        <v>26859</v>
      </c>
      <c r="E586" s="100"/>
      <c r="F586" s="112" t="str">
        <f t="shared" si="1"/>
        <v>ANDRÉS ANTONIO PARDO ESPINOZA </v>
      </c>
      <c r="G586" s="100" t="s">
        <v>26860</v>
      </c>
      <c r="H586" s="56" t="s">
        <v>33</v>
      </c>
      <c r="I586" s="27"/>
      <c r="J586" s="57" t="s">
        <v>21</v>
      </c>
      <c r="K586" s="23" t="s">
        <v>15</v>
      </c>
    </row>
    <row r="587" ht="22.5" customHeight="1">
      <c r="A587" s="147">
        <v>46140.0</v>
      </c>
      <c r="B587" s="15">
        <v>46142.0</v>
      </c>
      <c r="C587" s="44">
        <v>45231.0</v>
      </c>
      <c r="D587" s="181" t="s">
        <v>25950</v>
      </c>
      <c r="E587" s="100"/>
      <c r="F587" s="112" t="str">
        <f t="shared" si="1"/>
        <v>CARLOS MAURICIO INOSTROZA VENEGAS </v>
      </c>
      <c r="G587" s="100" t="s">
        <v>25951</v>
      </c>
      <c r="H587" s="61"/>
      <c r="I587" s="27"/>
      <c r="J587" s="57" t="s">
        <v>19</v>
      </c>
      <c r="K587" s="23" t="s">
        <v>22</v>
      </c>
    </row>
    <row r="588" ht="22.5" customHeight="1">
      <c r="A588" s="147">
        <v>46140.0</v>
      </c>
      <c r="B588" s="15">
        <v>46126.0</v>
      </c>
      <c r="C588" s="44">
        <v>43739.0</v>
      </c>
      <c r="D588" s="181" t="s">
        <v>26861</v>
      </c>
      <c r="E588" s="100"/>
      <c r="F588" s="112" t="str">
        <f t="shared" si="1"/>
        <v>ANDREA MARGARITA JAMETT CHARMIN </v>
      </c>
      <c r="G588" s="100" t="s">
        <v>26862</v>
      </c>
      <c r="H588" s="56" t="s">
        <v>33</v>
      </c>
      <c r="I588" s="27"/>
      <c r="J588" s="57" t="s">
        <v>17</v>
      </c>
      <c r="K588" s="23" t="s">
        <v>15</v>
      </c>
    </row>
    <row r="589" ht="22.5" customHeight="1">
      <c r="A589" s="147">
        <v>46140.0</v>
      </c>
      <c r="B589" s="15">
        <v>46126.0</v>
      </c>
      <c r="C589" s="44">
        <v>43374.0</v>
      </c>
      <c r="D589" s="181" t="s">
        <v>26863</v>
      </c>
      <c r="E589" s="100"/>
      <c r="F589" s="112" t="str">
        <f t="shared" si="1"/>
        <v>RODRIGO ALEJANDRO PÉREZ BERNAL </v>
      </c>
      <c r="G589" s="100" t="s">
        <v>26864</v>
      </c>
      <c r="H589" s="56" t="s">
        <v>33</v>
      </c>
      <c r="I589" s="27"/>
      <c r="J589" s="57" t="s">
        <v>17</v>
      </c>
      <c r="K589" s="23" t="s">
        <v>15</v>
      </c>
    </row>
    <row r="590" ht="22.5" customHeight="1">
      <c r="A590" s="147">
        <v>46140.0</v>
      </c>
      <c r="B590" s="15">
        <v>46126.0</v>
      </c>
      <c r="C590" s="44">
        <v>43313.0</v>
      </c>
      <c r="D590" s="181" t="s">
        <v>26865</v>
      </c>
      <c r="E590" s="100"/>
      <c r="F590" s="112" t="str">
        <f t="shared" si="1"/>
        <v>CAROLINA ANDREA GONZÁLEZ GONZÁLEZ </v>
      </c>
      <c r="G590" s="100" t="s">
        <v>26866</v>
      </c>
      <c r="H590" s="56" t="s">
        <v>33</v>
      </c>
      <c r="I590" s="27"/>
      <c r="J590" s="57" t="s">
        <v>17</v>
      </c>
      <c r="K590" s="23" t="s">
        <v>15</v>
      </c>
    </row>
    <row r="591" ht="22.5" customHeight="1">
      <c r="A591" s="147">
        <v>46140.0</v>
      </c>
      <c r="B591" s="15">
        <v>46126.0</v>
      </c>
      <c r="C591" s="44">
        <v>42705.0</v>
      </c>
      <c r="D591" s="181" t="s">
        <v>26867</v>
      </c>
      <c r="E591" s="100"/>
      <c r="F591" s="112" t="str">
        <f t="shared" si="1"/>
        <v>FLAVIO JOSÉ CIAFFARONI OVALLE </v>
      </c>
      <c r="G591" s="100" t="s">
        <v>26868</v>
      </c>
      <c r="H591" s="56" t="s">
        <v>33</v>
      </c>
      <c r="I591" s="27"/>
      <c r="J591" s="57" t="s">
        <v>17</v>
      </c>
      <c r="K591" s="23" t="s">
        <v>15</v>
      </c>
    </row>
    <row r="592" ht="22.5" customHeight="1">
      <c r="A592" s="147">
        <v>46140.0</v>
      </c>
      <c r="B592" s="15"/>
      <c r="C592" s="46" t="s">
        <v>122</v>
      </c>
      <c r="D592" s="181" t="s">
        <v>26869</v>
      </c>
      <c r="E592" s="100"/>
      <c r="F592" s="112" t="str">
        <f t="shared" si="1"/>
        <v>VÍCTOR MANUEL ANTILLANCA ARAOS </v>
      </c>
      <c r="G592" s="100" t="s">
        <v>26870</v>
      </c>
      <c r="H592" s="56" t="s">
        <v>33</v>
      </c>
      <c r="I592" s="27"/>
      <c r="J592" s="57" t="s">
        <v>21226</v>
      </c>
      <c r="K592" s="23" t="s">
        <v>15</v>
      </c>
    </row>
    <row r="593" ht="22.5" customHeight="1">
      <c r="A593" s="147">
        <v>46140.0</v>
      </c>
      <c r="B593" s="15"/>
      <c r="C593" s="46" t="s">
        <v>122</v>
      </c>
      <c r="D593" s="181" t="s">
        <v>26871</v>
      </c>
      <c r="E593" s="100"/>
      <c r="F593" s="112" t="str">
        <f t="shared" si="1"/>
        <v>LUIS ADRIÁN GARCÍA GARCÍA </v>
      </c>
      <c r="G593" s="100" t="s">
        <v>26872</v>
      </c>
      <c r="H593" s="56" t="s">
        <v>33</v>
      </c>
      <c r="I593" s="27"/>
      <c r="J593" s="57" t="s">
        <v>21226</v>
      </c>
      <c r="K593" s="23" t="s">
        <v>15</v>
      </c>
    </row>
    <row r="594" ht="22.5" customHeight="1">
      <c r="A594" s="147">
        <v>46140.0</v>
      </c>
      <c r="B594" s="15"/>
      <c r="C594" s="46" t="s">
        <v>232</v>
      </c>
      <c r="D594" s="181" t="s">
        <v>26873</v>
      </c>
      <c r="E594" s="100"/>
      <c r="F594" s="112" t="str">
        <f t="shared" si="1"/>
        <v>JORGE EDUARDO VILLALOBOS SIAS </v>
      </c>
      <c r="G594" s="100" t="s">
        <v>26874</v>
      </c>
      <c r="H594" s="56" t="s">
        <v>33</v>
      </c>
      <c r="I594" s="27"/>
      <c r="J594" s="57" t="s">
        <v>21</v>
      </c>
      <c r="K594" s="23" t="s">
        <v>15</v>
      </c>
    </row>
    <row r="595" ht="22.5" customHeight="1">
      <c r="A595" s="147">
        <v>46140.0</v>
      </c>
      <c r="B595" s="15">
        <v>46126.0</v>
      </c>
      <c r="C595" s="44">
        <v>43160.0</v>
      </c>
      <c r="D595" s="181" t="s">
        <v>26875</v>
      </c>
      <c r="E595" s="100"/>
      <c r="F595" s="112" t="str">
        <f t="shared" si="1"/>
        <v>MARLENE ALEJANDRA PALMA CASTRO </v>
      </c>
      <c r="G595" s="100" t="s">
        <v>26876</v>
      </c>
      <c r="H595" s="61"/>
      <c r="I595" s="27"/>
      <c r="J595" s="57" t="s">
        <v>17</v>
      </c>
      <c r="K595" s="23" t="s">
        <v>22</v>
      </c>
    </row>
    <row r="596" ht="22.5" customHeight="1">
      <c r="A596" s="147">
        <v>46140.0</v>
      </c>
      <c r="B596" s="15">
        <v>46126.0</v>
      </c>
      <c r="C596" s="44">
        <v>41548.0</v>
      </c>
      <c r="D596" s="181" t="s">
        <v>26877</v>
      </c>
      <c r="E596" s="100"/>
      <c r="F596" s="112" t="str">
        <f t="shared" si="1"/>
        <v>EDUARDO SEPULVEDA HERNANDEZ </v>
      </c>
      <c r="G596" s="100" t="s">
        <v>26878</v>
      </c>
      <c r="H596" s="56" t="s">
        <v>33</v>
      </c>
      <c r="I596" s="27"/>
      <c r="J596" s="57" t="s">
        <v>17</v>
      </c>
      <c r="K596" s="23" t="s">
        <v>15</v>
      </c>
    </row>
    <row r="597" ht="22.5" customHeight="1">
      <c r="A597" s="147">
        <v>46140.0</v>
      </c>
      <c r="B597" s="15">
        <v>46126.0</v>
      </c>
      <c r="C597" s="44">
        <v>43525.0</v>
      </c>
      <c r="D597" s="181" t="s">
        <v>26879</v>
      </c>
      <c r="E597" s="100"/>
      <c r="F597" s="112" t="str">
        <f t="shared" si="1"/>
        <v>JUAN CARLOS TORRES AMÉSTICA </v>
      </c>
      <c r="G597" s="100" t="s">
        <v>26880</v>
      </c>
      <c r="H597" s="56" t="s">
        <v>33</v>
      </c>
      <c r="I597" s="27"/>
      <c r="J597" s="57" t="s">
        <v>17</v>
      </c>
      <c r="K597" s="23" t="s">
        <v>22</v>
      </c>
    </row>
    <row r="598" ht="22.5" customHeight="1">
      <c r="A598" s="147">
        <v>46140.0</v>
      </c>
      <c r="B598" s="15">
        <v>46126.0</v>
      </c>
      <c r="C598" s="44">
        <v>45323.0</v>
      </c>
      <c r="D598" s="181" t="s">
        <v>26881</v>
      </c>
      <c r="E598" s="100"/>
      <c r="F598" s="112" t="str">
        <f t="shared" si="1"/>
        <v>JACQUELINE DEL CARMEN RIQUELME JERIA </v>
      </c>
      <c r="G598" s="100" t="s">
        <v>26882</v>
      </c>
      <c r="H598" s="56" t="s">
        <v>33</v>
      </c>
      <c r="I598" s="27"/>
      <c r="J598" s="57" t="s">
        <v>17</v>
      </c>
      <c r="K598" s="23" t="s">
        <v>15</v>
      </c>
    </row>
    <row r="599" ht="22.5" customHeight="1">
      <c r="A599" s="147">
        <v>46140.0</v>
      </c>
      <c r="B599" s="15">
        <v>46126.0</v>
      </c>
      <c r="C599" s="44">
        <v>42705.0</v>
      </c>
      <c r="D599" s="181" t="s">
        <v>26883</v>
      </c>
      <c r="E599" s="100"/>
      <c r="F599" s="112" t="str">
        <f t="shared" si="1"/>
        <v>ANGEL ALEJANDRO MIRANDA URIBE </v>
      </c>
      <c r="G599" s="100" t="s">
        <v>26884</v>
      </c>
      <c r="H599" s="56" t="s">
        <v>33</v>
      </c>
      <c r="I599" s="27"/>
      <c r="J599" s="57" t="s">
        <v>17</v>
      </c>
      <c r="K599" s="23" t="s">
        <v>15</v>
      </c>
    </row>
    <row r="600" ht="22.5" customHeight="1">
      <c r="A600" s="147">
        <v>46140.0</v>
      </c>
      <c r="B600" s="15">
        <v>46126.0</v>
      </c>
      <c r="C600" s="44">
        <v>45292.0</v>
      </c>
      <c r="D600" s="181" t="s">
        <v>26885</v>
      </c>
      <c r="E600" s="100"/>
      <c r="F600" s="112" t="str">
        <f t="shared" si="1"/>
        <v>LISETTE MARGARET MENA LÓPEZ </v>
      </c>
      <c r="G600" s="100" t="s">
        <v>26886</v>
      </c>
      <c r="H600" s="61"/>
      <c r="I600" s="27"/>
      <c r="J600" s="57" t="s">
        <v>17</v>
      </c>
      <c r="K600" s="23" t="s">
        <v>22</v>
      </c>
    </row>
    <row r="601" ht="22.5" customHeight="1">
      <c r="A601" s="147">
        <v>46140.0</v>
      </c>
      <c r="B601" s="15"/>
      <c r="C601" s="46" t="s">
        <v>422</v>
      </c>
      <c r="D601" s="181" t="s">
        <v>26887</v>
      </c>
      <c r="E601" s="100"/>
      <c r="F601" s="112" t="str">
        <f t="shared" si="1"/>
        <v>VICTORIA ESPINOZA CONTRERAS </v>
      </c>
      <c r="G601" s="100" t="s">
        <v>26888</v>
      </c>
      <c r="H601" s="61"/>
      <c r="I601" s="27"/>
      <c r="J601" s="57" t="s">
        <v>21</v>
      </c>
      <c r="K601" s="23" t="s">
        <v>22</v>
      </c>
    </row>
    <row r="602" ht="22.5" customHeight="1">
      <c r="A602" s="147">
        <v>46140.0</v>
      </c>
      <c r="B602" s="15"/>
      <c r="C602" s="44"/>
      <c r="D602" s="181" t="s">
        <v>26889</v>
      </c>
      <c r="E602" s="100"/>
      <c r="F602" s="112" t="str">
        <f t="shared" si="1"/>
        <v>ANTONELLA BERENISE AVILA RAMÍREZ </v>
      </c>
      <c r="G602" s="100" t="s">
        <v>26890</v>
      </c>
      <c r="H602" s="61"/>
      <c r="I602" s="27"/>
      <c r="J602" s="65"/>
      <c r="K602" s="28"/>
    </row>
    <row r="603" ht="22.5" customHeight="1">
      <c r="A603" s="147">
        <v>46140.0</v>
      </c>
      <c r="B603" s="15"/>
      <c r="C603" s="46" t="s">
        <v>106</v>
      </c>
      <c r="D603" s="181" t="s">
        <v>26891</v>
      </c>
      <c r="E603" s="100"/>
      <c r="F603" s="112" t="str">
        <f t="shared" si="1"/>
        <v>JORGE ALEXIS SAN MARTÍN MORAGA </v>
      </c>
      <c r="G603" s="100" t="s">
        <v>26892</v>
      </c>
      <c r="H603" s="56" t="s">
        <v>33</v>
      </c>
      <c r="I603" s="27"/>
      <c r="J603" s="57" t="s">
        <v>21</v>
      </c>
      <c r="K603" s="23" t="s">
        <v>15</v>
      </c>
    </row>
    <row r="604" ht="22.5" customHeight="1">
      <c r="A604" s="147">
        <v>46140.0</v>
      </c>
      <c r="B604" s="46"/>
      <c r="C604" s="44">
        <v>45017.0</v>
      </c>
      <c r="D604" s="181" t="s">
        <v>26652</v>
      </c>
      <c r="E604" s="100"/>
      <c r="F604" s="112" t="str">
        <f t="shared" si="1"/>
        <v>FRANCISCO JAVIER JULIO PIZARRO </v>
      </c>
      <c r="G604" s="100" t="s">
        <v>26653</v>
      </c>
      <c r="H604" s="61"/>
      <c r="I604" s="27"/>
      <c r="J604" s="57" t="s">
        <v>17</v>
      </c>
      <c r="K604" s="23" t="s">
        <v>22</v>
      </c>
    </row>
    <row r="605" ht="22.5" customHeight="1">
      <c r="A605" s="147">
        <v>46140.0</v>
      </c>
      <c r="B605" s="46"/>
      <c r="C605" s="46" t="s">
        <v>60</v>
      </c>
      <c r="D605" s="181" t="s">
        <v>26893</v>
      </c>
      <c r="E605" s="100"/>
      <c r="F605" s="112" t="str">
        <f t="shared" si="1"/>
        <v>MANUEL ALEJANDRO MOLINA MENARES </v>
      </c>
      <c r="G605" s="100" t="s">
        <v>26894</v>
      </c>
      <c r="H605" s="56" t="s">
        <v>33</v>
      </c>
      <c r="I605" s="27"/>
      <c r="J605" s="57" t="s">
        <v>21</v>
      </c>
      <c r="K605" s="23" t="s">
        <v>15</v>
      </c>
    </row>
    <row r="606" ht="22.5" customHeight="1">
      <c r="A606" s="147">
        <v>46140.0</v>
      </c>
      <c r="B606" s="15">
        <v>46142.0</v>
      </c>
      <c r="C606" s="44">
        <v>45200.0</v>
      </c>
      <c r="D606" s="181" t="s">
        <v>26895</v>
      </c>
      <c r="E606" s="100"/>
      <c r="F606" s="112" t="str">
        <f t="shared" si="1"/>
        <v>MARCELA ALEJANDRA ARAYA LAGOS </v>
      </c>
      <c r="G606" s="100" t="s">
        <v>26896</v>
      </c>
      <c r="H606" s="56" t="s">
        <v>33</v>
      </c>
      <c r="I606" s="27"/>
      <c r="J606" s="57" t="s">
        <v>17</v>
      </c>
      <c r="K606" s="23" t="s">
        <v>15</v>
      </c>
    </row>
    <row r="607" ht="22.5" customHeight="1">
      <c r="A607" s="147">
        <v>46140.0</v>
      </c>
      <c r="B607" s="46"/>
      <c r="C607" s="46" t="s">
        <v>106</v>
      </c>
      <c r="D607" s="181" t="s">
        <v>26897</v>
      </c>
      <c r="E607" s="100"/>
      <c r="F607" s="112" t="str">
        <f t="shared" si="1"/>
        <v>LUIS GUSTAVO FAÚNDES MONDACA </v>
      </c>
      <c r="G607" s="100" t="s">
        <v>26898</v>
      </c>
      <c r="H607" s="56" t="s">
        <v>33</v>
      </c>
      <c r="I607" s="27"/>
      <c r="J607" s="57" t="s">
        <v>21</v>
      </c>
      <c r="K607" s="23" t="s">
        <v>15</v>
      </c>
    </row>
    <row r="608" ht="22.5" customHeight="1">
      <c r="A608" s="147">
        <v>46140.0</v>
      </c>
      <c r="B608" s="15">
        <v>46141.0</v>
      </c>
      <c r="C608" s="44">
        <v>43831.0</v>
      </c>
      <c r="D608" s="181" t="s">
        <v>26899</v>
      </c>
      <c r="E608" s="100"/>
      <c r="F608" s="112" t="str">
        <f t="shared" si="1"/>
        <v>CARLA ANTONELLA ROJAS PARDO </v>
      </c>
      <c r="G608" s="100" t="s">
        <v>26900</v>
      </c>
      <c r="H608" s="56" t="s">
        <v>33</v>
      </c>
      <c r="I608" s="27"/>
      <c r="J608" s="57" t="s">
        <v>17</v>
      </c>
      <c r="K608" s="23" t="s">
        <v>15</v>
      </c>
    </row>
    <row r="609" ht="22.5" customHeight="1">
      <c r="A609" s="147">
        <v>46140.0</v>
      </c>
      <c r="B609" s="15">
        <v>46141.0</v>
      </c>
      <c r="C609" s="44">
        <v>43282.0</v>
      </c>
      <c r="D609" s="181" t="s">
        <v>26901</v>
      </c>
      <c r="E609" s="100"/>
      <c r="F609" s="112" t="str">
        <f t="shared" si="1"/>
        <v>IVÁN RODRIGO PIÑA BERNALES </v>
      </c>
      <c r="G609" s="100" t="s">
        <v>26902</v>
      </c>
      <c r="H609" s="56" t="s">
        <v>33</v>
      </c>
      <c r="I609" s="27"/>
      <c r="J609" s="57" t="s">
        <v>17</v>
      </c>
      <c r="K609" s="23" t="s">
        <v>15</v>
      </c>
    </row>
    <row r="610" ht="22.5" customHeight="1">
      <c r="A610" s="147">
        <v>46140.0</v>
      </c>
      <c r="B610" s="46"/>
      <c r="C610" s="46" t="s">
        <v>18406</v>
      </c>
      <c r="D610" s="181" t="s">
        <v>26903</v>
      </c>
      <c r="E610" s="100"/>
      <c r="F610" s="112" t="str">
        <f t="shared" si="1"/>
        <v>PHILIP SAN MARTIN VARELA </v>
      </c>
      <c r="G610" s="100" t="s">
        <v>26904</v>
      </c>
      <c r="H610" s="56" t="s">
        <v>33</v>
      </c>
      <c r="I610" s="27"/>
      <c r="J610" s="57" t="s">
        <v>21</v>
      </c>
      <c r="K610" s="23" t="s">
        <v>15</v>
      </c>
    </row>
    <row r="611" ht="22.5" customHeight="1">
      <c r="A611" s="147">
        <v>46141.0</v>
      </c>
      <c r="B611" s="46"/>
      <c r="C611" s="46" t="s">
        <v>106</v>
      </c>
      <c r="D611" s="181" t="s">
        <v>26905</v>
      </c>
      <c r="E611" s="100"/>
      <c r="F611" s="112" t="str">
        <f t="shared" si="1"/>
        <v>SADMI OMAR GREZ BREVIS </v>
      </c>
      <c r="G611" s="100" t="s">
        <v>26906</v>
      </c>
      <c r="H611" s="56" t="s">
        <v>33</v>
      </c>
      <c r="I611" s="27"/>
      <c r="J611" s="57" t="s">
        <v>21</v>
      </c>
      <c r="K611" s="23" t="s">
        <v>15</v>
      </c>
    </row>
    <row r="612" ht="22.5" customHeight="1">
      <c r="A612" s="147">
        <v>46141.0</v>
      </c>
      <c r="B612" s="15"/>
      <c r="C612" s="46" t="s">
        <v>122</v>
      </c>
      <c r="D612" s="181" t="s">
        <v>26907</v>
      </c>
      <c r="E612" s="100"/>
      <c r="F612" s="112" t="str">
        <f t="shared" si="1"/>
        <v>PAOLA OSORIO GUZMÁN </v>
      </c>
      <c r="G612" s="100" t="s">
        <v>26908</v>
      </c>
      <c r="H612" s="56" t="s">
        <v>33</v>
      </c>
      <c r="I612" s="27"/>
      <c r="J612" s="57" t="s">
        <v>21226</v>
      </c>
      <c r="K612" s="23" t="s">
        <v>15</v>
      </c>
    </row>
    <row r="613" ht="22.5" customHeight="1">
      <c r="A613" s="147">
        <v>46141.0</v>
      </c>
      <c r="B613" s="15">
        <v>46127.0</v>
      </c>
      <c r="C613" s="44">
        <v>43709.0</v>
      </c>
      <c r="D613" s="181" t="s">
        <v>26909</v>
      </c>
      <c r="E613" s="100"/>
      <c r="F613" s="112" t="str">
        <f t="shared" si="1"/>
        <v>FELIPE YAMIL ÁLVAREZ ROMÁN </v>
      </c>
      <c r="G613" s="100" t="s">
        <v>26910</v>
      </c>
      <c r="H613" s="56" t="s">
        <v>33</v>
      </c>
      <c r="I613" s="27"/>
      <c r="J613" s="57" t="s">
        <v>17</v>
      </c>
      <c r="K613" s="23" t="s">
        <v>15</v>
      </c>
    </row>
    <row r="614" ht="22.5" customHeight="1">
      <c r="A614" s="147">
        <v>46141.0</v>
      </c>
      <c r="B614" s="15">
        <v>46127.0</v>
      </c>
      <c r="C614" s="44">
        <v>45170.0</v>
      </c>
      <c r="D614" s="181" t="s">
        <v>26911</v>
      </c>
      <c r="E614" s="100"/>
      <c r="F614" s="112" t="str">
        <f t="shared" si="1"/>
        <v>JENIFER CRISTINA CONTRERAS CISTERNAS </v>
      </c>
      <c r="G614" s="100" t="s">
        <v>26912</v>
      </c>
      <c r="H614" s="56" t="s">
        <v>33</v>
      </c>
      <c r="I614" s="27"/>
      <c r="J614" s="57" t="s">
        <v>17</v>
      </c>
      <c r="K614" s="23" t="s">
        <v>15</v>
      </c>
    </row>
    <row r="615" ht="22.5" customHeight="1">
      <c r="A615" s="147">
        <v>46141.0</v>
      </c>
      <c r="B615" s="15">
        <v>46127.0</v>
      </c>
      <c r="C615" s="44">
        <v>45292.0</v>
      </c>
      <c r="D615" s="181" t="s">
        <v>26913</v>
      </c>
      <c r="E615" s="100"/>
      <c r="F615" s="112" t="str">
        <f t="shared" si="1"/>
        <v>EMMY JOAQUINA ORTIZ NAVARRO </v>
      </c>
      <c r="G615" s="100" t="s">
        <v>26914</v>
      </c>
      <c r="H615" s="56" t="s">
        <v>33</v>
      </c>
      <c r="I615" s="27"/>
      <c r="J615" s="57" t="s">
        <v>17</v>
      </c>
      <c r="K615" s="23" t="s">
        <v>15</v>
      </c>
    </row>
    <row r="616" ht="22.5" customHeight="1">
      <c r="A616" s="147">
        <v>46141.0</v>
      </c>
      <c r="B616" s="15">
        <v>46127.0</v>
      </c>
      <c r="C616" s="44">
        <v>44896.0</v>
      </c>
      <c r="D616" s="181" t="s">
        <v>26915</v>
      </c>
      <c r="E616" s="100"/>
      <c r="F616" s="112" t="str">
        <f t="shared" si="1"/>
        <v>JUAN CARLOS MUÑOZ ROA </v>
      </c>
      <c r="G616" s="100" t="s">
        <v>26916</v>
      </c>
      <c r="H616" s="56" t="s">
        <v>33</v>
      </c>
      <c r="I616" s="27"/>
      <c r="J616" s="57" t="s">
        <v>17</v>
      </c>
      <c r="K616" s="23" t="s">
        <v>15</v>
      </c>
    </row>
    <row r="617" ht="22.5" customHeight="1">
      <c r="A617" s="147">
        <v>46141.0</v>
      </c>
      <c r="B617" s="15">
        <v>46127.0</v>
      </c>
      <c r="C617" s="44">
        <v>45352.0</v>
      </c>
      <c r="D617" s="181" t="s">
        <v>26917</v>
      </c>
      <c r="E617" s="100"/>
      <c r="F617" s="112" t="str">
        <f t="shared" si="1"/>
        <v>MARIO SERGIO MERCADO ABARZA </v>
      </c>
      <c r="G617" s="100" t="s">
        <v>26918</v>
      </c>
      <c r="H617" s="56" t="s">
        <v>33</v>
      </c>
      <c r="I617" s="27"/>
      <c r="J617" s="57" t="s">
        <v>17</v>
      </c>
      <c r="K617" s="23" t="s">
        <v>15</v>
      </c>
    </row>
    <row r="618" ht="22.5" customHeight="1">
      <c r="A618" s="147">
        <v>46141.0</v>
      </c>
      <c r="B618" s="15">
        <v>46127.0</v>
      </c>
      <c r="C618" s="44">
        <v>43221.0</v>
      </c>
      <c r="D618" s="181" t="s">
        <v>26919</v>
      </c>
      <c r="E618" s="100"/>
      <c r="F618" s="112" t="str">
        <f t="shared" si="1"/>
        <v>MARÍA CRISTINA IGLESIAS ZAMORANO </v>
      </c>
      <c r="G618" s="100" t="s">
        <v>26920</v>
      </c>
      <c r="H618" s="56" t="s">
        <v>33</v>
      </c>
      <c r="I618" s="27"/>
      <c r="J618" s="57" t="s">
        <v>17</v>
      </c>
      <c r="K618" s="23" t="s">
        <v>15</v>
      </c>
    </row>
    <row r="619" ht="22.5" customHeight="1">
      <c r="A619" s="147">
        <v>46141.0</v>
      </c>
      <c r="B619" s="15"/>
      <c r="C619" s="46" t="s">
        <v>5644</v>
      </c>
      <c r="D619" s="181" t="s">
        <v>26921</v>
      </c>
      <c r="E619" s="100"/>
      <c r="F619" s="112" t="str">
        <f t="shared" si="1"/>
        <v>MARÍA MAGDALENA HERNÁNDEZ CALDERÓN </v>
      </c>
      <c r="G619" s="100" t="s">
        <v>26922</v>
      </c>
      <c r="H619" s="56" t="s">
        <v>33</v>
      </c>
      <c r="I619" s="27"/>
      <c r="J619" s="57" t="s">
        <v>21</v>
      </c>
      <c r="K619" s="23" t="s">
        <v>15</v>
      </c>
    </row>
    <row r="620" ht="22.5" customHeight="1">
      <c r="A620" s="147">
        <v>46141.0</v>
      </c>
      <c r="B620" s="15"/>
      <c r="C620" s="46" t="s">
        <v>106</v>
      </c>
      <c r="D620" s="181" t="s">
        <v>26923</v>
      </c>
      <c r="E620" s="100"/>
      <c r="F620" s="112" t="str">
        <f t="shared" si="1"/>
        <v>KAREN DE LOURDES GUTIÉRREZ CASTRO </v>
      </c>
      <c r="G620" s="100" t="s">
        <v>26924</v>
      </c>
      <c r="H620" s="56" t="s">
        <v>33</v>
      </c>
      <c r="I620" s="27"/>
      <c r="J620" s="57" t="s">
        <v>21</v>
      </c>
      <c r="K620" s="23" t="s">
        <v>15</v>
      </c>
    </row>
    <row r="621" ht="22.5" customHeight="1">
      <c r="A621" s="147">
        <v>46141.0</v>
      </c>
      <c r="B621" s="15">
        <v>46127.0</v>
      </c>
      <c r="C621" s="44">
        <v>45383.0</v>
      </c>
      <c r="D621" s="181" t="s">
        <v>26925</v>
      </c>
      <c r="E621" s="100"/>
      <c r="F621" s="112" t="str">
        <f t="shared" si="1"/>
        <v>FRANCISCO JAVIER RAMOS BASTÍAS </v>
      </c>
      <c r="G621" s="100" t="s">
        <v>26926</v>
      </c>
      <c r="H621" s="56" t="s">
        <v>33</v>
      </c>
      <c r="I621" s="27"/>
      <c r="J621" s="57" t="s">
        <v>17</v>
      </c>
      <c r="K621" s="23" t="s">
        <v>15</v>
      </c>
    </row>
    <row r="622" ht="22.5" customHeight="1">
      <c r="A622" s="147">
        <v>46141.0</v>
      </c>
      <c r="B622" s="15">
        <v>46127.0</v>
      </c>
      <c r="C622" s="44">
        <v>45078.0</v>
      </c>
      <c r="D622" s="181" t="s">
        <v>26927</v>
      </c>
      <c r="E622" s="100"/>
      <c r="F622" s="112" t="str">
        <f t="shared" si="1"/>
        <v>PEDRO MAURICIO LOPEZ RAMIREZ </v>
      </c>
      <c r="G622" s="100" t="s">
        <v>26928</v>
      </c>
      <c r="H622" s="61"/>
      <c r="I622" s="27"/>
      <c r="J622" s="57" t="s">
        <v>17</v>
      </c>
      <c r="K622" s="23" t="s">
        <v>22</v>
      </c>
    </row>
    <row r="623" ht="22.5" customHeight="1">
      <c r="A623" s="147">
        <v>46141.0</v>
      </c>
      <c r="B623" s="15">
        <v>46127.0</v>
      </c>
      <c r="C623" s="44">
        <v>45717.0</v>
      </c>
      <c r="D623" s="181" t="s">
        <v>26929</v>
      </c>
      <c r="E623" s="100"/>
      <c r="F623" s="112" t="str">
        <f t="shared" si="1"/>
        <v>MARIO RIGOBERTO MERCADO IGLESIAS </v>
      </c>
      <c r="G623" s="100" t="s">
        <v>26930</v>
      </c>
      <c r="H623" s="56" t="s">
        <v>33</v>
      </c>
      <c r="I623" s="27"/>
      <c r="J623" s="57" t="s">
        <v>17</v>
      </c>
      <c r="K623" s="23" t="s">
        <v>15</v>
      </c>
    </row>
    <row r="624" ht="22.5" customHeight="1">
      <c r="A624" s="147">
        <v>46141.0</v>
      </c>
      <c r="B624" s="15"/>
      <c r="C624" s="46" t="s">
        <v>13996</v>
      </c>
      <c r="D624" s="181" t="s">
        <v>26931</v>
      </c>
      <c r="E624" s="100"/>
      <c r="F624" s="112" t="str">
        <f t="shared" si="1"/>
        <v>WILLIAMS RAMÓN MUÑOZ CHALLAPA </v>
      </c>
      <c r="G624" s="100" t="s">
        <v>26932</v>
      </c>
      <c r="H624" s="56" t="s">
        <v>33</v>
      </c>
      <c r="I624" s="27"/>
      <c r="J624" s="57" t="s">
        <v>21226</v>
      </c>
      <c r="K624" s="23" t="s">
        <v>15</v>
      </c>
    </row>
    <row r="625" ht="22.5" customHeight="1">
      <c r="A625" s="147">
        <v>46141.0</v>
      </c>
      <c r="B625" s="15"/>
      <c r="C625" s="46" t="s">
        <v>106</v>
      </c>
      <c r="D625" s="181" t="s">
        <v>26933</v>
      </c>
      <c r="E625" s="100"/>
      <c r="F625" s="112" t="str">
        <f t="shared" si="1"/>
        <v>FELIPE ANDRÉS ORMAZÁBAL MERCADO </v>
      </c>
      <c r="G625" s="100" t="s">
        <v>26934</v>
      </c>
      <c r="H625" s="56" t="s">
        <v>33</v>
      </c>
      <c r="I625" s="27"/>
      <c r="J625" s="57" t="s">
        <v>21</v>
      </c>
      <c r="K625" s="23" t="s">
        <v>15</v>
      </c>
    </row>
    <row r="626" ht="22.5" customHeight="1">
      <c r="A626" s="147">
        <v>46141.0</v>
      </c>
      <c r="B626" s="15"/>
      <c r="C626" s="46" t="s">
        <v>106</v>
      </c>
      <c r="D626" s="181" t="s">
        <v>26935</v>
      </c>
      <c r="E626" s="100"/>
      <c r="F626" s="112" t="str">
        <f t="shared" si="1"/>
        <v>ALAN LEROY ROJAS CÁCERES </v>
      </c>
      <c r="G626" s="100" t="s">
        <v>26936</v>
      </c>
      <c r="H626" s="61"/>
      <c r="I626" s="27"/>
      <c r="J626" s="57" t="s">
        <v>21</v>
      </c>
      <c r="K626" s="23" t="s">
        <v>22</v>
      </c>
    </row>
    <row r="627" ht="22.5" customHeight="1">
      <c r="A627" s="147">
        <v>46141.0</v>
      </c>
      <c r="B627" s="15">
        <v>46127.0</v>
      </c>
      <c r="C627" s="44">
        <v>43586.0</v>
      </c>
      <c r="D627" s="181" t="s">
        <v>26937</v>
      </c>
      <c r="E627" s="100"/>
      <c r="F627" s="112" t="str">
        <f t="shared" si="1"/>
        <v>RODRIGO ARTURO ORTEGA HIDALGO </v>
      </c>
      <c r="G627" s="100" t="s">
        <v>26938</v>
      </c>
      <c r="H627" s="56" t="s">
        <v>33</v>
      </c>
      <c r="I627" s="27"/>
      <c r="J627" s="57" t="s">
        <v>17</v>
      </c>
      <c r="K627" s="23" t="s">
        <v>15</v>
      </c>
    </row>
    <row r="628" ht="22.5" customHeight="1">
      <c r="A628" s="147">
        <v>46141.0</v>
      </c>
      <c r="B628" s="15">
        <v>46127.0</v>
      </c>
      <c r="C628" s="44">
        <v>40725.0</v>
      </c>
      <c r="D628" s="181" t="s">
        <v>26939</v>
      </c>
      <c r="E628" s="100"/>
      <c r="F628" s="112" t="str">
        <f t="shared" si="1"/>
        <v>CATALINA TERESA ABARCA GAJARDO </v>
      </c>
      <c r="G628" s="100" t="s">
        <v>26940</v>
      </c>
      <c r="H628" s="61"/>
      <c r="I628" s="27"/>
      <c r="J628" s="57" t="s">
        <v>17</v>
      </c>
      <c r="K628" s="23" t="s">
        <v>22</v>
      </c>
    </row>
    <row r="629" ht="22.5" customHeight="1">
      <c r="A629" s="147">
        <v>46141.0</v>
      </c>
      <c r="B629" s="15">
        <v>46127.0</v>
      </c>
      <c r="C629" s="44">
        <v>44743.0</v>
      </c>
      <c r="D629" s="181" t="s">
        <v>26941</v>
      </c>
      <c r="E629" s="100"/>
      <c r="F629" s="112" t="str">
        <f t="shared" si="1"/>
        <v>ALEJANDRO GUILLERMO PUEBLA AZÓCAR </v>
      </c>
      <c r="G629" s="100" t="s">
        <v>26942</v>
      </c>
      <c r="H629" s="56" t="s">
        <v>33</v>
      </c>
      <c r="I629" s="27"/>
      <c r="J629" s="57" t="s">
        <v>17</v>
      </c>
      <c r="K629" s="23" t="s">
        <v>15</v>
      </c>
    </row>
    <row r="630" ht="22.5" customHeight="1">
      <c r="A630" s="147">
        <v>46141.0</v>
      </c>
      <c r="B630" s="15"/>
      <c r="C630" s="46" t="s">
        <v>106</v>
      </c>
      <c r="D630" s="181" t="s">
        <v>26943</v>
      </c>
      <c r="E630" s="100"/>
      <c r="F630" s="112" t="str">
        <f t="shared" si="1"/>
        <v>NATALIA BELÉN HIDALGO LUARTE </v>
      </c>
      <c r="G630" s="100" t="s">
        <v>26944</v>
      </c>
      <c r="H630" s="56" t="s">
        <v>33</v>
      </c>
      <c r="I630" s="27"/>
      <c r="J630" s="57" t="s">
        <v>21</v>
      </c>
      <c r="K630" s="23" t="s">
        <v>15</v>
      </c>
    </row>
    <row r="631" ht="22.5" customHeight="1">
      <c r="A631" s="147">
        <v>46141.0</v>
      </c>
      <c r="B631" s="15">
        <v>46127.0</v>
      </c>
      <c r="C631" s="44">
        <v>44743.0</v>
      </c>
      <c r="D631" s="181" t="s">
        <v>26945</v>
      </c>
      <c r="E631" s="100"/>
      <c r="F631" s="112" t="str">
        <f t="shared" si="1"/>
        <v>CAMILA IGNACIA IBACACHE SILVA </v>
      </c>
      <c r="G631" s="100" t="s">
        <v>26946</v>
      </c>
      <c r="H631" s="61"/>
      <c r="I631" s="27"/>
      <c r="J631" s="57" t="s">
        <v>17</v>
      </c>
      <c r="K631" s="23" t="s">
        <v>22</v>
      </c>
    </row>
    <row r="632" ht="22.5" customHeight="1">
      <c r="A632" s="147">
        <v>46141.0</v>
      </c>
      <c r="B632" s="15"/>
      <c r="C632" s="46" t="s">
        <v>432</v>
      </c>
      <c r="D632" s="181" t="s">
        <v>26947</v>
      </c>
      <c r="E632" s="100"/>
      <c r="F632" s="112" t="str">
        <f t="shared" si="1"/>
        <v>GONZALO ENRIQUE TABOADA LOYOLA </v>
      </c>
      <c r="G632" s="100" t="s">
        <v>26948</v>
      </c>
      <c r="H632" s="56" t="s">
        <v>33</v>
      </c>
      <c r="I632" s="27"/>
      <c r="J632" s="57" t="s">
        <v>21</v>
      </c>
      <c r="K632" s="23" t="s">
        <v>15</v>
      </c>
    </row>
    <row r="633" ht="22.5" customHeight="1">
      <c r="A633" s="147">
        <v>46141.0</v>
      </c>
      <c r="B633" s="15"/>
      <c r="C633" s="46" t="s">
        <v>228</v>
      </c>
      <c r="D633" s="181" t="s">
        <v>26949</v>
      </c>
      <c r="E633" s="100"/>
      <c r="F633" s="112" t="str">
        <f t="shared" si="1"/>
        <v>LUIS JACINTO PIZARRO SANDOVAL </v>
      </c>
      <c r="G633" s="100" t="s">
        <v>26950</v>
      </c>
      <c r="H633" s="56" t="s">
        <v>33</v>
      </c>
      <c r="I633" s="27"/>
      <c r="J633" s="57" t="s">
        <v>21</v>
      </c>
      <c r="K633" s="23" t="s">
        <v>15</v>
      </c>
    </row>
    <row r="634" ht="22.5" customHeight="1">
      <c r="A634" s="147">
        <v>46141.0</v>
      </c>
      <c r="B634" s="15">
        <v>46142.0</v>
      </c>
      <c r="C634" s="44">
        <v>45444.0</v>
      </c>
      <c r="D634" s="181" t="s">
        <v>26951</v>
      </c>
      <c r="E634" s="100"/>
      <c r="F634" s="112" t="str">
        <f t="shared" si="1"/>
        <v>BEATRIZ SANDRA GODOY MUÑOZ </v>
      </c>
      <c r="G634" s="100" t="s">
        <v>26952</v>
      </c>
      <c r="H634" s="56" t="s">
        <v>33</v>
      </c>
      <c r="I634" s="27"/>
      <c r="J634" s="57" t="s">
        <v>19</v>
      </c>
      <c r="K634" s="23" t="s">
        <v>15</v>
      </c>
    </row>
    <row r="635" ht="22.5" customHeight="1">
      <c r="A635" s="147">
        <v>46141.0</v>
      </c>
      <c r="B635" s="15"/>
      <c r="C635" s="46" t="s">
        <v>8082</v>
      </c>
      <c r="D635" s="181" t="s">
        <v>26953</v>
      </c>
      <c r="E635" s="100"/>
      <c r="F635" s="112" t="str">
        <f t="shared" si="1"/>
        <v>JEANETTE MACARENA CHACÓN MARCHANT </v>
      </c>
      <c r="G635" s="100" t="s">
        <v>26954</v>
      </c>
      <c r="H635" s="56" t="s">
        <v>33</v>
      </c>
      <c r="I635" s="27"/>
      <c r="J635" s="57" t="s">
        <v>21</v>
      </c>
      <c r="K635" s="23" t="s">
        <v>15</v>
      </c>
    </row>
    <row r="636" ht="22.5" customHeight="1">
      <c r="A636" s="147">
        <v>46141.0</v>
      </c>
      <c r="B636" s="15"/>
      <c r="C636" s="44">
        <v>41974.0</v>
      </c>
      <c r="D636" s="181" t="s">
        <v>26955</v>
      </c>
      <c r="E636" s="100"/>
      <c r="F636" s="112" t="str">
        <f t="shared" si="1"/>
        <v>CAMILA FERNANDA BERNAL OYARCE </v>
      </c>
      <c r="G636" s="100" t="s">
        <v>26956</v>
      </c>
      <c r="H636" s="61"/>
      <c r="I636" s="27"/>
      <c r="J636" s="57" t="s">
        <v>17</v>
      </c>
      <c r="K636" s="23" t="s">
        <v>22</v>
      </c>
    </row>
    <row r="637" ht="22.5" customHeight="1">
      <c r="A637" s="147">
        <v>46141.0</v>
      </c>
      <c r="B637" s="15">
        <v>46127.0</v>
      </c>
      <c r="C637" s="44">
        <v>43617.0</v>
      </c>
      <c r="D637" s="181" t="s">
        <v>26957</v>
      </c>
      <c r="E637" s="100"/>
      <c r="F637" s="112" t="str">
        <f t="shared" si="1"/>
        <v>FRANCINNE NICOLLE ESCOBAR MORENO </v>
      </c>
      <c r="G637" s="100" t="s">
        <v>26958</v>
      </c>
      <c r="H637" s="61"/>
      <c r="I637" s="27"/>
      <c r="J637" s="57" t="s">
        <v>17</v>
      </c>
      <c r="K637" s="23" t="s">
        <v>22</v>
      </c>
    </row>
    <row r="638" ht="22.5" customHeight="1">
      <c r="A638" s="147">
        <v>46141.0</v>
      </c>
      <c r="B638" s="15">
        <v>46127.0</v>
      </c>
      <c r="C638" s="44">
        <v>43525.0</v>
      </c>
      <c r="D638" s="181" t="s">
        <v>26959</v>
      </c>
      <c r="E638" s="100"/>
      <c r="F638" s="112" t="str">
        <f t="shared" si="1"/>
        <v>SEBASTIAN ARTURO ELIZALDE LOYOLA </v>
      </c>
      <c r="G638" s="100" t="s">
        <v>26960</v>
      </c>
      <c r="H638" s="56" t="s">
        <v>33</v>
      </c>
      <c r="I638" s="27"/>
      <c r="J638" s="57" t="s">
        <v>17</v>
      </c>
      <c r="K638" s="23" t="s">
        <v>15</v>
      </c>
    </row>
    <row r="639" ht="22.5" customHeight="1">
      <c r="A639" s="147">
        <v>46141.0</v>
      </c>
      <c r="B639" s="15"/>
      <c r="C639" s="46" t="s">
        <v>106</v>
      </c>
      <c r="D639" s="181" t="s">
        <v>26961</v>
      </c>
      <c r="E639" s="100"/>
      <c r="F639" s="112" t="str">
        <f t="shared" si="1"/>
        <v>VICENTE BASTIÁN DÍAZ ROJAS </v>
      </c>
      <c r="G639" s="100" t="s">
        <v>26962</v>
      </c>
      <c r="H639" s="56" t="s">
        <v>33</v>
      </c>
      <c r="I639" s="27"/>
      <c r="J639" s="57" t="s">
        <v>21</v>
      </c>
      <c r="K639" s="23" t="s">
        <v>15</v>
      </c>
    </row>
    <row r="640" ht="22.5" customHeight="1">
      <c r="A640" s="147">
        <v>46141.0</v>
      </c>
      <c r="B640" s="15"/>
      <c r="C640" s="46" t="s">
        <v>106</v>
      </c>
      <c r="D640" s="181" t="s">
        <v>26963</v>
      </c>
      <c r="E640" s="100"/>
      <c r="F640" s="112" t="str">
        <f t="shared" si="1"/>
        <v>DANIELA LOURDES CONTRERAS CISTERNAS </v>
      </c>
      <c r="G640" s="100" t="s">
        <v>26964</v>
      </c>
      <c r="H640" s="61"/>
      <c r="I640" s="27"/>
      <c r="J640" s="57" t="s">
        <v>21</v>
      </c>
      <c r="K640" s="23" t="s">
        <v>22</v>
      </c>
    </row>
    <row r="641" ht="22.5" customHeight="1">
      <c r="A641" s="147">
        <v>46141.0</v>
      </c>
      <c r="B641" s="15"/>
      <c r="C641" s="46" t="s">
        <v>122</v>
      </c>
      <c r="D641" s="181" t="s">
        <v>26965</v>
      </c>
      <c r="E641" s="100"/>
      <c r="F641" s="112" t="str">
        <f t="shared" si="1"/>
        <v>ISMAEL REINALDO AHUMADA VALDIVIA </v>
      </c>
      <c r="G641" s="100" t="s">
        <v>6101</v>
      </c>
      <c r="H641" s="61"/>
      <c r="I641" s="27"/>
      <c r="J641" s="57" t="s">
        <v>21</v>
      </c>
      <c r="K641" s="23" t="s">
        <v>22</v>
      </c>
    </row>
    <row r="642" ht="22.5" customHeight="1">
      <c r="A642" s="147">
        <v>46141.0</v>
      </c>
      <c r="B642" s="15">
        <v>46127.0</v>
      </c>
      <c r="C642" s="44">
        <v>41609.0</v>
      </c>
      <c r="D642" s="181" t="s">
        <v>26966</v>
      </c>
      <c r="E642" s="100"/>
      <c r="F642" s="112" t="str">
        <f t="shared" si="1"/>
        <v>JOAQUÍN IGNACIO GUTIÉRREZ OLIVA </v>
      </c>
      <c r="G642" s="100" t="s">
        <v>26967</v>
      </c>
      <c r="H642" s="56" t="s">
        <v>33</v>
      </c>
      <c r="I642" s="27"/>
      <c r="J642" s="57" t="s">
        <v>17</v>
      </c>
      <c r="K642" s="23" t="s">
        <v>15</v>
      </c>
    </row>
    <row r="643" ht="22.5" customHeight="1">
      <c r="A643" s="147">
        <v>46141.0</v>
      </c>
      <c r="B643" s="15"/>
      <c r="C643" s="46" t="s">
        <v>232</v>
      </c>
      <c r="D643" s="181" t="s">
        <v>26968</v>
      </c>
      <c r="E643" s="100"/>
      <c r="F643" s="112" t="str">
        <f t="shared" si="1"/>
        <v>MÓNICA EUGENIA REBOLLEDO MORALES </v>
      </c>
      <c r="G643" s="100" t="s">
        <v>26969</v>
      </c>
      <c r="H643" s="56" t="s">
        <v>33</v>
      </c>
      <c r="I643" s="27"/>
      <c r="J643" s="57" t="s">
        <v>21</v>
      </c>
      <c r="K643" s="23" t="s">
        <v>15</v>
      </c>
    </row>
    <row r="644" ht="22.5" customHeight="1">
      <c r="A644" s="147">
        <v>46141.0</v>
      </c>
      <c r="B644" s="15">
        <v>46127.0</v>
      </c>
      <c r="C644" s="44">
        <v>44228.0</v>
      </c>
      <c r="D644" s="181" t="s">
        <v>26970</v>
      </c>
      <c r="E644" s="100"/>
      <c r="F644" s="112" t="str">
        <f t="shared" si="1"/>
        <v>RICARDO DAVID ZAVALA JERALDO </v>
      </c>
      <c r="G644" s="100" t="s">
        <v>26971</v>
      </c>
      <c r="H644" s="56" t="s">
        <v>33</v>
      </c>
      <c r="I644" s="27"/>
      <c r="J644" s="57" t="s">
        <v>17</v>
      </c>
      <c r="K644" s="23" t="s">
        <v>15</v>
      </c>
    </row>
    <row r="645" ht="22.5" customHeight="1">
      <c r="A645" s="147">
        <v>46141.0</v>
      </c>
      <c r="B645" s="15">
        <v>46127.0</v>
      </c>
      <c r="C645" s="44">
        <v>43647.0</v>
      </c>
      <c r="D645" s="181" t="s">
        <v>26972</v>
      </c>
      <c r="E645" s="100"/>
      <c r="F645" s="112" t="str">
        <f t="shared" si="1"/>
        <v>PAULINA FERNANDA SALINAS ORTEGA </v>
      </c>
      <c r="G645" s="100" t="s">
        <v>26973</v>
      </c>
      <c r="H645" s="56" t="s">
        <v>33</v>
      </c>
      <c r="I645" s="27"/>
      <c r="J645" s="57" t="s">
        <v>17</v>
      </c>
      <c r="K645" s="23" t="s">
        <v>15</v>
      </c>
    </row>
    <row r="646" ht="22.5" customHeight="1">
      <c r="A646" s="147">
        <v>46141.0</v>
      </c>
      <c r="B646" s="15">
        <v>46127.0</v>
      </c>
      <c r="C646" s="44">
        <v>43617.0</v>
      </c>
      <c r="D646" s="181" t="s">
        <v>26974</v>
      </c>
      <c r="E646" s="100"/>
      <c r="F646" s="112" t="str">
        <f t="shared" si="1"/>
        <v>GUILLERMO BRYAN AGUILERA GUERRERO </v>
      </c>
      <c r="G646" s="100" t="s">
        <v>26975</v>
      </c>
      <c r="H646" s="56" t="s">
        <v>33</v>
      </c>
      <c r="I646" s="27"/>
      <c r="J646" s="57" t="s">
        <v>17</v>
      </c>
      <c r="K646" s="23" t="s">
        <v>15</v>
      </c>
    </row>
    <row r="647" ht="22.5" customHeight="1">
      <c r="A647" s="147">
        <v>46141.0</v>
      </c>
      <c r="B647" s="15"/>
      <c r="C647" s="46" t="s">
        <v>122</v>
      </c>
      <c r="D647" s="181" t="s">
        <v>26976</v>
      </c>
      <c r="E647" s="100"/>
      <c r="F647" s="112" t="str">
        <f t="shared" si="1"/>
        <v>MATÍAS IGNACIO FERNÁNDEZ ANDIA </v>
      </c>
      <c r="G647" s="100" t="s">
        <v>26977</v>
      </c>
      <c r="H647" s="56" t="s">
        <v>33</v>
      </c>
      <c r="I647" s="27"/>
      <c r="J647" s="57" t="s">
        <v>21226</v>
      </c>
      <c r="K647" s="23" t="s">
        <v>15</v>
      </c>
    </row>
    <row r="648" ht="22.5" customHeight="1">
      <c r="A648" s="147">
        <v>46141.0</v>
      </c>
      <c r="B648" s="15">
        <v>46142.0</v>
      </c>
      <c r="C648" s="44">
        <v>45139.0</v>
      </c>
      <c r="D648" s="181" t="s">
        <v>26978</v>
      </c>
      <c r="E648" s="100"/>
      <c r="F648" s="112" t="str">
        <f t="shared" si="1"/>
        <v>IVÁN ESTEBAN FIGUEROA AGUIRRE </v>
      </c>
      <c r="G648" s="100" t="s">
        <v>26979</v>
      </c>
      <c r="H648" s="56" t="s">
        <v>33</v>
      </c>
      <c r="I648" s="27"/>
      <c r="J648" s="57" t="s">
        <v>19</v>
      </c>
      <c r="K648" s="23" t="s">
        <v>15</v>
      </c>
    </row>
    <row r="649" ht="22.5" customHeight="1">
      <c r="A649" s="147">
        <v>46141.0</v>
      </c>
      <c r="B649" s="15"/>
      <c r="C649" s="46" t="s">
        <v>106</v>
      </c>
      <c r="D649" s="181" t="s">
        <v>26980</v>
      </c>
      <c r="E649" s="100"/>
      <c r="F649" s="112" t="str">
        <f t="shared" si="1"/>
        <v>MARCELA PAOLA CASTRO MARCHANT </v>
      </c>
      <c r="G649" s="100" t="s">
        <v>25291</v>
      </c>
      <c r="H649" s="61"/>
      <c r="I649" s="27"/>
      <c r="J649" s="57" t="s">
        <v>21</v>
      </c>
      <c r="K649" s="23" t="s">
        <v>15</v>
      </c>
    </row>
    <row r="650" ht="22.5" customHeight="1">
      <c r="A650" s="147">
        <v>46141.0</v>
      </c>
      <c r="B650" s="15">
        <v>46141.0</v>
      </c>
      <c r="C650" s="44">
        <v>43862.0</v>
      </c>
      <c r="D650" s="181" t="s">
        <v>26981</v>
      </c>
      <c r="E650" s="100"/>
      <c r="F650" s="112" t="str">
        <f t="shared" si="1"/>
        <v>LORETO PAZ NEIRA ORTEGA </v>
      </c>
      <c r="G650" s="100" t="s">
        <v>26982</v>
      </c>
      <c r="H650" s="56" t="s">
        <v>33</v>
      </c>
      <c r="I650" s="27"/>
      <c r="J650" s="57" t="s">
        <v>17</v>
      </c>
      <c r="K650" s="23" t="s">
        <v>15</v>
      </c>
    </row>
    <row r="651" ht="22.5" customHeight="1">
      <c r="A651" s="147">
        <v>46141.0</v>
      </c>
      <c r="B651" s="15">
        <v>46142.0</v>
      </c>
      <c r="C651" s="44">
        <v>45323.0</v>
      </c>
      <c r="D651" s="181" t="s">
        <v>26983</v>
      </c>
      <c r="E651" s="100"/>
      <c r="F651" s="112" t="str">
        <f t="shared" si="1"/>
        <v>EDUARDO ANDRÉS RAVELLO HERRERA </v>
      </c>
      <c r="G651" s="100" t="s">
        <v>26984</v>
      </c>
      <c r="H651" s="56" t="s">
        <v>33</v>
      </c>
      <c r="I651" s="27"/>
      <c r="J651" s="57" t="s">
        <v>19</v>
      </c>
      <c r="K651" s="23" t="s">
        <v>18</v>
      </c>
    </row>
    <row r="652" ht="22.5" customHeight="1">
      <c r="A652" s="147">
        <v>46141.0</v>
      </c>
      <c r="B652" s="15">
        <v>46141.0</v>
      </c>
      <c r="C652" s="44">
        <v>43739.0</v>
      </c>
      <c r="D652" s="181" t="s">
        <v>26985</v>
      </c>
      <c r="E652" s="100"/>
      <c r="F652" s="112" t="str">
        <f t="shared" si="1"/>
        <v>FELIPE GUILLERMO RAHAL JELDES </v>
      </c>
      <c r="G652" s="100" t="s">
        <v>26986</v>
      </c>
      <c r="H652" s="56" t="s">
        <v>33</v>
      </c>
      <c r="I652" s="27"/>
      <c r="J652" s="57" t="s">
        <v>17</v>
      </c>
      <c r="K652" s="23" t="s">
        <v>15</v>
      </c>
    </row>
    <row r="653" ht="22.5" customHeight="1">
      <c r="A653" s="147">
        <v>46141.0</v>
      </c>
      <c r="B653" s="15"/>
      <c r="C653" s="46" t="s">
        <v>232</v>
      </c>
      <c r="D653" s="181" t="s">
        <v>26987</v>
      </c>
      <c r="E653" s="100"/>
      <c r="F653" s="112" t="str">
        <f t="shared" si="1"/>
        <v>SILAYN NAYADET CARVAJAL MARCHANT </v>
      </c>
      <c r="G653" s="100" t="s">
        <v>26988</v>
      </c>
      <c r="H653" s="56" t="s">
        <v>33</v>
      </c>
      <c r="I653" s="27"/>
      <c r="J653" s="57" t="s">
        <v>21</v>
      </c>
      <c r="K653" s="23" t="s">
        <v>22</v>
      </c>
    </row>
    <row r="654" ht="22.5" customHeight="1">
      <c r="A654" s="147">
        <v>46141.0</v>
      </c>
      <c r="B654" s="15"/>
      <c r="C654" s="46" t="s">
        <v>16823</v>
      </c>
      <c r="D654" s="181" t="s">
        <v>26989</v>
      </c>
      <c r="E654" s="100"/>
      <c r="F654" s="112" t="str">
        <f t="shared" si="1"/>
        <v>PAULA GOMEZ MORALES </v>
      </c>
      <c r="G654" s="100" t="s">
        <v>26990</v>
      </c>
      <c r="H654" s="56" t="s">
        <v>33</v>
      </c>
      <c r="I654" s="27"/>
      <c r="J654" s="57" t="s">
        <v>21</v>
      </c>
      <c r="K654" s="23" t="s">
        <v>15</v>
      </c>
    </row>
    <row r="655" ht="22.5" customHeight="1">
      <c r="A655" s="147">
        <v>46142.0</v>
      </c>
      <c r="B655" s="15"/>
      <c r="C655" s="44">
        <v>45413.0</v>
      </c>
      <c r="D655" s="181" t="s">
        <v>26991</v>
      </c>
      <c r="E655" s="100"/>
      <c r="F655" s="112" t="str">
        <f t="shared" si="1"/>
        <v>CARLOS ALEJANDRO FLORES MÁRQUEZ </v>
      </c>
      <c r="G655" s="100" t="s">
        <v>26992</v>
      </c>
      <c r="H655" s="61"/>
      <c r="I655" s="27"/>
      <c r="J655" s="57" t="s">
        <v>17</v>
      </c>
      <c r="K655" s="23" t="s">
        <v>22</v>
      </c>
    </row>
    <row r="656" ht="22.5" customHeight="1">
      <c r="A656" s="147">
        <v>46142.0</v>
      </c>
      <c r="B656" s="15"/>
      <c r="C656" s="44">
        <v>43800.0</v>
      </c>
      <c r="D656" s="181" t="s">
        <v>26993</v>
      </c>
      <c r="E656" s="100"/>
      <c r="F656" s="112" t="str">
        <f t="shared" si="1"/>
        <v>KATIHUSKA BARUCIA PIMIENTO DÍAZ </v>
      </c>
      <c r="G656" s="100" t="s">
        <v>20148</v>
      </c>
      <c r="H656" s="56" t="s">
        <v>33</v>
      </c>
      <c r="I656" s="27"/>
      <c r="J656" s="57" t="s">
        <v>17</v>
      </c>
      <c r="K656" s="23" t="s">
        <v>15</v>
      </c>
    </row>
    <row r="657" ht="22.5" customHeight="1">
      <c r="A657" s="147">
        <v>46142.0</v>
      </c>
      <c r="B657" s="15">
        <v>46128.0</v>
      </c>
      <c r="C657" s="44">
        <v>44348.0</v>
      </c>
      <c r="D657" s="181" t="s">
        <v>26994</v>
      </c>
      <c r="E657" s="100"/>
      <c r="F657" s="112" t="str">
        <f t="shared" si="1"/>
        <v>JUAN PABLO ASTUDILLO CALFUNADO </v>
      </c>
      <c r="G657" s="100" t="s">
        <v>26995</v>
      </c>
      <c r="H657" s="56" t="s">
        <v>33</v>
      </c>
      <c r="I657" s="27"/>
      <c r="J657" s="57" t="s">
        <v>17</v>
      </c>
      <c r="K657" s="23" t="s">
        <v>15</v>
      </c>
    </row>
    <row r="658" ht="22.5" customHeight="1">
      <c r="A658" s="147">
        <v>46142.0</v>
      </c>
      <c r="B658" s="15"/>
      <c r="C658" s="44"/>
      <c r="D658" s="181" t="s">
        <v>26996</v>
      </c>
      <c r="E658" s="100"/>
      <c r="F658" s="112" t="str">
        <f t="shared" si="1"/>
        <v>DIOMAR BARRANCO LEON </v>
      </c>
      <c r="G658" s="100" t="s">
        <v>26997</v>
      </c>
      <c r="H658" s="56" t="s">
        <v>33</v>
      </c>
      <c r="I658" s="27"/>
      <c r="J658" s="65"/>
      <c r="K658" s="23" t="s">
        <v>15</v>
      </c>
    </row>
    <row r="659" ht="22.5" customHeight="1">
      <c r="A659" s="147">
        <v>46142.0</v>
      </c>
      <c r="B659" s="15">
        <v>46142.0</v>
      </c>
      <c r="C659" s="44">
        <v>43862.0</v>
      </c>
      <c r="D659" s="181" t="s">
        <v>26998</v>
      </c>
      <c r="E659" s="100"/>
      <c r="F659" s="112" t="str">
        <f t="shared" si="1"/>
        <v>ESTEBAN ABIEL MONTOYA DÍAZ </v>
      </c>
      <c r="G659" s="100" t="s">
        <v>26999</v>
      </c>
      <c r="H659" s="56" t="s">
        <v>33</v>
      </c>
      <c r="I659" s="27"/>
      <c r="J659" s="57" t="s">
        <v>19</v>
      </c>
      <c r="K659" s="23" t="s">
        <v>15</v>
      </c>
    </row>
    <row r="660" ht="22.5" customHeight="1">
      <c r="A660" s="147">
        <v>46142.0</v>
      </c>
      <c r="B660" s="15"/>
      <c r="C660" s="46" t="s">
        <v>106</v>
      </c>
      <c r="D660" s="181" t="s">
        <v>27000</v>
      </c>
      <c r="E660" s="100"/>
      <c r="F660" s="112" t="str">
        <f t="shared" si="1"/>
        <v>FELIPE ANDRÉS ARAYA LOBOS </v>
      </c>
      <c r="G660" s="100" t="s">
        <v>27001</v>
      </c>
      <c r="H660" s="56" t="s">
        <v>33</v>
      </c>
      <c r="I660" s="27"/>
      <c r="J660" s="57" t="s">
        <v>21</v>
      </c>
      <c r="K660" s="23" t="s">
        <v>15</v>
      </c>
    </row>
    <row r="661" ht="22.5" customHeight="1">
      <c r="A661" s="147">
        <v>46142.0</v>
      </c>
      <c r="B661" s="15">
        <v>46128.0</v>
      </c>
      <c r="C661" s="44">
        <v>43617.0</v>
      </c>
      <c r="D661" s="181" t="s">
        <v>27002</v>
      </c>
      <c r="E661" s="100"/>
      <c r="F661" s="112" t="str">
        <f t="shared" si="1"/>
        <v>YENNIFER YESSENIA ZAMORA BLANCO </v>
      </c>
      <c r="G661" s="100" t="s">
        <v>27003</v>
      </c>
      <c r="H661" s="56" t="s">
        <v>33</v>
      </c>
      <c r="I661" s="27"/>
      <c r="J661" s="57" t="s">
        <v>17</v>
      </c>
      <c r="K661" s="23" t="s">
        <v>15</v>
      </c>
    </row>
    <row r="662" ht="22.5" customHeight="1">
      <c r="A662" s="147">
        <v>46142.0</v>
      </c>
      <c r="B662" s="15"/>
      <c r="C662" s="46" t="s">
        <v>1312</v>
      </c>
      <c r="D662" s="181" t="s">
        <v>27004</v>
      </c>
      <c r="E662" s="100"/>
      <c r="F662" s="112" t="str">
        <f t="shared" si="1"/>
        <v>ISAAC ANDRÉS BARAHONA PEREDO </v>
      </c>
      <c r="G662" s="100" t="s">
        <v>27005</v>
      </c>
      <c r="H662" s="56" t="s">
        <v>33</v>
      </c>
      <c r="I662" s="27"/>
      <c r="J662" s="57" t="s">
        <v>21</v>
      </c>
      <c r="K662" s="23" t="s">
        <v>34</v>
      </c>
    </row>
    <row r="663" ht="22.5" customHeight="1">
      <c r="A663" s="147">
        <v>46142.0</v>
      </c>
      <c r="B663" s="15"/>
      <c r="C663" s="46" t="s">
        <v>106</v>
      </c>
      <c r="D663" s="181" t="s">
        <v>27006</v>
      </c>
      <c r="E663" s="100"/>
      <c r="F663" s="112" t="str">
        <f t="shared" si="1"/>
        <v>ELEONOR ANGÉLICA INOSTROZA ROMERO </v>
      </c>
      <c r="G663" s="100" t="s">
        <v>27007</v>
      </c>
      <c r="H663" s="56" t="s">
        <v>33</v>
      </c>
      <c r="I663" s="27"/>
      <c r="J663" s="57" t="s">
        <v>21</v>
      </c>
      <c r="K663" s="23" t="s">
        <v>15</v>
      </c>
    </row>
    <row r="664" ht="22.5" customHeight="1">
      <c r="A664" s="147">
        <v>46142.0</v>
      </c>
      <c r="B664" s="15">
        <v>46142.0</v>
      </c>
      <c r="C664" s="44">
        <v>43831.0</v>
      </c>
      <c r="D664" s="181" t="s">
        <v>27008</v>
      </c>
      <c r="E664" s="100"/>
      <c r="F664" s="112" t="str">
        <f t="shared" si="1"/>
        <v>CLAUDIA KARINA ARRATE CONTRERAS </v>
      </c>
      <c r="G664" s="100" t="s">
        <v>27009</v>
      </c>
      <c r="H664" s="61"/>
      <c r="I664" s="27"/>
      <c r="J664" s="57" t="s">
        <v>19</v>
      </c>
      <c r="K664" s="23" t="s">
        <v>22</v>
      </c>
    </row>
    <row r="665" ht="22.5" customHeight="1">
      <c r="A665" s="147">
        <v>46142.0</v>
      </c>
      <c r="B665" s="15"/>
      <c r="C665" s="46" t="s">
        <v>432</v>
      </c>
      <c r="D665" s="181" t="s">
        <v>27010</v>
      </c>
      <c r="E665" s="100"/>
      <c r="F665" s="112" t="str">
        <f t="shared" si="1"/>
        <v>ESTEBAN ALEXIS CRUZ VALDIVIA </v>
      </c>
      <c r="G665" s="100" t="s">
        <v>27011</v>
      </c>
      <c r="H665" s="56" t="s">
        <v>33</v>
      </c>
      <c r="I665" s="27"/>
      <c r="J665" s="57" t="s">
        <v>21226</v>
      </c>
      <c r="K665" s="23" t="s">
        <v>15</v>
      </c>
    </row>
    <row r="666" ht="22.5" customHeight="1">
      <c r="A666" s="147">
        <v>46142.0</v>
      </c>
      <c r="B666" s="15">
        <v>46120.0</v>
      </c>
      <c r="C666" s="44">
        <v>42064.0</v>
      </c>
      <c r="D666" s="181" t="s">
        <v>27012</v>
      </c>
      <c r="E666" s="100"/>
      <c r="F666" s="112" t="str">
        <f t="shared" si="1"/>
        <v>CAMILA STEFANNIE PLAZA GARCÍA </v>
      </c>
      <c r="G666" s="100" t="s">
        <v>17760</v>
      </c>
      <c r="H666" s="61"/>
      <c r="I666" s="27"/>
      <c r="J666" s="65" t="s">
        <v>19</v>
      </c>
      <c r="K666" s="23" t="s">
        <v>22</v>
      </c>
    </row>
    <row r="667" ht="22.5" customHeight="1">
      <c r="A667" s="147">
        <v>46142.0</v>
      </c>
      <c r="B667" s="15">
        <v>46128.0</v>
      </c>
      <c r="C667" s="44">
        <v>45413.0</v>
      </c>
      <c r="D667" s="181" t="s">
        <v>27013</v>
      </c>
      <c r="E667" s="100"/>
      <c r="F667" s="112" t="str">
        <f t="shared" si="1"/>
        <v>GONZALO ALEJANDRO DURÁN LOMBARDO </v>
      </c>
      <c r="G667" s="100" t="s">
        <v>27014</v>
      </c>
      <c r="H667" s="61"/>
      <c r="I667" s="27"/>
      <c r="J667" s="57" t="s">
        <v>17</v>
      </c>
      <c r="K667" s="23" t="s">
        <v>22</v>
      </c>
    </row>
    <row r="668" ht="22.5" customHeight="1">
      <c r="A668" s="147">
        <v>46142.0</v>
      </c>
      <c r="B668" s="15">
        <v>46142.0</v>
      </c>
      <c r="C668" s="44">
        <v>45444.0</v>
      </c>
      <c r="D668" s="181" t="s">
        <v>27015</v>
      </c>
      <c r="E668" s="100"/>
      <c r="F668" s="112" t="str">
        <f t="shared" si="1"/>
        <v>MANUEL ALEJANDRO GUERRERO SANTELICES </v>
      </c>
      <c r="G668" s="100" t="s">
        <v>27016</v>
      </c>
      <c r="H668" s="61"/>
      <c r="I668" s="27"/>
      <c r="J668" s="57" t="s">
        <v>19</v>
      </c>
      <c r="K668" s="23" t="s">
        <v>22</v>
      </c>
    </row>
    <row r="669" ht="22.5" customHeight="1">
      <c r="A669" s="147">
        <v>46142.0</v>
      </c>
      <c r="B669" s="15"/>
      <c r="C669" s="46" t="s">
        <v>106</v>
      </c>
      <c r="D669" s="181" t="s">
        <v>27017</v>
      </c>
      <c r="E669" s="100"/>
      <c r="F669" s="112" t="str">
        <f t="shared" si="1"/>
        <v>EDGARD ARTURO LARRAÍN REYES </v>
      </c>
      <c r="G669" s="100" t="s">
        <v>17036</v>
      </c>
      <c r="H669" s="61"/>
      <c r="I669" s="27"/>
      <c r="J669" s="57" t="s">
        <v>21</v>
      </c>
      <c r="K669" s="23" t="s">
        <v>22</v>
      </c>
    </row>
    <row r="670" ht="22.5" customHeight="1">
      <c r="A670" s="147">
        <v>46142.0</v>
      </c>
      <c r="B670" s="15">
        <v>46128.0</v>
      </c>
      <c r="C670" s="44">
        <v>45413.0</v>
      </c>
      <c r="D670" s="181" t="s">
        <v>27018</v>
      </c>
      <c r="E670" s="100"/>
      <c r="F670" s="112" t="str">
        <f t="shared" si="1"/>
        <v>JOSÉ MAXIMILIANO ZÚÑIGA GONZÁLEZ </v>
      </c>
      <c r="G670" s="100" t="s">
        <v>27019</v>
      </c>
      <c r="H670" s="61"/>
      <c r="I670" s="27"/>
      <c r="J670" s="57" t="s">
        <v>17</v>
      </c>
      <c r="K670" s="23" t="s">
        <v>22</v>
      </c>
    </row>
    <row r="671" ht="22.5" customHeight="1">
      <c r="A671" s="147">
        <v>46142.0</v>
      </c>
      <c r="B671" s="15">
        <v>46128.0</v>
      </c>
      <c r="C671" s="44">
        <v>42795.0</v>
      </c>
      <c r="D671" s="181" t="s">
        <v>27020</v>
      </c>
      <c r="E671" s="100"/>
      <c r="F671" s="112" t="str">
        <f t="shared" si="1"/>
        <v>MARÍA MAGDALENA MORAGA MESA </v>
      </c>
      <c r="G671" s="100" t="s">
        <v>27021</v>
      </c>
      <c r="H671" s="56" t="s">
        <v>33</v>
      </c>
      <c r="I671" s="27"/>
      <c r="J671" s="57" t="s">
        <v>17</v>
      </c>
      <c r="K671" s="23" t="s">
        <v>15</v>
      </c>
    </row>
    <row r="672" ht="22.5" customHeight="1">
      <c r="A672" s="147">
        <v>46142.0</v>
      </c>
      <c r="B672" s="15"/>
      <c r="C672" s="44"/>
      <c r="D672" s="181" t="s">
        <v>27022</v>
      </c>
      <c r="E672" s="100"/>
      <c r="F672" s="112" t="str">
        <f t="shared" si="1"/>
        <v>JENNIFER VARINIA ROMERO GAMBOA </v>
      </c>
      <c r="G672" s="100" t="s">
        <v>21794</v>
      </c>
      <c r="H672" s="61"/>
      <c r="I672" s="27"/>
      <c r="J672" s="65"/>
      <c r="K672" s="28"/>
    </row>
    <row r="673" ht="22.5" customHeight="1">
      <c r="A673" s="147">
        <v>46142.0</v>
      </c>
      <c r="B673" s="15"/>
      <c r="C673" s="44">
        <v>43374.0</v>
      </c>
      <c r="D673" s="181" t="s">
        <v>27023</v>
      </c>
      <c r="E673" s="100"/>
      <c r="F673" s="112" t="str">
        <f t="shared" si="1"/>
        <v>ROXANNA ELIZABETH VERA TRIVIÑOS </v>
      </c>
      <c r="G673" s="100" t="s">
        <v>27024</v>
      </c>
      <c r="H673" s="56" t="s">
        <v>33</v>
      </c>
      <c r="I673" s="27"/>
      <c r="J673" s="57" t="s">
        <v>17</v>
      </c>
      <c r="K673" s="23" t="s">
        <v>15</v>
      </c>
    </row>
    <row r="674" ht="22.5" customHeight="1">
      <c r="A674" s="147">
        <v>46142.0</v>
      </c>
      <c r="B674" s="15">
        <v>46128.0</v>
      </c>
      <c r="C674" s="44">
        <v>44805.0</v>
      </c>
      <c r="D674" s="181" t="s">
        <v>27025</v>
      </c>
      <c r="E674" s="100"/>
      <c r="F674" s="112" t="str">
        <f t="shared" si="1"/>
        <v>RIGOBERTO DANIEL ARENAS CANCINO </v>
      </c>
      <c r="G674" s="100" t="s">
        <v>27026</v>
      </c>
      <c r="H674" s="56" t="s">
        <v>33</v>
      </c>
      <c r="I674" s="27"/>
      <c r="J674" s="57" t="s">
        <v>17</v>
      </c>
      <c r="K674" s="23" t="s">
        <v>15</v>
      </c>
    </row>
    <row r="675" ht="22.5" customHeight="1">
      <c r="A675" s="147">
        <v>46142.0</v>
      </c>
      <c r="B675" s="15">
        <v>46142.0</v>
      </c>
      <c r="C675" s="44">
        <v>37469.0</v>
      </c>
      <c r="D675" s="181" t="s">
        <v>27027</v>
      </c>
      <c r="E675" s="100"/>
      <c r="F675" s="112" t="str">
        <f t="shared" si="1"/>
        <v>MARIO GABRIEL MEZA AGUILERA </v>
      </c>
      <c r="G675" s="100" t="s">
        <v>12370</v>
      </c>
      <c r="H675" s="56" t="s">
        <v>33</v>
      </c>
      <c r="I675" s="27"/>
      <c r="J675" s="57" t="s">
        <v>19</v>
      </c>
      <c r="K675" s="23" t="s">
        <v>15</v>
      </c>
    </row>
    <row r="676" ht="22.5" customHeight="1">
      <c r="A676" s="147">
        <v>46142.0</v>
      </c>
      <c r="B676" s="15">
        <v>46128.0</v>
      </c>
      <c r="C676" s="44">
        <v>43891.0</v>
      </c>
      <c r="D676" s="181" t="s">
        <v>27028</v>
      </c>
      <c r="E676" s="100"/>
      <c r="F676" s="112" t="str">
        <f t="shared" si="1"/>
        <v>CARMEN ABIGAIL ROBLEDO COFRÉ </v>
      </c>
      <c r="G676" s="100" t="s">
        <v>27029</v>
      </c>
      <c r="H676" s="61"/>
      <c r="I676" s="27"/>
      <c r="J676" s="57" t="s">
        <v>17</v>
      </c>
      <c r="K676" s="23" t="s">
        <v>22</v>
      </c>
    </row>
    <row r="677" ht="22.5" customHeight="1">
      <c r="A677" s="147">
        <v>46142.0</v>
      </c>
      <c r="B677" s="15">
        <v>46128.0</v>
      </c>
      <c r="C677" s="44">
        <v>43132.0</v>
      </c>
      <c r="D677" s="181" t="s">
        <v>27030</v>
      </c>
      <c r="E677" s="100"/>
      <c r="F677" s="112" t="str">
        <f t="shared" si="1"/>
        <v>SOLANGE GIOVANNA LEÓN SOTO </v>
      </c>
      <c r="G677" s="100" t="s">
        <v>27031</v>
      </c>
      <c r="H677" s="61"/>
      <c r="I677" s="27"/>
      <c r="J677" s="57" t="s">
        <v>17</v>
      </c>
      <c r="K677" s="23" t="s">
        <v>22</v>
      </c>
    </row>
    <row r="678" ht="22.5" customHeight="1">
      <c r="A678" s="147">
        <v>46142.0</v>
      </c>
      <c r="B678" s="15">
        <v>46142.0</v>
      </c>
      <c r="C678" s="44">
        <v>43617.0</v>
      </c>
      <c r="D678" s="181" t="s">
        <v>27032</v>
      </c>
      <c r="E678" s="100"/>
      <c r="F678" s="112" t="str">
        <f t="shared" si="1"/>
        <v>JOAQUÍN IGNACIO MUÑOZ AYAMANTE </v>
      </c>
      <c r="G678" s="100" t="s">
        <v>14646</v>
      </c>
      <c r="H678" s="56" t="s">
        <v>33</v>
      </c>
      <c r="I678" s="27"/>
      <c r="J678" s="57" t="s">
        <v>19</v>
      </c>
      <c r="K678" s="23" t="s">
        <v>15</v>
      </c>
    </row>
    <row r="679" ht="22.5" customHeight="1">
      <c r="A679" s="147">
        <v>46142.0</v>
      </c>
      <c r="B679" s="15">
        <v>46128.0</v>
      </c>
      <c r="C679" s="44">
        <v>43556.0</v>
      </c>
      <c r="D679" s="181" t="s">
        <v>27033</v>
      </c>
      <c r="E679" s="100"/>
      <c r="F679" s="112" t="str">
        <f t="shared" si="1"/>
        <v>JORGE ACUÑA CÁRDENAS </v>
      </c>
      <c r="G679" s="100" t="s">
        <v>27034</v>
      </c>
      <c r="H679" s="56" t="s">
        <v>33</v>
      </c>
      <c r="I679" s="27"/>
      <c r="J679" s="57" t="s">
        <v>17</v>
      </c>
      <c r="K679" s="23" t="s">
        <v>18</v>
      </c>
    </row>
    <row r="680" ht="22.5" customHeight="1">
      <c r="A680" s="147">
        <v>46142.0</v>
      </c>
      <c r="B680" s="15">
        <v>46128.0</v>
      </c>
      <c r="C680" s="44">
        <v>43586.0</v>
      </c>
      <c r="D680" s="181" t="s">
        <v>27035</v>
      </c>
      <c r="E680" s="100"/>
      <c r="F680" s="112" t="str">
        <f t="shared" si="1"/>
        <v>JAVIERA PAZ ACUÑA GONZÁLEZ </v>
      </c>
      <c r="G680" s="100" t="s">
        <v>27036</v>
      </c>
      <c r="H680" s="56" t="s">
        <v>33</v>
      </c>
      <c r="I680" s="27"/>
      <c r="J680" s="57" t="s">
        <v>17</v>
      </c>
      <c r="K680" s="23" t="s">
        <v>15</v>
      </c>
    </row>
    <row r="681" ht="22.5" customHeight="1">
      <c r="A681" s="147">
        <v>46142.0</v>
      </c>
      <c r="B681" s="15"/>
      <c r="C681" s="46" t="s">
        <v>106</v>
      </c>
      <c r="D681" s="181" t="s">
        <v>27037</v>
      </c>
      <c r="E681" s="100"/>
      <c r="F681" s="112" t="str">
        <f t="shared" si="1"/>
        <v>ISIDORA FLORENCIA ORTIZ CALDERÓN </v>
      </c>
      <c r="G681" s="100" t="s">
        <v>27038</v>
      </c>
      <c r="H681" s="56" t="s">
        <v>33</v>
      </c>
      <c r="I681" s="27"/>
      <c r="J681" s="57" t="s">
        <v>21</v>
      </c>
      <c r="K681" s="23" t="s">
        <v>15</v>
      </c>
    </row>
    <row r="682" ht="22.5" customHeight="1">
      <c r="A682" s="147">
        <v>46142.0</v>
      </c>
      <c r="B682" s="15"/>
      <c r="C682" s="46" t="s">
        <v>106</v>
      </c>
      <c r="D682" s="181" t="s">
        <v>27039</v>
      </c>
      <c r="E682" s="100"/>
      <c r="F682" s="112" t="str">
        <f t="shared" si="1"/>
        <v>JAVIER EDUARDO TAPIA GALARCE </v>
      </c>
      <c r="G682" s="100" t="s">
        <v>27040</v>
      </c>
      <c r="H682" s="56" t="s">
        <v>33</v>
      </c>
      <c r="I682" s="27"/>
      <c r="J682" s="57" t="s">
        <v>21226</v>
      </c>
      <c r="K682" s="23" t="s">
        <v>15</v>
      </c>
    </row>
    <row r="683" ht="22.5" customHeight="1">
      <c r="A683" s="147">
        <v>46142.0</v>
      </c>
      <c r="B683" s="15"/>
      <c r="C683" s="46" t="s">
        <v>228</v>
      </c>
      <c r="D683" s="181" t="s">
        <v>27041</v>
      </c>
      <c r="E683" s="100"/>
      <c r="F683" s="112" t="str">
        <f t="shared" si="1"/>
        <v>KIHARA NATHALIE MONTALVA MONTALVA </v>
      </c>
      <c r="G683" s="100" t="s">
        <v>27042</v>
      </c>
      <c r="H683" s="56" t="s">
        <v>33</v>
      </c>
      <c r="I683" s="27"/>
      <c r="J683" s="57" t="s">
        <v>21</v>
      </c>
      <c r="K683" s="23" t="s">
        <v>15</v>
      </c>
    </row>
    <row r="684" ht="22.5" customHeight="1">
      <c r="A684" s="147">
        <v>46142.0</v>
      </c>
      <c r="B684" s="15"/>
      <c r="C684" s="46" t="s">
        <v>228</v>
      </c>
      <c r="D684" s="181" t="s">
        <v>27043</v>
      </c>
      <c r="E684" s="100"/>
      <c r="F684" s="112" t="str">
        <f t="shared" si="1"/>
        <v>PABLO ALEJANDRO VALDÉS HUNTER </v>
      </c>
      <c r="G684" s="100" t="s">
        <v>27044</v>
      </c>
      <c r="H684" s="61"/>
      <c r="I684" s="27"/>
      <c r="J684" s="57" t="s">
        <v>21</v>
      </c>
      <c r="K684" s="23" t="s">
        <v>22</v>
      </c>
    </row>
    <row r="685" ht="22.5" customHeight="1">
      <c r="A685" s="147">
        <v>46142.0</v>
      </c>
      <c r="B685" s="15">
        <v>46128.0</v>
      </c>
      <c r="C685" s="44">
        <v>45383.0</v>
      </c>
      <c r="D685" s="181" t="s">
        <v>27045</v>
      </c>
      <c r="E685" s="100"/>
      <c r="F685" s="112" t="str">
        <f t="shared" si="1"/>
        <v>VÍCTOR EDUARDO ANGEL ALVARADO </v>
      </c>
      <c r="G685" s="100" t="s">
        <v>27046</v>
      </c>
      <c r="H685" s="56" t="s">
        <v>33</v>
      </c>
      <c r="I685" s="27"/>
      <c r="J685" s="57" t="s">
        <v>17</v>
      </c>
      <c r="K685" s="23" t="s">
        <v>15</v>
      </c>
    </row>
    <row r="686" ht="22.5" customHeight="1">
      <c r="A686" s="147">
        <v>46142.0</v>
      </c>
      <c r="B686" s="15">
        <v>46128.0</v>
      </c>
      <c r="C686" s="44">
        <v>45323.0</v>
      </c>
      <c r="D686" s="181" t="s">
        <v>27047</v>
      </c>
      <c r="E686" s="100"/>
      <c r="F686" s="112" t="str">
        <f t="shared" si="1"/>
        <v>MAXIMILIANO ANDRÉS CORTÉS LÓPEZ </v>
      </c>
      <c r="G686" s="100" t="s">
        <v>27048</v>
      </c>
      <c r="H686" s="56" t="s">
        <v>33</v>
      </c>
      <c r="I686" s="27"/>
      <c r="J686" s="57" t="s">
        <v>17</v>
      </c>
      <c r="K686" s="23" t="s">
        <v>15</v>
      </c>
    </row>
    <row r="687" ht="22.5" customHeight="1">
      <c r="A687" s="147">
        <v>46142.0</v>
      </c>
      <c r="B687" s="15">
        <v>46128.0</v>
      </c>
      <c r="C687" s="44">
        <v>43739.0</v>
      </c>
      <c r="D687" s="181" t="s">
        <v>27049</v>
      </c>
      <c r="E687" s="100"/>
      <c r="F687" s="112" t="str">
        <f t="shared" si="1"/>
        <v>CARLOS FELIPE ELGUETA GÓMEZ </v>
      </c>
      <c r="G687" s="100" t="s">
        <v>27050</v>
      </c>
      <c r="H687" s="61"/>
      <c r="I687" s="27"/>
      <c r="J687" s="57" t="s">
        <v>17</v>
      </c>
      <c r="K687" s="23" t="s">
        <v>22</v>
      </c>
    </row>
    <row r="688" ht="22.5" customHeight="1">
      <c r="A688" s="147">
        <v>46142.0</v>
      </c>
      <c r="B688" s="15">
        <v>46142.0</v>
      </c>
      <c r="C688" s="44">
        <v>44378.0</v>
      </c>
      <c r="D688" s="181" t="s">
        <v>27051</v>
      </c>
      <c r="E688" s="100"/>
      <c r="F688" s="112" t="str">
        <f t="shared" si="1"/>
        <v>JUAN CARLOS MORENO RODRIGUEZ </v>
      </c>
      <c r="G688" s="100" t="s">
        <v>27052</v>
      </c>
      <c r="H688" s="56" t="s">
        <v>33</v>
      </c>
      <c r="I688" s="27"/>
      <c r="J688" s="57" t="s">
        <v>19</v>
      </c>
      <c r="K688" s="23" t="s">
        <v>15</v>
      </c>
    </row>
    <row r="689" ht="22.5" customHeight="1">
      <c r="A689" s="147">
        <v>46142.0</v>
      </c>
      <c r="B689" s="46"/>
      <c r="C689" s="46" t="s">
        <v>2785</v>
      </c>
      <c r="D689" s="181" t="s">
        <v>27053</v>
      </c>
      <c r="E689" s="100"/>
      <c r="F689" s="112" t="str">
        <f t="shared" si="1"/>
        <v>SERGIO RAFAEL RUBIO RISSO </v>
      </c>
      <c r="G689" s="100" t="s">
        <v>27054</v>
      </c>
      <c r="H689" s="61"/>
      <c r="I689" s="27"/>
      <c r="J689" s="57" t="s">
        <v>21</v>
      </c>
      <c r="K689" s="23" t="s">
        <v>22</v>
      </c>
    </row>
    <row r="690" ht="22.5" customHeight="1">
      <c r="A690" s="147">
        <v>46142.0</v>
      </c>
      <c r="B690" s="46"/>
      <c r="C690" s="46" t="s">
        <v>122</v>
      </c>
      <c r="D690" s="181" t="s">
        <v>27055</v>
      </c>
      <c r="E690" s="100"/>
      <c r="F690" s="112" t="str">
        <f t="shared" si="1"/>
        <v>ADRIÁN ANDRÉS SEPÚLVEDA MORALES </v>
      </c>
      <c r="G690" s="100" t="s">
        <v>27056</v>
      </c>
      <c r="H690" s="56" t="s">
        <v>33</v>
      </c>
      <c r="I690" s="27"/>
      <c r="J690" s="57" t="s">
        <v>21226</v>
      </c>
      <c r="K690" s="23" t="s">
        <v>15</v>
      </c>
    </row>
    <row r="691" ht="22.5" customHeight="1">
      <c r="A691" s="147">
        <v>46142.0</v>
      </c>
      <c r="B691" s="15">
        <v>46142.0</v>
      </c>
      <c r="C691" s="44">
        <v>43617.0</v>
      </c>
      <c r="D691" s="181" t="s">
        <v>27057</v>
      </c>
      <c r="E691" s="100"/>
      <c r="F691" s="112" t="str">
        <f t="shared" si="1"/>
        <v>CONSTANSA IVONNE GÁLVEZ RODRÍGUEZ </v>
      </c>
      <c r="G691" s="100" t="s">
        <v>14620</v>
      </c>
      <c r="H691" s="56" t="s">
        <v>33</v>
      </c>
      <c r="I691" s="27"/>
      <c r="J691" s="57" t="s">
        <v>19</v>
      </c>
      <c r="K691" s="23" t="s">
        <v>15</v>
      </c>
    </row>
    <row r="692" ht="22.5" customHeight="1">
      <c r="A692" s="147">
        <v>46142.0</v>
      </c>
      <c r="B692" s="46"/>
      <c r="C692" s="46" t="s">
        <v>106</v>
      </c>
      <c r="D692" s="181" t="s">
        <v>27058</v>
      </c>
      <c r="E692" s="100"/>
      <c r="F692" s="112" t="str">
        <f t="shared" si="1"/>
        <v>FRANCISCA ALEJANDRA SOTO ARANCIBIA </v>
      </c>
      <c r="G692" s="100" t="s">
        <v>27059</v>
      </c>
      <c r="H692" s="56" t="s">
        <v>33</v>
      </c>
      <c r="I692" s="27"/>
      <c r="J692" s="57" t="s">
        <v>21</v>
      </c>
      <c r="K692" s="23" t="s">
        <v>15</v>
      </c>
    </row>
    <row r="693" ht="22.5" customHeight="1">
      <c r="A693" s="147">
        <v>46142.0</v>
      </c>
      <c r="B693" s="46"/>
      <c r="C693" s="46" t="s">
        <v>232</v>
      </c>
      <c r="D693" s="181" t="s">
        <v>27060</v>
      </c>
      <c r="E693" s="100"/>
      <c r="F693" s="112" t="str">
        <f t="shared" si="1"/>
        <v>JONATHAN FABIÁN CUEVAS TREUMÚN </v>
      </c>
      <c r="G693" s="100" t="s">
        <v>27061</v>
      </c>
      <c r="H693" s="56" t="s">
        <v>33</v>
      </c>
      <c r="I693" s="27"/>
      <c r="J693" s="57" t="s">
        <v>21</v>
      </c>
      <c r="K693" s="23" t="s">
        <v>15</v>
      </c>
    </row>
    <row r="694" ht="22.5" customHeight="1">
      <c r="A694" s="147">
        <v>46142.0</v>
      </c>
      <c r="B694" s="46"/>
      <c r="C694" s="46" t="s">
        <v>106</v>
      </c>
      <c r="D694" s="181" t="s">
        <v>27062</v>
      </c>
      <c r="E694" s="100"/>
      <c r="F694" s="112" t="str">
        <f t="shared" si="1"/>
        <v>CAMILA PAZ MOYANO MONDACA </v>
      </c>
      <c r="G694" s="100" t="s">
        <v>27063</v>
      </c>
      <c r="H694" s="56" t="s">
        <v>33</v>
      </c>
      <c r="I694" s="27"/>
      <c r="J694" s="57" t="s">
        <v>21</v>
      </c>
      <c r="K694" s="23" t="s">
        <v>15</v>
      </c>
    </row>
    <row r="695" ht="22.5" customHeight="1">
      <c r="A695" s="147">
        <v>46142.0</v>
      </c>
      <c r="B695" s="15">
        <v>46141.0</v>
      </c>
      <c r="C695" s="44">
        <v>43009.0</v>
      </c>
      <c r="D695" s="181" t="s">
        <v>27064</v>
      </c>
      <c r="E695" s="100"/>
      <c r="F695" s="112" t="str">
        <f t="shared" si="1"/>
        <v>EDUARDO ESTEBAN FICA IBÁÑEZ </v>
      </c>
      <c r="G695" s="100" t="s">
        <v>27065</v>
      </c>
      <c r="H695" s="56" t="s">
        <v>33</v>
      </c>
      <c r="I695" s="27"/>
      <c r="J695" s="57" t="s">
        <v>17</v>
      </c>
      <c r="K695" s="23" t="s">
        <v>15</v>
      </c>
    </row>
    <row r="696" ht="22.5" customHeight="1">
      <c r="A696" s="147">
        <v>46142.0</v>
      </c>
      <c r="B696" s="15">
        <v>46146.0</v>
      </c>
      <c r="C696" s="44">
        <v>42064.0</v>
      </c>
      <c r="D696" s="181" t="s">
        <v>27066</v>
      </c>
      <c r="E696" s="100"/>
      <c r="F696" s="112" t="str">
        <f t="shared" si="1"/>
        <v>DANIELA CAROLINA ZULETA CALLEJAS </v>
      </c>
      <c r="G696" s="100" t="s">
        <v>27067</v>
      </c>
      <c r="H696" s="56" t="s">
        <v>33</v>
      </c>
      <c r="I696" s="27"/>
      <c r="J696" s="57" t="s">
        <v>17</v>
      </c>
      <c r="K696" s="23" t="s">
        <v>15</v>
      </c>
    </row>
  </sheetData>
  <customSheetViews>
    <customSheetView guid="{AFC13CFB-99DB-45F4-9BE9-BCC5934A7474}" filter="1" showAutoFilter="1">
      <autoFilter ref="$A$2:$K$696">
        <filterColumn colId="8">
          <filters blank="1"/>
        </filterColumn>
        <filterColumn colId="0">
          <filters>
            <filter val="30/4/2026"/>
          </filters>
        </filterColumn>
      </autoFilter>
      <extLst>
        <ext uri="GoogleSheetsCustomDataVersion1">
          <go:sheetsCustomData xmlns:go="http://customooxmlschemas.google.com/" filterViewId="1029035965"/>
        </ext>
      </extLst>
    </customSheetView>
    <customSheetView guid="{2BC0CBFF-4969-47F5-962B-EAA5F27EE862}" filter="1" showAutoFilter="1">
      <autoFilter ref="$A$2:$K$696">
        <filterColumn colId="1">
          <filters>
            <filter val="4/5"/>
          </filters>
        </filterColumn>
        <filterColumn colId="9">
          <filters>
            <filter val="SUBIDA A CONASET"/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1128810114"/>
        </ext>
      </extLst>
    </customSheetView>
    <customSheetView guid="{5ED32115-CDE8-4C39-A27B-4344230D96A6}" filter="1" showAutoFilter="1">
      <autoFilter ref="$A$2:$K$696">
        <filterColumn colId="10">
          <filters blank="1">
            <filter val="ESPERA EXAMEN"/>
          </filters>
        </filterColumn>
        <filterColumn colId="9">
          <filters>
            <filter val="SUBIDA CON OFICIO"/>
            <filter val="CAMBIO DE DOMICILIO SOLICITADO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20896047"/>
        </ext>
      </extLst>
    </customSheetView>
    <customSheetView guid="{4D015772-8E07-4206-A8D1-95D9EFE3B637}" filter="1" showAutoFilter="1">
      <autoFilter ref="$A$2:$K$696"/>
      <extLst>
        <ext uri="GoogleSheetsCustomDataVersion1">
          <go:sheetsCustomData xmlns:go="http://customooxmlschemas.google.com/" filterViewId="1264626559"/>
        </ext>
      </extLst>
    </customSheetView>
    <customSheetView guid="{075162A5-B6BA-4294-A7D3-9A83C6028E3A}" filter="1" showAutoFilter="1">
      <autoFilter ref="$A$2:$K$696">
        <filterColumn colId="9">
          <filters>
            <filter val="CAMBIO DOM. SUBIDO CON CORREO"/>
            <filter val="CAMBIO DE DOMICILIO SOLICITADO"/>
          </filters>
        </filterColumn>
        <filterColumn colId="10">
          <filters blank="1"/>
        </filterColumn>
        <sortState ref="A2:K696">
          <sortCondition ref="J2:J696"/>
        </sortState>
      </autoFilter>
      <extLst>
        <ext uri="GoogleSheetsCustomDataVersion1">
          <go:sheetsCustomData xmlns:go="http://customooxmlschemas.google.com/" filterViewId="1282803161"/>
        </ext>
      </extLst>
    </customSheetView>
    <customSheetView guid="{AEF1FB6D-E4F5-4148-A3C3-08ADEA8E7B1D}" filter="1" showAutoFilter="1">
      <autoFilter ref="$A$2:$K$696">
        <filterColumn colId="9">
          <filters/>
        </filterColumn>
      </autoFilter>
      <extLst>
        <ext uri="GoogleSheetsCustomDataVersion1">
          <go:sheetsCustomData xmlns:go="http://customooxmlschemas.google.com/" filterViewId="1833829144"/>
        </ext>
      </extLst>
    </customSheetView>
    <customSheetView guid="{298F46CB-59F2-4A49-80F0-66B5262D267F}" filter="1" showAutoFilter="1">
      <autoFilter ref="$A$2:$K$696"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  <sortState ref="A2:K696">
          <sortCondition ref="A2:A696"/>
        </sortState>
      </autoFilter>
      <extLst>
        <ext uri="GoogleSheetsCustomDataVersion1">
          <go:sheetsCustomData xmlns:go="http://customooxmlschemas.google.com/" filterViewId="202572489"/>
        </ext>
      </extLst>
    </customSheetView>
    <customSheetView guid="{D6BF2938-BB87-4C39-9A19-85854C8C0926}" filter="1" showAutoFilter="1">
      <autoFilter ref="$A$2:$K$696">
        <filterColumn colId="0">
          <filters>
            <filter val="30/4/2026"/>
          </filters>
        </filterColumn>
        <filterColumn colId="7">
          <filters>
            <filter val="PLACILLA"/>
            <filter val="AV.ARGENTINA"/>
          </filters>
        </filterColumn>
      </autoFilter>
      <extLst>
        <ext uri="GoogleSheetsCustomDataVersion1">
          <go:sheetsCustomData xmlns:go="http://customooxmlschemas.google.com/" filterViewId="346148628"/>
        </ext>
      </extLst>
    </customSheetView>
    <customSheetView guid="{EF627CD4-2412-4153-974D-8DE81508009A}" filter="1" showAutoFilter="1">
      <autoFilter ref="$A$2:$K$696">
        <filterColumn colId="9">
          <filters/>
        </filterColumn>
        <sortState ref="A2:K696">
          <sortCondition ref="J2:J696"/>
          <sortCondition ref="A2:A696"/>
        </sortState>
      </autoFilter>
      <extLst>
        <ext uri="GoogleSheetsCustomDataVersion1">
          <go:sheetsCustomData xmlns:go="http://customooxmlschemas.google.com/" filterViewId="706483443"/>
        </ext>
      </extLst>
    </customSheetView>
    <customSheetView guid="{8AFB4DE4-19C0-46F6-98D8-08ED6A808B83}" filter="1" showAutoFilter="1">
      <autoFilter ref="$A$2:$K$696">
        <filterColumn colId="9">
          <filters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839329353"/>
        </ext>
      </extLst>
    </customSheetView>
  </customSheetViews>
  <mergeCells count="1">
    <mergeCell ref="F1:G1"/>
  </mergeCells>
  <conditionalFormatting sqref="A33:A696 D33:E696 G33:G696">
    <cfRule type="expression" dxfId="5" priority="1">
      <formula>#REF!="1° LICENCIA"</formula>
    </cfRule>
  </conditionalFormatting>
  <conditionalFormatting sqref="A33:A696 D33:E696 G33:G696">
    <cfRule type="expression" dxfId="6" priority="2">
      <formula>#REF!="SUBIDA A CONASET"</formula>
    </cfRule>
  </conditionalFormatting>
  <conditionalFormatting sqref="A33:A696 D33:E696 G33:G696">
    <cfRule type="expression" dxfId="7" priority="3">
      <formula>#REF!="SUBIDA CON F8"</formula>
    </cfRule>
  </conditionalFormatting>
  <conditionalFormatting sqref="A33:A696 D33:E696 G33:G696">
    <cfRule type="expression" dxfId="8" priority="4">
      <formula>#REF!="CAMBIO DOM. SUBIDO A CONASET"</formula>
    </cfRule>
  </conditionalFormatting>
  <conditionalFormatting sqref="A33:A696 D33:E696 G33:G696">
    <cfRule type="expression" dxfId="9" priority="5">
      <formula>#REF!="SE ENCUENTRA EN ARCHIVOS"</formula>
    </cfRule>
  </conditionalFormatting>
  <conditionalFormatting sqref="A33:A696 D33:E696 G33:G696">
    <cfRule type="expression" dxfId="10" priority="6">
      <formula>#REF!="SE ENCUENTRA EN OF.43"</formula>
    </cfRule>
  </conditionalFormatting>
  <conditionalFormatting sqref="A33:A696 D33:E696 G33:G696">
    <cfRule type="expression" dxfId="11" priority="7">
      <formula>#REF!="CAMBIO DE DOMICILIO SOLICITADO"</formula>
    </cfRule>
  </conditionalFormatting>
  <conditionalFormatting sqref="A33:A696 D33:E696 G33:G696">
    <cfRule type="expression" dxfId="12" priority="8">
      <formula>#REF!="CAMBIO DE DOMICILIO"</formula>
    </cfRule>
  </conditionalFormatting>
  <conditionalFormatting sqref="A33:A696 D33:E696 G33:G696">
    <cfRule type="expression" dxfId="13" priority="9">
      <formula>#REF!="NO EXISTE CARPETA"</formula>
    </cfRule>
  </conditionalFormatting>
  <conditionalFormatting sqref="A33:A696 D33:E696 G33:G696">
    <cfRule type="expression" dxfId="14" priority="10">
      <formula>#REF!="CREAR OFICIO "</formula>
    </cfRule>
  </conditionalFormatting>
  <conditionalFormatting sqref="A32 D32:E32 G32 A61:A696 D61:E696 G61:G696">
    <cfRule type="expression" dxfId="13" priority="11">
      <formula>#REF!="NO EXISTE CARPETA"</formula>
    </cfRule>
  </conditionalFormatting>
  <conditionalFormatting sqref="A31 D31:E31 G31">
    <cfRule type="expression" dxfId="13" priority="12">
      <formula>#REF!="NO EXISTE CARPETA"</formula>
    </cfRule>
  </conditionalFormatting>
  <conditionalFormatting sqref="A31:K31">
    <cfRule type="expression" dxfId="10" priority="13">
      <formula>$J31="SE ENCUENTRA EN OF.43"</formula>
    </cfRule>
  </conditionalFormatting>
  <conditionalFormatting sqref="A31:K31">
    <cfRule type="expression" dxfId="14" priority="14">
      <formula>$J31="CREAR OFICIO "</formula>
    </cfRule>
  </conditionalFormatting>
  <conditionalFormatting sqref="A28 D28:E28 G28">
    <cfRule type="expression" dxfId="13" priority="15">
      <formula>#REF!="NO EXISTE CARPETA"</formula>
    </cfRule>
  </conditionalFormatting>
  <conditionalFormatting sqref="A28:K28 B581">
    <cfRule type="expression" dxfId="10" priority="16">
      <formula>$J28="SE ENCUENTRA EN OF.43"</formula>
    </cfRule>
  </conditionalFormatting>
  <conditionalFormatting sqref="A28:K28 B581">
    <cfRule type="expression" dxfId="14" priority="17">
      <formula>$J28="CREAR OFICIO "</formula>
    </cfRule>
  </conditionalFormatting>
  <conditionalFormatting sqref="A30 D30:E30 G30">
    <cfRule type="expression" dxfId="13" priority="18">
      <formula>#REF!="NO EXISTE CARPETA"</formula>
    </cfRule>
  </conditionalFormatting>
  <conditionalFormatting sqref="A30:K30">
    <cfRule type="expression" dxfId="10" priority="19">
      <formula>$J30="SE ENCUENTRA EN OF.43"</formula>
    </cfRule>
  </conditionalFormatting>
  <conditionalFormatting sqref="A30:K30">
    <cfRule type="expression" dxfId="14" priority="20">
      <formula>$J30="CREAR OFICIO "</formula>
    </cfRule>
  </conditionalFormatting>
  <conditionalFormatting sqref="A29 D29:E29 G29">
    <cfRule type="expression" dxfId="13" priority="21">
      <formula>#REF!="NO EXISTE CARPETA"</formula>
    </cfRule>
  </conditionalFormatting>
  <conditionalFormatting sqref="A29:K29">
    <cfRule type="expression" dxfId="10" priority="22">
      <formula>$J29="SE ENCUENTRA EN OF.43"</formula>
    </cfRule>
  </conditionalFormatting>
  <conditionalFormatting sqref="A29:K29">
    <cfRule type="expression" dxfId="14" priority="23">
      <formula>$J29="CREAR OFICIO "</formula>
    </cfRule>
  </conditionalFormatting>
  <conditionalFormatting sqref="A27 D27:E27 G27">
    <cfRule type="expression" dxfId="13" priority="24">
      <formula>#REF!="NO EXISTE CARPETA"</formula>
    </cfRule>
  </conditionalFormatting>
  <conditionalFormatting sqref="A27:G27 H27:H32 I27:K27">
    <cfRule type="expression" dxfId="10" priority="25">
      <formula>$J27="SE ENCUENTRA EN OF.43"</formula>
    </cfRule>
  </conditionalFormatting>
  <conditionalFormatting sqref="A27:G27 H27:H32 I27:K27">
    <cfRule type="expression" dxfId="14" priority="26">
      <formula>$J27="CREAR OFICIO "</formula>
    </cfRule>
  </conditionalFormatting>
  <conditionalFormatting sqref="A26 D26:E26 G26">
    <cfRule type="expression" dxfId="13" priority="27">
      <formula>#REF!="NO EXISTE CARPETA"</formula>
    </cfRule>
  </conditionalFormatting>
  <conditionalFormatting sqref="A26:K26">
    <cfRule type="expression" dxfId="10" priority="28">
      <formula>$J26="SE ENCUENTRA EN OF.43"</formula>
    </cfRule>
  </conditionalFormatting>
  <conditionalFormatting sqref="A26:K26">
    <cfRule type="expression" dxfId="14" priority="29">
      <formula>$J26="CREAR OFICIO "</formula>
    </cfRule>
  </conditionalFormatting>
  <conditionalFormatting sqref="A25 D25:E25 G25">
    <cfRule type="expression" dxfId="13" priority="30">
      <formula>#REF!="NO EXISTE CARPETA"</formula>
    </cfRule>
  </conditionalFormatting>
  <conditionalFormatting sqref="A25:K25">
    <cfRule type="expression" dxfId="10" priority="31">
      <formula>$J25="SE ENCUENTRA EN OF.43"</formula>
    </cfRule>
  </conditionalFormatting>
  <conditionalFormatting sqref="A25:K25">
    <cfRule type="expression" dxfId="14" priority="32">
      <formula>$J25="CREAR OFICIO "</formula>
    </cfRule>
  </conditionalFormatting>
  <conditionalFormatting sqref="A24 D24:E24 G24">
    <cfRule type="expression" dxfId="13" priority="33">
      <formula>#REF!="NO EXISTE CARPETA"</formula>
    </cfRule>
  </conditionalFormatting>
  <conditionalFormatting sqref="A24:K24">
    <cfRule type="expression" dxfId="10" priority="34">
      <formula>$J24="SE ENCUENTRA EN OF.43"</formula>
    </cfRule>
  </conditionalFormatting>
  <conditionalFormatting sqref="A24:K24">
    <cfRule type="expression" dxfId="14" priority="35">
      <formula>$J24="CREAR OFICIO "</formula>
    </cfRule>
  </conditionalFormatting>
  <conditionalFormatting sqref="A23 D23:E23 G23">
    <cfRule type="expression" dxfId="13" priority="36">
      <formula>#REF!="NO EXISTE CARPETA"</formula>
    </cfRule>
  </conditionalFormatting>
  <conditionalFormatting sqref="A23:K23">
    <cfRule type="expression" dxfId="10" priority="37">
      <formula>$J23="SE ENCUENTRA EN OF.43"</formula>
    </cfRule>
  </conditionalFormatting>
  <conditionalFormatting sqref="A23:K23">
    <cfRule type="expression" dxfId="14" priority="38">
      <formula>$J23="CREAR OFICIO "</formula>
    </cfRule>
  </conditionalFormatting>
  <conditionalFormatting sqref="A22 D22:E22 G22">
    <cfRule type="expression" dxfId="13" priority="39">
      <formula>#REF!="NO EXISTE CARPETA"</formula>
    </cfRule>
  </conditionalFormatting>
  <conditionalFormatting sqref="A22:K22 B62 B289">
    <cfRule type="expression" dxfId="10" priority="40">
      <formula>$J22="SE ENCUENTRA EN OF.43"</formula>
    </cfRule>
  </conditionalFormatting>
  <conditionalFormatting sqref="A22:K22 B62 B289">
    <cfRule type="expression" dxfId="14" priority="41">
      <formula>$J22="CREAR OFICIO "</formula>
    </cfRule>
  </conditionalFormatting>
  <conditionalFormatting sqref="A21 D21:E21 G21">
    <cfRule type="expression" dxfId="13" priority="42">
      <formula>#REF!="NO EXISTE CARPETA"</formula>
    </cfRule>
  </conditionalFormatting>
  <conditionalFormatting sqref="A21:K21">
    <cfRule type="expression" dxfId="10" priority="43">
      <formula>$J21="SE ENCUENTRA EN OF.43"</formula>
    </cfRule>
  </conditionalFormatting>
  <conditionalFormatting sqref="A21:K21">
    <cfRule type="expression" dxfId="14" priority="44">
      <formula>$J21="CREAR OFICIO "</formula>
    </cfRule>
  </conditionalFormatting>
  <conditionalFormatting sqref="A20 D20:E20 G20">
    <cfRule type="expression" dxfId="13" priority="45">
      <formula>#REF!="NO EXISTE CARPETA"</formula>
    </cfRule>
  </conditionalFormatting>
  <conditionalFormatting sqref="A20:K20">
    <cfRule type="expression" dxfId="10" priority="46">
      <formula>$J20="SE ENCUENTRA EN OF.43"</formula>
    </cfRule>
  </conditionalFormatting>
  <conditionalFormatting sqref="A20:K20">
    <cfRule type="expression" dxfId="14" priority="47">
      <formula>$J20="CREAR OFICIO "</formula>
    </cfRule>
  </conditionalFormatting>
  <conditionalFormatting sqref="A19 D19:E19 G19">
    <cfRule type="expression" dxfId="13" priority="48">
      <formula>#REF!="NO EXISTE CARPETA"</formula>
    </cfRule>
  </conditionalFormatting>
  <conditionalFormatting sqref="A19:K19">
    <cfRule type="expression" dxfId="10" priority="49">
      <formula>$J19="SE ENCUENTRA EN OF.43"</formula>
    </cfRule>
  </conditionalFormatting>
  <conditionalFormatting sqref="A19:K19">
    <cfRule type="expression" dxfId="14" priority="50">
      <formula>$J19="CREAR OFICIO "</formula>
    </cfRule>
  </conditionalFormatting>
  <conditionalFormatting sqref="A17:A18 D17:E18 G17:G18">
    <cfRule type="expression" dxfId="13" priority="51">
      <formula>#REF!="NO EXISTE CARPETA"</formula>
    </cfRule>
  </conditionalFormatting>
  <conditionalFormatting sqref="A17:K18">
    <cfRule type="expression" dxfId="10" priority="52">
      <formula>$J17="SE ENCUENTRA EN OF.43"</formula>
    </cfRule>
  </conditionalFormatting>
  <conditionalFormatting sqref="A17:K18">
    <cfRule type="expression" dxfId="14" priority="53">
      <formula>$J17="CREAR OFICIO "</formula>
    </cfRule>
  </conditionalFormatting>
  <conditionalFormatting sqref="A16 D16:E16 G16">
    <cfRule type="expression" dxfId="13" priority="54">
      <formula>#REF!="NO EXISTE CARPETA"</formula>
    </cfRule>
  </conditionalFormatting>
  <conditionalFormatting sqref="A16:K16">
    <cfRule type="expression" dxfId="10" priority="55">
      <formula>$J16="SE ENCUENTRA EN OF.43"</formula>
    </cfRule>
  </conditionalFormatting>
  <conditionalFormatting sqref="A16:K16">
    <cfRule type="expression" dxfId="14" priority="56">
      <formula>$J16="CREAR OFICIO "</formula>
    </cfRule>
  </conditionalFormatting>
  <conditionalFormatting sqref="A15 D15:E15 G15">
    <cfRule type="expression" dxfId="13" priority="57">
      <formula>#REF!="NO EXISTE CARPETA"</formula>
    </cfRule>
  </conditionalFormatting>
  <conditionalFormatting sqref="A15:K15">
    <cfRule type="expression" dxfId="10" priority="58">
      <formula>$J15="SE ENCUENTRA EN OF.43"</formula>
    </cfRule>
  </conditionalFormatting>
  <conditionalFormatting sqref="A15:K15">
    <cfRule type="expression" dxfId="14" priority="59">
      <formula>$J15="CREAR OFICIO "</formula>
    </cfRule>
  </conditionalFormatting>
  <conditionalFormatting sqref="A14 D14:E14 G14">
    <cfRule type="expression" dxfId="13" priority="60">
      <formula>#REF!="NO EXISTE CARPETA"</formula>
    </cfRule>
  </conditionalFormatting>
  <conditionalFormatting sqref="A14:K14">
    <cfRule type="expression" dxfId="10" priority="61">
      <formula>$J14="SE ENCUENTRA EN OF.43"</formula>
    </cfRule>
  </conditionalFormatting>
  <conditionalFormatting sqref="A14:K14">
    <cfRule type="expression" dxfId="14" priority="62">
      <formula>$J14="CREAR OFICIO "</formula>
    </cfRule>
  </conditionalFormatting>
  <conditionalFormatting sqref="A13 D13:E13 G13">
    <cfRule type="expression" dxfId="13" priority="63">
      <formula>#REF!="NO EXISTE CARPETA"</formula>
    </cfRule>
  </conditionalFormatting>
  <conditionalFormatting sqref="A13:K13">
    <cfRule type="expression" dxfId="10" priority="64">
      <formula>$J13="SE ENCUENTRA EN OF.43"</formula>
    </cfRule>
  </conditionalFormatting>
  <conditionalFormatting sqref="A13:K13">
    <cfRule type="expression" dxfId="14" priority="65">
      <formula>$J13="CREAR OFICIO "</formula>
    </cfRule>
  </conditionalFormatting>
  <conditionalFormatting sqref="A12 D12:E12 G12">
    <cfRule type="expression" dxfId="13" priority="66">
      <formula>#REF!="NO EXISTE CARPETA"</formula>
    </cfRule>
  </conditionalFormatting>
  <conditionalFormatting sqref="A12:G12 H12:H13 I12:K12">
    <cfRule type="expression" dxfId="10" priority="67">
      <formula>$J12="SE ENCUENTRA EN OF.43"</formula>
    </cfRule>
  </conditionalFormatting>
  <conditionalFormatting sqref="A12:G12 H12:H13 I12:K12">
    <cfRule type="expression" dxfId="14" priority="68">
      <formula>$J12="CREAR OFICIO "</formula>
    </cfRule>
  </conditionalFormatting>
  <conditionalFormatting sqref="A11 D11:E11 G11">
    <cfRule type="expression" dxfId="13" priority="69">
      <formula>#REF!="NO EXISTE CARPETA"</formula>
    </cfRule>
  </conditionalFormatting>
  <conditionalFormatting sqref="A11:K11">
    <cfRule type="expression" dxfId="10" priority="70">
      <formula>$J11="SE ENCUENTRA EN OF.43"</formula>
    </cfRule>
  </conditionalFormatting>
  <conditionalFormatting sqref="A11:K11">
    <cfRule type="expression" dxfId="14" priority="71">
      <formula>$J11="CREAR OFICIO "</formula>
    </cfRule>
  </conditionalFormatting>
  <conditionalFormatting sqref="A10 D10:E10 G10">
    <cfRule type="expression" dxfId="13" priority="72">
      <formula>#REF!="NO EXISTE CARPETA"</formula>
    </cfRule>
  </conditionalFormatting>
  <conditionalFormatting sqref="A10:K10">
    <cfRule type="expression" dxfId="10" priority="73">
      <formula>$J10="SE ENCUENTRA EN OF.43"</formula>
    </cfRule>
  </conditionalFormatting>
  <conditionalFormatting sqref="A10:K10">
    <cfRule type="expression" dxfId="14" priority="74">
      <formula>$J10="CREAR OFICIO "</formula>
    </cfRule>
  </conditionalFormatting>
  <conditionalFormatting sqref="A9 D9:E9 G9">
    <cfRule type="expression" dxfId="13" priority="75">
      <formula>#REF!="NO EXISTE CARPETA"</formula>
    </cfRule>
  </conditionalFormatting>
  <conditionalFormatting sqref="A9:K9">
    <cfRule type="expression" dxfId="10" priority="76">
      <formula>$J9="SE ENCUENTRA EN OF.43"</formula>
    </cfRule>
  </conditionalFormatting>
  <conditionalFormatting sqref="A9:K9">
    <cfRule type="expression" dxfId="14" priority="77">
      <formula>$J9="CREAR OFICIO "</formula>
    </cfRule>
  </conditionalFormatting>
  <conditionalFormatting sqref="A8 D8:E8 G8">
    <cfRule type="expression" dxfId="13" priority="78">
      <formula>#REF!="NO EXISTE CARPETA"</formula>
    </cfRule>
  </conditionalFormatting>
  <conditionalFormatting sqref="A8:K8">
    <cfRule type="expression" dxfId="10" priority="79">
      <formula>$J8="SE ENCUENTRA EN OF.43"</formula>
    </cfRule>
  </conditionalFormatting>
  <conditionalFormatting sqref="A8:K8">
    <cfRule type="expression" dxfId="14" priority="80">
      <formula>$J8="CREAR OFICIO "</formula>
    </cfRule>
  </conditionalFormatting>
  <conditionalFormatting sqref="A6:A7 D6:E7 G6:G7">
    <cfRule type="expression" dxfId="13" priority="81">
      <formula>#REF!="NO EXISTE CARPETA"</formula>
    </cfRule>
  </conditionalFormatting>
  <conditionalFormatting sqref="A6:K7">
    <cfRule type="expression" dxfId="10" priority="82">
      <formula>$J6="SE ENCUENTRA EN OF.43"</formula>
    </cfRule>
  </conditionalFormatting>
  <conditionalFormatting sqref="A6:K7">
    <cfRule type="expression" dxfId="14" priority="83">
      <formula>$J6="CREAR OFICIO "</formula>
    </cfRule>
  </conditionalFormatting>
  <conditionalFormatting sqref="A5 D5:E5 G5">
    <cfRule type="expression" dxfId="13" priority="84">
      <formula>#REF!="NO EXISTE CARPETA"</formula>
    </cfRule>
  </conditionalFormatting>
  <conditionalFormatting sqref="A5:K5">
    <cfRule type="expression" dxfId="10" priority="85">
      <formula>$J5="SE ENCUENTRA EN OF.43"</formula>
    </cfRule>
  </conditionalFormatting>
  <conditionalFormatting sqref="A5:K5">
    <cfRule type="expression" dxfId="14" priority="86">
      <formula>$J5="CREAR OFICIO "</formula>
    </cfRule>
  </conditionalFormatting>
  <conditionalFormatting sqref="A4 D4:E4 G4">
    <cfRule type="expression" dxfId="13" priority="87">
      <formula>#REF!="NO EXISTE CARPETA"</formula>
    </cfRule>
  </conditionalFormatting>
  <conditionalFormatting sqref="A4:K4 B293">
    <cfRule type="expression" dxfId="10" priority="88">
      <formula>$J4="SE ENCUENTRA EN OF.43"</formula>
    </cfRule>
  </conditionalFormatting>
  <conditionalFormatting sqref="A4:K4 B293">
    <cfRule type="expression" dxfId="14" priority="89">
      <formula>$J4="CREAR OFICIO "</formula>
    </cfRule>
  </conditionalFormatting>
  <conditionalFormatting sqref="A3:A696 D3:E3 G3">
    <cfRule type="expression" dxfId="13" priority="90">
      <formula>#REF!="NO EXISTE CARPETA"</formula>
    </cfRule>
  </conditionalFormatting>
  <conditionalFormatting sqref="A3:A696 B3:K3">
    <cfRule type="expression" dxfId="10" priority="91">
      <formula>$J3="SE ENCUENTRA EN OF.43"</formula>
    </cfRule>
  </conditionalFormatting>
  <conditionalFormatting sqref="A3:A696 B3:K3">
    <cfRule type="expression" dxfId="14" priority="92">
      <formula>$J3="CREAR OFICIO "</formula>
    </cfRule>
  </conditionalFormatting>
  <conditionalFormatting sqref="A3:K696">
    <cfRule type="expression" dxfId="6" priority="93">
      <formula>$J3="SUBIDA A CONASET"</formula>
    </cfRule>
  </conditionalFormatting>
  <conditionalFormatting sqref="A3:K696">
    <cfRule type="expression" dxfId="7" priority="94">
      <formula>$J3="SUBIDA CON F8"</formula>
    </cfRule>
  </conditionalFormatting>
  <conditionalFormatting sqref="A3:K696">
    <cfRule type="expression" dxfId="8" priority="95">
      <formula>$J3="CAMBIO DOM. SUBIDO A CONASET"</formula>
    </cfRule>
  </conditionalFormatting>
  <conditionalFormatting sqref="A3:K696">
    <cfRule type="expression" dxfId="21" priority="96">
      <formula>$J3="CAMBIO DOM. SUBIDO CON CORREO"</formula>
    </cfRule>
  </conditionalFormatting>
  <conditionalFormatting sqref="A3:K696">
    <cfRule type="expression" dxfId="15" priority="97">
      <formula>$J3="SUBIDA CON OFICIO"</formula>
    </cfRule>
  </conditionalFormatting>
  <conditionalFormatting sqref="A3:K696">
    <cfRule type="expression" dxfId="9" priority="98">
      <formula>$J3="SE ENCUENTRA EN ARCHIVOS"</formula>
    </cfRule>
  </conditionalFormatting>
  <conditionalFormatting sqref="A3:K696">
    <cfRule type="expression" dxfId="10" priority="99">
      <formula>$J3="SE ENCUENTRA EN OF. 43"</formula>
    </cfRule>
  </conditionalFormatting>
  <conditionalFormatting sqref="A3:K696">
    <cfRule type="expression" dxfId="11" priority="100">
      <formula>$J3="CAMBIO DE DOMICILIO SOLICITADO"</formula>
    </cfRule>
  </conditionalFormatting>
  <conditionalFormatting sqref="A3:K696">
    <cfRule type="expression" dxfId="12" priority="101">
      <formula>$J3="CAMBIO DE DOMICILIO"</formula>
    </cfRule>
  </conditionalFormatting>
  <conditionalFormatting sqref="A3:K696">
    <cfRule type="expression" dxfId="13" priority="102">
      <formula>$J3="NO EXISTE CARPETA"</formula>
    </cfRule>
  </conditionalFormatting>
  <conditionalFormatting sqref="G3:H696">
    <cfRule type="expression" dxfId="16" priority="103">
      <formula>COUNTIF($G$3:$G$14, G3)&gt;1</formula>
    </cfRule>
  </conditionalFormatting>
  <conditionalFormatting sqref="A3:K696">
    <cfRule type="expression" dxfId="17" priority="104">
      <formula>$J3="CREAR OFICIO"</formula>
    </cfRule>
  </conditionalFormatting>
  <dataValidations>
    <dataValidation type="list" allowBlank="1" sqref="I3:I696">
      <formula1>"ALERTADA,REVISAR"</formula1>
    </dataValidation>
    <dataValidation type="list" allowBlank="1" sqref="H3:H696">
      <formula1>"AV.ARGENTINA,PLACILLA,MERC. PUERTO"</formula1>
    </dataValidation>
    <dataValidation type="custom" allowBlank="1" showDropDown="1" sqref="A3:A696 C3:C696">
      <formula1>OR(NOT(ISERROR(DATEVALUE(A3))), AND(ISNUMBER(A3), LEFT(CELL("format", A3))="D"))</formula1>
    </dataValidation>
    <dataValidation type="list" allowBlank="1" sqref="J3:J696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696"/>
    <dataValidation type="list" allowBlank="1" sqref="K3:K696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63"/>
    <col customWidth="1" min="3" max="3" width="22.38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4.75"/>
    <col customWidth="1" min="10" max="10" width="29.88"/>
    <col customWidth="1" min="11" max="11" width="19.25"/>
  </cols>
  <sheetData>
    <row r="1">
      <c r="A1" s="48"/>
      <c r="B1" s="1"/>
      <c r="C1" s="6"/>
      <c r="D1" s="31"/>
      <c r="E1" s="32"/>
      <c r="F1" s="47" t="s">
        <v>39</v>
      </c>
      <c r="G1" s="5"/>
      <c r="H1" s="34"/>
      <c r="I1" s="7"/>
      <c r="J1" s="187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46126.0</v>
      </c>
      <c r="B3" s="15">
        <v>46112.0</v>
      </c>
      <c r="C3" s="44">
        <v>40238.0</v>
      </c>
      <c r="D3" s="181" t="s">
        <v>27068</v>
      </c>
      <c r="E3" s="100"/>
      <c r="F3" s="112" t="s">
        <v>27069</v>
      </c>
      <c r="G3" s="100" t="s">
        <v>27070</v>
      </c>
      <c r="H3" s="39" t="s">
        <v>40</v>
      </c>
      <c r="I3" s="22"/>
      <c r="J3" s="189" t="s">
        <v>17</v>
      </c>
      <c r="K3" s="23" t="s">
        <v>15</v>
      </c>
    </row>
    <row r="4" ht="22.5" customHeight="1">
      <c r="A4" s="147">
        <v>46126.0</v>
      </c>
      <c r="B4" s="15">
        <v>46120.0</v>
      </c>
      <c r="C4" s="44">
        <v>44621.0</v>
      </c>
      <c r="D4" s="181" t="s">
        <v>27071</v>
      </c>
      <c r="E4" s="100"/>
      <c r="F4" s="112" t="str">
        <f t="shared" ref="F4:F48" si="1">UPPER(D4&amp;" "&amp;E4)</f>
        <v>VÍCTOR ANTONIO OLGUÍN ASTUDILLO </v>
      </c>
      <c r="G4" s="100" t="s">
        <v>27072</v>
      </c>
      <c r="H4" s="190"/>
      <c r="I4" s="27"/>
      <c r="J4" s="191" t="s">
        <v>19</v>
      </c>
      <c r="K4" s="23" t="s">
        <v>22</v>
      </c>
    </row>
    <row r="5" ht="22.5" customHeight="1">
      <c r="A5" s="147">
        <v>46126.0</v>
      </c>
      <c r="B5" s="15"/>
      <c r="C5" s="44" t="s">
        <v>7580</v>
      </c>
      <c r="D5" s="181" t="s">
        <v>27073</v>
      </c>
      <c r="E5" s="100"/>
      <c r="F5" s="112" t="str">
        <f t="shared" si="1"/>
        <v>EUNICE EUGENIA URRA MORALES </v>
      </c>
      <c r="G5" s="100" t="s">
        <v>27074</v>
      </c>
      <c r="H5" s="190"/>
      <c r="I5" s="27"/>
      <c r="J5" s="191" t="s">
        <v>21</v>
      </c>
      <c r="K5" s="23" t="s">
        <v>22</v>
      </c>
    </row>
    <row r="6" ht="22.5" customHeight="1">
      <c r="A6" s="147">
        <v>46127.0</v>
      </c>
      <c r="B6" s="15"/>
      <c r="C6" s="46" t="s">
        <v>60</v>
      </c>
      <c r="D6" s="181" t="s">
        <v>27075</v>
      </c>
      <c r="E6" s="100"/>
      <c r="F6" s="112" t="str">
        <f t="shared" si="1"/>
        <v>CLAUDIO ANDRÉS PALACIOS FIGUEROA </v>
      </c>
      <c r="G6" s="100" t="s">
        <v>27076</v>
      </c>
      <c r="H6" s="39" t="s">
        <v>40</v>
      </c>
      <c r="I6" s="27"/>
      <c r="J6" s="189" t="s">
        <v>21</v>
      </c>
      <c r="K6" s="23" t="s">
        <v>15</v>
      </c>
    </row>
    <row r="7" ht="22.5" customHeight="1">
      <c r="A7" s="147">
        <v>46127.0</v>
      </c>
      <c r="B7" s="15"/>
      <c r="C7" s="46" t="s">
        <v>106</v>
      </c>
      <c r="D7" s="181" t="s">
        <v>27077</v>
      </c>
      <c r="E7" s="100"/>
      <c r="F7" s="112" t="str">
        <f t="shared" si="1"/>
        <v>NICOLAS ANDRES ESTRADA URZUA </v>
      </c>
      <c r="G7" s="100" t="s">
        <v>27078</v>
      </c>
      <c r="H7" s="39" t="s">
        <v>40</v>
      </c>
      <c r="I7" s="27"/>
      <c r="J7" s="189" t="s">
        <v>21</v>
      </c>
      <c r="K7" s="23" t="s">
        <v>15</v>
      </c>
    </row>
    <row r="8" ht="22.5" customHeight="1">
      <c r="A8" s="147">
        <v>46127.0</v>
      </c>
      <c r="B8" s="15">
        <v>46129.0</v>
      </c>
      <c r="C8" s="44">
        <v>45383.0</v>
      </c>
      <c r="D8" s="181" t="s">
        <v>27079</v>
      </c>
      <c r="E8" s="100"/>
      <c r="F8" s="112" t="str">
        <f t="shared" si="1"/>
        <v>ROBERTO SERGIO HUERTA DIAZ </v>
      </c>
      <c r="G8" s="100" t="s">
        <v>27080</v>
      </c>
      <c r="H8" s="39" t="s">
        <v>40</v>
      </c>
      <c r="I8" s="27"/>
      <c r="J8" s="189" t="s">
        <v>17</v>
      </c>
      <c r="K8" s="23" t="s">
        <v>15</v>
      </c>
    </row>
    <row r="9" ht="22.5" customHeight="1">
      <c r="A9" s="147">
        <v>46127.0</v>
      </c>
      <c r="B9" s="15">
        <v>46133.0</v>
      </c>
      <c r="C9" s="44">
        <v>44774.0</v>
      </c>
      <c r="D9" s="181" t="s">
        <v>27081</v>
      </c>
      <c r="E9" s="100" t="s">
        <v>27082</v>
      </c>
      <c r="F9" s="112" t="str">
        <f t="shared" si="1"/>
        <v>SANTIAGO MARCELO MONTENEGRO OLIVOS</v>
      </c>
      <c r="G9" s="100" t="s">
        <v>27083</v>
      </c>
      <c r="H9" s="39" t="s">
        <v>40</v>
      </c>
      <c r="I9" s="27"/>
      <c r="J9" s="189" t="s">
        <v>17</v>
      </c>
      <c r="K9" s="23" t="s">
        <v>15</v>
      </c>
    </row>
    <row r="10" ht="22.5" customHeight="1">
      <c r="A10" s="147">
        <v>46128.0</v>
      </c>
      <c r="B10" s="15">
        <v>46133.0</v>
      </c>
      <c r="C10" s="44">
        <v>43525.0</v>
      </c>
      <c r="D10" s="181" t="s">
        <v>27084</v>
      </c>
      <c r="E10" s="100"/>
      <c r="F10" s="112" t="str">
        <f t="shared" si="1"/>
        <v>GLADYS PATRICIA CAROCCA BECERRA </v>
      </c>
      <c r="G10" s="100" t="s">
        <v>27085</v>
      </c>
      <c r="H10" s="39" t="s">
        <v>40</v>
      </c>
      <c r="I10" s="27"/>
      <c r="J10" s="189" t="s">
        <v>17</v>
      </c>
      <c r="K10" s="23" t="s">
        <v>15</v>
      </c>
    </row>
    <row r="11" ht="22.5" customHeight="1">
      <c r="A11" s="147">
        <v>46128.0</v>
      </c>
      <c r="B11" s="15">
        <v>46133.0</v>
      </c>
      <c r="C11" s="44">
        <v>43647.0</v>
      </c>
      <c r="D11" s="181" t="s">
        <v>27086</v>
      </c>
      <c r="E11" s="100"/>
      <c r="F11" s="112" t="str">
        <f t="shared" si="1"/>
        <v>JOHANN MERINO </v>
      </c>
      <c r="G11" s="100" t="s">
        <v>27087</v>
      </c>
      <c r="H11" s="39" t="s">
        <v>40</v>
      </c>
      <c r="I11" s="27"/>
      <c r="J11" s="189" t="s">
        <v>17</v>
      </c>
      <c r="K11" s="23" t="s">
        <v>15</v>
      </c>
    </row>
    <row r="12" ht="22.5" customHeight="1">
      <c r="A12" s="147">
        <v>46128.0</v>
      </c>
      <c r="B12" s="15">
        <v>46133.0</v>
      </c>
      <c r="C12" s="44">
        <v>43862.0</v>
      </c>
      <c r="D12" s="181" t="s">
        <v>27088</v>
      </c>
      <c r="E12" s="100"/>
      <c r="F12" s="112" t="str">
        <f t="shared" si="1"/>
        <v>GASPAR MERINO </v>
      </c>
      <c r="G12" s="100" t="s">
        <v>27089</v>
      </c>
      <c r="H12" s="39" t="s">
        <v>40</v>
      </c>
      <c r="I12" s="27"/>
      <c r="J12" s="189" t="s">
        <v>17</v>
      </c>
      <c r="K12" s="23" t="s">
        <v>15</v>
      </c>
    </row>
    <row r="13" ht="22.5" customHeight="1">
      <c r="A13" s="147">
        <v>46128.0</v>
      </c>
      <c r="B13" s="15"/>
      <c r="C13" s="46" t="s">
        <v>6443</v>
      </c>
      <c r="D13" s="181" t="s">
        <v>27090</v>
      </c>
      <c r="E13" s="100"/>
      <c r="F13" s="112" t="str">
        <f t="shared" si="1"/>
        <v>DIEGO EDUARDO DÍAZ MÉNDEZ </v>
      </c>
      <c r="G13" s="100" t="s">
        <v>6445</v>
      </c>
      <c r="H13" s="39" t="s">
        <v>40</v>
      </c>
      <c r="I13" s="27"/>
      <c r="J13" s="189" t="s">
        <v>21</v>
      </c>
      <c r="K13" s="23" t="s">
        <v>15</v>
      </c>
    </row>
    <row r="14" ht="22.5" customHeight="1">
      <c r="A14" s="147">
        <v>46128.0</v>
      </c>
      <c r="B14" s="15"/>
      <c r="C14" s="46" t="s">
        <v>106</v>
      </c>
      <c r="D14" s="181" t="s">
        <v>27091</v>
      </c>
      <c r="E14" s="100"/>
      <c r="F14" s="112" t="str">
        <f t="shared" si="1"/>
        <v>MARIO RUBEN ROA ELGUETA </v>
      </c>
      <c r="G14" s="100" t="s">
        <v>27092</v>
      </c>
      <c r="H14" s="39" t="s">
        <v>40</v>
      </c>
      <c r="I14" s="27"/>
      <c r="J14" s="189" t="s">
        <v>21</v>
      </c>
      <c r="K14" s="23" t="s">
        <v>15</v>
      </c>
    </row>
    <row r="15" ht="22.5" customHeight="1">
      <c r="A15" s="147">
        <v>46128.0</v>
      </c>
      <c r="B15" s="15"/>
      <c r="C15" s="46" t="s">
        <v>841</v>
      </c>
      <c r="D15" s="181" t="s">
        <v>953</v>
      </c>
      <c r="E15" s="100" t="s">
        <v>27093</v>
      </c>
      <c r="F15" s="112" t="str">
        <f t="shared" si="1"/>
        <v>MARIA GOMEZ SALINAS</v>
      </c>
      <c r="G15" s="100" t="s">
        <v>27094</v>
      </c>
      <c r="H15" s="39" t="s">
        <v>40</v>
      </c>
      <c r="I15" s="27"/>
      <c r="J15" s="189" t="s">
        <v>21</v>
      </c>
      <c r="K15" s="23" t="s">
        <v>15</v>
      </c>
    </row>
    <row r="16" ht="22.5" customHeight="1">
      <c r="A16" s="147">
        <v>46129.0</v>
      </c>
      <c r="B16" s="15">
        <v>46129.0</v>
      </c>
      <c r="C16" s="44">
        <v>42217.0</v>
      </c>
      <c r="D16" s="181" t="s">
        <v>27095</v>
      </c>
      <c r="E16" s="100"/>
      <c r="F16" s="112" t="str">
        <f t="shared" si="1"/>
        <v>YARELA ISABEL GONZÁLEZ CORTEZ </v>
      </c>
      <c r="G16" s="100" t="s">
        <v>27096</v>
      </c>
      <c r="H16" s="39" t="s">
        <v>40</v>
      </c>
      <c r="I16" s="27"/>
      <c r="J16" s="189" t="s">
        <v>17</v>
      </c>
      <c r="K16" s="23" t="s">
        <v>15</v>
      </c>
    </row>
    <row r="17" ht="22.5" customHeight="1">
      <c r="A17" s="147">
        <v>46129.0</v>
      </c>
      <c r="B17" s="15"/>
      <c r="C17" s="46" t="s">
        <v>1721</v>
      </c>
      <c r="D17" s="181" t="s">
        <v>27097</v>
      </c>
      <c r="E17" s="100"/>
      <c r="F17" s="112" t="str">
        <f t="shared" si="1"/>
        <v>JOHN PAUL REYES SOTO </v>
      </c>
      <c r="G17" s="100" t="s">
        <v>27098</v>
      </c>
      <c r="H17" s="39" t="s">
        <v>40</v>
      </c>
      <c r="I17" s="27"/>
      <c r="J17" s="189" t="s">
        <v>21</v>
      </c>
      <c r="K17" s="23" t="s">
        <v>15</v>
      </c>
    </row>
    <row r="18" ht="22.5" customHeight="1">
      <c r="A18" s="147">
        <v>46129.0</v>
      </c>
      <c r="B18" s="15"/>
      <c r="C18" s="46" t="s">
        <v>760</v>
      </c>
      <c r="D18" s="181" t="s">
        <v>27099</v>
      </c>
      <c r="E18" s="100"/>
      <c r="F18" s="112" t="str">
        <f t="shared" si="1"/>
        <v>HECTOR MANUEL CALDERON GONZÁLEZ </v>
      </c>
      <c r="G18" s="100" t="s">
        <v>27100</v>
      </c>
      <c r="H18" s="39" t="s">
        <v>40</v>
      </c>
      <c r="I18" s="27"/>
      <c r="J18" s="189" t="s">
        <v>21226</v>
      </c>
      <c r="K18" s="23" t="s">
        <v>15</v>
      </c>
    </row>
    <row r="19" ht="22.5" customHeight="1">
      <c r="A19" s="147">
        <v>46129.0</v>
      </c>
      <c r="B19" s="15">
        <v>46129.0</v>
      </c>
      <c r="C19" s="44">
        <v>45778.0</v>
      </c>
      <c r="D19" s="181" t="s">
        <v>27101</v>
      </c>
      <c r="E19" s="100"/>
      <c r="F19" s="112" t="str">
        <f t="shared" si="1"/>
        <v>MARÍA VICTORIA DEL SOLAR BUSTOS </v>
      </c>
      <c r="G19" s="100" t="s">
        <v>27102</v>
      </c>
      <c r="H19" s="39" t="s">
        <v>40</v>
      </c>
      <c r="I19" s="22" t="s">
        <v>16</v>
      </c>
      <c r="J19" s="189" t="s">
        <v>17</v>
      </c>
      <c r="K19" s="23" t="s">
        <v>15</v>
      </c>
    </row>
    <row r="20" ht="22.5" customHeight="1">
      <c r="A20" s="147">
        <v>46129.0</v>
      </c>
      <c r="B20" s="15">
        <v>46140.0</v>
      </c>
      <c r="C20" s="44"/>
      <c r="D20" s="181" t="s">
        <v>27103</v>
      </c>
      <c r="E20" s="100"/>
      <c r="F20" s="112" t="str">
        <f t="shared" si="1"/>
        <v>LUIS ALEJANDRO GODOY GODOY </v>
      </c>
      <c r="G20" s="100" t="s">
        <v>27104</v>
      </c>
      <c r="H20" s="39" t="s">
        <v>40</v>
      </c>
      <c r="I20" s="27"/>
      <c r="J20" s="189" t="s">
        <v>23</v>
      </c>
      <c r="K20" s="23" t="s">
        <v>15</v>
      </c>
    </row>
    <row r="21" ht="22.5" customHeight="1">
      <c r="A21" s="147">
        <v>46129.0</v>
      </c>
      <c r="B21" s="15">
        <v>46133.0</v>
      </c>
      <c r="C21" s="44">
        <v>45292.0</v>
      </c>
      <c r="D21" s="181" t="s">
        <v>2137</v>
      </c>
      <c r="E21" s="100" t="s">
        <v>27105</v>
      </c>
      <c r="F21" s="112" t="str">
        <f t="shared" si="1"/>
        <v>MARCELA MUÑOZ FLORES</v>
      </c>
      <c r="G21" s="100" t="s">
        <v>27106</v>
      </c>
      <c r="H21" s="39" t="s">
        <v>40</v>
      </c>
      <c r="I21" s="27"/>
      <c r="J21" s="189" t="s">
        <v>17</v>
      </c>
      <c r="K21" s="23" t="s">
        <v>15</v>
      </c>
    </row>
    <row r="22" ht="22.5" customHeight="1">
      <c r="A22" s="147">
        <v>46132.0</v>
      </c>
      <c r="B22" s="15">
        <v>46133.0</v>
      </c>
      <c r="C22" s="44">
        <v>43435.0</v>
      </c>
      <c r="D22" s="181" t="s">
        <v>27107</v>
      </c>
      <c r="E22" s="100"/>
      <c r="F22" s="112" t="str">
        <f t="shared" si="1"/>
        <v>JANET ROJAS VALLEJOS </v>
      </c>
      <c r="G22" s="100" t="s">
        <v>27108</v>
      </c>
      <c r="H22" s="39" t="s">
        <v>40</v>
      </c>
      <c r="I22" s="27"/>
      <c r="J22" s="189" t="s">
        <v>17</v>
      </c>
      <c r="K22" s="23" t="s">
        <v>15</v>
      </c>
    </row>
    <row r="23" ht="22.5" customHeight="1">
      <c r="A23" s="147">
        <v>46132.0</v>
      </c>
      <c r="B23" s="46"/>
      <c r="C23" s="46" t="s">
        <v>60</v>
      </c>
      <c r="D23" s="181" t="s">
        <v>27109</v>
      </c>
      <c r="E23" s="100"/>
      <c r="F23" s="112" t="str">
        <f t="shared" si="1"/>
        <v>SEBASTIAN CUEVAS MUÑOZ </v>
      </c>
      <c r="G23" s="100" t="s">
        <v>27110</v>
      </c>
      <c r="H23" s="39" t="s">
        <v>40</v>
      </c>
      <c r="I23" s="27"/>
      <c r="J23" s="189" t="s">
        <v>21</v>
      </c>
      <c r="K23" s="23" t="s">
        <v>15</v>
      </c>
    </row>
    <row r="24" ht="22.5" customHeight="1">
      <c r="A24" s="147">
        <v>46132.0</v>
      </c>
      <c r="B24" s="15">
        <v>46133.0</v>
      </c>
      <c r="C24" s="44">
        <v>45383.0</v>
      </c>
      <c r="D24" s="181" t="s">
        <v>27111</v>
      </c>
      <c r="E24" s="100"/>
      <c r="F24" s="112" t="str">
        <f t="shared" si="1"/>
        <v>ALEJANDRO SALINAS SAN MARTIN </v>
      </c>
      <c r="G24" s="100" t="s">
        <v>27112</v>
      </c>
      <c r="H24" s="39" t="s">
        <v>40</v>
      </c>
      <c r="I24" s="27"/>
      <c r="J24" s="189" t="s">
        <v>17</v>
      </c>
      <c r="K24" s="23" t="s">
        <v>15</v>
      </c>
    </row>
    <row r="25" ht="22.5" customHeight="1">
      <c r="A25" s="147">
        <v>46132.0</v>
      </c>
      <c r="B25" s="46"/>
      <c r="C25" s="46" t="s">
        <v>27113</v>
      </c>
      <c r="D25" s="181" t="s">
        <v>27114</v>
      </c>
      <c r="E25" s="100"/>
      <c r="F25" s="112" t="str">
        <f t="shared" si="1"/>
        <v>RICHARD  SEPULVEDA ORTIZ </v>
      </c>
      <c r="G25" s="100" t="s">
        <v>27115</v>
      </c>
      <c r="H25" s="39" t="s">
        <v>40</v>
      </c>
      <c r="I25" s="27"/>
      <c r="J25" s="189" t="s">
        <v>21</v>
      </c>
      <c r="K25" s="23" t="s">
        <v>15</v>
      </c>
    </row>
    <row r="26" ht="22.5" customHeight="1">
      <c r="A26" s="147">
        <v>46132.0</v>
      </c>
      <c r="B26" s="15">
        <v>46133.0</v>
      </c>
      <c r="C26" s="44">
        <v>43191.0</v>
      </c>
      <c r="D26" s="181" t="s">
        <v>27116</v>
      </c>
      <c r="E26" s="100"/>
      <c r="F26" s="112" t="str">
        <f t="shared" si="1"/>
        <v>RODRIGO GUTIERREZ BARRIGA </v>
      </c>
      <c r="G26" s="100" t="s">
        <v>27117</v>
      </c>
      <c r="H26" s="39" t="s">
        <v>40</v>
      </c>
      <c r="I26" s="27"/>
      <c r="J26" s="189" t="s">
        <v>17</v>
      </c>
      <c r="K26" s="23" t="s">
        <v>15</v>
      </c>
    </row>
    <row r="27" ht="22.5" customHeight="1">
      <c r="A27" s="147">
        <v>46132.0</v>
      </c>
      <c r="B27" s="15">
        <v>46133.0</v>
      </c>
      <c r="C27" s="44">
        <v>43435.0</v>
      </c>
      <c r="D27" s="181" t="s">
        <v>27118</v>
      </c>
      <c r="E27" s="100"/>
      <c r="F27" s="112" t="str">
        <f t="shared" si="1"/>
        <v>RODRIGO CABALLERO PLAZA </v>
      </c>
      <c r="G27" s="100" t="s">
        <v>27119</v>
      </c>
      <c r="H27" s="39" t="s">
        <v>40</v>
      </c>
      <c r="I27" s="27"/>
      <c r="J27" s="189" t="s">
        <v>17</v>
      </c>
      <c r="K27" s="23" t="s">
        <v>15</v>
      </c>
    </row>
    <row r="28" ht="22.5" customHeight="1">
      <c r="A28" s="147">
        <v>46133.0</v>
      </c>
      <c r="B28" s="15">
        <v>46133.0</v>
      </c>
      <c r="C28" s="44">
        <v>42522.0</v>
      </c>
      <c r="D28" s="181" t="s">
        <v>27120</v>
      </c>
      <c r="E28" s="100"/>
      <c r="F28" s="112" t="str">
        <f t="shared" si="1"/>
        <v>JAVIER EDUARDO MUÑOZ FLORES </v>
      </c>
      <c r="G28" s="100" t="s">
        <v>27121</v>
      </c>
      <c r="H28" s="39" t="s">
        <v>40</v>
      </c>
      <c r="I28" s="27"/>
      <c r="J28" s="189" t="s">
        <v>17</v>
      </c>
      <c r="K28" s="23" t="s">
        <v>15</v>
      </c>
    </row>
    <row r="29" ht="22.5" customHeight="1">
      <c r="A29" s="147">
        <v>46134.0</v>
      </c>
      <c r="B29" s="15">
        <v>46149.0</v>
      </c>
      <c r="C29" s="44">
        <v>43678.0</v>
      </c>
      <c r="D29" s="181" t="s">
        <v>27122</v>
      </c>
      <c r="E29" s="100" t="s">
        <v>27123</v>
      </c>
      <c r="F29" s="112" t="str">
        <f t="shared" si="1"/>
        <v>MARIELA VARINA PUEBLA VERDUGO</v>
      </c>
      <c r="G29" s="100" t="s">
        <v>27124</v>
      </c>
      <c r="H29" s="39" t="s">
        <v>40</v>
      </c>
      <c r="I29" s="27"/>
      <c r="J29" s="189" t="s">
        <v>17</v>
      </c>
      <c r="K29" s="23" t="s">
        <v>15</v>
      </c>
    </row>
    <row r="30" ht="22.5" customHeight="1">
      <c r="A30" s="147">
        <v>46134.0</v>
      </c>
      <c r="B30" s="15">
        <v>46147.0</v>
      </c>
      <c r="C30" s="44">
        <v>45536.0</v>
      </c>
      <c r="D30" s="181" t="s">
        <v>27125</v>
      </c>
      <c r="E30" s="100" t="s">
        <v>27126</v>
      </c>
      <c r="F30" s="112" t="str">
        <f t="shared" si="1"/>
        <v>GINO DANTE MUZZIO ASTORGA</v>
      </c>
      <c r="G30" s="100" t="s">
        <v>27127</v>
      </c>
      <c r="H30" s="39" t="s">
        <v>40</v>
      </c>
      <c r="I30" s="27"/>
      <c r="J30" s="189" t="s">
        <v>17</v>
      </c>
      <c r="K30" s="23" t="s">
        <v>15</v>
      </c>
    </row>
    <row r="31" ht="22.5" customHeight="1">
      <c r="A31" s="147">
        <v>46135.0</v>
      </c>
      <c r="B31" s="15">
        <v>46136.0</v>
      </c>
      <c r="C31" s="44">
        <v>43252.0</v>
      </c>
      <c r="D31" s="181" t="s">
        <v>27128</v>
      </c>
      <c r="E31" s="100"/>
      <c r="F31" s="112" t="str">
        <f t="shared" si="1"/>
        <v>ISABEL DEL CARMEN CRUZ ROJAS </v>
      </c>
      <c r="G31" s="100" t="s">
        <v>27129</v>
      </c>
      <c r="H31" s="39" t="s">
        <v>40</v>
      </c>
      <c r="I31" s="27"/>
      <c r="J31" s="189" t="s">
        <v>17</v>
      </c>
      <c r="K31" s="23" t="s">
        <v>15</v>
      </c>
    </row>
    <row r="32" ht="22.5" customHeight="1">
      <c r="A32" s="147">
        <v>46135.0</v>
      </c>
      <c r="B32" s="15"/>
      <c r="C32" s="46" t="s">
        <v>106</v>
      </c>
      <c r="D32" s="181" t="s">
        <v>27130</v>
      </c>
      <c r="E32" s="100"/>
      <c r="F32" s="112" t="str">
        <f t="shared" si="1"/>
        <v>PAULA LORENA ARRIAGADA ORTIZ </v>
      </c>
      <c r="G32" s="100" t="s">
        <v>27131</v>
      </c>
      <c r="H32" s="39" t="s">
        <v>40</v>
      </c>
      <c r="I32" s="27"/>
      <c r="J32" s="189" t="s">
        <v>21</v>
      </c>
      <c r="K32" s="23" t="s">
        <v>15</v>
      </c>
    </row>
    <row r="33" ht="22.5" customHeight="1">
      <c r="A33" s="147">
        <v>46135.0</v>
      </c>
      <c r="B33" s="15">
        <v>46139.0</v>
      </c>
      <c r="C33" s="44">
        <v>43862.0</v>
      </c>
      <c r="D33" s="181" t="s">
        <v>27132</v>
      </c>
      <c r="E33" s="100"/>
      <c r="F33" s="112" t="str">
        <f t="shared" si="1"/>
        <v>PATRICIO DEL CARMEN TABILO BELTRAN </v>
      </c>
      <c r="G33" s="100" t="s">
        <v>27133</v>
      </c>
      <c r="H33" s="39" t="s">
        <v>40</v>
      </c>
      <c r="I33" s="27"/>
      <c r="J33" s="189" t="s">
        <v>17</v>
      </c>
      <c r="K33" s="23" t="s">
        <v>15</v>
      </c>
    </row>
    <row r="34" ht="22.5" customHeight="1">
      <c r="A34" s="147">
        <v>46136.0</v>
      </c>
      <c r="B34" s="46"/>
      <c r="C34" s="46" t="s">
        <v>232</v>
      </c>
      <c r="D34" s="181" t="s">
        <v>27134</v>
      </c>
      <c r="E34" s="100"/>
      <c r="F34" s="112" t="str">
        <f t="shared" si="1"/>
        <v>SERGIO OPAZO ARAVENA </v>
      </c>
      <c r="G34" s="100" t="s">
        <v>27135</v>
      </c>
      <c r="H34" s="39" t="s">
        <v>40</v>
      </c>
      <c r="I34" s="27"/>
      <c r="J34" s="189" t="s">
        <v>21</v>
      </c>
      <c r="K34" s="23" t="s">
        <v>15</v>
      </c>
    </row>
    <row r="35" ht="22.5" customHeight="1">
      <c r="A35" s="147">
        <v>46136.0</v>
      </c>
      <c r="B35" s="46"/>
      <c r="C35" s="46" t="s">
        <v>232</v>
      </c>
      <c r="D35" s="181" t="s">
        <v>27136</v>
      </c>
      <c r="E35" s="100"/>
      <c r="F35" s="112" t="str">
        <f t="shared" si="1"/>
        <v>JORGE ARELLANO SAAVEDRA </v>
      </c>
      <c r="G35" s="100" t="s">
        <v>6123</v>
      </c>
      <c r="H35" s="39" t="s">
        <v>40</v>
      </c>
      <c r="I35" s="27"/>
      <c r="J35" s="189" t="s">
        <v>21</v>
      </c>
      <c r="K35" s="23" t="s">
        <v>15</v>
      </c>
    </row>
    <row r="36" ht="22.5" customHeight="1">
      <c r="A36" s="147">
        <v>46136.0</v>
      </c>
      <c r="B36" s="46"/>
      <c r="C36" s="46" t="s">
        <v>4078</v>
      </c>
      <c r="D36" s="181" t="s">
        <v>27137</v>
      </c>
      <c r="E36" s="100"/>
      <c r="F36" s="112" t="str">
        <f t="shared" si="1"/>
        <v>PATRICIO CHAPPA VERGARA </v>
      </c>
      <c r="G36" s="100" t="s">
        <v>24205</v>
      </c>
      <c r="H36" s="39" t="s">
        <v>40</v>
      </c>
      <c r="I36" s="27"/>
      <c r="J36" s="189" t="s">
        <v>21</v>
      </c>
      <c r="K36" s="23" t="s">
        <v>15</v>
      </c>
    </row>
    <row r="37" ht="22.5" customHeight="1">
      <c r="A37" s="147">
        <v>46136.0</v>
      </c>
      <c r="B37" s="15">
        <v>46139.0</v>
      </c>
      <c r="C37" s="44">
        <v>43556.0</v>
      </c>
      <c r="D37" s="181" t="s">
        <v>27138</v>
      </c>
      <c r="E37" s="100"/>
      <c r="F37" s="112" t="str">
        <f t="shared" si="1"/>
        <v>ALBERTO VERDUGO SERNA </v>
      </c>
      <c r="G37" s="100" t="s">
        <v>18297</v>
      </c>
      <c r="H37" s="39" t="s">
        <v>40</v>
      </c>
      <c r="I37" s="27"/>
      <c r="J37" s="189" t="s">
        <v>17</v>
      </c>
      <c r="K37" s="23" t="s">
        <v>15</v>
      </c>
    </row>
    <row r="38" ht="22.5" customHeight="1">
      <c r="A38" s="147">
        <v>46136.0</v>
      </c>
      <c r="B38" s="15">
        <v>46139.0</v>
      </c>
      <c r="C38" s="44">
        <v>45200.0</v>
      </c>
      <c r="D38" s="181" t="s">
        <v>27139</v>
      </c>
      <c r="E38" s="100"/>
      <c r="F38" s="112" t="str">
        <f t="shared" si="1"/>
        <v>ERIKA URRUTIA HELBIG </v>
      </c>
      <c r="G38" s="100" t="s">
        <v>27140</v>
      </c>
      <c r="H38" s="39" t="s">
        <v>40</v>
      </c>
      <c r="I38" s="27"/>
      <c r="J38" s="189" t="s">
        <v>19</v>
      </c>
      <c r="K38" s="23" t="s">
        <v>15</v>
      </c>
    </row>
    <row r="39" ht="22.5" customHeight="1">
      <c r="A39" s="147">
        <v>46136.0</v>
      </c>
      <c r="B39" s="46"/>
      <c r="C39" s="46" t="s">
        <v>228</v>
      </c>
      <c r="D39" s="181" t="s">
        <v>27141</v>
      </c>
      <c r="E39" s="100"/>
      <c r="F39" s="112" t="str">
        <f t="shared" si="1"/>
        <v>BRAULIO MARTINEZ NOVEROY </v>
      </c>
      <c r="G39" s="100" t="s">
        <v>27142</v>
      </c>
      <c r="H39" s="39" t="s">
        <v>40</v>
      </c>
      <c r="I39" s="27"/>
      <c r="J39" s="189" t="s">
        <v>21226</v>
      </c>
      <c r="K39" s="23" t="s">
        <v>15</v>
      </c>
    </row>
    <row r="40" ht="22.5" customHeight="1">
      <c r="A40" s="147">
        <v>46136.0</v>
      </c>
      <c r="B40" s="46"/>
      <c r="C40" s="46" t="s">
        <v>27143</v>
      </c>
      <c r="D40" s="181" t="s">
        <v>27144</v>
      </c>
      <c r="E40" s="100" t="s">
        <v>27145</v>
      </c>
      <c r="F40" s="112" t="str">
        <f t="shared" si="1"/>
        <v>NICOLAS CRISTOBAL ARENAS</v>
      </c>
      <c r="G40" s="100" t="s">
        <v>27146</v>
      </c>
      <c r="H40" s="39" t="s">
        <v>40</v>
      </c>
      <c r="I40" s="27"/>
      <c r="J40" s="189" t="s">
        <v>21</v>
      </c>
      <c r="K40" s="23" t="s">
        <v>15</v>
      </c>
    </row>
    <row r="41" ht="22.5" customHeight="1">
      <c r="A41" s="147">
        <v>46139.0</v>
      </c>
      <c r="B41" s="15">
        <v>46141.0</v>
      </c>
      <c r="C41" s="44">
        <v>43101.0</v>
      </c>
      <c r="D41" s="181" t="s">
        <v>27147</v>
      </c>
      <c r="E41" s="100"/>
      <c r="F41" s="112" t="str">
        <f t="shared" si="1"/>
        <v>EDUARDO ANDRES FIGUEROA NUÑEZ </v>
      </c>
      <c r="G41" s="100" t="s">
        <v>27148</v>
      </c>
      <c r="H41" s="39" t="s">
        <v>40</v>
      </c>
      <c r="I41" s="27"/>
      <c r="J41" s="189" t="s">
        <v>17</v>
      </c>
      <c r="K41" s="23" t="s">
        <v>15</v>
      </c>
    </row>
    <row r="42" ht="22.5" customHeight="1">
      <c r="A42" s="147">
        <v>46139.0</v>
      </c>
      <c r="B42" s="15">
        <v>46141.0</v>
      </c>
      <c r="C42" s="44">
        <v>45413.0</v>
      </c>
      <c r="D42" s="181" t="s">
        <v>27149</v>
      </c>
      <c r="E42" s="100"/>
      <c r="F42" s="112" t="str">
        <f t="shared" si="1"/>
        <v>JUAN DE DIOS TORO SANTOS </v>
      </c>
      <c r="G42" s="100" t="s">
        <v>27150</v>
      </c>
      <c r="H42" s="39" t="s">
        <v>40</v>
      </c>
      <c r="I42" s="27"/>
      <c r="J42" s="189" t="s">
        <v>17</v>
      </c>
      <c r="K42" s="23" t="s">
        <v>15</v>
      </c>
    </row>
    <row r="43" ht="22.5" customHeight="1">
      <c r="A43" s="147">
        <v>46140.0</v>
      </c>
      <c r="B43" s="15">
        <v>46141.0</v>
      </c>
      <c r="C43" s="44">
        <v>44986.0</v>
      </c>
      <c r="D43" s="181" t="s">
        <v>27151</v>
      </c>
      <c r="E43" s="100"/>
      <c r="F43" s="112" t="str">
        <f t="shared" si="1"/>
        <v>SERGIO PATRICIO BARRERA ROJAS </v>
      </c>
      <c r="G43" s="100" t="s">
        <v>27152</v>
      </c>
      <c r="H43" s="39" t="s">
        <v>40</v>
      </c>
      <c r="I43" s="27"/>
      <c r="J43" s="189" t="s">
        <v>17</v>
      </c>
      <c r="K43" s="23" t="s">
        <v>15</v>
      </c>
    </row>
    <row r="44" ht="22.5" customHeight="1">
      <c r="A44" s="147">
        <v>46140.0</v>
      </c>
      <c r="B44" s="46"/>
      <c r="C44" s="44"/>
      <c r="D44" s="181" t="s">
        <v>27153</v>
      </c>
      <c r="E44" s="100" t="s">
        <v>27154</v>
      </c>
      <c r="F44" s="112" t="str">
        <f t="shared" si="1"/>
        <v>FLORIAN MUÑOZ RUIZ</v>
      </c>
      <c r="G44" s="100" t="s">
        <v>27155</v>
      </c>
      <c r="H44" s="190" t="s">
        <v>40</v>
      </c>
      <c r="I44" s="27"/>
      <c r="J44" s="191" t="s">
        <v>17</v>
      </c>
      <c r="K44" s="23" t="s">
        <v>15</v>
      </c>
    </row>
    <row r="45" ht="22.5" customHeight="1">
      <c r="A45" s="147">
        <v>46141.0</v>
      </c>
      <c r="B45" s="15">
        <v>46147.0</v>
      </c>
      <c r="C45" s="44">
        <v>45047.0</v>
      </c>
      <c r="D45" s="181" t="s">
        <v>27156</v>
      </c>
      <c r="E45" s="100"/>
      <c r="F45" s="112" t="str">
        <f t="shared" si="1"/>
        <v>RODRIGO ANDRES CARILLO FARÍAS </v>
      </c>
      <c r="G45" s="100" t="s">
        <v>27157</v>
      </c>
      <c r="H45" s="39" t="s">
        <v>40</v>
      </c>
      <c r="I45" s="27"/>
      <c r="J45" s="189" t="s">
        <v>19</v>
      </c>
      <c r="K45" s="23" t="s">
        <v>15</v>
      </c>
    </row>
    <row r="46" ht="22.5" customHeight="1">
      <c r="A46" s="147">
        <v>46142.0</v>
      </c>
      <c r="B46" s="15">
        <v>46146.0</v>
      </c>
      <c r="C46" s="44">
        <v>44531.0</v>
      </c>
      <c r="D46" s="181" t="s">
        <v>27158</v>
      </c>
      <c r="E46" s="100"/>
      <c r="F46" s="112" t="str">
        <f t="shared" si="1"/>
        <v>JOSE DANIEL CARRETERO ORTIZ </v>
      </c>
      <c r="G46" s="100" t="s">
        <v>27159</v>
      </c>
      <c r="H46" s="39" t="s">
        <v>40</v>
      </c>
      <c r="I46" s="27"/>
      <c r="J46" s="189" t="s">
        <v>17</v>
      </c>
      <c r="K46" s="23" t="s">
        <v>15</v>
      </c>
    </row>
    <row r="47" ht="22.5" customHeight="1">
      <c r="A47" s="147">
        <v>46142.0</v>
      </c>
      <c r="B47" s="46"/>
      <c r="C47" s="46" t="s">
        <v>26219</v>
      </c>
      <c r="D47" s="181" t="s">
        <v>27160</v>
      </c>
      <c r="E47" s="100"/>
      <c r="F47" s="112" t="str">
        <f t="shared" si="1"/>
        <v>RODRIGO ANTONIO LARA ROSS </v>
      </c>
      <c r="G47" s="100" t="s">
        <v>27161</v>
      </c>
      <c r="H47" s="39" t="s">
        <v>40</v>
      </c>
      <c r="I47" s="27"/>
      <c r="J47" s="189" t="s">
        <v>21</v>
      </c>
      <c r="K47" s="23" t="s">
        <v>15</v>
      </c>
    </row>
    <row r="48" ht="22.5" customHeight="1">
      <c r="A48" s="147">
        <v>46142.0</v>
      </c>
      <c r="B48" s="15">
        <v>46142.0</v>
      </c>
      <c r="C48" s="44">
        <v>45323.0</v>
      </c>
      <c r="D48" s="181" t="s">
        <v>27162</v>
      </c>
      <c r="E48" s="100"/>
      <c r="F48" s="112" t="str">
        <f t="shared" si="1"/>
        <v>HECTOR ERASMO CANALES SILVA </v>
      </c>
      <c r="G48" s="100" t="s">
        <v>27163</v>
      </c>
      <c r="H48" s="39" t="s">
        <v>40</v>
      </c>
      <c r="I48" s="27"/>
      <c r="J48" s="189" t="s">
        <v>17</v>
      </c>
      <c r="K48" s="23" t="s">
        <v>15</v>
      </c>
    </row>
  </sheetData>
  <customSheetViews>
    <customSheetView guid="{AEF1FB6D-E4F5-4148-A3C3-08ADEA8E7B1D}" filter="1" showAutoFilter="1">
      <autoFilter ref="$A$2:$K$48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1018580861"/>
        </ext>
      </extLst>
    </customSheetView>
    <customSheetView guid="{D0E91970-CB37-419B-8E43-D3ACC48C7E58}" filter="1" showAutoFilter="1">
      <autoFilter ref="$A$2:$K$48">
        <filterColumn colId="9">
          <filters>
            <filter val="CAMBIO DOM. SUBIDO CON CORREO"/>
          </filters>
        </filterColumn>
        <filterColumn colId="10">
          <filters>
            <filter val="S/SGL"/>
          </filters>
        </filterColumn>
        <sortState ref="A2:K48">
          <sortCondition ref="J2:J48"/>
        </sortState>
      </autoFilter>
      <extLst>
        <ext uri="GoogleSheetsCustomDataVersion1">
          <go:sheetsCustomData xmlns:go="http://customooxmlschemas.google.com/" filterViewId="1306604427"/>
        </ext>
      </extLst>
    </customSheetView>
    <customSheetView guid="{2BC0CBFF-4969-47F5-962B-EAA5F27EE862}" filter="1" showAutoFilter="1">
      <autoFilter ref="$A$2:$K$48">
        <filterColumn colId="1">
          <filters>
            <filter val="28/4"/>
            <filter val="7/5"/>
          </filters>
        </filterColumn>
        <filterColumn colId="9">
          <filters>
            <filter val="SUBIDA A CONASET"/>
            <filter val="SUBIDA CON F8"/>
          </filters>
        </filterColumn>
      </autoFilter>
      <extLst>
        <ext uri="GoogleSheetsCustomDataVersion1">
          <go:sheetsCustomData xmlns:go="http://customooxmlschemas.google.com/" filterViewId="1401627971"/>
        </ext>
      </extLst>
    </customSheetView>
    <customSheetView guid="{5ED32115-CDE8-4C39-A27B-4344230D96A6}" filter="1" showAutoFilter="1">
      <autoFilter ref="$A$2:$K$48">
        <filterColumn colId="10">
          <filters>
            <filter val="S/SGL"/>
          </filters>
        </filterColumn>
        <filterColumn colId="9">
          <filters>
            <filter val="SUBIDA CON OFICIO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618063177"/>
        </ext>
      </extLst>
    </customSheetView>
    <customSheetView guid="{AFC13CFB-99DB-45F4-9BE9-BCC5934A7474}" filter="1" showAutoFilter="1">
      <autoFilter ref="$A$2:$K$48">
        <filterColumn colId="0">
          <filters>
            <filter val="30/4/2026"/>
            <filter val="28/4/2026"/>
            <filter val="29/4/2026"/>
            <filter val="22/4/2026"/>
          </filters>
        </filterColumn>
      </autoFilter>
      <extLst>
        <ext uri="GoogleSheetsCustomDataVersion1">
          <go:sheetsCustomData xmlns:go="http://customooxmlschemas.google.com/" filterViewId="1943674205"/>
        </ext>
      </extLst>
    </customSheetView>
    <customSheetView guid="{D6BF2938-BB87-4C39-9A19-85854C8C0926}" filter="1" showAutoFilter="1">
      <autoFilter ref="$A$2:$K$48">
        <filterColumn colId="10">
          <filters/>
        </filterColumn>
        <filterColumn colId="8">
          <filters blank="1"/>
        </filterColumn>
        <filterColumn colId="0">
          <filters>
            <filter val="16/4/2026"/>
            <filter val="21/4/2026"/>
            <filter val="28/4/2026"/>
            <filter val="29/4/2026"/>
            <filter val="22/4/2026"/>
            <filter val="14/4/2026"/>
            <filter val="15/4/2026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224406280"/>
        </ext>
      </extLst>
    </customSheetView>
    <customSheetView guid="{8AFB4DE4-19C0-46F6-98D8-08ED6A808B83}" filter="1" showAutoFilter="1">
      <autoFilter ref="$A$2:$K$48">
        <filterColumn colId="9">
          <filters>
            <filter val="CAMBIO DOM. SUBIDO CON CORREO"/>
          </filters>
        </filterColumn>
        <filterColumn colId="10">
          <filters>
            <filter val="S/SGL"/>
          </filters>
        </filterColumn>
      </autoFilter>
      <extLst>
        <ext uri="GoogleSheetsCustomDataVersion1">
          <go:sheetsCustomData xmlns:go="http://customooxmlschemas.google.com/" filterViewId="385365592"/>
        </ext>
      </extLst>
    </customSheetView>
    <customSheetView guid="{4D015772-8E07-4206-A8D1-95D9EFE3B637}" filter="1" showAutoFilter="1">
      <autoFilter ref="$A$2:$K$48"/>
      <extLst>
        <ext uri="GoogleSheetsCustomDataVersion1">
          <go:sheetsCustomData xmlns:go="http://customooxmlschemas.google.com/" filterViewId="41910945"/>
        </ext>
      </extLst>
    </customSheetView>
    <customSheetView guid="{298F46CB-59F2-4A49-80F0-66B5262D267F}" filter="1" showAutoFilter="1">
      <autoFilter ref="$A$2:$K$48"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/>
        </filterColumn>
      </autoFilter>
      <extLst>
        <ext uri="GoogleSheetsCustomDataVersion1">
          <go:sheetsCustomData xmlns:go="http://customooxmlschemas.google.com/" filterViewId="622927809"/>
        </ext>
      </extLst>
    </customSheetView>
    <customSheetView guid="{EF627CD4-2412-4153-974D-8DE81508009A}" filter="1" showAutoFilter="1">
      <autoFilter ref="$A$2:$K$48">
        <filterColumn colId="0">
          <filters>
            <filter val="16/4/2026"/>
            <filter val="23/4/2026"/>
            <filter val="24/4/2026"/>
            <filter val="30/4/2026"/>
            <filter val="21/4/2026"/>
            <filter val="28/4/2026"/>
            <filter val="20/4/2026"/>
            <filter val="29/4/2026"/>
            <filter val="22/4/2026"/>
            <filter val="27/4/2026"/>
            <filter val="14/4/2026"/>
            <filter val="15/4/2026"/>
            <filter val="17/4/2026"/>
          </filters>
        </filterColumn>
        <filterColumn colId="9">
          <filters>
            <filter val="CAMBIO DOM. SUBIDO CON CORREO"/>
          </filters>
        </filterColumn>
        <sortState ref="A2:K48">
          <sortCondition ref="J2:J48"/>
          <sortCondition ref="A2:A48"/>
        </sortState>
      </autoFilter>
      <extLst>
        <ext uri="GoogleSheetsCustomDataVersion1">
          <go:sheetsCustomData xmlns:go="http://customooxmlschemas.google.com/" filterViewId="660089016"/>
        </ext>
      </extLst>
    </customSheetView>
  </customSheetViews>
  <mergeCells count="1">
    <mergeCell ref="F1:G1"/>
  </mergeCells>
  <conditionalFormatting sqref="A3:K48">
    <cfRule type="expression" dxfId="6" priority="1">
      <formula>$J3="SUBIDA A CONASET"</formula>
    </cfRule>
  </conditionalFormatting>
  <conditionalFormatting sqref="A3:K48">
    <cfRule type="expression" dxfId="7" priority="2">
      <formula>$J3="SUBIDA CON F8"</formula>
    </cfRule>
  </conditionalFormatting>
  <conditionalFormatting sqref="A3:K48">
    <cfRule type="expression" dxfId="8" priority="3">
      <formula>$J3="CAMBIO DOM. SUBIDO A CONASET"</formula>
    </cfRule>
  </conditionalFormatting>
  <conditionalFormatting sqref="A3:K48">
    <cfRule type="expression" dxfId="21" priority="4">
      <formula>$J3="CAMBIO DOM. SUBIDO CON CORREO"</formula>
    </cfRule>
  </conditionalFormatting>
  <conditionalFormatting sqref="A3:K48">
    <cfRule type="expression" dxfId="15" priority="5">
      <formula>$J3="SUBIDA CON OFICIO"</formula>
    </cfRule>
  </conditionalFormatting>
  <conditionalFormatting sqref="A3:K48">
    <cfRule type="expression" dxfId="9" priority="6">
      <formula>$J3="SE ENCUENTRA EN ARCHIVOS"</formula>
    </cfRule>
  </conditionalFormatting>
  <conditionalFormatting sqref="A3:K48">
    <cfRule type="expression" dxfId="10" priority="7">
      <formula>$J3="SE ENCUENTRA EN OF. 43"</formula>
    </cfRule>
  </conditionalFormatting>
  <conditionalFormatting sqref="A3:K48">
    <cfRule type="expression" dxfId="11" priority="8">
      <formula>$J3="CAMBIO DE DOMICILIO SOLICITADO"</formula>
    </cfRule>
  </conditionalFormatting>
  <conditionalFormatting sqref="A3:K48">
    <cfRule type="expression" dxfId="12" priority="9">
      <formula>$J3="CAMBIO DE DOMICILIO"</formula>
    </cfRule>
  </conditionalFormatting>
  <conditionalFormatting sqref="A3:K48">
    <cfRule type="expression" dxfId="13" priority="10">
      <formula>$J3="NO EXISTE CARPETA"</formula>
    </cfRule>
  </conditionalFormatting>
  <conditionalFormatting sqref="A3:K48">
    <cfRule type="expression" dxfId="17" priority="11">
      <formula>$J3="CREAR OFICIO"</formula>
    </cfRule>
  </conditionalFormatting>
  <dataValidations>
    <dataValidation type="list" allowBlank="1" sqref="I3:I48">
      <formula1>"ALERTADA,REVISAR"</formula1>
    </dataValidation>
    <dataValidation type="list" allowBlank="1" sqref="H3:H48">
      <formula1>"MERC. PUERTO"</formula1>
    </dataValidation>
    <dataValidation type="custom" allowBlank="1" showDropDown="1" sqref="A3:A48 C3:C48">
      <formula1>OR(NOT(ISERROR(DATEVALUE(A3))), AND(ISNUMBER(A3), LEFT(CELL("format", A3))="D"))</formula1>
    </dataValidation>
    <dataValidation type="list" allowBlank="1" sqref="J3:J48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48"/>
    <dataValidation type="list" allowBlank="1" sqref="K3:K48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88"/>
    <col customWidth="1" min="2" max="2" width="25.63"/>
    <col customWidth="1" min="3" max="3" width="26.13"/>
    <col customWidth="1" hidden="1" min="4" max="4" width="21.13"/>
    <col customWidth="1" hidden="1" min="5" max="5" width="16.13"/>
    <col customWidth="1" min="6" max="6" width="46.63"/>
    <col customWidth="1" min="7" max="7" width="13.13"/>
    <col customWidth="1" min="8" max="8" width="19.5"/>
    <col customWidth="1" min="9" max="9" width="17.5"/>
    <col customWidth="1" min="10" max="10" width="29.38"/>
    <col customWidth="1" min="11" max="11" width="21.63"/>
  </cols>
  <sheetData>
    <row r="1">
      <c r="A1" s="30"/>
      <c r="B1" s="1"/>
      <c r="C1" s="2"/>
      <c r="D1" s="1"/>
      <c r="E1" s="3"/>
      <c r="F1" s="4" t="s">
        <v>0</v>
      </c>
      <c r="G1" s="5"/>
      <c r="H1" s="6"/>
      <c r="I1" s="7"/>
      <c r="J1" s="192"/>
      <c r="K1" s="8"/>
    </row>
    <row r="2" ht="22.5" customHeight="1">
      <c r="A2" s="9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46146.0</v>
      </c>
      <c r="B3" s="15"/>
      <c r="C3" s="44"/>
      <c r="D3" s="181" t="s">
        <v>27164</v>
      </c>
      <c r="E3" s="100"/>
      <c r="F3" s="112" t="str">
        <f t="shared" ref="F3:F1878" si="1">UPPER(D3&amp;" "&amp;E3)</f>
        <v>MIKE OLIVER RIQUELME VALENZUELA </v>
      </c>
      <c r="G3" s="100" t="s">
        <v>27165</v>
      </c>
      <c r="H3" s="190"/>
      <c r="I3" s="27"/>
      <c r="J3" s="189" t="s">
        <v>14</v>
      </c>
      <c r="K3" s="28"/>
    </row>
    <row r="4" ht="22.5" customHeight="1">
      <c r="A4" s="147">
        <v>46146.0</v>
      </c>
      <c r="B4" s="15"/>
      <c r="C4" s="44"/>
      <c r="D4" s="181" t="s">
        <v>27166</v>
      </c>
      <c r="E4" s="100"/>
      <c r="F4" s="112" t="str">
        <f t="shared" si="1"/>
        <v>NICOLE DARINKA SALDIAS ORTIZ </v>
      </c>
      <c r="G4" s="100" t="s">
        <v>27167</v>
      </c>
      <c r="H4" s="39" t="s">
        <v>12</v>
      </c>
      <c r="I4" s="27"/>
      <c r="J4" s="189" t="s">
        <v>14</v>
      </c>
      <c r="K4" s="23" t="s">
        <v>15</v>
      </c>
    </row>
    <row r="5" ht="22.5" customHeight="1">
      <c r="A5" s="147">
        <v>46146.0</v>
      </c>
      <c r="B5" s="15"/>
      <c r="C5" s="44"/>
      <c r="D5" s="181" t="s">
        <v>27168</v>
      </c>
      <c r="E5" s="100"/>
      <c r="F5" s="112" t="str">
        <f t="shared" si="1"/>
        <v>RODRIGO ALEXIS ARREDONDO MORALES </v>
      </c>
      <c r="G5" s="100" t="s">
        <v>16146</v>
      </c>
      <c r="H5" s="39" t="s">
        <v>12</v>
      </c>
      <c r="I5" s="27"/>
      <c r="J5" s="189" t="s">
        <v>14</v>
      </c>
      <c r="K5" s="28"/>
    </row>
    <row r="6" ht="22.5" customHeight="1">
      <c r="A6" s="147">
        <v>46146.0</v>
      </c>
      <c r="B6" s="15"/>
      <c r="C6" s="44"/>
      <c r="D6" s="181" t="s">
        <v>27169</v>
      </c>
      <c r="E6" s="100"/>
      <c r="F6" s="112" t="str">
        <f t="shared" si="1"/>
        <v>CRISTOPHER ANDRÉS HERNÁNDEZ LÓPEZ </v>
      </c>
      <c r="G6" s="100" t="s">
        <v>21618</v>
      </c>
      <c r="H6" s="190"/>
      <c r="I6" s="27"/>
      <c r="J6" s="189" t="s">
        <v>14</v>
      </c>
      <c r="K6" s="28"/>
    </row>
    <row r="7" ht="22.5" customHeight="1">
      <c r="A7" s="147">
        <v>46146.0</v>
      </c>
      <c r="B7" s="15"/>
      <c r="C7" s="44"/>
      <c r="D7" s="181" t="s">
        <v>27170</v>
      </c>
      <c r="E7" s="100"/>
      <c r="F7" s="112" t="str">
        <f t="shared" si="1"/>
        <v>ALEXSANDRO IGNACIO AGUILERA LÓPEZ </v>
      </c>
      <c r="G7" s="100" t="s">
        <v>15960</v>
      </c>
      <c r="H7" s="39" t="s">
        <v>12</v>
      </c>
      <c r="I7" s="27"/>
      <c r="J7" s="189" t="s">
        <v>14</v>
      </c>
      <c r="K7" s="23" t="s">
        <v>15</v>
      </c>
    </row>
    <row r="8" ht="22.5" customHeight="1">
      <c r="A8" s="147">
        <v>46146.0</v>
      </c>
      <c r="B8" s="15"/>
      <c r="C8" s="44"/>
      <c r="D8" s="181" t="s">
        <v>27171</v>
      </c>
      <c r="E8" s="100"/>
      <c r="F8" s="112" t="str">
        <f t="shared" si="1"/>
        <v>JOHAN MARCELO FERNÁNDEZ ANDRADE </v>
      </c>
      <c r="G8" s="100" t="s">
        <v>27172</v>
      </c>
      <c r="H8" s="39" t="s">
        <v>12</v>
      </c>
      <c r="I8" s="27"/>
      <c r="J8" s="189" t="s">
        <v>14</v>
      </c>
      <c r="K8" s="28"/>
    </row>
    <row r="9" ht="22.5" customHeight="1">
      <c r="A9" s="147">
        <v>46146.0</v>
      </c>
      <c r="B9" s="15"/>
      <c r="C9" s="44"/>
      <c r="D9" s="181" t="s">
        <v>27173</v>
      </c>
      <c r="E9" s="100"/>
      <c r="F9" s="112" t="str">
        <f t="shared" si="1"/>
        <v>YOUMILK RANDOLFO LINARES MORENO </v>
      </c>
      <c r="G9" s="100" t="s">
        <v>27174</v>
      </c>
      <c r="H9" s="39" t="s">
        <v>12</v>
      </c>
      <c r="I9" s="27"/>
      <c r="J9" s="189" t="s">
        <v>14</v>
      </c>
      <c r="K9" s="28"/>
    </row>
    <row r="10" ht="22.5" customHeight="1">
      <c r="A10" s="147">
        <v>46146.0</v>
      </c>
      <c r="B10" s="15"/>
      <c r="C10" s="44"/>
      <c r="D10" s="181" t="s">
        <v>27175</v>
      </c>
      <c r="E10" s="100"/>
      <c r="F10" s="112" t="str">
        <f t="shared" si="1"/>
        <v>CARLOS ANTONIO LEON POMA </v>
      </c>
      <c r="G10" s="100" t="s">
        <v>27176</v>
      </c>
      <c r="H10" s="39" t="s">
        <v>12</v>
      </c>
      <c r="I10" s="27"/>
      <c r="J10" s="189" t="s">
        <v>14</v>
      </c>
      <c r="K10" s="28"/>
    </row>
    <row r="11" ht="22.5" customHeight="1">
      <c r="A11" s="147">
        <v>46146.0</v>
      </c>
      <c r="B11" s="15"/>
      <c r="C11" s="44"/>
      <c r="D11" s="181" t="s">
        <v>27177</v>
      </c>
      <c r="E11" s="100"/>
      <c r="F11" s="112" t="str">
        <f t="shared" si="1"/>
        <v>LEANDRO ISAÍAS VARGAS VARGAS </v>
      </c>
      <c r="G11" s="100" t="s">
        <v>23301</v>
      </c>
      <c r="H11" s="190"/>
      <c r="I11" s="27"/>
      <c r="J11" s="189" t="s">
        <v>14</v>
      </c>
      <c r="K11" s="28"/>
    </row>
    <row r="12" ht="22.5" customHeight="1">
      <c r="A12" s="147">
        <v>46146.0</v>
      </c>
      <c r="B12" s="15"/>
      <c r="C12" s="44"/>
      <c r="D12" s="181" t="s">
        <v>27178</v>
      </c>
      <c r="E12" s="100"/>
      <c r="F12" s="112" t="str">
        <f t="shared" si="1"/>
        <v>BILLY ANTHONY MARABOLÍ BARRIENTOS </v>
      </c>
      <c r="G12" s="100" t="s">
        <v>19947</v>
      </c>
      <c r="H12" s="39" t="s">
        <v>12</v>
      </c>
      <c r="I12" s="27"/>
      <c r="J12" s="189" t="s">
        <v>14</v>
      </c>
      <c r="K12" s="23" t="s">
        <v>15</v>
      </c>
    </row>
    <row r="13" ht="22.5" customHeight="1">
      <c r="A13" s="147">
        <v>46146.0</v>
      </c>
      <c r="B13" s="15"/>
      <c r="C13" s="44"/>
      <c r="D13" s="181" t="s">
        <v>27179</v>
      </c>
      <c r="E13" s="100"/>
      <c r="F13" s="112" t="str">
        <f t="shared" si="1"/>
        <v>BENJAMÍN IGNACIO DROGUETT QUIROZ </v>
      </c>
      <c r="G13" s="100" t="s">
        <v>16510</v>
      </c>
      <c r="H13" s="39" t="s">
        <v>12</v>
      </c>
      <c r="I13" s="27"/>
      <c r="J13" s="189" t="s">
        <v>14</v>
      </c>
      <c r="K13" s="23" t="s">
        <v>15</v>
      </c>
    </row>
    <row r="14" ht="22.5" customHeight="1">
      <c r="A14" s="147">
        <v>46146.0</v>
      </c>
      <c r="B14" s="15"/>
      <c r="C14" s="44"/>
      <c r="D14" s="181" t="s">
        <v>22398</v>
      </c>
      <c r="E14" s="100"/>
      <c r="F14" s="112" t="str">
        <f t="shared" si="1"/>
        <v>FRANCISCO JAVIER MUÑOZ BRAVO </v>
      </c>
      <c r="G14" s="100" t="s">
        <v>22399</v>
      </c>
      <c r="H14" s="39" t="s">
        <v>12</v>
      </c>
      <c r="I14" s="27"/>
      <c r="J14" s="189" t="s">
        <v>14</v>
      </c>
      <c r="K14" s="23" t="s">
        <v>30</v>
      </c>
    </row>
    <row r="15" ht="22.5" customHeight="1">
      <c r="A15" s="147">
        <v>46146.0</v>
      </c>
      <c r="B15" s="15"/>
      <c r="C15" s="44"/>
      <c r="D15" s="181" t="s">
        <v>27180</v>
      </c>
      <c r="E15" s="100"/>
      <c r="F15" s="112" t="str">
        <f t="shared" si="1"/>
        <v>MAURA FERNANDA VARELA REYES </v>
      </c>
      <c r="G15" s="100" t="s">
        <v>27181</v>
      </c>
      <c r="H15" s="190"/>
      <c r="I15" s="27"/>
      <c r="J15" s="189" t="s">
        <v>14</v>
      </c>
      <c r="K15" s="28"/>
    </row>
    <row r="16" ht="22.5" customHeight="1">
      <c r="A16" s="147">
        <v>46146.0</v>
      </c>
      <c r="B16" s="15"/>
      <c r="C16" s="44"/>
      <c r="D16" s="181" t="s">
        <v>27182</v>
      </c>
      <c r="E16" s="100"/>
      <c r="F16" s="112" t="str">
        <f t="shared" si="1"/>
        <v>SEBASTIÁN ALEJANDRO CISTERNAS ARANCIBIA </v>
      </c>
      <c r="G16" s="100" t="s">
        <v>27183</v>
      </c>
      <c r="H16" s="39" t="s">
        <v>12</v>
      </c>
      <c r="I16" s="27"/>
      <c r="J16" s="189" t="s">
        <v>14</v>
      </c>
      <c r="K16" s="28"/>
    </row>
    <row r="17" ht="22.5" customHeight="1">
      <c r="A17" s="147">
        <v>46146.0</v>
      </c>
      <c r="B17" s="15"/>
      <c r="C17" s="44"/>
      <c r="D17" s="181" t="s">
        <v>27184</v>
      </c>
      <c r="E17" s="100"/>
      <c r="F17" s="112" t="str">
        <f t="shared" si="1"/>
        <v>NICOLÁS ETHIAN ANDRÉS PONCE ROBLES </v>
      </c>
      <c r="G17" s="100" t="s">
        <v>27185</v>
      </c>
      <c r="H17" s="39" t="s">
        <v>12</v>
      </c>
      <c r="I17" s="27"/>
      <c r="J17" s="189" t="s">
        <v>14</v>
      </c>
      <c r="K17" s="28"/>
    </row>
    <row r="18" ht="22.5" customHeight="1">
      <c r="A18" s="147">
        <v>46146.0</v>
      </c>
      <c r="B18" s="15"/>
      <c r="C18" s="44"/>
      <c r="D18" s="181" t="s">
        <v>27186</v>
      </c>
      <c r="E18" s="100"/>
      <c r="F18" s="112" t="str">
        <f t="shared" si="1"/>
        <v>JOSE ANTONIO RIVAS ROJAS </v>
      </c>
      <c r="G18" s="100" t="s">
        <v>27187</v>
      </c>
      <c r="H18" s="39" t="s">
        <v>12</v>
      </c>
      <c r="I18" s="27"/>
      <c r="J18" s="189" t="s">
        <v>14</v>
      </c>
      <c r="K18" s="28"/>
    </row>
    <row r="19" ht="22.5" customHeight="1">
      <c r="A19" s="147">
        <v>46146.0</v>
      </c>
      <c r="B19" s="15"/>
      <c r="C19" s="44"/>
      <c r="D19" s="181" t="s">
        <v>27188</v>
      </c>
      <c r="E19" s="100"/>
      <c r="F19" s="112" t="str">
        <f t="shared" si="1"/>
        <v>IDANIA ESMERALDA CARRASCO NAVARRO </v>
      </c>
      <c r="G19" s="100" t="s">
        <v>27189</v>
      </c>
      <c r="H19" s="39" t="s">
        <v>12</v>
      </c>
      <c r="I19" s="27"/>
      <c r="J19" s="189" t="s">
        <v>14</v>
      </c>
      <c r="K19" s="28"/>
    </row>
    <row r="20" ht="22.5" customHeight="1">
      <c r="A20" s="147">
        <v>46146.0</v>
      </c>
      <c r="B20" s="15"/>
      <c r="C20" s="44"/>
      <c r="D20" s="181" t="s">
        <v>27190</v>
      </c>
      <c r="E20" s="100"/>
      <c r="F20" s="112" t="str">
        <f t="shared" si="1"/>
        <v>RONALD AUGUSTO ULLOA HERRERA </v>
      </c>
      <c r="G20" s="100" t="s">
        <v>27191</v>
      </c>
      <c r="H20" s="39" t="s">
        <v>12</v>
      </c>
      <c r="I20" s="27"/>
      <c r="J20" s="189" t="s">
        <v>14</v>
      </c>
      <c r="K20" s="28"/>
    </row>
    <row r="21" ht="22.5" customHeight="1">
      <c r="A21" s="147">
        <v>46146.0</v>
      </c>
      <c r="B21" s="15"/>
      <c r="C21" s="44"/>
      <c r="D21" s="181" t="s">
        <v>27192</v>
      </c>
      <c r="E21" s="100"/>
      <c r="F21" s="112" t="str">
        <f t="shared" si="1"/>
        <v>CESAR ANTONIO CASTILLO MARQUEZ </v>
      </c>
      <c r="G21" s="100" t="s">
        <v>9823</v>
      </c>
      <c r="H21" s="39" t="s">
        <v>12</v>
      </c>
      <c r="I21" s="27"/>
      <c r="J21" s="189" t="s">
        <v>14</v>
      </c>
      <c r="K21" s="28"/>
    </row>
    <row r="22" ht="22.5" customHeight="1">
      <c r="A22" s="147">
        <v>46146.0</v>
      </c>
      <c r="B22" s="15"/>
      <c r="C22" s="44"/>
      <c r="D22" s="181" t="s">
        <v>27193</v>
      </c>
      <c r="E22" s="100"/>
      <c r="F22" s="112" t="str">
        <f t="shared" si="1"/>
        <v>SEBASTIÁN ALEXANDER BALLADARES ARMIJO </v>
      </c>
      <c r="G22" s="100" t="s">
        <v>27194</v>
      </c>
      <c r="H22" s="39" t="s">
        <v>12</v>
      </c>
      <c r="I22" s="27"/>
      <c r="J22" s="189" t="s">
        <v>14</v>
      </c>
      <c r="K22" s="28"/>
    </row>
    <row r="23" ht="22.5" customHeight="1">
      <c r="A23" s="147">
        <v>46146.0</v>
      </c>
      <c r="B23" s="15"/>
      <c r="C23" s="44"/>
      <c r="D23" s="181" t="s">
        <v>27195</v>
      </c>
      <c r="E23" s="100"/>
      <c r="F23" s="112" t="str">
        <f t="shared" si="1"/>
        <v>ANTONIA PAZ BELÉN MARÍN NEIRA </v>
      </c>
      <c r="G23" s="100" t="s">
        <v>27196</v>
      </c>
      <c r="H23" s="39" t="s">
        <v>12</v>
      </c>
      <c r="I23" s="27"/>
      <c r="J23" s="189" t="s">
        <v>14</v>
      </c>
      <c r="K23" s="28"/>
    </row>
    <row r="24" ht="22.5" customHeight="1">
      <c r="A24" s="147">
        <v>46146.0</v>
      </c>
      <c r="B24" s="15"/>
      <c r="C24" s="44"/>
      <c r="D24" s="181" t="s">
        <v>21671</v>
      </c>
      <c r="E24" s="100"/>
      <c r="F24" s="112" t="str">
        <f t="shared" si="1"/>
        <v>MAURICIO JAVIER GARCÍA MORALES </v>
      </c>
      <c r="G24" s="100" t="s">
        <v>21672</v>
      </c>
      <c r="H24" s="39" t="s">
        <v>12</v>
      </c>
      <c r="I24" s="27"/>
      <c r="J24" s="189" t="s">
        <v>14</v>
      </c>
      <c r="K24" s="28"/>
    </row>
    <row r="25" ht="22.5" customHeight="1">
      <c r="A25" s="147">
        <v>46146.0</v>
      </c>
      <c r="B25" s="15"/>
      <c r="C25" s="44"/>
      <c r="D25" s="181" t="s">
        <v>27197</v>
      </c>
      <c r="E25" s="100"/>
      <c r="F25" s="112" t="str">
        <f t="shared" si="1"/>
        <v>JAEL JANETT JOFRÉ PACHECO </v>
      </c>
      <c r="G25" s="100" t="s">
        <v>27198</v>
      </c>
      <c r="H25" s="190"/>
      <c r="I25" s="27"/>
      <c r="J25" s="189" t="s">
        <v>14</v>
      </c>
      <c r="K25" s="28"/>
    </row>
    <row r="26" ht="22.5" customHeight="1">
      <c r="A26" s="147">
        <v>46146.0</v>
      </c>
      <c r="B26" s="15"/>
      <c r="C26" s="44"/>
      <c r="D26" s="181" t="s">
        <v>27199</v>
      </c>
      <c r="E26" s="100"/>
      <c r="F26" s="112" t="str">
        <f t="shared" si="1"/>
        <v>FLORENCIA DEL CARMEN CASTILLO PONCE </v>
      </c>
      <c r="G26" s="100" t="s">
        <v>27200</v>
      </c>
      <c r="H26" s="190"/>
      <c r="I26" s="27"/>
      <c r="J26" s="189" t="s">
        <v>14</v>
      </c>
      <c r="K26" s="28"/>
    </row>
    <row r="27" ht="22.5" customHeight="1">
      <c r="A27" s="147">
        <v>46146.0</v>
      </c>
      <c r="B27" s="15"/>
      <c r="C27" s="44"/>
      <c r="D27" s="181" t="s">
        <v>21469</v>
      </c>
      <c r="E27" s="100"/>
      <c r="F27" s="112" t="str">
        <f t="shared" si="1"/>
        <v>GUILLERMO RODRIGO TAPIA MARZÁN </v>
      </c>
      <c r="G27" s="100" t="s">
        <v>21470</v>
      </c>
      <c r="H27" s="190"/>
      <c r="I27" s="27"/>
      <c r="J27" s="189" t="s">
        <v>14</v>
      </c>
      <c r="K27" s="28"/>
    </row>
    <row r="28" ht="22.5" customHeight="1">
      <c r="A28" s="147">
        <v>46146.0</v>
      </c>
      <c r="B28" s="15"/>
      <c r="C28" s="44"/>
      <c r="D28" s="181" t="s">
        <v>27201</v>
      </c>
      <c r="E28" s="100"/>
      <c r="F28" s="112" t="str">
        <f t="shared" si="1"/>
        <v>ANDRES DANIEL LOPEZ GALINDO </v>
      </c>
      <c r="G28" s="100" t="s">
        <v>27202</v>
      </c>
      <c r="H28" s="190"/>
      <c r="I28" s="27"/>
      <c r="J28" s="189" t="s">
        <v>14</v>
      </c>
      <c r="K28" s="28"/>
    </row>
    <row r="29" ht="22.5" customHeight="1">
      <c r="A29" s="147">
        <v>46146.0</v>
      </c>
      <c r="B29" s="15"/>
      <c r="C29" s="44"/>
      <c r="D29" s="181" t="s">
        <v>27203</v>
      </c>
      <c r="E29" s="100"/>
      <c r="F29" s="112" t="str">
        <f t="shared" si="1"/>
        <v>EDWARD ANTONIO VALDIVIA FIGUEROA </v>
      </c>
      <c r="G29" s="100" t="s">
        <v>27204</v>
      </c>
      <c r="H29" s="39" t="s">
        <v>12</v>
      </c>
      <c r="I29" s="27"/>
      <c r="J29" s="189" t="s">
        <v>14</v>
      </c>
      <c r="K29" s="28"/>
    </row>
    <row r="30" ht="22.5" customHeight="1">
      <c r="A30" s="147">
        <v>46146.0</v>
      </c>
      <c r="B30" s="15"/>
      <c r="C30" s="44"/>
      <c r="D30" s="181" t="s">
        <v>27205</v>
      </c>
      <c r="E30" s="100"/>
      <c r="F30" s="112" t="str">
        <f t="shared" si="1"/>
        <v>JAVIER ABSALÓN OTÁROLA OTÁROLA </v>
      </c>
      <c r="G30" s="100" t="s">
        <v>27206</v>
      </c>
      <c r="H30" s="190"/>
      <c r="I30" s="27"/>
      <c r="J30" s="189" t="s">
        <v>14</v>
      </c>
      <c r="K30" s="28"/>
    </row>
    <row r="31" ht="22.5" customHeight="1">
      <c r="A31" s="147">
        <v>46146.0</v>
      </c>
      <c r="B31" s="15"/>
      <c r="C31" s="44"/>
      <c r="D31" s="181" t="s">
        <v>27207</v>
      </c>
      <c r="E31" s="100"/>
      <c r="F31" s="112" t="str">
        <f t="shared" si="1"/>
        <v>CINTHIA JOHANNA GARNAHAM MANCILLA </v>
      </c>
      <c r="G31" s="100" t="s">
        <v>27208</v>
      </c>
      <c r="H31" s="39" t="s">
        <v>12</v>
      </c>
      <c r="I31" s="27"/>
      <c r="J31" s="189" t="s">
        <v>14</v>
      </c>
      <c r="K31" s="28"/>
    </row>
    <row r="32" ht="22.5" customHeight="1">
      <c r="A32" s="147">
        <v>46146.0</v>
      </c>
      <c r="B32" s="15"/>
      <c r="C32" s="44"/>
      <c r="D32" s="181" t="s">
        <v>24902</v>
      </c>
      <c r="E32" s="100"/>
      <c r="F32" s="112" t="str">
        <f t="shared" si="1"/>
        <v>STEFANO ROCUANT MARTIN </v>
      </c>
      <c r="G32" s="100" t="s">
        <v>24903</v>
      </c>
      <c r="H32" s="39" t="s">
        <v>12</v>
      </c>
      <c r="I32" s="27"/>
      <c r="J32" s="189" t="s">
        <v>14</v>
      </c>
      <c r="K32" s="23" t="s">
        <v>15</v>
      </c>
    </row>
    <row r="33" ht="22.5" customHeight="1">
      <c r="A33" s="147">
        <v>46146.0</v>
      </c>
      <c r="B33" s="15"/>
      <c r="C33" s="44"/>
      <c r="D33" s="181" t="s">
        <v>24108</v>
      </c>
      <c r="E33" s="100"/>
      <c r="F33" s="112" t="str">
        <f t="shared" si="1"/>
        <v>BRYAN YODAMETT RIVAS ALY </v>
      </c>
      <c r="G33" s="100" t="s">
        <v>24109</v>
      </c>
      <c r="H33" s="39" t="s">
        <v>12</v>
      </c>
      <c r="I33" s="27"/>
      <c r="J33" s="189" t="s">
        <v>14</v>
      </c>
      <c r="K33" s="28"/>
    </row>
    <row r="34" ht="22.5" customHeight="1">
      <c r="A34" s="147">
        <v>46146.0</v>
      </c>
      <c r="B34" s="15"/>
      <c r="C34" s="44"/>
      <c r="D34" s="181" t="s">
        <v>27209</v>
      </c>
      <c r="E34" s="100"/>
      <c r="F34" s="112" t="str">
        <f t="shared" si="1"/>
        <v>ISAAC ABRAHAM SALAZAR FLORES </v>
      </c>
      <c r="G34" s="100" t="s">
        <v>27210</v>
      </c>
      <c r="H34" s="190"/>
      <c r="I34" s="27"/>
      <c r="J34" s="189" t="s">
        <v>14</v>
      </c>
      <c r="K34" s="28"/>
    </row>
    <row r="35" ht="22.5" customHeight="1">
      <c r="A35" s="147">
        <v>46146.0</v>
      </c>
      <c r="B35" s="15"/>
      <c r="C35" s="46" t="s">
        <v>27211</v>
      </c>
      <c r="D35" s="181" t="s">
        <v>27212</v>
      </c>
      <c r="E35" s="100"/>
      <c r="F35" s="112" t="str">
        <f t="shared" si="1"/>
        <v>VICENTE VÍCTOR ALFREDO JARA TAPIA </v>
      </c>
      <c r="G35" s="100" t="s">
        <v>27213</v>
      </c>
      <c r="H35" s="190"/>
      <c r="I35" s="27"/>
      <c r="J35" s="189" t="s">
        <v>21</v>
      </c>
      <c r="K35" s="23" t="s">
        <v>22</v>
      </c>
    </row>
    <row r="36" ht="22.5" customHeight="1">
      <c r="A36" s="147">
        <v>46146.0</v>
      </c>
      <c r="B36" s="15"/>
      <c r="C36" s="46" t="s">
        <v>1576</v>
      </c>
      <c r="D36" s="181" t="s">
        <v>27214</v>
      </c>
      <c r="E36" s="100"/>
      <c r="F36" s="112" t="str">
        <f t="shared" si="1"/>
        <v>EXEQUIEL ANDRÉS MÉNDEZ ESCOBAR </v>
      </c>
      <c r="G36" s="100" t="s">
        <v>27215</v>
      </c>
      <c r="H36" s="190"/>
      <c r="I36" s="27"/>
      <c r="J36" s="189" t="s">
        <v>21</v>
      </c>
      <c r="K36" s="23" t="s">
        <v>22</v>
      </c>
    </row>
    <row r="37" ht="22.5" customHeight="1">
      <c r="A37" s="147">
        <v>46146.0</v>
      </c>
      <c r="B37" s="15"/>
      <c r="C37" s="46" t="s">
        <v>106</v>
      </c>
      <c r="D37" s="181" t="s">
        <v>27216</v>
      </c>
      <c r="E37" s="100"/>
      <c r="F37" s="112" t="str">
        <f t="shared" si="1"/>
        <v>MARCO ANDRÉS FUENTES VALLE </v>
      </c>
      <c r="G37" s="100" t="s">
        <v>16993</v>
      </c>
      <c r="H37" s="39" t="s">
        <v>12</v>
      </c>
      <c r="I37" s="27"/>
      <c r="J37" s="189" t="s">
        <v>21226</v>
      </c>
      <c r="K37" s="23" t="s">
        <v>15</v>
      </c>
    </row>
    <row r="38" ht="22.5" customHeight="1">
      <c r="A38" s="147">
        <v>46146.0</v>
      </c>
      <c r="B38" s="15"/>
      <c r="C38" s="46" t="s">
        <v>122</v>
      </c>
      <c r="D38" s="181" t="s">
        <v>27217</v>
      </c>
      <c r="E38" s="100"/>
      <c r="F38" s="112" t="str">
        <f t="shared" si="1"/>
        <v>SEBASTIÁN VICENTE ARTEAGA ARTEAGA </v>
      </c>
      <c r="G38" s="100" t="s">
        <v>27218</v>
      </c>
      <c r="H38" s="39" t="s">
        <v>12</v>
      </c>
      <c r="I38" s="27"/>
      <c r="J38" s="189" t="s">
        <v>21226</v>
      </c>
      <c r="K38" s="23" t="s">
        <v>15</v>
      </c>
    </row>
    <row r="39" ht="22.5" customHeight="1">
      <c r="A39" s="147">
        <v>46146.0</v>
      </c>
      <c r="B39" s="15"/>
      <c r="C39" s="46" t="s">
        <v>1858</v>
      </c>
      <c r="D39" s="181" t="s">
        <v>27219</v>
      </c>
      <c r="E39" s="100"/>
      <c r="F39" s="112" t="str">
        <f t="shared" si="1"/>
        <v>FELIPE ALONSO MELLA ROBLEDO </v>
      </c>
      <c r="G39" s="100" t="s">
        <v>27220</v>
      </c>
      <c r="H39" s="190"/>
      <c r="I39" s="27"/>
      <c r="J39" s="189" t="s">
        <v>21</v>
      </c>
      <c r="K39" s="23" t="s">
        <v>22</v>
      </c>
    </row>
    <row r="40" ht="22.5" customHeight="1">
      <c r="A40" s="147">
        <v>46146.0</v>
      </c>
      <c r="B40" s="15"/>
      <c r="C40" s="46" t="s">
        <v>228</v>
      </c>
      <c r="D40" s="181" t="s">
        <v>27221</v>
      </c>
      <c r="E40" s="100"/>
      <c r="F40" s="112" t="str">
        <f t="shared" si="1"/>
        <v>JONATHAN MAURICIO OLMOS HERRERA </v>
      </c>
      <c r="G40" s="100" t="s">
        <v>27222</v>
      </c>
      <c r="H40" s="190"/>
      <c r="I40" s="27"/>
      <c r="J40" s="189" t="s">
        <v>21</v>
      </c>
      <c r="K40" s="23" t="s">
        <v>22</v>
      </c>
    </row>
    <row r="41" ht="22.5" customHeight="1">
      <c r="A41" s="147">
        <v>46146.0</v>
      </c>
      <c r="B41" s="15"/>
      <c r="C41" s="46" t="s">
        <v>1536</v>
      </c>
      <c r="D41" s="181" t="s">
        <v>27223</v>
      </c>
      <c r="E41" s="100"/>
      <c r="F41" s="112" t="str">
        <f t="shared" si="1"/>
        <v>FRANCISCA HIGHET MERINO </v>
      </c>
      <c r="G41" s="100" t="s">
        <v>27224</v>
      </c>
      <c r="H41" s="190"/>
      <c r="I41" s="27"/>
      <c r="J41" s="189" t="s">
        <v>21</v>
      </c>
      <c r="K41" s="23" t="s">
        <v>22</v>
      </c>
    </row>
    <row r="42" ht="22.5" customHeight="1">
      <c r="A42" s="147">
        <v>46146.0</v>
      </c>
      <c r="B42" s="15"/>
      <c r="C42" s="46" t="s">
        <v>794</v>
      </c>
      <c r="D42" s="181" t="s">
        <v>27225</v>
      </c>
      <c r="E42" s="100"/>
      <c r="F42" s="112" t="str">
        <f t="shared" si="1"/>
        <v>VIVIANA ALEXANDRA PARRA DÍAZ </v>
      </c>
      <c r="G42" s="100" t="s">
        <v>27226</v>
      </c>
      <c r="H42" s="39" t="s">
        <v>12</v>
      </c>
      <c r="I42" s="27"/>
      <c r="J42" s="189" t="s">
        <v>21226</v>
      </c>
      <c r="K42" s="23" t="s">
        <v>15</v>
      </c>
    </row>
    <row r="43" ht="22.5" customHeight="1">
      <c r="A43" s="147">
        <v>46146.0</v>
      </c>
      <c r="B43" s="15"/>
      <c r="C43" s="46" t="s">
        <v>888</v>
      </c>
      <c r="D43" s="181" t="s">
        <v>27227</v>
      </c>
      <c r="E43" s="100"/>
      <c r="F43" s="112" t="str">
        <f t="shared" si="1"/>
        <v>CHRISTOFER ALEJANDRO MATUS LEÓN </v>
      </c>
      <c r="G43" s="100" t="s">
        <v>27228</v>
      </c>
      <c r="H43" s="190"/>
      <c r="I43" s="27"/>
      <c r="J43" s="189" t="s">
        <v>21</v>
      </c>
      <c r="K43" s="23" t="s">
        <v>22</v>
      </c>
    </row>
    <row r="44" ht="22.5" customHeight="1">
      <c r="A44" s="147">
        <v>46146.0</v>
      </c>
      <c r="B44" s="15"/>
      <c r="C44" s="46" t="s">
        <v>122</v>
      </c>
      <c r="D44" s="181" t="s">
        <v>27229</v>
      </c>
      <c r="E44" s="100"/>
      <c r="F44" s="112" t="str">
        <f t="shared" si="1"/>
        <v>LEANDRO LUIS LEIVA GONZÁLEZ </v>
      </c>
      <c r="G44" s="100" t="s">
        <v>27230</v>
      </c>
      <c r="H44" s="39" t="s">
        <v>12</v>
      </c>
      <c r="I44" s="27"/>
      <c r="J44" s="189" t="s">
        <v>21226</v>
      </c>
      <c r="K44" s="23" t="s">
        <v>15</v>
      </c>
    </row>
    <row r="45" ht="22.5" customHeight="1">
      <c r="A45" s="147">
        <v>46146.0</v>
      </c>
      <c r="B45" s="15"/>
      <c r="C45" s="46" t="s">
        <v>232</v>
      </c>
      <c r="D45" s="181" t="s">
        <v>27231</v>
      </c>
      <c r="E45" s="100"/>
      <c r="F45" s="112" t="str">
        <f t="shared" si="1"/>
        <v>SEBASTIÁN LEONARDO ALBILLAR BARRA </v>
      </c>
      <c r="G45" s="100" t="s">
        <v>19942</v>
      </c>
      <c r="H45" s="190"/>
      <c r="I45" s="27"/>
      <c r="J45" s="189" t="s">
        <v>21</v>
      </c>
      <c r="K45" s="23" t="s">
        <v>22</v>
      </c>
    </row>
    <row r="46" ht="22.5" customHeight="1">
      <c r="A46" s="147">
        <v>46146.0</v>
      </c>
      <c r="B46" s="15"/>
      <c r="C46" s="46" t="s">
        <v>27232</v>
      </c>
      <c r="D46" s="181" t="s">
        <v>27233</v>
      </c>
      <c r="E46" s="100"/>
      <c r="F46" s="112" t="str">
        <f t="shared" si="1"/>
        <v>MARCO ANTONIO CARIMAN RENIN </v>
      </c>
      <c r="G46" s="100" t="s">
        <v>27234</v>
      </c>
      <c r="H46" s="39" t="s">
        <v>12</v>
      </c>
      <c r="I46" s="27"/>
      <c r="J46" s="189" t="s">
        <v>21</v>
      </c>
      <c r="K46" s="23" t="s">
        <v>15</v>
      </c>
    </row>
    <row r="47" ht="22.5" customHeight="1">
      <c r="A47" s="147">
        <v>46146.0</v>
      </c>
      <c r="B47" s="15"/>
      <c r="C47" s="46" t="s">
        <v>228</v>
      </c>
      <c r="D47" s="181" t="s">
        <v>27235</v>
      </c>
      <c r="E47" s="100"/>
      <c r="F47" s="112" t="str">
        <f t="shared" si="1"/>
        <v>JUAN PABLO GODOY GONZALEZ </v>
      </c>
      <c r="G47" s="100" t="s">
        <v>27236</v>
      </c>
      <c r="H47" s="39" t="s">
        <v>12</v>
      </c>
      <c r="I47" s="27"/>
      <c r="J47" s="189" t="s">
        <v>21</v>
      </c>
      <c r="K47" s="23" t="s">
        <v>15</v>
      </c>
    </row>
    <row r="48" ht="22.5" customHeight="1">
      <c r="A48" s="147">
        <v>46146.0</v>
      </c>
      <c r="B48" s="15"/>
      <c r="C48" s="46" t="s">
        <v>27237</v>
      </c>
      <c r="D48" s="181" t="s">
        <v>27238</v>
      </c>
      <c r="E48" s="100"/>
      <c r="F48" s="112" t="str">
        <f t="shared" si="1"/>
        <v>VÍCTOR HUGO LABBÉ MATURANA </v>
      </c>
      <c r="G48" s="100" t="s">
        <v>22307</v>
      </c>
      <c r="H48" s="39" t="s">
        <v>12</v>
      </c>
      <c r="I48" s="27"/>
      <c r="J48" s="189" t="s">
        <v>21</v>
      </c>
      <c r="K48" s="23" t="s">
        <v>15</v>
      </c>
    </row>
    <row r="49" ht="22.5" customHeight="1">
      <c r="A49" s="147">
        <v>46146.0</v>
      </c>
      <c r="B49" s="15"/>
      <c r="C49" s="46" t="s">
        <v>27239</v>
      </c>
      <c r="D49" s="181" t="s">
        <v>27240</v>
      </c>
      <c r="E49" s="100"/>
      <c r="F49" s="112" t="str">
        <f t="shared" si="1"/>
        <v>MANUEL BERNARDO ARTEAGA CARRASCO </v>
      </c>
      <c r="G49" s="100" t="s">
        <v>27241</v>
      </c>
      <c r="H49" s="39" t="s">
        <v>12</v>
      </c>
      <c r="I49" s="27"/>
      <c r="J49" s="189" t="s">
        <v>21</v>
      </c>
      <c r="K49" s="23" t="s">
        <v>15</v>
      </c>
    </row>
    <row r="50" ht="22.5" customHeight="1">
      <c r="A50" s="147">
        <v>46146.0</v>
      </c>
      <c r="B50" s="15"/>
      <c r="C50" s="46" t="s">
        <v>232</v>
      </c>
      <c r="D50" s="181" t="s">
        <v>27242</v>
      </c>
      <c r="E50" s="100"/>
      <c r="F50" s="112" t="str">
        <f t="shared" si="1"/>
        <v>JAVIER IGNACIO CÁCERES ZAMORA </v>
      </c>
      <c r="G50" s="100" t="s">
        <v>27243</v>
      </c>
      <c r="H50" s="190"/>
      <c r="I50" s="27"/>
      <c r="J50" s="189" t="s">
        <v>21</v>
      </c>
      <c r="K50" s="23" t="s">
        <v>22</v>
      </c>
    </row>
    <row r="51" ht="22.5" customHeight="1">
      <c r="A51" s="147">
        <v>46146.0</v>
      </c>
      <c r="B51" s="15"/>
      <c r="C51" s="46" t="s">
        <v>106</v>
      </c>
      <c r="D51" s="181" t="s">
        <v>27244</v>
      </c>
      <c r="E51" s="100"/>
      <c r="F51" s="112" t="str">
        <f t="shared" si="1"/>
        <v>GABRIEL RENATO SOBARZO HERRERA </v>
      </c>
      <c r="G51" s="100" t="s">
        <v>27245</v>
      </c>
      <c r="H51" s="190"/>
      <c r="I51" s="27"/>
      <c r="J51" s="189" t="s">
        <v>21</v>
      </c>
      <c r="K51" s="23" t="s">
        <v>22</v>
      </c>
    </row>
    <row r="52" ht="22.5" customHeight="1">
      <c r="A52" s="147">
        <v>46146.0</v>
      </c>
      <c r="B52" s="15"/>
      <c r="C52" s="46" t="s">
        <v>18406</v>
      </c>
      <c r="D52" s="181" t="s">
        <v>27246</v>
      </c>
      <c r="E52" s="100"/>
      <c r="F52" s="112" t="str">
        <f t="shared" si="1"/>
        <v>MANUEL HUMBERTO BRAVO PALACIOS </v>
      </c>
      <c r="G52" s="100" t="s">
        <v>27247</v>
      </c>
      <c r="H52" s="39" t="s">
        <v>12</v>
      </c>
      <c r="I52" s="27"/>
      <c r="J52" s="189" t="s">
        <v>21</v>
      </c>
      <c r="K52" s="23" t="s">
        <v>15</v>
      </c>
    </row>
    <row r="53" ht="22.5" customHeight="1">
      <c r="A53" s="147">
        <v>46146.0</v>
      </c>
      <c r="B53" s="15"/>
      <c r="C53" s="46" t="s">
        <v>106</v>
      </c>
      <c r="D53" s="181" t="s">
        <v>27248</v>
      </c>
      <c r="E53" s="100"/>
      <c r="F53" s="112" t="str">
        <f t="shared" si="1"/>
        <v>EDUARDO PATRICIO MARAMBIO GALDAMES </v>
      </c>
      <c r="G53" s="100" t="s">
        <v>27249</v>
      </c>
      <c r="H53" s="39" t="s">
        <v>12</v>
      </c>
      <c r="I53" s="27"/>
      <c r="J53" s="189" t="s">
        <v>21</v>
      </c>
      <c r="K53" s="23" t="s">
        <v>15</v>
      </c>
    </row>
    <row r="54" ht="22.5" customHeight="1">
      <c r="A54" s="147">
        <v>46146.0</v>
      </c>
      <c r="B54" s="15"/>
      <c r="C54" s="46" t="s">
        <v>106</v>
      </c>
      <c r="D54" s="181" t="s">
        <v>27250</v>
      </c>
      <c r="E54" s="100"/>
      <c r="F54" s="112" t="str">
        <f t="shared" si="1"/>
        <v>STEPHANIE RIVERA VEGA </v>
      </c>
      <c r="G54" s="100" t="s">
        <v>27251</v>
      </c>
      <c r="H54" s="39" t="s">
        <v>12</v>
      </c>
      <c r="I54" s="27"/>
      <c r="J54" s="189" t="s">
        <v>21</v>
      </c>
      <c r="K54" s="23" t="s">
        <v>15</v>
      </c>
    </row>
    <row r="55" ht="22.5" customHeight="1">
      <c r="A55" s="147">
        <v>46146.0</v>
      </c>
      <c r="B55" s="15"/>
      <c r="C55" s="46" t="s">
        <v>24687</v>
      </c>
      <c r="D55" s="181" t="s">
        <v>27252</v>
      </c>
      <c r="E55" s="100"/>
      <c r="F55" s="112" t="str">
        <f t="shared" si="1"/>
        <v>LUIS ALEJANDRO OLIVARES ESCÁRATE </v>
      </c>
      <c r="G55" s="100" t="s">
        <v>27253</v>
      </c>
      <c r="H55" s="190"/>
      <c r="I55" s="27"/>
      <c r="J55" s="189" t="s">
        <v>21</v>
      </c>
      <c r="K55" s="23" t="s">
        <v>18</v>
      </c>
    </row>
    <row r="56" ht="22.5" customHeight="1">
      <c r="A56" s="147">
        <v>46146.0</v>
      </c>
      <c r="B56" s="15"/>
      <c r="C56" s="46" t="s">
        <v>432</v>
      </c>
      <c r="D56" s="181" t="s">
        <v>27254</v>
      </c>
      <c r="E56" s="100"/>
      <c r="F56" s="112" t="str">
        <f t="shared" si="1"/>
        <v>FRIEDRICH RONALD VON DER WETH PETTINELLI </v>
      </c>
      <c r="G56" s="100" t="s">
        <v>12125</v>
      </c>
      <c r="H56" s="39" t="s">
        <v>12</v>
      </c>
      <c r="I56" s="27"/>
      <c r="J56" s="189" t="s">
        <v>21</v>
      </c>
      <c r="K56" s="23" t="s">
        <v>15</v>
      </c>
    </row>
    <row r="57" ht="22.5" customHeight="1">
      <c r="A57" s="147">
        <v>46146.0</v>
      </c>
      <c r="B57" s="10" t="s">
        <v>2</v>
      </c>
      <c r="C57" s="46" t="s">
        <v>106</v>
      </c>
      <c r="D57" s="181" t="s">
        <v>27255</v>
      </c>
      <c r="E57" s="100"/>
      <c r="F57" s="112" t="str">
        <f t="shared" si="1"/>
        <v>ROCÍO CONSTANZA GUERRA POZO </v>
      </c>
      <c r="G57" s="100" t="s">
        <v>27256</v>
      </c>
      <c r="H57" s="39" t="s">
        <v>12</v>
      </c>
      <c r="I57" s="27"/>
      <c r="J57" s="189" t="s">
        <v>21</v>
      </c>
      <c r="K57" s="23" t="s">
        <v>15</v>
      </c>
    </row>
    <row r="58" ht="22.5" customHeight="1">
      <c r="A58" s="147">
        <v>46146.0</v>
      </c>
      <c r="B58" s="15"/>
      <c r="C58" s="46" t="s">
        <v>27257</v>
      </c>
      <c r="D58" s="181" t="s">
        <v>27258</v>
      </c>
      <c r="E58" s="100"/>
      <c r="F58" s="112" t="str">
        <f t="shared" si="1"/>
        <v>CRISTIAN CACERES VERGARA </v>
      </c>
      <c r="G58" s="100" t="s">
        <v>27259</v>
      </c>
      <c r="H58" s="39" t="s">
        <v>12</v>
      </c>
      <c r="I58" s="27"/>
      <c r="J58" s="189" t="s">
        <v>21</v>
      </c>
      <c r="K58" s="23" t="s">
        <v>15</v>
      </c>
    </row>
    <row r="59" ht="22.5" customHeight="1">
      <c r="A59" s="147">
        <v>46146.0</v>
      </c>
      <c r="B59" s="15"/>
      <c r="C59" s="46" t="s">
        <v>228</v>
      </c>
      <c r="D59" s="181" t="s">
        <v>27260</v>
      </c>
      <c r="E59" s="100"/>
      <c r="F59" s="112" t="str">
        <f t="shared" si="1"/>
        <v>CLAUDIO ANDRÉS SÁNCHEZ GÓMEZ </v>
      </c>
      <c r="G59" s="100" t="s">
        <v>27261</v>
      </c>
      <c r="H59" s="39" t="s">
        <v>12</v>
      </c>
      <c r="I59" s="27"/>
      <c r="J59" s="189" t="s">
        <v>21</v>
      </c>
      <c r="K59" s="23" t="s">
        <v>30</v>
      </c>
    </row>
    <row r="60" ht="22.5" customHeight="1">
      <c r="A60" s="147">
        <v>46146.0</v>
      </c>
      <c r="B60" s="15">
        <v>46132.0</v>
      </c>
      <c r="C60" s="44">
        <v>43739.0</v>
      </c>
      <c r="D60" s="181" t="s">
        <v>27262</v>
      </c>
      <c r="E60" s="100"/>
      <c r="F60" s="112" t="str">
        <f t="shared" si="1"/>
        <v>EDUARDO SEGUNDO GALLARDO RAIL </v>
      </c>
      <c r="G60" s="100" t="s">
        <v>27263</v>
      </c>
      <c r="H60" s="39" t="s">
        <v>12</v>
      </c>
      <c r="I60" s="27"/>
      <c r="J60" s="189" t="s">
        <v>17</v>
      </c>
      <c r="K60" s="23" t="s">
        <v>15</v>
      </c>
    </row>
    <row r="61" ht="22.5" customHeight="1">
      <c r="A61" s="147">
        <v>46146.0</v>
      </c>
      <c r="B61" s="15">
        <v>46132.0</v>
      </c>
      <c r="C61" s="44">
        <v>44652.0</v>
      </c>
      <c r="D61" s="181" t="s">
        <v>27264</v>
      </c>
      <c r="E61" s="100"/>
      <c r="F61" s="112" t="str">
        <f t="shared" si="1"/>
        <v>JUAN ALONSO VILLARROEL VIDAL </v>
      </c>
      <c r="G61" s="100" t="s">
        <v>27265</v>
      </c>
      <c r="H61" s="39" t="s">
        <v>12</v>
      </c>
      <c r="I61" s="27"/>
      <c r="J61" s="189" t="s">
        <v>17</v>
      </c>
      <c r="K61" s="23" t="s">
        <v>15</v>
      </c>
    </row>
    <row r="62" ht="22.5" customHeight="1">
      <c r="A62" s="147">
        <v>46146.0</v>
      </c>
      <c r="B62" s="15">
        <v>46132.0</v>
      </c>
      <c r="C62" s="44">
        <v>43101.0</v>
      </c>
      <c r="D62" s="181" t="s">
        <v>27266</v>
      </c>
      <c r="E62" s="100"/>
      <c r="F62" s="112" t="str">
        <f t="shared" si="1"/>
        <v>RICARDO LUIS MELLA NOCETTI </v>
      </c>
      <c r="G62" s="100" t="s">
        <v>27267</v>
      </c>
      <c r="H62" s="39" t="s">
        <v>12</v>
      </c>
      <c r="I62" s="27"/>
      <c r="J62" s="189" t="s">
        <v>17</v>
      </c>
      <c r="K62" s="23" t="s">
        <v>15</v>
      </c>
    </row>
    <row r="63" ht="22.5" customHeight="1">
      <c r="A63" s="147">
        <v>46146.0</v>
      </c>
      <c r="B63" s="15">
        <v>46132.0</v>
      </c>
      <c r="C63" s="44">
        <v>43800.0</v>
      </c>
      <c r="D63" s="181" t="s">
        <v>27268</v>
      </c>
      <c r="E63" s="100"/>
      <c r="F63" s="112" t="str">
        <f t="shared" si="1"/>
        <v>PAULA ANDREA OPAZO HERRERA </v>
      </c>
      <c r="G63" s="100" t="s">
        <v>27269</v>
      </c>
      <c r="H63" s="39" t="s">
        <v>12</v>
      </c>
      <c r="I63" s="27"/>
      <c r="J63" s="189" t="s">
        <v>17</v>
      </c>
      <c r="K63" s="23" t="s">
        <v>15</v>
      </c>
    </row>
    <row r="64" ht="22.5" customHeight="1">
      <c r="A64" s="147">
        <v>46146.0</v>
      </c>
      <c r="B64" s="15">
        <v>46132.0</v>
      </c>
      <c r="C64" s="44">
        <v>43556.0</v>
      </c>
      <c r="D64" s="181" t="s">
        <v>27270</v>
      </c>
      <c r="E64" s="100"/>
      <c r="F64" s="112" t="str">
        <f t="shared" si="1"/>
        <v>GUSTAVO JAVIER DÍAZ JIMÉNEZ </v>
      </c>
      <c r="G64" s="100" t="s">
        <v>27271</v>
      </c>
      <c r="H64" s="39" t="s">
        <v>12</v>
      </c>
      <c r="I64" s="27"/>
      <c r="J64" s="189" t="s">
        <v>17</v>
      </c>
      <c r="K64" s="23" t="s">
        <v>15</v>
      </c>
    </row>
    <row r="65" ht="22.5" customHeight="1">
      <c r="A65" s="147">
        <v>46146.0</v>
      </c>
      <c r="B65" s="15">
        <v>46132.0</v>
      </c>
      <c r="C65" s="44">
        <v>43862.0</v>
      </c>
      <c r="D65" s="181" t="s">
        <v>27272</v>
      </c>
      <c r="E65" s="100"/>
      <c r="F65" s="112" t="str">
        <f t="shared" si="1"/>
        <v>HILDELBRANDO ÍTALO DÍAZ LABRA </v>
      </c>
      <c r="G65" s="100" t="s">
        <v>27273</v>
      </c>
      <c r="H65" s="39" t="s">
        <v>12</v>
      </c>
      <c r="I65" s="27"/>
      <c r="J65" s="189" t="s">
        <v>17</v>
      </c>
      <c r="K65" s="23" t="s">
        <v>15</v>
      </c>
    </row>
    <row r="66" ht="22.5" customHeight="1">
      <c r="A66" s="147">
        <v>46146.0</v>
      </c>
      <c r="B66" s="15">
        <v>46132.0</v>
      </c>
      <c r="C66" s="44">
        <v>45170.0</v>
      </c>
      <c r="D66" s="181" t="s">
        <v>27274</v>
      </c>
      <c r="E66" s="100"/>
      <c r="F66" s="112" t="str">
        <f t="shared" si="1"/>
        <v>JONATHAN ANTONIO MADRID LABBÉ </v>
      </c>
      <c r="G66" s="100" t="s">
        <v>27275</v>
      </c>
      <c r="H66" s="39" t="s">
        <v>12</v>
      </c>
      <c r="I66" s="27"/>
      <c r="J66" s="189" t="s">
        <v>17</v>
      </c>
      <c r="K66" s="23" t="s">
        <v>15</v>
      </c>
    </row>
    <row r="67" ht="22.5" customHeight="1">
      <c r="A67" s="147">
        <v>46146.0</v>
      </c>
      <c r="B67" s="15"/>
      <c r="C67" s="44"/>
      <c r="D67" s="181" t="s">
        <v>27276</v>
      </c>
      <c r="E67" s="100"/>
      <c r="F67" s="112" t="str">
        <f t="shared" si="1"/>
        <v>CARLOS ISMAEL BRITOS CHAPARRO </v>
      </c>
      <c r="G67" s="100" t="s">
        <v>16130</v>
      </c>
      <c r="H67" s="39" t="s">
        <v>12</v>
      </c>
      <c r="I67" s="27"/>
      <c r="J67" s="189" t="s">
        <v>17</v>
      </c>
      <c r="K67" s="23" t="s">
        <v>30</v>
      </c>
    </row>
    <row r="68" ht="22.5" customHeight="1">
      <c r="A68" s="147">
        <v>46146.0</v>
      </c>
      <c r="B68" s="15"/>
      <c r="C68" s="44"/>
      <c r="D68" s="181" t="s">
        <v>27277</v>
      </c>
      <c r="E68" s="100"/>
      <c r="F68" s="112" t="str">
        <f t="shared" si="1"/>
        <v>JUAN ESTEBAN VARGAS SILVA </v>
      </c>
      <c r="G68" s="100" t="s">
        <v>9335</v>
      </c>
      <c r="H68" s="39" t="s">
        <v>12</v>
      </c>
      <c r="I68" s="27"/>
      <c r="J68" s="189" t="s">
        <v>17</v>
      </c>
      <c r="K68" s="23" t="s">
        <v>15</v>
      </c>
    </row>
    <row r="69" ht="22.5" customHeight="1">
      <c r="A69" s="147">
        <v>46146.0</v>
      </c>
      <c r="B69" s="15">
        <v>46132.0</v>
      </c>
      <c r="C69" s="44">
        <v>45108.0</v>
      </c>
      <c r="D69" s="181" t="s">
        <v>27278</v>
      </c>
      <c r="E69" s="100"/>
      <c r="F69" s="112" t="str">
        <f t="shared" si="1"/>
        <v>REINALDO ORTIZ CALDERON </v>
      </c>
      <c r="G69" s="100" t="s">
        <v>27279</v>
      </c>
      <c r="H69" s="39" t="s">
        <v>12</v>
      </c>
      <c r="I69" s="27"/>
      <c r="J69" s="189" t="s">
        <v>17</v>
      </c>
      <c r="K69" s="23" t="s">
        <v>15</v>
      </c>
    </row>
    <row r="70" ht="22.5" customHeight="1">
      <c r="A70" s="147">
        <v>46146.0</v>
      </c>
      <c r="B70" s="15">
        <v>46132.0</v>
      </c>
      <c r="C70" s="44">
        <v>45383.0</v>
      </c>
      <c r="D70" s="181" t="s">
        <v>27280</v>
      </c>
      <c r="E70" s="100"/>
      <c r="F70" s="112" t="str">
        <f t="shared" si="1"/>
        <v>CRISTIAN PATRICIO BARROS ACOSTA </v>
      </c>
      <c r="G70" s="100" t="s">
        <v>27281</v>
      </c>
      <c r="H70" s="190"/>
      <c r="I70" s="27"/>
      <c r="J70" s="189" t="s">
        <v>17</v>
      </c>
      <c r="K70" s="23" t="s">
        <v>22</v>
      </c>
    </row>
    <row r="71" ht="22.5" customHeight="1">
      <c r="A71" s="147">
        <v>46146.0</v>
      </c>
      <c r="B71" s="15">
        <v>46132.0</v>
      </c>
      <c r="C71" s="44">
        <v>43586.0</v>
      </c>
      <c r="D71" s="181" t="s">
        <v>27282</v>
      </c>
      <c r="E71" s="100"/>
      <c r="F71" s="112" t="str">
        <f t="shared" si="1"/>
        <v>CARLA PAMELA VALDÉS MUÑOZ </v>
      </c>
      <c r="G71" s="100" t="s">
        <v>27283</v>
      </c>
      <c r="H71" s="39" t="s">
        <v>12</v>
      </c>
      <c r="I71" s="27"/>
      <c r="J71" s="189" t="s">
        <v>17</v>
      </c>
      <c r="K71" s="23" t="s">
        <v>15</v>
      </c>
    </row>
    <row r="72" ht="22.5" customHeight="1">
      <c r="A72" s="147">
        <v>46146.0</v>
      </c>
      <c r="B72" s="15">
        <v>46132.0</v>
      </c>
      <c r="C72" s="44">
        <v>43252.0</v>
      </c>
      <c r="D72" s="181" t="s">
        <v>27284</v>
      </c>
      <c r="E72" s="100"/>
      <c r="F72" s="112" t="str">
        <f t="shared" si="1"/>
        <v>MANUEL JESÚS RODRÍGUEZ HORTA </v>
      </c>
      <c r="G72" s="100" t="s">
        <v>27285</v>
      </c>
      <c r="H72" s="190"/>
      <c r="I72" s="27"/>
      <c r="J72" s="189" t="s">
        <v>17</v>
      </c>
      <c r="K72" s="23" t="s">
        <v>22</v>
      </c>
    </row>
    <row r="73" ht="22.5" customHeight="1">
      <c r="A73" s="147">
        <v>46146.0</v>
      </c>
      <c r="B73" s="15">
        <v>46132.0</v>
      </c>
      <c r="C73" s="44">
        <v>43678.0</v>
      </c>
      <c r="D73" s="181" t="s">
        <v>27286</v>
      </c>
      <c r="E73" s="100"/>
      <c r="F73" s="112" t="str">
        <f t="shared" si="1"/>
        <v>KATHERINE ESTHER PAZ CIFUENTES </v>
      </c>
      <c r="G73" s="100" t="s">
        <v>27287</v>
      </c>
      <c r="H73" s="39" t="s">
        <v>12</v>
      </c>
      <c r="I73" s="27"/>
      <c r="J73" s="189" t="s">
        <v>17</v>
      </c>
      <c r="K73" s="23" t="s">
        <v>15</v>
      </c>
    </row>
    <row r="74" ht="22.5" customHeight="1">
      <c r="A74" s="147">
        <v>46146.0</v>
      </c>
      <c r="B74" s="15">
        <v>46132.0</v>
      </c>
      <c r="C74" s="44">
        <v>43647.0</v>
      </c>
      <c r="D74" s="181" t="s">
        <v>27288</v>
      </c>
      <c r="E74" s="100"/>
      <c r="F74" s="112" t="str">
        <f t="shared" si="1"/>
        <v>FABIÁN ANDRÉS PUEBLA ESCUDERO </v>
      </c>
      <c r="G74" s="100" t="s">
        <v>27289</v>
      </c>
      <c r="H74" s="190"/>
      <c r="I74" s="27"/>
      <c r="J74" s="189" t="s">
        <v>17</v>
      </c>
      <c r="K74" s="23" t="s">
        <v>22</v>
      </c>
    </row>
    <row r="75" ht="22.5" customHeight="1">
      <c r="A75" s="147">
        <v>46146.0</v>
      </c>
      <c r="B75" s="15">
        <v>46132.0</v>
      </c>
      <c r="C75" s="44">
        <v>45078.0</v>
      </c>
      <c r="D75" s="181" t="s">
        <v>27290</v>
      </c>
      <c r="E75" s="100"/>
      <c r="F75" s="112" t="str">
        <f t="shared" si="1"/>
        <v>SEBASTIÁN ANDRÉS GONZÁLEZ CASTILLO </v>
      </c>
      <c r="G75" s="100" t="s">
        <v>27291</v>
      </c>
      <c r="H75" s="39" t="s">
        <v>12</v>
      </c>
      <c r="I75" s="27"/>
      <c r="J75" s="189" t="s">
        <v>17</v>
      </c>
      <c r="K75" s="23" t="s">
        <v>15</v>
      </c>
    </row>
    <row r="76" ht="22.5" customHeight="1">
      <c r="A76" s="147">
        <v>46146.0</v>
      </c>
      <c r="B76" s="15">
        <v>46132.0</v>
      </c>
      <c r="C76" s="44">
        <v>43586.0</v>
      </c>
      <c r="D76" s="181" t="s">
        <v>27292</v>
      </c>
      <c r="E76" s="100"/>
      <c r="F76" s="112" t="str">
        <f t="shared" si="1"/>
        <v>MARTA SORACCO COSTA </v>
      </c>
      <c r="G76" s="100" t="s">
        <v>27293</v>
      </c>
      <c r="H76" s="39" t="s">
        <v>12</v>
      </c>
      <c r="I76" s="27"/>
      <c r="J76" s="189" t="s">
        <v>17</v>
      </c>
      <c r="K76" s="23" t="s">
        <v>15</v>
      </c>
    </row>
    <row r="77" ht="22.5" customHeight="1">
      <c r="A77" s="147">
        <v>46146.0</v>
      </c>
      <c r="B77" s="15"/>
      <c r="C77" s="44">
        <v>43831.0</v>
      </c>
      <c r="D77" s="181" t="s">
        <v>27294</v>
      </c>
      <c r="E77" s="100"/>
      <c r="F77" s="112" t="str">
        <f t="shared" si="1"/>
        <v>JAVIER ANDRÉS CARRIZO CURSACH </v>
      </c>
      <c r="G77" s="100" t="s">
        <v>27295</v>
      </c>
      <c r="H77" s="190"/>
      <c r="I77" s="27"/>
      <c r="J77" s="189" t="s">
        <v>17</v>
      </c>
      <c r="K77" s="23" t="s">
        <v>22</v>
      </c>
    </row>
    <row r="78" ht="22.5" customHeight="1">
      <c r="A78" s="147">
        <v>46146.0</v>
      </c>
      <c r="B78" s="15">
        <v>46132.0</v>
      </c>
      <c r="C78" s="44">
        <v>42736.0</v>
      </c>
      <c r="D78" s="181" t="s">
        <v>27296</v>
      </c>
      <c r="E78" s="100"/>
      <c r="F78" s="112" t="str">
        <f t="shared" si="1"/>
        <v>ALFREDO ANTONIO NAVEA LÓPEZ </v>
      </c>
      <c r="G78" s="100" t="s">
        <v>27297</v>
      </c>
      <c r="H78" s="39" t="s">
        <v>12</v>
      </c>
      <c r="I78" s="27"/>
      <c r="J78" s="189" t="s">
        <v>17</v>
      </c>
      <c r="K78" s="23" t="s">
        <v>15</v>
      </c>
    </row>
    <row r="79" ht="22.5" customHeight="1">
      <c r="A79" s="147">
        <v>46146.0</v>
      </c>
      <c r="B79" s="15">
        <v>46132.0</v>
      </c>
      <c r="C79" s="44">
        <v>44896.0</v>
      </c>
      <c r="D79" s="181" t="s">
        <v>27298</v>
      </c>
      <c r="E79" s="100"/>
      <c r="F79" s="112" t="str">
        <f t="shared" si="1"/>
        <v>CRISTÓBAL ANDRÉS SOTO VEGA </v>
      </c>
      <c r="G79" s="100" t="s">
        <v>27299</v>
      </c>
      <c r="H79" s="39" t="s">
        <v>12</v>
      </c>
      <c r="I79" s="27"/>
      <c r="J79" s="189" t="s">
        <v>17</v>
      </c>
      <c r="K79" s="23" t="s">
        <v>30</v>
      </c>
    </row>
    <row r="80" ht="22.5" customHeight="1">
      <c r="A80" s="147">
        <v>46146.0</v>
      </c>
      <c r="B80" s="15">
        <v>46132.0</v>
      </c>
      <c r="C80" s="44">
        <v>45108.0</v>
      </c>
      <c r="D80" s="181" t="s">
        <v>27300</v>
      </c>
      <c r="E80" s="100"/>
      <c r="F80" s="112" t="str">
        <f t="shared" si="1"/>
        <v>CAMILO ANTONIO ROJAS FERNÁNDEZ </v>
      </c>
      <c r="G80" s="100" t="s">
        <v>27301</v>
      </c>
      <c r="H80" s="39" t="s">
        <v>12</v>
      </c>
      <c r="I80" s="27"/>
      <c r="J80" s="189" t="s">
        <v>17</v>
      </c>
      <c r="K80" s="23" t="s">
        <v>30</v>
      </c>
    </row>
    <row r="81" ht="22.5" customHeight="1">
      <c r="A81" s="147">
        <v>46146.0</v>
      </c>
      <c r="B81" s="15">
        <v>46132.0</v>
      </c>
      <c r="C81" s="44">
        <v>43739.0</v>
      </c>
      <c r="D81" s="181" t="s">
        <v>27302</v>
      </c>
      <c r="E81" s="100"/>
      <c r="F81" s="112" t="str">
        <f t="shared" si="1"/>
        <v>JUAN MANUEL ZAMORA MUNITA </v>
      </c>
      <c r="G81" s="100" t="s">
        <v>27303</v>
      </c>
      <c r="H81" s="39" t="s">
        <v>12</v>
      </c>
      <c r="I81" s="27"/>
      <c r="J81" s="189" t="s">
        <v>17</v>
      </c>
      <c r="K81" s="23" t="s">
        <v>15</v>
      </c>
    </row>
    <row r="82" ht="22.5" customHeight="1">
      <c r="A82" s="147">
        <v>46146.0</v>
      </c>
      <c r="B82" s="15">
        <v>46132.0</v>
      </c>
      <c r="C82" s="44">
        <v>40817.0</v>
      </c>
      <c r="D82" s="181" t="s">
        <v>27304</v>
      </c>
      <c r="E82" s="100"/>
      <c r="F82" s="112" t="str">
        <f t="shared" si="1"/>
        <v>ROMINA ANDREA AVARIA BLANCO </v>
      </c>
      <c r="G82" s="100" t="s">
        <v>27305</v>
      </c>
      <c r="H82" s="39" t="s">
        <v>12</v>
      </c>
      <c r="I82" s="27"/>
      <c r="J82" s="189" t="s">
        <v>17</v>
      </c>
      <c r="K82" s="23" t="s">
        <v>15</v>
      </c>
    </row>
    <row r="83" ht="22.5" customHeight="1">
      <c r="A83" s="147">
        <v>46146.0</v>
      </c>
      <c r="B83" s="15">
        <v>46132.0</v>
      </c>
      <c r="C83" s="44">
        <v>43586.0</v>
      </c>
      <c r="D83" s="181" t="s">
        <v>27306</v>
      </c>
      <c r="E83" s="100"/>
      <c r="F83" s="112" t="str">
        <f t="shared" si="1"/>
        <v>FELIPE ANDRÉS CÁRDENAS VALDERRAMA </v>
      </c>
      <c r="G83" s="100" t="s">
        <v>27307</v>
      </c>
      <c r="H83" s="39" t="s">
        <v>12</v>
      </c>
      <c r="I83" s="27"/>
      <c r="J83" s="189" t="s">
        <v>17</v>
      </c>
      <c r="K83" s="23" t="s">
        <v>15</v>
      </c>
    </row>
    <row r="84" ht="22.5" customHeight="1">
      <c r="A84" s="147">
        <v>46146.0</v>
      </c>
      <c r="B84" s="15">
        <v>46132.0</v>
      </c>
      <c r="C84" s="44">
        <v>42767.0</v>
      </c>
      <c r="D84" s="181" t="s">
        <v>27308</v>
      </c>
      <c r="E84" s="100"/>
      <c r="F84" s="112" t="str">
        <f t="shared" si="1"/>
        <v>LUIS ENRIQUE VICTORIANO HODDE </v>
      </c>
      <c r="G84" s="100" t="s">
        <v>27309</v>
      </c>
      <c r="H84" s="39" t="s">
        <v>12</v>
      </c>
      <c r="I84" s="27"/>
      <c r="J84" s="189" t="s">
        <v>17</v>
      </c>
      <c r="K84" s="23" t="s">
        <v>15</v>
      </c>
    </row>
    <row r="85" ht="22.5" customHeight="1">
      <c r="A85" s="147">
        <v>46146.0</v>
      </c>
      <c r="B85" s="15">
        <v>46132.0</v>
      </c>
      <c r="C85" s="44">
        <v>43617.0</v>
      </c>
      <c r="D85" s="181" t="s">
        <v>27310</v>
      </c>
      <c r="E85" s="100"/>
      <c r="F85" s="112" t="str">
        <f t="shared" si="1"/>
        <v>PEDRO SERGIO ALBORNOZ VALENZUELA </v>
      </c>
      <c r="G85" s="100" t="s">
        <v>27311</v>
      </c>
      <c r="H85" s="39" t="s">
        <v>12</v>
      </c>
      <c r="I85" s="27"/>
      <c r="J85" s="189" t="s">
        <v>17</v>
      </c>
      <c r="K85" s="23" t="s">
        <v>15</v>
      </c>
    </row>
    <row r="86" ht="22.5" customHeight="1">
      <c r="A86" s="147">
        <v>46146.0</v>
      </c>
      <c r="B86" s="15">
        <v>46146.0</v>
      </c>
      <c r="C86" s="44">
        <v>43252.0</v>
      </c>
      <c r="D86" s="181" t="s">
        <v>27312</v>
      </c>
      <c r="E86" s="100"/>
      <c r="F86" s="112" t="str">
        <f t="shared" si="1"/>
        <v>BAYRON VLADIMIR MUÑOZ TORRIJO </v>
      </c>
      <c r="G86" s="100" t="s">
        <v>27313</v>
      </c>
      <c r="H86" s="39" t="s">
        <v>12</v>
      </c>
      <c r="I86" s="27"/>
      <c r="J86" s="189" t="s">
        <v>17</v>
      </c>
      <c r="K86" s="23" t="s">
        <v>15</v>
      </c>
    </row>
    <row r="87" ht="22.5" customHeight="1">
      <c r="A87" s="147">
        <v>46146.0</v>
      </c>
      <c r="B87" s="15">
        <v>46146.0</v>
      </c>
      <c r="C87" s="44">
        <v>43556.0</v>
      </c>
      <c r="D87" s="181" t="s">
        <v>27314</v>
      </c>
      <c r="E87" s="100"/>
      <c r="F87" s="112" t="str">
        <f t="shared" si="1"/>
        <v>LUIS ALBERTO GUERRERO LOAIZA </v>
      </c>
      <c r="G87" s="100" t="s">
        <v>27315</v>
      </c>
      <c r="H87" s="39" t="s">
        <v>12</v>
      </c>
      <c r="I87" s="27"/>
      <c r="J87" s="189" t="s">
        <v>17</v>
      </c>
      <c r="K87" s="23" t="s">
        <v>20</v>
      </c>
    </row>
    <row r="88" ht="22.5" customHeight="1">
      <c r="A88" s="147">
        <v>46146.0</v>
      </c>
      <c r="B88" s="15">
        <v>46146.0</v>
      </c>
      <c r="C88" s="44">
        <v>42887.0</v>
      </c>
      <c r="D88" s="181" t="s">
        <v>27316</v>
      </c>
      <c r="E88" s="100"/>
      <c r="F88" s="112" t="str">
        <f t="shared" si="1"/>
        <v>VASCO PATRICIO NÚÑEZ BASCUÑÁN </v>
      </c>
      <c r="G88" s="100" t="s">
        <v>27317</v>
      </c>
      <c r="H88" s="190"/>
      <c r="I88" s="27"/>
      <c r="J88" s="189" t="s">
        <v>17</v>
      </c>
      <c r="K88" s="23" t="s">
        <v>15</v>
      </c>
    </row>
    <row r="89" ht="22.5" customHeight="1">
      <c r="A89" s="147">
        <v>46146.0</v>
      </c>
      <c r="B89" s="15">
        <v>46147.0</v>
      </c>
      <c r="C89" s="44">
        <v>45627.0</v>
      </c>
      <c r="D89" s="181" t="s">
        <v>27318</v>
      </c>
      <c r="E89" s="100" t="s">
        <v>27319</v>
      </c>
      <c r="F89" s="112" t="str">
        <f t="shared" si="1"/>
        <v>DAVID BRUNO ORLANDO GONZALEZ SILVA</v>
      </c>
      <c r="G89" s="100" t="s">
        <v>27320</v>
      </c>
      <c r="H89" s="39" t="s">
        <v>12</v>
      </c>
      <c r="I89" s="27"/>
      <c r="J89" s="189" t="s">
        <v>17</v>
      </c>
      <c r="K89" s="23" t="s">
        <v>15</v>
      </c>
    </row>
    <row r="90" ht="22.5" customHeight="1">
      <c r="A90" s="147">
        <v>46146.0</v>
      </c>
      <c r="B90" s="15">
        <v>46136.0</v>
      </c>
      <c r="C90" s="44">
        <v>45413.0</v>
      </c>
      <c r="D90" s="181" t="s">
        <v>27321</v>
      </c>
      <c r="E90" s="100"/>
      <c r="F90" s="112" t="str">
        <f t="shared" si="1"/>
        <v>RAUL ARMANDO FUENTES ORELLANA </v>
      </c>
      <c r="G90" s="100" t="s">
        <v>27322</v>
      </c>
      <c r="H90" s="190"/>
      <c r="I90" s="27"/>
      <c r="J90" s="189" t="s">
        <v>17</v>
      </c>
      <c r="K90" s="23" t="s">
        <v>15</v>
      </c>
    </row>
    <row r="91" ht="22.5" customHeight="1">
      <c r="A91" s="147">
        <v>46146.0</v>
      </c>
      <c r="B91" s="15">
        <v>46132.0</v>
      </c>
      <c r="C91" s="44">
        <v>45413.0</v>
      </c>
      <c r="D91" s="181" t="s">
        <v>27323</v>
      </c>
      <c r="E91" s="100"/>
      <c r="F91" s="112" t="str">
        <f t="shared" si="1"/>
        <v>FRANCO ESTEBAN BRUNA MOLINA </v>
      </c>
      <c r="G91" s="100" t="s">
        <v>27324</v>
      </c>
      <c r="H91" s="190"/>
      <c r="I91" s="27"/>
      <c r="J91" s="189" t="s">
        <v>17</v>
      </c>
      <c r="K91" s="23" t="s">
        <v>22</v>
      </c>
    </row>
    <row r="92" ht="22.5" customHeight="1">
      <c r="A92" s="147">
        <v>46146.0</v>
      </c>
      <c r="B92" s="15"/>
      <c r="C92" s="44">
        <v>45931.0</v>
      </c>
      <c r="D92" s="181" t="s">
        <v>27325</v>
      </c>
      <c r="E92" s="100"/>
      <c r="F92" s="112" t="str">
        <f t="shared" si="1"/>
        <v>ELÍAS EDUARDO PIMIENTO GARRIDO </v>
      </c>
      <c r="G92" s="100" t="s">
        <v>27326</v>
      </c>
      <c r="H92" s="190"/>
      <c r="I92" s="27"/>
      <c r="J92" s="189" t="s">
        <v>19</v>
      </c>
      <c r="K92" s="23" t="s">
        <v>15</v>
      </c>
    </row>
    <row r="93" ht="22.5" customHeight="1">
      <c r="A93" s="147">
        <v>46146.0</v>
      </c>
      <c r="B93" s="15">
        <v>46148.0</v>
      </c>
      <c r="C93" s="44">
        <v>45292.0</v>
      </c>
      <c r="D93" s="181" t="s">
        <v>82</v>
      </c>
      <c r="E93" s="100" t="s">
        <v>27327</v>
      </c>
      <c r="F93" s="112" t="str">
        <f t="shared" si="1"/>
        <v>SEBASTIÁN CRUZ MIRANDA</v>
      </c>
      <c r="G93" s="100" t="s">
        <v>27328</v>
      </c>
      <c r="H93" s="39" t="s">
        <v>12</v>
      </c>
      <c r="I93" s="27"/>
      <c r="J93" s="189" t="s">
        <v>19</v>
      </c>
      <c r="K93" s="23" t="s">
        <v>15</v>
      </c>
    </row>
    <row r="94" ht="22.5" customHeight="1">
      <c r="A94" s="147">
        <v>46146.0</v>
      </c>
      <c r="B94" s="15">
        <v>46146.0</v>
      </c>
      <c r="C94" s="44">
        <v>45870.0</v>
      </c>
      <c r="D94" s="181" t="s">
        <v>27329</v>
      </c>
      <c r="E94" s="100"/>
      <c r="F94" s="112" t="str">
        <f t="shared" si="1"/>
        <v>ANTONIO DEL CARMEN NUÑEZ ALVAREZ </v>
      </c>
      <c r="G94" s="100" t="s">
        <v>27330</v>
      </c>
      <c r="H94" s="190"/>
      <c r="I94" s="27"/>
      <c r="J94" s="189" t="s">
        <v>19</v>
      </c>
      <c r="K94" s="23" t="s">
        <v>22</v>
      </c>
    </row>
    <row r="95" ht="22.5" customHeight="1">
      <c r="A95" s="147">
        <v>46146.0</v>
      </c>
      <c r="B95" s="15"/>
      <c r="C95" s="44"/>
      <c r="D95" s="181" t="s">
        <v>27331</v>
      </c>
      <c r="E95" s="100"/>
      <c r="F95" s="112" t="str">
        <f t="shared" si="1"/>
        <v>ESTEBAN ANDRÉS BRICEÑO FREDES </v>
      </c>
      <c r="G95" s="100" t="s">
        <v>5066</v>
      </c>
      <c r="H95" s="39" t="s">
        <v>12</v>
      </c>
      <c r="I95" s="27"/>
      <c r="J95" s="189" t="s">
        <v>14</v>
      </c>
      <c r="K95" s="23"/>
    </row>
    <row r="96" ht="22.5" customHeight="1">
      <c r="A96" s="147">
        <v>46146.0</v>
      </c>
      <c r="B96" s="15"/>
      <c r="C96" s="44"/>
      <c r="D96" s="181" t="s">
        <v>27332</v>
      </c>
      <c r="E96" s="100"/>
      <c r="F96" s="112" t="str">
        <f t="shared" si="1"/>
        <v>ETTIENE ALEXANDRA ATIENZA DOBUD </v>
      </c>
      <c r="G96" s="100" t="s">
        <v>27333</v>
      </c>
      <c r="H96" s="190"/>
      <c r="I96" s="27"/>
      <c r="J96" s="191"/>
      <c r="K96" s="28"/>
    </row>
    <row r="97" ht="22.5" customHeight="1">
      <c r="A97" s="147">
        <v>46147.0</v>
      </c>
      <c r="B97" s="15"/>
      <c r="C97" s="44"/>
      <c r="D97" s="181" t="s">
        <v>27334</v>
      </c>
      <c r="E97" s="100"/>
      <c r="F97" s="112" t="str">
        <f t="shared" si="1"/>
        <v>ALEJANDRO JESÚS CANALES VOLPONE </v>
      </c>
      <c r="G97" s="100" t="s">
        <v>27335</v>
      </c>
      <c r="H97" s="39" t="s">
        <v>12</v>
      </c>
      <c r="I97" s="27"/>
      <c r="J97" s="189" t="s">
        <v>14</v>
      </c>
      <c r="K97" s="28"/>
    </row>
    <row r="98" ht="22.5" customHeight="1">
      <c r="A98" s="147">
        <v>46147.0</v>
      </c>
      <c r="B98" s="15"/>
      <c r="C98" s="44"/>
      <c r="D98" s="181" t="s">
        <v>27336</v>
      </c>
      <c r="E98" s="100"/>
      <c r="F98" s="112" t="str">
        <f t="shared" si="1"/>
        <v>ALEXANDER MANUEL VILCHES HUERTA </v>
      </c>
      <c r="G98" s="100" t="s">
        <v>27337</v>
      </c>
      <c r="H98" s="39" t="s">
        <v>12</v>
      </c>
      <c r="I98" s="27"/>
      <c r="J98" s="189" t="s">
        <v>14</v>
      </c>
      <c r="K98" s="28"/>
    </row>
    <row r="99" ht="22.5" customHeight="1">
      <c r="A99" s="147">
        <v>46147.0</v>
      </c>
      <c r="B99" s="15"/>
      <c r="C99" s="44"/>
      <c r="D99" s="181" t="s">
        <v>27338</v>
      </c>
      <c r="E99" s="100"/>
      <c r="F99" s="112" t="str">
        <f t="shared" si="1"/>
        <v>BELÉN ANTONIA CABRERA SANTOS </v>
      </c>
      <c r="G99" s="100" t="s">
        <v>18310</v>
      </c>
      <c r="H99" s="39" t="s">
        <v>12</v>
      </c>
      <c r="I99" s="27"/>
      <c r="J99" s="189" t="s">
        <v>14</v>
      </c>
      <c r="K99" s="28"/>
    </row>
    <row r="100" ht="22.5" customHeight="1">
      <c r="A100" s="147">
        <v>46147.0</v>
      </c>
      <c r="B100" s="15"/>
      <c r="C100" s="44"/>
      <c r="D100" s="181" t="s">
        <v>27339</v>
      </c>
      <c r="E100" s="100"/>
      <c r="F100" s="112" t="str">
        <f t="shared" si="1"/>
        <v>IGNACIO MAXIMILIANO ALAMOS ROJAS </v>
      </c>
      <c r="G100" s="100" t="s">
        <v>27340</v>
      </c>
      <c r="H100" s="39" t="s">
        <v>12</v>
      </c>
      <c r="I100" s="27"/>
      <c r="J100" s="189" t="s">
        <v>14</v>
      </c>
      <c r="K100" s="28"/>
    </row>
    <row r="101" ht="22.5" customHeight="1">
      <c r="A101" s="147">
        <v>46147.0</v>
      </c>
      <c r="B101" s="15"/>
      <c r="C101" s="44"/>
      <c r="D101" s="181" t="s">
        <v>27341</v>
      </c>
      <c r="E101" s="100"/>
      <c r="F101" s="112" t="str">
        <f t="shared" si="1"/>
        <v>BENJAMIN ANTONIO IGNACIO VILLARROEL FLORES </v>
      </c>
      <c r="G101" s="100" t="s">
        <v>27342</v>
      </c>
      <c r="H101" s="39" t="s">
        <v>12</v>
      </c>
      <c r="I101" s="27"/>
      <c r="J101" s="189" t="s">
        <v>14</v>
      </c>
      <c r="K101" s="28"/>
    </row>
    <row r="102" ht="22.5" customHeight="1">
      <c r="A102" s="147">
        <v>46147.0</v>
      </c>
      <c r="B102" s="15"/>
      <c r="C102" s="44"/>
      <c r="D102" s="181" t="s">
        <v>27343</v>
      </c>
      <c r="E102" s="100"/>
      <c r="F102" s="112" t="str">
        <f t="shared" si="1"/>
        <v>AXEL DANIEL ROMERO GUZMÁN </v>
      </c>
      <c r="G102" s="100" t="s">
        <v>27344</v>
      </c>
      <c r="H102" s="190"/>
      <c r="I102" s="27"/>
      <c r="J102" s="189" t="s">
        <v>14</v>
      </c>
      <c r="K102" s="28"/>
    </row>
    <row r="103" ht="22.5" customHeight="1">
      <c r="A103" s="147">
        <v>46147.0</v>
      </c>
      <c r="B103" s="15"/>
      <c r="C103" s="44"/>
      <c r="D103" s="181" t="s">
        <v>21266</v>
      </c>
      <c r="E103" s="100"/>
      <c r="F103" s="112" t="str">
        <f t="shared" si="1"/>
        <v>IGNACIO ALEXIS TAPIA CARRASCO </v>
      </c>
      <c r="G103" s="100" t="s">
        <v>21267</v>
      </c>
      <c r="H103" s="39" t="s">
        <v>12</v>
      </c>
      <c r="I103" s="27"/>
      <c r="J103" s="189" t="s">
        <v>14</v>
      </c>
      <c r="K103" s="28"/>
    </row>
    <row r="104" ht="22.5" customHeight="1">
      <c r="A104" s="147">
        <v>46147.0</v>
      </c>
      <c r="B104" s="15"/>
      <c r="C104" s="44"/>
      <c r="D104" s="181" t="s">
        <v>27345</v>
      </c>
      <c r="E104" s="100"/>
      <c r="F104" s="112" t="str">
        <f t="shared" si="1"/>
        <v>PRISCILLA SCARLET VARGAS AGUILAR </v>
      </c>
      <c r="G104" s="100" t="s">
        <v>27346</v>
      </c>
      <c r="H104" s="190"/>
      <c r="I104" s="27"/>
      <c r="J104" s="189" t="s">
        <v>14</v>
      </c>
      <c r="K104" s="28"/>
    </row>
    <row r="105" ht="22.5" customHeight="1">
      <c r="A105" s="147">
        <v>46147.0</v>
      </c>
      <c r="B105" s="15"/>
      <c r="C105" s="44"/>
      <c r="D105" s="181" t="s">
        <v>27347</v>
      </c>
      <c r="E105" s="100"/>
      <c r="F105" s="112" t="str">
        <f t="shared" si="1"/>
        <v>BEATRIZ ANDREA VILLANELO LÓPEZ </v>
      </c>
      <c r="G105" s="100" t="s">
        <v>27348</v>
      </c>
      <c r="H105" s="39" t="s">
        <v>12</v>
      </c>
      <c r="I105" s="27"/>
      <c r="J105" s="189" t="s">
        <v>14</v>
      </c>
      <c r="K105" s="28"/>
    </row>
    <row r="106" ht="22.5" customHeight="1">
      <c r="A106" s="147">
        <v>46147.0</v>
      </c>
      <c r="B106" s="15"/>
      <c r="C106" s="44"/>
      <c r="D106" s="181" t="s">
        <v>27349</v>
      </c>
      <c r="E106" s="100"/>
      <c r="F106" s="112" t="str">
        <f t="shared" si="1"/>
        <v>MARTÍN ALONSO ARAYA HERNÁNDEZ </v>
      </c>
      <c r="G106" s="100" t="s">
        <v>27350</v>
      </c>
      <c r="H106" s="39" t="s">
        <v>12</v>
      </c>
      <c r="I106" s="27"/>
      <c r="J106" s="189" t="s">
        <v>14</v>
      </c>
      <c r="K106" s="28"/>
    </row>
    <row r="107" ht="22.5" customHeight="1">
      <c r="A107" s="147">
        <v>46147.0</v>
      </c>
      <c r="B107" s="15"/>
      <c r="C107" s="44"/>
      <c r="D107" s="181" t="s">
        <v>27351</v>
      </c>
      <c r="E107" s="100"/>
      <c r="F107" s="112" t="str">
        <f t="shared" si="1"/>
        <v>VICENTE JOAQUIN ALCAIDE GÓMEZ </v>
      </c>
      <c r="G107" s="100" t="s">
        <v>27352</v>
      </c>
      <c r="H107" s="39" t="s">
        <v>12</v>
      </c>
      <c r="I107" s="27"/>
      <c r="J107" s="189" t="s">
        <v>14</v>
      </c>
      <c r="K107" s="28"/>
    </row>
    <row r="108" ht="22.5" customHeight="1">
      <c r="A108" s="147">
        <v>46147.0</v>
      </c>
      <c r="B108" s="15"/>
      <c r="C108" s="44"/>
      <c r="D108" s="181" t="s">
        <v>27353</v>
      </c>
      <c r="E108" s="100"/>
      <c r="F108" s="112" t="str">
        <f t="shared" si="1"/>
        <v>CONNY ANDREA TERESA SOTELO PIZARRO </v>
      </c>
      <c r="G108" s="100" t="s">
        <v>27354</v>
      </c>
      <c r="H108" s="190"/>
      <c r="I108" s="27"/>
      <c r="J108" s="189" t="s">
        <v>14</v>
      </c>
      <c r="K108" s="28"/>
    </row>
    <row r="109" ht="22.5" customHeight="1">
      <c r="A109" s="147">
        <v>46147.0</v>
      </c>
      <c r="B109" s="15"/>
      <c r="C109" s="44"/>
      <c r="D109" s="181" t="s">
        <v>27355</v>
      </c>
      <c r="E109" s="100"/>
      <c r="F109" s="112" t="str">
        <f t="shared" si="1"/>
        <v>DANIELA ANDREA CARREÑO VERA </v>
      </c>
      <c r="G109" s="100" t="s">
        <v>27356</v>
      </c>
      <c r="H109" s="190"/>
      <c r="I109" s="27"/>
      <c r="J109" s="189" t="s">
        <v>14</v>
      </c>
      <c r="K109" s="28"/>
    </row>
    <row r="110" ht="22.5" customHeight="1">
      <c r="A110" s="147">
        <v>46147.0</v>
      </c>
      <c r="B110" s="15"/>
      <c r="C110" s="44"/>
      <c r="D110" s="181" t="s">
        <v>27357</v>
      </c>
      <c r="E110" s="100"/>
      <c r="F110" s="112" t="str">
        <f t="shared" si="1"/>
        <v>HÓDALYS CHARLOTTE SALINAS TOLEDO </v>
      </c>
      <c r="G110" s="100" t="s">
        <v>27358</v>
      </c>
      <c r="H110" s="39" t="s">
        <v>12</v>
      </c>
      <c r="I110" s="27"/>
      <c r="J110" s="189" t="s">
        <v>14</v>
      </c>
      <c r="K110" s="28"/>
    </row>
    <row r="111" ht="22.5" customHeight="1">
      <c r="A111" s="147">
        <v>46147.0</v>
      </c>
      <c r="B111" s="15"/>
      <c r="C111" s="44"/>
      <c r="D111" s="181" t="s">
        <v>27359</v>
      </c>
      <c r="E111" s="100"/>
      <c r="F111" s="112" t="str">
        <f t="shared" si="1"/>
        <v>DIEGO NICOLÁS VIDELA SCHEJTMAN </v>
      </c>
      <c r="G111" s="100" t="s">
        <v>27360</v>
      </c>
      <c r="H111" s="39" t="s">
        <v>12</v>
      </c>
      <c r="I111" s="27"/>
      <c r="J111" s="189" t="s">
        <v>14</v>
      </c>
      <c r="K111" s="28"/>
    </row>
    <row r="112" ht="22.5" customHeight="1">
      <c r="A112" s="147">
        <v>46147.0</v>
      </c>
      <c r="B112" s="15"/>
      <c r="C112" s="44"/>
      <c r="D112" s="181" t="s">
        <v>27361</v>
      </c>
      <c r="E112" s="100"/>
      <c r="F112" s="112" t="str">
        <f t="shared" si="1"/>
        <v>FRANCO MANUEL JESÚS FLEMING VARAS </v>
      </c>
      <c r="G112" s="100" t="s">
        <v>27362</v>
      </c>
      <c r="H112" s="39" t="s">
        <v>12</v>
      </c>
      <c r="I112" s="27"/>
      <c r="J112" s="189" t="s">
        <v>14</v>
      </c>
      <c r="K112" s="28"/>
    </row>
    <row r="113" ht="22.5" customHeight="1">
      <c r="A113" s="147">
        <v>46147.0</v>
      </c>
      <c r="B113" s="15"/>
      <c r="C113" s="44"/>
      <c r="D113" s="181" t="s">
        <v>27363</v>
      </c>
      <c r="E113" s="100"/>
      <c r="F113" s="112" t="str">
        <f t="shared" si="1"/>
        <v>JIM EMERSON LASTRA VÁSQUEZ </v>
      </c>
      <c r="G113" s="100" t="s">
        <v>23835</v>
      </c>
      <c r="H113" s="39" t="s">
        <v>12</v>
      </c>
      <c r="I113" s="27"/>
      <c r="J113" s="189" t="s">
        <v>14</v>
      </c>
      <c r="K113" s="28"/>
    </row>
    <row r="114" ht="22.5" customHeight="1">
      <c r="A114" s="147">
        <v>46147.0</v>
      </c>
      <c r="B114" s="15"/>
      <c r="C114" s="44"/>
      <c r="D114" s="181" t="s">
        <v>27364</v>
      </c>
      <c r="E114" s="100"/>
      <c r="F114" s="112" t="str">
        <f t="shared" si="1"/>
        <v>BASTIÁN IGNACIO GONZÁLEZ OLIVARES </v>
      </c>
      <c r="G114" s="100" t="s">
        <v>27365</v>
      </c>
      <c r="H114" s="39" t="s">
        <v>12</v>
      </c>
      <c r="I114" s="27"/>
      <c r="J114" s="189" t="s">
        <v>14</v>
      </c>
      <c r="K114" s="28"/>
    </row>
    <row r="115" ht="22.5" customHeight="1">
      <c r="A115" s="147">
        <v>46147.0</v>
      </c>
      <c r="B115" s="15"/>
      <c r="C115" s="44"/>
      <c r="D115" s="181" t="s">
        <v>27366</v>
      </c>
      <c r="E115" s="100"/>
      <c r="F115" s="112" t="str">
        <f t="shared" si="1"/>
        <v>AMALYN ANGELINA BECERRA TAPIA </v>
      </c>
      <c r="G115" s="100" t="s">
        <v>27367</v>
      </c>
      <c r="H115" s="190"/>
      <c r="I115" s="27"/>
      <c r="J115" s="189" t="s">
        <v>14</v>
      </c>
      <c r="K115" s="28"/>
    </row>
    <row r="116" ht="22.5" customHeight="1">
      <c r="A116" s="147">
        <v>46147.0</v>
      </c>
      <c r="B116" s="15"/>
      <c r="C116" s="44"/>
      <c r="D116" s="181" t="s">
        <v>27368</v>
      </c>
      <c r="E116" s="100"/>
      <c r="F116" s="112" t="str">
        <f t="shared" si="1"/>
        <v>EROS CRISTÓBAL VALDÉS FUENTES </v>
      </c>
      <c r="G116" s="100" t="s">
        <v>27369</v>
      </c>
      <c r="H116" s="39" t="s">
        <v>12</v>
      </c>
      <c r="I116" s="27"/>
      <c r="J116" s="189" t="s">
        <v>14</v>
      </c>
      <c r="K116" s="28"/>
    </row>
    <row r="117" ht="22.5" customHeight="1">
      <c r="A117" s="147">
        <v>46147.0</v>
      </c>
      <c r="B117" s="15"/>
      <c r="C117" s="44"/>
      <c r="D117" s="181" t="s">
        <v>22445</v>
      </c>
      <c r="E117" s="100"/>
      <c r="F117" s="112" t="str">
        <f t="shared" si="1"/>
        <v>FELIPE ALEJANDRO MENESES MUÑOZ </v>
      </c>
      <c r="G117" s="100" t="s">
        <v>22446</v>
      </c>
      <c r="H117" s="190"/>
      <c r="I117" s="27"/>
      <c r="J117" s="189" t="s">
        <v>14</v>
      </c>
      <c r="K117" s="28"/>
    </row>
    <row r="118" ht="22.5" customHeight="1">
      <c r="A118" s="147">
        <v>46147.0</v>
      </c>
      <c r="B118" s="15"/>
      <c r="C118" s="44"/>
      <c r="D118" s="181" t="s">
        <v>22451</v>
      </c>
      <c r="E118" s="100"/>
      <c r="F118" s="112" t="str">
        <f t="shared" si="1"/>
        <v>MAURICIO ALEJANDRO BOLVARÁN RIVERA </v>
      </c>
      <c r="G118" s="100" t="s">
        <v>22452</v>
      </c>
      <c r="H118" s="190"/>
      <c r="I118" s="27"/>
      <c r="J118" s="189" t="s">
        <v>14</v>
      </c>
      <c r="K118" s="28"/>
    </row>
    <row r="119" ht="22.5" customHeight="1">
      <c r="A119" s="147">
        <v>46147.0</v>
      </c>
      <c r="B119" s="15"/>
      <c r="C119" s="44"/>
      <c r="D119" s="181" t="s">
        <v>27370</v>
      </c>
      <c r="E119" s="100"/>
      <c r="F119" s="112" t="str">
        <f t="shared" si="1"/>
        <v>JUAN JOSÉ VALDÉS CASTRO </v>
      </c>
      <c r="G119" s="100" t="s">
        <v>21876</v>
      </c>
      <c r="H119" s="190"/>
      <c r="I119" s="27"/>
      <c r="J119" s="189" t="s">
        <v>14</v>
      </c>
      <c r="K119" s="28"/>
    </row>
    <row r="120" ht="22.5" customHeight="1">
      <c r="A120" s="147">
        <v>46147.0</v>
      </c>
      <c r="B120" s="15"/>
      <c r="C120" s="44"/>
      <c r="D120" s="181" t="s">
        <v>27371</v>
      </c>
      <c r="E120" s="100"/>
      <c r="F120" s="112" t="str">
        <f t="shared" si="1"/>
        <v>MICHELLE IGNACIA ISABELLA PALOMINOS SALDAÑO </v>
      </c>
      <c r="G120" s="100" t="s">
        <v>27372</v>
      </c>
      <c r="H120" s="39" t="s">
        <v>12</v>
      </c>
      <c r="I120" s="27"/>
      <c r="J120" s="189" t="s">
        <v>14</v>
      </c>
      <c r="K120" s="28"/>
    </row>
    <row r="121" ht="22.5" customHeight="1">
      <c r="A121" s="147">
        <v>46147.0</v>
      </c>
      <c r="B121" s="15"/>
      <c r="C121" s="44"/>
      <c r="D121" s="181" t="s">
        <v>27373</v>
      </c>
      <c r="E121" s="100"/>
      <c r="F121" s="112" t="str">
        <f t="shared" si="1"/>
        <v>GABRIELA PAZ GODOY CALQUÍN </v>
      </c>
      <c r="G121" s="100" t="s">
        <v>27374</v>
      </c>
      <c r="H121" s="190"/>
      <c r="I121" s="27"/>
      <c r="J121" s="189" t="s">
        <v>14</v>
      </c>
      <c r="K121" s="28"/>
    </row>
    <row r="122" ht="22.5" customHeight="1">
      <c r="A122" s="147">
        <v>46147.0</v>
      </c>
      <c r="B122" s="15"/>
      <c r="C122" s="44"/>
      <c r="D122" s="181" t="s">
        <v>27375</v>
      </c>
      <c r="E122" s="100"/>
      <c r="F122" s="112" t="str">
        <f t="shared" si="1"/>
        <v>MICHAEL ANDRÉS PÉREZ GAJARDO </v>
      </c>
      <c r="G122" s="100" t="s">
        <v>27376</v>
      </c>
      <c r="H122" s="39" t="s">
        <v>12</v>
      </c>
      <c r="I122" s="27"/>
      <c r="J122" s="189" t="s">
        <v>14</v>
      </c>
      <c r="K122" s="28"/>
    </row>
    <row r="123" ht="22.5" customHeight="1">
      <c r="A123" s="147">
        <v>46147.0</v>
      </c>
      <c r="B123" s="15"/>
      <c r="C123" s="44"/>
      <c r="D123" s="181" t="s">
        <v>27377</v>
      </c>
      <c r="E123" s="100"/>
      <c r="F123" s="112" t="str">
        <f t="shared" si="1"/>
        <v>PATRICIO ALEJANDRO BERNAL VERGARA </v>
      </c>
      <c r="G123" s="100" t="s">
        <v>27378</v>
      </c>
      <c r="H123" s="190"/>
      <c r="I123" s="27"/>
      <c r="J123" s="189" t="s">
        <v>14</v>
      </c>
      <c r="K123" s="23" t="s">
        <v>15</v>
      </c>
    </row>
    <row r="124" ht="22.5" customHeight="1">
      <c r="A124" s="147">
        <v>46147.0</v>
      </c>
      <c r="B124" s="15"/>
      <c r="C124" s="44"/>
      <c r="D124" s="181" t="s">
        <v>27379</v>
      </c>
      <c r="E124" s="100"/>
      <c r="F124" s="112" t="str">
        <f t="shared" si="1"/>
        <v>YANINA ZIOMARA VALDIVIA PEREIRA </v>
      </c>
      <c r="G124" s="100" t="s">
        <v>27380</v>
      </c>
      <c r="H124" s="190"/>
      <c r="I124" s="27"/>
      <c r="J124" s="189" t="s">
        <v>14</v>
      </c>
      <c r="K124" s="28"/>
    </row>
    <row r="125" ht="22.5" customHeight="1">
      <c r="A125" s="147">
        <v>46147.0</v>
      </c>
      <c r="B125" s="15"/>
      <c r="C125" s="44"/>
      <c r="D125" s="181" t="s">
        <v>21438</v>
      </c>
      <c r="E125" s="100"/>
      <c r="F125" s="112" t="str">
        <f t="shared" si="1"/>
        <v>VALENTINA ISABEL LEIVA PEÑA </v>
      </c>
      <c r="G125" s="100" t="s">
        <v>21439</v>
      </c>
      <c r="H125" s="190"/>
      <c r="I125" s="27"/>
      <c r="J125" s="189" t="s">
        <v>14</v>
      </c>
      <c r="K125" s="28"/>
    </row>
    <row r="126" ht="22.5" customHeight="1">
      <c r="A126" s="147">
        <v>46147.0</v>
      </c>
      <c r="B126" s="15"/>
      <c r="C126" s="46"/>
      <c r="D126" s="181" t="s">
        <v>27381</v>
      </c>
      <c r="E126" s="100"/>
      <c r="F126" s="112" t="str">
        <f t="shared" si="1"/>
        <v>RENATO JOAQUÍN FUENTES MUÑOZ </v>
      </c>
      <c r="G126" s="68" t="s">
        <v>24579</v>
      </c>
      <c r="H126" s="190"/>
      <c r="I126" s="27"/>
      <c r="J126" s="189" t="s">
        <v>14</v>
      </c>
      <c r="K126" s="28"/>
    </row>
    <row r="127" ht="22.5" customHeight="1">
      <c r="A127" s="147">
        <v>46147.0</v>
      </c>
      <c r="B127" s="15"/>
      <c r="C127" s="46"/>
      <c r="D127" s="181" t="s">
        <v>27382</v>
      </c>
      <c r="E127" s="100"/>
      <c r="F127" s="112" t="str">
        <f t="shared" si="1"/>
        <v>DANGELO FRANCISCO GARCIA FUENZALIDA </v>
      </c>
      <c r="G127" s="68" t="s">
        <v>27383</v>
      </c>
      <c r="H127" s="39" t="s">
        <v>12</v>
      </c>
      <c r="I127" s="27"/>
      <c r="J127" s="189" t="s">
        <v>14</v>
      </c>
      <c r="K127" s="28"/>
    </row>
    <row r="128" ht="22.5" customHeight="1">
      <c r="A128" s="147">
        <v>46147.0</v>
      </c>
      <c r="B128" s="15"/>
      <c r="C128" s="46"/>
      <c r="D128" s="181" t="s">
        <v>27384</v>
      </c>
      <c r="E128" s="100"/>
      <c r="F128" s="112" t="str">
        <f t="shared" si="1"/>
        <v>KEVIN DAVID GODOY CRISPÍN </v>
      </c>
      <c r="G128" s="68" t="s">
        <v>27385</v>
      </c>
      <c r="H128" s="39" t="s">
        <v>12</v>
      </c>
      <c r="I128" s="27"/>
      <c r="J128" s="189" t="s">
        <v>14</v>
      </c>
      <c r="K128" s="28"/>
    </row>
    <row r="129" ht="22.5" customHeight="1">
      <c r="A129" s="147">
        <v>46147.0</v>
      </c>
      <c r="B129" s="15"/>
      <c r="C129" s="46"/>
      <c r="D129" s="181" t="s">
        <v>27386</v>
      </c>
      <c r="E129" s="100"/>
      <c r="F129" s="112" t="str">
        <f t="shared" si="1"/>
        <v>MARIA EUGENIA ARGOMEDO CORVALAN </v>
      </c>
      <c r="G129" s="68" t="s">
        <v>4398</v>
      </c>
      <c r="H129" s="39" t="s">
        <v>12</v>
      </c>
      <c r="I129" s="27"/>
      <c r="J129" s="189" t="s">
        <v>14</v>
      </c>
      <c r="K129" s="28"/>
    </row>
    <row r="130" ht="22.5" customHeight="1">
      <c r="A130" s="147">
        <v>46147.0</v>
      </c>
      <c r="B130" s="15"/>
      <c r="C130" s="46"/>
      <c r="D130" s="181" t="s">
        <v>27387</v>
      </c>
      <c r="E130" s="100"/>
      <c r="F130" s="112" t="str">
        <f t="shared" si="1"/>
        <v>PEDRO ELIESER RÍOS GUZMÁN </v>
      </c>
      <c r="G130" s="68" t="s">
        <v>27388</v>
      </c>
      <c r="H130" s="39" t="s">
        <v>12</v>
      </c>
      <c r="I130" s="27"/>
      <c r="J130" s="189" t="s">
        <v>14</v>
      </c>
      <c r="K130" s="28"/>
    </row>
    <row r="131" ht="22.5" customHeight="1">
      <c r="A131" s="147">
        <v>46147.0</v>
      </c>
      <c r="B131" s="15"/>
      <c r="C131" s="46"/>
      <c r="D131" s="181" t="s">
        <v>27389</v>
      </c>
      <c r="E131" s="100"/>
      <c r="F131" s="112" t="str">
        <f t="shared" si="1"/>
        <v>SAÚL EXEQUIEL FABRICIO KNOLL MUÑOZ </v>
      </c>
      <c r="G131" s="68" t="s">
        <v>27390</v>
      </c>
      <c r="H131" s="39" t="s">
        <v>12</v>
      </c>
      <c r="I131" s="27"/>
      <c r="J131" s="189" t="s">
        <v>14</v>
      </c>
      <c r="K131" s="28"/>
    </row>
    <row r="132" ht="22.5" customHeight="1">
      <c r="A132" s="147">
        <v>46147.0</v>
      </c>
      <c r="B132" s="15"/>
      <c r="C132" s="46"/>
      <c r="D132" s="181" t="s">
        <v>27391</v>
      </c>
      <c r="E132" s="100"/>
      <c r="F132" s="112" t="str">
        <f t="shared" si="1"/>
        <v>IVAN ANTONIO SOTO CAYUMAN </v>
      </c>
      <c r="G132" s="68" t="s">
        <v>27392</v>
      </c>
      <c r="H132" s="39" t="s">
        <v>12</v>
      </c>
      <c r="I132" s="27"/>
      <c r="J132" s="189" t="s">
        <v>14</v>
      </c>
      <c r="K132" s="28"/>
    </row>
    <row r="133" ht="22.5" customHeight="1">
      <c r="A133" s="147">
        <v>46147.0</v>
      </c>
      <c r="B133" s="15"/>
      <c r="C133" s="44"/>
      <c r="D133" s="181" t="s">
        <v>27393</v>
      </c>
      <c r="E133" s="100"/>
      <c r="F133" s="112" t="str">
        <f t="shared" si="1"/>
        <v>BLANCA LUCÍA HERNANDEZ CAHUAO </v>
      </c>
      <c r="G133" s="100" t="s">
        <v>27394</v>
      </c>
      <c r="H133" s="39" t="s">
        <v>12</v>
      </c>
      <c r="I133" s="27"/>
      <c r="J133" s="189" t="s">
        <v>14</v>
      </c>
      <c r="K133" s="28"/>
    </row>
    <row r="134" ht="22.5" customHeight="1">
      <c r="A134" s="147">
        <v>46147.0</v>
      </c>
      <c r="B134" s="15"/>
      <c r="C134" s="44"/>
      <c r="D134" s="181" t="s">
        <v>27395</v>
      </c>
      <c r="E134" s="100"/>
      <c r="F134" s="112" t="str">
        <f t="shared" si="1"/>
        <v>JONATHAN MARIO NEIRA SALAZAR </v>
      </c>
      <c r="G134" s="100" t="s">
        <v>27396</v>
      </c>
      <c r="H134" s="39" t="s">
        <v>12</v>
      </c>
      <c r="I134" s="27"/>
      <c r="J134" s="189" t="s">
        <v>14</v>
      </c>
      <c r="K134" s="28"/>
    </row>
    <row r="135" ht="22.5" customHeight="1">
      <c r="A135" s="147">
        <v>46147.0</v>
      </c>
      <c r="B135" s="15"/>
      <c r="C135" s="46" t="s">
        <v>3298</v>
      </c>
      <c r="D135" s="181" t="s">
        <v>27397</v>
      </c>
      <c r="E135" s="100"/>
      <c r="F135" s="112" t="str">
        <f t="shared" si="1"/>
        <v>CÉSAR GUSTAVO CORTÉS OLGUÍN </v>
      </c>
      <c r="G135" s="68" t="s">
        <v>27398</v>
      </c>
      <c r="H135" s="39" t="s">
        <v>12</v>
      </c>
      <c r="I135" s="27"/>
      <c r="J135" s="189" t="s">
        <v>21</v>
      </c>
      <c r="K135" s="23" t="s">
        <v>15</v>
      </c>
    </row>
    <row r="136" ht="22.5" customHeight="1">
      <c r="A136" s="147">
        <v>46147.0</v>
      </c>
      <c r="B136" s="15"/>
      <c r="C136" s="46" t="s">
        <v>21719</v>
      </c>
      <c r="D136" s="181" t="s">
        <v>22582</v>
      </c>
      <c r="E136" s="100"/>
      <c r="F136" s="112" t="str">
        <f t="shared" si="1"/>
        <v>FELIPE IGNACIO DE LA FUENTE ZURITA </v>
      </c>
      <c r="G136" s="100" t="s">
        <v>22583</v>
      </c>
      <c r="H136" s="190"/>
      <c r="I136" s="27"/>
      <c r="J136" s="189" t="s">
        <v>21</v>
      </c>
      <c r="K136" s="23" t="s">
        <v>22</v>
      </c>
    </row>
    <row r="137" ht="22.5" customHeight="1">
      <c r="A137" s="147">
        <v>46147.0</v>
      </c>
      <c r="B137" s="15">
        <v>46142.0</v>
      </c>
      <c r="C137" s="46" t="s">
        <v>6443</v>
      </c>
      <c r="D137" s="181" t="s">
        <v>27399</v>
      </c>
      <c r="E137" s="100"/>
      <c r="F137" s="112" t="str">
        <f t="shared" si="1"/>
        <v>ALEJANDRA AURORA ROMÁN GÓMEZ </v>
      </c>
      <c r="G137" s="100" t="s">
        <v>27400</v>
      </c>
      <c r="H137" s="190"/>
      <c r="I137" s="27"/>
      <c r="J137" s="189" t="s">
        <v>17</v>
      </c>
      <c r="K137" s="23" t="s">
        <v>22</v>
      </c>
    </row>
    <row r="138" ht="22.5" customHeight="1">
      <c r="A138" s="147">
        <v>46147.0</v>
      </c>
      <c r="B138" s="15"/>
      <c r="C138" s="46" t="s">
        <v>122</v>
      </c>
      <c r="D138" s="181" t="s">
        <v>27401</v>
      </c>
      <c r="E138" s="100"/>
      <c r="F138" s="112" t="str">
        <f t="shared" si="1"/>
        <v>FELIPE ALBERTO BERRÍOS CHACÓN </v>
      </c>
      <c r="G138" s="100" t="s">
        <v>27402</v>
      </c>
      <c r="H138" s="39" t="s">
        <v>12</v>
      </c>
      <c r="I138" s="27"/>
      <c r="J138" s="189" t="s">
        <v>21226</v>
      </c>
      <c r="K138" s="23" t="s">
        <v>15</v>
      </c>
    </row>
    <row r="139" ht="22.5" customHeight="1">
      <c r="A139" s="147">
        <v>46147.0</v>
      </c>
      <c r="B139" s="15"/>
      <c r="C139" s="46" t="s">
        <v>9004</v>
      </c>
      <c r="D139" s="181" t="s">
        <v>27403</v>
      </c>
      <c r="E139" s="100"/>
      <c r="F139" s="112" t="str">
        <f t="shared" si="1"/>
        <v>MARTÍN VICENTE VALENZUELA GONZÁLEZ </v>
      </c>
      <c r="G139" s="100" t="s">
        <v>27404</v>
      </c>
      <c r="H139" s="190"/>
      <c r="I139" s="27"/>
      <c r="J139" s="189" t="s">
        <v>21226</v>
      </c>
      <c r="K139" s="23" t="s">
        <v>22</v>
      </c>
    </row>
    <row r="140" ht="22.5" customHeight="1">
      <c r="A140" s="147">
        <v>46147.0</v>
      </c>
      <c r="B140" s="15"/>
      <c r="C140" s="46" t="s">
        <v>6333</v>
      </c>
      <c r="D140" s="181" t="s">
        <v>27405</v>
      </c>
      <c r="E140" s="100"/>
      <c r="F140" s="112" t="str">
        <f t="shared" si="1"/>
        <v>EMMANUEL ALEJANDRO BARAHONA MIRANDA </v>
      </c>
      <c r="G140" s="100" t="s">
        <v>27406</v>
      </c>
      <c r="H140" s="39" t="s">
        <v>12</v>
      </c>
      <c r="I140" s="27"/>
      <c r="J140" s="189" t="s">
        <v>21226</v>
      </c>
      <c r="K140" s="23" t="s">
        <v>15</v>
      </c>
    </row>
    <row r="141" ht="22.5" customHeight="1">
      <c r="A141" s="147">
        <v>46147.0</v>
      </c>
      <c r="B141" s="15"/>
      <c r="C141" s="46" t="s">
        <v>122</v>
      </c>
      <c r="D141" s="181" t="s">
        <v>27407</v>
      </c>
      <c r="E141" s="100"/>
      <c r="F141" s="112" t="str">
        <f t="shared" si="1"/>
        <v>RICARDO ANTONIO VARGAS PARRA </v>
      </c>
      <c r="G141" s="100" t="s">
        <v>27408</v>
      </c>
      <c r="H141" s="39" t="s">
        <v>12</v>
      </c>
      <c r="I141" s="27"/>
      <c r="J141" s="189" t="s">
        <v>21226</v>
      </c>
      <c r="K141" s="23" t="s">
        <v>15</v>
      </c>
    </row>
    <row r="142" ht="22.5" customHeight="1">
      <c r="A142" s="147">
        <v>46147.0</v>
      </c>
      <c r="B142" s="15"/>
      <c r="C142" s="46" t="s">
        <v>122</v>
      </c>
      <c r="D142" s="181" t="s">
        <v>27409</v>
      </c>
      <c r="E142" s="100"/>
      <c r="F142" s="112" t="str">
        <f t="shared" si="1"/>
        <v>MARCOS ANTONIO SOTO ALVARADO </v>
      </c>
      <c r="G142" s="100" t="s">
        <v>27410</v>
      </c>
      <c r="H142" s="39" t="s">
        <v>12</v>
      </c>
      <c r="I142" s="27"/>
      <c r="J142" s="189" t="s">
        <v>21226</v>
      </c>
      <c r="K142" s="23" t="s">
        <v>15</v>
      </c>
    </row>
    <row r="143" ht="22.5" customHeight="1">
      <c r="A143" s="147">
        <v>46147.0</v>
      </c>
      <c r="B143" s="15"/>
      <c r="C143" s="46" t="s">
        <v>2680</v>
      </c>
      <c r="D143" s="181" t="s">
        <v>27411</v>
      </c>
      <c r="E143" s="100"/>
      <c r="F143" s="112" t="str">
        <f t="shared" si="1"/>
        <v>VALERIA VERÓNICA ARIAS GOMEZ-SALAVERRY </v>
      </c>
      <c r="G143" s="100" t="s">
        <v>27412</v>
      </c>
      <c r="H143" s="39" t="s">
        <v>12</v>
      </c>
      <c r="I143" s="27"/>
      <c r="J143" s="189" t="s">
        <v>21226</v>
      </c>
      <c r="K143" s="23" t="s">
        <v>15</v>
      </c>
    </row>
    <row r="144" ht="22.5" customHeight="1">
      <c r="A144" s="147">
        <v>46147.0</v>
      </c>
      <c r="B144" s="15"/>
      <c r="C144" s="46" t="s">
        <v>122</v>
      </c>
      <c r="D144" s="181" t="s">
        <v>27413</v>
      </c>
      <c r="E144" s="100"/>
      <c r="F144" s="112" t="str">
        <f t="shared" si="1"/>
        <v>RODRIGO ANDRES RODRIGUEZ ARAVENA </v>
      </c>
      <c r="G144" s="68" t="s">
        <v>27414</v>
      </c>
      <c r="H144" s="39" t="s">
        <v>12</v>
      </c>
      <c r="I144" s="27"/>
      <c r="J144" s="189" t="s">
        <v>21226</v>
      </c>
      <c r="K144" s="23" t="s">
        <v>15</v>
      </c>
    </row>
    <row r="145" ht="22.5" customHeight="1">
      <c r="A145" s="147">
        <v>46147.0</v>
      </c>
      <c r="B145" s="15"/>
      <c r="C145" s="46" t="s">
        <v>106</v>
      </c>
      <c r="D145" s="181" t="s">
        <v>27415</v>
      </c>
      <c r="E145" s="100"/>
      <c r="F145" s="112" t="str">
        <f t="shared" si="1"/>
        <v>ALBERTO ANTONIO NUÑEZ TORO </v>
      </c>
      <c r="G145" s="68" t="s">
        <v>27416</v>
      </c>
      <c r="H145" s="39" t="s">
        <v>12</v>
      </c>
      <c r="I145" s="27"/>
      <c r="J145" s="189" t="s">
        <v>21226</v>
      </c>
      <c r="K145" s="23" t="s">
        <v>15</v>
      </c>
    </row>
    <row r="146" ht="22.5" customHeight="1">
      <c r="A146" s="147">
        <v>46147.0</v>
      </c>
      <c r="B146" s="15"/>
      <c r="C146" s="46" t="s">
        <v>228</v>
      </c>
      <c r="D146" s="181" t="s">
        <v>27417</v>
      </c>
      <c r="E146" s="100"/>
      <c r="F146" s="112" t="str">
        <f t="shared" si="1"/>
        <v>JOSÉ JAIME TRUJILLO TAPIA </v>
      </c>
      <c r="G146" s="68" t="s">
        <v>27418</v>
      </c>
      <c r="H146" s="39" t="s">
        <v>12</v>
      </c>
      <c r="I146" s="27"/>
      <c r="J146" s="189" t="s">
        <v>21</v>
      </c>
      <c r="K146" s="23" t="s">
        <v>15</v>
      </c>
    </row>
    <row r="147" ht="22.5" customHeight="1">
      <c r="A147" s="147">
        <v>46147.0</v>
      </c>
      <c r="B147" s="15"/>
      <c r="C147" s="46" t="s">
        <v>27419</v>
      </c>
      <c r="D147" s="181" t="s">
        <v>27420</v>
      </c>
      <c r="E147" s="100"/>
      <c r="F147" s="112" t="str">
        <f t="shared" si="1"/>
        <v>CAROLA ANDREA MATURANA AGUAYO </v>
      </c>
      <c r="G147" s="100" t="s">
        <v>27421</v>
      </c>
      <c r="H147" s="39" t="s">
        <v>12</v>
      </c>
      <c r="I147" s="27"/>
      <c r="J147" s="189" t="s">
        <v>21</v>
      </c>
      <c r="K147" s="23" t="s">
        <v>15</v>
      </c>
    </row>
    <row r="148" ht="22.5" customHeight="1">
      <c r="A148" s="147">
        <v>46147.0</v>
      </c>
      <c r="B148" s="15"/>
      <c r="C148" s="46" t="s">
        <v>106</v>
      </c>
      <c r="D148" s="181" t="s">
        <v>27422</v>
      </c>
      <c r="E148" s="100"/>
      <c r="F148" s="112" t="str">
        <f t="shared" si="1"/>
        <v>FABIÁN ARIEL TAPIA RAMÍREZ </v>
      </c>
      <c r="G148" s="100" t="s">
        <v>27423</v>
      </c>
      <c r="H148" s="39" t="s">
        <v>12</v>
      </c>
      <c r="I148" s="27"/>
      <c r="J148" s="189" t="s">
        <v>21</v>
      </c>
      <c r="K148" s="23" t="s">
        <v>15</v>
      </c>
    </row>
    <row r="149" ht="22.5" customHeight="1">
      <c r="A149" s="147">
        <v>46147.0</v>
      </c>
      <c r="B149" s="15"/>
      <c r="C149" s="46" t="s">
        <v>422</v>
      </c>
      <c r="D149" s="181" t="s">
        <v>27424</v>
      </c>
      <c r="E149" s="100"/>
      <c r="F149" s="112" t="str">
        <f t="shared" si="1"/>
        <v>SEBASTIÁN GABRIEL POBLETE LABBÉ </v>
      </c>
      <c r="G149" s="100" t="s">
        <v>27425</v>
      </c>
      <c r="H149" s="39" t="s">
        <v>12</v>
      </c>
      <c r="I149" s="27"/>
      <c r="J149" s="189" t="s">
        <v>21</v>
      </c>
      <c r="K149" s="23" t="s">
        <v>18</v>
      </c>
    </row>
    <row r="150" ht="22.5" customHeight="1">
      <c r="A150" s="147">
        <v>46147.0</v>
      </c>
      <c r="B150" s="15"/>
      <c r="C150" s="46" t="s">
        <v>106</v>
      </c>
      <c r="D150" s="181" t="s">
        <v>27426</v>
      </c>
      <c r="E150" s="100"/>
      <c r="F150" s="112" t="str">
        <f t="shared" si="1"/>
        <v>RENÉ EDUARDO CASTRO BRIONES </v>
      </c>
      <c r="G150" s="100" t="s">
        <v>27427</v>
      </c>
      <c r="H150" s="190"/>
      <c r="I150" s="27"/>
      <c r="J150" s="189" t="s">
        <v>21</v>
      </c>
      <c r="K150" s="23" t="s">
        <v>22</v>
      </c>
    </row>
    <row r="151" ht="22.5" customHeight="1">
      <c r="A151" s="147">
        <v>46147.0</v>
      </c>
      <c r="B151" s="15"/>
      <c r="C151" s="46" t="s">
        <v>232</v>
      </c>
      <c r="D151" s="181" t="s">
        <v>27428</v>
      </c>
      <c r="E151" s="100"/>
      <c r="F151" s="112" t="str">
        <f t="shared" si="1"/>
        <v>NINOSKA ANDREA RAMÍREZ ROJAS </v>
      </c>
      <c r="G151" s="100" t="s">
        <v>14230</v>
      </c>
      <c r="H151" s="39" t="s">
        <v>12</v>
      </c>
      <c r="I151" s="27"/>
      <c r="J151" s="189" t="s">
        <v>21</v>
      </c>
      <c r="K151" s="23" t="s">
        <v>15</v>
      </c>
    </row>
    <row r="152" ht="22.5" customHeight="1">
      <c r="A152" s="147">
        <v>46147.0</v>
      </c>
      <c r="B152" s="15"/>
      <c r="C152" s="46" t="s">
        <v>1231</v>
      </c>
      <c r="D152" s="181" t="s">
        <v>27429</v>
      </c>
      <c r="E152" s="100"/>
      <c r="F152" s="112" t="str">
        <f t="shared" si="1"/>
        <v>HÉCTOR DAVID SAAVEDRA LÓPEZ </v>
      </c>
      <c r="G152" s="68" t="s">
        <v>27430</v>
      </c>
      <c r="H152" s="39" t="s">
        <v>12</v>
      </c>
      <c r="I152" s="27"/>
      <c r="J152" s="189" t="s">
        <v>21</v>
      </c>
      <c r="K152" s="23" t="s">
        <v>15</v>
      </c>
    </row>
    <row r="153" ht="22.5" customHeight="1">
      <c r="A153" s="147">
        <v>46147.0</v>
      </c>
      <c r="B153" s="15">
        <v>46133.0</v>
      </c>
      <c r="C153" s="44">
        <v>45689.0</v>
      </c>
      <c r="D153" s="181" t="s">
        <v>27431</v>
      </c>
      <c r="E153" s="100"/>
      <c r="F153" s="112" t="str">
        <f t="shared" si="1"/>
        <v>CARLOS CASTRO ARRIOLA </v>
      </c>
      <c r="G153" s="100" t="s">
        <v>27432</v>
      </c>
      <c r="H153" s="39" t="s">
        <v>12</v>
      </c>
      <c r="I153" s="27"/>
      <c r="J153" s="189" t="s">
        <v>17</v>
      </c>
      <c r="K153" s="23" t="s">
        <v>20</v>
      </c>
    </row>
    <row r="154" ht="22.5" customHeight="1">
      <c r="A154" s="147">
        <v>46147.0</v>
      </c>
      <c r="B154" s="15">
        <v>46133.0</v>
      </c>
      <c r="C154" s="44">
        <v>45323.0</v>
      </c>
      <c r="D154" s="181" t="s">
        <v>27433</v>
      </c>
      <c r="E154" s="100"/>
      <c r="F154" s="112" t="str">
        <f t="shared" si="1"/>
        <v>KRISTELL ARELLY VALENCIA NAVARRO </v>
      </c>
      <c r="G154" s="100" t="s">
        <v>27434</v>
      </c>
      <c r="H154" s="39" t="s">
        <v>12</v>
      </c>
      <c r="I154" s="27"/>
      <c r="J154" s="189" t="s">
        <v>17</v>
      </c>
      <c r="K154" s="23" t="s">
        <v>15</v>
      </c>
    </row>
    <row r="155" ht="22.5" customHeight="1">
      <c r="A155" s="147">
        <v>46147.0</v>
      </c>
      <c r="B155" s="15">
        <v>46134.0</v>
      </c>
      <c r="C155" s="44">
        <v>43556.0</v>
      </c>
      <c r="D155" s="181" t="s">
        <v>27435</v>
      </c>
      <c r="E155" s="100"/>
      <c r="F155" s="112" t="str">
        <f t="shared" si="1"/>
        <v>CLAUDIO ALEJANDRO VIDAL SALINAS </v>
      </c>
      <c r="G155" s="100" t="s">
        <v>27436</v>
      </c>
      <c r="H155" s="39" t="s">
        <v>12</v>
      </c>
      <c r="I155" s="27"/>
      <c r="J155" s="189" t="s">
        <v>17</v>
      </c>
      <c r="K155" s="23" t="s">
        <v>15</v>
      </c>
    </row>
    <row r="156" ht="22.5" customHeight="1">
      <c r="A156" s="147">
        <v>46147.0</v>
      </c>
      <c r="B156" s="15">
        <v>46134.0</v>
      </c>
      <c r="C156" s="44">
        <v>45078.0</v>
      </c>
      <c r="D156" s="181" t="s">
        <v>27437</v>
      </c>
      <c r="E156" s="100"/>
      <c r="F156" s="112" t="str">
        <f t="shared" si="1"/>
        <v>DANIELA KATHERIN ASTORGA LARA </v>
      </c>
      <c r="G156" s="100" t="s">
        <v>27438</v>
      </c>
      <c r="H156" s="39" t="s">
        <v>12</v>
      </c>
      <c r="I156" s="27"/>
      <c r="J156" s="189" t="s">
        <v>17</v>
      </c>
      <c r="K156" s="23" t="s">
        <v>15</v>
      </c>
    </row>
    <row r="157" ht="22.5" customHeight="1">
      <c r="A157" s="147">
        <v>46147.0</v>
      </c>
      <c r="B157" s="15">
        <v>46134.0</v>
      </c>
      <c r="C157" s="44">
        <v>43891.0</v>
      </c>
      <c r="D157" s="181" t="s">
        <v>27439</v>
      </c>
      <c r="E157" s="100"/>
      <c r="F157" s="112" t="str">
        <f t="shared" si="1"/>
        <v>GISELA DANIELA DÍAZ TORRES </v>
      </c>
      <c r="G157" s="100" t="s">
        <v>27440</v>
      </c>
      <c r="H157" s="39" t="s">
        <v>12</v>
      </c>
      <c r="I157" s="27"/>
      <c r="J157" s="189" t="s">
        <v>17</v>
      </c>
      <c r="K157" s="23" t="s">
        <v>15</v>
      </c>
    </row>
    <row r="158" ht="22.5" customHeight="1">
      <c r="A158" s="147">
        <v>46147.0</v>
      </c>
      <c r="B158" s="15">
        <v>46134.0</v>
      </c>
      <c r="C158" s="44">
        <v>44562.0</v>
      </c>
      <c r="D158" s="181" t="s">
        <v>27441</v>
      </c>
      <c r="E158" s="100"/>
      <c r="F158" s="112" t="str">
        <f t="shared" si="1"/>
        <v>ALEJANDRO JOSE ROJAS BARRIOS </v>
      </c>
      <c r="G158" s="100" t="s">
        <v>27442</v>
      </c>
      <c r="H158" s="190"/>
      <c r="I158" s="27"/>
      <c r="J158" s="189" t="s">
        <v>17</v>
      </c>
      <c r="K158" s="23" t="s">
        <v>22</v>
      </c>
    </row>
    <row r="159" ht="22.5" customHeight="1">
      <c r="A159" s="147">
        <v>46147.0</v>
      </c>
      <c r="B159" s="15">
        <v>46134.0</v>
      </c>
      <c r="C159" s="44">
        <v>43617.0</v>
      </c>
      <c r="D159" s="181" t="s">
        <v>27443</v>
      </c>
      <c r="E159" s="100"/>
      <c r="F159" s="112" t="str">
        <f t="shared" si="1"/>
        <v>JORGE EDUARDO HERNÁNDEZ ARREDONDO </v>
      </c>
      <c r="G159" s="100" t="s">
        <v>27444</v>
      </c>
      <c r="H159" s="39" t="s">
        <v>12</v>
      </c>
      <c r="I159" s="27"/>
      <c r="J159" s="189" t="s">
        <v>17</v>
      </c>
      <c r="K159" s="23" t="s">
        <v>15</v>
      </c>
    </row>
    <row r="160" ht="22.5" customHeight="1">
      <c r="A160" s="147">
        <v>46147.0</v>
      </c>
      <c r="B160" s="15">
        <v>46133.0</v>
      </c>
      <c r="C160" s="44">
        <v>45748.0</v>
      </c>
      <c r="D160" s="181" t="s">
        <v>27445</v>
      </c>
      <c r="E160" s="100"/>
      <c r="F160" s="112" t="str">
        <f t="shared" si="1"/>
        <v>JUAN MANUEL ZAMORA REYES </v>
      </c>
      <c r="G160" s="100" t="s">
        <v>27446</v>
      </c>
      <c r="H160" s="39" t="s">
        <v>12</v>
      </c>
      <c r="I160" s="27"/>
      <c r="J160" s="189" t="s">
        <v>17</v>
      </c>
      <c r="K160" s="23" t="s">
        <v>15</v>
      </c>
    </row>
    <row r="161" ht="22.5" customHeight="1">
      <c r="A161" s="147">
        <v>46147.0</v>
      </c>
      <c r="B161" s="15">
        <v>46133.0</v>
      </c>
      <c r="C161" s="44">
        <v>45839.0</v>
      </c>
      <c r="D161" s="181" t="s">
        <v>27447</v>
      </c>
      <c r="E161" s="100"/>
      <c r="F161" s="112" t="str">
        <f t="shared" si="1"/>
        <v>FELIPE ISRAEL RIQUELME SOTO </v>
      </c>
      <c r="G161" s="100" t="s">
        <v>27448</v>
      </c>
      <c r="H161" s="39" t="s">
        <v>12</v>
      </c>
      <c r="I161" s="27"/>
      <c r="J161" s="189" t="s">
        <v>17</v>
      </c>
      <c r="K161" s="23" t="s">
        <v>15</v>
      </c>
    </row>
    <row r="162" ht="22.5" customHeight="1">
      <c r="A162" s="147">
        <v>46147.0</v>
      </c>
      <c r="B162" s="15">
        <v>46134.0</v>
      </c>
      <c r="C162" s="44">
        <v>41061.0</v>
      </c>
      <c r="D162" s="181" t="s">
        <v>27449</v>
      </c>
      <c r="E162" s="100"/>
      <c r="F162" s="112" t="str">
        <f t="shared" si="1"/>
        <v>BÁRBARA PENELOPE AGUILERA ÁLVAREZ </v>
      </c>
      <c r="G162" s="100" t="s">
        <v>27450</v>
      </c>
      <c r="H162" s="39" t="s">
        <v>12</v>
      </c>
      <c r="I162" s="27"/>
      <c r="J162" s="189" t="s">
        <v>17</v>
      </c>
      <c r="K162" s="23" t="s">
        <v>15</v>
      </c>
    </row>
    <row r="163" ht="22.5" customHeight="1">
      <c r="A163" s="147">
        <v>46147.0</v>
      </c>
      <c r="B163" s="15">
        <v>46134.0</v>
      </c>
      <c r="C163" s="44">
        <v>43252.0</v>
      </c>
      <c r="D163" s="181" t="s">
        <v>27451</v>
      </c>
      <c r="E163" s="100"/>
      <c r="F163" s="112" t="str">
        <f t="shared" si="1"/>
        <v>GUILLERMO IGNACIO MORALES SILVA </v>
      </c>
      <c r="G163" s="100" t="s">
        <v>27452</v>
      </c>
      <c r="H163" s="39" t="s">
        <v>12</v>
      </c>
      <c r="I163" s="27"/>
      <c r="J163" s="189" t="s">
        <v>17</v>
      </c>
      <c r="K163" s="23" t="s">
        <v>15</v>
      </c>
    </row>
    <row r="164" ht="22.5" customHeight="1">
      <c r="A164" s="147">
        <v>46147.0</v>
      </c>
      <c r="B164" s="15">
        <v>46134.0</v>
      </c>
      <c r="C164" s="44">
        <v>44896.0</v>
      </c>
      <c r="D164" s="181" t="s">
        <v>27453</v>
      </c>
      <c r="E164" s="100"/>
      <c r="F164" s="112" t="str">
        <f t="shared" si="1"/>
        <v>JUAN FRANCISCO VEAS FIGUEROA </v>
      </c>
      <c r="G164" s="100" t="s">
        <v>27454</v>
      </c>
      <c r="H164" s="39" t="s">
        <v>12</v>
      </c>
      <c r="I164" s="27"/>
      <c r="J164" s="189" t="s">
        <v>17</v>
      </c>
      <c r="K164" s="23" t="s">
        <v>15</v>
      </c>
    </row>
    <row r="165" ht="22.5" customHeight="1">
      <c r="A165" s="147">
        <v>46147.0</v>
      </c>
      <c r="B165" s="15">
        <v>46134.0</v>
      </c>
      <c r="C165" s="44">
        <v>44621.0</v>
      </c>
      <c r="D165" s="181" t="s">
        <v>27455</v>
      </c>
      <c r="E165" s="100"/>
      <c r="F165" s="112" t="str">
        <f t="shared" si="1"/>
        <v>ELENA HORTENSIA SOTO MINUZAGA </v>
      </c>
      <c r="G165" s="100" t="s">
        <v>27456</v>
      </c>
      <c r="H165" s="39" t="s">
        <v>12</v>
      </c>
      <c r="I165" s="27"/>
      <c r="J165" s="189" t="s">
        <v>17</v>
      </c>
      <c r="K165" s="23" t="s">
        <v>15</v>
      </c>
    </row>
    <row r="166" ht="22.5" customHeight="1">
      <c r="A166" s="147">
        <v>46147.0</v>
      </c>
      <c r="B166" s="15">
        <v>46134.0</v>
      </c>
      <c r="C166" s="44">
        <v>43617.0</v>
      </c>
      <c r="D166" s="181" t="s">
        <v>27457</v>
      </c>
      <c r="E166" s="100"/>
      <c r="F166" s="112" t="str">
        <f t="shared" si="1"/>
        <v>GONZALO RODRIGO GARRIDO MORA </v>
      </c>
      <c r="G166" s="100" t="s">
        <v>27458</v>
      </c>
      <c r="H166" s="190"/>
      <c r="I166" s="27"/>
      <c r="J166" s="189" t="s">
        <v>17</v>
      </c>
      <c r="K166" s="23" t="s">
        <v>15</v>
      </c>
    </row>
    <row r="167" ht="22.5" customHeight="1">
      <c r="A167" s="147">
        <v>46147.0</v>
      </c>
      <c r="B167" s="15">
        <v>46133.0</v>
      </c>
      <c r="C167" s="44">
        <v>45108.0</v>
      </c>
      <c r="D167" s="181" t="s">
        <v>27459</v>
      </c>
      <c r="E167" s="100"/>
      <c r="F167" s="112" t="str">
        <f t="shared" si="1"/>
        <v>ALEJANDRA CAROLINA ARAYA FIGUEROA </v>
      </c>
      <c r="G167" s="100" t="s">
        <v>27460</v>
      </c>
      <c r="H167" s="39" t="s">
        <v>12</v>
      </c>
      <c r="I167" s="27"/>
      <c r="J167" s="189" t="s">
        <v>17</v>
      </c>
      <c r="K167" s="23" t="s">
        <v>15</v>
      </c>
    </row>
    <row r="168" ht="22.5" customHeight="1">
      <c r="A168" s="147">
        <v>46147.0</v>
      </c>
      <c r="B168" s="15">
        <v>46134.0</v>
      </c>
      <c r="C168" s="44">
        <v>42887.0</v>
      </c>
      <c r="D168" s="181" t="s">
        <v>27461</v>
      </c>
      <c r="E168" s="100"/>
      <c r="F168" s="112" t="str">
        <f t="shared" si="1"/>
        <v>FERNANDO JAVIER RAMIREZ ZUÑIGA </v>
      </c>
      <c r="G168" s="100" t="s">
        <v>27462</v>
      </c>
      <c r="H168" s="190"/>
      <c r="I168" s="27"/>
      <c r="J168" s="189" t="s">
        <v>17</v>
      </c>
      <c r="K168" s="23" t="s">
        <v>22</v>
      </c>
    </row>
    <row r="169" ht="22.5" customHeight="1">
      <c r="A169" s="147">
        <v>46147.0</v>
      </c>
      <c r="B169" s="15"/>
      <c r="C169" s="44">
        <v>43647.0</v>
      </c>
      <c r="D169" s="181" t="s">
        <v>23046</v>
      </c>
      <c r="E169" s="100"/>
      <c r="F169" s="112" t="str">
        <f t="shared" si="1"/>
        <v>CLAUDIO ALBERTO IBARRA TRINCADO </v>
      </c>
      <c r="G169" s="100" t="s">
        <v>23047</v>
      </c>
      <c r="H169" s="190"/>
      <c r="I169" s="27"/>
      <c r="J169" s="189" t="s">
        <v>17</v>
      </c>
      <c r="K169" s="23" t="s">
        <v>22</v>
      </c>
    </row>
    <row r="170" ht="22.5" customHeight="1">
      <c r="A170" s="147">
        <v>46147.0</v>
      </c>
      <c r="B170" s="15">
        <v>46133.0</v>
      </c>
      <c r="C170" s="44">
        <v>45383.0</v>
      </c>
      <c r="D170" s="181" t="s">
        <v>27463</v>
      </c>
      <c r="E170" s="100"/>
      <c r="F170" s="112" t="str">
        <f t="shared" si="1"/>
        <v>DANIEL HECTOR RENE SANDOVAL HERRERA </v>
      </c>
      <c r="G170" s="100" t="s">
        <v>27464</v>
      </c>
      <c r="H170" s="39" t="s">
        <v>12</v>
      </c>
      <c r="I170" s="27"/>
      <c r="J170" s="189" t="s">
        <v>17</v>
      </c>
      <c r="K170" s="23" t="s">
        <v>15</v>
      </c>
    </row>
    <row r="171" ht="22.5" customHeight="1">
      <c r="A171" s="147">
        <v>46147.0</v>
      </c>
      <c r="B171" s="15"/>
      <c r="C171" s="46" t="s">
        <v>22559</v>
      </c>
      <c r="D171" s="181" t="s">
        <v>27465</v>
      </c>
      <c r="E171" s="100"/>
      <c r="F171" s="112" t="str">
        <f t="shared" si="1"/>
        <v>WYLI ANTONIO DONOSO BALLADARES </v>
      </c>
      <c r="G171" s="100" t="s">
        <v>27466</v>
      </c>
      <c r="H171" s="190"/>
      <c r="I171" s="27"/>
      <c r="J171" s="189" t="s">
        <v>17</v>
      </c>
      <c r="K171" s="23" t="s">
        <v>22</v>
      </c>
    </row>
    <row r="172" ht="22.5" customHeight="1">
      <c r="A172" s="147">
        <v>46147.0</v>
      </c>
      <c r="B172" s="15"/>
      <c r="C172" s="44">
        <v>45292.0</v>
      </c>
      <c r="D172" s="181" t="s">
        <v>27467</v>
      </c>
      <c r="E172" s="100"/>
      <c r="F172" s="112" t="str">
        <f t="shared" si="1"/>
        <v>JESÚS ANTONIO SOTO LETELIER </v>
      </c>
      <c r="G172" s="100" t="s">
        <v>6275</v>
      </c>
      <c r="H172" s="39" t="s">
        <v>12</v>
      </c>
      <c r="I172" s="27"/>
      <c r="J172" s="189" t="s">
        <v>17</v>
      </c>
      <c r="K172" s="23" t="s">
        <v>15</v>
      </c>
    </row>
    <row r="173" ht="22.5" customHeight="1">
      <c r="A173" s="147">
        <v>46147.0</v>
      </c>
      <c r="B173" s="15">
        <v>46134.0</v>
      </c>
      <c r="C173" s="44">
        <v>41334.0</v>
      </c>
      <c r="D173" s="181" t="s">
        <v>27468</v>
      </c>
      <c r="E173" s="100"/>
      <c r="F173" s="112" t="str">
        <f t="shared" si="1"/>
        <v>JESSICA ENRIQUETA ROLDÁN ESPINAL </v>
      </c>
      <c r="G173" s="100" t="s">
        <v>27469</v>
      </c>
      <c r="H173" s="39" t="s">
        <v>12</v>
      </c>
      <c r="I173" s="27"/>
      <c r="J173" s="189" t="s">
        <v>17</v>
      </c>
      <c r="K173" s="23" t="s">
        <v>15</v>
      </c>
    </row>
    <row r="174" ht="22.5" customHeight="1">
      <c r="A174" s="147">
        <v>46147.0</v>
      </c>
      <c r="B174" s="15">
        <v>46147.0</v>
      </c>
      <c r="C174" s="44">
        <v>45413.0</v>
      </c>
      <c r="D174" s="181" t="s">
        <v>27470</v>
      </c>
      <c r="E174" s="100"/>
      <c r="F174" s="112" t="str">
        <f t="shared" si="1"/>
        <v>LUIS ALBERTO VERDEJO BARRIA </v>
      </c>
      <c r="G174" s="68" t="s">
        <v>27471</v>
      </c>
      <c r="H174" s="39" t="s">
        <v>12</v>
      </c>
      <c r="I174" s="27"/>
      <c r="J174" s="189" t="s">
        <v>17</v>
      </c>
      <c r="K174" s="23" t="s">
        <v>15</v>
      </c>
    </row>
    <row r="175" ht="22.5" customHeight="1">
      <c r="A175" s="147">
        <v>46147.0</v>
      </c>
      <c r="B175" s="15">
        <v>46148.0</v>
      </c>
      <c r="C175" s="44">
        <v>44958.0</v>
      </c>
      <c r="D175" s="181" t="s">
        <v>27472</v>
      </c>
      <c r="E175" s="100"/>
      <c r="F175" s="112" t="str">
        <f t="shared" si="1"/>
        <v>ALBERTO ENRIQUE MELLA ASTORGA </v>
      </c>
      <c r="G175" s="68" t="s">
        <v>27473</v>
      </c>
      <c r="H175" s="39" t="s">
        <v>12</v>
      </c>
      <c r="I175" s="27"/>
      <c r="J175" s="189" t="s">
        <v>17</v>
      </c>
      <c r="K175" s="23" t="s">
        <v>15</v>
      </c>
    </row>
    <row r="176" ht="22.5" customHeight="1">
      <c r="A176" s="147">
        <v>46147.0</v>
      </c>
      <c r="B176" s="15"/>
      <c r="C176" s="44"/>
      <c r="D176" s="181" t="s">
        <v>27474</v>
      </c>
      <c r="E176" s="100"/>
      <c r="F176" s="112" t="str">
        <f t="shared" si="1"/>
        <v>CARLA ALEXANDRA CABRERA PAVEZ </v>
      </c>
      <c r="G176" s="68" t="s">
        <v>8002</v>
      </c>
      <c r="H176" s="39" t="s">
        <v>12</v>
      </c>
      <c r="I176" s="27"/>
      <c r="J176" s="189" t="s">
        <v>17</v>
      </c>
      <c r="K176" s="23" t="s">
        <v>15</v>
      </c>
    </row>
    <row r="177" ht="22.5" customHeight="1">
      <c r="A177" s="147">
        <v>46147.0</v>
      </c>
      <c r="B177" s="15">
        <v>46148.0</v>
      </c>
      <c r="C177" s="44">
        <v>45413.0</v>
      </c>
      <c r="D177" s="181" t="s">
        <v>27475</v>
      </c>
      <c r="E177" s="100"/>
      <c r="F177" s="112" t="str">
        <f t="shared" si="1"/>
        <v>SERGIO ANDRÉS GABRIE COLLAO </v>
      </c>
      <c r="G177" s="68" t="s">
        <v>27476</v>
      </c>
      <c r="H177" s="39" t="s">
        <v>12</v>
      </c>
      <c r="I177" s="27"/>
      <c r="J177" s="189" t="s">
        <v>17</v>
      </c>
      <c r="K177" s="23" t="s">
        <v>15</v>
      </c>
    </row>
    <row r="178" ht="22.5" customHeight="1">
      <c r="A178" s="147">
        <v>46147.0</v>
      </c>
      <c r="B178" s="15">
        <v>46148.0</v>
      </c>
      <c r="C178" s="44">
        <v>44896.0</v>
      </c>
      <c r="D178" s="181" t="s">
        <v>27477</v>
      </c>
      <c r="E178" s="100"/>
      <c r="F178" s="112" t="str">
        <f t="shared" si="1"/>
        <v>MARÍA PAZ PUEBLA MASSO </v>
      </c>
      <c r="G178" s="68" t="s">
        <v>27478</v>
      </c>
      <c r="H178" s="39" t="s">
        <v>12</v>
      </c>
      <c r="I178" s="27"/>
      <c r="J178" s="189" t="s">
        <v>17</v>
      </c>
      <c r="K178" s="23" t="s">
        <v>15</v>
      </c>
    </row>
    <row r="179" ht="22.5" customHeight="1">
      <c r="A179" s="147">
        <v>46147.0</v>
      </c>
      <c r="B179" s="15">
        <v>46148.0</v>
      </c>
      <c r="C179" s="44">
        <v>43586.0</v>
      </c>
      <c r="D179" s="181" t="s">
        <v>27479</v>
      </c>
      <c r="E179" s="100"/>
      <c r="F179" s="112" t="str">
        <f t="shared" si="1"/>
        <v>CHRISTIAN ANDRÉS BLANCHARD SANHUEZA </v>
      </c>
      <c r="G179" s="68" t="s">
        <v>27480</v>
      </c>
      <c r="H179" s="39" t="s">
        <v>12</v>
      </c>
      <c r="I179" s="27"/>
      <c r="J179" s="189" t="s">
        <v>17</v>
      </c>
      <c r="K179" s="23" t="s">
        <v>15</v>
      </c>
    </row>
    <row r="180" ht="22.5" customHeight="1">
      <c r="A180" s="147">
        <v>46147.0</v>
      </c>
      <c r="B180" s="15">
        <v>46148.0</v>
      </c>
      <c r="C180" s="44">
        <v>45717.0</v>
      </c>
      <c r="D180" s="181" t="s">
        <v>27481</v>
      </c>
      <c r="E180" s="100"/>
      <c r="F180" s="112" t="str">
        <f t="shared" si="1"/>
        <v>JUAN LUIS REBOLLEDO FUENTES </v>
      </c>
      <c r="G180" s="68" t="s">
        <v>27482</v>
      </c>
      <c r="H180" s="39" t="s">
        <v>12</v>
      </c>
      <c r="I180" s="27"/>
      <c r="J180" s="189" t="s">
        <v>17</v>
      </c>
      <c r="K180" s="23" t="s">
        <v>15</v>
      </c>
    </row>
    <row r="181" ht="22.5" customHeight="1">
      <c r="A181" s="147">
        <v>46147.0</v>
      </c>
      <c r="B181" s="15">
        <v>46133.0</v>
      </c>
      <c r="C181" s="44">
        <v>45505.0</v>
      </c>
      <c r="D181" s="181" t="s">
        <v>27483</v>
      </c>
      <c r="E181" s="100"/>
      <c r="F181" s="112" t="str">
        <f t="shared" si="1"/>
        <v>PATRICIO JESÚS CARRASCO CONCHA </v>
      </c>
      <c r="G181" s="100" t="s">
        <v>27484</v>
      </c>
      <c r="H181" s="39" t="s">
        <v>12</v>
      </c>
      <c r="I181" s="27"/>
      <c r="J181" s="189" t="s">
        <v>17</v>
      </c>
      <c r="K181" s="23" t="s">
        <v>15</v>
      </c>
    </row>
    <row r="182" ht="22.5" customHeight="1">
      <c r="A182" s="147">
        <v>46147.0</v>
      </c>
      <c r="B182" s="15">
        <v>46134.0</v>
      </c>
      <c r="C182" s="44">
        <v>43556.0</v>
      </c>
      <c r="D182" s="181" t="s">
        <v>27485</v>
      </c>
      <c r="E182" s="100"/>
      <c r="F182" s="112" t="str">
        <f t="shared" si="1"/>
        <v>ALEJANDRA FERNANDA ORTIZ LE BLANC </v>
      </c>
      <c r="G182" s="100" t="s">
        <v>27486</v>
      </c>
      <c r="H182" s="39" t="s">
        <v>12</v>
      </c>
      <c r="I182" s="27"/>
      <c r="J182" s="189" t="s">
        <v>17</v>
      </c>
      <c r="K182" s="23" t="s">
        <v>15</v>
      </c>
    </row>
    <row r="183" ht="22.5" customHeight="1">
      <c r="A183" s="147">
        <v>46147.0</v>
      </c>
      <c r="B183" s="15">
        <v>46133.0</v>
      </c>
      <c r="C183" s="44">
        <v>45413.0</v>
      </c>
      <c r="D183" s="181" t="s">
        <v>27487</v>
      </c>
      <c r="E183" s="100"/>
      <c r="F183" s="112" t="str">
        <f t="shared" si="1"/>
        <v>PATRICIO ALEJANDRO BALCAZA ACEVEDO </v>
      </c>
      <c r="G183" s="100" t="s">
        <v>27488</v>
      </c>
      <c r="H183" s="39" t="s">
        <v>12</v>
      </c>
      <c r="I183" s="27"/>
      <c r="J183" s="189" t="s">
        <v>17</v>
      </c>
      <c r="K183" s="23" t="s">
        <v>15</v>
      </c>
    </row>
    <row r="184" ht="22.5" customHeight="1">
      <c r="A184" s="147">
        <v>46147.0</v>
      </c>
      <c r="B184" s="15">
        <v>46148.0</v>
      </c>
      <c r="C184" s="44">
        <v>45170.0</v>
      </c>
      <c r="D184" s="181" t="s">
        <v>27489</v>
      </c>
      <c r="E184" s="100"/>
      <c r="F184" s="112" t="str">
        <f t="shared" si="1"/>
        <v>IVÁN GASTÓN NAVARRO BERMÚDEZ </v>
      </c>
      <c r="G184" s="68" t="s">
        <v>27490</v>
      </c>
      <c r="H184" s="39" t="s">
        <v>12</v>
      </c>
      <c r="I184" s="27"/>
      <c r="J184" s="189" t="s">
        <v>17</v>
      </c>
      <c r="K184" s="23" t="s">
        <v>15</v>
      </c>
    </row>
    <row r="185" ht="22.5" customHeight="1">
      <c r="A185" s="147">
        <v>46147.0</v>
      </c>
      <c r="B185" s="15"/>
      <c r="C185" s="46"/>
      <c r="D185" s="181" t="s">
        <v>27491</v>
      </c>
      <c r="E185" s="100"/>
      <c r="F185" s="112" t="str">
        <f t="shared" si="1"/>
        <v>ROBINSON ALBINO CÁCERES CORTEZ </v>
      </c>
      <c r="G185" s="68" t="s">
        <v>17935</v>
      </c>
      <c r="H185" s="39" t="s">
        <v>12</v>
      </c>
      <c r="I185" s="27"/>
      <c r="J185" s="189" t="s">
        <v>17</v>
      </c>
      <c r="K185" s="23" t="s">
        <v>15</v>
      </c>
    </row>
    <row r="186" ht="22.5" customHeight="1">
      <c r="A186" s="147">
        <v>46147.0</v>
      </c>
      <c r="B186" s="15">
        <v>46141.0</v>
      </c>
      <c r="C186" s="44">
        <v>45383.0</v>
      </c>
      <c r="D186" s="181" t="s">
        <v>27492</v>
      </c>
      <c r="E186" s="100"/>
      <c r="F186" s="112" t="str">
        <f t="shared" si="1"/>
        <v>CRISTÓBAL ALONSO ACEVEDO DÍAZ </v>
      </c>
      <c r="G186" s="157" t="s">
        <v>27493</v>
      </c>
      <c r="H186" s="39" t="s">
        <v>12</v>
      </c>
      <c r="I186" s="27"/>
      <c r="J186" s="189" t="s">
        <v>17</v>
      </c>
      <c r="K186" s="23" t="s">
        <v>15</v>
      </c>
    </row>
    <row r="187" ht="22.5" customHeight="1">
      <c r="A187" s="147">
        <v>46147.0</v>
      </c>
      <c r="B187" s="15">
        <v>46134.0</v>
      </c>
      <c r="C187" s="44">
        <v>44531.0</v>
      </c>
      <c r="D187" s="181" t="s">
        <v>27494</v>
      </c>
      <c r="E187" s="100"/>
      <c r="F187" s="112" t="str">
        <f t="shared" si="1"/>
        <v>SERGIO IVÁN MUÑOZ VERGARA </v>
      </c>
      <c r="G187" s="157" t="s">
        <v>27495</v>
      </c>
      <c r="H187" s="39" t="s">
        <v>12</v>
      </c>
      <c r="I187" s="27"/>
      <c r="J187" s="189" t="s">
        <v>17</v>
      </c>
      <c r="K187" s="23" t="s">
        <v>15</v>
      </c>
    </row>
    <row r="188" ht="22.5" customHeight="1">
      <c r="A188" s="147">
        <v>46147.0</v>
      </c>
      <c r="B188" s="15"/>
      <c r="C188" s="44">
        <v>43891.0</v>
      </c>
      <c r="D188" s="181" t="s">
        <v>27496</v>
      </c>
      <c r="E188" s="100"/>
      <c r="F188" s="112" t="str">
        <f t="shared" si="1"/>
        <v>CHRISTIAN MARCELO RAMIREZ VALLEJOS </v>
      </c>
      <c r="G188" s="157" t="s">
        <v>21055</v>
      </c>
      <c r="H188" s="39" t="s">
        <v>12</v>
      </c>
      <c r="I188" s="27"/>
      <c r="J188" s="189" t="s">
        <v>17</v>
      </c>
      <c r="K188" s="23" t="s">
        <v>15</v>
      </c>
    </row>
    <row r="189" ht="22.5" customHeight="1">
      <c r="A189" s="147">
        <v>46147.0</v>
      </c>
      <c r="B189" s="15">
        <v>46147.0</v>
      </c>
      <c r="C189" s="44">
        <v>44470.0</v>
      </c>
      <c r="D189" s="181" t="s">
        <v>27497</v>
      </c>
      <c r="E189" s="100"/>
      <c r="F189" s="112" t="str">
        <f t="shared" si="1"/>
        <v>CONSTANZA JAVIERA INOSTROZA POBLETE </v>
      </c>
      <c r="G189" s="157" t="s">
        <v>27498</v>
      </c>
      <c r="H189" s="39" t="s">
        <v>12</v>
      </c>
      <c r="I189" s="27"/>
      <c r="J189" s="189" t="s">
        <v>19</v>
      </c>
      <c r="K189" s="23" t="s">
        <v>15</v>
      </c>
    </row>
    <row r="190" ht="22.5" customHeight="1">
      <c r="A190" s="147">
        <v>46147.0</v>
      </c>
      <c r="B190" s="15">
        <v>46147.0</v>
      </c>
      <c r="C190" s="44">
        <v>43617.0</v>
      </c>
      <c r="D190" s="181" t="s">
        <v>27499</v>
      </c>
      <c r="E190" s="100"/>
      <c r="F190" s="112" t="str">
        <f t="shared" si="1"/>
        <v>DJAVA KATHERINE TOLEDO CASTILLO </v>
      </c>
      <c r="G190" s="157" t="s">
        <v>27500</v>
      </c>
      <c r="H190" s="39" t="s">
        <v>12</v>
      </c>
      <c r="I190" s="27"/>
      <c r="J190" s="189" t="s">
        <v>19</v>
      </c>
      <c r="K190" s="23" t="s">
        <v>15</v>
      </c>
    </row>
    <row r="191" ht="22.5" customHeight="1">
      <c r="A191" s="147">
        <v>46147.0</v>
      </c>
      <c r="B191" s="15">
        <v>46147.0</v>
      </c>
      <c r="C191" s="44">
        <v>45505.0</v>
      </c>
      <c r="D191" s="181" t="s">
        <v>27501</v>
      </c>
      <c r="E191" s="100"/>
      <c r="F191" s="112" t="str">
        <f t="shared" si="1"/>
        <v>PAULINA ANDREA VALENZUELA CID </v>
      </c>
      <c r="G191" s="157" t="s">
        <v>27502</v>
      </c>
      <c r="H191" s="39" t="s">
        <v>12</v>
      </c>
      <c r="I191" s="27"/>
      <c r="J191" s="189" t="s">
        <v>19</v>
      </c>
      <c r="K191" s="23" t="s">
        <v>15</v>
      </c>
    </row>
    <row r="192" ht="22.5" customHeight="1">
      <c r="A192" s="147">
        <v>46147.0</v>
      </c>
      <c r="B192" s="15"/>
      <c r="C192" s="44">
        <v>43070.0</v>
      </c>
      <c r="D192" s="181" t="s">
        <v>25377</v>
      </c>
      <c r="E192" s="100"/>
      <c r="F192" s="112" t="str">
        <f t="shared" si="1"/>
        <v>CARLOS ADOLFO VELASQUEZ ASTUDILLO </v>
      </c>
      <c r="G192" s="178" t="s">
        <v>25378</v>
      </c>
      <c r="H192" s="39" t="s">
        <v>12</v>
      </c>
      <c r="I192" s="27"/>
      <c r="J192" s="189" t="s">
        <v>19</v>
      </c>
      <c r="K192" s="23" t="s">
        <v>15</v>
      </c>
    </row>
    <row r="193" ht="22.5" customHeight="1">
      <c r="A193" s="147">
        <v>46147.0</v>
      </c>
      <c r="B193" s="15">
        <v>46134.0</v>
      </c>
      <c r="C193" s="44">
        <v>45017.0</v>
      </c>
      <c r="D193" s="181" t="s">
        <v>27503</v>
      </c>
      <c r="E193" s="100"/>
      <c r="F193" s="112" t="str">
        <f t="shared" si="1"/>
        <v>INGA YAREDLA PALACIOS PEREIRA </v>
      </c>
      <c r="G193" s="157" t="s">
        <v>27504</v>
      </c>
      <c r="H193" s="39" t="s">
        <v>12</v>
      </c>
      <c r="I193" s="27"/>
      <c r="J193" s="189" t="s">
        <v>17</v>
      </c>
      <c r="K193" s="23" t="s">
        <v>20</v>
      </c>
    </row>
    <row r="194" ht="22.5" customHeight="1">
      <c r="A194" s="147">
        <v>46147.0</v>
      </c>
      <c r="B194" s="15"/>
      <c r="C194" s="44">
        <v>44652.0</v>
      </c>
      <c r="D194" s="181" t="s">
        <v>27505</v>
      </c>
      <c r="E194" s="100"/>
      <c r="F194" s="112" t="str">
        <f t="shared" si="1"/>
        <v>BENITO ANTONIO DONOSO MORALES </v>
      </c>
      <c r="G194" s="157" t="s">
        <v>27506</v>
      </c>
      <c r="H194" s="39" t="s">
        <v>12</v>
      </c>
      <c r="I194" s="27"/>
      <c r="J194" s="189" t="s">
        <v>17</v>
      </c>
      <c r="K194" s="23" t="s">
        <v>15</v>
      </c>
    </row>
    <row r="195" ht="22.5" customHeight="1">
      <c r="A195" s="147">
        <v>46147.0</v>
      </c>
      <c r="B195" s="15">
        <v>46147.0</v>
      </c>
      <c r="C195" s="44">
        <v>43831.0</v>
      </c>
      <c r="D195" s="181" t="s">
        <v>27507</v>
      </c>
      <c r="E195" s="100"/>
      <c r="F195" s="112" t="str">
        <f t="shared" si="1"/>
        <v>OSVALDO DÍAZ GUTIÉRREZ </v>
      </c>
      <c r="G195" s="157" t="s">
        <v>27508</v>
      </c>
      <c r="H195" s="39" t="s">
        <v>12</v>
      </c>
      <c r="I195" s="27"/>
      <c r="J195" s="189" t="s">
        <v>19</v>
      </c>
      <c r="K195" s="23" t="s">
        <v>15</v>
      </c>
    </row>
    <row r="196" ht="22.5" customHeight="1">
      <c r="A196" s="147">
        <v>46147.0</v>
      </c>
      <c r="B196" s="15">
        <v>46161.0</v>
      </c>
      <c r="C196" s="44"/>
      <c r="D196" s="181" t="s">
        <v>27509</v>
      </c>
      <c r="E196" s="100" t="s">
        <v>27510</v>
      </c>
      <c r="F196" s="112" t="str">
        <f t="shared" si="1"/>
        <v>CARLOS JOSE DUQUE BLAIR</v>
      </c>
      <c r="G196" s="157" t="s">
        <v>27511</v>
      </c>
      <c r="H196" s="39" t="s">
        <v>12</v>
      </c>
      <c r="I196" s="27"/>
      <c r="J196" s="189" t="s">
        <v>23</v>
      </c>
      <c r="K196" s="23" t="s">
        <v>15</v>
      </c>
    </row>
    <row r="197" ht="22.5" customHeight="1">
      <c r="A197" s="147">
        <v>46148.0</v>
      </c>
      <c r="B197" s="15"/>
      <c r="C197" s="46" t="s">
        <v>26588</v>
      </c>
      <c r="D197" s="181" t="s">
        <v>27512</v>
      </c>
      <c r="E197" s="100"/>
      <c r="F197" s="112" t="str">
        <f t="shared" si="1"/>
        <v>RUBÉN ANDRÉS GUERRA NAVEA </v>
      </c>
      <c r="G197" s="178" t="s">
        <v>27513</v>
      </c>
      <c r="H197" s="39" t="s">
        <v>12</v>
      </c>
      <c r="I197" s="27"/>
      <c r="J197" s="189" t="s">
        <v>21226</v>
      </c>
      <c r="K197" s="23" t="s">
        <v>30</v>
      </c>
    </row>
    <row r="198" ht="22.5" customHeight="1">
      <c r="A198" s="147">
        <v>46148.0</v>
      </c>
      <c r="B198" s="15"/>
      <c r="C198" s="44"/>
      <c r="D198" s="181" t="s">
        <v>27514</v>
      </c>
      <c r="E198" s="100"/>
      <c r="F198" s="112" t="str">
        <f t="shared" si="1"/>
        <v>FRANCISCA ANDREA TRICOT ALCARRAZ </v>
      </c>
      <c r="G198" s="157" t="s">
        <v>27515</v>
      </c>
      <c r="H198" s="39" t="s">
        <v>12</v>
      </c>
      <c r="I198" s="27"/>
      <c r="J198" s="189" t="s">
        <v>14</v>
      </c>
      <c r="K198" s="28"/>
    </row>
    <row r="199" ht="22.5" customHeight="1">
      <c r="A199" s="147">
        <v>46148.0</v>
      </c>
      <c r="B199" s="15"/>
      <c r="C199" s="44"/>
      <c r="D199" s="181" t="s">
        <v>27516</v>
      </c>
      <c r="E199" s="100"/>
      <c r="F199" s="112" t="str">
        <f t="shared" si="1"/>
        <v>JOIMMY ALEXANDER RUIZ MOLINA </v>
      </c>
      <c r="G199" s="157" t="s">
        <v>3280</v>
      </c>
      <c r="H199" s="39" t="s">
        <v>12</v>
      </c>
      <c r="I199" s="27"/>
      <c r="J199" s="189" t="s">
        <v>14</v>
      </c>
      <c r="K199" s="28"/>
    </row>
    <row r="200" ht="22.5" customHeight="1">
      <c r="A200" s="147">
        <v>46148.0</v>
      </c>
      <c r="B200" s="15"/>
      <c r="C200" s="44"/>
      <c r="D200" s="181" t="s">
        <v>27517</v>
      </c>
      <c r="E200" s="100"/>
      <c r="F200" s="112" t="str">
        <f t="shared" si="1"/>
        <v>MARTÍN VALENZUELA CELEDÓN </v>
      </c>
      <c r="G200" s="157" t="s">
        <v>27518</v>
      </c>
      <c r="H200" s="190"/>
      <c r="I200" s="27"/>
      <c r="J200" s="189" t="s">
        <v>14</v>
      </c>
      <c r="K200" s="28"/>
    </row>
    <row r="201" ht="22.5" customHeight="1">
      <c r="A201" s="147">
        <v>46148.0</v>
      </c>
      <c r="B201" s="15"/>
      <c r="C201" s="44"/>
      <c r="D201" s="181" t="s">
        <v>27519</v>
      </c>
      <c r="E201" s="100"/>
      <c r="F201" s="112" t="str">
        <f t="shared" si="1"/>
        <v>ANTONIA ANAÍS REYES DEL CANTO </v>
      </c>
      <c r="G201" s="100" t="s">
        <v>27520</v>
      </c>
      <c r="H201" s="39" t="s">
        <v>12</v>
      </c>
      <c r="I201" s="27"/>
      <c r="J201" s="189" t="s">
        <v>14</v>
      </c>
      <c r="K201" s="28"/>
    </row>
    <row r="202" ht="22.5" customHeight="1">
      <c r="A202" s="147">
        <v>46148.0</v>
      </c>
      <c r="B202" s="15"/>
      <c r="C202" s="44"/>
      <c r="D202" s="181" t="s">
        <v>21630</v>
      </c>
      <c r="E202" s="100"/>
      <c r="F202" s="112" t="str">
        <f t="shared" si="1"/>
        <v>GABRIEL MAURICIO PALMA ZAMORA </v>
      </c>
      <c r="G202" s="100" t="s">
        <v>21631</v>
      </c>
      <c r="H202" s="39" t="s">
        <v>12</v>
      </c>
      <c r="I202" s="27"/>
      <c r="J202" s="189" t="s">
        <v>14</v>
      </c>
      <c r="K202" s="28"/>
    </row>
    <row r="203" ht="22.5" customHeight="1">
      <c r="A203" s="147">
        <v>46148.0</v>
      </c>
      <c r="B203" s="15"/>
      <c r="C203" s="44"/>
      <c r="D203" s="181" t="s">
        <v>27521</v>
      </c>
      <c r="E203" s="100"/>
      <c r="F203" s="112" t="str">
        <f t="shared" si="1"/>
        <v>FRANCISCA ELIZABETH PALMA ZAMORA </v>
      </c>
      <c r="G203" s="100" t="s">
        <v>27522</v>
      </c>
      <c r="H203" s="39" t="s">
        <v>12</v>
      </c>
      <c r="I203" s="27"/>
      <c r="J203" s="189" t="s">
        <v>14</v>
      </c>
      <c r="K203" s="28"/>
    </row>
    <row r="204" ht="22.5" customHeight="1">
      <c r="A204" s="147">
        <v>46148.0</v>
      </c>
      <c r="B204" s="15"/>
      <c r="C204" s="44"/>
      <c r="D204" s="181" t="s">
        <v>27523</v>
      </c>
      <c r="E204" s="100"/>
      <c r="F204" s="112" t="str">
        <f t="shared" si="1"/>
        <v>CLAUDIO ENRIQUE ZÚÑIGA SAAVEDRA </v>
      </c>
      <c r="G204" s="100" t="s">
        <v>27524</v>
      </c>
      <c r="H204" s="190"/>
      <c r="I204" s="27"/>
      <c r="J204" s="189" t="s">
        <v>14</v>
      </c>
      <c r="K204" s="28"/>
    </row>
    <row r="205" ht="22.5" customHeight="1">
      <c r="A205" s="147">
        <v>46148.0</v>
      </c>
      <c r="B205" s="15"/>
      <c r="C205" s="44"/>
      <c r="D205" s="181" t="s">
        <v>27525</v>
      </c>
      <c r="E205" s="100"/>
      <c r="F205" s="112" t="str">
        <f t="shared" si="1"/>
        <v>FRANKLIN DAVID GONZALEZ SINGER </v>
      </c>
      <c r="G205" s="100" t="s">
        <v>27526</v>
      </c>
      <c r="H205" s="190"/>
      <c r="I205" s="27"/>
      <c r="J205" s="189" t="s">
        <v>14</v>
      </c>
      <c r="K205" s="28"/>
    </row>
    <row r="206" ht="22.5" customHeight="1">
      <c r="A206" s="147">
        <v>46148.0</v>
      </c>
      <c r="B206" s="15"/>
      <c r="C206" s="44"/>
      <c r="D206" s="181" t="s">
        <v>27527</v>
      </c>
      <c r="E206" s="100"/>
      <c r="F206" s="112" t="str">
        <f t="shared" si="1"/>
        <v>DOMINIQUE STEPHANI POMODORO ROJAS </v>
      </c>
      <c r="G206" s="100" t="s">
        <v>27528</v>
      </c>
      <c r="H206" s="39" t="s">
        <v>12</v>
      </c>
      <c r="I206" s="27"/>
      <c r="J206" s="189" t="s">
        <v>14</v>
      </c>
      <c r="K206" s="28"/>
    </row>
    <row r="207" ht="22.5" customHeight="1">
      <c r="A207" s="147">
        <v>46148.0</v>
      </c>
      <c r="B207" s="15"/>
      <c r="C207" s="44"/>
      <c r="D207" s="181" t="s">
        <v>27529</v>
      </c>
      <c r="E207" s="100"/>
      <c r="F207" s="112" t="str">
        <f t="shared" si="1"/>
        <v>MARIOLY ALEJANDRA PÉREZ RETAMALES </v>
      </c>
      <c r="G207" s="100" t="s">
        <v>27530</v>
      </c>
      <c r="H207" s="39" t="s">
        <v>12</v>
      </c>
      <c r="I207" s="27"/>
      <c r="J207" s="189" t="s">
        <v>14</v>
      </c>
      <c r="K207" s="28"/>
    </row>
    <row r="208" ht="22.5" customHeight="1">
      <c r="A208" s="147">
        <v>46148.0</v>
      </c>
      <c r="B208" s="15"/>
      <c r="C208" s="44"/>
      <c r="D208" s="181" t="s">
        <v>27531</v>
      </c>
      <c r="E208" s="100"/>
      <c r="F208" s="112" t="str">
        <f t="shared" si="1"/>
        <v>KEYLEEN JENIFFER CORDERO PAREDES </v>
      </c>
      <c r="G208" s="100" t="s">
        <v>27532</v>
      </c>
      <c r="H208" s="190"/>
      <c r="I208" s="27"/>
      <c r="J208" s="189" t="s">
        <v>14</v>
      </c>
      <c r="K208" s="28"/>
    </row>
    <row r="209" ht="22.5" customHeight="1">
      <c r="A209" s="147">
        <v>46148.0</v>
      </c>
      <c r="B209" s="15"/>
      <c r="C209" s="44"/>
      <c r="D209" s="181" t="s">
        <v>27533</v>
      </c>
      <c r="E209" s="100"/>
      <c r="F209" s="112" t="str">
        <f t="shared" si="1"/>
        <v>MIA ANAHIS LEIRO BRIGNARDELLO </v>
      </c>
      <c r="G209" s="100" t="s">
        <v>27534</v>
      </c>
      <c r="H209" s="39" t="s">
        <v>12</v>
      </c>
      <c r="I209" s="27"/>
      <c r="J209" s="189" t="s">
        <v>14</v>
      </c>
      <c r="K209" s="23" t="s">
        <v>15</v>
      </c>
    </row>
    <row r="210" ht="22.5" customHeight="1">
      <c r="A210" s="147">
        <v>46148.0</v>
      </c>
      <c r="B210" s="15"/>
      <c r="C210" s="44"/>
      <c r="D210" s="181" t="s">
        <v>27535</v>
      </c>
      <c r="E210" s="100"/>
      <c r="F210" s="112" t="str">
        <f t="shared" si="1"/>
        <v>NAYADETH MAGDALENA CONTRERAS ARIAS </v>
      </c>
      <c r="G210" s="100" t="s">
        <v>27536</v>
      </c>
      <c r="H210" s="190"/>
      <c r="I210" s="27"/>
      <c r="J210" s="189" t="s">
        <v>14</v>
      </c>
      <c r="K210" s="28"/>
    </row>
    <row r="211" ht="22.5" customHeight="1">
      <c r="A211" s="147">
        <v>46148.0</v>
      </c>
      <c r="B211" s="15"/>
      <c r="C211" s="44"/>
      <c r="D211" s="181" t="s">
        <v>27537</v>
      </c>
      <c r="E211" s="100"/>
      <c r="F211" s="112" t="str">
        <f t="shared" si="1"/>
        <v>MAKARENNA CONSTANZA BELTRÁN ESCOBAR </v>
      </c>
      <c r="G211" s="100" t="s">
        <v>27538</v>
      </c>
      <c r="H211" s="39" t="s">
        <v>12</v>
      </c>
      <c r="I211" s="27"/>
      <c r="J211" s="189" t="s">
        <v>14</v>
      </c>
      <c r="K211" s="28"/>
    </row>
    <row r="212" ht="22.5" customHeight="1">
      <c r="A212" s="147">
        <v>46148.0</v>
      </c>
      <c r="B212" s="15"/>
      <c r="C212" s="44"/>
      <c r="D212" s="181" t="s">
        <v>27539</v>
      </c>
      <c r="E212" s="100"/>
      <c r="F212" s="112" t="str">
        <f t="shared" si="1"/>
        <v>IGNACIO ALBERTO DÍAZ ARAVENA </v>
      </c>
      <c r="G212" s="100" t="s">
        <v>18064</v>
      </c>
      <c r="H212" s="39" t="s">
        <v>12</v>
      </c>
      <c r="I212" s="27"/>
      <c r="J212" s="189" t="s">
        <v>14</v>
      </c>
      <c r="K212" s="28"/>
    </row>
    <row r="213" ht="22.5" customHeight="1">
      <c r="A213" s="147">
        <v>46148.0</v>
      </c>
      <c r="B213" s="15"/>
      <c r="C213" s="44"/>
      <c r="D213" s="181" t="s">
        <v>27540</v>
      </c>
      <c r="E213" s="100"/>
      <c r="F213" s="112" t="str">
        <f t="shared" si="1"/>
        <v>DAMIÁN ALEJANDRO ACEVEDO LAGUNAS </v>
      </c>
      <c r="G213" s="100" t="s">
        <v>27541</v>
      </c>
      <c r="H213" s="39" t="s">
        <v>12</v>
      </c>
      <c r="I213" s="27"/>
      <c r="J213" s="189" t="s">
        <v>14</v>
      </c>
      <c r="K213" s="28"/>
    </row>
    <row r="214" ht="22.5" customHeight="1">
      <c r="A214" s="147">
        <v>46148.0</v>
      </c>
      <c r="B214" s="15"/>
      <c r="C214" s="44"/>
      <c r="D214" s="181" t="s">
        <v>27542</v>
      </c>
      <c r="E214" s="100"/>
      <c r="F214" s="112" t="str">
        <f t="shared" si="1"/>
        <v>JUAN CARLOS CASTILLO CORTÉS </v>
      </c>
      <c r="G214" s="100" t="s">
        <v>23092</v>
      </c>
      <c r="H214" s="190"/>
      <c r="I214" s="27"/>
      <c r="J214" s="189" t="s">
        <v>14</v>
      </c>
      <c r="K214" s="28"/>
    </row>
    <row r="215" ht="22.5" customHeight="1">
      <c r="A215" s="147">
        <v>46148.0</v>
      </c>
      <c r="B215" s="15"/>
      <c r="C215" s="44"/>
      <c r="D215" s="181" t="s">
        <v>27543</v>
      </c>
      <c r="E215" s="100"/>
      <c r="F215" s="112" t="str">
        <f t="shared" si="1"/>
        <v>MATÍAS ANTONIO CÁRDENAS ARAYA </v>
      </c>
      <c r="G215" s="100" t="s">
        <v>27544</v>
      </c>
      <c r="H215" s="39" t="s">
        <v>12</v>
      </c>
      <c r="I215" s="27"/>
      <c r="J215" s="189" t="s">
        <v>14</v>
      </c>
      <c r="K215" s="28"/>
    </row>
    <row r="216" ht="22.5" customHeight="1">
      <c r="A216" s="147">
        <v>46148.0</v>
      </c>
      <c r="B216" s="15"/>
      <c r="C216" s="44"/>
      <c r="D216" s="181" t="s">
        <v>27545</v>
      </c>
      <c r="E216" s="100"/>
      <c r="F216" s="112" t="str">
        <f t="shared" si="1"/>
        <v>SOFÍA ANTONIA TORRES VERA </v>
      </c>
      <c r="G216" s="100" t="s">
        <v>27546</v>
      </c>
      <c r="H216" s="39" t="s">
        <v>12</v>
      </c>
      <c r="I216" s="27"/>
      <c r="J216" s="189" t="s">
        <v>14</v>
      </c>
      <c r="K216" s="28"/>
    </row>
    <row r="217" ht="22.5" customHeight="1">
      <c r="A217" s="147">
        <v>46148.0</v>
      </c>
      <c r="B217" s="15"/>
      <c r="C217" s="44"/>
      <c r="D217" s="181" t="s">
        <v>27547</v>
      </c>
      <c r="E217" s="100"/>
      <c r="F217" s="112" t="str">
        <f t="shared" si="1"/>
        <v>JEAN FRANCO LEMA FLORES </v>
      </c>
      <c r="G217" s="100" t="s">
        <v>2044</v>
      </c>
      <c r="H217" s="39" t="s">
        <v>12</v>
      </c>
      <c r="I217" s="27"/>
      <c r="J217" s="189" t="s">
        <v>14</v>
      </c>
      <c r="K217" s="28"/>
    </row>
    <row r="218" ht="22.5" customHeight="1">
      <c r="A218" s="147">
        <v>46148.0</v>
      </c>
      <c r="B218" s="15"/>
      <c r="C218" s="44"/>
      <c r="D218" s="181" t="s">
        <v>27548</v>
      </c>
      <c r="E218" s="100"/>
      <c r="F218" s="112" t="str">
        <f t="shared" si="1"/>
        <v>SARA DE LAS MERCEDES ZÚÑIGA ORTEGA </v>
      </c>
      <c r="G218" s="100" t="s">
        <v>27549</v>
      </c>
      <c r="H218" s="39" t="s">
        <v>12</v>
      </c>
      <c r="I218" s="27"/>
      <c r="J218" s="189" t="s">
        <v>14</v>
      </c>
      <c r="K218" s="28"/>
    </row>
    <row r="219" ht="22.5" customHeight="1">
      <c r="A219" s="147">
        <v>46148.0</v>
      </c>
      <c r="B219" s="15"/>
      <c r="C219" s="44"/>
      <c r="D219" s="181" t="s">
        <v>27550</v>
      </c>
      <c r="E219" s="100"/>
      <c r="F219" s="112" t="str">
        <f t="shared" si="1"/>
        <v>DANIEL BENJAMÍN ORTIZ ABARZA </v>
      </c>
      <c r="G219" s="100" t="s">
        <v>13137</v>
      </c>
      <c r="H219" s="39" t="s">
        <v>12</v>
      </c>
      <c r="I219" s="27"/>
      <c r="J219" s="189" t="s">
        <v>14</v>
      </c>
      <c r="K219" s="28"/>
    </row>
    <row r="220" ht="22.5" customHeight="1">
      <c r="A220" s="147">
        <v>46148.0</v>
      </c>
      <c r="B220" s="15"/>
      <c r="C220" s="44"/>
      <c r="D220" s="181" t="s">
        <v>27551</v>
      </c>
      <c r="E220" s="100"/>
      <c r="F220" s="112" t="str">
        <f t="shared" si="1"/>
        <v>MATÍAS ALEJANDRO CRUZ SANDOVAL </v>
      </c>
      <c r="G220" s="100" t="s">
        <v>27552</v>
      </c>
      <c r="H220" s="39" t="s">
        <v>12</v>
      </c>
      <c r="I220" s="27"/>
      <c r="J220" s="189" t="s">
        <v>14</v>
      </c>
      <c r="K220" s="28"/>
    </row>
    <row r="221" ht="22.5" customHeight="1">
      <c r="A221" s="147">
        <v>46148.0</v>
      </c>
      <c r="B221" s="15"/>
      <c r="C221" s="44"/>
      <c r="D221" s="181" t="s">
        <v>27553</v>
      </c>
      <c r="E221" s="100"/>
      <c r="F221" s="112" t="str">
        <f t="shared" si="1"/>
        <v>GABRIELA ANDREAS CARRASCO LIBERONA </v>
      </c>
      <c r="G221" s="100" t="s">
        <v>27554</v>
      </c>
      <c r="H221" s="39" t="s">
        <v>12</v>
      </c>
      <c r="I221" s="27"/>
      <c r="J221" s="189" t="s">
        <v>14</v>
      </c>
      <c r="K221" s="23" t="s">
        <v>15</v>
      </c>
    </row>
    <row r="222" ht="22.5" customHeight="1">
      <c r="A222" s="147">
        <v>46148.0</v>
      </c>
      <c r="B222" s="15"/>
      <c r="C222" s="44"/>
      <c r="D222" s="181" t="s">
        <v>27555</v>
      </c>
      <c r="E222" s="100"/>
      <c r="F222" s="112" t="str">
        <f t="shared" si="1"/>
        <v>IGNACIA CAROLINA CAPELLI ARANCIBIA </v>
      </c>
      <c r="G222" s="100" t="s">
        <v>23852</v>
      </c>
      <c r="H222" s="190"/>
      <c r="I222" s="27"/>
      <c r="J222" s="189" t="s">
        <v>14</v>
      </c>
      <c r="K222" s="28"/>
    </row>
    <row r="223" ht="22.5" customHeight="1">
      <c r="A223" s="147">
        <v>46148.0</v>
      </c>
      <c r="B223" s="15"/>
      <c r="C223" s="44"/>
      <c r="D223" s="181" t="s">
        <v>27556</v>
      </c>
      <c r="E223" s="100"/>
      <c r="F223" s="112" t="str">
        <f t="shared" si="1"/>
        <v>JONATHAN ANDRÉS CISTERNAS NOVOA </v>
      </c>
      <c r="G223" s="100" t="s">
        <v>27557</v>
      </c>
      <c r="H223" s="39" t="s">
        <v>12</v>
      </c>
      <c r="I223" s="27"/>
      <c r="J223" s="189" t="s">
        <v>14</v>
      </c>
      <c r="K223" s="28"/>
    </row>
    <row r="224" ht="22.5" customHeight="1">
      <c r="A224" s="147">
        <v>46148.0</v>
      </c>
      <c r="B224" s="15"/>
      <c r="C224" s="44"/>
      <c r="D224" s="181" t="s">
        <v>27558</v>
      </c>
      <c r="E224" s="100"/>
      <c r="F224" s="112" t="str">
        <f t="shared" si="1"/>
        <v>MATÍAS IGNACIO MIRANDA DÍAZ </v>
      </c>
      <c r="G224" s="100" t="s">
        <v>27559</v>
      </c>
      <c r="H224" s="190"/>
      <c r="I224" s="27"/>
      <c r="J224" s="189" t="s">
        <v>14</v>
      </c>
      <c r="K224" s="28"/>
    </row>
    <row r="225" ht="22.5" customHeight="1">
      <c r="A225" s="147">
        <v>46148.0</v>
      </c>
      <c r="B225" s="15"/>
      <c r="C225" s="44"/>
      <c r="D225" s="181" t="s">
        <v>27560</v>
      </c>
      <c r="E225" s="100"/>
      <c r="F225" s="112" t="str">
        <f t="shared" si="1"/>
        <v>TOMÁS ALBERTO VILLARROEL ELGUETA </v>
      </c>
      <c r="G225" s="100" t="s">
        <v>27561</v>
      </c>
      <c r="H225" s="190"/>
      <c r="I225" s="27"/>
      <c r="J225" s="189" t="s">
        <v>14</v>
      </c>
      <c r="K225" s="28"/>
    </row>
    <row r="226" ht="22.5" customHeight="1">
      <c r="A226" s="147">
        <v>46148.0</v>
      </c>
      <c r="B226" s="15"/>
      <c r="C226" s="44"/>
      <c r="D226" s="181" t="s">
        <v>27562</v>
      </c>
      <c r="E226" s="100"/>
      <c r="F226" s="112" t="str">
        <f t="shared" si="1"/>
        <v>MARCELO ANDRÉS ADONES FERNÁNDEZ </v>
      </c>
      <c r="G226" s="100" t="s">
        <v>27563</v>
      </c>
      <c r="H226" s="190"/>
      <c r="I226" s="27"/>
      <c r="J226" s="189" t="s">
        <v>14</v>
      </c>
      <c r="K226" s="28"/>
    </row>
    <row r="227" ht="22.5" customHeight="1">
      <c r="A227" s="147">
        <v>46148.0</v>
      </c>
      <c r="B227" s="15"/>
      <c r="C227" s="44"/>
      <c r="D227" s="181" t="s">
        <v>27564</v>
      </c>
      <c r="E227" s="100"/>
      <c r="F227" s="112" t="str">
        <f t="shared" si="1"/>
        <v>DILEHY IGNACIA DURÁN ZAMORA </v>
      </c>
      <c r="G227" s="100" t="s">
        <v>27565</v>
      </c>
      <c r="H227" s="39" t="s">
        <v>12</v>
      </c>
      <c r="I227" s="27"/>
      <c r="J227" s="189" t="s">
        <v>14</v>
      </c>
      <c r="K227" s="23" t="s">
        <v>15</v>
      </c>
    </row>
    <row r="228" ht="22.5" customHeight="1">
      <c r="A228" s="147">
        <v>46148.0</v>
      </c>
      <c r="B228" s="15"/>
      <c r="C228" s="46" t="s">
        <v>232</v>
      </c>
      <c r="D228" s="181" t="s">
        <v>27566</v>
      </c>
      <c r="E228" s="100"/>
      <c r="F228" s="112" t="str">
        <f t="shared" si="1"/>
        <v>ANGELO ADRIÁN CASTILLO FUENTES </v>
      </c>
      <c r="G228" s="100" t="s">
        <v>27567</v>
      </c>
      <c r="H228" s="190"/>
      <c r="I228" s="27"/>
      <c r="J228" s="189" t="s">
        <v>21226</v>
      </c>
      <c r="K228" s="23" t="s">
        <v>22</v>
      </c>
    </row>
    <row r="229" ht="22.5" customHeight="1">
      <c r="A229" s="147">
        <v>46148.0</v>
      </c>
      <c r="B229" s="15"/>
      <c r="C229" s="46" t="s">
        <v>122</v>
      </c>
      <c r="D229" s="181" t="s">
        <v>27568</v>
      </c>
      <c r="E229" s="100"/>
      <c r="F229" s="112" t="str">
        <f t="shared" si="1"/>
        <v>IGNACIO ANDRÉS ESTAY LABARCA </v>
      </c>
      <c r="G229" s="100" t="s">
        <v>27569</v>
      </c>
      <c r="H229" s="190"/>
      <c r="I229" s="27"/>
      <c r="J229" s="189" t="s">
        <v>21226</v>
      </c>
      <c r="K229" s="23" t="s">
        <v>22</v>
      </c>
    </row>
    <row r="230" ht="22.5" customHeight="1">
      <c r="A230" s="147">
        <v>46148.0</v>
      </c>
      <c r="B230" s="15">
        <v>46146.0</v>
      </c>
      <c r="C230" s="46" t="s">
        <v>888</v>
      </c>
      <c r="D230" s="181" t="s">
        <v>27570</v>
      </c>
      <c r="E230" s="100"/>
      <c r="F230" s="112" t="str">
        <f t="shared" si="1"/>
        <v>MARTÍN SIMÓN ASTETE GUAJARDO </v>
      </c>
      <c r="G230" s="100" t="s">
        <v>27571</v>
      </c>
      <c r="H230" s="190"/>
      <c r="I230" s="27"/>
      <c r="J230" s="189" t="s">
        <v>17</v>
      </c>
      <c r="K230" s="23" t="s">
        <v>22</v>
      </c>
    </row>
    <row r="231" ht="22.5" customHeight="1">
      <c r="A231" s="147">
        <v>46148.0</v>
      </c>
      <c r="B231" s="15">
        <v>46108.0</v>
      </c>
      <c r="C231" s="46" t="s">
        <v>106</v>
      </c>
      <c r="D231" s="181" t="s">
        <v>22344</v>
      </c>
      <c r="E231" s="100"/>
      <c r="F231" s="112" t="str">
        <f t="shared" si="1"/>
        <v>LORENA DEL CARMEN VUYLSTEKE PINO </v>
      </c>
      <c r="G231" s="100" t="s">
        <v>12689</v>
      </c>
      <c r="H231" s="190"/>
      <c r="I231" s="27"/>
      <c r="J231" s="189" t="s">
        <v>17</v>
      </c>
      <c r="K231" s="23" t="s">
        <v>22</v>
      </c>
    </row>
    <row r="232" ht="22.5" customHeight="1">
      <c r="A232" s="147">
        <v>46148.0</v>
      </c>
      <c r="B232" s="15"/>
      <c r="C232" s="46" t="s">
        <v>122</v>
      </c>
      <c r="D232" s="181" t="s">
        <v>27572</v>
      </c>
      <c r="E232" s="100"/>
      <c r="F232" s="112" t="str">
        <f t="shared" si="1"/>
        <v>FRANKLIN DANIEL JAUREGUI CEDEÑO </v>
      </c>
      <c r="G232" s="100" t="s">
        <v>27573</v>
      </c>
      <c r="H232" s="39" t="s">
        <v>12</v>
      </c>
      <c r="I232" s="27"/>
      <c r="J232" s="189" t="s">
        <v>21226</v>
      </c>
      <c r="K232" s="23" t="s">
        <v>15</v>
      </c>
    </row>
    <row r="233" ht="22.5" customHeight="1">
      <c r="A233" s="147">
        <v>46148.0</v>
      </c>
      <c r="B233" s="15"/>
      <c r="C233" s="46" t="s">
        <v>122</v>
      </c>
      <c r="D233" s="181" t="s">
        <v>27574</v>
      </c>
      <c r="E233" s="100"/>
      <c r="F233" s="112" t="str">
        <f t="shared" si="1"/>
        <v>GERARDO ANTONIO TAPIA HENRIQUEZ </v>
      </c>
      <c r="G233" s="100" t="s">
        <v>27575</v>
      </c>
      <c r="H233" s="39" t="s">
        <v>12</v>
      </c>
      <c r="I233" s="27"/>
      <c r="J233" s="189" t="s">
        <v>21226</v>
      </c>
      <c r="K233" s="23" t="s">
        <v>15</v>
      </c>
    </row>
    <row r="234" ht="22.5" customHeight="1">
      <c r="A234" s="147">
        <v>46148.0</v>
      </c>
      <c r="B234" s="15"/>
      <c r="C234" s="46" t="s">
        <v>2658</v>
      </c>
      <c r="D234" s="181" t="s">
        <v>27576</v>
      </c>
      <c r="E234" s="100"/>
      <c r="F234" s="112" t="str">
        <f t="shared" si="1"/>
        <v>DAVID SALOMÓN REBOLLEDO HERNÁNDEZ </v>
      </c>
      <c r="G234" s="100" t="s">
        <v>27577</v>
      </c>
      <c r="H234" s="39" t="s">
        <v>12</v>
      </c>
      <c r="I234" s="27"/>
      <c r="J234" s="189" t="s">
        <v>21</v>
      </c>
      <c r="K234" s="23" t="s">
        <v>15</v>
      </c>
    </row>
    <row r="235" ht="22.5" customHeight="1">
      <c r="A235" s="147">
        <v>46148.0</v>
      </c>
      <c r="B235" s="15"/>
      <c r="C235" s="46" t="s">
        <v>232</v>
      </c>
      <c r="D235" s="181" t="s">
        <v>27578</v>
      </c>
      <c r="E235" s="100"/>
      <c r="F235" s="112" t="str">
        <f t="shared" si="1"/>
        <v>SEBASTIÁN RODRIGO ARIAS VALLE </v>
      </c>
      <c r="G235" s="100" t="s">
        <v>27579</v>
      </c>
      <c r="H235" s="39" t="s">
        <v>12</v>
      </c>
      <c r="I235" s="27"/>
      <c r="J235" s="189" t="s">
        <v>21</v>
      </c>
      <c r="K235" s="23" t="s">
        <v>30</v>
      </c>
    </row>
    <row r="236" ht="22.5" customHeight="1">
      <c r="A236" s="147">
        <v>46148.0</v>
      </c>
      <c r="B236" s="15"/>
      <c r="C236" s="46" t="s">
        <v>106</v>
      </c>
      <c r="D236" s="181" t="s">
        <v>27580</v>
      </c>
      <c r="E236" s="100"/>
      <c r="F236" s="112" t="str">
        <f t="shared" si="1"/>
        <v>XIMENA SOLEDAD ESCOBAR URRA </v>
      </c>
      <c r="G236" s="100" t="s">
        <v>27581</v>
      </c>
      <c r="H236" s="39" t="s">
        <v>12</v>
      </c>
      <c r="I236" s="27"/>
      <c r="J236" s="189" t="s">
        <v>21</v>
      </c>
      <c r="K236" s="23" t="s">
        <v>15</v>
      </c>
    </row>
    <row r="237" ht="22.5" customHeight="1">
      <c r="A237" s="147">
        <v>46148.0</v>
      </c>
      <c r="B237" s="15"/>
      <c r="C237" s="46" t="s">
        <v>106</v>
      </c>
      <c r="D237" s="181" t="s">
        <v>27582</v>
      </c>
      <c r="E237" s="100"/>
      <c r="F237" s="112" t="str">
        <f t="shared" si="1"/>
        <v>JAVIERA PAZ VILADOMS KREBS </v>
      </c>
      <c r="G237" s="100" t="s">
        <v>27583</v>
      </c>
      <c r="H237" s="39" t="s">
        <v>12</v>
      </c>
      <c r="I237" s="27"/>
      <c r="J237" s="189" t="s">
        <v>21</v>
      </c>
      <c r="K237" s="23" t="s">
        <v>15</v>
      </c>
    </row>
    <row r="238" ht="22.5" customHeight="1">
      <c r="A238" s="147">
        <v>46148.0</v>
      </c>
      <c r="B238" s="15"/>
      <c r="C238" s="46" t="s">
        <v>16008</v>
      </c>
      <c r="D238" s="181" t="s">
        <v>27584</v>
      </c>
      <c r="E238" s="100"/>
      <c r="F238" s="112" t="str">
        <f t="shared" si="1"/>
        <v>JAVIER ALEJANDRO CALBÚN LETELIER </v>
      </c>
      <c r="G238" s="100" t="s">
        <v>15907</v>
      </c>
      <c r="H238" s="39" t="s">
        <v>12</v>
      </c>
      <c r="I238" s="27"/>
      <c r="J238" s="189" t="s">
        <v>21</v>
      </c>
      <c r="K238" s="23" t="s">
        <v>30</v>
      </c>
    </row>
    <row r="239" ht="22.5" customHeight="1">
      <c r="A239" s="147">
        <v>46148.0</v>
      </c>
      <c r="B239" s="15"/>
      <c r="C239" s="46" t="s">
        <v>2785</v>
      </c>
      <c r="D239" s="181" t="s">
        <v>27585</v>
      </c>
      <c r="E239" s="100"/>
      <c r="F239" s="112" t="str">
        <f t="shared" si="1"/>
        <v>BORIS ESTEBAN YAIKIN CALDERÓN </v>
      </c>
      <c r="G239" s="100" t="s">
        <v>27586</v>
      </c>
      <c r="H239" s="39" t="s">
        <v>12</v>
      </c>
      <c r="I239" s="27"/>
      <c r="J239" s="189" t="s">
        <v>21</v>
      </c>
      <c r="K239" s="23" t="s">
        <v>15</v>
      </c>
    </row>
    <row r="240" ht="22.5" customHeight="1">
      <c r="A240" s="147">
        <v>46148.0</v>
      </c>
      <c r="B240" s="15"/>
      <c r="C240" s="46" t="s">
        <v>1529</v>
      </c>
      <c r="D240" s="181" t="s">
        <v>27587</v>
      </c>
      <c r="E240" s="100"/>
      <c r="F240" s="112" t="str">
        <f t="shared" si="1"/>
        <v>JAVIERA PAULINA FANJUL PEÑALOZA </v>
      </c>
      <c r="G240" s="100" t="s">
        <v>27588</v>
      </c>
      <c r="H240" s="190"/>
      <c r="I240" s="27"/>
      <c r="J240" s="189" t="s">
        <v>21</v>
      </c>
      <c r="K240" s="23" t="s">
        <v>22</v>
      </c>
    </row>
    <row r="241" ht="22.5" customHeight="1">
      <c r="A241" s="147">
        <v>46148.0</v>
      </c>
      <c r="B241" s="15"/>
      <c r="C241" s="46" t="s">
        <v>106</v>
      </c>
      <c r="D241" s="181" t="s">
        <v>27589</v>
      </c>
      <c r="E241" s="100"/>
      <c r="F241" s="112" t="str">
        <f t="shared" si="1"/>
        <v>GUSTAVO ARIEL ESCOBAR SEPÚLVEDA </v>
      </c>
      <c r="G241" s="100" t="s">
        <v>27590</v>
      </c>
      <c r="H241" s="39" t="s">
        <v>12</v>
      </c>
      <c r="I241" s="27"/>
      <c r="J241" s="189" t="s">
        <v>21</v>
      </c>
      <c r="K241" s="23" t="s">
        <v>15</v>
      </c>
    </row>
    <row r="242" ht="22.5" customHeight="1">
      <c r="A242" s="147">
        <v>46148.0</v>
      </c>
      <c r="B242" s="15"/>
      <c r="C242" s="46" t="s">
        <v>14710</v>
      </c>
      <c r="D242" s="181" t="s">
        <v>27591</v>
      </c>
      <c r="E242" s="100"/>
      <c r="F242" s="112" t="str">
        <f t="shared" si="1"/>
        <v>SOFÍA CATALINA MANSILLA OSORIO </v>
      </c>
      <c r="G242" s="100" t="s">
        <v>27592</v>
      </c>
      <c r="H242" s="39" t="s">
        <v>12</v>
      </c>
      <c r="I242" s="27"/>
      <c r="J242" s="189" t="s">
        <v>21</v>
      </c>
      <c r="K242" s="23" t="s">
        <v>15</v>
      </c>
    </row>
    <row r="243" ht="22.5" customHeight="1">
      <c r="A243" s="147">
        <v>46148.0</v>
      </c>
      <c r="B243" s="15">
        <v>46153.0</v>
      </c>
      <c r="C243" s="44">
        <v>45901.0</v>
      </c>
      <c r="D243" s="181" t="s">
        <v>27593</v>
      </c>
      <c r="E243" s="100" t="s">
        <v>27594</v>
      </c>
      <c r="F243" s="112" t="str">
        <f t="shared" si="1"/>
        <v>MANUEL HUGO NAVIA GALARDO</v>
      </c>
      <c r="G243" s="100" t="s">
        <v>27595</v>
      </c>
      <c r="H243" s="39" t="s">
        <v>12</v>
      </c>
      <c r="I243" s="27"/>
      <c r="J243" s="189" t="s">
        <v>19</v>
      </c>
      <c r="K243" s="23" t="s">
        <v>15</v>
      </c>
    </row>
    <row r="244" ht="22.5" customHeight="1">
      <c r="A244" s="147">
        <v>46148.0</v>
      </c>
      <c r="B244" s="15">
        <v>46153.0</v>
      </c>
      <c r="C244" s="44">
        <v>45078.0</v>
      </c>
      <c r="D244" s="181" t="s">
        <v>27596</v>
      </c>
      <c r="E244" s="100"/>
      <c r="F244" s="112" t="str">
        <f t="shared" si="1"/>
        <v>ANITA DE LAS MERCEDES GÓMEZ CARRASCO </v>
      </c>
      <c r="G244" s="100" t="s">
        <v>27597</v>
      </c>
      <c r="H244" s="39" t="s">
        <v>12</v>
      </c>
      <c r="I244" s="27"/>
      <c r="J244" s="189" t="s">
        <v>19</v>
      </c>
      <c r="K244" s="23" t="s">
        <v>15</v>
      </c>
    </row>
    <row r="245" ht="22.5" customHeight="1">
      <c r="A245" s="147">
        <v>46148.0</v>
      </c>
      <c r="B245" s="15">
        <v>46149.0</v>
      </c>
      <c r="C245" s="44">
        <v>45839.0</v>
      </c>
      <c r="D245" s="181" t="s">
        <v>27598</v>
      </c>
      <c r="E245" s="100"/>
      <c r="F245" s="112" t="str">
        <f t="shared" si="1"/>
        <v>MÓNICA ROXANA DEL CARMEN MOLINA LEAL </v>
      </c>
      <c r="G245" s="100" t="s">
        <v>27599</v>
      </c>
      <c r="H245" s="39" t="s">
        <v>12</v>
      </c>
      <c r="I245" s="27"/>
      <c r="J245" s="189" t="s">
        <v>17</v>
      </c>
      <c r="K245" s="23" t="s">
        <v>15</v>
      </c>
    </row>
    <row r="246" ht="22.5" customHeight="1">
      <c r="A246" s="147">
        <v>46148.0</v>
      </c>
      <c r="B246" s="15">
        <v>46149.0</v>
      </c>
      <c r="C246" s="44">
        <v>45778.0</v>
      </c>
      <c r="D246" s="181" t="s">
        <v>27600</v>
      </c>
      <c r="E246" s="100"/>
      <c r="F246" s="112" t="str">
        <f t="shared" si="1"/>
        <v>JONATTAN FABIÁN AGUIRRE COLOMA </v>
      </c>
      <c r="G246" s="100" t="s">
        <v>27601</v>
      </c>
      <c r="H246" s="39" t="s">
        <v>12</v>
      </c>
      <c r="I246" s="27"/>
      <c r="J246" s="189" t="s">
        <v>17</v>
      </c>
      <c r="K246" s="23" t="s">
        <v>15</v>
      </c>
    </row>
    <row r="247" ht="22.5" customHeight="1">
      <c r="A247" s="147">
        <v>46148.0</v>
      </c>
      <c r="B247" s="15">
        <v>46134.0</v>
      </c>
      <c r="C247" s="44">
        <v>44197.0</v>
      </c>
      <c r="D247" s="181" t="s">
        <v>27602</v>
      </c>
      <c r="E247" s="100"/>
      <c r="F247" s="112" t="str">
        <f t="shared" si="1"/>
        <v>MATÍAS NICOLÁS ANJARIS BRICEÑO </v>
      </c>
      <c r="G247" s="100" t="s">
        <v>27603</v>
      </c>
      <c r="H247" s="39" t="s">
        <v>12</v>
      </c>
      <c r="I247" s="27"/>
      <c r="J247" s="189" t="s">
        <v>17</v>
      </c>
      <c r="K247" s="23" t="s">
        <v>30</v>
      </c>
    </row>
    <row r="248" ht="22.5" customHeight="1">
      <c r="A248" s="147">
        <v>46148.0</v>
      </c>
      <c r="B248" s="15">
        <v>46134.0</v>
      </c>
      <c r="C248" s="44">
        <v>41609.0</v>
      </c>
      <c r="D248" s="181" t="s">
        <v>27604</v>
      </c>
      <c r="E248" s="100"/>
      <c r="F248" s="112" t="str">
        <f t="shared" si="1"/>
        <v>RODRIGO DAVID OLMOS VÁSQUEZ </v>
      </c>
      <c r="G248" s="100" t="s">
        <v>27605</v>
      </c>
      <c r="H248" s="190"/>
      <c r="I248" s="27"/>
      <c r="J248" s="189" t="s">
        <v>17</v>
      </c>
      <c r="K248" s="23" t="s">
        <v>22</v>
      </c>
    </row>
    <row r="249" ht="22.5" customHeight="1">
      <c r="A249" s="147">
        <v>46148.0</v>
      </c>
      <c r="B249" s="15">
        <v>46134.0</v>
      </c>
      <c r="C249" s="44">
        <v>45413.0</v>
      </c>
      <c r="D249" s="181" t="s">
        <v>27606</v>
      </c>
      <c r="E249" s="100"/>
      <c r="F249" s="112" t="str">
        <f t="shared" si="1"/>
        <v>DELIA FLORCLARA GALAZ ARAVENA </v>
      </c>
      <c r="G249" s="100" t="s">
        <v>27607</v>
      </c>
      <c r="H249" s="39" t="s">
        <v>12</v>
      </c>
      <c r="I249" s="27"/>
      <c r="J249" s="189" t="s">
        <v>17</v>
      </c>
      <c r="K249" s="23" t="s">
        <v>15</v>
      </c>
    </row>
    <row r="250" ht="22.5" customHeight="1">
      <c r="A250" s="147">
        <v>46148.0</v>
      </c>
      <c r="B250" s="15">
        <v>46134.0</v>
      </c>
      <c r="C250" s="44">
        <v>43647.0</v>
      </c>
      <c r="D250" s="181" t="s">
        <v>27608</v>
      </c>
      <c r="E250" s="100"/>
      <c r="F250" s="112" t="str">
        <f t="shared" si="1"/>
        <v>ERICK IGNACIO FARFÁN GUTIÉRREZ </v>
      </c>
      <c r="G250" s="100" t="s">
        <v>27609</v>
      </c>
      <c r="H250" s="39" t="s">
        <v>12</v>
      </c>
      <c r="I250" s="27"/>
      <c r="J250" s="189" t="s">
        <v>17</v>
      </c>
      <c r="K250" s="23" t="s">
        <v>15</v>
      </c>
    </row>
    <row r="251" ht="22.5" customHeight="1">
      <c r="A251" s="147">
        <v>46148.0</v>
      </c>
      <c r="B251" s="15">
        <v>46134.0</v>
      </c>
      <c r="C251" s="44">
        <v>42948.0</v>
      </c>
      <c r="D251" s="181" t="s">
        <v>27610</v>
      </c>
      <c r="E251" s="100"/>
      <c r="F251" s="112" t="str">
        <f t="shared" si="1"/>
        <v>MARIANO FRANCISCO MUÑOZ CANALES </v>
      </c>
      <c r="G251" s="100" t="s">
        <v>27611</v>
      </c>
      <c r="H251" s="190"/>
      <c r="I251" s="27"/>
      <c r="J251" s="189" t="s">
        <v>17</v>
      </c>
      <c r="K251" s="28"/>
    </row>
    <row r="252" ht="22.5" customHeight="1">
      <c r="A252" s="147">
        <v>46148.0</v>
      </c>
      <c r="B252" s="15"/>
      <c r="C252" s="44">
        <v>41883.0</v>
      </c>
      <c r="D252" s="181" t="s">
        <v>27612</v>
      </c>
      <c r="E252" s="100"/>
      <c r="F252" s="112" t="str">
        <f t="shared" si="1"/>
        <v>JANYT DOLORES CARVAJAL BARRIONUEVO </v>
      </c>
      <c r="G252" s="100" t="s">
        <v>27613</v>
      </c>
      <c r="H252" s="39" t="s">
        <v>12</v>
      </c>
      <c r="I252" s="27"/>
      <c r="J252" s="189" t="s">
        <v>17</v>
      </c>
      <c r="K252" s="23" t="s">
        <v>15</v>
      </c>
    </row>
    <row r="253" ht="22.5" customHeight="1">
      <c r="A253" s="147">
        <v>46148.0</v>
      </c>
      <c r="B253" s="15"/>
      <c r="C253" s="44">
        <v>40544.0</v>
      </c>
      <c r="D253" s="181" t="s">
        <v>27614</v>
      </c>
      <c r="E253" s="100"/>
      <c r="F253" s="112" t="str">
        <f t="shared" si="1"/>
        <v>SUSANA ESMERALDA FILIDEI RODRÍGUEZ </v>
      </c>
      <c r="G253" s="100" t="s">
        <v>1147</v>
      </c>
      <c r="H253" s="190"/>
      <c r="I253" s="27"/>
      <c r="J253" s="189" t="s">
        <v>17</v>
      </c>
      <c r="K253" s="23" t="s">
        <v>22</v>
      </c>
    </row>
    <row r="254" ht="22.5" customHeight="1">
      <c r="A254" s="147">
        <v>46148.0</v>
      </c>
      <c r="B254" s="15">
        <v>46134.0</v>
      </c>
      <c r="C254" s="44">
        <v>43221.0</v>
      </c>
      <c r="D254" s="181" t="s">
        <v>27615</v>
      </c>
      <c r="E254" s="100"/>
      <c r="F254" s="112" t="str">
        <f t="shared" si="1"/>
        <v>LISSETTE VIVIANA LINEROS VARGAS </v>
      </c>
      <c r="G254" s="100" t="s">
        <v>27616</v>
      </c>
      <c r="H254" s="39" t="s">
        <v>12</v>
      </c>
      <c r="I254" s="27"/>
      <c r="J254" s="189" t="s">
        <v>17</v>
      </c>
      <c r="K254" s="23" t="s">
        <v>15</v>
      </c>
    </row>
    <row r="255" ht="22.5" customHeight="1">
      <c r="A255" s="147">
        <v>46148.0</v>
      </c>
      <c r="B255" s="15">
        <v>46134.0</v>
      </c>
      <c r="C255" s="44">
        <v>43586.0</v>
      </c>
      <c r="D255" s="181" t="s">
        <v>27617</v>
      </c>
      <c r="E255" s="100"/>
      <c r="F255" s="112" t="str">
        <f t="shared" si="1"/>
        <v>JASON STEVEN SAAVEDRA MUÑOZ </v>
      </c>
      <c r="G255" s="100" t="s">
        <v>27618</v>
      </c>
      <c r="H255" s="39" t="s">
        <v>12</v>
      </c>
      <c r="I255" s="27"/>
      <c r="J255" s="189" t="s">
        <v>17</v>
      </c>
      <c r="K255" s="23" t="s">
        <v>15</v>
      </c>
    </row>
    <row r="256" ht="22.5" customHeight="1">
      <c r="A256" s="147">
        <v>46148.0</v>
      </c>
      <c r="B256" s="15">
        <v>46134.0</v>
      </c>
      <c r="C256" s="44">
        <v>43586.0</v>
      </c>
      <c r="D256" s="181" t="s">
        <v>27619</v>
      </c>
      <c r="E256" s="100"/>
      <c r="F256" s="112" t="str">
        <f t="shared" si="1"/>
        <v>FRANCO EDISSON VALDIVIA CORTÉS </v>
      </c>
      <c r="G256" s="100" t="s">
        <v>27620</v>
      </c>
      <c r="H256" s="39" t="s">
        <v>12</v>
      </c>
      <c r="I256" s="27"/>
      <c r="J256" s="189" t="s">
        <v>17</v>
      </c>
      <c r="K256" s="23" t="s">
        <v>15</v>
      </c>
    </row>
    <row r="257" ht="22.5" customHeight="1">
      <c r="A257" s="147">
        <v>46148.0</v>
      </c>
      <c r="B257" s="15">
        <v>46134.0</v>
      </c>
      <c r="C257" s="44">
        <v>44835.0</v>
      </c>
      <c r="D257" s="181" t="s">
        <v>27621</v>
      </c>
      <c r="E257" s="100"/>
      <c r="F257" s="112" t="str">
        <f t="shared" si="1"/>
        <v>AXEL LEANDRO PARRA SILVA </v>
      </c>
      <c r="G257" s="100" t="s">
        <v>27622</v>
      </c>
      <c r="H257" s="39" t="s">
        <v>12</v>
      </c>
      <c r="I257" s="27"/>
      <c r="J257" s="189" t="s">
        <v>17</v>
      </c>
      <c r="K257" s="23" t="s">
        <v>15</v>
      </c>
    </row>
    <row r="258" ht="22.5" customHeight="1">
      <c r="A258" s="147">
        <v>46148.0</v>
      </c>
      <c r="B258" s="15">
        <v>46134.0</v>
      </c>
      <c r="C258" s="44">
        <v>43709.0</v>
      </c>
      <c r="D258" s="181" t="s">
        <v>27623</v>
      </c>
      <c r="E258" s="100"/>
      <c r="F258" s="112" t="str">
        <f t="shared" si="1"/>
        <v>PAULA ELIZABETH GUERRERO RUSSELL </v>
      </c>
      <c r="G258" s="100" t="s">
        <v>27624</v>
      </c>
      <c r="H258" s="39" t="s">
        <v>12</v>
      </c>
      <c r="I258" s="27"/>
      <c r="J258" s="189" t="s">
        <v>17</v>
      </c>
      <c r="K258" s="23" t="s">
        <v>15</v>
      </c>
    </row>
    <row r="259" ht="22.5" customHeight="1">
      <c r="A259" s="147">
        <v>46148.0</v>
      </c>
      <c r="B259" s="15">
        <v>46134.0</v>
      </c>
      <c r="C259" s="44">
        <v>42125.0</v>
      </c>
      <c r="D259" s="181" t="s">
        <v>27625</v>
      </c>
      <c r="E259" s="100"/>
      <c r="F259" s="112" t="str">
        <f t="shared" si="1"/>
        <v>MAURICIO ALEJANDRO KUPERMAN HANFF </v>
      </c>
      <c r="G259" s="100" t="s">
        <v>27626</v>
      </c>
      <c r="H259" s="39" t="s">
        <v>12</v>
      </c>
      <c r="I259" s="27"/>
      <c r="J259" s="189" t="s">
        <v>17</v>
      </c>
      <c r="K259" s="23" t="s">
        <v>15</v>
      </c>
    </row>
    <row r="260" ht="22.5" customHeight="1">
      <c r="A260" s="147">
        <v>46148.0</v>
      </c>
      <c r="B260" s="15">
        <v>46134.0</v>
      </c>
      <c r="C260" s="44">
        <v>45383.0</v>
      </c>
      <c r="D260" s="181" t="s">
        <v>27627</v>
      </c>
      <c r="E260" s="100"/>
      <c r="F260" s="112" t="str">
        <f t="shared" si="1"/>
        <v>ANA MARÍA UMAÑA LISBOA </v>
      </c>
      <c r="G260" s="100" t="s">
        <v>27628</v>
      </c>
      <c r="H260" s="39" t="s">
        <v>12</v>
      </c>
      <c r="I260" s="27"/>
      <c r="J260" s="189" t="s">
        <v>17</v>
      </c>
      <c r="K260" s="23" t="s">
        <v>15</v>
      </c>
    </row>
    <row r="261" ht="22.5" customHeight="1">
      <c r="A261" s="147">
        <v>46148.0</v>
      </c>
      <c r="B261" s="15">
        <v>46134.0</v>
      </c>
      <c r="C261" s="44">
        <v>43647.0</v>
      </c>
      <c r="D261" s="181" t="s">
        <v>27629</v>
      </c>
      <c r="E261" s="100"/>
      <c r="F261" s="112" t="str">
        <f t="shared" si="1"/>
        <v>LETICIA DEL CARMEN VEAS VILLALOBOS </v>
      </c>
      <c r="G261" s="100" t="s">
        <v>27630</v>
      </c>
      <c r="H261" s="39" t="s">
        <v>12</v>
      </c>
      <c r="I261" s="27"/>
      <c r="J261" s="189" t="s">
        <v>17</v>
      </c>
      <c r="K261" s="23" t="s">
        <v>15</v>
      </c>
    </row>
    <row r="262" ht="22.5" customHeight="1">
      <c r="A262" s="147">
        <v>46148.0</v>
      </c>
      <c r="B262" s="15">
        <v>46134.0</v>
      </c>
      <c r="C262" s="44">
        <v>45413.0</v>
      </c>
      <c r="D262" s="181" t="s">
        <v>27631</v>
      </c>
      <c r="E262" s="100"/>
      <c r="F262" s="112" t="str">
        <f t="shared" si="1"/>
        <v>WILLIAMS GIOVANNI CABRERA PONTIO </v>
      </c>
      <c r="G262" s="100" t="s">
        <v>27632</v>
      </c>
      <c r="H262" s="39" t="s">
        <v>12</v>
      </c>
      <c r="I262" s="27"/>
      <c r="J262" s="189" t="s">
        <v>17</v>
      </c>
      <c r="K262" s="23" t="s">
        <v>15</v>
      </c>
    </row>
    <row r="263" ht="22.5" customHeight="1">
      <c r="A263" s="147">
        <v>46148.0</v>
      </c>
      <c r="B263" s="15"/>
      <c r="C263" s="44">
        <v>41821.0</v>
      </c>
      <c r="D263" s="181" t="s">
        <v>27633</v>
      </c>
      <c r="E263" s="100"/>
      <c r="F263" s="112" t="str">
        <f t="shared" si="1"/>
        <v>HUGO ROBERTO GARCÍA ESCALONA </v>
      </c>
      <c r="G263" s="100" t="s">
        <v>27634</v>
      </c>
      <c r="H263" s="39" t="s">
        <v>12</v>
      </c>
      <c r="I263" s="27"/>
      <c r="J263" s="189" t="s">
        <v>17</v>
      </c>
      <c r="K263" s="23" t="s">
        <v>15</v>
      </c>
    </row>
    <row r="264" ht="22.5" customHeight="1">
      <c r="A264" s="147">
        <v>46148.0</v>
      </c>
      <c r="B264" s="15">
        <v>46134.0</v>
      </c>
      <c r="C264" s="44">
        <v>43617.0</v>
      </c>
      <c r="D264" s="181" t="s">
        <v>27635</v>
      </c>
      <c r="E264" s="100"/>
      <c r="F264" s="112" t="str">
        <f t="shared" si="1"/>
        <v>MARÍA LUISA ASTORGA ORELLANA </v>
      </c>
      <c r="G264" s="100" t="s">
        <v>27636</v>
      </c>
      <c r="H264" s="39" t="s">
        <v>12</v>
      </c>
      <c r="I264" s="27"/>
      <c r="J264" s="189" t="s">
        <v>17</v>
      </c>
      <c r="K264" s="23" t="s">
        <v>15</v>
      </c>
    </row>
    <row r="265" ht="22.5" customHeight="1">
      <c r="A265" s="147">
        <v>46148.0</v>
      </c>
      <c r="B265" s="15"/>
      <c r="C265" s="44">
        <v>45170.0</v>
      </c>
      <c r="D265" s="181" t="s">
        <v>27637</v>
      </c>
      <c r="E265" s="100"/>
      <c r="F265" s="112" t="str">
        <f t="shared" si="1"/>
        <v>SAMUEL ELÍAS PARDO ALVARADO </v>
      </c>
      <c r="G265" s="100" t="s">
        <v>27638</v>
      </c>
      <c r="H265" s="39" t="s">
        <v>12</v>
      </c>
      <c r="I265" s="27"/>
      <c r="J265" s="189" t="s">
        <v>17</v>
      </c>
      <c r="K265" s="23" t="s">
        <v>15</v>
      </c>
    </row>
    <row r="266" ht="22.5" customHeight="1">
      <c r="A266" s="147">
        <v>46148.0</v>
      </c>
      <c r="B266" s="15">
        <v>46134.0</v>
      </c>
      <c r="C266" s="44">
        <v>43891.0</v>
      </c>
      <c r="D266" s="181" t="s">
        <v>27639</v>
      </c>
      <c r="E266" s="100"/>
      <c r="F266" s="112" t="str">
        <f t="shared" si="1"/>
        <v>ELISABET BETANIA CORREA MORRIZ </v>
      </c>
      <c r="G266" s="100" t="s">
        <v>27640</v>
      </c>
      <c r="H266" s="39" t="s">
        <v>12</v>
      </c>
      <c r="I266" s="27"/>
      <c r="J266" s="189" t="s">
        <v>17</v>
      </c>
      <c r="K266" s="23" t="s">
        <v>15</v>
      </c>
    </row>
    <row r="267" ht="22.5" customHeight="1">
      <c r="A267" s="147">
        <v>46148.0</v>
      </c>
      <c r="B267" s="15"/>
      <c r="C267" s="44">
        <v>43556.0</v>
      </c>
      <c r="D267" s="181" t="s">
        <v>27641</v>
      </c>
      <c r="E267" s="100"/>
      <c r="F267" s="112" t="str">
        <f t="shared" si="1"/>
        <v>MARIBEL ANTONIETA HERRERA GARRIDO </v>
      </c>
      <c r="G267" s="100" t="s">
        <v>6012</v>
      </c>
      <c r="H267" s="190"/>
      <c r="I267" s="27"/>
      <c r="J267" s="189" t="s">
        <v>17</v>
      </c>
      <c r="K267" s="23" t="s">
        <v>22</v>
      </c>
    </row>
    <row r="268" ht="22.5" customHeight="1">
      <c r="A268" s="147">
        <v>46148.0</v>
      </c>
      <c r="B268" s="15">
        <v>46134.0</v>
      </c>
      <c r="C268" s="44">
        <v>43862.0</v>
      </c>
      <c r="D268" s="181" t="s">
        <v>27642</v>
      </c>
      <c r="E268" s="100"/>
      <c r="F268" s="112" t="str">
        <f t="shared" si="1"/>
        <v>VALERY CONSTANZA CARVALLO LUCERO </v>
      </c>
      <c r="G268" s="100" t="s">
        <v>27643</v>
      </c>
      <c r="H268" s="190"/>
      <c r="I268" s="27"/>
      <c r="J268" s="189" t="s">
        <v>17</v>
      </c>
      <c r="K268" s="23" t="s">
        <v>22</v>
      </c>
    </row>
    <row r="269" ht="22.5" customHeight="1">
      <c r="A269" s="147">
        <v>46148.0</v>
      </c>
      <c r="B269" s="15">
        <v>46134.0</v>
      </c>
      <c r="C269" s="44">
        <v>45170.0</v>
      </c>
      <c r="D269" s="181" t="s">
        <v>27644</v>
      </c>
      <c r="E269" s="100"/>
      <c r="F269" s="112" t="str">
        <f t="shared" si="1"/>
        <v>NAYARET NICOL BETANCUR FUENTES </v>
      </c>
      <c r="G269" s="100" t="s">
        <v>27645</v>
      </c>
      <c r="H269" s="39" t="s">
        <v>12</v>
      </c>
      <c r="I269" s="27"/>
      <c r="J269" s="189" t="s">
        <v>17</v>
      </c>
      <c r="K269" s="23" t="s">
        <v>15</v>
      </c>
    </row>
    <row r="270" ht="22.5" customHeight="1">
      <c r="A270" s="147">
        <v>46148.0</v>
      </c>
      <c r="B270" s="15">
        <v>46148.0</v>
      </c>
      <c r="C270" s="44">
        <v>43800.0</v>
      </c>
      <c r="D270" s="181" t="s">
        <v>27646</v>
      </c>
      <c r="E270" s="100"/>
      <c r="F270" s="112" t="str">
        <f t="shared" si="1"/>
        <v>MARGARITA NILDA CABRERA GUTIÉRREZ </v>
      </c>
      <c r="G270" s="100" t="s">
        <v>27647</v>
      </c>
      <c r="H270" s="190"/>
      <c r="I270" s="27"/>
      <c r="J270" s="189" t="s">
        <v>17</v>
      </c>
      <c r="K270" s="23" t="s">
        <v>22</v>
      </c>
    </row>
    <row r="271" ht="22.5" customHeight="1">
      <c r="A271" s="147">
        <v>46148.0</v>
      </c>
      <c r="B271" s="15">
        <v>46148.0</v>
      </c>
      <c r="C271" s="44">
        <v>43374.0</v>
      </c>
      <c r="D271" s="181" t="s">
        <v>27648</v>
      </c>
      <c r="E271" s="100"/>
      <c r="F271" s="112" t="str">
        <f t="shared" si="1"/>
        <v>NICOLE ESTEFANI ROJAS GAETE </v>
      </c>
      <c r="G271" s="100" t="s">
        <v>27649</v>
      </c>
      <c r="H271" s="39" t="s">
        <v>12</v>
      </c>
      <c r="I271" s="27"/>
      <c r="J271" s="189" t="s">
        <v>17</v>
      </c>
      <c r="K271" s="23" t="s">
        <v>15</v>
      </c>
    </row>
    <row r="272" ht="22.5" customHeight="1">
      <c r="A272" s="147">
        <v>46148.0</v>
      </c>
      <c r="B272" s="15"/>
      <c r="C272" s="44"/>
      <c r="D272" s="181" t="s">
        <v>10548</v>
      </c>
      <c r="E272" s="100" t="s">
        <v>27650</v>
      </c>
      <c r="F272" s="112" t="str">
        <f t="shared" si="1"/>
        <v>LUIS ALFONSO JIMENEZ RAMOS</v>
      </c>
      <c r="G272" s="100" t="s">
        <v>27651</v>
      </c>
      <c r="H272" s="39" t="s">
        <v>12</v>
      </c>
      <c r="I272" s="27"/>
      <c r="J272" s="189" t="s">
        <v>17</v>
      </c>
      <c r="K272" s="23" t="s">
        <v>15</v>
      </c>
    </row>
    <row r="273" ht="22.5" customHeight="1">
      <c r="A273" s="147">
        <v>46148.0</v>
      </c>
      <c r="B273" s="15"/>
      <c r="C273" s="44"/>
      <c r="D273" s="181" t="s">
        <v>27652</v>
      </c>
      <c r="E273" s="100"/>
      <c r="F273" s="112" t="str">
        <f t="shared" si="1"/>
        <v>JORGE ALEJANDRO REYES GARZO </v>
      </c>
      <c r="G273" s="100" t="s">
        <v>10843</v>
      </c>
      <c r="H273" s="39" t="s">
        <v>12</v>
      </c>
      <c r="I273" s="27"/>
      <c r="J273" s="189" t="s">
        <v>17</v>
      </c>
      <c r="K273" s="23" t="s">
        <v>15</v>
      </c>
    </row>
    <row r="274" ht="22.5" customHeight="1">
      <c r="A274" s="147">
        <v>46148.0</v>
      </c>
      <c r="B274" s="15">
        <v>46149.0</v>
      </c>
      <c r="C274" s="44">
        <v>43252.0</v>
      </c>
      <c r="D274" s="181" t="s">
        <v>27653</v>
      </c>
      <c r="E274" s="100"/>
      <c r="F274" s="112" t="str">
        <f t="shared" si="1"/>
        <v>ESAU ALEJANDRO RUIZ ALDUNCE </v>
      </c>
      <c r="G274" s="100" t="s">
        <v>27654</v>
      </c>
      <c r="H274" s="39" t="s">
        <v>12</v>
      </c>
      <c r="I274" s="27"/>
      <c r="J274" s="189" t="s">
        <v>19</v>
      </c>
      <c r="K274" s="23" t="s">
        <v>15</v>
      </c>
    </row>
    <row r="275" ht="22.5" customHeight="1">
      <c r="A275" s="147">
        <v>46148.0</v>
      </c>
      <c r="B275" s="15">
        <v>46149.0</v>
      </c>
      <c r="C275" s="44">
        <v>44378.0</v>
      </c>
      <c r="D275" s="181" t="s">
        <v>27655</v>
      </c>
      <c r="E275" s="100"/>
      <c r="F275" s="112" t="str">
        <f t="shared" si="1"/>
        <v>JONNATAN ANDRES SALINAS GUERRERO </v>
      </c>
      <c r="G275" s="100" t="s">
        <v>27656</v>
      </c>
      <c r="H275" s="190"/>
      <c r="I275" s="27"/>
      <c r="J275" s="189" t="s">
        <v>19</v>
      </c>
      <c r="K275" s="23" t="s">
        <v>22</v>
      </c>
    </row>
    <row r="276" ht="22.5" customHeight="1">
      <c r="A276" s="147">
        <v>46148.0</v>
      </c>
      <c r="B276" s="15"/>
      <c r="C276" s="44"/>
      <c r="D276" s="181" t="s">
        <v>27657</v>
      </c>
      <c r="E276" s="100"/>
      <c r="F276" s="112" t="str">
        <f t="shared" si="1"/>
        <v>NADIN NESSET HERRERA ORTEGA </v>
      </c>
      <c r="G276" s="100" t="s">
        <v>2379</v>
      </c>
      <c r="H276" s="39" t="s">
        <v>12</v>
      </c>
      <c r="I276" s="27"/>
      <c r="J276" s="189" t="s">
        <v>17</v>
      </c>
      <c r="K276" s="23" t="s">
        <v>18</v>
      </c>
    </row>
    <row r="277" ht="22.5" customHeight="1">
      <c r="A277" s="147">
        <v>46148.0</v>
      </c>
      <c r="B277" s="15"/>
      <c r="C277" s="44"/>
      <c r="D277" s="181" t="s">
        <v>27658</v>
      </c>
      <c r="E277" s="100"/>
      <c r="F277" s="112" t="str">
        <f t="shared" si="1"/>
        <v>ALICIA JEANNETTE AÑASCO CHAVARRÍA </v>
      </c>
      <c r="G277" s="100" t="s">
        <v>12475</v>
      </c>
      <c r="H277" s="190"/>
      <c r="I277" s="27"/>
      <c r="J277" s="189" t="s">
        <v>14</v>
      </c>
      <c r="K277" s="28"/>
    </row>
    <row r="278" ht="22.5" customHeight="1">
      <c r="A278" s="147">
        <v>46148.0</v>
      </c>
      <c r="B278" s="15"/>
      <c r="C278" s="44"/>
      <c r="D278" s="181" t="s">
        <v>27659</v>
      </c>
      <c r="E278" s="100"/>
      <c r="F278" s="112" t="str">
        <f t="shared" si="1"/>
        <v>GENESI DANIELA MANCILLA CIFUENTES </v>
      </c>
      <c r="G278" s="100" t="s">
        <v>27660</v>
      </c>
      <c r="H278" s="39" t="s">
        <v>12</v>
      </c>
      <c r="I278" s="27"/>
      <c r="J278" s="189" t="s">
        <v>14</v>
      </c>
      <c r="K278" s="28"/>
    </row>
    <row r="279" ht="22.5" customHeight="1">
      <c r="A279" s="147">
        <v>46148.0</v>
      </c>
      <c r="B279" s="15"/>
      <c r="C279" s="44"/>
      <c r="D279" s="181" t="s">
        <v>27661</v>
      </c>
      <c r="E279" s="100"/>
      <c r="F279" s="112" t="str">
        <f t="shared" si="1"/>
        <v>PATRICIA MARGARITA QUEZADA GONZÁLEZ </v>
      </c>
      <c r="G279" s="100" t="s">
        <v>22529</v>
      </c>
      <c r="H279" s="39" t="s">
        <v>12</v>
      </c>
      <c r="I279" s="27"/>
      <c r="J279" s="189" t="s">
        <v>14</v>
      </c>
      <c r="K279" s="28"/>
    </row>
    <row r="280" ht="22.5" customHeight="1">
      <c r="A280" s="147">
        <v>46148.0</v>
      </c>
      <c r="B280" s="15"/>
      <c r="C280" s="44"/>
      <c r="D280" s="181" t="s">
        <v>21438</v>
      </c>
      <c r="E280" s="100"/>
      <c r="F280" s="112" t="str">
        <f t="shared" si="1"/>
        <v>VALENTINA ISABEL LEIVA PEÑA </v>
      </c>
      <c r="G280" s="100" t="s">
        <v>21439</v>
      </c>
      <c r="H280" s="39" t="s">
        <v>12</v>
      </c>
      <c r="I280" s="27"/>
      <c r="J280" s="189" t="s">
        <v>14</v>
      </c>
      <c r="K280" s="23" t="s">
        <v>15</v>
      </c>
    </row>
    <row r="281" ht="22.5" customHeight="1">
      <c r="A281" s="147">
        <v>46148.0</v>
      </c>
      <c r="B281" s="15"/>
      <c r="C281" s="44"/>
      <c r="D281" s="181" t="s">
        <v>27662</v>
      </c>
      <c r="E281" s="100"/>
      <c r="F281" s="112" t="str">
        <f t="shared" si="1"/>
        <v>DIEGO ERNESTO FERNÁNDEZ GAJARDO </v>
      </c>
      <c r="G281" s="100" t="s">
        <v>27663</v>
      </c>
      <c r="H281" s="39" t="s">
        <v>12</v>
      </c>
      <c r="I281" s="27"/>
      <c r="J281" s="189" t="s">
        <v>14</v>
      </c>
      <c r="K281" s="28"/>
    </row>
    <row r="282" ht="22.5" customHeight="1">
      <c r="A282" s="147">
        <v>46148.0</v>
      </c>
      <c r="B282" s="15"/>
      <c r="C282" s="44"/>
      <c r="D282" s="181" t="s">
        <v>27664</v>
      </c>
      <c r="E282" s="100"/>
      <c r="F282" s="112" t="str">
        <f t="shared" si="1"/>
        <v>FELIPE ESTEBAN ROJAS LARA </v>
      </c>
      <c r="G282" s="100" t="s">
        <v>27665</v>
      </c>
      <c r="H282" s="39" t="s">
        <v>12</v>
      </c>
      <c r="I282" s="27"/>
      <c r="J282" s="189" t="s">
        <v>14</v>
      </c>
      <c r="K282" s="28"/>
    </row>
    <row r="283" ht="22.5" customHeight="1">
      <c r="A283" s="147">
        <v>46148.0</v>
      </c>
      <c r="B283" s="15">
        <v>46153.0</v>
      </c>
      <c r="C283" s="44">
        <v>44409.0</v>
      </c>
      <c r="D283" s="181" t="s">
        <v>27666</v>
      </c>
      <c r="E283" s="100"/>
      <c r="F283" s="112" t="str">
        <f t="shared" si="1"/>
        <v>MARÍA ISABEL CECILIA SUAZO MANCILLA </v>
      </c>
      <c r="G283" s="100" t="s">
        <v>27667</v>
      </c>
      <c r="H283" s="39" t="s">
        <v>12</v>
      </c>
      <c r="I283" s="27"/>
      <c r="J283" s="189" t="s">
        <v>19</v>
      </c>
      <c r="K283" s="23" t="s">
        <v>15</v>
      </c>
    </row>
    <row r="284" ht="22.5" customHeight="1">
      <c r="A284" s="147">
        <v>46148.0</v>
      </c>
      <c r="B284" s="15">
        <v>46134.0</v>
      </c>
      <c r="C284" s="44">
        <v>45839.0</v>
      </c>
      <c r="D284" s="181" t="s">
        <v>27668</v>
      </c>
      <c r="E284" s="100"/>
      <c r="F284" s="112" t="str">
        <f t="shared" si="1"/>
        <v>JUAN ESTEBAN ACEVEDO LABRA </v>
      </c>
      <c r="G284" s="100" t="s">
        <v>27669</v>
      </c>
      <c r="H284" s="39" t="s">
        <v>12</v>
      </c>
      <c r="I284" s="27"/>
      <c r="J284" s="189" t="s">
        <v>17</v>
      </c>
      <c r="K284" s="23" t="s">
        <v>30</v>
      </c>
    </row>
    <row r="285" ht="22.5" customHeight="1">
      <c r="A285" s="147">
        <v>46148.0</v>
      </c>
      <c r="B285" s="15"/>
      <c r="C285" s="44">
        <v>40817.0</v>
      </c>
      <c r="D285" s="181" t="s">
        <v>27670</v>
      </c>
      <c r="E285" s="100"/>
      <c r="F285" s="112" t="str">
        <f t="shared" si="1"/>
        <v>MARIO ILIAN WAUTERS GIL </v>
      </c>
      <c r="G285" s="100" t="s">
        <v>27671</v>
      </c>
      <c r="H285" s="190"/>
      <c r="I285" s="27"/>
      <c r="J285" s="189" t="s">
        <v>17</v>
      </c>
      <c r="K285" s="23" t="s">
        <v>22</v>
      </c>
    </row>
    <row r="286" ht="22.5" customHeight="1">
      <c r="A286" s="147">
        <v>46148.0</v>
      </c>
      <c r="B286" s="15">
        <v>46134.0</v>
      </c>
      <c r="C286" s="44">
        <v>45139.0</v>
      </c>
      <c r="D286" s="181" t="s">
        <v>27672</v>
      </c>
      <c r="E286" s="100"/>
      <c r="F286" s="112" t="str">
        <f t="shared" si="1"/>
        <v>FRANCISCO REINALDO MELVILLE GONZÁLEZ </v>
      </c>
      <c r="G286" s="100" t="s">
        <v>27673</v>
      </c>
      <c r="H286" s="39" t="s">
        <v>12</v>
      </c>
      <c r="I286" s="27"/>
      <c r="J286" s="189" t="s">
        <v>17</v>
      </c>
      <c r="K286" s="23" t="s">
        <v>15</v>
      </c>
    </row>
    <row r="287" ht="22.5" customHeight="1">
      <c r="A287" s="147">
        <v>46148.0</v>
      </c>
      <c r="B287" s="15">
        <v>46134.0</v>
      </c>
      <c r="C287" s="44">
        <v>45261.0</v>
      </c>
      <c r="D287" s="181" t="s">
        <v>27674</v>
      </c>
      <c r="E287" s="100"/>
      <c r="F287" s="112" t="str">
        <f t="shared" si="1"/>
        <v>KETTY DEL CARMEN RIVEROS CABRERA </v>
      </c>
      <c r="G287" s="100" t="s">
        <v>27675</v>
      </c>
      <c r="H287" s="39" t="s">
        <v>12</v>
      </c>
      <c r="I287" s="27"/>
      <c r="J287" s="189" t="s">
        <v>17</v>
      </c>
      <c r="K287" s="23" t="s">
        <v>15</v>
      </c>
    </row>
    <row r="288" ht="22.5" customHeight="1">
      <c r="A288" s="147">
        <v>46148.0</v>
      </c>
      <c r="B288" s="15">
        <v>46134.0</v>
      </c>
      <c r="C288" s="44">
        <v>43221.0</v>
      </c>
      <c r="D288" s="181" t="s">
        <v>27676</v>
      </c>
      <c r="E288" s="100"/>
      <c r="F288" s="112" t="str">
        <f t="shared" si="1"/>
        <v>MÓNICA LORETO MANTE ROJAS </v>
      </c>
      <c r="G288" s="100" t="s">
        <v>27677</v>
      </c>
      <c r="H288" s="39" t="s">
        <v>12</v>
      </c>
      <c r="I288" s="27"/>
      <c r="J288" s="189" t="s">
        <v>17</v>
      </c>
      <c r="K288" s="23" t="s">
        <v>15</v>
      </c>
    </row>
    <row r="289" ht="22.5" customHeight="1">
      <c r="A289" s="147">
        <v>46148.0</v>
      </c>
      <c r="B289" s="15"/>
      <c r="C289" s="44">
        <v>43556.0</v>
      </c>
      <c r="D289" s="181" t="s">
        <v>22805</v>
      </c>
      <c r="E289" s="100"/>
      <c r="F289" s="112" t="str">
        <f t="shared" si="1"/>
        <v>JEFFERSON ANDRÉS CID ARAVENA </v>
      </c>
      <c r="G289" s="100" t="s">
        <v>22806</v>
      </c>
      <c r="H289" s="39" t="s">
        <v>12</v>
      </c>
      <c r="I289" s="27"/>
      <c r="J289" s="189" t="s">
        <v>17</v>
      </c>
      <c r="K289" s="23" t="s">
        <v>15</v>
      </c>
    </row>
    <row r="290" ht="22.5" customHeight="1">
      <c r="A290" s="147">
        <v>46148.0</v>
      </c>
      <c r="B290" s="15">
        <v>46134.0</v>
      </c>
      <c r="C290" s="44">
        <v>45108.0</v>
      </c>
      <c r="D290" s="181" t="s">
        <v>27678</v>
      </c>
      <c r="E290" s="100"/>
      <c r="F290" s="112" t="str">
        <f t="shared" si="1"/>
        <v>LUIS ALBERTO MOSQUERA BELTRÁN </v>
      </c>
      <c r="G290" s="100" t="s">
        <v>27679</v>
      </c>
      <c r="H290" s="39" t="s">
        <v>12</v>
      </c>
      <c r="I290" s="27"/>
      <c r="J290" s="189" t="s">
        <v>17</v>
      </c>
      <c r="K290" s="23" t="s">
        <v>15</v>
      </c>
    </row>
    <row r="291" ht="22.5" customHeight="1">
      <c r="A291" s="147">
        <v>46148.0</v>
      </c>
      <c r="B291" s="15">
        <v>46134.0</v>
      </c>
      <c r="C291" s="44">
        <v>45352.0</v>
      </c>
      <c r="D291" s="181" t="s">
        <v>27680</v>
      </c>
      <c r="E291" s="100"/>
      <c r="F291" s="112" t="str">
        <f t="shared" si="1"/>
        <v>FERNANDO VICENTE ALCÁNTARA VILLEGAS </v>
      </c>
      <c r="G291" s="100" t="s">
        <v>27681</v>
      </c>
      <c r="H291" s="39" t="s">
        <v>12</v>
      </c>
      <c r="I291" s="27"/>
      <c r="J291" s="189" t="s">
        <v>17</v>
      </c>
      <c r="K291" s="23" t="s">
        <v>15</v>
      </c>
    </row>
    <row r="292" ht="22.5" customHeight="1">
      <c r="A292" s="147">
        <v>46148.0</v>
      </c>
      <c r="B292" s="15">
        <v>46148.0</v>
      </c>
      <c r="C292" s="44">
        <v>45170.0</v>
      </c>
      <c r="D292" s="181" t="s">
        <v>27682</v>
      </c>
      <c r="E292" s="100"/>
      <c r="F292" s="112" t="str">
        <f t="shared" si="1"/>
        <v>LUIS EDUARDO VALENZUELA REYES </v>
      </c>
      <c r="G292" s="100" t="s">
        <v>27683</v>
      </c>
      <c r="H292" s="190"/>
      <c r="I292" s="27"/>
      <c r="J292" s="189" t="s">
        <v>17</v>
      </c>
      <c r="K292" s="23" t="s">
        <v>22</v>
      </c>
    </row>
    <row r="293" ht="22.5" customHeight="1">
      <c r="A293" s="147">
        <v>46148.0</v>
      </c>
      <c r="B293" s="15"/>
      <c r="C293" s="46" t="s">
        <v>1107</v>
      </c>
      <c r="D293" s="181" t="s">
        <v>27684</v>
      </c>
      <c r="E293" s="100"/>
      <c r="F293" s="112" t="str">
        <f t="shared" si="1"/>
        <v>CARLOS ALBERTO QUEZADA LÓPEZ </v>
      </c>
      <c r="G293" s="100" t="s">
        <v>27685</v>
      </c>
      <c r="H293" s="39" t="s">
        <v>12</v>
      </c>
      <c r="I293" s="27"/>
      <c r="J293" s="189" t="s">
        <v>21226</v>
      </c>
      <c r="K293" s="23" t="s">
        <v>15</v>
      </c>
    </row>
    <row r="294" ht="22.5" customHeight="1">
      <c r="A294" s="147">
        <v>46148.0</v>
      </c>
      <c r="B294" s="15"/>
      <c r="C294" s="46" t="s">
        <v>228</v>
      </c>
      <c r="D294" s="181" t="s">
        <v>27686</v>
      </c>
      <c r="E294" s="100"/>
      <c r="F294" s="112" t="str">
        <f t="shared" si="1"/>
        <v>HERNÁN ANTONIO CUEVAS ESCOBAR </v>
      </c>
      <c r="G294" s="100" t="s">
        <v>27687</v>
      </c>
      <c r="H294" s="39" t="s">
        <v>12</v>
      </c>
      <c r="I294" s="27"/>
      <c r="J294" s="189" t="s">
        <v>21</v>
      </c>
      <c r="K294" s="23" t="s">
        <v>15</v>
      </c>
    </row>
    <row r="295" ht="22.5" customHeight="1">
      <c r="A295" s="147">
        <v>46148.0</v>
      </c>
      <c r="B295" s="15"/>
      <c r="C295" s="46" t="s">
        <v>232</v>
      </c>
      <c r="D295" s="181" t="s">
        <v>27688</v>
      </c>
      <c r="E295" s="100" t="s">
        <v>27689</v>
      </c>
      <c r="F295" s="112" t="str">
        <f t="shared" si="1"/>
        <v>ANDRES ORLANDO CORTÉS CABRERA</v>
      </c>
      <c r="G295" s="100" t="s">
        <v>22768</v>
      </c>
      <c r="H295" s="39" t="s">
        <v>12</v>
      </c>
      <c r="I295" s="27"/>
      <c r="J295" s="189" t="s">
        <v>21</v>
      </c>
      <c r="K295" s="23" t="s">
        <v>15</v>
      </c>
    </row>
    <row r="296" ht="22.5" customHeight="1">
      <c r="A296" s="147">
        <v>46149.0</v>
      </c>
      <c r="B296" s="15"/>
      <c r="C296" s="44"/>
      <c r="D296" s="181" t="s">
        <v>27690</v>
      </c>
      <c r="E296" s="100"/>
      <c r="F296" s="112" t="str">
        <f t="shared" si="1"/>
        <v>DOLFAN ERNESTO MENDEZ </v>
      </c>
      <c r="G296" s="100" t="s">
        <v>27691</v>
      </c>
      <c r="H296" s="190"/>
      <c r="I296" s="27"/>
      <c r="J296" s="189" t="s">
        <v>14</v>
      </c>
      <c r="K296" s="28"/>
    </row>
    <row r="297" ht="22.5" customHeight="1">
      <c r="A297" s="147">
        <v>46149.0</v>
      </c>
      <c r="B297" s="15"/>
      <c r="C297" s="44"/>
      <c r="D297" s="181" t="s">
        <v>27692</v>
      </c>
      <c r="E297" s="100"/>
      <c r="F297" s="112" t="str">
        <f t="shared" si="1"/>
        <v>NARELLA BELÉN HOHMSTRON BENAVIDES </v>
      </c>
      <c r="G297" s="100" t="s">
        <v>27693</v>
      </c>
      <c r="H297" s="190"/>
      <c r="I297" s="27"/>
      <c r="J297" s="189" t="s">
        <v>14</v>
      </c>
      <c r="K297" s="28"/>
    </row>
    <row r="298" ht="22.5" customHeight="1">
      <c r="A298" s="147">
        <v>46149.0</v>
      </c>
      <c r="B298" s="15"/>
      <c r="C298" s="44"/>
      <c r="D298" s="181" t="s">
        <v>27694</v>
      </c>
      <c r="E298" s="100"/>
      <c r="F298" s="112" t="str">
        <f t="shared" si="1"/>
        <v>PABLO ALEJANDRO TOLEDO PONCE </v>
      </c>
      <c r="G298" s="100" t="s">
        <v>27695</v>
      </c>
      <c r="H298" s="39" t="s">
        <v>12</v>
      </c>
      <c r="I298" s="27"/>
      <c r="J298" s="189" t="s">
        <v>14</v>
      </c>
      <c r="K298" s="28"/>
    </row>
    <row r="299" ht="22.5" customHeight="1">
      <c r="A299" s="147">
        <v>46149.0</v>
      </c>
      <c r="B299" s="15"/>
      <c r="C299" s="44"/>
      <c r="D299" s="181" t="s">
        <v>27696</v>
      </c>
      <c r="E299" s="100"/>
      <c r="F299" s="112" t="str">
        <f t="shared" si="1"/>
        <v>ALONSO LEANDRO BRAVO CHAPARRO </v>
      </c>
      <c r="G299" s="100" t="s">
        <v>16512</v>
      </c>
      <c r="H299" s="39" t="s">
        <v>12</v>
      </c>
      <c r="I299" s="27"/>
      <c r="J299" s="189" t="s">
        <v>14</v>
      </c>
      <c r="K299" s="23" t="s">
        <v>15</v>
      </c>
    </row>
    <row r="300" ht="22.5" customHeight="1">
      <c r="A300" s="147">
        <v>46149.0</v>
      </c>
      <c r="B300" s="15"/>
      <c r="C300" s="44"/>
      <c r="D300" s="181" t="s">
        <v>27697</v>
      </c>
      <c r="E300" s="100"/>
      <c r="F300" s="112" t="str">
        <f t="shared" si="1"/>
        <v>OMAR EDUARDO CAIMANQUE VIVAR </v>
      </c>
      <c r="G300" s="100" t="s">
        <v>27698</v>
      </c>
      <c r="H300" s="39" t="s">
        <v>12</v>
      </c>
      <c r="I300" s="27"/>
      <c r="J300" s="189" t="s">
        <v>14</v>
      </c>
      <c r="K300" s="28"/>
    </row>
    <row r="301" ht="22.5" customHeight="1">
      <c r="A301" s="147">
        <v>46149.0</v>
      </c>
      <c r="B301" s="15"/>
      <c r="C301" s="44"/>
      <c r="D301" s="181" t="s">
        <v>27699</v>
      </c>
      <c r="E301" s="100"/>
      <c r="F301" s="112" t="str">
        <f t="shared" si="1"/>
        <v>JOSE ALBERTO CALDERON CORTEZ </v>
      </c>
      <c r="G301" s="100" t="s">
        <v>15981</v>
      </c>
      <c r="H301" s="190"/>
      <c r="I301" s="27"/>
      <c r="J301" s="189" t="s">
        <v>14</v>
      </c>
      <c r="K301" s="28"/>
    </row>
    <row r="302" ht="22.5" customHeight="1">
      <c r="A302" s="147">
        <v>46149.0</v>
      </c>
      <c r="B302" s="15"/>
      <c r="C302" s="44"/>
      <c r="D302" s="181" t="s">
        <v>27700</v>
      </c>
      <c r="E302" s="100"/>
      <c r="F302" s="112" t="str">
        <f t="shared" si="1"/>
        <v>MARCELO IVÁN SEGUEL BRAVO </v>
      </c>
      <c r="G302" s="100" t="s">
        <v>27701</v>
      </c>
      <c r="H302" s="39" t="s">
        <v>12</v>
      </c>
      <c r="I302" s="27"/>
      <c r="J302" s="189" t="s">
        <v>14</v>
      </c>
      <c r="K302" s="28"/>
    </row>
    <row r="303" ht="22.5" customHeight="1">
      <c r="A303" s="147">
        <v>46149.0</v>
      </c>
      <c r="B303" s="15"/>
      <c r="C303" s="44"/>
      <c r="D303" s="181" t="s">
        <v>27702</v>
      </c>
      <c r="E303" s="100"/>
      <c r="F303" s="112" t="str">
        <f t="shared" si="1"/>
        <v>MARTÍN IGNACIO ALEXIS AGUILERA OLIVARES </v>
      </c>
      <c r="G303" s="100" t="s">
        <v>27703</v>
      </c>
      <c r="H303" s="39" t="s">
        <v>12</v>
      </c>
      <c r="I303" s="27"/>
      <c r="J303" s="189" t="s">
        <v>14</v>
      </c>
      <c r="K303" s="23" t="s">
        <v>15</v>
      </c>
    </row>
    <row r="304" ht="22.5" customHeight="1">
      <c r="A304" s="147">
        <v>46149.0</v>
      </c>
      <c r="B304" s="15"/>
      <c r="C304" s="44"/>
      <c r="D304" s="181" t="s">
        <v>27704</v>
      </c>
      <c r="E304" s="100"/>
      <c r="F304" s="112" t="str">
        <f t="shared" si="1"/>
        <v>SEBASTIÁN ALEJANDRO PIZARRO PÉREZ </v>
      </c>
      <c r="G304" s="100" t="s">
        <v>27705</v>
      </c>
      <c r="H304" s="190"/>
      <c r="I304" s="27"/>
      <c r="J304" s="189" t="s">
        <v>14</v>
      </c>
      <c r="K304" s="28"/>
    </row>
    <row r="305" ht="22.5" customHeight="1">
      <c r="A305" s="147">
        <v>46149.0</v>
      </c>
      <c r="B305" s="15"/>
      <c r="C305" s="44"/>
      <c r="D305" s="181" t="s">
        <v>27706</v>
      </c>
      <c r="E305" s="100"/>
      <c r="F305" s="112" t="str">
        <f t="shared" si="1"/>
        <v>ARELLY MADELAINE ASTUDILLO DÍAZ </v>
      </c>
      <c r="G305" s="100" t="s">
        <v>8046</v>
      </c>
      <c r="H305" s="190"/>
      <c r="I305" s="27"/>
      <c r="J305" s="189" t="s">
        <v>14</v>
      </c>
      <c r="K305" s="28"/>
    </row>
    <row r="306" ht="22.5" customHeight="1">
      <c r="A306" s="147">
        <v>46149.0</v>
      </c>
      <c r="B306" s="15"/>
      <c r="C306" s="44"/>
      <c r="D306" s="181" t="s">
        <v>27707</v>
      </c>
      <c r="E306" s="100"/>
      <c r="F306" s="112" t="str">
        <f t="shared" si="1"/>
        <v>PAOLA ANDREA ARANIS OCHOA </v>
      </c>
      <c r="G306" s="100" t="s">
        <v>27708</v>
      </c>
      <c r="H306" s="39" t="s">
        <v>12</v>
      </c>
      <c r="I306" s="27"/>
      <c r="J306" s="189" t="s">
        <v>14</v>
      </c>
      <c r="K306" s="28"/>
    </row>
    <row r="307" ht="22.5" customHeight="1">
      <c r="A307" s="147">
        <v>46149.0</v>
      </c>
      <c r="B307" s="15"/>
      <c r="C307" s="44"/>
      <c r="D307" s="181" t="s">
        <v>27709</v>
      </c>
      <c r="E307" s="100"/>
      <c r="F307" s="112" t="str">
        <f t="shared" si="1"/>
        <v>JHOJANDRIS ADONAY DORIA OVIEDO </v>
      </c>
      <c r="G307" s="100" t="s">
        <v>27710</v>
      </c>
      <c r="H307" s="39" t="s">
        <v>12</v>
      </c>
      <c r="I307" s="27"/>
      <c r="J307" s="189" t="s">
        <v>14</v>
      </c>
      <c r="K307" s="28"/>
    </row>
    <row r="308" ht="22.5" customHeight="1">
      <c r="A308" s="147">
        <v>46149.0</v>
      </c>
      <c r="B308" s="15"/>
      <c r="C308" s="44"/>
      <c r="D308" s="181" t="s">
        <v>27711</v>
      </c>
      <c r="E308" s="100"/>
      <c r="F308" s="112" t="str">
        <f t="shared" si="1"/>
        <v>LEANDRO ABEL GONZÁLEZ HERRERA </v>
      </c>
      <c r="G308" s="100" t="s">
        <v>27712</v>
      </c>
      <c r="H308" s="39" t="s">
        <v>12</v>
      </c>
      <c r="I308" s="27"/>
      <c r="J308" s="189" t="s">
        <v>14</v>
      </c>
      <c r="K308" s="28"/>
    </row>
    <row r="309" ht="22.5" customHeight="1">
      <c r="A309" s="147">
        <v>46149.0</v>
      </c>
      <c r="B309" s="15"/>
      <c r="C309" s="44"/>
      <c r="D309" s="181" t="s">
        <v>27713</v>
      </c>
      <c r="E309" s="100"/>
      <c r="F309" s="112" t="str">
        <f t="shared" si="1"/>
        <v>JAVIER ORLANDO HENRÍQUEZ ANTIBILO </v>
      </c>
      <c r="G309" s="100" t="s">
        <v>27714</v>
      </c>
      <c r="H309" s="190"/>
      <c r="I309" s="27"/>
      <c r="J309" s="189" t="s">
        <v>14</v>
      </c>
      <c r="K309" s="28"/>
    </row>
    <row r="310" ht="22.5" customHeight="1">
      <c r="A310" s="147">
        <v>46149.0</v>
      </c>
      <c r="B310" s="15"/>
      <c r="C310" s="44"/>
      <c r="D310" s="181" t="s">
        <v>27715</v>
      </c>
      <c r="E310" s="100"/>
      <c r="F310" s="112" t="str">
        <f t="shared" si="1"/>
        <v>INGRID MARÍA CAVIERES NÚÑEZ </v>
      </c>
      <c r="G310" s="100" t="s">
        <v>27716</v>
      </c>
      <c r="H310" s="190"/>
      <c r="I310" s="27"/>
      <c r="J310" s="189" t="s">
        <v>14</v>
      </c>
      <c r="K310" s="28"/>
    </row>
    <row r="311" ht="22.5" customHeight="1">
      <c r="A311" s="147">
        <v>46149.0</v>
      </c>
      <c r="B311" s="15"/>
      <c r="C311" s="44"/>
      <c r="D311" s="181" t="s">
        <v>27717</v>
      </c>
      <c r="E311" s="100"/>
      <c r="F311" s="112" t="str">
        <f t="shared" si="1"/>
        <v>NINOSKA PATRICIA ARACENA ARACENA </v>
      </c>
      <c r="G311" s="100" t="s">
        <v>27718</v>
      </c>
      <c r="H311" s="190"/>
      <c r="I311" s="27"/>
      <c r="J311" s="189" t="s">
        <v>14</v>
      </c>
      <c r="K311" s="28"/>
    </row>
    <row r="312" ht="22.5" customHeight="1">
      <c r="A312" s="147">
        <v>46149.0</v>
      </c>
      <c r="B312" s="15"/>
      <c r="C312" s="44"/>
      <c r="D312" s="181" t="s">
        <v>27719</v>
      </c>
      <c r="E312" s="100"/>
      <c r="F312" s="112" t="str">
        <f t="shared" si="1"/>
        <v>CLAUDIA ANDREA PASCAL CALDERÓN </v>
      </c>
      <c r="G312" s="100" t="s">
        <v>27720</v>
      </c>
      <c r="H312" s="190"/>
      <c r="I312" s="27"/>
      <c r="J312" s="189" t="s">
        <v>14</v>
      </c>
      <c r="K312" s="28"/>
    </row>
    <row r="313" ht="22.5" customHeight="1">
      <c r="A313" s="147">
        <v>46149.0</v>
      </c>
      <c r="B313" s="15"/>
      <c r="C313" s="44"/>
      <c r="D313" s="181" t="s">
        <v>27721</v>
      </c>
      <c r="E313" s="100"/>
      <c r="F313" s="112" t="str">
        <f t="shared" si="1"/>
        <v>JAIME EDUARDO CANCINO ROBLES </v>
      </c>
      <c r="G313" s="100" t="s">
        <v>27722</v>
      </c>
      <c r="H313" s="39" t="s">
        <v>12</v>
      </c>
      <c r="I313" s="27"/>
      <c r="J313" s="189" t="s">
        <v>14</v>
      </c>
      <c r="K313" s="28"/>
    </row>
    <row r="314" ht="22.5" customHeight="1">
      <c r="A314" s="147">
        <v>46149.0</v>
      </c>
      <c r="B314" s="15"/>
      <c r="C314" s="44"/>
      <c r="D314" s="181" t="s">
        <v>27723</v>
      </c>
      <c r="E314" s="100"/>
      <c r="F314" s="112" t="str">
        <f t="shared" si="1"/>
        <v>MACARENA ANDREA ROJAS LAGOS </v>
      </c>
      <c r="G314" s="100" t="s">
        <v>27724</v>
      </c>
      <c r="H314" s="190"/>
      <c r="I314" s="27"/>
      <c r="J314" s="189" t="s">
        <v>14</v>
      </c>
      <c r="K314" s="28"/>
    </row>
    <row r="315" ht="22.5" customHeight="1">
      <c r="A315" s="147">
        <v>46149.0</v>
      </c>
      <c r="B315" s="15"/>
      <c r="C315" s="44"/>
      <c r="D315" s="181" t="s">
        <v>27725</v>
      </c>
      <c r="E315" s="100"/>
      <c r="F315" s="112" t="str">
        <f t="shared" si="1"/>
        <v>NAHRA JAVIERA CHAMORRO LARRAÍN </v>
      </c>
      <c r="G315" s="100" t="s">
        <v>27726</v>
      </c>
      <c r="H315" s="190"/>
      <c r="I315" s="27"/>
      <c r="J315" s="189" t="s">
        <v>14</v>
      </c>
      <c r="K315" s="28"/>
    </row>
    <row r="316" ht="22.5" customHeight="1">
      <c r="A316" s="147">
        <v>46149.0</v>
      </c>
      <c r="B316" s="15"/>
      <c r="C316" s="44"/>
      <c r="D316" s="181" t="s">
        <v>27727</v>
      </c>
      <c r="E316" s="100"/>
      <c r="F316" s="112" t="str">
        <f t="shared" si="1"/>
        <v>CARLOS MANUEL ALEGRÍA PÉREZ </v>
      </c>
      <c r="G316" s="100" t="s">
        <v>27728</v>
      </c>
      <c r="H316" s="190"/>
      <c r="I316" s="27"/>
      <c r="J316" s="189" t="s">
        <v>14</v>
      </c>
      <c r="K316" s="28"/>
    </row>
    <row r="317" ht="22.5" customHeight="1">
      <c r="A317" s="147">
        <v>46149.0</v>
      </c>
      <c r="B317" s="15"/>
      <c r="C317" s="44"/>
      <c r="D317" s="181" t="s">
        <v>27729</v>
      </c>
      <c r="E317" s="100"/>
      <c r="F317" s="112" t="str">
        <f t="shared" si="1"/>
        <v>MANUEL JESÚS ARANDA VÉLIZ </v>
      </c>
      <c r="G317" s="100" t="s">
        <v>27730</v>
      </c>
      <c r="H317" s="39" t="s">
        <v>12</v>
      </c>
      <c r="I317" s="27"/>
      <c r="J317" s="189" t="s">
        <v>14</v>
      </c>
      <c r="K317" s="28"/>
    </row>
    <row r="318" ht="22.5" customHeight="1">
      <c r="A318" s="147">
        <v>46149.0</v>
      </c>
      <c r="B318" s="15"/>
      <c r="C318" s="44"/>
      <c r="D318" s="181" t="s">
        <v>27731</v>
      </c>
      <c r="E318" s="100"/>
      <c r="F318" s="112" t="str">
        <f t="shared" si="1"/>
        <v>CRISTOPHER ANDRÉS GÁRATE CIFUENTES </v>
      </c>
      <c r="G318" s="100" t="s">
        <v>27732</v>
      </c>
      <c r="H318" s="190"/>
      <c r="I318" s="27"/>
      <c r="J318" s="189" t="s">
        <v>14</v>
      </c>
      <c r="K318" s="28"/>
    </row>
    <row r="319" ht="22.5" customHeight="1">
      <c r="A319" s="147">
        <v>46149.0</v>
      </c>
      <c r="B319" s="15"/>
      <c r="C319" s="44"/>
      <c r="D319" s="181" t="s">
        <v>27733</v>
      </c>
      <c r="E319" s="100"/>
      <c r="F319" s="112" t="str">
        <f t="shared" si="1"/>
        <v>NOEMÍ DEL MAR MUNDACA DE LA IGLESIA </v>
      </c>
      <c r="G319" s="100" t="s">
        <v>27734</v>
      </c>
      <c r="H319" s="190"/>
      <c r="I319" s="27"/>
      <c r="J319" s="189" t="s">
        <v>14</v>
      </c>
      <c r="K319" s="28"/>
    </row>
    <row r="320" ht="22.5" customHeight="1">
      <c r="A320" s="147">
        <v>46149.0</v>
      </c>
      <c r="B320" s="15"/>
      <c r="C320" s="44"/>
      <c r="D320" s="181" t="s">
        <v>27735</v>
      </c>
      <c r="E320" s="100"/>
      <c r="F320" s="112" t="str">
        <f t="shared" si="1"/>
        <v>BENJAMÍN VERGARA OTÁROLA </v>
      </c>
      <c r="G320" s="100" t="s">
        <v>19916</v>
      </c>
      <c r="H320" s="39" t="s">
        <v>12</v>
      </c>
      <c r="I320" s="27"/>
      <c r="J320" s="189" t="s">
        <v>14</v>
      </c>
      <c r="K320" s="28"/>
    </row>
    <row r="321" ht="22.5" customHeight="1">
      <c r="A321" s="147">
        <v>46149.0</v>
      </c>
      <c r="B321" s="15"/>
      <c r="C321" s="46" t="s">
        <v>3718</v>
      </c>
      <c r="D321" s="181" t="s">
        <v>27736</v>
      </c>
      <c r="E321" s="100"/>
      <c r="F321" s="112" t="str">
        <f t="shared" si="1"/>
        <v>MURIEL FERNANDA HERRERA ARCE </v>
      </c>
      <c r="G321" s="100" t="s">
        <v>27737</v>
      </c>
      <c r="H321" s="39" t="s">
        <v>12</v>
      </c>
      <c r="I321" s="27"/>
      <c r="J321" s="189" t="s">
        <v>21226</v>
      </c>
      <c r="K321" s="23" t="s">
        <v>15</v>
      </c>
    </row>
    <row r="322" ht="22.5" customHeight="1">
      <c r="A322" s="147">
        <v>46149.0</v>
      </c>
      <c r="B322" s="15"/>
      <c r="C322" s="46" t="s">
        <v>3011</v>
      </c>
      <c r="D322" s="181" t="s">
        <v>27738</v>
      </c>
      <c r="E322" s="100"/>
      <c r="F322" s="112" t="str">
        <f t="shared" si="1"/>
        <v>EDUARDO RUBÉN GARRIDO GONZÁLEZ </v>
      </c>
      <c r="G322" s="100" t="s">
        <v>27739</v>
      </c>
      <c r="H322" s="39" t="s">
        <v>12</v>
      </c>
      <c r="I322" s="27"/>
      <c r="J322" s="189" t="s">
        <v>21</v>
      </c>
      <c r="K322" s="23" t="s">
        <v>15</v>
      </c>
    </row>
    <row r="323" ht="22.5" customHeight="1">
      <c r="A323" s="147">
        <v>46149.0</v>
      </c>
      <c r="B323" s="15"/>
      <c r="C323" s="46" t="s">
        <v>27740</v>
      </c>
      <c r="D323" s="181" t="s">
        <v>27741</v>
      </c>
      <c r="E323" s="100"/>
      <c r="F323" s="112" t="str">
        <f t="shared" si="1"/>
        <v>DANILO SEGUNDO SAAVEDRA RIQUELME </v>
      </c>
      <c r="G323" s="100" t="s">
        <v>27742</v>
      </c>
      <c r="H323" s="39" t="s">
        <v>12</v>
      </c>
      <c r="I323" s="27"/>
      <c r="J323" s="189" t="s">
        <v>21</v>
      </c>
      <c r="K323" s="23" t="s">
        <v>15</v>
      </c>
    </row>
    <row r="324" ht="22.5" customHeight="1">
      <c r="A324" s="147">
        <v>46149.0</v>
      </c>
      <c r="B324" s="15"/>
      <c r="C324" s="46" t="s">
        <v>106</v>
      </c>
      <c r="D324" s="181" t="s">
        <v>27743</v>
      </c>
      <c r="E324" s="100"/>
      <c r="F324" s="112" t="str">
        <f t="shared" si="1"/>
        <v>JOCELYN MONSERRATH ROJO CRESPO </v>
      </c>
      <c r="G324" s="100" t="s">
        <v>27744</v>
      </c>
      <c r="H324" s="190"/>
      <c r="I324" s="27"/>
      <c r="J324" s="189" t="s">
        <v>21</v>
      </c>
      <c r="K324" s="23" t="s">
        <v>22</v>
      </c>
    </row>
    <row r="325" ht="22.5" customHeight="1">
      <c r="A325" s="147">
        <v>46149.0</v>
      </c>
      <c r="B325" s="15"/>
      <c r="C325" s="46" t="s">
        <v>1231</v>
      </c>
      <c r="D325" s="181" t="s">
        <v>27745</v>
      </c>
      <c r="E325" s="100"/>
      <c r="F325" s="112" t="str">
        <f t="shared" si="1"/>
        <v>JHON JAIRO RIASCOS SUAREZ </v>
      </c>
      <c r="G325" s="100" t="s">
        <v>27746</v>
      </c>
      <c r="H325" s="190"/>
      <c r="I325" s="27"/>
      <c r="J325" s="189" t="s">
        <v>21226</v>
      </c>
      <c r="K325" s="23" t="s">
        <v>22</v>
      </c>
    </row>
    <row r="326" ht="22.5" customHeight="1">
      <c r="A326" s="147">
        <v>46149.0</v>
      </c>
      <c r="B326" s="15"/>
      <c r="C326" s="46" t="s">
        <v>106</v>
      </c>
      <c r="D326" s="181" t="s">
        <v>27747</v>
      </c>
      <c r="E326" s="100"/>
      <c r="F326" s="112" t="str">
        <f t="shared" si="1"/>
        <v>ALEXIS ALFREDO YÁÑEZ OSSES </v>
      </c>
      <c r="G326" s="100" t="s">
        <v>27748</v>
      </c>
      <c r="H326" s="190"/>
      <c r="I326" s="27"/>
      <c r="J326" s="189" t="s">
        <v>21</v>
      </c>
      <c r="K326" s="23" t="s">
        <v>22</v>
      </c>
    </row>
    <row r="327" ht="22.5" customHeight="1">
      <c r="A327" s="147">
        <v>46149.0</v>
      </c>
      <c r="B327" s="15"/>
      <c r="C327" s="46" t="s">
        <v>422</v>
      </c>
      <c r="D327" s="181" t="s">
        <v>27749</v>
      </c>
      <c r="E327" s="100"/>
      <c r="F327" s="112" t="str">
        <f t="shared" si="1"/>
        <v>DIEGO FERNANDO CARRAZANA BAZAES </v>
      </c>
      <c r="G327" s="100" t="s">
        <v>27750</v>
      </c>
      <c r="H327" s="39" t="s">
        <v>12</v>
      </c>
      <c r="I327" s="27"/>
      <c r="J327" s="189" t="s">
        <v>21226</v>
      </c>
      <c r="K327" s="23" t="s">
        <v>15</v>
      </c>
    </row>
    <row r="328" ht="22.5" customHeight="1">
      <c r="A328" s="147">
        <v>46149.0</v>
      </c>
      <c r="B328" s="15"/>
      <c r="C328" s="46" t="s">
        <v>794</v>
      </c>
      <c r="D328" s="181" t="s">
        <v>27751</v>
      </c>
      <c r="E328" s="100"/>
      <c r="F328" s="112" t="str">
        <f t="shared" si="1"/>
        <v>MARÍA IGNACIA MORALES CABEZAS </v>
      </c>
      <c r="G328" s="100" t="s">
        <v>27752</v>
      </c>
      <c r="H328" s="39" t="s">
        <v>12</v>
      </c>
      <c r="I328" s="27"/>
      <c r="J328" s="189" t="s">
        <v>21</v>
      </c>
      <c r="K328" s="23" t="s">
        <v>15</v>
      </c>
    </row>
    <row r="329" ht="22.5" customHeight="1">
      <c r="A329" s="147">
        <v>46149.0</v>
      </c>
      <c r="B329" s="15"/>
      <c r="C329" s="46" t="s">
        <v>106</v>
      </c>
      <c r="D329" s="181" t="s">
        <v>22150</v>
      </c>
      <c r="E329" s="100"/>
      <c r="F329" s="112" t="str">
        <f t="shared" si="1"/>
        <v>HUGO ALFREDO ABAYAY JIMÉNEZ </v>
      </c>
      <c r="G329" s="100" t="s">
        <v>22151</v>
      </c>
      <c r="H329" s="190"/>
      <c r="I329" s="27"/>
      <c r="J329" s="189" t="s">
        <v>21</v>
      </c>
      <c r="K329" s="23" t="s">
        <v>22</v>
      </c>
    </row>
    <row r="330" ht="22.5" customHeight="1">
      <c r="A330" s="147">
        <v>46149.0</v>
      </c>
      <c r="B330" s="15"/>
      <c r="C330" s="46" t="s">
        <v>106</v>
      </c>
      <c r="D330" s="181" t="s">
        <v>27753</v>
      </c>
      <c r="E330" s="100"/>
      <c r="F330" s="112" t="str">
        <f t="shared" si="1"/>
        <v>NELSON ANTONIO SEPÚLVEDA ESPINOZA </v>
      </c>
      <c r="G330" s="100" t="s">
        <v>7673</v>
      </c>
      <c r="H330" s="39" t="s">
        <v>12</v>
      </c>
      <c r="I330" s="27"/>
      <c r="J330" s="189" t="s">
        <v>21</v>
      </c>
      <c r="K330" s="23" t="s">
        <v>20</v>
      </c>
    </row>
    <row r="331" ht="22.5" customHeight="1">
      <c r="A331" s="147">
        <v>46149.0</v>
      </c>
      <c r="B331" s="15"/>
      <c r="C331" s="46" t="s">
        <v>106</v>
      </c>
      <c r="D331" s="181" t="s">
        <v>27754</v>
      </c>
      <c r="E331" s="100"/>
      <c r="F331" s="112" t="str">
        <f t="shared" si="1"/>
        <v>ANGEL FRANCISCO APABLAZA ALMARZA </v>
      </c>
      <c r="G331" s="100" t="s">
        <v>27755</v>
      </c>
      <c r="H331" s="39" t="s">
        <v>12</v>
      </c>
      <c r="I331" s="27"/>
      <c r="J331" s="189" t="s">
        <v>21</v>
      </c>
      <c r="K331" s="23" t="s">
        <v>15</v>
      </c>
    </row>
    <row r="332" ht="22.5" customHeight="1">
      <c r="A332" s="147">
        <v>46149.0</v>
      </c>
      <c r="B332" s="15"/>
      <c r="C332" s="46" t="s">
        <v>106</v>
      </c>
      <c r="D332" s="181" t="s">
        <v>27756</v>
      </c>
      <c r="E332" s="100"/>
      <c r="F332" s="112" t="str">
        <f t="shared" si="1"/>
        <v>VALENTINA PAZ MUÑOZ ARAYA </v>
      </c>
      <c r="G332" s="100" t="s">
        <v>27757</v>
      </c>
      <c r="H332" s="39" t="s">
        <v>12</v>
      </c>
      <c r="I332" s="27"/>
      <c r="J332" s="189" t="s">
        <v>21</v>
      </c>
      <c r="K332" s="23" t="s">
        <v>15</v>
      </c>
    </row>
    <row r="333" ht="22.5" customHeight="1">
      <c r="A333" s="147">
        <v>46149.0</v>
      </c>
      <c r="B333" s="15"/>
      <c r="C333" s="46" t="s">
        <v>663</v>
      </c>
      <c r="D333" s="181" t="s">
        <v>27758</v>
      </c>
      <c r="E333" s="100"/>
      <c r="F333" s="112" t="str">
        <f t="shared" si="1"/>
        <v>ALLISEN BENNI SÁNCHEZ </v>
      </c>
      <c r="G333" s="100" t="s">
        <v>27759</v>
      </c>
      <c r="H333" s="39" t="s">
        <v>12</v>
      </c>
      <c r="I333" s="27"/>
      <c r="J333" s="189" t="s">
        <v>21</v>
      </c>
      <c r="K333" s="23" t="s">
        <v>15</v>
      </c>
    </row>
    <row r="334" ht="22.5" customHeight="1">
      <c r="A334" s="147">
        <v>46149.0</v>
      </c>
      <c r="B334" s="15"/>
      <c r="C334" s="46" t="s">
        <v>1858</v>
      </c>
      <c r="D334" s="181" t="s">
        <v>27760</v>
      </c>
      <c r="E334" s="100"/>
      <c r="F334" s="112" t="str">
        <f t="shared" si="1"/>
        <v>ISMAEL ESTEBAN ROBINSON IBÁÑEZ </v>
      </c>
      <c r="G334" s="100" t="s">
        <v>27761</v>
      </c>
      <c r="H334" s="39" t="s">
        <v>12</v>
      </c>
      <c r="I334" s="27"/>
      <c r="J334" s="189" t="s">
        <v>21</v>
      </c>
      <c r="K334" s="23" t="s">
        <v>15</v>
      </c>
    </row>
    <row r="335" ht="22.5" customHeight="1">
      <c r="A335" s="147">
        <v>46149.0</v>
      </c>
      <c r="B335" s="15"/>
      <c r="C335" s="46" t="s">
        <v>228</v>
      </c>
      <c r="D335" s="181" t="s">
        <v>27762</v>
      </c>
      <c r="E335" s="100"/>
      <c r="F335" s="112" t="str">
        <f t="shared" si="1"/>
        <v>LEOPOLDO ENRIQUE VIDAL BERNAL </v>
      </c>
      <c r="G335" s="100" t="s">
        <v>27763</v>
      </c>
      <c r="H335" s="39" t="s">
        <v>12</v>
      </c>
      <c r="I335" s="27"/>
      <c r="J335" s="189" t="s">
        <v>21</v>
      </c>
      <c r="K335" s="23" t="s">
        <v>15</v>
      </c>
    </row>
    <row r="336" ht="22.5" customHeight="1">
      <c r="A336" s="147">
        <v>46149.0</v>
      </c>
      <c r="B336" s="46"/>
      <c r="C336" s="44">
        <v>44835.0</v>
      </c>
      <c r="D336" s="181" t="s">
        <v>27764</v>
      </c>
      <c r="E336" s="100"/>
      <c r="F336" s="112" t="str">
        <f t="shared" si="1"/>
        <v>FELIPE ANDRÉS NEIRA URRUTIA </v>
      </c>
      <c r="G336" s="100" t="s">
        <v>27765</v>
      </c>
      <c r="H336" s="39" t="s">
        <v>12</v>
      </c>
      <c r="I336" s="27"/>
      <c r="J336" s="189" t="s">
        <v>19</v>
      </c>
      <c r="K336" s="23" t="s">
        <v>30</v>
      </c>
    </row>
    <row r="337" ht="22.5" customHeight="1">
      <c r="A337" s="147">
        <v>46149.0</v>
      </c>
      <c r="B337" s="46"/>
      <c r="C337" s="44">
        <v>45870.0</v>
      </c>
      <c r="D337" s="181" t="s">
        <v>27766</v>
      </c>
      <c r="E337" s="100"/>
      <c r="F337" s="112" t="str">
        <f t="shared" si="1"/>
        <v>MATÍAS IGNACIO RIFFO REBOLLEDO </v>
      </c>
      <c r="G337" s="100" t="s">
        <v>27767</v>
      </c>
      <c r="H337" s="190"/>
      <c r="I337" s="27"/>
      <c r="J337" s="189" t="s">
        <v>17</v>
      </c>
      <c r="K337" s="23" t="s">
        <v>22</v>
      </c>
    </row>
    <row r="338" ht="22.5" customHeight="1">
      <c r="A338" s="147">
        <v>46149.0</v>
      </c>
      <c r="B338" s="15">
        <v>46153.0</v>
      </c>
      <c r="C338" s="44">
        <v>44958.0</v>
      </c>
      <c r="D338" s="181" t="s">
        <v>23515</v>
      </c>
      <c r="E338" s="100"/>
      <c r="F338" s="112" t="str">
        <f t="shared" si="1"/>
        <v>EMANUEL JESÚS ESPINOZA LASTRA </v>
      </c>
      <c r="G338" s="100" t="s">
        <v>23516</v>
      </c>
      <c r="H338" s="190"/>
      <c r="I338" s="27"/>
      <c r="J338" s="189" t="s">
        <v>19</v>
      </c>
      <c r="K338" s="23" t="s">
        <v>22</v>
      </c>
    </row>
    <row r="339" ht="22.5" customHeight="1">
      <c r="A339" s="147">
        <v>46149.0</v>
      </c>
      <c r="B339" s="15">
        <v>46150.0</v>
      </c>
      <c r="C339" s="44">
        <v>43647.0</v>
      </c>
      <c r="D339" s="181" t="s">
        <v>27768</v>
      </c>
      <c r="E339" s="100"/>
      <c r="F339" s="112" t="str">
        <f t="shared" si="1"/>
        <v>LOREDANA ANDREA DÍAZ OGNIO </v>
      </c>
      <c r="G339" s="100" t="s">
        <v>27769</v>
      </c>
      <c r="H339" s="39" t="s">
        <v>12</v>
      </c>
      <c r="I339" s="27"/>
      <c r="J339" s="189" t="s">
        <v>17</v>
      </c>
      <c r="K339" s="23" t="s">
        <v>15</v>
      </c>
    </row>
    <row r="340" ht="22.5" customHeight="1">
      <c r="A340" s="147">
        <v>46149.0</v>
      </c>
      <c r="B340" s="15">
        <v>46150.0</v>
      </c>
      <c r="C340" s="44">
        <v>44927.0</v>
      </c>
      <c r="D340" s="181" t="s">
        <v>27770</v>
      </c>
      <c r="E340" s="100"/>
      <c r="F340" s="112" t="str">
        <f t="shared" si="1"/>
        <v>DAVID ORLANDO AHUMADA VEGA </v>
      </c>
      <c r="G340" s="100" t="s">
        <v>25672</v>
      </c>
      <c r="H340" s="39" t="s">
        <v>12</v>
      </c>
      <c r="I340" s="27"/>
      <c r="J340" s="189" t="s">
        <v>17</v>
      </c>
      <c r="K340" s="23" t="s">
        <v>15</v>
      </c>
    </row>
    <row r="341" ht="22.5" customHeight="1">
      <c r="A341" s="147">
        <v>46149.0</v>
      </c>
      <c r="B341" s="15">
        <v>46150.0</v>
      </c>
      <c r="C341" s="44">
        <v>44927.0</v>
      </c>
      <c r="D341" s="181" t="s">
        <v>27771</v>
      </c>
      <c r="E341" s="100" t="s">
        <v>27772</v>
      </c>
      <c r="F341" s="112" t="str">
        <f t="shared" si="1"/>
        <v>BENJAMIN LUCAS GOMEZ RODRIGUEZ</v>
      </c>
      <c r="G341" s="100" t="s">
        <v>27773</v>
      </c>
      <c r="H341" s="39" t="s">
        <v>12</v>
      </c>
      <c r="I341" s="27"/>
      <c r="J341" s="189" t="s">
        <v>17</v>
      </c>
      <c r="K341" s="23" t="s">
        <v>15</v>
      </c>
    </row>
    <row r="342" ht="22.5" customHeight="1">
      <c r="A342" s="147">
        <v>46149.0</v>
      </c>
      <c r="B342" s="15">
        <v>46149.0</v>
      </c>
      <c r="C342" s="44">
        <v>45597.0</v>
      </c>
      <c r="D342" s="181" t="s">
        <v>27774</v>
      </c>
      <c r="E342" s="100"/>
      <c r="F342" s="112" t="str">
        <f t="shared" si="1"/>
        <v>BERNARDO ANDRÉS MEDINA CRUZ </v>
      </c>
      <c r="G342" s="100" t="s">
        <v>27775</v>
      </c>
      <c r="H342" s="39" t="s">
        <v>12</v>
      </c>
      <c r="I342" s="27"/>
      <c r="J342" s="189" t="s">
        <v>17</v>
      </c>
      <c r="K342" s="23" t="s">
        <v>15</v>
      </c>
    </row>
    <row r="343" ht="22.5" customHeight="1">
      <c r="A343" s="147">
        <v>46149.0</v>
      </c>
      <c r="B343" s="15">
        <v>46149.0</v>
      </c>
      <c r="C343" s="44">
        <v>45292.0</v>
      </c>
      <c r="D343" s="181" t="s">
        <v>27776</v>
      </c>
      <c r="E343" s="100"/>
      <c r="F343" s="112" t="str">
        <f t="shared" si="1"/>
        <v>HERNAN RICARDO ARANCIBIA CERDA </v>
      </c>
      <c r="G343" s="100" t="s">
        <v>27777</v>
      </c>
      <c r="H343" s="39" t="s">
        <v>12</v>
      </c>
      <c r="I343" s="27"/>
      <c r="J343" s="189" t="s">
        <v>17</v>
      </c>
      <c r="K343" s="23" t="s">
        <v>15</v>
      </c>
    </row>
    <row r="344" ht="22.5" customHeight="1">
      <c r="A344" s="147">
        <v>46149.0</v>
      </c>
      <c r="B344" s="15">
        <v>46135.0</v>
      </c>
      <c r="C344" s="44">
        <v>45717.0</v>
      </c>
      <c r="D344" s="181" t="s">
        <v>27778</v>
      </c>
      <c r="E344" s="100"/>
      <c r="F344" s="112" t="str">
        <f t="shared" si="1"/>
        <v>CRISTÓBAL IGNACIO LILLO CANALES </v>
      </c>
      <c r="G344" s="100" t="s">
        <v>27779</v>
      </c>
      <c r="H344" s="39" t="s">
        <v>12</v>
      </c>
      <c r="I344" s="27"/>
      <c r="J344" s="189" t="s">
        <v>17</v>
      </c>
      <c r="K344" s="23" t="s">
        <v>15</v>
      </c>
    </row>
    <row r="345" ht="22.5" customHeight="1">
      <c r="A345" s="147">
        <v>46149.0</v>
      </c>
      <c r="B345" s="15">
        <v>46135.0</v>
      </c>
      <c r="C345" s="44">
        <v>45505.0</v>
      </c>
      <c r="D345" s="181" t="s">
        <v>27780</v>
      </c>
      <c r="E345" s="100"/>
      <c r="F345" s="112" t="str">
        <f t="shared" si="1"/>
        <v>ELISEO ALEXANDER PEÑA GONZÁLEZ </v>
      </c>
      <c r="G345" s="100" t="s">
        <v>27781</v>
      </c>
      <c r="H345" s="190"/>
      <c r="I345" s="27"/>
      <c r="J345" s="189" t="s">
        <v>17</v>
      </c>
      <c r="K345" s="23" t="s">
        <v>22</v>
      </c>
    </row>
    <row r="346" ht="22.5" customHeight="1">
      <c r="A346" s="147">
        <v>46149.0</v>
      </c>
      <c r="B346" s="15">
        <v>46135.0</v>
      </c>
      <c r="C346" s="44">
        <v>42278.0</v>
      </c>
      <c r="D346" s="181" t="s">
        <v>27782</v>
      </c>
      <c r="E346" s="100"/>
      <c r="F346" s="112" t="str">
        <f t="shared" si="1"/>
        <v>MIGUEL GENARO FIERRO GONZÁLEZ </v>
      </c>
      <c r="G346" s="100" t="s">
        <v>27783</v>
      </c>
      <c r="H346" s="39" t="s">
        <v>12</v>
      </c>
      <c r="I346" s="27"/>
      <c r="J346" s="189" t="s">
        <v>17</v>
      </c>
      <c r="K346" s="23" t="s">
        <v>15</v>
      </c>
    </row>
    <row r="347" ht="22.5" customHeight="1">
      <c r="A347" s="147">
        <v>46149.0</v>
      </c>
      <c r="B347" s="15">
        <v>46135.0</v>
      </c>
      <c r="C347" s="44">
        <v>43282.0</v>
      </c>
      <c r="D347" s="181" t="s">
        <v>27784</v>
      </c>
      <c r="E347" s="100"/>
      <c r="F347" s="112" t="str">
        <f t="shared" si="1"/>
        <v>IVÁN BERNARDO PULGAR SILVA </v>
      </c>
      <c r="G347" s="100" t="s">
        <v>27785</v>
      </c>
      <c r="H347" s="39" t="s">
        <v>12</v>
      </c>
      <c r="I347" s="27"/>
      <c r="J347" s="189" t="s">
        <v>17</v>
      </c>
      <c r="K347" s="23" t="s">
        <v>18</v>
      </c>
    </row>
    <row r="348" ht="22.5" customHeight="1">
      <c r="A348" s="147">
        <v>46149.0</v>
      </c>
      <c r="B348" s="15">
        <v>46135.0</v>
      </c>
      <c r="C348" s="44">
        <v>43525.0</v>
      </c>
      <c r="D348" s="181" t="s">
        <v>27786</v>
      </c>
      <c r="E348" s="100"/>
      <c r="F348" s="112" t="str">
        <f t="shared" si="1"/>
        <v>ANDREA FERNANDA TOLEDO IRIARTE </v>
      </c>
      <c r="G348" s="100" t="s">
        <v>27787</v>
      </c>
      <c r="H348" s="190"/>
      <c r="I348" s="27"/>
      <c r="J348" s="189" t="s">
        <v>17</v>
      </c>
      <c r="K348" s="23" t="s">
        <v>22</v>
      </c>
    </row>
    <row r="349" ht="22.5" customHeight="1">
      <c r="A349" s="147">
        <v>46149.0</v>
      </c>
      <c r="B349" s="15">
        <v>46135.0</v>
      </c>
      <c r="C349" s="44">
        <v>45413.0</v>
      </c>
      <c r="D349" s="181" t="s">
        <v>27788</v>
      </c>
      <c r="E349" s="100"/>
      <c r="F349" s="112" t="str">
        <f t="shared" si="1"/>
        <v>ROBERTO DANIEL NAVARRETE VARGAS </v>
      </c>
      <c r="G349" s="100" t="s">
        <v>27789</v>
      </c>
      <c r="H349" s="39" t="s">
        <v>12</v>
      </c>
      <c r="I349" s="27"/>
      <c r="J349" s="189" t="s">
        <v>17</v>
      </c>
      <c r="K349" s="23" t="s">
        <v>15</v>
      </c>
    </row>
    <row r="350" ht="22.5" customHeight="1">
      <c r="A350" s="147">
        <v>46149.0</v>
      </c>
      <c r="B350" s="15">
        <v>46135.0</v>
      </c>
      <c r="C350" s="44">
        <v>45108.0</v>
      </c>
      <c r="D350" s="181" t="s">
        <v>27790</v>
      </c>
      <c r="E350" s="100"/>
      <c r="F350" s="112" t="str">
        <f t="shared" si="1"/>
        <v>MANUEL ALFREDO OGAZ GODOY </v>
      </c>
      <c r="G350" s="100" t="s">
        <v>27791</v>
      </c>
      <c r="H350" s="39" t="s">
        <v>12</v>
      </c>
      <c r="I350" s="27"/>
      <c r="J350" s="189" t="s">
        <v>17</v>
      </c>
      <c r="K350" s="23" t="s">
        <v>15</v>
      </c>
    </row>
    <row r="351" ht="22.5" customHeight="1">
      <c r="A351" s="147">
        <v>46149.0</v>
      </c>
      <c r="B351" s="15">
        <v>46135.0</v>
      </c>
      <c r="C351" s="44">
        <v>45078.0</v>
      </c>
      <c r="D351" s="181" t="s">
        <v>27792</v>
      </c>
      <c r="E351" s="100"/>
      <c r="F351" s="112" t="str">
        <f t="shared" si="1"/>
        <v>REINALDO EDMUNDO SEPÚLVEDA CASTILLO </v>
      </c>
      <c r="G351" s="100" t="s">
        <v>27793</v>
      </c>
      <c r="H351" s="39" t="s">
        <v>12</v>
      </c>
      <c r="I351" s="27"/>
      <c r="J351" s="189" t="s">
        <v>17</v>
      </c>
      <c r="K351" s="23" t="s">
        <v>20</v>
      </c>
    </row>
    <row r="352" ht="22.5" customHeight="1">
      <c r="A352" s="147">
        <v>46149.0</v>
      </c>
      <c r="B352" s="15">
        <v>46135.0</v>
      </c>
      <c r="C352" s="44">
        <v>45139.0</v>
      </c>
      <c r="D352" s="181" t="s">
        <v>27794</v>
      </c>
      <c r="E352" s="100"/>
      <c r="F352" s="112" t="str">
        <f t="shared" si="1"/>
        <v>PAULINA FERNANDA ERAZO RUBIÑO </v>
      </c>
      <c r="G352" s="100" t="s">
        <v>27795</v>
      </c>
      <c r="H352" s="39" t="s">
        <v>12</v>
      </c>
      <c r="I352" s="27"/>
      <c r="J352" s="189" t="s">
        <v>17</v>
      </c>
      <c r="K352" s="23" t="s">
        <v>15</v>
      </c>
    </row>
    <row r="353" ht="22.5" customHeight="1">
      <c r="A353" s="147">
        <v>46149.0</v>
      </c>
      <c r="B353" s="15">
        <v>46135.0</v>
      </c>
      <c r="C353" s="44">
        <v>43525.0</v>
      </c>
      <c r="D353" s="181" t="s">
        <v>27796</v>
      </c>
      <c r="E353" s="100"/>
      <c r="F353" s="112" t="str">
        <f t="shared" si="1"/>
        <v>JUAN ANDRÉS HERRERA RODRÍGUEZ </v>
      </c>
      <c r="G353" s="100" t="s">
        <v>27797</v>
      </c>
      <c r="H353" s="39" t="s">
        <v>12</v>
      </c>
      <c r="I353" s="27"/>
      <c r="J353" s="189" t="s">
        <v>17</v>
      </c>
      <c r="K353" s="23" t="s">
        <v>15</v>
      </c>
    </row>
    <row r="354" ht="22.5" customHeight="1">
      <c r="A354" s="147">
        <v>46149.0</v>
      </c>
      <c r="B354" s="15">
        <v>46135.0</v>
      </c>
      <c r="C354" s="44">
        <v>43221.0</v>
      </c>
      <c r="D354" s="181" t="s">
        <v>27798</v>
      </c>
      <c r="E354" s="100"/>
      <c r="F354" s="112" t="str">
        <f t="shared" si="1"/>
        <v>YASMINA JOHANA GONZÁLEZ FLORES </v>
      </c>
      <c r="G354" s="100" t="s">
        <v>27799</v>
      </c>
      <c r="H354" s="190"/>
      <c r="I354" s="27"/>
      <c r="J354" s="189" t="s">
        <v>17</v>
      </c>
      <c r="K354" s="23" t="s">
        <v>22</v>
      </c>
    </row>
    <row r="355" ht="22.5" customHeight="1">
      <c r="A355" s="147">
        <v>46149.0</v>
      </c>
      <c r="B355" s="15"/>
      <c r="C355" s="44">
        <v>43586.0</v>
      </c>
      <c r="D355" s="181" t="s">
        <v>22456</v>
      </c>
      <c r="E355" s="100"/>
      <c r="F355" s="112" t="str">
        <f t="shared" si="1"/>
        <v>JOSÉ LUIS GONZÁLEZ MORENO </v>
      </c>
      <c r="G355" s="100" t="s">
        <v>27800</v>
      </c>
      <c r="H355" s="190"/>
      <c r="I355" s="27"/>
      <c r="J355" s="189" t="s">
        <v>17</v>
      </c>
      <c r="K355" s="23" t="s">
        <v>22</v>
      </c>
    </row>
    <row r="356" ht="22.5" customHeight="1">
      <c r="A356" s="147">
        <v>46149.0</v>
      </c>
      <c r="B356" s="15">
        <v>46135.0</v>
      </c>
      <c r="C356" s="44">
        <v>42795.0</v>
      </c>
      <c r="D356" s="181" t="s">
        <v>27801</v>
      </c>
      <c r="E356" s="100"/>
      <c r="F356" s="112" t="str">
        <f t="shared" si="1"/>
        <v>PAOLA CRISTINA PALACIOS ARAYA </v>
      </c>
      <c r="G356" s="100" t="s">
        <v>27802</v>
      </c>
      <c r="H356" s="39" t="s">
        <v>12</v>
      </c>
      <c r="I356" s="27"/>
      <c r="J356" s="189" t="s">
        <v>17</v>
      </c>
      <c r="K356" s="23" t="s">
        <v>15</v>
      </c>
    </row>
    <row r="357" ht="22.5" customHeight="1">
      <c r="A357" s="147">
        <v>46149.0</v>
      </c>
      <c r="B357" s="15">
        <v>46135.0</v>
      </c>
      <c r="C357" s="44">
        <v>44682.0</v>
      </c>
      <c r="D357" s="181" t="s">
        <v>27803</v>
      </c>
      <c r="E357" s="100"/>
      <c r="F357" s="112" t="str">
        <f t="shared" si="1"/>
        <v>IVÁN GUSTAVO ELGUETA COUCH </v>
      </c>
      <c r="G357" s="100" t="s">
        <v>27804</v>
      </c>
      <c r="H357" s="39" t="s">
        <v>12</v>
      </c>
      <c r="I357" s="27"/>
      <c r="J357" s="189" t="s">
        <v>17</v>
      </c>
      <c r="K357" s="23" t="s">
        <v>15</v>
      </c>
    </row>
    <row r="358" ht="22.5" customHeight="1">
      <c r="A358" s="147">
        <v>46149.0</v>
      </c>
      <c r="B358" s="15">
        <v>46135.0</v>
      </c>
      <c r="C358" s="44">
        <v>43617.0</v>
      </c>
      <c r="D358" s="181" t="s">
        <v>27805</v>
      </c>
      <c r="E358" s="100"/>
      <c r="F358" s="112" t="str">
        <f t="shared" si="1"/>
        <v>JORGE ISAAC MASSO CÁCERES </v>
      </c>
      <c r="G358" s="100" t="s">
        <v>27806</v>
      </c>
      <c r="H358" s="39" t="s">
        <v>12</v>
      </c>
      <c r="I358" s="27"/>
      <c r="J358" s="189" t="s">
        <v>17</v>
      </c>
      <c r="K358" s="23" t="s">
        <v>15</v>
      </c>
    </row>
    <row r="359" ht="22.5" customHeight="1">
      <c r="A359" s="147">
        <v>46149.0</v>
      </c>
      <c r="B359" s="15">
        <v>46149.0</v>
      </c>
      <c r="C359" s="44">
        <v>44866.0</v>
      </c>
      <c r="D359" s="181" t="s">
        <v>27807</v>
      </c>
      <c r="E359" s="100"/>
      <c r="F359" s="112" t="str">
        <f t="shared" si="1"/>
        <v>JORGE LUIS GONZÁLEZ FUENTES </v>
      </c>
      <c r="G359" s="100" t="s">
        <v>27808</v>
      </c>
      <c r="H359" s="39" t="s">
        <v>12</v>
      </c>
      <c r="I359" s="27"/>
      <c r="J359" s="189" t="s">
        <v>17</v>
      </c>
      <c r="K359" s="23" t="s">
        <v>15</v>
      </c>
    </row>
    <row r="360" ht="22.5" customHeight="1">
      <c r="A360" s="147">
        <v>46149.0</v>
      </c>
      <c r="B360" s="15">
        <v>46149.0</v>
      </c>
      <c r="C360" s="44">
        <v>42491.0</v>
      </c>
      <c r="D360" s="181" t="s">
        <v>27809</v>
      </c>
      <c r="E360" s="100"/>
      <c r="F360" s="112" t="str">
        <f t="shared" si="1"/>
        <v>CRISTIAN IVO SALVO KARSTULOVIC </v>
      </c>
      <c r="G360" s="100" t="s">
        <v>27810</v>
      </c>
      <c r="H360" s="190"/>
      <c r="I360" s="27"/>
      <c r="J360" s="189" t="s">
        <v>17</v>
      </c>
      <c r="K360" s="23" t="s">
        <v>15</v>
      </c>
    </row>
    <row r="361" ht="22.5" customHeight="1">
      <c r="A361" s="147">
        <v>46149.0</v>
      </c>
      <c r="B361" s="15"/>
      <c r="C361" s="44">
        <v>45839.0</v>
      </c>
      <c r="D361" s="181" t="s">
        <v>27811</v>
      </c>
      <c r="E361" s="100"/>
      <c r="F361" s="112" t="str">
        <f t="shared" si="1"/>
        <v>MARÍA JOSÉ GARRIDO LARA </v>
      </c>
      <c r="G361" s="100" t="s">
        <v>27812</v>
      </c>
      <c r="H361" s="39" t="s">
        <v>12</v>
      </c>
      <c r="I361" s="27"/>
      <c r="J361" s="189" t="s">
        <v>19</v>
      </c>
      <c r="K361" s="23" t="s">
        <v>15</v>
      </c>
    </row>
    <row r="362" ht="22.5" customHeight="1">
      <c r="A362" s="147">
        <v>46149.0</v>
      </c>
      <c r="B362" s="15"/>
      <c r="C362" s="44"/>
      <c r="D362" s="181" t="s">
        <v>27813</v>
      </c>
      <c r="E362" s="100"/>
      <c r="F362" s="112" t="str">
        <f t="shared" si="1"/>
        <v>ALEXANDER DAVINSON COROS GALDAMES </v>
      </c>
      <c r="G362" s="100" t="s">
        <v>27814</v>
      </c>
      <c r="H362" s="190"/>
      <c r="I362" s="27"/>
      <c r="J362" s="191"/>
      <c r="K362" s="28"/>
    </row>
    <row r="363" ht="22.5" customHeight="1">
      <c r="A363" s="147">
        <v>46149.0</v>
      </c>
      <c r="B363" s="15"/>
      <c r="C363" s="44"/>
      <c r="D363" s="181" t="s">
        <v>27815</v>
      </c>
      <c r="E363" s="100"/>
      <c r="F363" s="112" t="str">
        <f t="shared" si="1"/>
        <v>JOSÉ SEGUNDO SOTO MERY </v>
      </c>
      <c r="G363" s="100" t="s">
        <v>8877</v>
      </c>
      <c r="H363" s="190"/>
      <c r="I363" s="27"/>
      <c r="J363" s="191"/>
      <c r="K363" s="28"/>
    </row>
    <row r="364" ht="22.5" customHeight="1">
      <c r="A364" s="147">
        <v>46149.0</v>
      </c>
      <c r="B364" s="15"/>
      <c r="C364" s="44"/>
      <c r="D364" s="181" t="s">
        <v>27816</v>
      </c>
      <c r="E364" s="100"/>
      <c r="F364" s="112" t="str">
        <f t="shared" si="1"/>
        <v>JAIME IGNACIO TORRES MILLA </v>
      </c>
      <c r="G364" s="100" t="s">
        <v>27817</v>
      </c>
      <c r="H364" s="190"/>
      <c r="I364" s="27"/>
      <c r="J364" s="189" t="s">
        <v>14</v>
      </c>
      <c r="K364" s="28"/>
    </row>
    <row r="365" ht="22.5" customHeight="1">
      <c r="A365" s="147">
        <v>46149.0</v>
      </c>
      <c r="B365" s="15"/>
      <c r="C365" s="44"/>
      <c r="D365" s="181" t="s">
        <v>27818</v>
      </c>
      <c r="E365" s="100"/>
      <c r="F365" s="112" t="str">
        <f t="shared" si="1"/>
        <v>ANGEL ANTONIO NIETO CELIS </v>
      </c>
      <c r="G365" s="100" t="s">
        <v>27819</v>
      </c>
      <c r="H365" s="39" t="s">
        <v>12</v>
      </c>
      <c r="I365" s="27"/>
      <c r="J365" s="189" t="s">
        <v>14</v>
      </c>
      <c r="K365" s="23" t="s">
        <v>15</v>
      </c>
    </row>
    <row r="366" ht="22.5" customHeight="1">
      <c r="A366" s="147">
        <v>46149.0</v>
      </c>
      <c r="B366" s="15"/>
      <c r="C366" s="44"/>
      <c r="D366" s="181" t="s">
        <v>27820</v>
      </c>
      <c r="E366" s="100"/>
      <c r="F366" s="112" t="str">
        <f t="shared" si="1"/>
        <v>LINDA KRISTY MAGAN CARRIEL </v>
      </c>
      <c r="G366" s="100" t="s">
        <v>27821</v>
      </c>
      <c r="H366" s="190"/>
      <c r="I366" s="27"/>
      <c r="J366" s="189" t="s">
        <v>14</v>
      </c>
      <c r="K366" s="28"/>
    </row>
    <row r="367" ht="22.5" customHeight="1">
      <c r="A367" s="147">
        <v>46149.0</v>
      </c>
      <c r="B367" s="15"/>
      <c r="C367" s="44"/>
      <c r="D367" s="181" t="s">
        <v>27822</v>
      </c>
      <c r="E367" s="100"/>
      <c r="F367" s="112" t="str">
        <f t="shared" si="1"/>
        <v>KADEL DEYA QUIROZ MENDOZA </v>
      </c>
      <c r="G367" s="100" t="s">
        <v>27823</v>
      </c>
      <c r="H367" s="39" t="s">
        <v>12</v>
      </c>
      <c r="I367" s="27"/>
      <c r="J367" s="189" t="s">
        <v>14</v>
      </c>
      <c r="K367" s="28"/>
    </row>
    <row r="368" ht="22.5" customHeight="1">
      <c r="A368" s="147">
        <v>46149.0</v>
      </c>
      <c r="B368" s="15"/>
      <c r="C368" s="44"/>
      <c r="D368" s="181" t="s">
        <v>27824</v>
      </c>
      <c r="E368" s="100"/>
      <c r="F368" s="112" t="str">
        <f t="shared" si="1"/>
        <v>CARLOS EDUARDO DÍAZ VENEGAS </v>
      </c>
      <c r="G368" s="100" t="s">
        <v>27825</v>
      </c>
      <c r="H368" s="39" t="s">
        <v>12</v>
      </c>
      <c r="I368" s="27"/>
      <c r="J368" s="189" t="s">
        <v>14</v>
      </c>
      <c r="K368" s="28"/>
    </row>
    <row r="369" ht="22.5" customHeight="1">
      <c r="A369" s="147">
        <v>46149.0</v>
      </c>
      <c r="B369" s="15"/>
      <c r="C369" s="44"/>
      <c r="D369" s="181" t="s">
        <v>27826</v>
      </c>
      <c r="E369" s="100"/>
      <c r="F369" s="112" t="str">
        <f t="shared" si="1"/>
        <v>REINALDO ALEXIS FORNES VICUÑA </v>
      </c>
      <c r="G369" s="100" t="s">
        <v>12779</v>
      </c>
      <c r="H369" s="190"/>
      <c r="I369" s="27"/>
      <c r="J369" s="189" t="s">
        <v>14</v>
      </c>
      <c r="K369" s="28"/>
    </row>
    <row r="370" ht="22.5" customHeight="1">
      <c r="A370" s="147">
        <v>46149.0</v>
      </c>
      <c r="B370" s="15"/>
      <c r="C370" s="44"/>
      <c r="D370" s="181" t="s">
        <v>27827</v>
      </c>
      <c r="E370" s="100"/>
      <c r="F370" s="112" t="str">
        <f t="shared" si="1"/>
        <v>MATÍAS IGNACIO FUENTES CUEVAS </v>
      </c>
      <c r="G370" s="100" t="s">
        <v>27828</v>
      </c>
      <c r="H370" s="39" t="s">
        <v>12</v>
      </c>
      <c r="I370" s="27"/>
      <c r="J370" s="189" t="s">
        <v>14</v>
      </c>
      <c r="K370" s="23" t="s">
        <v>15</v>
      </c>
    </row>
    <row r="371" ht="22.5" customHeight="1">
      <c r="A371" s="147">
        <v>46149.0</v>
      </c>
      <c r="B371" s="15"/>
      <c r="C371" s="46" t="s">
        <v>794</v>
      </c>
      <c r="D371" s="181" t="s">
        <v>27829</v>
      </c>
      <c r="E371" s="100"/>
      <c r="F371" s="112" t="str">
        <f t="shared" si="1"/>
        <v>ARIEL ANDRÉS GUTIÉRREZ LARA </v>
      </c>
      <c r="G371" s="100" t="s">
        <v>27830</v>
      </c>
      <c r="H371" s="39" t="s">
        <v>12</v>
      </c>
      <c r="I371" s="27"/>
      <c r="J371" s="189" t="s">
        <v>21</v>
      </c>
      <c r="K371" s="23" t="s">
        <v>15</v>
      </c>
    </row>
    <row r="372" ht="22.5" customHeight="1">
      <c r="A372" s="147">
        <v>46149.0</v>
      </c>
      <c r="B372" s="15"/>
      <c r="C372" s="46" t="s">
        <v>106</v>
      </c>
      <c r="D372" s="181" t="s">
        <v>27831</v>
      </c>
      <c r="E372" s="100"/>
      <c r="F372" s="112" t="str">
        <f t="shared" si="1"/>
        <v>ANTONIO AGUSTO ROJAS BÓRQUEZ </v>
      </c>
      <c r="G372" s="100" t="s">
        <v>27832</v>
      </c>
      <c r="H372" s="39" t="s">
        <v>12</v>
      </c>
      <c r="I372" s="22" t="s">
        <v>13</v>
      </c>
      <c r="J372" s="189" t="s">
        <v>21</v>
      </c>
      <c r="K372" s="28"/>
    </row>
    <row r="373" ht="22.5" customHeight="1">
      <c r="A373" s="147">
        <v>46149.0</v>
      </c>
      <c r="B373" s="15"/>
      <c r="C373" s="46" t="s">
        <v>228</v>
      </c>
      <c r="D373" s="181" t="s">
        <v>27833</v>
      </c>
      <c r="E373" s="100"/>
      <c r="F373" s="112" t="str">
        <f t="shared" si="1"/>
        <v>DANNY PATRICIO POBLETE BALEIZAN </v>
      </c>
      <c r="G373" s="100" t="s">
        <v>27834</v>
      </c>
      <c r="H373" s="39" t="s">
        <v>12</v>
      </c>
      <c r="I373" s="27"/>
      <c r="J373" s="189" t="s">
        <v>21</v>
      </c>
      <c r="K373" s="23" t="s">
        <v>15</v>
      </c>
    </row>
    <row r="374" ht="22.5" customHeight="1">
      <c r="A374" s="147">
        <v>46149.0</v>
      </c>
      <c r="B374" s="15">
        <v>46149.0</v>
      </c>
      <c r="C374" s="44">
        <v>43313.0</v>
      </c>
      <c r="D374" s="181" t="s">
        <v>27835</v>
      </c>
      <c r="E374" s="100"/>
      <c r="F374" s="112" t="str">
        <f t="shared" si="1"/>
        <v>SARA BELÉN MILLANAO RAIPÁN </v>
      </c>
      <c r="G374" s="100" t="s">
        <v>27836</v>
      </c>
      <c r="H374" s="39" t="s">
        <v>12</v>
      </c>
      <c r="I374" s="27"/>
      <c r="J374" s="189" t="s">
        <v>17</v>
      </c>
      <c r="K374" s="23" t="s">
        <v>15</v>
      </c>
    </row>
    <row r="375" ht="22.5" customHeight="1">
      <c r="A375" s="147">
        <v>46149.0</v>
      </c>
      <c r="B375" s="15">
        <v>46149.0</v>
      </c>
      <c r="C375" s="44">
        <v>44044.0</v>
      </c>
      <c r="D375" s="181" t="s">
        <v>27837</v>
      </c>
      <c r="E375" s="100"/>
      <c r="F375" s="112" t="str">
        <f t="shared" si="1"/>
        <v>HÉCTOR ALEJANDRO ZAMORANO FARÍAS </v>
      </c>
      <c r="G375" s="100" t="s">
        <v>27838</v>
      </c>
      <c r="H375" s="39" t="s">
        <v>12</v>
      </c>
      <c r="I375" s="27"/>
      <c r="J375" s="189" t="s">
        <v>17</v>
      </c>
      <c r="K375" s="23" t="s">
        <v>15</v>
      </c>
    </row>
    <row r="376" ht="22.5" customHeight="1">
      <c r="A376" s="147">
        <v>46149.0</v>
      </c>
      <c r="B376" s="15">
        <v>46135.0</v>
      </c>
      <c r="C376" s="44">
        <v>41913.0</v>
      </c>
      <c r="D376" s="181" t="s">
        <v>27839</v>
      </c>
      <c r="E376" s="100"/>
      <c r="F376" s="112" t="str">
        <f t="shared" si="1"/>
        <v>CRISTÓBAL ANDRÉS GALLEGOS TRUJILLO </v>
      </c>
      <c r="G376" s="100" t="s">
        <v>27840</v>
      </c>
      <c r="H376" s="39" t="s">
        <v>12</v>
      </c>
      <c r="I376" s="27"/>
      <c r="J376" s="189" t="s">
        <v>17</v>
      </c>
      <c r="K376" s="23" t="s">
        <v>15</v>
      </c>
    </row>
    <row r="377" ht="22.5" customHeight="1">
      <c r="A377" s="147">
        <v>46149.0</v>
      </c>
      <c r="B377" s="15"/>
      <c r="C377" s="46" t="s">
        <v>2485</v>
      </c>
      <c r="D377" s="181" t="s">
        <v>27841</v>
      </c>
      <c r="E377" s="100"/>
      <c r="F377" s="112" t="str">
        <f t="shared" si="1"/>
        <v>LUIS EDUARDO LE BLANC TAPIA </v>
      </c>
      <c r="G377" s="100" t="s">
        <v>27842</v>
      </c>
      <c r="H377" s="39" t="s">
        <v>12</v>
      </c>
      <c r="I377" s="27"/>
      <c r="J377" s="189" t="s">
        <v>21</v>
      </c>
      <c r="K377" s="23" t="s">
        <v>15</v>
      </c>
    </row>
    <row r="378" ht="22.5" customHeight="1">
      <c r="A378" s="147">
        <v>46150.0</v>
      </c>
      <c r="B378" s="15"/>
      <c r="C378" s="44"/>
      <c r="D378" s="181" t="s">
        <v>27843</v>
      </c>
      <c r="E378" s="100"/>
      <c r="F378" s="112" t="str">
        <f t="shared" si="1"/>
        <v>CONSTANZA VALENTINA OLAVARRÍA BARRÍA </v>
      </c>
      <c r="G378" s="100" t="s">
        <v>27844</v>
      </c>
      <c r="H378" s="39" t="s">
        <v>12</v>
      </c>
      <c r="I378" s="27"/>
      <c r="J378" s="189" t="s">
        <v>14</v>
      </c>
      <c r="K378" s="28"/>
    </row>
    <row r="379" ht="22.5" customHeight="1">
      <c r="A379" s="147">
        <v>46150.0</v>
      </c>
      <c r="B379" s="15"/>
      <c r="C379" s="44"/>
      <c r="D379" s="181" t="s">
        <v>27845</v>
      </c>
      <c r="E379" s="100"/>
      <c r="F379" s="112" t="str">
        <f t="shared" si="1"/>
        <v>FERNANDA MICHELLE MENESES GUZMÁN </v>
      </c>
      <c r="G379" s="100" t="s">
        <v>27846</v>
      </c>
      <c r="H379" s="190"/>
      <c r="I379" s="27"/>
      <c r="J379" s="189" t="s">
        <v>14</v>
      </c>
      <c r="K379" s="28"/>
    </row>
    <row r="380" ht="22.5" customHeight="1">
      <c r="A380" s="147">
        <v>46150.0</v>
      </c>
      <c r="B380" s="15"/>
      <c r="C380" s="44"/>
      <c r="D380" s="181" t="s">
        <v>27847</v>
      </c>
      <c r="E380" s="100"/>
      <c r="F380" s="112" t="str">
        <f t="shared" si="1"/>
        <v>MARCO ANTONIO PALOMO SEGOVIA </v>
      </c>
      <c r="G380" s="100" t="s">
        <v>27848</v>
      </c>
      <c r="H380" s="39" t="s">
        <v>12</v>
      </c>
      <c r="I380" s="27"/>
      <c r="J380" s="189" t="s">
        <v>14</v>
      </c>
      <c r="K380" s="28"/>
    </row>
    <row r="381" ht="22.5" customHeight="1">
      <c r="A381" s="147">
        <v>46150.0</v>
      </c>
      <c r="B381" s="15"/>
      <c r="C381" s="44"/>
      <c r="D381" s="181" t="s">
        <v>27849</v>
      </c>
      <c r="E381" s="100"/>
      <c r="F381" s="112" t="str">
        <f t="shared" si="1"/>
        <v>KEVIN OSVALDO VRIES COLLAO </v>
      </c>
      <c r="G381" s="100" t="s">
        <v>17328</v>
      </c>
      <c r="H381" s="39" t="s">
        <v>12</v>
      </c>
      <c r="I381" s="27"/>
      <c r="J381" s="189" t="s">
        <v>14</v>
      </c>
      <c r="K381" s="28"/>
    </row>
    <row r="382" ht="22.5" customHeight="1">
      <c r="A382" s="147">
        <v>46150.0</v>
      </c>
      <c r="B382" s="15"/>
      <c r="C382" s="44"/>
      <c r="D382" s="181" t="s">
        <v>27850</v>
      </c>
      <c r="E382" s="100"/>
      <c r="F382" s="112" t="str">
        <f t="shared" si="1"/>
        <v>JAVIERA IGNACIA RAMÍREZ AESCHLIMANN </v>
      </c>
      <c r="G382" s="100" t="s">
        <v>27851</v>
      </c>
      <c r="H382" s="190"/>
      <c r="I382" s="27"/>
      <c r="J382" s="189" t="s">
        <v>14</v>
      </c>
      <c r="K382" s="28"/>
    </row>
    <row r="383" ht="22.5" customHeight="1">
      <c r="A383" s="147">
        <v>46150.0</v>
      </c>
      <c r="B383" s="15"/>
      <c r="C383" s="44"/>
      <c r="D383" s="181" t="s">
        <v>27852</v>
      </c>
      <c r="E383" s="100"/>
      <c r="F383" s="112" t="str">
        <f t="shared" si="1"/>
        <v>PAOLA DENNISE SOTO CÁRDENAS </v>
      </c>
      <c r="G383" s="100" t="s">
        <v>27853</v>
      </c>
      <c r="H383" s="39" t="s">
        <v>12</v>
      </c>
      <c r="I383" s="27"/>
      <c r="J383" s="189" t="s">
        <v>14</v>
      </c>
      <c r="K383" s="28"/>
    </row>
    <row r="384" ht="22.5" customHeight="1">
      <c r="A384" s="147">
        <v>46150.0</v>
      </c>
      <c r="B384" s="15"/>
      <c r="C384" s="44"/>
      <c r="D384" s="181" t="s">
        <v>27854</v>
      </c>
      <c r="E384" s="100"/>
      <c r="F384" s="112" t="str">
        <f t="shared" si="1"/>
        <v>VAYTIARE KATALINA PESCE BUSTAMANTE </v>
      </c>
      <c r="G384" s="100" t="s">
        <v>27855</v>
      </c>
      <c r="H384" s="39" t="s">
        <v>12</v>
      </c>
      <c r="I384" s="27"/>
      <c r="J384" s="189" t="s">
        <v>14</v>
      </c>
      <c r="K384" s="28"/>
    </row>
    <row r="385" ht="22.5" customHeight="1">
      <c r="A385" s="147">
        <v>46150.0</v>
      </c>
      <c r="B385" s="15"/>
      <c r="C385" s="44"/>
      <c r="D385" s="181" t="s">
        <v>27856</v>
      </c>
      <c r="E385" s="100"/>
      <c r="F385" s="112" t="str">
        <f t="shared" si="1"/>
        <v>JORGE SEBASTIÁN CASTRO LÓPEZ </v>
      </c>
      <c r="G385" s="100" t="s">
        <v>27857</v>
      </c>
      <c r="H385" s="190"/>
      <c r="I385" s="27"/>
      <c r="J385" s="189" t="s">
        <v>14</v>
      </c>
      <c r="K385" s="28"/>
    </row>
    <row r="386" ht="22.5" customHeight="1">
      <c r="A386" s="147">
        <v>46150.0</v>
      </c>
      <c r="B386" s="15"/>
      <c r="C386" s="44"/>
      <c r="D386" s="181" t="s">
        <v>27858</v>
      </c>
      <c r="E386" s="100"/>
      <c r="F386" s="112" t="str">
        <f t="shared" si="1"/>
        <v>BASTIÁN AXEL OYARZÚN MANCILLA </v>
      </c>
      <c r="G386" s="100" t="s">
        <v>27859</v>
      </c>
      <c r="H386" s="39" t="s">
        <v>12</v>
      </c>
      <c r="I386" s="27"/>
      <c r="J386" s="189" t="s">
        <v>14</v>
      </c>
      <c r="K386" s="28"/>
    </row>
    <row r="387" ht="22.5" customHeight="1">
      <c r="A387" s="147">
        <v>46150.0</v>
      </c>
      <c r="B387" s="15"/>
      <c r="C387" s="44"/>
      <c r="D387" s="181" t="s">
        <v>27860</v>
      </c>
      <c r="E387" s="100"/>
      <c r="F387" s="112" t="str">
        <f t="shared" si="1"/>
        <v>CINTHIA MARITZA TAPIA MÉNDEZ </v>
      </c>
      <c r="G387" s="100" t="s">
        <v>27861</v>
      </c>
      <c r="H387" s="39" t="s">
        <v>12</v>
      </c>
      <c r="I387" s="27"/>
      <c r="J387" s="189" t="s">
        <v>14</v>
      </c>
      <c r="K387" s="28"/>
    </row>
    <row r="388" ht="22.5" customHeight="1">
      <c r="A388" s="147">
        <v>46150.0</v>
      </c>
      <c r="B388" s="15"/>
      <c r="C388" s="44"/>
      <c r="D388" s="181" t="s">
        <v>27862</v>
      </c>
      <c r="E388" s="100"/>
      <c r="F388" s="112" t="str">
        <f t="shared" si="1"/>
        <v>MIREYA ANDREA OSORIO NAVARRO </v>
      </c>
      <c r="G388" s="100" t="s">
        <v>9525</v>
      </c>
      <c r="H388" s="190"/>
      <c r="I388" s="27"/>
      <c r="J388" s="189" t="s">
        <v>14</v>
      </c>
      <c r="K388" s="28"/>
    </row>
    <row r="389" ht="22.5" customHeight="1">
      <c r="A389" s="147">
        <v>46150.0</v>
      </c>
      <c r="B389" s="15"/>
      <c r="C389" s="44"/>
      <c r="D389" s="181" t="s">
        <v>27863</v>
      </c>
      <c r="E389" s="100"/>
      <c r="F389" s="112" t="str">
        <f t="shared" si="1"/>
        <v>OSCAR MARTÍN ARAYA LOYOLA </v>
      </c>
      <c r="G389" s="100" t="s">
        <v>27864</v>
      </c>
      <c r="H389" s="190"/>
      <c r="I389" s="27"/>
      <c r="J389" s="189" t="s">
        <v>14</v>
      </c>
      <c r="K389" s="28"/>
    </row>
    <row r="390" ht="22.5" customHeight="1">
      <c r="A390" s="147">
        <v>46150.0</v>
      </c>
      <c r="B390" s="15"/>
      <c r="C390" s="44"/>
      <c r="D390" s="181" t="s">
        <v>27865</v>
      </c>
      <c r="E390" s="100"/>
      <c r="F390" s="112" t="str">
        <f t="shared" si="1"/>
        <v>YOAN ZAMBRANO CHIA </v>
      </c>
      <c r="G390" s="100" t="s">
        <v>27866</v>
      </c>
      <c r="H390" s="190"/>
      <c r="I390" s="27"/>
      <c r="J390" s="189" t="s">
        <v>14</v>
      </c>
      <c r="K390" s="28"/>
    </row>
    <row r="391" ht="22.5" customHeight="1">
      <c r="A391" s="147">
        <v>46150.0</v>
      </c>
      <c r="B391" s="15"/>
      <c r="C391" s="44"/>
      <c r="D391" s="181" t="s">
        <v>27867</v>
      </c>
      <c r="E391" s="100"/>
      <c r="F391" s="112" t="str">
        <f t="shared" si="1"/>
        <v>MARYORIE ANDREA ALVEAL SALAZAR </v>
      </c>
      <c r="G391" s="100" t="s">
        <v>27868</v>
      </c>
      <c r="H391" s="190"/>
      <c r="I391" s="27"/>
      <c r="J391" s="189" t="s">
        <v>14</v>
      </c>
      <c r="K391" s="28"/>
    </row>
    <row r="392" ht="22.5" customHeight="1">
      <c r="A392" s="147">
        <v>46150.0</v>
      </c>
      <c r="B392" s="15"/>
      <c r="C392" s="44"/>
      <c r="D392" s="181" t="s">
        <v>27869</v>
      </c>
      <c r="E392" s="100"/>
      <c r="F392" s="112" t="str">
        <f t="shared" si="1"/>
        <v>ANDRÉS FRANCISCO MARABOLÍ CASTRO </v>
      </c>
      <c r="G392" s="100" t="s">
        <v>27870</v>
      </c>
      <c r="H392" s="39" t="s">
        <v>12</v>
      </c>
      <c r="I392" s="27"/>
      <c r="J392" s="189" t="s">
        <v>17</v>
      </c>
      <c r="K392" s="23" t="s">
        <v>30</v>
      </c>
    </row>
    <row r="393" ht="22.5" customHeight="1">
      <c r="A393" s="147">
        <v>46150.0</v>
      </c>
      <c r="B393" s="15"/>
      <c r="C393" s="44"/>
      <c r="D393" s="181" t="s">
        <v>27871</v>
      </c>
      <c r="E393" s="100"/>
      <c r="F393" s="112" t="str">
        <f t="shared" si="1"/>
        <v>TERESA VICTORIA ESCOBAR SILVA </v>
      </c>
      <c r="G393" s="100" t="s">
        <v>27872</v>
      </c>
      <c r="H393" s="39" t="s">
        <v>12</v>
      </c>
      <c r="I393" s="27"/>
      <c r="J393" s="189" t="s">
        <v>14</v>
      </c>
      <c r="K393" s="23" t="s">
        <v>15</v>
      </c>
    </row>
    <row r="394" ht="22.5" customHeight="1">
      <c r="A394" s="147">
        <v>46150.0</v>
      </c>
      <c r="B394" s="15"/>
      <c r="C394" s="44"/>
      <c r="D394" s="181" t="s">
        <v>27873</v>
      </c>
      <c r="E394" s="100"/>
      <c r="F394" s="112" t="str">
        <f t="shared" si="1"/>
        <v>ARIEL ALONSO MARCHANT MORALES </v>
      </c>
      <c r="G394" s="100" t="s">
        <v>27874</v>
      </c>
      <c r="H394" s="39" t="s">
        <v>12</v>
      </c>
      <c r="I394" s="27"/>
      <c r="J394" s="189" t="s">
        <v>14</v>
      </c>
      <c r="K394" s="28"/>
    </row>
    <row r="395" ht="22.5" customHeight="1">
      <c r="A395" s="147">
        <v>46150.0</v>
      </c>
      <c r="B395" s="15"/>
      <c r="C395" s="44"/>
      <c r="D395" s="181" t="s">
        <v>27875</v>
      </c>
      <c r="E395" s="100"/>
      <c r="F395" s="112" t="str">
        <f t="shared" si="1"/>
        <v>JAVIER NICOLÁS ITURRA CARRASCO </v>
      </c>
      <c r="G395" s="100" t="s">
        <v>27876</v>
      </c>
      <c r="H395" s="39" t="s">
        <v>12</v>
      </c>
      <c r="I395" s="27"/>
      <c r="J395" s="189" t="s">
        <v>14</v>
      </c>
      <c r="K395" s="28"/>
    </row>
    <row r="396" ht="22.5" customHeight="1">
      <c r="A396" s="147">
        <v>46150.0</v>
      </c>
      <c r="B396" s="15"/>
      <c r="C396" s="44"/>
      <c r="D396" s="181" t="s">
        <v>27877</v>
      </c>
      <c r="E396" s="100"/>
      <c r="F396" s="112" t="str">
        <f t="shared" si="1"/>
        <v>MÁXIMO ARIEL BRAVO JEREZ </v>
      </c>
      <c r="G396" s="100" t="s">
        <v>15075</v>
      </c>
      <c r="H396" s="39" t="s">
        <v>12</v>
      </c>
      <c r="I396" s="27"/>
      <c r="J396" s="189" t="s">
        <v>14</v>
      </c>
      <c r="K396" s="28"/>
    </row>
    <row r="397" ht="22.5" customHeight="1">
      <c r="A397" s="147">
        <v>46150.0</v>
      </c>
      <c r="B397" s="15"/>
      <c r="C397" s="44"/>
      <c r="D397" s="181" t="s">
        <v>27878</v>
      </c>
      <c r="E397" s="100"/>
      <c r="F397" s="112" t="str">
        <f t="shared" si="1"/>
        <v>MATÍAS IGNACIO HENRÍQUEZ JARA </v>
      </c>
      <c r="G397" s="100" t="s">
        <v>21472</v>
      </c>
      <c r="H397" s="39" t="s">
        <v>12</v>
      </c>
      <c r="I397" s="27"/>
      <c r="J397" s="189" t="s">
        <v>14</v>
      </c>
      <c r="K397" s="28"/>
    </row>
    <row r="398" ht="22.5" customHeight="1">
      <c r="A398" s="147">
        <v>46150.0</v>
      </c>
      <c r="B398" s="15"/>
      <c r="C398" s="44"/>
      <c r="D398" s="181" t="s">
        <v>27879</v>
      </c>
      <c r="E398" s="100"/>
      <c r="F398" s="112" t="str">
        <f t="shared" si="1"/>
        <v>JEAN PAUL SERRANO RODRÍGUEZ </v>
      </c>
      <c r="G398" s="157" t="s">
        <v>27880</v>
      </c>
      <c r="H398" s="39" t="s">
        <v>12</v>
      </c>
      <c r="I398" s="27"/>
      <c r="J398" s="189" t="s">
        <v>14</v>
      </c>
      <c r="K398" s="28"/>
    </row>
    <row r="399" ht="22.5" customHeight="1">
      <c r="A399" s="147">
        <v>46150.0</v>
      </c>
      <c r="B399" s="15"/>
      <c r="C399" s="44"/>
      <c r="D399" s="181" t="s">
        <v>27881</v>
      </c>
      <c r="E399" s="100"/>
      <c r="F399" s="112" t="str">
        <f t="shared" si="1"/>
        <v>FRANCISCA MARITZA MARTÍNEZ GUERRA </v>
      </c>
      <c r="G399" s="100" t="s">
        <v>27882</v>
      </c>
      <c r="H399" s="190"/>
      <c r="I399" s="27"/>
      <c r="J399" s="189" t="s">
        <v>14</v>
      </c>
      <c r="K399" s="28"/>
    </row>
    <row r="400" ht="22.5" customHeight="1">
      <c r="A400" s="147">
        <v>46150.0</v>
      </c>
      <c r="B400" s="15"/>
      <c r="C400" s="44"/>
      <c r="D400" s="181" t="s">
        <v>27883</v>
      </c>
      <c r="E400" s="100"/>
      <c r="F400" s="112" t="str">
        <f t="shared" si="1"/>
        <v>JORGE DIEGO ANDRÉS GONZÁLEZ CONTRERAS </v>
      </c>
      <c r="G400" s="100" t="s">
        <v>27884</v>
      </c>
      <c r="H400" s="39" t="s">
        <v>12</v>
      </c>
      <c r="I400" s="27"/>
      <c r="J400" s="189" t="s">
        <v>14</v>
      </c>
      <c r="K400" s="28"/>
    </row>
    <row r="401" ht="22.5" customHeight="1">
      <c r="A401" s="147">
        <v>46150.0</v>
      </c>
      <c r="B401" s="15"/>
      <c r="C401" s="44"/>
      <c r="D401" s="181" t="s">
        <v>27885</v>
      </c>
      <c r="E401" s="100"/>
      <c r="F401" s="112" t="str">
        <f t="shared" si="1"/>
        <v>FERNANDA PAULINA MANDIOLA MELO </v>
      </c>
      <c r="G401" s="100" t="s">
        <v>27886</v>
      </c>
      <c r="H401" s="39" t="s">
        <v>12</v>
      </c>
      <c r="I401" s="27"/>
      <c r="J401" s="189" t="s">
        <v>14</v>
      </c>
      <c r="K401" s="28"/>
    </row>
    <row r="402" ht="22.5" customHeight="1">
      <c r="A402" s="147">
        <v>46150.0</v>
      </c>
      <c r="B402" s="15"/>
      <c r="C402" s="44"/>
      <c r="D402" s="181" t="s">
        <v>27887</v>
      </c>
      <c r="E402" s="100"/>
      <c r="F402" s="112" t="str">
        <f t="shared" si="1"/>
        <v>BENJAMIN JESÚS ROJAS ROJAS </v>
      </c>
      <c r="G402" s="100" t="s">
        <v>27888</v>
      </c>
      <c r="H402" s="39" t="s">
        <v>12</v>
      </c>
      <c r="I402" s="27"/>
      <c r="J402" s="189" t="s">
        <v>14</v>
      </c>
      <c r="K402" s="28"/>
    </row>
    <row r="403" ht="22.5" customHeight="1">
      <c r="A403" s="147">
        <v>46150.0</v>
      </c>
      <c r="B403" s="15"/>
      <c r="C403" s="44"/>
      <c r="D403" s="181" t="s">
        <v>27889</v>
      </c>
      <c r="E403" s="100"/>
      <c r="F403" s="112" t="str">
        <f t="shared" si="1"/>
        <v>EDISSON ANTONIO BRIANTE BAEZ </v>
      </c>
      <c r="G403" s="100" t="s">
        <v>10352</v>
      </c>
      <c r="H403" s="39" t="s">
        <v>12</v>
      </c>
      <c r="I403" s="27"/>
      <c r="J403" s="189" t="s">
        <v>14</v>
      </c>
      <c r="K403" s="28"/>
    </row>
    <row r="404" ht="22.5" customHeight="1">
      <c r="A404" s="147">
        <v>46150.0</v>
      </c>
      <c r="B404" s="15"/>
      <c r="C404" s="44"/>
      <c r="D404" s="181" t="s">
        <v>27890</v>
      </c>
      <c r="E404" s="100"/>
      <c r="F404" s="112" t="str">
        <f t="shared" si="1"/>
        <v>RODRIGO ANTONIO CONTADOR CAREAGA </v>
      </c>
      <c r="G404" s="100" t="s">
        <v>27891</v>
      </c>
      <c r="H404" s="190"/>
      <c r="I404" s="27"/>
      <c r="J404" s="189" t="s">
        <v>14</v>
      </c>
      <c r="K404" s="28"/>
    </row>
    <row r="405" ht="22.5" customHeight="1">
      <c r="A405" s="147">
        <v>46150.0</v>
      </c>
      <c r="B405" s="15"/>
      <c r="C405" s="44"/>
      <c r="D405" s="181" t="s">
        <v>27892</v>
      </c>
      <c r="E405" s="100"/>
      <c r="F405" s="112" t="str">
        <f t="shared" si="1"/>
        <v>MARCOS PATRICIO MIRANDA GULA </v>
      </c>
      <c r="G405" s="100" t="s">
        <v>27893</v>
      </c>
      <c r="H405" s="39" t="s">
        <v>12</v>
      </c>
      <c r="I405" s="27"/>
      <c r="J405" s="189" t="s">
        <v>14</v>
      </c>
      <c r="K405" s="28"/>
    </row>
    <row r="406" ht="22.5" customHeight="1">
      <c r="A406" s="147">
        <v>46150.0</v>
      </c>
      <c r="B406" s="15"/>
      <c r="C406" s="44"/>
      <c r="D406" s="181" t="s">
        <v>27894</v>
      </c>
      <c r="E406" s="100"/>
      <c r="F406" s="112" t="str">
        <f t="shared" si="1"/>
        <v>MIGUEL ALEJANDRO BARAHONA TORRES </v>
      </c>
      <c r="G406" s="100" t="s">
        <v>27895</v>
      </c>
      <c r="H406" s="39" t="s">
        <v>12</v>
      </c>
      <c r="I406" s="27"/>
      <c r="J406" s="189" t="s">
        <v>14</v>
      </c>
      <c r="K406" s="28"/>
    </row>
    <row r="407" ht="22.5" customHeight="1">
      <c r="A407" s="147">
        <v>46150.0</v>
      </c>
      <c r="B407" s="15"/>
      <c r="C407" s="44"/>
      <c r="D407" s="181" t="s">
        <v>27896</v>
      </c>
      <c r="E407" s="100"/>
      <c r="F407" s="112" t="str">
        <f t="shared" si="1"/>
        <v>TAMARA ALEJANDRA TORRES OLIVARES </v>
      </c>
      <c r="G407" s="100" t="s">
        <v>27897</v>
      </c>
      <c r="H407" s="39" t="s">
        <v>12</v>
      </c>
      <c r="I407" s="27"/>
      <c r="J407" s="189" t="s">
        <v>14</v>
      </c>
      <c r="K407" s="28"/>
    </row>
    <row r="408" ht="22.5" customHeight="1">
      <c r="A408" s="147">
        <v>46150.0</v>
      </c>
      <c r="B408" s="15"/>
      <c r="C408" s="44"/>
      <c r="D408" s="181" t="s">
        <v>27898</v>
      </c>
      <c r="E408" s="100"/>
      <c r="F408" s="112" t="str">
        <f t="shared" si="1"/>
        <v>ANDRÉS JOSÉ THORSOE URIBE </v>
      </c>
      <c r="G408" s="100" t="s">
        <v>27899</v>
      </c>
      <c r="H408" s="39" t="s">
        <v>12</v>
      </c>
      <c r="I408" s="27"/>
      <c r="J408" s="189" t="s">
        <v>14</v>
      </c>
      <c r="K408" s="28"/>
    </row>
    <row r="409" ht="22.5" customHeight="1">
      <c r="A409" s="147">
        <v>46150.0</v>
      </c>
      <c r="B409" s="15"/>
      <c r="C409" s="44"/>
      <c r="D409" s="181" t="s">
        <v>27900</v>
      </c>
      <c r="E409" s="100"/>
      <c r="F409" s="112" t="str">
        <f t="shared" si="1"/>
        <v>MATÍAS IGNACIO CAMPOS CABEZAS </v>
      </c>
      <c r="G409" s="100" t="s">
        <v>27901</v>
      </c>
      <c r="H409" s="39" t="s">
        <v>12</v>
      </c>
      <c r="I409" s="27"/>
      <c r="J409" s="189" t="s">
        <v>14</v>
      </c>
      <c r="K409" s="28"/>
    </row>
    <row r="410" ht="22.5" customHeight="1">
      <c r="A410" s="147">
        <v>46150.0</v>
      </c>
      <c r="B410" s="15"/>
      <c r="C410" s="44"/>
      <c r="D410" s="181" t="s">
        <v>24293</v>
      </c>
      <c r="E410" s="100"/>
      <c r="F410" s="112" t="str">
        <f t="shared" si="1"/>
        <v>NICOLÁS ALEXANDER MÁRQUEZ MUÑOZ </v>
      </c>
      <c r="G410" s="100" t="s">
        <v>24294</v>
      </c>
      <c r="H410" s="39" t="s">
        <v>12</v>
      </c>
      <c r="I410" s="27"/>
      <c r="J410" s="189" t="s">
        <v>14</v>
      </c>
      <c r="K410" s="28"/>
    </row>
    <row r="411" ht="22.5" customHeight="1">
      <c r="A411" s="147">
        <v>46150.0</v>
      </c>
      <c r="B411" s="15"/>
      <c r="C411" s="44"/>
      <c r="D411" s="181" t="s">
        <v>24299</v>
      </c>
      <c r="E411" s="100"/>
      <c r="F411" s="112" t="str">
        <f t="shared" si="1"/>
        <v>CARLOS ESUA LEIVA FLORES </v>
      </c>
      <c r="G411" s="100" t="s">
        <v>24300</v>
      </c>
      <c r="H411" s="39" t="s">
        <v>12</v>
      </c>
      <c r="I411" s="27"/>
      <c r="J411" s="189" t="s">
        <v>14</v>
      </c>
      <c r="K411" s="28"/>
    </row>
    <row r="412" ht="22.5" customHeight="1">
      <c r="A412" s="147">
        <v>46150.0</v>
      </c>
      <c r="B412" s="15"/>
      <c r="C412" s="44"/>
      <c r="D412" s="181" t="s">
        <v>27902</v>
      </c>
      <c r="E412" s="100"/>
      <c r="F412" s="112" t="str">
        <f t="shared" si="1"/>
        <v>CRISTIAN ALEXIS MATELUNA SCHNEIDER </v>
      </c>
      <c r="G412" s="100" t="s">
        <v>27903</v>
      </c>
      <c r="H412" s="190"/>
      <c r="I412" s="27"/>
      <c r="J412" s="189" t="s">
        <v>14</v>
      </c>
      <c r="K412" s="28"/>
    </row>
    <row r="413" ht="22.5" customHeight="1">
      <c r="A413" s="147">
        <v>46150.0</v>
      </c>
      <c r="B413" s="15"/>
      <c r="C413" s="44"/>
      <c r="D413" s="181" t="s">
        <v>27904</v>
      </c>
      <c r="E413" s="100"/>
      <c r="F413" s="112" t="str">
        <f t="shared" si="1"/>
        <v>JEAN PIERRE JACOB OLIVARES </v>
      </c>
      <c r="G413" s="100" t="s">
        <v>27905</v>
      </c>
      <c r="H413" s="190"/>
      <c r="I413" s="27"/>
      <c r="J413" s="189" t="s">
        <v>14</v>
      </c>
      <c r="K413" s="28"/>
    </row>
    <row r="414" ht="22.5" customHeight="1">
      <c r="A414" s="147">
        <v>46150.0</v>
      </c>
      <c r="B414" s="15"/>
      <c r="C414" s="44"/>
      <c r="D414" s="181" t="s">
        <v>27906</v>
      </c>
      <c r="E414" s="100"/>
      <c r="F414" s="112" t="str">
        <f t="shared" si="1"/>
        <v>ZULY VIOLETA GAJARDO ARIAS </v>
      </c>
      <c r="G414" s="100" t="s">
        <v>27907</v>
      </c>
      <c r="H414" s="39" t="s">
        <v>12</v>
      </c>
      <c r="I414" s="27"/>
      <c r="J414" s="189" t="s">
        <v>14</v>
      </c>
      <c r="K414" s="28"/>
    </row>
    <row r="415" ht="22.5" customHeight="1">
      <c r="A415" s="147">
        <v>46150.0</v>
      </c>
      <c r="B415" s="15"/>
      <c r="C415" s="44"/>
      <c r="D415" s="181" t="s">
        <v>27908</v>
      </c>
      <c r="E415" s="100"/>
      <c r="F415" s="112" t="str">
        <f t="shared" si="1"/>
        <v>ALESSANDRO ANTONIO MAGGINI CARRETERO </v>
      </c>
      <c r="G415" s="100" t="s">
        <v>27909</v>
      </c>
      <c r="H415" s="39" t="s">
        <v>12</v>
      </c>
      <c r="I415" s="27"/>
      <c r="J415" s="189" t="s">
        <v>14</v>
      </c>
      <c r="K415" s="28"/>
    </row>
    <row r="416" ht="22.5" customHeight="1">
      <c r="A416" s="147">
        <v>46150.0</v>
      </c>
      <c r="B416" s="15"/>
      <c r="C416" s="46" t="s">
        <v>106</v>
      </c>
      <c r="D416" s="181" t="s">
        <v>27910</v>
      </c>
      <c r="E416" s="100"/>
      <c r="F416" s="112" t="str">
        <f t="shared" si="1"/>
        <v>DANIELLA TERESA GUERRA GALLEGUILLOS </v>
      </c>
      <c r="G416" s="100" t="s">
        <v>27911</v>
      </c>
      <c r="H416" s="39" t="s">
        <v>12</v>
      </c>
      <c r="I416" s="27"/>
      <c r="J416" s="189" t="s">
        <v>21</v>
      </c>
      <c r="K416" s="23" t="s">
        <v>15</v>
      </c>
    </row>
    <row r="417" ht="22.5" customHeight="1">
      <c r="A417" s="147">
        <v>46150.0</v>
      </c>
      <c r="B417" s="15"/>
      <c r="C417" s="46" t="s">
        <v>228</v>
      </c>
      <c r="D417" s="181" t="s">
        <v>27912</v>
      </c>
      <c r="E417" s="100"/>
      <c r="F417" s="112" t="str">
        <f t="shared" si="1"/>
        <v>MATÍAS IGNACIO DARROUY COZANO </v>
      </c>
      <c r="G417" s="100" t="s">
        <v>27913</v>
      </c>
      <c r="H417" s="39" t="s">
        <v>12</v>
      </c>
      <c r="I417" s="27"/>
      <c r="J417" s="189" t="s">
        <v>21</v>
      </c>
      <c r="K417" s="23" t="s">
        <v>30</v>
      </c>
    </row>
    <row r="418" ht="22.5" customHeight="1">
      <c r="A418" s="147">
        <v>46150.0</v>
      </c>
      <c r="B418" s="15"/>
      <c r="C418" s="46" t="s">
        <v>26097</v>
      </c>
      <c r="D418" s="181" t="s">
        <v>27914</v>
      </c>
      <c r="E418" s="100"/>
      <c r="F418" s="112" t="str">
        <f t="shared" si="1"/>
        <v>ANDRÉS GUILLERMO ABARCA LOBOS </v>
      </c>
      <c r="G418" s="100" t="s">
        <v>16202</v>
      </c>
      <c r="H418" s="190"/>
      <c r="I418" s="27"/>
      <c r="J418" s="189" t="s">
        <v>21</v>
      </c>
      <c r="K418" s="28"/>
    </row>
    <row r="419" ht="22.5" customHeight="1">
      <c r="A419" s="147">
        <v>46150.0</v>
      </c>
      <c r="B419" s="15"/>
      <c r="C419" s="46" t="s">
        <v>106</v>
      </c>
      <c r="D419" s="181" t="s">
        <v>27915</v>
      </c>
      <c r="E419" s="100"/>
      <c r="F419" s="112" t="str">
        <f t="shared" si="1"/>
        <v>DIEGO ANDRÉS ANDRADE CANALES </v>
      </c>
      <c r="G419" s="100" t="s">
        <v>27916</v>
      </c>
      <c r="H419" s="39" t="s">
        <v>12</v>
      </c>
      <c r="I419" s="27"/>
      <c r="J419" s="189" t="s">
        <v>21</v>
      </c>
      <c r="K419" s="23" t="s">
        <v>15</v>
      </c>
    </row>
    <row r="420" ht="22.5" customHeight="1">
      <c r="A420" s="147">
        <v>46150.0</v>
      </c>
      <c r="B420" s="15"/>
      <c r="C420" s="46" t="s">
        <v>1772</v>
      </c>
      <c r="D420" s="181" t="s">
        <v>27917</v>
      </c>
      <c r="E420" s="100"/>
      <c r="F420" s="112" t="str">
        <f t="shared" si="1"/>
        <v>ALFONSO DANIEL FERNÁNDEZ MARCHANT </v>
      </c>
      <c r="G420" s="100" t="s">
        <v>27918</v>
      </c>
      <c r="H420" s="190"/>
      <c r="I420" s="27"/>
      <c r="J420" s="189" t="s">
        <v>21</v>
      </c>
      <c r="K420" s="28"/>
    </row>
    <row r="421" ht="22.5" customHeight="1">
      <c r="A421" s="147">
        <v>46150.0</v>
      </c>
      <c r="B421" s="15"/>
      <c r="C421" s="46" t="s">
        <v>106</v>
      </c>
      <c r="D421" s="181" t="s">
        <v>27919</v>
      </c>
      <c r="E421" s="100"/>
      <c r="F421" s="112" t="str">
        <f t="shared" si="1"/>
        <v>OLGA MARGARITA CONCHA SOTO </v>
      </c>
      <c r="G421" s="100" t="s">
        <v>27920</v>
      </c>
      <c r="H421" s="190"/>
      <c r="I421" s="27"/>
      <c r="J421" s="189" t="s">
        <v>21</v>
      </c>
      <c r="K421" s="28"/>
    </row>
    <row r="422" ht="22.5" customHeight="1">
      <c r="A422" s="147">
        <v>46150.0</v>
      </c>
      <c r="B422" s="15"/>
      <c r="C422" s="46" t="s">
        <v>422</v>
      </c>
      <c r="D422" s="181" t="s">
        <v>27921</v>
      </c>
      <c r="E422" s="100"/>
      <c r="F422" s="112" t="str">
        <f t="shared" si="1"/>
        <v>JOSÉ ESTEFANO MATURANA ESCUDERO </v>
      </c>
      <c r="G422" s="100" t="s">
        <v>27922</v>
      </c>
      <c r="H422" s="39" t="s">
        <v>12</v>
      </c>
      <c r="I422" s="27"/>
      <c r="J422" s="189" t="s">
        <v>21226</v>
      </c>
      <c r="K422" s="23" t="s">
        <v>15</v>
      </c>
    </row>
    <row r="423" ht="22.5" customHeight="1">
      <c r="A423" s="147">
        <v>46150.0</v>
      </c>
      <c r="B423" s="15"/>
      <c r="C423" s="46" t="s">
        <v>106</v>
      </c>
      <c r="D423" s="181" t="s">
        <v>27923</v>
      </c>
      <c r="E423" s="100"/>
      <c r="F423" s="112" t="str">
        <f t="shared" si="1"/>
        <v>SOFÍA PAZ MUÑOZ TASCHERI </v>
      </c>
      <c r="G423" s="100" t="s">
        <v>27924</v>
      </c>
      <c r="H423" s="190"/>
      <c r="I423" s="27"/>
      <c r="J423" s="189" t="s">
        <v>21</v>
      </c>
      <c r="K423" s="28"/>
    </row>
    <row r="424" ht="22.5" customHeight="1">
      <c r="A424" s="147">
        <v>46150.0</v>
      </c>
      <c r="B424" s="15"/>
      <c r="C424" s="46" t="s">
        <v>794</v>
      </c>
      <c r="D424" s="181" t="s">
        <v>27925</v>
      </c>
      <c r="E424" s="100"/>
      <c r="F424" s="112" t="str">
        <f t="shared" si="1"/>
        <v>MARCELO EDUARDO PARRA MUÑOZ </v>
      </c>
      <c r="G424" s="100" t="s">
        <v>27926</v>
      </c>
      <c r="H424" s="190"/>
      <c r="I424" s="27"/>
      <c r="J424" s="189" t="s">
        <v>21</v>
      </c>
      <c r="K424" s="28"/>
    </row>
    <row r="425" ht="22.5" customHeight="1">
      <c r="A425" s="147">
        <v>46150.0</v>
      </c>
      <c r="B425" s="15"/>
      <c r="C425" s="46" t="s">
        <v>477</v>
      </c>
      <c r="D425" s="181" t="s">
        <v>27927</v>
      </c>
      <c r="E425" s="100"/>
      <c r="F425" s="112" t="str">
        <f t="shared" si="1"/>
        <v>MATÍAS ALEJANDRO MUÑOZ MOLINA </v>
      </c>
      <c r="G425" s="100" t="s">
        <v>27928</v>
      </c>
      <c r="H425" s="39" t="s">
        <v>12</v>
      </c>
      <c r="I425" s="27"/>
      <c r="J425" s="189" t="s">
        <v>21226</v>
      </c>
      <c r="K425" s="23" t="s">
        <v>15</v>
      </c>
    </row>
    <row r="426" ht="22.5" customHeight="1">
      <c r="A426" s="147">
        <v>46150.0</v>
      </c>
      <c r="B426" s="15"/>
      <c r="C426" s="46" t="s">
        <v>477</v>
      </c>
      <c r="D426" s="181" t="s">
        <v>27929</v>
      </c>
      <c r="E426" s="100"/>
      <c r="F426" s="112" t="str">
        <f t="shared" si="1"/>
        <v>MELANY DANIELA AHUMADA AHUMADA </v>
      </c>
      <c r="G426" s="100" t="s">
        <v>27930</v>
      </c>
      <c r="H426" s="39" t="s">
        <v>12</v>
      </c>
      <c r="I426" s="27"/>
      <c r="J426" s="189" t="s">
        <v>21</v>
      </c>
      <c r="K426" s="23" t="s">
        <v>30</v>
      </c>
    </row>
    <row r="427" ht="22.5" customHeight="1">
      <c r="A427" s="147">
        <v>46150.0</v>
      </c>
      <c r="B427" s="15"/>
      <c r="C427" s="46" t="s">
        <v>663</v>
      </c>
      <c r="D427" s="181" t="s">
        <v>27931</v>
      </c>
      <c r="E427" s="100"/>
      <c r="F427" s="112" t="str">
        <f t="shared" si="1"/>
        <v>GERARDP MARCELINO PEREZ PEREZ </v>
      </c>
      <c r="G427" s="100" t="s">
        <v>27932</v>
      </c>
      <c r="H427" s="39" t="s">
        <v>12</v>
      </c>
      <c r="I427" s="27"/>
      <c r="J427" s="189" t="s">
        <v>21</v>
      </c>
      <c r="K427" s="23" t="s">
        <v>20</v>
      </c>
    </row>
    <row r="428" ht="22.5" customHeight="1">
      <c r="A428" s="147">
        <v>46150.0</v>
      </c>
      <c r="B428" s="15"/>
      <c r="C428" s="46" t="s">
        <v>228</v>
      </c>
      <c r="D428" s="181" t="s">
        <v>27933</v>
      </c>
      <c r="E428" s="100"/>
      <c r="F428" s="112" t="str">
        <f t="shared" si="1"/>
        <v>ALEXANDER NICOLÁS MUÑOZ HERRERA </v>
      </c>
      <c r="G428" s="100" t="s">
        <v>23307</v>
      </c>
      <c r="H428" s="39" t="s">
        <v>12</v>
      </c>
      <c r="I428" s="27"/>
      <c r="J428" s="189" t="s">
        <v>21</v>
      </c>
      <c r="K428" s="23" t="s">
        <v>30</v>
      </c>
    </row>
    <row r="429" ht="22.5" customHeight="1">
      <c r="A429" s="147">
        <v>46150.0</v>
      </c>
      <c r="B429" s="15"/>
      <c r="C429" s="46" t="s">
        <v>122</v>
      </c>
      <c r="D429" s="181" t="s">
        <v>27934</v>
      </c>
      <c r="E429" s="100"/>
      <c r="F429" s="112" t="str">
        <f t="shared" si="1"/>
        <v>ALEJANDRO ANDRÉS SEPÚLVEDA BURGOS </v>
      </c>
      <c r="G429" s="100" t="s">
        <v>27935</v>
      </c>
      <c r="H429" s="190"/>
      <c r="I429" s="27"/>
      <c r="J429" s="189" t="s">
        <v>26</v>
      </c>
      <c r="K429" s="28"/>
    </row>
    <row r="430" ht="22.5" customHeight="1">
      <c r="A430" s="147">
        <v>46150.0</v>
      </c>
      <c r="B430" s="15"/>
      <c r="C430" s="46" t="s">
        <v>122</v>
      </c>
      <c r="D430" s="181" t="s">
        <v>27936</v>
      </c>
      <c r="E430" s="100"/>
      <c r="F430" s="112" t="str">
        <f t="shared" si="1"/>
        <v>PAOLA ANDREA ALFONSO OYARZO </v>
      </c>
      <c r="G430" s="100" t="s">
        <v>27937</v>
      </c>
      <c r="H430" s="190"/>
      <c r="I430" s="27"/>
      <c r="J430" s="189" t="s">
        <v>26</v>
      </c>
      <c r="K430" s="28"/>
    </row>
    <row r="431" ht="22.5" customHeight="1">
      <c r="A431" s="147">
        <v>46150.0</v>
      </c>
      <c r="B431" s="15"/>
      <c r="C431" s="46" t="s">
        <v>888</v>
      </c>
      <c r="D431" s="181" t="s">
        <v>27938</v>
      </c>
      <c r="E431" s="100"/>
      <c r="F431" s="112" t="str">
        <f t="shared" si="1"/>
        <v>ELSA YESENIA MELLA BRAVO </v>
      </c>
      <c r="G431" s="100" t="s">
        <v>27939</v>
      </c>
      <c r="H431" s="190"/>
      <c r="I431" s="27"/>
      <c r="J431" s="189" t="s">
        <v>21</v>
      </c>
      <c r="K431" s="28"/>
    </row>
    <row r="432" ht="22.5" customHeight="1">
      <c r="A432" s="147">
        <v>46150.0</v>
      </c>
      <c r="B432" s="15"/>
      <c r="C432" s="46" t="s">
        <v>122</v>
      </c>
      <c r="D432" s="181" t="s">
        <v>27940</v>
      </c>
      <c r="E432" s="100"/>
      <c r="F432" s="112" t="str">
        <f t="shared" si="1"/>
        <v>RUTH ELIZABETH OLGUÍN GUERRA </v>
      </c>
      <c r="G432" s="100" t="s">
        <v>27941</v>
      </c>
      <c r="H432" s="39" t="s">
        <v>12</v>
      </c>
      <c r="I432" s="27"/>
      <c r="J432" s="189" t="s">
        <v>21226</v>
      </c>
      <c r="K432" s="23" t="s">
        <v>15</v>
      </c>
    </row>
    <row r="433" ht="22.5" customHeight="1">
      <c r="A433" s="147">
        <v>46150.0</v>
      </c>
      <c r="B433" s="15"/>
      <c r="C433" s="46" t="s">
        <v>106</v>
      </c>
      <c r="D433" s="181" t="s">
        <v>27942</v>
      </c>
      <c r="E433" s="100"/>
      <c r="F433" s="112" t="str">
        <f t="shared" si="1"/>
        <v>MARTA ELENA ARRIAZA BRUNA </v>
      </c>
      <c r="G433" s="100" t="s">
        <v>27943</v>
      </c>
      <c r="H433" s="39" t="s">
        <v>12</v>
      </c>
      <c r="I433" s="27"/>
      <c r="J433" s="189" t="s">
        <v>21</v>
      </c>
      <c r="K433" s="23" t="s">
        <v>15</v>
      </c>
    </row>
    <row r="434" ht="22.5" customHeight="1">
      <c r="A434" s="147">
        <v>46150.0</v>
      </c>
      <c r="B434" s="15"/>
      <c r="C434" s="46" t="s">
        <v>122</v>
      </c>
      <c r="D434" s="181" t="s">
        <v>27944</v>
      </c>
      <c r="E434" s="100"/>
      <c r="F434" s="112" t="str">
        <f t="shared" si="1"/>
        <v>PAULINA ANDREA AGUILERA ROBLERO </v>
      </c>
      <c r="G434" s="100" t="s">
        <v>27945</v>
      </c>
      <c r="H434" s="39" t="s">
        <v>12</v>
      </c>
      <c r="I434" s="27"/>
      <c r="J434" s="189" t="s">
        <v>21226</v>
      </c>
      <c r="K434" s="23" t="s">
        <v>15</v>
      </c>
    </row>
    <row r="435" ht="22.5" customHeight="1">
      <c r="A435" s="147">
        <v>46150.0</v>
      </c>
      <c r="B435" s="15"/>
      <c r="C435" s="46" t="s">
        <v>106</v>
      </c>
      <c r="D435" s="181" t="s">
        <v>27946</v>
      </c>
      <c r="E435" s="100"/>
      <c r="F435" s="112" t="str">
        <f t="shared" si="1"/>
        <v>VÍCTOR ALBERTO SÁEZ ESPÍNDOLA </v>
      </c>
      <c r="G435" s="100" t="s">
        <v>27947</v>
      </c>
      <c r="H435" s="190"/>
      <c r="I435" s="27"/>
      <c r="J435" s="189" t="s">
        <v>21</v>
      </c>
      <c r="K435" s="28"/>
    </row>
    <row r="436" ht="22.5" customHeight="1">
      <c r="A436" s="147">
        <v>46150.0</v>
      </c>
      <c r="B436" s="15"/>
      <c r="C436" s="46" t="s">
        <v>228</v>
      </c>
      <c r="D436" s="181" t="s">
        <v>27948</v>
      </c>
      <c r="E436" s="100"/>
      <c r="F436" s="112" t="str">
        <f t="shared" si="1"/>
        <v>IGNACIO QUEVEDO BARRERA </v>
      </c>
      <c r="G436" s="100" t="s">
        <v>27949</v>
      </c>
      <c r="H436" s="39" t="s">
        <v>12</v>
      </c>
      <c r="I436" s="27"/>
      <c r="J436" s="189" t="s">
        <v>21</v>
      </c>
      <c r="K436" s="23" t="s">
        <v>15</v>
      </c>
    </row>
    <row r="437" ht="22.5" customHeight="1">
      <c r="A437" s="147">
        <v>46150.0</v>
      </c>
      <c r="B437" s="15">
        <v>46153.0</v>
      </c>
      <c r="C437" s="44">
        <v>44136.0</v>
      </c>
      <c r="D437" s="181" t="s">
        <v>27950</v>
      </c>
      <c r="E437" s="100"/>
      <c r="F437" s="112" t="str">
        <f t="shared" si="1"/>
        <v>JOSÉ MAURICIO TRONCOSO CASTRO </v>
      </c>
      <c r="G437" s="100" t="s">
        <v>27951</v>
      </c>
      <c r="H437" s="39" t="s">
        <v>12</v>
      </c>
      <c r="I437" s="27"/>
      <c r="J437" s="189" t="s">
        <v>19</v>
      </c>
      <c r="K437" s="23" t="s">
        <v>15</v>
      </c>
    </row>
    <row r="438" ht="22.5" customHeight="1">
      <c r="A438" s="147">
        <v>46150.0</v>
      </c>
      <c r="B438" s="15">
        <v>46153.0</v>
      </c>
      <c r="C438" s="44">
        <v>41640.0</v>
      </c>
      <c r="D438" s="181" t="s">
        <v>27952</v>
      </c>
      <c r="E438" s="100"/>
      <c r="F438" s="112" t="str">
        <f t="shared" si="1"/>
        <v>DANIEL ALEJANDRO TOBAR ARAVENA </v>
      </c>
      <c r="G438" s="100" t="s">
        <v>27953</v>
      </c>
      <c r="H438" s="190"/>
      <c r="I438" s="27"/>
      <c r="J438" s="189" t="s">
        <v>19</v>
      </c>
      <c r="K438" s="23" t="s">
        <v>22</v>
      </c>
    </row>
    <row r="439" ht="22.5" customHeight="1">
      <c r="A439" s="147">
        <v>46150.0</v>
      </c>
      <c r="B439" s="15">
        <v>46153.0</v>
      </c>
      <c r="C439" s="44">
        <v>44958.0</v>
      </c>
      <c r="D439" s="181" t="s">
        <v>27954</v>
      </c>
      <c r="E439" s="100"/>
      <c r="F439" s="112" t="str">
        <f t="shared" si="1"/>
        <v>SANTIAGO DAVID QUILODRÁN SILVA </v>
      </c>
      <c r="G439" s="100" t="s">
        <v>27955</v>
      </c>
      <c r="H439" s="39" t="s">
        <v>12</v>
      </c>
      <c r="I439" s="27"/>
      <c r="J439" s="189" t="s">
        <v>19</v>
      </c>
      <c r="K439" s="23" t="s">
        <v>15</v>
      </c>
    </row>
    <row r="440" ht="22.5" customHeight="1">
      <c r="A440" s="147">
        <v>46150.0</v>
      </c>
      <c r="B440" s="15">
        <v>46153.0</v>
      </c>
      <c r="C440" s="44">
        <v>45839.0</v>
      </c>
      <c r="D440" s="181" t="s">
        <v>27956</v>
      </c>
      <c r="E440" s="100"/>
      <c r="F440" s="112" t="str">
        <f t="shared" si="1"/>
        <v>ANGEL JOSUE HERNANDEZ AGUILERA </v>
      </c>
      <c r="G440" s="100" t="s">
        <v>27957</v>
      </c>
      <c r="H440" s="39" t="s">
        <v>12</v>
      </c>
      <c r="I440" s="27"/>
      <c r="J440" s="189" t="s">
        <v>19</v>
      </c>
      <c r="K440" s="23" t="s">
        <v>30</v>
      </c>
    </row>
    <row r="441" ht="22.5" customHeight="1">
      <c r="A441" s="147">
        <v>46150.0</v>
      </c>
      <c r="B441" s="46"/>
      <c r="C441" s="44">
        <v>45901.0</v>
      </c>
      <c r="D441" s="181" t="s">
        <v>27958</v>
      </c>
      <c r="E441" s="100"/>
      <c r="F441" s="112" t="str">
        <f t="shared" si="1"/>
        <v>FRANCO ANDRÉS MONTALBÁN ALVARADO </v>
      </c>
      <c r="G441" s="100" t="s">
        <v>27959</v>
      </c>
      <c r="H441" s="39" t="s">
        <v>12</v>
      </c>
      <c r="I441" s="27"/>
      <c r="J441" s="189" t="s">
        <v>17</v>
      </c>
      <c r="K441" s="23" t="s">
        <v>20</v>
      </c>
    </row>
    <row r="442" ht="22.5" customHeight="1">
      <c r="A442" s="147">
        <v>46150.0</v>
      </c>
      <c r="B442" s="46"/>
      <c r="C442" s="44">
        <v>45870.0</v>
      </c>
      <c r="D442" s="181" t="s">
        <v>22859</v>
      </c>
      <c r="E442" s="100"/>
      <c r="F442" s="112" t="str">
        <f t="shared" si="1"/>
        <v>FRANCISCO ROSS </v>
      </c>
      <c r="G442" s="100" t="s">
        <v>22860</v>
      </c>
      <c r="H442" s="190"/>
      <c r="I442" s="27"/>
      <c r="J442" s="189" t="s">
        <v>17</v>
      </c>
      <c r="K442" s="23" t="s">
        <v>22</v>
      </c>
    </row>
    <row r="443" ht="22.5" customHeight="1">
      <c r="A443" s="147">
        <v>46150.0</v>
      </c>
      <c r="B443" s="176"/>
      <c r="C443" s="46" t="s">
        <v>841</v>
      </c>
      <c r="D443" s="181" t="s">
        <v>27960</v>
      </c>
      <c r="E443" s="100"/>
      <c r="F443" s="112" t="str">
        <f t="shared" si="1"/>
        <v>MAURICIO DANIEL ROJAS ROJAS </v>
      </c>
      <c r="G443" s="100" t="s">
        <v>27961</v>
      </c>
      <c r="H443" s="190"/>
      <c r="I443" s="27"/>
      <c r="J443" s="189" t="s">
        <v>21</v>
      </c>
      <c r="K443" s="28"/>
    </row>
    <row r="444" ht="22.5" customHeight="1">
      <c r="A444" s="147">
        <v>46150.0</v>
      </c>
      <c r="B444" s="15"/>
      <c r="C444" s="44"/>
      <c r="D444" s="181" t="s">
        <v>27962</v>
      </c>
      <c r="E444" s="100"/>
      <c r="F444" s="112" t="str">
        <f t="shared" si="1"/>
        <v>FELIPE IGNACIO ORTIZ LEIVA </v>
      </c>
      <c r="G444" s="100" t="s">
        <v>7963</v>
      </c>
      <c r="H444" s="39" t="s">
        <v>12</v>
      </c>
      <c r="I444" s="27"/>
      <c r="J444" s="189" t="s">
        <v>17</v>
      </c>
      <c r="K444" s="23" t="s">
        <v>15</v>
      </c>
    </row>
    <row r="445" ht="22.5" customHeight="1">
      <c r="A445" s="147">
        <v>46150.0</v>
      </c>
      <c r="B445" s="15">
        <v>46149.0</v>
      </c>
      <c r="C445" s="44">
        <v>43617.0</v>
      </c>
      <c r="D445" s="181" t="s">
        <v>27963</v>
      </c>
      <c r="E445" s="100"/>
      <c r="F445" s="112" t="str">
        <f t="shared" si="1"/>
        <v>JUAN CARLOS VERA DÍAZ </v>
      </c>
      <c r="G445" s="100" t="s">
        <v>27964</v>
      </c>
      <c r="H445" s="39" t="s">
        <v>12</v>
      </c>
      <c r="I445" s="27"/>
      <c r="J445" s="189" t="s">
        <v>17</v>
      </c>
      <c r="K445" s="23" t="s">
        <v>15</v>
      </c>
    </row>
    <row r="446" ht="22.5" customHeight="1">
      <c r="A446" s="147">
        <v>46150.0</v>
      </c>
      <c r="B446" s="15">
        <v>46149.0</v>
      </c>
      <c r="C446" s="44">
        <v>43709.0</v>
      </c>
      <c r="D446" s="181" t="s">
        <v>27965</v>
      </c>
      <c r="E446" s="100"/>
      <c r="F446" s="112" t="str">
        <f t="shared" si="1"/>
        <v>JUAN ALBERTO AMBITE DURAN </v>
      </c>
      <c r="G446" s="100" t="s">
        <v>27966</v>
      </c>
      <c r="H446" s="39" t="s">
        <v>12</v>
      </c>
      <c r="I446" s="27"/>
      <c r="J446" s="189" t="s">
        <v>17</v>
      </c>
      <c r="K446" s="23" t="s">
        <v>15</v>
      </c>
    </row>
    <row r="447" ht="22.5" customHeight="1">
      <c r="A447" s="147">
        <v>46150.0</v>
      </c>
      <c r="B447" s="15">
        <v>46149.0</v>
      </c>
      <c r="C447" s="44">
        <v>43617.0</v>
      </c>
      <c r="D447" s="181" t="s">
        <v>27967</v>
      </c>
      <c r="E447" s="100"/>
      <c r="F447" s="112" t="str">
        <f t="shared" si="1"/>
        <v>JORGE ALFREDO VERA GALLARDO </v>
      </c>
      <c r="G447" s="100" t="s">
        <v>27968</v>
      </c>
      <c r="H447" s="39" t="s">
        <v>12</v>
      </c>
      <c r="I447" s="27"/>
      <c r="J447" s="189" t="s">
        <v>17</v>
      </c>
      <c r="K447" s="23" t="s">
        <v>15</v>
      </c>
    </row>
    <row r="448" ht="22.5" customHeight="1">
      <c r="A448" s="147">
        <v>46150.0</v>
      </c>
      <c r="B448" s="46"/>
      <c r="C448" s="44">
        <v>43800.0</v>
      </c>
      <c r="D448" s="181" t="s">
        <v>25646</v>
      </c>
      <c r="E448" s="100"/>
      <c r="F448" s="112" t="str">
        <f t="shared" si="1"/>
        <v>SUSAN ALEJANDRA AGUILA RODRIGUEZ </v>
      </c>
      <c r="G448" s="100" t="s">
        <v>25647</v>
      </c>
      <c r="H448" s="190"/>
      <c r="I448" s="27"/>
      <c r="J448" s="189" t="s">
        <v>17</v>
      </c>
      <c r="K448" s="23" t="s">
        <v>22</v>
      </c>
    </row>
    <row r="449" ht="22.5" customHeight="1">
      <c r="A449" s="147">
        <v>46150.0</v>
      </c>
      <c r="B449" s="15">
        <v>46149.0</v>
      </c>
      <c r="C449" s="44">
        <v>44958.0</v>
      </c>
      <c r="D449" s="181" t="s">
        <v>27969</v>
      </c>
      <c r="E449" s="100"/>
      <c r="F449" s="112" t="str">
        <f t="shared" si="1"/>
        <v>KENNY ALBERTO VILCHES MUÑOZ </v>
      </c>
      <c r="G449" s="100" t="s">
        <v>27970</v>
      </c>
      <c r="H449" s="190"/>
      <c r="I449" s="27"/>
      <c r="J449" s="189" t="s">
        <v>17</v>
      </c>
      <c r="K449" s="23" t="s">
        <v>22</v>
      </c>
    </row>
    <row r="450" ht="22.5" customHeight="1">
      <c r="A450" s="147">
        <v>46150.0</v>
      </c>
      <c r="B450" s="15">
        <v>46149.0</v>
      </c>
      <c r="C450" s="44">
        <v>45139.0</v>
      </c>
      <c r="D450" s="181" t="s">
        <v>27971</v>
      </c>
      <c r="E450" s="100"/>
      <c r="F450" s="112" t="str">
        <f t="shared" si="1"/>
        <v>JOSÉ BERNARDINO GOMEZ ARAVENA </v>
      </c>
      <c r="G450" s="100" t="s">
        <v>27972</v>
      </c>
      <c r="H450" s="39" t="s">
        <v>12</v>
      </c>
      <c r="I450" s="27"/>
      <c r="J450" s="189" t="s">
        <v>17</v>
      </c>
      <c r="K450" s="23" t="s">
        <v>15</v>
      </c>
    </row>
    <row r="451" ht="22.5" customHeight="1">
      <c r="A451" s="147">
        <v>46150.0</v>
      </c>
      <c r="B451" s="15">
        <v>46136.0</v>
      </c>
      <c r="C451" s="44">
        <v>44531.0</v>
      </c>
      <c r="D451" s="181" t="s">
        <v>27973</v>
      </c>
      <c r="E451" s="100"/>
      <c r="F451" s="112" t="str">
        <f t="shared" si="1"/>
        <v>ANTHONY ULISES SÁEZ URIBE </v>
      </c>
      <c r="G451" s="100" t="s">
        <v>27974</v>
      </c>
      <c r="H451" s="190"/>
      <c r="I451" s="27"/>
      <c r="J451" s="189" t="s">
        <v>17</v>
      </c>
      <c r="K451" s="23" t="s">
        <v>22</v>
      </c>
    </row>
    <row r="452" ht="22.5" customHeight="1">
      <c r="A452" s="147">
        <v>46150.0</v>
      </c>
      <c r="B452" s="15">
        <v>46136.0</v>
      </c>
      <c r="C452" s="44">
        <v>44621.0</v>
      </c>
      <c r="D452" s="181" t="s">
        <v>27975</v>
      </c>
      <c r="E452" s="100"/>
      <c r="F452" s="112" t="str">
        <f t="shared" si="1"/>
        <v>DAVID LEOPOLDO MORI LÓPEZ </v>
      </c>
      <c r="G452" s="100" t="s">
        <v>27976</v>
      </c>
      <c r="H452" s="39" t="s">
        <v>12</v>
      </c>
      <c r="I452" s="27"/>
      <c r="J452" s="189" t="s">
        <v>17</v>
      </c>
      <c r="K452" s="23" t="s">
        <v>15</v>
      </c>
    </row>
    <row r="453" ht="22.5" customHeight="1">
      <c r="A453" s="147">
        <v>46150.0</v>
      </c>
      <c r="B453" s="15"/>
      <c r="C453" s="44">
        <v>43525.0</v>
      </c>
      <c r="D453" s="181" t="s">
        <v>27977</v>
      </c>
      <c r="E453" s="100"/>
      <c r="F453" s="112" t="str">
        <f t="shared" si="1"/>
        <v>JORGE RODRIGO MATURANA YÁÑEZ </v>
      </c>
      <c r="G453" s="100" t="s">
        <v>27978</v>
      </c>
      <c r="H453" s="39" t="s">
        <v>12</v>
      </c>
      <c r="I453" s="27"/>
      <c r="J453" s="189" t="s">
        <v>17</v>
      </c>
      <c r="K453" s="23" t="s">
        <v>15</v>
      </c>
    </row>
    <row r="454" ht="22.5" customHeight="1">
      <c r="A454" s="147">
        <v>46150.0</v>
      </c>
      <c r="B454" s="15">
        <v>46136.0</v>
      </c>
      <c r="C454" s="44">
        <v>43556.0</v>
      </c>
      <c r="D454" s="181" t="s">
        <v>27979</v>
      </c>
      <c r="E454" s="100"/>
      <c r="F454" s="112" t="str">
        <f t="shared" si="1"/>
        <v>YOVANNKA FRANCCESCA CRISTOFORI FERRADA </v>
      </c>
      <c r="G454" s="100" t="s">
        <v>27980</v>
      </c>
      <c r="H454" s="39" t="s">
        <v>12</v>
      </c>
      <c r="I454" s="27"/>
      <c r="J454" s="189" t="s">
        <v>17</v>
      </c>
      <c r="K454" s="23" t="s">
        <v>15</v>
      </c>
    </row>
    <row r="455" ht="22.5" customHeight="1">
      <c r="A455" s="147">
        <v>46150.0</v>
      </c>
      <c r="B455" s="15">
        <v>46136.0</v>
      </c>
      <c r="C455" s="44">
        <v>43617.0</v>
      </c>
      <c r="D455" s="181" t="s">
        <v>27981</v>
      </c>
      <c r="E455" s="100"/>
      <c r="F455" s="112" t="str">
        <f t="shared" si="1"/>
        <v>MITCHEL HERNÁN AGUILERA BASUALTO </v>
      </c>
      <c r="G455" s="100" t="s">
        <v>27982</v>
      </c>
      <c r="H455" s="190"/>
      <c r="I455" s="27"/>
      <c r="J455" s="189" t="s">
        <v>17</v>
      </c>
      <c r="K455" s="23" t="s">
        <v>15</v>
      </c>
    </row>
    <row r="456" ht="22.5" customHeight="1">
      <c r="A456" s="147">
        <v>46150.0</v>
      </c>
      <c r="B456" s="15"/>
      <c r="C456" s="44">
        <v>45839.0</v>
      </c>
      <c r="D456" s="181" t="s">
        <v>27983</v>
      </c>
      <c r="E456" s="100"/>
      <c r="F456" s="112" t="str">
        <f t="shared" si="1"/>
        <v>DANIELA FRANCIA OLIVARES PIÑA </v>
      </c>
      <c r="G456" s="100" t="s">
        <v>10195</v>
      </c>
      <c r="H456" s="39" t="s">
        <v>12</v>
      </c>
      <c r="I456" s="27"/>
      <c r="J456" s="189" t="s">
        <v>17</v>
      </c>
      <c r="K456" s="23" t="s">
        <v>15</v>
      </c>
    </row>
    <row r="457" ht="22.5" customHeight="1">
      <c r="A457" s="147">
        <v>46150.0</v>
      </c>
      <c r="B457" s="15">
        <v>46136.0</v>
      </c>
      <c r="C457" s="44">
        <v>45078.0</v>
      </c>
      <c r="D457" s="181" t="s">
        <v>27984</v>
      </c>
      <c r="E457" s="100"/>
      <c r="F457" s="112" t="str">
        <f t="shared" si="1"/>
        <v>JORGE FÉLIX MARCHANT CORREA </v>
      </c>
      <c r="G457" s="100" t="s">
        <v>27985</v>
      </c>
      <c r="H457" s="190"/>
      <c r="I457" s="27"/>
      <c r="J457" s="189" t="s">
        <v>17</v>
      </c>
      <c r="K457" s="23" t="s">
        <v>22</v>
      </c>
    </row>
    <row r="458" ht="22.5" customHeight="1">
      <c r="A458" s="147">
        <v>46150.0</v>
      </c>
      <c r="B458" s="15"/>
      <c r="C458" s="44">
        <v>43009.0</v>
      </c>
      <c r="D458" s="181" t="s">
        <v>23471</v>
      </c>
      <c r="E458" s="100"/>
      <c r="F458" s="112" t="str">
        <f t="shared" si="1"/>
        <v>FELIPE CAMPOS ASTORGA </v>
      </c>
      <c r="G458" s="100" t="s">
        <v>23472</v>
      </c>
      <c r="H458" s="39" t="s">
        <v>12</v>
      </c>
      <c r="I458" s="27"/>
      <c r="J458" s="189" t="s">
        <v>17</v>
      </c>
      <c r="K458" s="23" t="s">
        <v>15</v>
      </c>
    </row>
    <row r="459" ht="22.5" customHeight="1">
      <c r="A459" s="147">
        <v>46150.0</v>
      </c>
      <c r="B459" s="15"/>
      <c r="C459" s="44">
        <v>41699.0</v>
      </c>
      <c r="D459" s="181" t="s">
        <v>22617</v>
      </c>
      <c r="E459" s="100"/>
      <c r="F459" s="112" t="str">
        <f t="shared" si="1"/>
        <v>MIGUEL ANGEL HIDALGO JIMÉNEZ </v>
      </c>
      <c r="G459" s="100" t="s">
        <v>22618</v>
      </c>
      <c r="H459" s="39" t="s">
        <v>12</v>
      </c>
      <c r="I459" s="27"/>
      <c r="J459" s="189" t="s">
        <v>17</v>
      </c>
      <c r="K459" s="23" t="s">
        <v>15</v>
      </c>
    </row>
    <row r="460" ht="22.5" customHeight="1">
      <c r="A460" s="147">
        <v>46150.0</v>
      </c>
      <c r="B460" s="15">
        <v>46136.0</v>
      </c>
      <c r="C460" s="44">
        <v>43891.0</v>
      </c>
      <c r="D460" s="181" t="s">
        <v>27986</v>
      </c>
      <c r="E460" s="100"/>
      <c r="F460" s="112" t="str">
        <f t="shared" si="1"/>
        <v>PEDRO MANUEL LOTINA ALMARZA </v>
      </c>
      <c r="G460" s="100" t="s">
        <v>27987</v>
      </c>
      <c r="H460" s="39" t="s">
        <v>12</v>
      </c>
      <c r="I460" s="27"/>
      <c r="J460" s="189" t="s">
        <v>17</v>
      </c>
      <c r="K460" s="23" t="s">
        <v>15</v>
      </c>
    </row>
    <row r="461" ht="22.5" customHeight="1">
      <c r="A461" s="147">
        <v>46150.0</v>
      </c>
      <c r="B461" s="15">
        <v>46136.0</v>
      </c>
      <c r="C461" s="44">
        <v>43374.0</v>
      </c>
      <c r="D461" s="181" t="s">
        <v>27988</v>
      </c>
      <c r="E461" s="100"/>
      <c r="F461" s="112" t="str">
        <f t="shared" si="1"/>
        <v>EDSON ALEJANDRO CHÁVEZ SEVERINO </v>
      </c>
      <c r="G461" s="100" t="s">
        <v>27989</v>
      </c>
      <c r="H461" s="39" t="s">
        <v>12</v>
      </c>
      <c r="I461" s="27"/>
      <c r="J461" s="189" t="s">
        <v>17</v>
      </c>
      <c r="K461" s="23" t="s">
        <v>15</v>
      </c>
    </row>
    <row r="462" ht="22.5" customHeight="1">
      <c r="A462" s="147">
        <v>46150.0</v>
      </c>
      <c r="B462" s="15">
        <v>46136.0</v>
      </c>
      <c r="C462" s="44">
        <v>45413.0</v>
      </c>
      <c r="D462" s="181" t="s">
        <v>27990</v>
      </c>
      <c r="E462" s="100"/>
      <c r="F462" s="112" t="str">
        <f t="shared" si="1"/>
        <v>LUIS BERNARDO ANTONIO PABLO MONTENEGRO VÁSQUEZ </v>
      </c>
      <c r="G462" s="100" t="s">
        <v>27991</v>
      </c>
      <c r="H462" s="39" t="s">
        <v>12</v>
      </c>
      <c r="I462" s="27"/>
      <c r="J462" s="189" t="s">
        <v>17</v>
      </c>
      <c r="K462" s="23" t="s">
        <v>15</v>
      </c>
    </row>
    <row r="463" ht="22.5" customHeight="1">
      <c r="A463" s="147">
        <v>46150.0</v>
      </c>
      <c r="B463" s="15">
        <v>46136.0</v>
      </c>
      <c r="C463" s="44">
        <v>45139.0</v>
      </c>
      <c r="D463" s="181" t="s">
        <v>27992</v>
      </c>
      <c r="E463" s="100"/>
      <c r="F463" s="112" t="str">
        <f t="shared" si="1"/>
        <v>OSCAR ALEJANDRO FLORES ACEVEDO </v>
      </c>
      <c r="G463" s="100" t="s">
        <v>27993</v>
      </c>
      <c r="H463" s="39" t="s">
        <v>12</v>
      </c>
      <c r="I463" s="27"/>
      <c r="J463" s="189" t="s">
        <v>17</v>
      </c>
      <c r="K463" s="23" t="s">
        <v>15</v>
      </c>
    </row>
    <row r="464" ht="22.5" customHeight="1">
      <c r="A464" s="147">
        <v>46150.0</v>
      </c>
      <c r="B464" s="15">
        <v>46136.0</v>
      </c>
      <c r="C464" s="44">
        <v>44896.0</v>
      </c>
      <c r="D464" s="181" t="s">
        <v>27994</v>
      </c>
      <c r="E464" s="100"/>
      <c r="F464" s="112" t="str">
        <f t="shared" si="1"/>
        <v>JAIME IVÁN CAMPOS PONTIO </v>
      </c>
      <c r="G464" s="100" t="s">
        <v>27995</v>
      </c>
      <c r="H464" s="39" t="s">
        <v>12</v>
      </c>
      <c r="I464" s="27"/>
      <c r="J464" s="189" t="s">
        <v>17</v>
      </c>
      <c r="K464" s="23" t="s">
        <v>30</v>
      </c>
    </row>
    <row r="465" ht="22.5" customHeight="1">
      <c r="A465" s="147">
        <v>46150.0</v>
      </c>
      <c r="B465" s="15"/>
      <c r="C465" s="44">
        <v>43891.0</v>
      </c>
      <c r="D465" s="181" t="s">
        <v>27996</v>
      </c>
      <c r="E465" s="100"/>
      <c r="F465" s="112" t="str">
        <f t="shared" si="1"/>
        <v>MARLENNE TERESA ÁLVAREZ JIMÉNEZ </v>
      </c>
      <c r="G465" s="100" t="s">
        <v>27997</v>
      </c>
      <c r="H465" s="39" t="s">
        <v>12</v>
      </c>
      <c r="I465" s="27"/>
      <c r="J465" s="189" t="s">
        <v>17</v>
      </c>
      <c r="K465" s="23" t="s">
        <v>15</v>
      </c>
    </row>
    <row r="466" ht="22.5" customHeight="1">
      <c r="A466" s="147">
        <v>46150.0</v>
      </c>
      <c r="B466" s="15">
        <v>46136.0</v>
      </c>
      <c r="C466" s="44">
        <v>43617.0</v>
      </c>
      <c r="D466" s="181" t="s">
        <v>27998</v>
      </c>
      <c r="E466" s="100"/>
      <c r="F466" s="112" t="str">
        <f t="shared" si="1"/>
        <v>LUIS HERNAN PARADA DELGADO </v>
      </c>
      <c r="G466" s="100" t="s">
        <v>27999</v>
      </c>
      <c r="H466" s="39" t="s">
        <v>12</v>
      </c>
      <c r="I466" s="27"/>
      <c r="J466" s="189" t="s">
        <v>17</v>
      </c>
      <c r="K466" s="23" t="s">
        <v>15</v>
      </c>
    </row>
    <row r="467" ht="22.5" customHeight="1">
      <c r="A467" s="147">
        <v>46150.0</v>
      </c>
      <c r="B467" s="15">
        <v>46136.0</v>
      </c>
      <c r="C467" s="44">
        <v>44927.0</v>
      </c>
      <c r="D467" s="181" t="s">
        <v>28000</v>
      </c>
      <c r="E467" s="100"/>
      <c r="F467" s="112" t="str">
        <f t="shared" si="1"/>
        <v>CRISTOFER GILBERT ALBA MARTÍNEZ </v>
      </c>
      <c r="G467" s="100" t="s">
        <v>28001</v>
      </c>
      <c r="H467" s="190"/>
      <c r="I467" s="27"/>
      <c r="J467" s="189" t="s">
        <v>17</v>
      </c>
      <c r="K467" s="23" t="s">
        <v>22</v>
      </c>
    </row>
    <row r="468" ht="22.5" customHeight="1">
      <c r="A468" s="147">
        <v>46150.0</v>
      </c>
      <c r="B468" s="15"/>
      <c r="C468" s="44"/>
      <c r="D468" s="181" t="s">
        <v>28002</v>
      </c>
      <c r="E468" s="100"/>
      <c r="F468" s="112" t="str">
        <f t="shared" si="1"/>
        <v>BENJAMIN CORTES </v>
      </c>
      <c r="G468" s="100" t="s">
        <v>28003</v>
      </c>
      <c r="H468" s="190"/>
      <c r="I468" s="27"/>
      <c r="J468" s="189" t="s">
        <v>17</v>
      </c>
      <c r="K468" s="23" t="s">
        <v>22</v>
      </c>
    </row>
    <row r="469" ht="22.5" customHeight="1">
      <c r="A469" s="147">
        <v>46150.0</v>
      </c>
      <c r="B469" s="15"/>
      <c r="C469" s="44"/>
      <c r="D469" s="181" t="s">
        <v>27321</v>
      </c>
      <c r="E469" s="100"/>
      <c r="F469" s="112" t="str">
        <f t="shared" si="1"/>
        <v>RAUL ARMANDO FUENTES ORELLANA </v>
      </c>
      <c r="G469" s="100" t="s">
        <v>27322</v>
      </c>
      <c r="H469" s="190"/>
      <c r="I469" s="27"/>
      <c r="J469" s="189" t="s">
        <v>17</v>
      </c>
      <c r="K469" s="23" t="s">
        <v>15</v>
      </c>
    </row>
    <row r="470" ht="22.5" customHeight="1">
      <c r="A470" s="147">
        <v>46150.0</v>
      </c>
      <c r="B470" s="46"/>
      <c r="C470" s="44">
        <v>38412.0</v>
      </c>
      <c r="D470" s="181" t="s">
        <v>28004</v>
      </c>
      <c r="E470" s="100"/>
      <c r="F470" s="112" t="str">
        <f t="shared" si="1"/>
        <v>ANTONIO SEGUNDO BUSTOS PLANETTA </v>
      </c>
      <c r="G470" s="100" t="s">
        <v>25100</v>
      </c>
      <c r="H470" s="39" t="s">
        <v>12</v>
      </c>
      <c r="I470" s="27"/>
      <c r="J470" s="189" t="s">
        <v>19</v>
      </c>
      <c r="K470" s="23" t="s">
        <v>22</v>
      </c>
    </row>
    <row r="471" ht="22.5" customHeight="1">
      <c r="A471" s="147">
        <v>46150.0</v>
      </c>
      <c r="B471" s="15"/>
      <c r="C471" s="44"/>
      <c r="D471" s="181" t="s">
        <v>28005</v>
      </c>
      <c r="E471" s="100"/>
      <c r="F471" s="112" t="str">
        <f t="shared" si="1"/>
        <v>JAVIER ANDRÉS MIRANDA CÁCERES </v>
      </c>
      <c r="G471" s="100" t="s">
        <v>28006</v>
      </c>
      <c r="H471" s="190"/>
      <c r="I471" s="27"/>
      <c r="J471" s="191"/>
      <c r="K471" s="28"/>
    </row>
    <row r="472" ht="22.5" customHeight="1">
      <c r="A472" s="147">
        <v>46150.0</v>
      </c>
      <c r="B472" s="15"/>
      <c r="C472" s="44"/>
      <c r="D472" s="181" t="s">
        <v>28007</v>
      </c>
      <c r="E472" s="100"/>
      <c r="F472" s="112" t="str">
        <f t="shared" si="1"/>
        <v>JONATHAN JAVIER PINO BOLADOS </v>
      </c>
      <c r="G472" s="100" t="s">
        <v>28008</v>
      </c>
      <c r="H472" s="190"/>
      <c r="I472" s="27"/>
      <c r="J472" s="191"/>
      <c r="K472" s="28"/>
    </row>
    <row r="473" ht="22.5" customHeight="1">
      <c r="A473" s="147">
        <v>46150.0</v>
      </c>
      <c r="B473" s="15"/>
      <c r="C473" s="44"/>
      <c r="D473" s="181" t="s">
        <v>28009</v>
      </c>
      <c r="E473" s="100"/>
      <c r="F473" s="112" t="str">
        <f t="shared" si="1"/>
        <v>JOSEFA IGNACIA APPARCEL CAÑULEF </v>
      </c>
      <c r="G473" s="100" t="s">
        <v>28010</v>
      </c>
      <c r="H473" s="190"/>
      <c r="I473" s="27"/>
      <c r="J473" s="191"/>
      <c r="K473" s="28"/>
    </row>
    <row r="474" ht="22.5" customHeight="1">
      <c r="A474" s="147">
        <v>46150.0</v>
      </c>
      <c r="B474" s="15">
        <v>46153.0</v>
      </c>
      <c r="C474" s="44">
        <v>45627.0</v>
      </c>
      <c r="D474" s="181" t="s">
        <v>28011</v>
      </c>
      <c r="E474" s="100" t="s">
        <v>28012</v>
      </c>
      <c r="F474" s="112" t="str">
        <f t="shared" si="1"/>
        <v>SARAI BETSABET INFANTE PONCE</v>
      </c>
      <c r="G474" s="100" t="s">
        <v>28013</v>
      </c>
      <c r="H474" s="39" t="s">
        <v>12</v>
      </c>
      <c r="I474" s="27"/>
      <c r="J474" s="189" t="s">
        <v>17</v>
      </c>
      <c r="K474" s="23" t="s">
        <v>15</v>
      </c>
    </row>
    <row r="475" ht="22.5" customHeight="1">
      <c r="A475" s="147">
        <v>46150.0</v>
      </c>
      <c r="B475" s="15">
        <v>46154.0</v>
      </c>
      <c r="C475" s="44">
        <v>45474.0</v>
      </c>
      <c r="D475" s="181" t="s">
        <v>3830</v>
      </c>
      <c r="E475" s="100" t="s">
        <v>28014</v>
      </c>
      <c r="F475" s="112" t="str">
        <f t="shared" si="1"/>
        <v>FELIPE NICOLAS VALENCIA SANCHEZ</v>
      </c>
      <c r="G475" s="100" t="s">
        <v>28015</v>
      </c>
      <c r="H475" s="39" t="s">
        <v>12</v>
      </c>
      <c r="I475" s="27"/>
      <c r="J475" s="189" t="s">
        <v>19</v>
      </c>
      <c r="K475" s="23" t="s">
        <v>15</v>
      </c>
    </row>
    <row r="476" ht="22.5" customHeight="1">
      <c r="A476" s="147">
        <v>46150.0</v>
      </c>
      <c r="B476" s="15">
        <v>46153.0</v>
      </c>
      <c r="C476" s="44">
        <v>43252.0</v>
      </c>
      <c r="D476" s="181" t="s">
        <v>28016</v>
      </c>
      <c r="E476" s="100" t="s">
        <v>28017</v>
      </c>
      <c r="F476" s="112" t="str">
        <f t="shared" si="1"/>
        <v>ARENS LOBE CANALES</v>
      </c>
      <c r="G476" s="100" t="s">
        <v>28018</v>
      </c>
      <c r="H476" s="39" t="s">
        <v>12</v>
      </c>
      <c r="I476" s="27"/>
      <c r="J476" s="189" t="s">
        <v>17</v>
      </c>
      <c r="K476" s="23" t="s">
        <v>15</v>
      </c>
    </row>
    <row r="477" ht="22.5" customHeight="1">
      <c r="A477" s="147">
        <v>46150.0</v>
      </c>
      <c r="B477" s="15"/>
      <c r="C477" s="44"/>
      <c r="D477" s="181" t="s">
        <v>3873</v>
      </c>
      <c r="E477" s="100" t="s">
        <v>28019</v>
      </c>
      <c r="F477" s="112" t="str">
        <f t="shared" si="1"/>
        <v>CARLOS ENRIQUE MUÑOZ ROJAS</v>
      </c>
      <c r="G477" s="100" t="s">
        <v>28020</v>
      </c>
      <c r="H477" s="39" t="s">
        <v>12</v>
      </c>
      <c r="I477" s="27"/>
      <c r="J477" s="189" t="s">
        <v>17</v>
      </c>
      <c r="K477" s="23" t="s">
        <v>15</v>
      </c>
    </row>
    <row r="478" ht="22.5" customHeight="1">
      <c r="A478" s="147">
        <v>46150.0</v>
      </c>
      <c r="B478" s="15">
        <v>46153.0</v>
      </c>
      <c r="C478" s="44">
        <v>45689.0</v>
      </c>
      <c r="D478" s="181" t="s">
        <v>28021</v>
      </c>
      <c r="E478" s="100" t="s">
        <v>28022</v>
      </c>
      <c r="F478" s="112" t="str">
        <f t="shared" si="1"/>
        <v>JOSHUA SANCHEZ ARAOS</v>
      </c>
      <c r="G478" s="157" t="s">
        <v>28023</v>
      </c>
      <c r="H478" s="39" t="s">
        <v>12</v>
      </c>
      <c r="I478" s="27"/>
      <c r="J478" s="189" t="s">
        <v>17</v>
      </c>
      <c r="K478" s="23" t="s">
        <v>15</v>
      </c>
    </row>
    <row r="479" ht="22.5" customHeight="1">
      <c r="A479" s="147">
        <v>46150.0</v>
      </c>
      <c r="B479" s="15"/>
      <c r="C479" s="44"/>
      <c r="D479" s="181" t="s">
        <v>28024</v>
      </c>
      <c r="E479" s="100"/>
      <c r="F479" s="112" t="str">
        <f t="shared" si="1"/>
        <v>KATHERINE EILEEN GONZÁLEZ LIZAMA </v>
      </c>
      <c r="G479" s="100" t="s">
        <v>28025</v>
      </c>
      <c r="H479" s="39" t="s">
        <v>12</v>
      </c>
      <c r="I479" s="27"/>
      <c r="J479" s="189" t="s">
        <v>14</v>
      </c>
      <c r="K479" s="28"/>
    </row>
    <row r="480" ht="22.5" customHeight="1">
      <c r="A480" s="147">
        <v>46153.0</v>
      </c>
      <c r="B480" s="15"/>
      <c r="C480" s="44"/>
      <c r="D480" s="181" t="s">
        <v>28026</v>
      </c>
      <c r="E480" s="100"/>
      <c r="F480" s="112" t="str">
        <f t="shared" si="1"/>
        <v>MAKARENA PAOLA CASTILLO MARTÍNEZ </v>
      </c>
      <c r="G480" s="100" t="s">
        <v>5062</v>
      </c>
      <c r="H480" s="39" t="s">
        <v>12</v>
      </c>
      <c r="I480" s="27"/>
      <c r="J480" s="189" t="s">
        <v>14</v>
      </c>
      <c r="K480" s="28"/>
    </row>
    <row r="481" ht="22.5" customHeight="1">
      <c r="A481" s="147">
        <v>46153.0</v>
      </c>
      <c r="B481" s="15"/>
      <c r="C481" s="44"/>
      <c r="D481" s="181" t="s">
        <v>28027</v>
      </c>
      <c r="E481" s="100"/>
      <c r="F481" s="112" t="str">
        <f t="shared" si="1"/>
        <v>LUIS ANTONIO BARRAZA RIVEROS </v>
      </c>
      <c r="G481" s="100" t="s">
        <v>28028</v>
      </c>
      <c r="H481" s="190"/>
      <c r="I481" s="27"/>
      <c r="J481" s="189" t="s">
        <v>14</v>
      </c>
      <c r="K481" s="28"/>
    </row>
    <row r="482" ht="22.5" customHeight="1">
      <c r="A482" s="147">
        <v>46153.0</v>
      </c>
      <c r="B482" s="15"/>
      <c r="C482" s="44"/>
      <c r="D482" s="181" t="s">
        <v>28029</v>
      </c>
      <c r="E482" s="100"/>
      <c r="F482" s="112" t="str">
        <f t="shared" si="1"/>
        <v>DANIEL ESTEBAN FUENTES ROA </v>
      </c>
      <c r="G482" s="100" t="s">
        <v>28030</v>
      </c>
      <c r="H482" s="190"/>
      <c r="I482" s="27"/>
      <c r="J482" s="189" t="s">
        <v>14</v>
      </c>
      <c r="K482" s="28"/>
    </row>
    <row r="483" ht="22.5" customHeight="1">
      <c r="A483" s="147">
        <v>46153.0</v>
      </c>
      <c r="B483" s="15"/>
      <c r="C483" s="44"/>
      <c r="D483" s="181" t="s">
        <v>28031</v>
      </c>
      <c r="E483" s="100"/>
      <c r="F483" s="112" t="str">
        <f t="shared" si="1"/>
        <v>CLAUDIO ANTONIO INDA RIVERA </v>
      </c>
      <c r="G483" s="157" t="s">
        <v>28032</v>
      </c>
      <c r="H483" s="190"/>
      <c r="I483" s="27"/>
      <c r="J483" s="189" t="s">
        <v>14</v>
      </c>
      <c r="K483" s="28"/>
    </row>
    <row r="484" ht="22.5" customHeight="1">
      <c r="A484" s="147">
        <v>46153.0</v>
      </c>
      <c r="B484" s="15"/>
      <c r="C484" s="44"/>
      <c r="D484" s="181" t="s">
        <v>28033</v>
      </c>
      <c r="E484" s="100"/>
      <c r="F484" s="112" t="str">
        <f t="shared" si="1"/>
        <v>RODOLFO ALFREDO JARAMILLO GUZMÁN </v>
      </c>
      <c r="G484" s="100" t="s">
        <v>28034</v>
      </c>
      <c r="H484" s="39" t="s">
        <v>12</v>
      </c>
      <c r="I484" s="27"/>
      <c r="J484" s="189" t="s">
        <v>14</v>
      </c>
      <c r="K484" s="28"/>
    </row>
    <row r="485" ht="22.5" customHeight="1">
      <c r="A485" s="147">
        <v>46153.0</v>
      </c>
      <c r="B485" s="15"/>
      <c r="C485" s="44"/>
      <c r="D485" s="181" t="s">
        <v>22727</v>
      </c>
      <c r="E485" s="100"/>
      <c r="F485" s="112" t="str">
        <f t="shared" si="1"/>
        <v>JOAQUÍN ANDRE HOUSSET REVECO </v>
      </c>
      <c r="G485" s="100" t="s">
        <v>22728</v>
      </c>
      <c r="H485" s="39" t="s">
        <v>12</v>
      </c>
      <c r="I485" s="27"/>
      <c r="J485" s="189" t="s">
        <v>14</v>
      </c>
      <c r="K485" s="28"/>
    </row>
    <row r="486" ht="22.5" customHeight="1">
      <c r="A486" s="147">
        <v>46153.0</v>
      </c>
      <c r="B486" s="15"/>
      <c r="C486" s="44"/>
      <c r="D486" s="181" t="s">
        <v>28035</v>
      </c>
      <c r="E486" s="100"/>
      <c r="F486" s="112" t="str">
        <f t="shared" si="1"/>
        <v>JAVIERA CATALINA DE LOS ANGELES LAZO SANTANA </v>
      </c>
      <c r="G486" s="100" t="s">
        <v>28036</v>
      </c>
      <c r="H486" s="190"/>
      <c r="I486" s="27"/>
      <c r="J486" s="189" t="s">
        <v>14</v>
      </c>
      <c r="K486" s="28"/>
    </row>
    <row r="487" ht="22.5" customHeight="1">
      <c r="A487" s="147">
        <v>46153.0</v>
      </c>
      <c r="B487" s="15"/>
      <c r="C487" s="44"/>
      <c r="D487" s="181" t="s">
        <v>28037</v>
      </c>
      <c r="E487" s="100"/>
      <c r="F487" s="112" t="str">
        <f t="shared" si="1"/>
        <v>BENJAMÍN ANTONIO MOYANO FERNÁNDEZ </v>
      </c>
      <c r="G487" s="100" t="s">
        <v>28038</v>
      </c>
      <c r="H487" s="190"/>
      <c r="I487" s="27"/>
      <c r="J487" s="189" t="s">
        <v>14</v>
      </c>
      <c r="K487" s="28"/>
    </row>
    <row r="488" ht="22.5" customHeight="1">
      <c r="A488" s="147">
        <v>46153.0</v>
      </c>
      <c r="B488" s="15"/>
      <c r="C488" s="44"/>
      <c r="D488" s="181" t="s">
        <v>27184</v>
      </c>
      <c r="E488" s="100"/>
      <c r="F488" s="112" t="str">
        <f t="shared" si="1"/>
        <v>NICOLÁS ETHIAN ANDRÉS PONCE ROBLES </v>
      </c>
      <c r="G488" s="100" t="s">
        <v>27185</v>
      </c>
      <c r="H488" s="190"/>
      <c r="I488" s="27"/>
      <c r="J488" s="189" t="s">
        <v>14</v>
      </c>
      <c r="K488" s="28"/>
    </row>
    <row r="489" ht="22.5" customHeight="1">
      <c r="A489" s="147">
        <v>46153.0</v>
      </c>
      <c r="B489" s="15"/>
      <c r="C489" s="44"/>
      <c r="D489" s="181" t="s">
        <v>28039</v>
      </c>
      <c r="E489" s="100"/>
      <c r="F489" s="112" t="str">
        <f t="shared" si="1"/>
        <v>MELANY ANDREA GUERRA VÁSQUEZ </v>
      </c>
      <c r="G489" s="100" t="s">
        <v>28040</v>
      </c>
      <c r="H489" s="190"/>
      <c r="I489" s="27"/>
      <c r="J489" s="189" t="s">
        <v>14</v>
      </c>
      <c r="K489" s="28"/>
    </row>
    <row r="490" ht="22.5" customHeight="1">
      <c r="A490" s="147">
        <v>46153.0</v>
      </c>
      <c r="B490" s="15"/>
      <c r="C490" s="44"/>
      <c r="D490" s="181" t="s">
        <v>28041</v>
      </c>
      <c r="E490" s="100"/>
      <c r="F490" s="112" t="str">
        <f t="shared" si="1"/>
        <v>RAÚL ANDRÉS AGUILERA CASTILLO </v>
      </c>
      <c r="G490" s="100" t="s">
        <v>7678</v>
      </c>
      <c r="H490" s="190"/>
      <c r="I490" s="27"/>
      <c r="J490" s="189" t="s">
        <v>14</v>
      </c>
      <c r="K490" s="28"/>
    </row>
    <row r="491" ht="22.5" customHeight="1">
      <c r="A491" s="147">
        <v>46153.0</v>
      </c>
      <c r="B491" s="15"/>
      <c r="C491" s="44"/>
      <c r="D491" s="181" t="s">
        <v>28042</v>
      </c>
      <c r="E491" s="100"/>
      <c r="F491" s="112" t="str">
        <f t="shared" si="1"/>
        <v>LUCAS PAOLO MIRANDA LANTAÑO </v>
      </c>
      <c r="G491" s="100" t="s">
        <v>28043</v>
      </c>
      <c r="H491" s="39" t="s">
        <v>12</v>
      </c>
      <c r="I491" s="27"/>
      <c r="J491" s="189" t="s">
        <v>14</v>
      </c>
      <c r="K491" s="28"/>
    </row>
    <row r="492" ht="22.5" customHeight="1">
      <c r="A492" s="147">
        <v>46153.0</v>
      </c>
      <c r="B492" s="15"/>
      <c r="C492" s="44"/>
      <c r="D492" s="181" t="s">
        <v>28044</v>
      </c>
      <c r="E492" s="100"/>
      <c r="F492" s="112" t="str">
        <f t="shared" si="1"/>
        <v>MELISSA BELÉN FIGUEROA BARRIOS </v>
      </c>
      <c r="G492" s="100" t="s">
        <v>28045</v>
      </c>
      <c r="H492" s="190"/>
      <c r="I492" s="27"/>
      <c r="J492" s="189" t="s">
        <v>14</v>
      </c>
      <c r="K492" s="28"/>
    </row>
    <row r="493" ht="22.5" customHeight="1">
      <c r="A493" s="147">
        <v>46153.0</v>
      </c>
      <c r="B493" s="15"/>
      <c r="C493" s="44"/>
      <c r="D493" s="181" t="s">
        <v>28046</v>
      </c>
      <c r="E493" s="100"/>
      <c r="F493" s="112" t="str">
        <f t="shared" si="1"/>
        <v>DIEGO EMILIO ASTUDILLO ZAMORANO </v>
      </c>
      <c r="G493" s="100" t="s">
        <v>28047</v>
      </c>
      <c r="H493" s="190"/>
      <c r="I493" s="27"/>
      <c r="J493" s="189" t="s">
        <v>14</v>
      </c>
      <c r="K493" s="28"/>
    </row>
    <row r="494" ht="22.5" customHeight="1">
      <c r="A494" s="147">
        <v>46153.0</v>
      </c>
      <c r="B494" s="15"/>
      <c r="C494" s="44"/>
      <c r="D494" s="181" t="s">
        <v>28048</v>
      </c>
      <c r="E494" s="100"/>
      <c r="F494" s="112" t="str">
        <f t="shared" si="1"/>
        <v>FRANCISCO JAVIER VEGA VILLAR </v>
      </c>
      <c r="G494" s="100" t="s">
        <v>20100</v>
      </c>
      <c r="H494" s="39" t="s">
        <v>12</v>
      </c>
      <c r="I494" s="27"/>
      <c r="J494" s="189" t="s">
        <v>14</v>
      </c>
      <c r="K494" s="23" t="s">
        <v>15</v>
      </c>
    </row>
    <row r="495" ht="22.5" customHeight="1">
      <c r="A495" s="147">
        <v>46153.0</v>
      </c>
      <c r="B495" s="15"/>
      <c r="C495" s="44"/>
      <c r="D495" s="181" t="s">
        <v>28049</v>
      </c>
      <c r="E495" s="100"/>
      <c r="F495" s="112" t="str">
        <f t="shared" si="1"/>
        <v>BASTIÁN ALEJANDRO CASTILLO CORREA </v>
      </c>
      <c r="G495" s="100" t="s">
        <v>28050</v>
      </c>
      <c r="H495" s="39" t="s">
        <v>12</v>
      </c>
      <c r="I495" s="27"/>
      <c r="J495" s="189" t="s">
        <v>14</v>
      </c>
      <c r="K495" s="28"/>
    </row>
    <row r="496" ht="22.5" customHeight="1">
      <c r="A496" s="147">
        <v>46153.0</v>
      </c>
      <c r="B496" s="15"/>
      <c r="C496" s="44"/>
      <c r="D496" s="181" t="s">
        <v>28051</v>
      </c>
      <c r="E496" s="100"/>
      <c r="F496" s="112" t="str">
        <f t="shared" si="1"/>
        <v>VALENTINA FERNANDA ADROVER CERDA </v>
      </c>
      <c r="G496" s="100" t="s">
        <v>12792</v>
      </c>
      <c r="H496" s="39" t="s">
        <v>12</v>
      </c>
      <c r="I496" s="27"/>
      <c r="J496" s="189" t="s">
        <v>14</v>
      </c>
      <c r="K496" s="23" t="s">
        <v>15</v>
      </c>
    </row>
    <row r="497" ht="22.5" customHeight="1">
      <c r="A497" s="147">
        <v>46153.0</v>
      </c>
      <c r="B497" s="15"/>
      <c r="C497" s="44"/>
      <c r="D497" s="181" t="s">
        <v>28052</v>
      </c>
      <c r="E497" s="100"/>
      <c r="F497" s="112" t="str">
        <f t="shared" si="1"/>
        <v>NALLELY BELÉN GONZÁLEZ CLAVIJO </v>
      </c>
      <c r="G497" s="100" t="s">
        <v>28053</v>
      </c>
      <c r="H497" s="190"/>
      <c r="I497" s="27"/>
      <c r="J497" s="189" t="s">
        <v>14</v>
      </c>
      <c r="K497" s="28"/>
    </row>
    <row r="498" ht="22.5" customHeight="1">
      <c r="A498" s="147">
        <v>46153.0</v>
      </c>
      <c r="B498" s="15"/>
      <c r="C498" s="44"/>
      <c r="D498" s="181" t="s">
        <v>28054</v>
      </c>
      <c r="E498" s="100"/>
      <c r="F498" s="112" t="str">
        <f t="shared" si="1"/>
        <v>DIEGO ALONSO MORALES BARRALES </v>
      </c>
      <c r="G498" s="100" t="s">
        <v>28055</v>
      </c>
      <c r="H498" s="190"/>
      <c r="I498" s="27"/>
      <c r="J498" s="189" t="s">
        <v>14</v>
      </c>
      <c r="K498" s="28"/>
    </row>
    <row r="499" ht="22.5" customHeight="1">
      <c r="A499" s="147">
        <v>46153.0</v>
      </c>
      <c r="B499" s="15"/>
      <c r="C499" s="44"/>
      <c r="D499" s="181" t="s">
        <v>28056</v>
      </c>
      <c r="E499" s="100"/>
      <c r="F499" s="112" t="str">
        <f t="shared" si="1"/>
        <v>SEBASTIAN ALONSO ORELLANA LILLO </v>
      </c>
      <c r="G499" s="100" t="s">
        <v>28057</v>
      </c>
      <c r="H499" s="190"/>
      <c r="I499" s="27"/>
      <c r="J499" s="189" t="s">
        <v>14</v>
      </c>
      <c r="K499" s="28"/>
    </row>
    <row r="500" ht="22.5" customHeight="1">
      <c r="A500" s="147">
        <v>46153.0</v>
      </c>
      <c r="B500" s="15"/>
      <c r="C500" s="44"/>
      <c r="D500" s="181" t="s">
        <v>28058</v>
      </c>
      <c r="E500" s="100"/>
      <c r="F500" s="112" t="str">
        <f t="shared" si="1"/>
        <v>LEONARDO FRANCHESCO DESPECCI LÓPEZ </v>
      </c>
      <c r="G500" s="100" t="s">
        <v>28059</v>
      </c>
      <c r="H500" s="39" t="s">
        <v>12</v>
      </c>
      <c r="I500" s="27"/>
      <c r="J500" s="189" t="s">
        <v>14</v>
      </c>
      <c r="K500" s="28"/>
    </row>
    <row r="501" ht="22.5" customHeight="1">
      <c r="A501" s="147">
        <v>46153.0</v>
      </c>
      <c r="B501" s="15"/>
      <c r="C501" s="44"/>
      <c r="D501" s="181" t="s">
        <v>28060</v>
      </c>
      <c r="E501" s="100"/>
      <c r="F501" s="112" t="str">
        <f t="shared" si="1"/>
        <v>CATALINA CONSTANZA MONSERRAT VÁSQUEZ DÍAZ </v>
      </c>
      <c r="G501" s="100" t="s">
        <v>28061</v>
      </c>
      <c r="H501" s="190"/>
      <c r="I501" s="27"/>
      <c r="J501" s="189" t="s">
        <v>14</v>
      </c>
      <c r="K501" s="28"/>
    </row>
    <row r="502" ht="22.5" customHeight="1">
      <c r="A502" s="147">
        <v>46153.0</v>
      </c>
      <c r="B502" s="15"/>
      <c r="C502" s="44"/>
      <c r="D502" s="181" t="s">
        <v>28062</v>
      </c>
      <c r="E502" s="100"/>
      <c r="F502" s="112" t="str">
        <f t="shared" si="1"/>
        <v>JOAQUÍN IGNACIO RAMÍREZ HEISE </v>
      </c>
      <c r="G502" s="100" t="s">
        <v>28063</v>
      </c>
      <c r="H502" s="39" t="s">
        <v>12</v>
      </c>
      <c r="I502" s="27"/>
      <c r="J502" s="189" t="s">
        <v>14</v>
      </c>
      <c r="K502" s="28"/>
    </row>
    <row r="503" ht="22.5" customHeight="1">
      <c r="A503" s="147">
        <v>46153.0</v>
      </c>
      <c r="B503" s="15"/>
      <c r="C503" s="44"/>
      <c r="D503" s="181" t="s">
        <v>28064</v>
      </c>
      <c r="E503" s="100"/>
      <c r="F503" s="112" t="str">
        <f t="shared" si="1"/>
        <v>FELIPE ANDRÉS LÓPEZ MORENO </v>
      </c>
      <c r="G503" s="100" t="s">
        <v>28065</v>
      </c>
      <c r="H503" s="190"/>
      <c r="I503" s="27"/>
      <c r="J503" s="189" t="s">
        <v>14</v>
      </c>
      <c r="K503" s="28"/>
    </row>
    <row r="504" ht="22.5" customHeight="1">
      <c r="A504" s="147">
        <v>46153.0</v>
      </c>
      <c r="B504" s="15"/>
      <c r="C504" s="44"/>
      <c r="D504" s="181" t="s">
        <v>28066</v>
      </c>
      <c r="E504" s="100"/>
      <c r="F504" s="112" t="str">
        <f t="shared" si="1"/>
        <v>KEVIN JAVIER CELEDÓN CANDIA </v>
      </c>
      <c r="G504" s="100" t="s">
        <v>28067</v>
      </c>
      <c r="H504" s="39" t="s">
        <v>12</v>
      </c>
      <c r="I504" s="27"/>
      <c r="J504" s="189" t="s">
        <v>14</v>
      </c>
      <c r="K504" s="28"/>
    </row>
    <row r="505" ht="22.5" customHeight="1">
      <c r="A505" s="147">
        <v>46153.0</v>
      </c>
      <c r="B505" s="15"/>
      <c r="C505" s="44"/>
      <c r="D505" s="181" t="s">
        <v>28068</v>
      </c>
      <c r="E505" s="100"/>
      <c r="F505" s="112" t="str">
        <f t="shared" si="1"/>
        <v>PABLO ANDRÉS SEPÚLVEDA FARÍAS </v>
      </c>
      <c r="G505" s="100" t="s">
        <v>28069</v>
      </c>
      <c r="H505" s="39" t="s">
        <v>12</v>
      </c>
      <c r="I505" s="27"/>
      <c r="J505" s="189" t="s">
        <v>14</v>
      </c>
      <c r="K505" s="23" t="s">
        <v>15</v>
      </c>
    </row>
    <row r="506" ht="22.5" customHeight="1">
      <c r="A506" s="147">
        <v>46153.0</v>
      </c>
      <c r="B506" s="15"/>
      <c r="C506" s="44"/>
      <c r="D506" s="181" t="s">
        <v>28070</v>
      </c>
      <c r="E506" s="100"/>
      <c r="F506" s="112" t="str">
        <f t="shared" si="1"/>
        <v>BAYRON FRANCISCO TOBAR SOTO </v>
      </c>
      <c r="G506" s="100" t="s">
        <v>28071</v>
      </c>
      <c r="H506" s="39" t="s">
        <v>12</v>
      </c>
      <c r="I506" s="27"/>
      <c r="J506" s="189" t="s">
        <v>14</v>
      </c>
      <c r="K506" s="28"/>
    </row>
    <row r="507" ht="22.5" customHeight="1">
      <c r="A507" s="147">
        <v>46153.0</v>
      </c>
      <c r="B507" s="15"/>
      <c r="C507" s="44"/>
      <c r="D507" s="181" t="s">
        <v>28072</v>
      </c>
      <c r="E507" s="100"/>
      <c r="F507" s="112" t="str">
        <f t="shared" si="1"/>
        <v>CONSTANZA ANTONIA GAMBOA TAPIA </v>
      </c>
      <c r="G507" s="100" t="s">
        <v>23093</v>
      </c>
      <c r="H507" s="39" t="s">
        <v>12</v>
      </c>
      <c r="I507" s="27"/>
      <c r="J507" s="189" t="s">
        <v>14</v>
      </c>
      <c r="K507" s="28"/>
    </row>
    <row r="508" ht="22.5" customHeight="1">
      <c r="A508" s="147">
        <v>46153.0</v>
      </c>
      <c r="B508" s="15"/>
      <c r="C508" s="44"/>
      <c r="D508" s="181" t="s">
        <v>28073</v>
      </c>
      <c r="E508" s="100"/>
      <c r="F508" s="112" t="str">
        <f t="shared" si="1"/>
        <v>JUAN IGNACIO VARGAS TAPIA </v>
      </c>
      <c r="G508" s="100" t="s">
        <v>28074</v>
      </c>
      <c r="H508" s="39" t="s">
        <v>12</v>
      </c>
      <c r="I508" s="27"/>
      <c r="J508" s="189" t="s">
        <v>14</v>
      </c>
      <c r="K508" s="28"/>
    </row>
    <row r="509" ht="22.5" customHeight="1">
      <c r="A509" s="147">
        <v>46153.0</v>
      </c>
      <c r="B509" s="15"/>
      <c r="C509" s="44"/>
      <c r="D509" s="181" t="s">
        <v>28075</v>
      </c>
      <c r="E509" s="100"/>
      <c r="F509" s="112" t="str">
        <f t="shared" si="1"/>
        <v>ELISA MACARENA GEISSBUHLER FERNÁNDEZ </v>
      </c>
      <c r="G509" s="100" t="s">
        <v>7972</v>
      </c>
      <c r="H509" s="39" t="s">
        <v>12</v>
      </c>
      <c r="I509" s="27"/>
      <c r="J509" s="189" t="s">
        <v>14</v>
      </c>
      <c r="K509" s="28"/>
    </row>
    <row r="510" ht="22.5" customHeight="1">
      <c r="A510" s="147">
        <v>46153.0</v>
      </c>
      <c r="B510" s="15"/>
      <c r="C510" s="44"/>
      <c r="D510" s="181" t="s">
        <v>28076</v>
      </c>
      <c r="E510" s="100"/>
      <c r="F510" s="112" t="str">
        <f t="shared" si="1"/>
        <v>OSCAR ENRIQUE BARRIOS CORREA </v>
      </c>
      <c r="G510" s="100" t="s">
        <v>24611</v>
      </c>
      <c r="H510" s="39" t="s">
        <v>12</v>
      </c>
      <c r="I510" s="27"/>
      <c r="J510" s="189" t="s">
        <v>14</v>
      </c>
      <c r="K510" s="28"/>
    </row>
    <row r="511" ht="22.5" customHeight="1">
      <c r="A511" s="147">
        <v>46153.0</v>
      </c>
      <c r="B511" s="15"/>
      <c r="C511" s="44"/>
      <c r="D511" s="181" t="s">
        <v>28077</v>
      </c>
      <c r="E511" s="100"/>
      <c r="F511" s="112" t="str">
        <f t="shared" si="1"/>
        <v>RENATO VICENTE PIÑA QUIOZA </v>
      </c>
      <c r="G511" s="100" t="s">
        <v>28078</v>
      </c>
      <c r="H511" s="39" t="s">
        <v>12</v>
      </c>
      <c r="I511" s="27"/>
      <c r="J511" s="189" t="s">
        <v>14</v>
      </c>
      <c r="K511" s="28"/>
    </row>
    <row r="512" ht="22.5" customHeight="1">
      <c r="A512" s="147">
        <v>46153.0</v>
      </c>
      <c r="B512" s="15"/>
      <c r="C512" s="44"/>
      <c r="D512" s="181" t="s">
        <v>28079</v>
      </c>
      <c r="E512" s="100"/>
      <c r="F512" s="112" t="str">
        <f t="shared" si="1"/>
        <v>PATRICIO ALEJANDRO BERNAL VERGARA </v>
      </c>
      <c r="G512" s="100" t="s">
        <v>27378</v>
      </c>
      <c r="H512" s="39" t="s">
        <v>12</v>
      </c>
      <c r="I512" s="27"/>
      <c r="J512" s="189" t="s">
        <v>14</v>
      </c>
      <c r="K512" s="28"/>
    </row>
    <row r="513" ht="22.5" customHeight="1">
      <c r="A513" s="147">
        <v>46153.0</v>
      </c>
      <c r="B513" s="15"/>
      <c r="C513" s="46" t="s">
        <v>106</v>
      </c>
      <c r="D513" s="181" t="s">
        <v>28080</v>
      </c>
      <c r="E513" s="100"/>
      <c r="F513" s="112" t="str">
        <f t="shared" si="1"/>
        <v>EUMY GERISUS MARTINEZ BUSTILLOS </v>
      </c>
      <c r="G513" s="100" t="s">
        <v>28081</v>
      </c>
      <c r="H513" s="190"/>
      <c r="I513" s="27"/>
      <c r="J513" s="189" t="s">
        <v>21</v>
      </c>
      <c r="K513" s="28"/>
    </row>
    <row r="514" ht="22.5" customHeight="1">
      <c r="A514" s="147">
        <v>46153.0</v>
      </c>
      <c r="B514" s="15"/>
      <c r="C514" s="46" t="s">
        <v>1231</v>
      </c>
      <c r="D514" s="181" t="s">
        <v>28082</v>
      </c>
      <c r="E514" s="100"/>
      <c r="F514" s="112" t="str">
        <f t="shared" si="1"/>
        <v>VICENTE ADRIANO GAJARDO ROJAS </v>
      </c>
      <c r="G514" s="100" t="s">
        <v>28083</v>
      </c>
      <c r="H514" s="190"/>
      <c r="I514" s="27"/>
      <c r="J514" s="189" t="s">
        <v>26</v>
      </c>
      <c r="K514" s="28"/>
    </row>
    <row r="515" ht="22.5" customHeight="1">
      <c r="A515" s="147">
        <v>46153.0</v>
      </c>
      <c r="B515" s="15"/>
      <c r="C515" s="46" t="s">
        <v>106</v>
      </c>
      <c r="D515" s="181" t="s">
        <v>28084</v>
      </c>
      <c r="E515" s="100"/>
      <c r="F515" s="112" t="str">
        <f t="shared" si="1"/>
        <v>ERICK EDUARDO RÍOS REYES </v>
      </c>
      <c r="G515" s="100" t="s">
        <v>28085</v>
      </c>
      <c r="H515" s="39" t="s">
        <v>12</v>
      </c>
      <c r="I515" s="27"/>
      <c r="J515" s="189" t="s">
        <v>21</v>
      </c>
      <c r="K515" s="23" t="s">
        <v>20</v>
      </c>
    </row>
    <row r="516" ht="22.5" customHeight="1">
      <c r="A516" s="147">
        <v>46153.0</v>
      </c>
      <c r="B516" s="15"/>
      <c r="C516" s="46" t="s">
        <v>106</v>
      </c>
      <c r="D516" s="181" t="s">
        <v>28086</v>
      </c>
      <c r="E516" s="100"/>
      <c r="F516" s="112" t="str">
        <f t="shared" si="1"/>
        <v>CARLOS JAVIER PINTO BELMAR </v>
      </c>
      <c r="G516" s="100" t="s">
        <v>28087</v>
      </c>
      <c r="H516" s="39" t="s">
        <v>12</v>
      </c>
      <c r="I516" s="27"/>
      <c r="J516" s="189" t="s">
        <v>21</v>
      </c>
      <c r="K516" s="23" t="s">
        <v>15</v>
      </c>
    </row>
    <row r="517" ht="22.5" customHeight="1">
      <c r="A517" s="147">
        <v>46153.0</v>
      </c>
      <c r="B517" s="15"/>
      <c r="C517" s="46" t="s">
        <v>106</v>
      </c>
      <c r="D517" s="181" t="s">
        <v>28088</v>
      </c>
      <c r="E517" s="100"/>
      <c r="F517" s="112" t="str">
        <f t="shared" si="1"/>
        <v>CARLOS RENÉ BUSTAMANTE ROSAS </v>
      </c>
      <c r="G517" s="100" t="s">
        <v>28089</v>
      </c>
      <c r="H517" s="39" t="s">
        <v>12</v>
      </c>
      <c r="I517" s="27"/>
      <c r="J517" s="189" t="s">
        <v>21</v>
      </c>
      <c r="K517" s="23" t="s">
        <v>30</v>
      </c>
    </row>
    <row r="518" ht="22.5" customHeight="1">
      <c r="A518" s="147">
        <v>46153.0</v>
      </c>
      <c r="B518" s="15"/>
      <c r="C518" s="46" t="s">
        <v>19766</v>
      </c>
      <c r="D518" s="181" t="s">
        <v>28090</v>
      </c>
      <c r="E518" s="100"/>
      <c r="F518" s="112" t="str">
        <f t="shared" si="1"/>
        <v>NICOLÁS ALBERTO CASTILLO CONTRERAS </v>
      </c>
      <c r="G518" s="100" t="s">
        <v>28091</v>
      </c>
      <c r="H518" s="39" t="s">
        <v>12</v>
      </c>
      <c r="I518" s="27"/>
      <c r="J518" s="189" t="s">
        <v>21</v>
      </c>
      <c r="K518" s="23" t="s">
        <v>15</v>
      </c>
    </row>
    <row r="519" ht="22.5" customHeight="1">
      <c r="A519" s="147">
        <v>46153.0</v>
      </c>
      <c r="B519" s="15"/>
      <c r="C519" s="46" t="s">
        <v>477</v>
      </c>
      <c r="D519" s="181" t="s">
        <v>28092</v>
      </c>
      <c r="E519" s="100"/>
      <c r="F519" s="112" t="str">
        <f t="shared" si="1"/>
        <v>CRISTIAN ADOLFO SEGUEL GALLEGUILLOS </v>
      </c>
      <c r="G519" s="100" t="s">
        <v>28093</v>
      </c>
      <c r="H519" s="39" t="s">
        <v>12</v>
      </c>
      <c r="I519" s="27"/>
      <c r="J519" s="189" t="s">
        <v>21226</v>
      </c>
      <c r="K519" s="23" t="s">
        <v>15</v>
      </c>
    </row>
    <row r="520" ht="22.5" customHeight="1">
      <c r="A520" s="147">
        <v>46153.0</v>
      </c>
      <c r="B520" s="15"/>
      <c r="C520" s="46" t="s">
        <v>2680</v>
      </c>
      <c r="D520" s="181" t="s">
        <v>28094</v>
      </c>
      <c r="E520" s="100"/>
      <c r="F520" s="112" t="str">
        <f t="shared" si="1"/>
        <v>CRISTÓBAL IGNACIO BARRIL ORTIZ </v>
      </c>
      <c r="G520" s="100" t="s">
        <v>28095</v>
      </c>
      <c r="H520" s="39" t="s">
        <v>12</v>
      </c>
      <c r="I520" s="27"/>
      <c r="J520" s="189" t="s">
        <v>21</v>
      </c>
      <c r="K520" s="23" t="s">
        <v>15</v>
      </c>
    </row>
    <row r="521" ht="22.5" customHeight="1">
      <c r="A521" s="147">
        <v>46153.0</v>
      </c>
      <c r="B521" s="15"/>
      <c r="C521" s="46" t="s">
        <v>1542</v>
      </c>
      <c r="D521" s="181" t="s">
        <v>28096</v>
      </c>
      <c r="E521" s="100"/>
      <c r="F521" s="112" t="str">
        <f t="shared" si="1"/>
        <v>LORENA BEATRIZ ROJAS DONOSO </v>
      </c>
      <c r="G521" s="100" t="s">
        <v>28097</v>
      </c>
      <c r="H521" s="39" t="s">
        <v>12</v>
      </c>
      <c r="I521" s="27"/>
      <c r="J521" s="189" t="s">
        <v>21</v>
      </c>
      <c r="K521" s="23" t="s">
        <v>15</v>
      </c>
    </row>
    <row r="522" ht="22.5" customHeight="1">
      <c r="A522" s="147">
        <v>46153.0</v>
      </c>
      <c r="B522" s="15"/>
      <c r="C522" s="46" t="s">
        <v>106</v>
      </c>
      <c r="D522" s="181" t="s">
        <v>28098</v>
      </c>
      <c r="E522" s="100"/>
      <c r="F522" s="112" t="str">
        <f t="shared" si="1"/>
        <v>RODRIGO ORLANDO ÓRDENES RETAMALES </v>
      </c>
      <c r="G522" s="100" t="s">
        <v>28099</v>
      </c>
      <c r="H522" s="39" t="s">
        <v>12</v>
      </c>
      <c r="I522" s="27"/>
      <c r="J522" s="189" t="s">
        <v>21</v>
      </c>
      <c r="K522" s="23" t="s">
        <v>15</v>
      </c>
    </row>
    <row r="523" ht="22.5" customHeight="1">
      <c r="A523" s="147">
        <v>46153.0</v>
      </c>
      <c r="B523" s="15"/>
      <c r="C523" s="46" t="s">
        <v>477</v>
      </c>
      <c r="D523" s="181" t="s">
        <v>28100</v>
      </c>
      <c r="E523" s="100"/>
      <c r="F523" s="112" t="str">
        <f t="shared" si="1"/>
        <v>MATÍAS JESÚS OSVALDO PÁEZ MESÍAS </v>
      </c>
      <c r="G523" s="100" t="s">
        <v>28101</v>
      </c>
      <c r="H523" s="39" t="s">
        <v>12</v>
      </c>
      <c r="I523" s="27"/>
      <c r="J523" s="189" t="s">
        <v>21226</v>
      </c>
      <c r="K523" s="23" t="s">
        <v>15</v>
      </c>
    </row>
    <row r="524" ht="22.5" customHeight="1">
      <c r="A524" s="147">
        <v>46153.0</v>
      </c>
      <c r="B524" s="15"/>
      <c r="C524" s="46" t="s">
        <v>1542</v>
      </c>
      <c r="D524" s="181" t="s">
        <v>28102</v>
      </c>
      <c r="E524" s="100"/>
      <c r="F524" s="112" t="str">
        <f t="shared" si="1"/>
        <v>RODRIGO HERNÁN ESCOBAR MELLA </v>
      </c>
      <c r="G524" s="100" t="s">
        <v>28103</v>
      </c>
      <c r="H524" s="190"/>
      <c r="I524" s="27"/>
      <c r="J524" s="189" t="s">
        <v>21</v>
      </c>
      <c r="K524" s="23" t="s">
        <v>15</v>
      </c>
    </row>
    <row r="525" ht="22.5" customHeight="1">
      <c r="A525" s="147">
        <v>46153.0</v>
      </c>
      <c r="B525" s="15"/>
      <c r="C525" s="46" t="s">
        <v>10855</v>
      </c>
      <c r="D525" s="181" t="s">
        <v>28104</v>
      </c>
      <c r="E525" s="100"/>
      <c r="F525" s="112" t="str">
        <f t="shared" si="1"/>
        <v>LEONARDO JAVIER DE LA MAZA DORION </v>
      </c>
      <c r="G525" s="100" t="s">
        <v>28105</v>
      </c>
      <c r="H525" s="190"/>
      <c r="I525" s="27"/>
      <c r="J525" s="189" t="s">
        <v>21</v>
      </c>
      <c r="K525" s="28"/>
    </row>
    <row r="526" ht="22.5" customHeight="1">
      <c r="A526" s="147">
        <v>46153.0</v>
      </c>
      <c r="B526" s="15"/>
      <c r="C526" s="46" t="s">
        <v>6932</v>
      </c>
      <c r="D526" s="181" t="s">
        <v>28106</v>
      </c>
      <c r="E526" s="100"/>
      <c r="F526" s="112" t="str">
        <f t="shared" si="1"/>
        <v>CRISTIAN OSVALDO VENEGAS DROGUETT </v>
      </c>
      <c r="G526" s="100" t="s">
        <v>28107</v>
      </c>
      <c r="H526" s="39" t="s">
        <v>12</v>
      </c>
      <c r="I526" s="22"/>
      <c r="J526" s="189" t="s">
        <v>21</v>
      </c>
      <c r="K526" s="23" t="s">
        <v>15</v>
      </c>
    </row>
    <row r="527" ht="22.5" customHeight="1">
      <c r="A527" s="147">
        <v>46153.0</v>
      </c>
      <c r="B527" s="15"/>
      <c r="C527" s="46" t="s">
        <v>1529</v>
      </c>
      <c r="D527" s="181" t="s">
        <v>28108</v>
      </c>
      <c r="E527" s="100"/>
      <c r="F527" s="112" t="str">
        <f t="shared" si="1"/>
        <v>CÉSAR BRUNO GUAZZONI ROVIROSA </v>
      </c>
      <c r="G527" s="100" t="s">
        <v>28109</v>
      </c>
      <c r="H527" s="39" t="s">
        <v>12</v>
      </c>
      <c r="I527" s="27"/>
      <c r="J527" s="189" t="s">
        <v>21</v>
      </c>
      <c r="K527" s="23" t="s">
        <v>15</v>
      </c>
    </row>
    <row r="528" ht="22.5" customHeight="1">
      <c r="A528" s="147">
        <v>46153.0</v>
      </c>
      <c r="B528" s="46"/>
      <c r="C528" s="46" t="s">
        <v>122</v>
      </c>
      <c r="D528" s="181" t="s">
        <v>28110</v>
      </c>
      <c r="E528" s="100"/>
      <c r="F528" s="112" t="str">
        <f t="shared" si="1"/>
        <v>FRANCISCO JAVIER ALARCÃ³N SÃ¡EZ </v>
      </c>
      <c r="G528" s="100" t="s">
        <v>28111</v>
      </c>
      <c r="H528" s="190"/>
      <c r="I528" s="27"/>
      <c r="J528" s="189" t="s">
        <v>21</v>
      </c>
      <c r="K528" s="28"/>
    </row>
    <row r="529" ht="22.5" customHeight="1">
      <c r="A529" s="147">
        <v>46153.0</v>
      </c>
      <c r="B529" s="15"/>
      <c r="C529" s="46" t="s">
        <v>477</v>
      </c>
      <c r="D529" s="181" t="s">
        <v>28112</v>
      </c>
      <c r="E529" s="100"/>
      <c r="F529" s="112" t="str">
        <f t="shared" si="1"/>
        <v>DAVID ESTEBAN PONCE MEDINA </v>
      </c>
      <c r="G529" s="100" t="s">
        <v>28113</v>
      </c>
      <c r="H529" s="39" t="s">
        <v>12</v>
      </c>
      <c r="I529" s="27"/>
      <c r="J529" s="189" t="s">
        <v>21</v>
      </c>
      <c r="K529" s="23" t="s">
        <v>15</v>
      </c>
    </row>
    <row r="530" ht="22.5" customHeight="1">
      <c r="A530" s="147">
        <v>46153.0</v>
      </c>
      <c r="B530" s="15"/>
      <c r="C530" s="46" t="s">
        <v>60</v>
      </c>
      <c r="D530" s="181" t="s">
        <v>28114</v>
      </c>
      <c r="E530" s="100"/>
      <c r="F530" s="112" t="str">
        <f t="shared" si="1"/>
        <v>HERNAN IGNACIO UBILLA ROJAS </v>
      </c>
      <c r="G530" s="100" t="s">
        <v>28115</v>
      </c>
      <c r="H530" s="39" t="s">
        <v>12</v>
      </c>
      <c r="I530" s="27"/>
      <c r="J530" s="189" t="s">
        <v>21</v>
      </c>
      <c r="K530" s="23" t="s">
        <v>15</v>
      </c>
    </row>
    <row r="531" ht="22.5" customHeight="1">
      <c r="A531" s="147">
        <v>46153.0</v>
      </c>
      <c r="B531" s="15"/>
      <c r="C531" s="46" t="s">
        <v>794</v>
      </c>
      <c r="D531" s="181" t="s">
        <v>28116</v>
      </c>
      <c r="E531" s="100"/>
      <c r="F531" s="112" t="str">
        <f t="shared" si="1"/>
        <v>VÍCTOR ANTONIO LAGOS RIVAS </v>
      </c>
      <c r="G531" s="100" t="s">
        <v>28117</v>
      </c>
      <c r="H531" s="39" t="s">
        <v>12</v>
      </c>
      <c r="I531" s="27"/>
      <c r="J531" s="189" t="s">
        <v>21</v>
      </c>
      <c r="K531" s="23" t="s">
        <v>15</v>
      </c>
    </row>
    <row r="532" ht="22.5" customHeight="1">
      <c r="A532" s="147">
        <v>46153.0</v>
      </c>
      <c r="B532" s="15">
        <v>46154.0</v>
      </c>
      <c r="C532" s="44">
        <v>43800.0</v>
      </c>
      <c r="D532" s="181" t="s">
        <v>28118</v>
      </c>
      <c r="E532" s="100"/>
      <c r="F532" s="112" t="str">
        <f t="shared" si="1"/>
        <v>MATÍAS ANDRÉS TAPIA SANTANA </v>
      </c>
      <c r="G532" s="100" t="s">
        <v>28119</v>
      </c>
      <c r="H532" s="39" t="s">
        <v>12</v>
      </c>
      <c r="I532" s="27"/>
      <c r="J532" s="189" t="s">
        <v>19</v>
      </c>
      <c r="K532" s="23" t="s">
        <v>15</v>
      </c>
    </row>
    <row r="533" ht="22.5" customHeight="1">
      <c r="A533" s="147">
        <v>46153.0</v>
      </c>
      <c r="B533" s="15">
        <v>46150.0</v>
      </c>
      <c r="C533" s="44">
        <v>42095.0</v>
      </c>
      <c r="D533" s="181" t="s">
        <v>28120</v>
      </c>
      <c r="E533" s="100"/>
      <c r="F533" s="112" t="str">
        <f t="shared" si="1"/>
        <v>MARCO ANTONIO MATTA JUACIDA </v>
      </c>
      <c r="G533" s="100" t="s">
        <v>28121</v>
      </c>
      <c r="H533" s="39" t="s">
        <v>12</v>
      </c>
      <c r="I533" s="27"/>
      <c r="J533" s="189" t="s">
        <v>17</v>
      </c>
      <c r="K533" s="23" t="s">
        <v>15</v>
      </c>
    </row>
    <row r="534" ht="22.5" customHeight="1">
      <c r="A534" s="147">
        <v>46153.0</v>
      </c>
      <c r="B534" s="15">
        <v>46150.0</v>
      </c>
      <c r="C534" s="44">
        <v>45047.0</v>
      </c>
      <c r="D534" s="181" t="s">
        <v>28122</v>
      </c>
      <c r="E534" s="100"/>
      <c r="F534" s="112" t="str">
        <f t="shared" si="1"/>
        <v>RAUL EDUARDO MUNDACA CAPETILLO </v>
      </c>
      <c r="G534" s="100" t="s">
        <v>28123</v>
      </c>
      <c r="H534" s="39" t="s">
        <v>12</v>
      </c>
      <c r="I534" s="27"/>
      <c r="J534" s="189" t="s">
        <v>17</v>
      </c>
      <c r="K534" s="23" t="s">
        <v>15</v>
      </c>
    </row>
    <row r="535" ht="22.5" customHeight="1">
      <c r="A535" s="147">
        <v>46153.0</v>
      </c>
      <c r="B535" s="15">
        <v>46150.0</v>
      </c>
      <c r="C535" s="44">
        <v>42217.0</v>
      </c>
      <c r="D535" s="181" t="s">
        <v>28124</v>
      </c>
      <c r="E535" s="100"/>
      <c r="F535" s="112" t="str">
        <f t="shared" si="1"/>
        <v>ROSA ELVIRA HERRERA MORALES </v>
      </c>
      <c r="G535" s="100" t="s">
        <v>28125</v>
      </c>
      <c r="H535" s="190"/>
      <c r="I535" s="27"/>
      <c r="J535" s="189" t="s">
        <v>17</v>
      </c>
      <c r="K535" s="23" t="s">
        <v>22</v>
      </c>
    </row>
    <row r="536" ht="22.5" customHeight="1">
      <c r="A536" s="147">
        <v>46153.0</v>
      </c>
      <c r="B536" s="15">
        <v>46150.0</v>
      </c>
      <c r="C536" s="44">
        <v>43556.0</v>
      </c>
      <c r="D536" s="181" t="s">
        <v>28126</v>
      </c>
      <c r="E536" s="100"/>
      <c r="F536" s="112" t="str">
        <f t="shared" si="1"/>
        <v>HUGO ANTONIO LATOJA PALMA </v>
      </c>
      <c r="G536" s="100" t="s">
        <v>28127</v>
      </c>
      <c r="H536" s="190"/>
      <c r="I536" s="27"/>
      <c r="J536" s="189" t="s">
        <v>17</v>
      </c>
      <c r="K536" s="23" t="s">
        <v>22</v>
      </c>
    </row>
    <row r="537" ht="22.5" customHeight="1">
      <c r="A537" s="147">
        <v>46153.0</v>
      </c>
      <c r="B537" s="15">
        <v>46150.0</v>
      </c>
      <c r="C537" s="44">
        <v>43586.0</v>
      </c>
      <c r="D537" s="181" t="s">
        <v>28128</v>
      </c>
      <c r="E537" s="100"/>
      <c r="F537" s="112" t="str">
        <f t="shared" si="1"/>
        <v>FRANCO ALEXIS CAUSA PARISI </v>
      </c>
      <c r="G537" s="100" t="s">
        <v>28129</v>
      </c>
      <c r="H537" s="39" t="s">
        <v>12</v>
      </c>
      <c r="I537" s="27"/>
      <c r="J537" s="189" t="s">
        <v>17</v>
      </c>
      <c r="K537" s="23" t="s">
        <v>15</v>
      </c>
    </row>
    <row r="538" ht="22.5" customHeight="1">
      <c r="A538" s="147">
        <v>46153.0</v>
      </c>
      <c r="B538" s="15">
        <v>46150.0</v>
      </c>
      <c r="C538" s="44">
        <v>45413.0</v>
      </c>
      <c r="D538" s="181" t="s">
        <v>28130</v>
      </c>
      <c r="E538" s="100"/>
      <c r="F538" s="112" t="str">
        <f t="shared" si="1"/>
        <v>JORGE EDINSON DIAZ YAÃ‘EZ </v>
      </c>
      <c r="G538" s="100" t="s">
        <v>28131</v>
      </c>
      <c r="H538" s="39" t="s">
        <v>12</v>
      </c>
      <c r="I538" s="27"/>
      <c r="J538" s="189" t="s">
        <v>17</v>
      </c>
      <c r="K538" s="23" t="s">
        <v>15</v>
      </c>
    </row>
    <row r="539" ht="22.5" customHeight="1">
      <c r="A539" s="147">
        <v>46153.0</v>
      </c>
      <c r="B539" s="15">
        <v>46154.0</v>
      </c>
      <c r="C539" s="44">
        <v>45870.0</v>
      </c>
      <c r="D539" s="181" t="s">
        <v>28132</v>
      </c>
      <c r="E539" s="100"/>
      <c r="F539" s="112" t="str">
        <f t="shared" si="1"/>
        <v>MALENY FRANCISCA GONZÁLEZ LONCÓN </v>
      </c>
      <c r="G539" s="100" t="s">
        <v>28133</v>
      </c>
      <c r="H539" s="39" t="s">
        <v>12</v>
      </c>
      <c r="I539" s="27"/>
      <c r="J539" s="189" t="s">
        <v>19</v>
      </c>
      <c r="K539" s="23" t="s">
        <v>15</v>
      </c>
    </row>
    <row r="540" ht="22.5" customHeight="1">
      <c r="A540" s="147">
        <v>46153.0</v>
      </c>
      <c r="B540" s="15">
        <v>46139.0</v>
      </c>
      <c r="C540" s="44">
        <v>43525.0</v>
      </c>
      <c r="D540" s="181" t="s">
        <v>28134</v>
      </c>
      <c r="E540" s="100"/>
      <c r="F540" s="112" t="str">
        <f t="shared" si="1"/>
        <v>OMAR MANUEL CARLINI GONZÁLEZ </v>
      </c>
      <c r="G540" s="100" t="s">
        <v>28135</v>
      </c>
      <c r="H540" s="39" t="s">
        <v>12</v>
      </c>
      <c r="I540" s="27"/>
      <c r="J540" s="189" t="s">
        <v>17</v>
      </c>
      <c r="K540" s="23" t="s">
        <v>15</v>
      </c>
    </row>
    <row r="541" ht="22.5" customHeight="1">
      <c r="A541" s="147">
        <v>46153.0</v>
      </c>
      <c r="B541" s="15">
        <v>46139.0</v>
      </c>
      <c r="C541" s="44">
        <v>43617.0</v>
      </c>
      <c r="D541" s="181" t="s">
        <v>28136</v>
      </c>
      <c r="E541" s="100"/>
      <c r="F541" s="112" t="str">
        <f t="shared" si="1"/>
        <v>HÉCTOR HIPÓMENES REYES VALENZUELA </v>
      </c>
      <c r="G541" s="100" t="s">
        <v>28137</v>
      </c>
      <c r="H541" s="39" t="s">
        <v>12</v>
      </c>
      <c r="I541" s="27"/>
      <c r="J541" s="189" t="s">
        <v>17</v>
      </c>
      <c r="K541" s="23" t="s">
        <v>15</v>
      </c>
    </row>
    <row r="542" ht="22.5" customHeight="1">
      <c r="A542" s="147">
        <v>46153.0</v>
      </c>
      <c r="B542" s="15">
        <v>46139.0</v>
      </c>
      <c r="C542" s="44">
        <v>43586.0</v>
      </c>
      <c r="D542" s="181" t="s">
        <v>28138</v>
      </c>
      <c r="E542" s="100"/>
      <c r="F542" s="112" t="str">
        <f t="shared" si="1"/>
        <v>RODRIGO GONZALO VEAS VEGA </v>
      </c>
      <c r="G542" s="100" t="s">
        <v>28139</v>
      </c>
      <c r="H542" s="39" t="s">
        <v>12</v>
      </c>
      <c r="I542" s="27"/>
      <c r="J542" s="189" t="s">
        <v>17</v>
      </c>
      <c r="K542" s="23" t="s">
        <v>15</v>
      </c>
    </row>
    <row r="543" ht="22.5" customHeight="1">
      <c r="A543" s="147">
        <v>46153.0</v>
      </c>
      <c r="B543" s="15">
        <v>46139.0</v>
      </c>
      <c r="C543" s="44">
        <v>44652.0</v>
      </c>
      <c r="D543" s="181" t="s">
        <v>28140</v>
      </c>
      <c r="E543" s="100"/>
      <c r="F543" s="112" t="str">
        <f t="shared" si="1"/>
        <v>RAMON ARTURO MELLA ASTORGA </v>
      </c>
      <c r="G543" s="100" t="s">
        <v>28141</v>
      </c>
      <c r="H543" s="39" t="s">
        <v>12</v>
      </c>
      <c r="I543" s="27"/>
      <c r="J543" s="189" t="s">
        <v>17</v>
      </c>
      <c r="K543" s="23" t="s">
        <v>15</v>
      </c>
    </row>
    <row r="544" ht="22.5" customHeight="1">
      <c r="A544" s="147">
        <v>46153.0</v>
      </c>
      <c r="B544" s="15">
        <v>46139.0</v>
      </c>
      <c r="C544" s="44">
        <v>42795.0</v>
      </c>
      <c r="D544" s="181" t="s">
        <v>28142</v>
      </c>
      <c r="E544" s="100"/>
      <c r="F544" s="112" t="str">
        <f t="shared" si="1"/>
        <v>SEBASTIÁN MIGUEL GALLARDO LEÓN </v>
      </c>
      <c r="G544" s="100" t="s">
        <v>28143</v>
      </c>
      <c r="H544" s="190"/>
      <c r="I544" s="27"/>
      <c r="J544" s="189" t="s">
        <v>17</v>
      </c>
      <c r="K544" s="23" t="s">
        <v>22</v>
      </c>
    </row>
    <row r="545" ht="22.5" customHeight="1">
      <c r="A545" s="147">
        <v>46153.0</v>
      </c>
      <c r="B545" s="15">
        <v>46139.0</v>
      </c>
      <c r="C545" s="44">
        <v>41365.0</v>
      </c>
      <c r="D545" s="181" t="s">
        <v>28144</v>
      </c>
      <c r="E545" s="100"/>
      <c r="F545" s="112" t="str">
        <f t="shared" si="1"/>
        <v>PRISCILA ALEJANDRA ESCOBAR LEIVA </v>
      </c>
      <c r="G545" s="100" t="s">
        <v>28145</v>
      </c>
      <c r="H545" s="39" t="s">
        <v>12</v>
      </c>
      <c r="I545" s="27"/>
      <c r="J545" s="189" t="s">
        <v>17</v>
      </c>
      <c r="K545" s="23" t="s">
        <v>15</v>
      </c>
    </row>
    <row r="546" ht="22.5" customHeight="1">
      <c r="A546" s="147">
        <v>46153.0</v>
      </c>
      <c r="B546" s="15">
        <v>46139.0</v>
      </c>
      <c r="C546" s="44">
        <v>39934.0</v>
      </c>
      <c r="D546" s="181" t="s">
        <v>28146</v>
      </c>
      <c r="E546" s="100"/>
      <c r="F546" s="112" t="str">
        <f t="shared" si="1"/>
        <v>MIGUEL ENRIQUE GUERRA SEREY </v>
      </c>
      <c r="G546" s="100" t="s">
        <v>28147</v>
      </c>
      <c r="H546" s="39" t="s">
        <v>12</v>
      </c>
      <c r="I546" s="27"/>
      <c r="J546" s="189" t="s">
        <v>17</v>
      </c>
      <c r="K546" s="23" t="s">
        <v>15</v>
      </c>
    </row>
    <row r="547" ht="22.5" customHeight="1">
      <c r="A547" s="147">
        <v>46153.0</v>
      </c>
      <c r="B547" s="15">
        <v>46139.0</v>
      </c>
      <c r="C547" s="44">
        <v>45139.0</v>
      </c>
      <c r="D547" s="181" t="s">
        <v>28148</v>
      </c>
      <c r="E547" s="100"/>
      <c r="F547" s="112" t="str">
        <f t="shared" si="1"/>
        <v>HUGO GONZALO GUTIÉRREZ CARREÑO </v>
      </c>
      <c r="G547" s="100" t="s">
        <v>28149</v>
      </c>
      <c r="H547" s="39" t="s">
        <v>12</v>
      </c>
      <c r="I547" s="27"/>
      <c r="J547" s="189" t="s">
        <v>17</v>
      </c>
      <c r="K547" s="23" t="s">
        <v>15</v>
      </c>
    </row>
    <row r="548" ht="22.5" customHeight="1">
      <c r="A548" s="147">
        <v>46153.0</v>
      </c>
      <c r="B548" s="15">
        <v>46139.0</v>
      </c>
      <c r="C548" s="44">
        <v>44805.0</v>
      </c>
      <c r="D548" s="181" t="s">
        <v>28150</v>
      </c>
      <c r="E548" s="100"/>
      <c r="F548" s="112" t="str">
        <f t="shared" si="1"/>
        <v>FELIPE ANDRÉS PÉREZ VILLEGAS </v>
      </c>
      <c r="G548" s="100" t="s">
        <v>28151</v>
      </c>
      <c r="H548" s="190"/>
      <c r="I548" s="27"/>
      <c r="J548" s="189" t="s">
        <v>17</v>
      </c>
      <c r="K548" s="23" t="s">
        <v>22</v>
      </c>
    </row>
    <row r="549" ht="22.5" customHeight="1">
      <c r="A549" s="147">
        <v>46153.0</v>
      </c>
      <c r="B549" s="15">
        <v>46139.0</v>
      </c>
      <c r="C549" s="44">
        <v>43862.0</v>
      </c>
      <c r="D549" s="181" t="s">
        <v>28152</v>
      </c>
      <c r="E549" s="100"/>
      <c r="F549" s="112" t="str">
        <f t="shared" si="1"/>
        <v>JAVIER ESTEBAN ARIAS MALDONADO </v>
      </c>
      <c r="G549" s="100" t="s">
        <v>28153</v>
      </c>
      <c r="H549" s="39" t="s">
        <v>12</v>
      </c>
      <c r="I549" s="27"/>
      <c r="J549" s="189" t="s">
        <v>17</v>
      </c>
      <c r="K549" s="23" t="s">
        <v>30</v>
      </c>
    </row>
    <row r="550" ht="22.5" customHeight="1">
      <c r="A550" s="147">
        <v>46153.0</v>
      </c>
      <c r="B550" s="15">
        <v>46139.0</v>
      </c>
      <c r="C550" s="44">
        <v>41730.0</v>
      </c>
      <c r="D550" s="181" t="s">
        <v>28154</v>
      </c>
      <c r="E550" s="100"/>
      <c r="F550" s="112" t="str">
        <f t="shared" si="1"/>
        <v>JESSICA MARCELA QUIROGA QUIROGA </v>
      </c>
      <c r="G550" s="100" t="s">
        <v>28155</v>
      </c>
      <c r="H550" s="39" t="s">
        <v>12</v>
      </c>
      <c r="I550" s="27"/>
      <c r="J550" s="189" t="s">
        <v>17</v>
      </c>
      <c r="K550" s="23" t="s">
        <v>15</v>
      </c>
    </row>
    <row r="551" ht="22.5" customHeight="1">
      <c r="A551" s="147">
        <v>46153.0</v>
      </c>
      <c r="B551" s="15">
        <v>46139.0</v>
      </c>
      <c r="C551" s="44">
        <v>41699.0</v>
      </c>
      <c r="D551" s="181" t="s">
        <v>28156</v>
      </c>
      <c r="E551" s="100"/>
      <c r="F551" s="112" t="str">
        <f t="shared" si="1"/>
        <v>ALEXIS ALEJANDRO GALLARDO TAPIA </v>
      </c>
      <c r="G551" s="100" t="s">
        <v>28157</v>
      </c>
      <c r="H551" s="39" t="s">
        <v>12</v>
      </c>
      <c r="I551" s="27"/>
      <c r="J551" s="189" t="s">
        <v>17</v>
      </c>
      <c r="K551" s="23" t="s">
        <v>15</v>
      </c>
    </row>
    <row r="552" ht="22.5" customHeight="1">
      <c r="A552" s="147">
        <v>46153.0</v>
      </c>
      <c r="B552" s="15">
        <v>46139.0</v>
      </c>
      <c r="C552" s="44">
        <v>43556.0</v>
      </c>
      <c r="D552" s="181" t="s">
        <v>28158</v>
      </c>
      <c r="E552" s="100"/>
      <c r="F552" s="112" t="str">
        <f t="shared" si="1"/>
        <v>CLAUDIO ISAÍAS VEGA SÁNCHEZ </v>
      </c>
      <c r="G552" s="100" t="s">
        <v>28159</v>
      </c>
      <c r="H552" s="39" t="s">
        <v>12</v>
      </c>
      <c r="I552" s="27"/>
      <c r="J552" s="189" t="s">
        <v>17</v>
      </c>
      <c r="K552" s="23" t="s">
        <v>15</v>
      </c>
    </row>
    <row r="553" ht="22.5" customHeight="1">
      <c r="A553" s="147">
        <v>46153.0</v>
      </c>
      <c r="B553" s="15">
        <v>46139.0</v>
      </c>
      <c r="C553" s="44">
        <v>45778.0</v>
      </c>
      <c r="D553" s="181" t="s">
        <v>28160</v>
      </c>
      <c r="E553" s="100"/>
      <c r="F553" s="112" t="str">
        <f t="shared" si="1"/>
        <v>VERÓNICA CECILIA BROWN BAHAMONDES </v>
      </c>
      <c r="G553" s="100" t="s">
        <v>28161</v>
      </c>
      <c r="H553" s="190"/>
      <c r="I553" s="27"/>
      <c r="J553" s="189" t="s">
        <v>17</v>
      </c>
      <c r="K553" s="23" t="s">
        <v>22</v>
      </c>
    </row>
    <row r="554" ht="22.5" customHeight="1">
      <c r="A554" s="147">
        <v>46153.0</v>
      </c>
      <c r="B554" s="15">
        <v>46139.0</v>
      </c>
      <c r="C554" s="44">
        <v>45383.0</v>
      </c>
      <c r="D554" s="181" t="s">
        <v>28162</v>
      </c>
      <c r="E554" s="100"/>
      <c r="F554" s="112" t="str">
        <f t="shared" si="1"/>
        <v>FRANCISCO ANTONIO TEJO LAPLACE </v>
      </c>
      <c r="G554" s="100" t="s">
        <v>28163</v>
      </c>
      <c r="H554" s="190"/>
      <c r="I554" s="27"/>
      <c r="J554" s="189" t="s">
        <v>17</v>
      </c>
      <c r="K554" s="23" t="s">
        <v>22</v>
      </c>
    </row>
    <row r="555" ht="22.5" customHeight="1">
      <c r="A555" s="147">
        <v>46153.0</v>
      </c>
      <c r="B555" s="15">
        <v>46139.0</v>
      </c>
      <c r="C555" s="44">
        <v>45078.0</v>
      </c>
      <c r="D555" s="181" t="s">
        <v>28164</v>
      </c>
      <c r="E555" s="100"/>
      <c r="F555" s="112" t="str">
        <f t="shared" si="1"/>
        <v>RUBÉN GERARDO MEZA GUTIÉRREZ </v>
      </c>
      <c r="G555" s="100" t="s">
        <v>28165</v>
      </c>
      <c r="H555" s="39" t="s">
        <v>12</v>
      </c>
      <c r="I555" s="27"/>
      <c r="J555" s="189" t="s">
        <v>17</v>
      </c>
      <c r="K555" s="23" t="s">
        <v>15</v>
      </c>
    </row>
    <row r="556" ht="22.5" customHeight="1">
      <c r="A556" s="147">
        <v>46153.0</v>
      </c>
      <c r="B556" s="15">
        <v>46139.0</v>
      </c>
      <c r="C556" s="44">
        <v>43770.0</v>
      </c>
      <c r="D556" s="181" t="s">
        <v>28166</v>
      </c>
      <c r="E556" s="100"/>
      <c r="F556" s="112" t="str">
        <f t="shared" si="1"/>
        <v>IVÁN ALEXANDER DOCMAC WALKOWIAK </v>
      </c>
      <c r="G556" s="100" t="s">
        <v>28167</v>
      </c>
      <c r="H556" s="39" t="s">
        <v>12</v>
      </c>
      <c r="I556" s="27"/>
      <c r="J556" s="189" t="s">
        <v>17</v>
      </c>
      <c r="K556" s="23" t="s">
        <v>15</v>
      </c>
    </row>
    <row r="557" ht="22.5" customHeight="1">
      <c r="A557" s="147">
        <v>46153.0</v>
      </c>
      <c r="B557" s="15"/>
      <c r="C557" s="44">
        <v>43435.0</v>
      </c>
      <c r="D557" s="181" t="s">
        <v>28168</v>
      </c>
      <c r="E557" s="100"/>
      <c r="F557" s="112" t="str">
        <f t="shared" si="1"/>
        <v>BAYRON ANDRÉS MERY SALDES </v>
      </c>
      <c r="G557" s="100" t="s">
        <v>13521</v>
      </c>
      <c r="H557" s="39" t="s">
        <v>12</v>
      </c>
      <c r="I557" s="27"/>
      <c r="J557" s="189" t="s">
        <v>17</v>
      </c>
      <c r="K557" s="23" t="s">
        <v>15</v>
      </c>
    </row>
    <row r="558" ht="22.5" customHeight="1">
      <c r="A558" s="147">
        <v>46153.0</v>
      </c>
      <c r="B558" s="15">
        <v>46139.0</v>
      </c>
      <c r="C558" s="44">
        <v>45597.0</v>
      </c>
      <c r="D558" s="181" t="s">
        <v>28169</v>
      </c>
      <c r="E558" s="100"/>
      <c r="F558" s="112" t="str">
        <f t="shared" si="1"/>
        <v>RODRIGO NICOLÁS BALBONTÍN SANHUEZA </v>
      </c>
      <c r="G558" s="100" t="s">
        <v>28170</v>
      </c>
      <c r="H558" s="39" t="s">
        <v>12</v>
      </c>
      <c r="I558" s="27"/>
      <c r="J558" s="189" t="s">
        <v>17</v>
      </c>
      <c r="K558" s="23" t="s">
        <v>20</v>
      </c>
    </row>
    <row r="559" ht="22.5" customHeight="1">
      <c r="A559" s="147">
        <v>46153.0</v>
      </c>
      <c r="B559" s="15"/>
      <c r="C559" s="44"/>
      <c r="D559" s="181" t="s">
        <v>23369</v>
      </c>
      <c r="E559" s="100"/>
      <c r="F559" s="112" t="str">
        <f t="shared" si="1"/>
        <v>WILMER ENRIQUE PUERTA GOMEZ </v>
      </c>
      <c r="G559" s="100" t="s">
        <v>15189</v>
      </c>
      <c r="H559" s="39" t="s">
        <v>12</v>
      </c>
      <c r="I559" s="27"/>
      <c r="J559" s="189" t="s">
        <v>17</v>
      </c>
      <c r="K559" s="23" t="s">
        <v>20</v>
      </c>
    </row>
    <row r="560" ht="22.5" customHeight="1">
      <c r="A560" s="147">
        <v>46153.0</v>
      </c>
      <c r="B560" s="15"/>
      <c r="C560" s="44"/>
      <c r="D560" s="181" t="s">
        <v>28171</v>
      </c>
      <c r="E560" s="100"/>
      <c r="F560" s="112" t="str">
        <f t="shared" si="1"/>
        <v>JORDAN SEBASTIAN CAIFAL YAÑEZ </v>
      </c>
      <c r="G560" s="100" t="s">
        <v>28172</v>
      </c>
      <c r="H560" s="190"/>
      <c r="I560" s="27"/>
      <c r="J560" s="189" t="s">
        <v>17</v>
      </c>
      <c r="K560" s="23" t="s">
        <v>22</v>
      </c>
    </row>
    <row r="561" ht="22.5" customHeight="1">
      <c r="A561" s="147">
        <v>46153.0</v>
      </c>
      <c r="B561" s="15">
        <v>46153.0</v>
      </c>
      <c r="C561" s="44">
        <v>43739.0</v>
      </c>
      <c r="D561" s="181" t="s">
        <v>28173</v>
      </c>
      <c r="E561" s="100"/>
      <c r="F561" s="112" t="str">
        <f t="shared" si="1"/>
        <v>JUAN CARLOS FERNÁNDEZ CANELO </v>
      </c>
      <c r="G561" s="100" t="s">
        <v>28174</v>
      </c>
      <c r="H561" s="39" t="s">
        <v>12</v>
      </c>
      <c r="I561" s="27"/>
      <c r="J561" s="189" t="s">
        <v>17</v>
      </c>
      <c r="K561" s="23" t="s">
        <v>15</v>
      </c>
    </row>
    <row r="562" ht="22.5" customHeight="1">
      <c r="A562" s="147">
        <v>46153.0</v>
      </c>
      <c r="B562" s="15"/>
      <c r="C562" s="44"/>
      <c r="D562" s="181" t="s">
        <v>28175</v>
      </c>
      <c r="E562" s="100"/>
      <c r="F562" s="112" t="str">
        <f t="shared" si="1"/>
        <v>STEVEN ALEJANDRO CARVAJAL MATAMALA </v>
      </c>
      <c r="G562" s="100" t="s">
        <v>18643</v>
      </c>
      <c r="H562" s="39" t="s">
        <v>12</v>
      </c>
      <c r="I562" s="27"/>
      <c r="J562" s="189" t="s">
        <v>14</v>
      </c>
      <c r="K562" s="28"/>
    </row>
    <row r="563" ht="22.5" customHeight="1">
      <c r="A563" s="147">
        <v>46153.0</v>
      </c>
      <c r="B563" s="15"/>
      <c r="C563" s="44"/>
      <c r="D563" s="181" t="s">
        <v>28176</v>
      </c>
      <c r="E563" s="100"/>
      <c r="F563" s="112" t="str">
        <f t="shared" si="1"/>
        <v>DANIEL ALEJANDRO TOLEDO SÁNCHEZ </v>
      </c>
      <c r="G563" s="100" t="s">
        <v>28177</v>
      </c>
      <c r="H563" s="190"/>
      <c r="I563" s="27"/>
      <c r="J563" s="189" t="s">
        <v>14</v>
      </c>
      <c r="K563" s="28"/>
    </row>
    <row r="564" ht="22.5" customHeight="1">
      <c r="A564" s="147">
        <v>46153.0</v>
      </c>
      <c r="B564" s="15"/>
      <c r="C564" s="46" t="s">
        <v>106</v>
      </c>
      <c r="D564" s="181" t="s">
        <v>28178</v>
      </c>
      <c r="E564" s="100"/>
      <c r="F564" s="112" t="str">
        <f t="shared" si="1"/>
        <v>CRISTIAN JAVIER CARLIN PERALTA </v>
      </c>
      <c r="G564" s="100" t="s">
        <v>28179</v>
      </c>
      <c r="H564" s="39" t="s">
        <v>12</v>
      </c>
      <c r="I564" s="27"/>
      <c r="J564" s="189" t="s">
        <v>21</v>
      </c>
      <c r="K564" s="23" t="s">
        <v>15</v>
      </c>
    </row>
    <row r="565" ht="22.5" customHeight="1">
      <c r="A565" s="147">
        <v>46153.0</v>
      </c>
      <c r="B565" s="15">
        <v>46153.0</v>
      </c>
      <c r="C565" s="44">
        <v>43617.0</v>
      </c>
      <c r="D565" s="181" t="s">
        <v>28180</v>
      </c>
      <c r="E565" s="100"/>
      <c r="F565" s="112" t="str">
        <f t="shared" si="1"/>
        <v>KARINA ANDREA MADRID VALDIVIA </v>
      </c>
      <c r="G565" s="100" t="s">
        <v>28181</v>
      </c>
      <c r="H565" s="39" t="s">
        <v>12</v>
      </c>
      <c r="I565" s="27"/>
      <c r="J565" s="189" t="s">
        <v>17</v>
      </c>
      <c r="K565" s="23" t="s">
        <v>15</v>
      </c>
    </row>
    <row r="566" ht="22.5" customHeight="1">
      <c r="A566" s="147">
        <v>46153.0</v>
      </c>
      <c r="B566" s="15"/>
      <c r="C566" s="44"/>
      <c r="D566" s="181" t="s">
        <v>28182</v>
      </c>
      <c r="E566" s="100"/>
      <c r="F566" s="112" t="str">
        <f t="shared" si="1"/>
        <v>FRANCISCA IGNACIA RAMÍREZ BERRÍOS </v>
      </c>
      <c r="G566" s="100" t="s">
        <v>28183</v>
      </c>
      <c r="H566" s="190"/>
      <c r="I566" s="27"/>
      <c r="J566" s="191"/>
      <c r="K566" s="28"/>
    </row>
    <row r="567" ht="22.5" customHeight="1">
      <c r="A567" s="147">
        <v>46153.0</v>
      </c>
      <c r="B567" s="15"/>
      <c r="C567" s="44"/>
      <c r="D567" s="181" t="s">
        <v>28184</v>
      </c>
      <c r="E567" s="100"/>
      <c r="F567" s="112" t="str">
        <f t="shared" si="1"/>
        <v>ISMAEL EDUARDO TAPIA ORTEGA </v>
      </c>
      <c r="G567" s="100" t="s">
        <v>28185</v>
      </c>
      <c r="H567" s="39" t="s">
        <v>12</v>
      </c>
      <c r="I567" s="27"/>
      <c r="J567" s="189" t="s">
        <v>14</v>
      </c>
      <c r="K567" s="28"/>
    </row>
    <row r="568" ht="22.5" customHeight="1">
      <c r="A568" s="147">
        <v>46153.0</v>
      </c>
      <c r="B568" s="15"/>
      <c r="C568" s="44"/>
      <c r="D568" s="181" t="s">
        <v>28186</v>
      </c>
      <c r="E568" s="100"/>
      <c r="F568" s="112" t="str">
        <f t="shared" si="1"/>
        <v>GUILLERMO PATRICIO AVENDAÑO CAMPOS </v>
      </c>
      <c r="G568" s="100" t="s">
        <v>28187</v>
      </c>
      <c r="H568" s="190"/>
      <c r="I568" s="27"/>
      <c r="J568" s="191"/>
      <c r="K568" s="28"/>
    </row>
    <row r="569" ht="22.5" customHeight="1">
      <c r="A569" s="147">
        <v>46153.0</v>
      </c>
      <c r="B569" s="15"/>
      <c r="C569" s="44"/>
      <c r="D569" s="181" t="s">
        <v>28188</v>
      </c>
      <c r="E569" s="100"/>
      <c r="F569" s="112" t="str">
        <f t="shared" si="1"/>
        <v>JUAN MANUEL ROJAS CASTILLO </v>
      </c>
      <c r="G569" s="100" t="s">
        <v>7736</v>
      </c>
      <c r="H569" s="39" t="s">
        <v>12</v>
      </c>
      <c r="I569" s="27"/>
      <c r="J569" s="189" t="s">
        <v>17</v>
      </c>
      <c r="K569" s="23" t="s">
        <v>30</v>
      </c>
    </row>
    <row r="570" ht="22.5" customHeight="1">
      <c r="A570" s="147">
        <v>46153.0</v>
      </c>
      <c r="B570" s="15"/>
      <c r="C570" s="44"/>
      <c r="D570" s="181" t="s">
        <v>28189</v>
      </c>
      <c r="E570" s="100"/>
      <c r="F570" s="112" t="str">
        <f t="shared" si="1"/>
        <v>HUGO ALEJANDRO TORO MANSILLA </v>
      </c>
      <c r="G570" s="100" t="s">
        <v>24827</v>
      </c>
      <c r="H570" s="190"/>
      <c r="I570" s="27"/>
      <c r="J570" s="191"/>
      <c r="K570" s="28"/>
    </row>
    <row r="571" ht="22.5" customHeight="1">
      <c r="A571" s="147">
        <v>46153.0</v>
      </c>
      <c r="B571" s="15">
        <v>46155.0</v>
      </c>
      <c r="C571" s="44">
        <v>44682.0</v>
      </c>
      <c r="D571" s="181" t="s">
        <v>28190</v>
      </c>
      <c r="E571" s="100" t="s">
        <v>28191</v>
      </c>
      <c r="F571" s="112" t="str">
        <f t="shared" si="1"/>
        <v>CRISTOBAL ANDRES VARGAS HUERTA</v>
      </c>
      <c r="G571" s="100" t="s">
        <v>15119</v>
      </c>
      <c r="H571" s="39" t="s">
        <v>12</v>
      </c>
      <c r="I571" s="27"/>
      <c r="J571" s="189" t="s">
        <v>17</v>
      </c>
      <c r="K571" s="23" t="s">
        <v>15</v>
      </c>
    </row>
    <row r="572" ht="22.5" customHeight="1">
      <c r="A572" s="147">
        <v>46153.0</v>
      </c>
      <c r="B572" s="15">
        <v>46155.0</v>
      </c>
      <c r="C572" s="44">
        <v>44562.0</v>
      </c>
      <c r="D572" s="181" t="s">
        <v>2757</v>
      </c>
      <c r="E572" s="100" t="s">
        <v>28192</v>
      </c>
      <c r="F572" s="112" t="str">
        <f t="shared" si="1"/>
        <v>MIGUEL ANGEL GARRIDO VERA</v>
      </c>
      <c r="G572" s="100" t="s">
        <v>28193</v>
      </c>
      <c r="H572" s="39" t="s">
        <v>12</v>
      </c>
      <c r="I572" s="27"/>
      <c r="J572" s="189" t="s">
        <v>17</v>
      </c>
      <c r="K572" s="23" t="s">
        <v>15</v>
      </c>
    </row>
    <row r="573" ht="22.5" customHeight="1">
      <c r="A573" s="147">
        <v>46153.0</v>
      </c>
      <c r="B573" s="15">
        <v>46155.0</v>
      </c>
      <c r="C573" s="44">
        <v>45231.0</v>
      </c>
      <c r="D573" s="181" t="s">
        <v>7024</v>
      </c>
      <c r="E573" s="100" t="s">
        <v>28194</v>
      </c>
      <c r="F573" s="112" t="str">
        <f t="shared" si="1"/>
        <v>PABLO IGNACIO MARQUEZ CASTILLO</v>
      </c>
      <c r="G573" s="100" t="s">
        <v>28195</v>
      </c>
      <c r="H573" s="39" t="s">
        <v>12</v>
      </c>
      <c r="I573" s="27"/>
      <c r="J573" s="189" t="s">
        <v>17</v>
      </c>
      <c r="K573" s="23" t="s">
        <v>15</v>
      </c>
    </row>
    <row r="574" ht="22.5" customHeight="1">
      <c r="A574" s="147">
        <v>46153.0</v>
      </c>
      <c r="B574" s="15"/>
      <c r="C574" s="46" t="s">
        <v>23947</v>
      </c>
      <c r="D574" s="181" t="s">
        <v>28196</v>
      </c>
      <c r="E574" s="100" t="s">
        <v>28197</v>
      </c>
      <c r="F574" s="112" t="str">
        <f t="shared" si="1"/>
        <v>MAYCKOL JESUS SANTI MUÑOZ</v>
      </c>
      <c r="G574" s="100" t="s">
        <v>28198</v>
      </c>
      <c r="H574" s="39" t="s">
        <v>12</v>
      </c>
      <c r="I574" s="27"/>
      <c r="J574" s="189" t="s">
        <v>21</v>
      </c>
      <c r="K574" s="23" t="s">
        <v>15</v>
      </c>
    </row>
    <row r="575" ht="22.5" customHeight="1">
      <c r="A575" s="147">
        <v>46153.0</v>
      </c>
      <c r="B575" s="15">
        <v>46139.0</v>
      </c>
      <c r="C575" s="44">
        <v>43647.0</v>
      </c>
      <c r="D575" s="181" t="s">
        <v>28199</v>
      </c>
      <c r="E575" s="100"/>
      <c r="F575" s="112" t="str">
        <f t="shared" si="1"/>
        <v>NICOLÁS ALEJANDRO VÁSQUEZ MADARIAGA </v>
      </c>
      <c r="G575" s="100" t="s">
        <v>28200</v>
      </c>
      <c r="H575" s="39" t="s">
        <v>12</v>
      </c>
      <c r="I575" s="27"/>
      <c r="J575" s="189" t="s">
        <v>17</v>
      </c>
      <c r="K575" s="23" t="s">
        <v>15</v>
      </c>
    </row>
    <row r="576" ht="22.5" customHeight="1">
      <c r="A576" s="147">
        <v>46153.0</v>
      </c>
      <c r="B576" s="15"/>
      <c r="C576" s="44"/>
      <c r="D576" s="181" t="s">
        <v>28201</v>
      </c>
      <c r="E576" s="100"/>
      <c r="F576" s="112" t="str">
        <f t="shared" si="1"/>
        <v>JAVIERA ALEXANDRA PIZARRO ARAVENA </v>
      </c>
      <c r="G576" s="100" t="s">
        <v>28202</v>
      </c>
      <c r="H576" s="190"/>
      <c r="I576" s="27"/>
      <c r="J576" s="189" t="s">
        <v>14</v>
      </c>
      <c r="K576" s="28"/>
    </row>
    <row r="577" ht="22.5" customHeight="1">
      <c r="A577" s="147">
        <v>46154.0</v>
      </c>
      <c r="B577" s="15"/>
      <c r="C577" s="44"/>
      <c r="D577" s="181" t="s">
        <v>28203</v>
      </c>
      <c r="E577" s="100"/>
      <c r="F577" s="112" t="str">
        <f t="shared" si="1"/>
        <v>DANIEL ALEXIS SILVA RIVERA </v>
      </c>
      <c r="G577" s="100" t="s">
        <v>28204</v>
      </c>
      <c r="H577" s="39" t="s">
        <v>12</v>
      </c>
      <c r="I577" s="27"/>
      <c r="J577" s="189" t="s">
        <v>14</v>
      </c>
      <c r="K577" s="28"/>
    </row>
    <row r="578" ht="22.5" customHeight="1">
      <c r="A578" s="147">
        <v>46154.0</v>
      </c>
      <c r="B578" s="15">
        <v>46134.0</v>
      </c>
      <c r="C578" s="44">
        <v>42401.0</v>
      </c>
      <c r="D578" s="181" t="s">
        <v>28205</v>
      </c>
      <c r="E578" s="100"/>
      <c r="F578" s="112" t="str">
        <f t="shared" si="1"/>
        <v>FELIPE ANDRÉS PUENTES GUTIÉRREZ </v>
      </c>
      <c r="G578" s="100" t="s">
        <v>28206</v>
      </c>
      <c r="H578" s="39" t="s">
        <v>12</v>
      </c>
      <c r="I578" s="27"/>
      <c r="J578" s="189" t="s">
        <v>17</v>
      </c>
      <c r="K578" s="23" t="s">
        <v>15</v>
      </c>
    </row>
    <row r="579" ht="22.5" customHeight="1">
      <c r="A579" s="147">
        <v>46154.0</v>
      </c>
      <c r="B579" s="15"/>
      <c r="C579" s="44"/>
      <c r="D579" s="181" t="s">
        <v>22058</v>
      </c>
      <c r="E579" s="100"/>
      <c r="F579" s="112" t="str">
        <f t="shared" si="1"/>
        <v>KARLA CRISTINA CARRIO TORRES </v>
      </c>
      <c r="G579" s="100" t="s">
        <v>22059</v>
      </c>
      <c r="H579" s="39" t="s">
        <v>12</v>
      </c>
      <c r="I579" s="27"/>
      <c r="J579" s="189" t="s">
        <v>14</v>
      </c>
      <c r="K579" s="28"/>
    </row>
    <row r="580" ht="22.5" customHeight="1">
      <c r="A580" s="147">
        <v>46154.0</v>
      </c>
      <c r="B580" s="15"/>
      <c r="C580" s="44"/>
      <c r="D580" s="181" t="s">
        <v>28207</v>
      </c>
      <c r="E580" s="100"/>
      <c r="F580" s="112" t="str">
        <f t="shared" si="1"/>
        <v>IAN BASTIAN HERNÁNDEZ ARAYA </v>
      </c>
      <c r="G580" s="100" t="s">
        <v>28208</v>
      </c>
      <c r="H580" s="190"/>
      <c r="I580" s="27"/>
      <c r="J580" s="189" t="s">
        <v>14</v>
      </c>
      <c r="K580" s="28"/>
    </row>
    <row r="581" ht="22.5" customHeight="1">
      <c r="A581" s="147">
        <v>46154.0</v>
      </c>
      <c r="B581" s="15"/>
      <c r="C581" s="44"/>
      <c r="D581" s="181" t="s">
        <v>21634</v>
      </c>
      <c r="E581" s="100"/>
      <c r="F581" s="112" t="str">
        <f t="shared" si="1"/>
        <v>OSCAR MIGUEL GUTIÉRREZ ARAYA </v>
      </c>
      <c r="G581" s="100" t="s">
        <v>21635</v>
      </c>
      <c r="H581" s="190"/>
      <c r="I581" s="27"/>
      <c r="J581" s="189" t="s">
        <v>14</v>
      </c>
      <c r="K581" s="28"/>
    </row>
    <row r="582" ht="22.5" customHeight="1">
      <c r="A582" s="147">
        <v>46154.0</v>
      </c>
      <c r="B582" s="15"/>
      <c r="C582" s="44"/>
      <c r="D582" s="181" t="s">
        <v>28209</v>
      </c>
      <c r="E582" s="100"/>
      <c r="F582" s="112" t="str">
        <f t="shared" si="1"/>
        <v>MARTÍN ARIEL BECAR NEIRA </v>
      </c>
      <c r="G582" s="100" t="s">
        <v>21288</v>
      </c>
      <c r="H582" s="39" t="s">
        <v>12</v>
      </c>
      <c r="I582" s="27"/>
      <c r="J582" s="189" t="s">
        <v>14</v>
      </c>
      <c r="K582" s="28"/>
    </row>
    <row r="583" ht="22.5" customHeight="1">
      <c r="A583" s="147">
        <v>46154.0</v>
      </c>
      <c r="B583" s="15"/>
      <c r="C583" s="44"/>
      <c r="D583" s="181" t="s">
        <v>28210</v>
      </c>
      <c r="E583" s="100"/>
      <c r="F583" s="112" t="str">
        <f t="shared" si="1"/>
        <v>MARCELO JESÚS VARGAS SOTO </v>
      </c>
      <c r="G583" s="100" t="s">
        <v>28211</v>
      </c>
      <c r="H583" s="39" t="s">
        <v>12</v>
      </c>
      <c r="I583" s="27"/>
      <c r="J583" s="189" t="s">
        <v>14</v>
      </c>
      <c r="K583" s="23" t="s">
        <v>15</v>
      </c>
    </row>
    <row r="584" ht="22.5" customHeight="1">
      <c r="A584" s="147">
        <v>46154.0</v>
      </c>
      <c r="B584" s="15"/>
      <c r="C584" s="44"/>
      <c r="D584" s="181" t="s">
        <v>28212</v>
      </c>
      <c r="E584" s="100"/>
      <c r="F584" s="112" t="str">
        <f t="shared" si="1"/>
        <v>BENJAMIN MAXIMILIANO TORREBLANCA PRADEL </v>
      </c>
      <c r="G584" s="100" t="s">
        <v>28213</v>
      </c>
      <c r="H584" s="39" t="s">
        <v>12</v>
      </c>
      <c r="I584" s="27"/>
      <c r="J584" s="189" t="s">
        <v>14</v>
      </c>
      <c r="K584" s="28"/>
    </row>
    <row r="585" ht="22.5" customHeight="1">
      <c r="A585" s="147">
        <v>46154.0</v>
      </c>
      <c r="B585" s="15"/>
      <c r="C585" s="44"/>
      <c r="D585" s="181" t="s">
        <v>28214</v>
      </c>
      <c r="E585" s="100"/>
      <c r="F585" s="112" t="str">
        <f t="shared" si="1"/>
        <v>ERIC ALBERT TARE CANELO </v>
      </c>
      <c r="G585" s="100" t="s">
        <v>28215</v>
      </c>
      <c r="H585" s="190"/>
      <c r="I585" s="27"/>
      <c r="J585" s="189" t="s">
        <v>14</v>
      </c>
      <c r="K585" s="28"/>
    </row>
    <row r="586" ht="22.5" customHeight="1">
      <c r="A586" s="147">
        <v>46154.0</v>
      </c>
      <c r="B586" s="15"/>
      <c r="C586" s="44"/>
      <c r="D586" s="181" t="s">
        <v>28216</v>
      </c>
      <c r="E586" s="100"/>
      <c r="F586" s="112" t="str">
        <f t="shared" si="1"/>
        <v>ALEJANDRO ANDRÉS LEÓN AMADOR </v>
      </c>
      <c r="G586" s="100" t="s">
        <v>4752</v>
      </c>
      <c r="H586" s="39" t="s">
        <v>12</v>
      </c>
      <c r="I586" s="27"/>
      <c r="J586" s="189" t="s">
        <v>14</v>
      </c>
      <c r="K586" s="28"/>
    </row>
    <row r="587" ht="22.5" customHeight="1">
      <c r="A587" s="147">
        <v>46154.0</v>
      </c>
      <c r="B587" s="15"/>
      <c r="C587" s="44"/>
      <c r="D587" s="181" t="s">
        <v>28217</v>
      </c>
      <c r="E587" s="100"/>
      <c r="F587" s="112" t="str">
        <f t="shared" si="1"/>
        <v>DANIELA ELIANA BEIZA BEIZA </v>
      </c>
      <c r="G587" s="100" t="s">
        <v>11642</v>
      </c>
      <c r="H587" s="190"/>
      <c r="I587" s="27"/>
      <c r="J587" s="189" t="s">
        <v>14</v>
      </c>
      <c r="K587" s="28"/>
    </row>
    <row r="588" ht="22.5" customHeight="1">
      <c r="A588" s="147">
        <v>46154.0</v>
      </c>
      <c r="B588" s="15"/>
      <c r="C588" s="44"/>
      <c r="D588" s="181" t="s">
        <v>23367</v>
      </c>
      <c r="E588" s="100"/>
      <c r="F588" s="112" t="str">
        <f t="shared" si="1"/>
        <v>DIEGO ALEXIS PEÑA RUIZ </v>
      </c>
      <c r="G588" s="100" t="s">
        <v>23368</v>
      </c>
      <c r="H588" s="39" t="s">
        <v>12</v>
      </c>
      <c r="I588" s="27"/>
      <c r="J588" s="189" t="s">
        <v>14</v>
      </c>
      <c r="K588" s="28"/>
    </row>
    <row r="589" ht="22.5" customHeight="1">
      <c r="A589" s="147">
        <v>46154.0</v>
      </c>
      <c r="B589" s="15"/>
      <c r="C589" s="44"/>
      <c r="D589" s="181" t="s">
        <v>28218</v>
      </c>
      <c r="E589" s="100"/>
      <c r="F589" s="112" t="str">
        <f t="shared" si="1"/>
        <v>YERKO IGNACIO FRÍAS PONCE </v>
      </c>
      <c r="G589" s="100" t="s">
        <v>28219</v>
      </c>
      <c r="H589" s="39" t="s">
        <v>12</v>
      </c>
      <c r="I589" s="27"/>
      <c r="J589" s="189" t="s">
        <v>14</v>
      </c>
      <c r="K589" s="23" t="s">
        <v>15</v>
      </c>
    </row>
    <row r="590" ht="22.5" customHeight="1">
      <c r="A590" s="147">
        <v>46154.0</v>
      </c>
      <c r="B590" s="15"/>
      <c r="C590" s="44"/>
      <c r="D590" s="181" t="s">
        <v>28220</v>
      </c>
      <c r="E590" s="100"/>
      <c r="F590" s="112" t="str">
        <f t="shared" si="1"/>
        <v>DANIELA FERNANDA ARRIOLA ARAVENA </v>
      </c>
      <c r="G590" s="100" t="s">
        <v>28221</v>
      </c>
      <c r="H590" s="39" t="s">
        <v>12</v>
      </c>
      <c r="I590" s="27"/>
      <c r="J590" s="189" t="s">
        <v>14</v>
      </c>
      <c r="K590" s="28"/>
    </row>
    <row r="591" ht="22.5" customHeight="1">
      <c r="A591" s="147">
        <v>46154.0</v>
      </c>
      <c r="B591" s="15"/>
      <c r="C591" s="44"/>
      <c r="D591" s="181" t="s">
        <v>28222</v>
      </c>
      <c r="E591" s="100"/>
      <c r="F591" s="112" t="str">
        <f t="shared" si="1"/>
        <v>JORGE JAMIR ULLOA ASTORGA </v>
      </c>
      <c r="G591" s="100" t="s">
        <v>28223</v>
      </c>
      <c r="H591" s="190"/>
      <c r="I591" s="27"/>
      <c r="J591" s="189" t="s">
        <v>14</v>
      </c>
      <c r="K591" s="28"/>
    </row>
    <row r="592" ht="22.5" customHeight="1">
      <c r="A592" s="147">
        <v>46154.0</v>
      </c>
      <c r="B592" s="15"/>
      <c r="C592" s="44"/>
      <c r="D592" s="181" t="s">
        <v>28224</v>
      </c>
      <c r="E592" s="100"/>
      <c r="F592" s="112" t="str">
        <f t="shared" si="1"/>
        <v>CARLA NATALIA CHELME RIVERA </v>
      </c>
      <c r="G592" s="100" t="s">
        <v>28225</v>
      </c>
      <c r="H592" s="190"/>
      <c r="I592" s="27"/>
      <c r="J592" s="189" t="s">
        <v>14</v>
      </c>
      <c r="K592" s="28"/>
    </row>
    <row r="593" ht="22.5" customHeight="1">
      <c r="A593" s="147">
        <v>46154.0</v>
      </c>
      <c r="B593" s="15"/>
      <c r="C593" s="44"/>
      <c r="D593" s="181" t="s">
        <v>28226</v>
      </c>
      <c r="E593" s="100"/>
      <c r="F593" s="112" t="str">
        <f t="shared" si="1"/>
        <v>ESTEBAN ALONSO LÓPEZ ESTAY </v>
      </c>
      <c r="G593" s="100" t="s">
        <v>28227</v>
      </c>
      <c r="H593" s="190"/>
      <c r="I593" s="27"/>
      <c r="J593" s="189" t="s">
        <v>14</v>
      </c>
      <c r="K593" s="28"/>
    </row>
    <row r="594" ht="22.5" customHeight="1">
      <c r="A594" s="147">
        <v>46154.0</v>
      </c>
      <c r="B594" s="15"/>
      <c r="C594" s="44"/>
      <c r="D594" s="181" t="s">
        <v>28228</v>
      </c>
      <c r="E594" s="100"/>
      <c r="F594" s="112" t="str">
        <f t="shared" si="1"/>
        <v>BASTHIAN ALONSO GONZÁLEZ ROJAS </v>
      </c>
      <c r="G594" s="100" t="s">
        <v>28229</v>
      </c>
      <c r="H594" s="190"/>
      <c r="I594" s="27"/>
      <c r="J594" s="189" t="s">
        <v>14</v>
      </c>
      <c r="K594" s="28"/>
    </row>
    <row r="595" ht="22.5" customHeight="1">
      <c r="A595" s="147">
        <v>46154.0</v>
      </c>
      <c r="B595" s="15"/>
      <c r="C595" s="44"/>
      <c r="D595" s="181" t="s">
        <v>28230</v>
      </c>
      <c r="E595" s="100"/>
      <c r="F595" s="112" t="str">
        <f t="shared" si="1"/>
        <v>MAXIMILIANO FELIPE MONTENEGRO GÓMEZ </v>
      </c>
      <c r="G595" s="100" t="s">
        <v>28231</v>
      </c>
      <c r="H595" s="39" t="s">
        <v>12</v>
      </c>
      <c r="I595" s="27"/>
      <c r="J595" s="189" t="s">
        <v>14</v>
      </c>
      <c r="K595" s="28"/>
    </row>
    <row r="596" ht="22.5" customHeight="1">
      <c r="A596" s="147">
        <v>46154.0</v>
      </c>
      <c r="B596" s="15"/>
      <c r="C596" s="44"/>
      <c r="D596" s="181" t="s">
        <v>28232</v>
      </c>
      <c r="E596" s="100"/>
      <c r="F596" s="112" t="str">
        <f t="shared" si="1"/>
        <v>ABIGAIL KARINA OLIVARES AVARIA </v>
      </c>
      <c r="G596" s="100" t="s">
        <v>28233</v>
      </c>
      <c r="H596" s="39" t="s">
        <v>12</v>
      </c>
      <c r="I596" s="27"/>
      <c r="J596" s="189" t="s">
        <v>14</v>
      </c>
      <c r="K596" s="28"/>
    </row>
    <row r="597" ht="22.5" customHeight="1">
      <c r="A597" s="147">
        <v>46154.0</v>
      </c>
      <c r="B597" s="15"/>
      <c r="C597" s="44"/>
      <c r="D597" s="181" t="s">
        <v>28234</v>
      </c>
      <c r="E597" s="100"/>
      <c r="F597" s="112" t="str">
        <f t="shared" si="1"/>
        <v>BENJAMIN DAMIAN GONZÁLEZ RÍOS </v>
      </c>
      <c r="G597" s="100" t="s">
        <v>18538</v>
      </c>
      <c r="H597" s="190"/>
      <c r="I597" s="27"/>
      <c r="J597" s="189" t="s">
        <v>14</v>
      </c>
      <c r="K597" s="28"/>
    </row>
    <row r="598" ht="22.5" customHeight="1">
      <c r="A598" s="147">
        <v>46154.0</v>
      </c>
      <c r="B598" s="15"/>
      <c r="C598" s="44"/>
      <c r="D598" s="181" t="s">
        <v>28235</v>
      </c>
      <c r="E598" s="100"/>
      <c r="F598" s="112" t="str">
        <f t="shared" si="1"/>
        <v>ALEXIS JOSEPH MORALES SANTIS </v>
      </c>
      <c r="G598" s="100" t="s">
        <v>28236</v>
      </c>
      <c r="H598" s="39" t="s">
        <v>12</v>
      </c>
      <c r="I598" s="27"/>
      <c r="J598" s="189" t="s">
        <v>14</v>
      </c>
      <c r="K598" s="28"/>
    </row>
    <row r="599" ht="22.5" customHeight="1">
      <c r="A599" s="147">
        <v>46154.0</v>
      </c>
      <c r="B599" s="15"/>
      <c r="C599" s="44"/>
      <c r="D599" s="181" t="s">
        <v>28237</v>
      </c>
      <c r="E599" s="100"/>
      <c r="F599" s="112" t="str">
        <f t="shared" si="1"/>
        <v>MATEO AGUSTÍN LÓPEZ MEDINA </v>
      </c>
      <c r="G599" s="100" t="s">
        <v>28238</v>
      </c>
      <c r="H599" s="39" t="s">
        <v>12</v>
      </c>
      <c r="I599" s="27"/>
      <c r="J599" s="189" t="s">
        <v>14</v>
      </c>
      <c r="K599" s="28"/>
    </row>
    <row r="600" ht="22.5" customHeight="1">
      <c r="A600" s="147">
        <v>46154.0</v>
      </c>
      <c r="B600" s="15"/>
      <c r="C600" s="44"/>
      <c r="D600" s="181" t="s">
        <v>28239</v>
      </c>
      <c r="E600" s="100"/>
      <c r="F600" s="112" t="str">
        <f t="shared" si="1"/>
        <v>SAMUEL IGNACIO LEPE ARAYA </v>
      </c>
      <c r="G600" s="100" t="s">
        <v>11033</v>
      </c>
      <c r="H600" s="39" t="s">
        <v>12</v>
      </c>
      <c r="I600" s="27"/>
      <c r="J600" s="189" t="s">
        <v>14</v>
      </c>
      <c r="K600" s="28"/>
    </row>
    <row r="601" ht="22.5" customHeight="1">
      <c r="A601" s="147">
        <v>46154.0</v>
      </c>
      <c r="B601" s="15"/>
      <c r="C601" s="44"/>
      <c r="D601" s="181" t="s">
        <v>28240</v>
      </c>
      <c r="E601" s="100"/>
      <c r="F601" s="112" t="str">
        <f t="shared" si="1"/>
        <v>CAROLINA FERNANDA SOTO JIMÉNEZ </v>
      </c>
      <c r="G601" s="100" t="s">
        <v>28241</v>
      </c>
      <c r="H601" s="190"/>
      <c r="I601" s="27"/>
      <c r="J601" s="189" t="s">
        <v>14</v>
      </c>
      <c r="K601" s="28"/>
    </row>
    <row r="602" ht="22.5" customHeight="1">
      <c r="A602" s="147">
        <v>46154.0</v>
      </c>
      <c r="B602" s="15"/>
      <c r="C602" s="44"/>
      <c r="D602" s="181" t="s">
        <v>28242</v>
      </c>
      <c r="E602" s="100"/>
      <c r="F602" s="112" t="str">
        <f t="shared" si="1"/>
        <v>ALEXIS FERNANDO CALDERÓN GONZÁLEZ </v>
      </c>
      <c r="G602" s="100" t="s">
        <v>28243</v>
      </c>
      <c r="H602" s="39" t="s">
        <v>12</v>
      </c>
      <c r="I602" s="27"/>
      <c r="J602" s="189" t="s">
        <v>14</v>
      </c>
      <c r="K602" s="28"/>
    </row>
    <row r="603" ht="22.5" customHeight="1">
      <c r="A603" s="147">
        <v>46154.0</v>
      </c>
      <c r="B603" s="15"/>
      <c r="C603" s="44"/>
      <c r="D603" s="181" t="s">
        <v>28244</v>
      </c>
      <c r="E603" s="100"/>
      <c r="F603" s="112" t="str">
        <f t="shared" si="1"/>
        <v>JAVIERA PAZ NAVEA RODRÍGUEZ </v>
      </c>
      <c r="G603" s="100" t="s">
        <v>28245</v>
      </c>
      <c r="H603" s="39" t="s">
        <v>12</v>
      </c>
      <c r="I603" s="27"/>
      <c r="J603" s="189" t="s">
        <v>14</v>
      </c>
      <c r="K603" s="28"/>
    </row>
    <row r="604" ht="22.5" customHeight="1">
      <c r="A604" s="147">
        <v>46154.0</v>
      </c>
      <c r="B604" s="15"/>
      <c r="C604" s="44"/>
      <c r="D604" s="181" t="s">
        <v>28246</v>
      </c>
      <c r="E604" s="100"/>
      <c r="F604" s="112" t="str">
        <f t="shared" si="1"/>
        <v>SEBASTIÁN IGNACIO DÍAZ GONZÁLEZ </v>
      </c>
      <c r="G604" s="100" t="s">
        <v>28247</v>
      </c>
      <c r="H604" s="190"/>
      <c r="I604" s="27"/>
      <c r="J604" s="189" t="s">
        <v>14</v>
      </c>
      <c r="K604" s="28"/>
    </row>
    <row r="605" ht="22.5" customHeight="1">
      <c r="A605" s="147">
        <v>46154.0</v>
      </c>
      <c r="B605" s="15"/>
      <c r="C605" s="44"/>
      <c r="D605" s="181" t="s">
        <v>28248</v>
      </c>
      <c r="E605" s="100"/>
      <c r="F605" s="112" t="str">
        <f t="shared" si="1"/>
        <v>SOFÍA FERNANDA CARROZA RIQUELME </v>
      </c>
      <c r="G605" s="100" t="s">
        <v>28249</v>
      </c>
      <c r="H605" s="39" t="s">
        <v>12</v>
      </c>
      <c r="I605" s="27"/>
      <c r="J605" s="189" t="s">
        <v>14</v>
      </c>
      <c r="K605" s="28"/>
    </row>
    <row r="606" ht="22.5" customHeight="1">
      <c r="A606" s="147">
        <v>46154.0</v>
      </c>
      <c r="B606" s="15"/>
      <c r="C606" s="44"/>
      <c r="D606" s="181" t="s">
        <v>28250</v>
      </c>
      <c r="E606" s="100"/>
      <c r="F606" s="112" t="str">
        <f t="shared" si="1"/>
        <v>IVONNE SCARLETH NAVARRO ESTAY </v>
      </c>
      <c r="G606" s="100" t="s">
        <v>28251</v>
      </c>
      <c r="H606" s="190"/>
      <c r="I606" s="27"/>
      <c r="J606" s="189" t="s">
        <v>14</v>
      </c>
      <c r="K606" s="28"/>
    </row>
    <row r="607" ht="22.5" customHeight="1">
      <c r="A607" s="147">
        <v>46154.0</v>
      </c>
      <c r="B607" s="15"/>
      <c r="C607" s="44"/>
      <c r="D607" s="181" t="s">
        <v>28252</v>
      </c>
      <c r="E607" s="100"/>
      <c r="F607" s="112" t="str">
        <f t="shared" si="1"/>
        <v>NICOLÁS EDUARDO MOLINA VILCHES </v>
      </c>
      <c r="G607" s="100" t="s">
        <v>28253</v>
      </c>
      <c r="H607" s="39" t="s">
        <v>12</v>
      </c>
      <c r="I607" s="27"/>
      <c r="J607" s="189" t="s">
        <v>14</v>
      </c>
      <c r="K607" s="28"/>
    </row>
    <row r="608" ht="22.5" customHeight="1">
      <c r="A608" s="147">
        <v>46154.0</v>
      </c>
      <c r="B608" s="15"/>
      <c r="C608" s="44"/>
      <c r="D608" s="181" t="s">
        <v>28254</v>
      </c>
      <c r="E608" s="100"/>
      <c r="F608" s="112" t="str">
        <f t="shared" si="1"/>
        <v>DENISSE NICOLE CAÑAS PASTÉN </v>
      </c>
      <c r="G608" s="100" t="s">
        <v>28255</v>
      </c>
      <c r="H608" s="190"/>
      <c r="I608" s="27"/>
      <c r="J608" s="189" t="s">
        <v>14</v>
      </c>
      <c r="K608" s="28"/>
    </row>
    <row r="609" ht="22.5" customHeight="1">
      <c r="A609" s="147">
        <v>46154.0</v>
      </c>
      <c r="B609" s="15"/>
      <c r="C609" s="44"/>
      <c r="D609" s="181" t="s">
        <v>28256</v>
      </c>
      <c r="E609" s="100"/>
      <c r="F609" s="112" t="str">
        <f t="shared" si="1"/>
        <v>CLAUDIO ADONIS GUMERA VEAS </v>
      </c>
      <c r="G609" s="100" t="s">
        <v>28257</v>
      </c>
      <c r="H609" s="190"/>
      <c r="I609" s="27"/>
      <c r="J609" s="189" t="s">
        <v>14</v>
      </c>
      <c r="K609" s="28"/>
    </row>
    <row r="610" ht="22.5" customHeight="1">
      <c r="A610" s="147">
        <v>46154.0</v>
      </c>
      <c r="B610" s="15"/>
      <c r="C610" s="44"/>
      <c r="D610" s="181" t="s">
        <v>28258</v>
      </c>
      <c r="E610" s="100"/>
      <c r="F610" s="112" t="str">
        <f t="shared" si="1"/>
        <v>EMILIA DEL CARMEN APABLAZA LOPEZ </v>
      </c>
      <c r="G610" s="100" t="s">
        <v>28259</v>
      </c>
      <c r="H610" s="190"/>
      <c r="I610" s="27"/>
      <c r="J610" s="189" t="s">
        <v>14</v>
      </c>
      <c r="K610" s="28"/>
    </row>
    <row r="611" ht="22.5" customHeight="1">
      <c r="A611" s="147">
        <v>46154.0</v>
      </c>
      <c r="B611" s="15"/>
      <c r="C611" s="46" t="s">
        <v>228</v>
      </c>
      <c r="D611" s="181" t="s">
        <v>28260</v>
      </c>
      <c r="E611" s="100"/>
      <c r="F611" s="112" t="str">
        <f t="shared" si="1"/>
        <v>ANDRÉS ALEJANDRO SOTO DONOSO </v>
      </c>
      <c r="G611" s="100" t="s">
        <v>28261</v>
      </c>
      <c r="H611" s="190"/>
      <c r="I611" s="27"/>
      <c r="J611" s="189" t="s">
        <v>21</v>
      </c>
      <c r="K611" s="28"/>
    </row>
    <row r="612" ht="22.5" customHeight="1">
      <c r="A612" s="147">
        <v>46154.0</v>
      </c>
      <c r="B612" s="15"/>
      <c r="C612" s="46" t="s">
        <v>106</v>
      </c>
      <c r="D612" s="181" t="s">
        <v>28262</v>
      </c>
      <c r="E612" s="100"/>
      <c r="F612" s="112" t="str">
        <f t="shared" si="1"/>
        <v>ALEX MARCELO TORO LÓPEZ </v>
      </c>
      <c r="G612" s="100" t="s">
        <v>28263</v>
      </c>
      <c r="H612" s="39" t="s">
        <v>12</v>
      </c>
      <c r="I612" s="27"/>
      <c r="J612" s="189" t="s">
        <v>21</v>
      </c>
      <c r="K612" s="23" t="s">
        <v>15</v>
      </c>
    </row>
    <row r="613" ht="22.5" customHeight="1">
      <c r="A613" s="147">
        <v>46154.0</v>
      </c>
      <c r="B613" s="15"/>
      <c r="C613" s="46" t="s">
        <v>432</v>
      </c>
      <c r="D613" s="181" t="s">
        <v>28264</v>
      </c>
      <c r="E613" s="100"/>
      <c r="F613" s="112" t="str">
        <f t="shared" si="1"/>
        <v>MARLENE DENISSE SIMONSEN PÉREZ </v>
      </c>
      <c r="G613" s="100" t="s">
        <v>28265</v>
      </c>
      <c r="H613" s="39" t="s">
        <v>12</v>
      </c>
      <c r="I613" s="27"/>
      <c r="J613" s="189" t="s">
        <v>21</v>
      </c>
      <c r="K613" s="23" t="s">
        <v>20</v>
      </c>
    </row>
    <row r="614" ht="22.5" customHeight="1">
      <c r="A614" s="147">
        <v>46154.0</v>
      </c>
      <c r="B614" s="15"/>
      <c r="C614" s="46" t="s">
        <v>122</v>
      </c>
      <c r="D614" s="181" t="s">
        <v>28266</v>
      </c>
      <c r="E614" s="100"/>
      <c r="F614" s="112" t="str">
        <f t="shared" si="1"/>
        <v>YERKO ANDRÉS SALAZAR ZAMORA </v>
      </c>
      <c r="G614" s="100" t="s">
        <v>28267</v>
      </c>
      <c r="H614" s="39" t="s">
        <v>12</v>
      </c>
      <c r="I614" s="27"/>
      <c r="J614" s="189" t="s">
        <v>21226</v>
      </c>
      <c r="K614" s="23" t="s">
        <v>15</v>
      </c>
    </row>
    <row r="615" ht="22.5" customHeight="1">
      <c r="A615" s="147">
        <v>46154.0</v>
      </c>
      <c r="B615" s="15"/>
      <c r="C615" s="46" t="s">
        <v>106</v>
      </c>
      <c r="D615" s="181" t="s">
        <v>28268</v>
      </c>
      <c r="E615" s="100"/>
      <c r="F615" s="112" t="str">
        <f t="shared" si="1"/>
        <v>MIGUEL ANGEL ZAMORANO SAURE </v>
      </c>
      <c r="G615" s="100" t="s">
        <v>28269</v>
      </c>
      <c r="H615" s="39" t="s">
        <v>12</v>
      </c>
      <c r="I615" s="27"/>
      <c r="J615" s="189" t="s">
        <v>21</v>
      </c>
      <c r="K615" s="23" t="s">
        <v>20</v>
      </c>
    </row>
    <row r="616" ht="22.5" customHeight="1">
      <c r="A616" s="147">
        <v>46154.0</v>
      </c>
      <c r="B616" s="15"/>
      <c r="C616" s="46" t="s">
        <v>106</v>
      </c>
      <c r="D616" s="181" t="s">
        <v>28270</v>
      </c>
      <c r="E616" s="100"/>
      <c r="F616" s="112" t="str">
        <f t="shared" si="1"/>
        <v>JUAN CRISTÓBAL SALINAS DE LA MAZA </v>
      </c>
      <c r="G616" s="100" t="s">
        <v>28271</v>
      </c>
      <c r="H616" s="39" t="s">
        <v>12</v>
      </c>
      <c r="I616" s="27"/>
      <c r="J616" s="189" t="s">
        <v>21</v>
      </c>
      <c r="K616" s="23" t="s">
        <v>15</v>
      </c>
    </row>
    <row r="617" ht="22.5" customHeight="1">
      <c r="A617" s="147">
        <v>46154.0</v>
      </c>
      <c r="B617" s="15"/>
      <c r="C617" s="46" t="s">
        <v>546</v>
      </c>
      <c r="D617" s="181" t="s">
        <v>28272</v>
      </c>
      <c r="E617" s="100"/>
      <c r="F617" s="112" t="str">
        <f t="shared" si="1"/>
        <v>LILIAN MARGARITA VILLENA GUTIÉRREZ </v>
      </c>
      <c r="G617" s="100" t="s">
        <v>28273</v>
      </c>
      <c r="H617" s="190"/>
      <c r="I617" s="27"/>
      <c r="J617" s="189" t="s">
        <v>21226</v>
      </c>
      <c r="K617" s="23" t="s">
        <v>22</v>
      </c>
    </row>
    <row r="618" ht="22.5" customHeight="1">
      <c r="A618" s="147">
        <v>46154.0</v>
      </c>
      <c r="B618" s="15"/>
      <c r="C618" s="46" t="s">
        <v>5644</v>
      </c>
      <c r="D618" s="181" t="s">
        <v>28274</v>
      </c>
      <c r="E618" s="100"/>
      <c r="F618" s="112" t="str">
        <f t="shared" si="1"/>
        <v>IGNACIO JAVIER OJEDA HORR </v>
      </c>
      <c r="G618" s="100" t="s">
        <v>28275</v>
      </c>
      <c r="H618" s="39" t="s">
        <v>12</v>
      </c>
      <c r="I618" s="27"/>
      <c r="J618" s="189" t="s">
        <v>21</v>
      </c>
      <c r="K618" s="23" t="s">
        <v>15</v>
      </c>
    </row>
    <row r="619" ht="22.5" customHeight="1">
      <c r="A619" s="147">
        <v>46154.0</v>
      </c>
      <c r="B619" s="15"/>
      <c r="C619" s="46" t="s">
        <v>106</v>
      </c>
      <c r="D619" s="181" t="s">
        <v>28276</v>
      </c>
      <c r="E619" s="100"/>
      <c r="F619" s="112" t="str">
        <f t="shared" si="1"/>
        <v>MARCO ANTONIO GONZÁLEZ GAJARDO </v>
      </c>
      <c r="G619" s="100" t="s">
        <v>28277</v>
      </c>
      <c r="H619" s="190"/>
      <c r="I619" s="27"/>
      <c r="J619" s="189" t="s">
        <v>21</v>
      </c>
      <c r="K619" s="28"/>
    </row>
    <row r="620" ht="22.5" customHeight="1">
      <c r="A620" s="147">
        <v>46154.0</v>
      </c>
      <c r="B620" s="15"/>
      <c r="C620" s="46" t="s">
        <v>28278</v>
      </c>
      <c r="D620" s="181" t="s">
        <v>28279</v>
      </c>
      <c r="E620" s="100"/>
      <c r="F620" s="112" t="str">
        <f t="shared" si="1"/>
        <v>LORETO VERÓNICA SALAZAR LORCA </v>
      </c>
      <c r="G620" s="100" t="s">
        <v>28280</v>
      </c>
      <c r="H620" s="190"/>
      <c r="I620" s="27"/>
      <c r="J620" s="189" t="s">
        <v>21</v>
      </c>
      <c r="K620" s="28"/>
    </row>
    <row r="621" ht="22.5" customHeight="1">
      <c r="A621" s="147">
        <v>46154.0</v>
      </c>
      <c r="B621" s="15"/>
      <c r="C621" s="46" t="s">
        <v>122</v>
      </c>
      <c r="D621" s="181" t="s">
        <v>28281</v>
      </c>
      <c r="E621" s="100"/>
      <c r="F621" s="112" t="str">
        <f t="shared" si="1"/>
        <v>MARISOL ANDREA QUINTANA PINO </v>
      </c>
      <c r="G621" s="100" t="s">
        <v>28282</v>
      </c>
      <c r="H621" s="39" t="s">
        <v>12</v>
      </c>
      <c r="I621" s="27"/>
      <c r="J621" s="189" t="s">
        <v>21226</v>
      </c>
      <c r="K621" s="23" t="s">
        <v>15</v>
      </c>
    </row>
    <row r="622" ht="22.5" customHeight="1">
      <c r="A622" s="147">
        <v>46154.0</v>
      </c>
      <c r="B622" s="15"/>
      <c r="C622" s="46" t="s">
        <v>106</v>
      </c>
      <c r="D622" s="181" t="s">
        <v>28283</v>
      </c>
      <c r="E622" s="100"/>
      <c r="F622" s="112" t="str">
        <f t="shared" si="1"/>
        <v>JOSÉ ABRAHAM VALENZUELA BURGOS </v>
      </c>
      <c r="G622" s="100" t="s">
        <v>28284</v>
      </c>
      <c r="H622" s="39" t="s">
        <v>12</v>
      </c>
      <c r="I622" s="27"/>
      <c r="J622" s="189" t="s">
        <v>21</v>
      </c>
      <c r="K622" s="23" t="s">
        <v>30</v>
      </c>
    </row>
    <row r="623" ht="22.5" customHeight="1">
      <c r="A623" s="147">
        <v>46154.0</v>
      </c>
      <c r="B623" s="15"/>
      <c r="C623" s="46" t="s">
        <v>5644</v>
      </c>
      <c r="D623" s="181" t="s">
        <v>28285</v>
      </c>
      <c r="E623" s="100"/>
      <c r="F623" s="112" t="str">
        <f t="shared" si="1"/>
        <v>GAMALIER ALFREDO YEFI SOLÍS </v>
      </c>
      <c r="G623" s="100" t="s">
        <v>28286</v>
      </c>
      <c r="H623" s="190"/>
      <c r="I623" s="27"/>
      <c r="J623" s="189" t="s">
        <v>21</v>
      </c>
      <c r="K623" s="28"/>
    </row>
    <row r="624" ht="22.5" customHeight="1">
      <c r="A624" s="147">
        <v>46154.0</v>
      </c>
      <c r="B624" s="15"/>
      <c r="C624" s="46" t="s">
        <v>15474</v>
      </c>
      <c r="D624" s="181" t="s">
        <v>28287</v>
      </c>
      <c r="E624" s="100"/>
      <c r="F624" s="112" t="str">
        <f t="shared" si="1"/>
        <v>ROCÍO NOEMÍ TORRES TOBAR </v>
      </c>
      <c r="G624" s="100" t="s">
        <v>28288</v>
      </c>
      <c r="H624" s="39" t="s">
        <v>12</v>
      </c>
      <c r="I624" s="27"/>
      <c r="J624" s="189" t="s">
        <v>21</v>
      </c>
      <c r="K624" s="23" t="s">
        <v>15</v>
      </c>
    </row>
    <row r="625" ht="22.5" customHeight="1">
      <c r="A625" s="147">
        <v>46154.0</v>
      </c>
      <c r="B625" s="15"/>
      <c r="C625" s="46" t="s">
        <v>228</v>
      </c>
      <c r="D625" s="181" t="s">
        <v>28289</v>
      </c>
      <c r="E625" s="100"/>
      <c r="F625" s="112" t="str">
        <f t="shared" si="1"/>
        <v>ARTURO JOSE CABELLO VILLAGRAN </v>
      </c>
      <c r="G625" s="100" t="s">
        <v>28290</v>
      </c>
      <c r="H625" s="190"/>
      <c r="I625" s="27"/>
      <c r="J625" s="189" t="s">
        <v>21</v>
      </c>
      <c r="K625" s="23" t="s">
        <v>22</v>
      </c>
    </row>
    <row r="626" ht="22.5" customHeight="1">
      <c r="A626" s="147">
        <v>46154.0</v>
      </c>
      <c r="B626" s="15"/>
      <c r="C626" s="46" t="s">
        <v>28291</v>
      </c>
      <c r="D626" s="181" t="s">
        <v>28292</v>
      </c>
      <c r="E626" s="100"/>
      <c r="F626" s="112" t="str">
        <f t="shared" si="1"/>
        <v>RICARDO ANTONIO ARELLANO CACERES </v>
      </c>
      <c r="G626" s="100" t="s">
        <v>28293</v>
      </c>
      <c r="H626" s="39" t="s">
        <v>12</v>
      </c>
      <c r="I626" s="27"/>
      <c r="J626" s="189" t="s">
        <v>21</v>
      </c>
      <c r="K626" s="23" t="s">
        <v>15</v>
      </c>
    </row>
    <row r="627" ht="22.5" customHeight="1">
      <c r="A627" s="147">
        <v>46154.0</v>
      </c>
      <c r="B627" s="15">
        <v>46156.0</v>
      </c>
      <c r="C627" s="44">
        <v>43586.0</v>
      </c>
      <c r="D627" s="181" t="s">
        <v>28294</v>
      </c>
      <c r="E627" s="100"/>
      <c r="F627" s="112" t="str">
        <f t="shared" si="1"/>
        <v>YARI ANDREA RIVERA REJAS </v>
      </c>
      <c r="G627" s="100" t="s">
        <v>28295</v>
      </c>
      <c r="H627" s="39" t="s">
        <v>12</v>
      </c>
      <c r="I627" s="27"/>
      <c r="J627" s="189" t="s">
        <v>19</v>
      </c>
      <c r="K627" s="23" t="s">
        <v>15</v>
      </c>
    </row>
    <row r="628" ht="22.5" customHeight="1">
      <c r="A628" s="147">
        <v>46154.0</v>
      </c>
      <c r="B628" s="15">
        <v>46150.0</v>
      </c>
      <c r="C628" s="44">
        <v>42339.0</v>
      </c>
      <c r="D628" s="181" t="s">
        <v>28296</v>
      </c>
      <c r="E628" s="100"/>
      <c r="F628" s="112" t="str">
        <f t="shared" si="1"/>
        <v>CARLOS JOHN JOHNSON RIQUELME </v>
      </c>
      <c r="G628" s="100" t="s">
        <v>28297</v>
      </c>
      <c r="H628" s="190"/>
      <c r="I628" s="27"/>
      <c r="J628" s="189" t="s">
        <v>17</v>
      </c>
      <c r="K628" s="23" t="s">
        <v>22</v>
      </c>
    </row>
    <row r="629" ht="22.5" customHeight="1">
      <c r="A629" s="147">
        <v>46154.0</v>
      </c>
      <c r="B629" s="15">
        <v>46141.0</v>
      </c>
      <c r="C629" s="44">
        <v>44621.0</v>
      </c>
      <c r="D629" s="181" t="s">
        <v>28298</v>
      </c>
      <c r="E629" s="100"/>
      <c r="F629" s="112" t="str">
        <f t="shared" si="1"/>
        <v>VALENTÍN DEMETRIO TOBAR QUEZADA </v>
      </c>
      <c r="G629" s="100" t="s">
        <v>28299</v>
      </c>
      <c r="H629" s="39" t="s">
        <v>12</v>
      </c>
      <c r="I629" s="22"/>
      <c r="J629" s="189" t="s">
        <v>17</v>
      </c>
      <c r="K629" s="23" t="s">
        <v>15</v>
      </c>
    </row>
    <row r="630" ht="22.5" customHeight="1">
      <c r="A630" s="147">
        <v>46154.0</v>
      </c>
      <c r="B630" s="46"/>
      <c r="C630" s="44">
        <v>45689.0</v>
      </c>
      <c r="D630" s="181" t="s">
        <v>28300</v>
      </c>
      <c r="E630" s="100"/>
      <c r="F630" s="112" t="str">
        <f t="shared" si="1"/>
        <v>LUIS ANTONIO ARAVENA CASTILLO </v>
      </c>
      <c r="G630" s="100" t="s">
        <v>22367</v>
      </c>
      <c r="H630" s="190"/>
      <c r="I630" s="27"/>
      <c r="J630" s="189" t="s">
        <v>17</v>
      </c>
      <c r="K630" s="23" t="s">
        <v>22</v>
      </c>
    </row>
    <row r="631" ht="22.5" customHeight="1">
      <c r="A631" s="147">
        <v>46154.0</v>
      </c>
      <c r="B631" s="15">
        <v>46141.0</v>
      </c>
      <c r="C631" s="44">
        <v>43739.0</v>
      </c>
      <c r="D631" s="181" t="s">
        <v>28301</v>
      </c>
      <c r="E631" s="100"/>
      <c r="F631" s="112" t="str">
        <f t="shared" si="1"/>
        <v>ERIC HENRY LEIGHTON ARACENA </v>
      </c>
      <c r="G631" s="100" t="s">
        <v>28302</v>
      </c>
      <c r="H631" s="39" t="s">
        <v>12</v>
      </c>
      <c r="I631" s="27"/>
      <c r="J631" s="189" t="s">
        <v>17</v>
      </c>
      <c r="K631" s="23" t="s">
        <v>15</v>
      </c>
    </row>
    <row r="632" ht="22.5" customHeight="1">
      <c r="A632" s="147">
        <v>46154.0</v>
      </c>
      <c r="B632" s="15">
        <v>46141.0</v>
      </c>
      <c r="C632" s="44">
        <v>41883.0</v>
      </c>
      <c r="D632" s="181" t="s">
        <v>28303</v>
      </c>
      <c r="E632" s="100"/>
      <c r="F632" s="112" t="str">
        <f t="shared" si="1"/>
        <v>ÁLVARO JAVIER GÓMEZ TORRES </v>
      </c>
      <c r="G632" s="100" t="s">
        <v>28304</v>
      </c>
      <c r="H632" s="39" t="s">
        <v>12</v>
      </c>
      <c r="I632" s="27"/>
      <c r="J632" s="189" t="s">
        <v>17</v>
      </c>
      <c r="K632" s="23" t="s">
        <v>15</v>
      </c>
    </row>
    <row r="633" ht="22.5" customHeight="1">
      <c r="A633" s="147">
        <v>46154.0</v>
      </c>
      <c r="B633" s="15">
        <v>46141.0</v>
      </c>
      <c r="C633" s="44">
        <v>45413.0</v>
      </c>
      <c r="D633" s="181" t="s">
        <v>28305</v>
      </c>
      <c r="E633" s="100"/>
      <c r="F633" s="112" t="str">
        <f t="shared" si="1"/>
        <v>ALDO GUILLERMO PÉREZ GALLARDO </v>
      </c>
      <c r="G633" s="100" t="s">
        <v>28306</v>
      </c>
      <c r="H633" s="39" t="s">
        <v>12</v>
      </c>
      <c r="I633" s="27"/>
      <c r="J633" s="189" t="s">
        <v>17</v>
      </c>
      <c r="K633" s="23" t="s">
        <v>15</v>
      </c>
    </row>
    <row r="634" ht="22.5" customHeight="1">
      <c r="A634" s="147">
        <v>46154.0</v>
      </c>
      <c r="B634" s="15">
        <v>46141.0</v>
      </c>
      <c r="C634" s="44">
        <v>45139.0</v>
      </c>
      <c r="D634" s="181" t="s">
        <v>28307</v>
      </c>
      <c r="E634" s="100"/>
      <c r="F634" s="112" t="str">
        <f t="shared" si="1"/>
        <v>GABRIEL ERWIN FLORES ESCOBAR </v>
      </c>
      <c r="G634" s="100" t="s">
        <v>28308</v>
      </c>
      <c r="H634" s="39" t="s">
        <v>12</v>
      </c>
      <c r="I634" s="27"/>
      <c r="J634" s="189" t="s">
        <v>17</v>
      </c>
      <c r="K634" s="23" t="s">
        <v>15</v>
      </c>
    </row>
    <row r="635" ht="22.5" customHeight="1">
      <c r="A635" s="147">
        <v>46154.0</v>
      </c>
      <c r="B635" s="15">
        <v>46141.0</v>
      </c>
      <c r="C635" s="44">
        <v>43435.0</v>
      </c>
      <c r="D635" s="181" t="s">
        <v>28309</v>
      </c>
      <c r="E635" s="100"/>
      <c r="F635" s="112" t="str">
        <f t="shared" si="1"/>
        <v>NICOLÁS JESÚS VILLARREAL RODRÍGUEZ </v>
      </c>
      <c r="G635" s="100" t="s">
        <v>28310</v>
      </c>
      <c r="H635" s="39" t="s">
        <v>12</v>
      </c>
      <c r="I635" s="27"/>
      <c r="J635" s="189" t="s">
        <v>17</v>
      </c>
      <c r="K635" s="23" t="s">
        <v>15</v>
      </c>
    </row>
    <row r="636" ht="22.5" customHeight="1">
      <c r="A636" s="147">
        <v>46154.0</v>
      </c>
      <c r="B636" s="15">
        <v>46141.0</v>
      </c>
      <c r="C636" s="44">
        <v>41730.0</v>
      </c>
      <c r="D636" s="181" t="s">
        <v>28311</v>
      </c>
      <c r="E636" s="100"/>
      <c r="F636" s="112" t="str">
        <f t="shared" si="1"/>
        <v>NICOLÁS PATRICIO FALCÓN CUETO </v>
      </c>
      <c r="G636" s="100" t="s">
        <v>28312</v>
      </c>
      <c r="H636" s="39" t="s">
        <v>12</v>
      </c>
      <c r="I636" s="27"/>
      <c r="J636" s="189" t="s">
        <v>17</v>
      </c>
      <c r="K636" s="23" t="s">
        <v>15</v>
      </c>
    </row>
    <row r="637" ht="22.5" customHeight="1">
      <c r="A637" s="147">
        <v>46154.0</v>
      </c>
      <c r="B637" s="15">
        <v>46141.0</v>
      </c>
      <c r="C637" s="44">
        <v>43586.0</v>
      </c>
      <c r="D637" s="181" t="s">
        <v>28313</v>
      </c>
      <c r="E637" s="100"/>
      <c r="F637" s="112" t="str">
        <f t="shared" si="1"/>
        <v>EMANUEL ANDRÉS VERA PARRA </v>
      </c>
      <c r="G637" s="100" t="s">
        <v>28314</v>
      </c>
      <c r="H637" s="190"/>
      <c r="I637" s="27"/>
      <c r="J637" s="189" t="s">
        <v>17</v>
      </c>
      <c r="K637" s="23" t="s">
        <v>22</v>
      </c>
    </row>
    <row r="638" ht="22.5" customHeight="1">
      <c r="A638" s="147">
        <v>46154.0</v>
      </c>
      <c r="B638" s="15"/>
      <c r="C638" s="44">
        <v>44896.0</v>
      </c>
      <c r="D638" s="181" t="s">
        <v>28315</v>
      </c>
      <c r="E638" s="100"/>
      <c r="F638" s="112" t="str">
        <f t="shared" si="1"/>
        <v>JESÚS MOISÉS NÚÑEZ MOYA </v>
      </c>
      <c r="G638" s="100" t="s">
        <v>28316</v>
      </c>
      <c r="H638" s="190"/>
      <c r="I638" s="27"/>
      <c r="J638" s="189" t="s">
        <v>17</v>
      </c>
      <c r="K638" s="23" t="s">
        <v>22</v>
      </c>
    </row>
    <row r="639" ht="22.5" customHeight="1">
      <c r="A639" s="147">
        <v>46154.0</v>
      </c>
      <c r="B639" s="15">
        <v>46141.0</v>
      </c>
      <c r="C639" s="44">
        <v>45352.0</v>
      </c>
      <c r="D639" s="181" t="s">
        <v>28317</v>
      </c>
      <c r="E639" s="100"/>
      <c r="F639" s="112" t="str">
        <f t="shared" si="1"/>
        <v>FRANCISCO JAVIER SALAS QUIÑONES </v>
      </c>
      <c r="G639" s="100" t="s">
        <v>28318</v>
      </c>
      <c r="H639" s="39" t="s">
        <v>12</v>
      </c>
      <c r="I639" s="27"/>
      <c r="J639" s="189" t="s">
        <v>17</v>
      </c>
      <c r="K639" s="23" t="s">
        <v>15</v>
      </c>
    </row>
    <row r="640" ht="22.5" customHeight="1">
      <c r="A640" s="147">
        <v>46154.0</v>
      </c>
      <c r="B640" s="15">
        <v>46141.0</v>
      </c>
      <c r="C640" s="44">
        <v>45413.0</v>
      </c>
      <c r="D640" s="181" t="s">
        <v>28319</v>
      </c>
      <c r="E640" s="100"/>
      <c r="F640" s="112" t="str">
        <f t="shared" si="1"/>
        <v>ELISEO DEL CARMEN HENRÍQUEZ ÁLVAREZ </v>
      </c>
      <c r="G640" s="100" t="s">
        <v>28320</v>
      </c>
      <c r="H640" s="39" t="s">
        <v>12</v>
      </c>
      <c r="I640" s="27"/>
      <c r="J640" s="189" t="s">
        <v>17</v>
      </c>
      <c r="K640" s="23" t="s">
        <v>15</v>
      </c>
    </row>
    <row r="641" ht="22.5" customHeight="1">
      <c r="A641" s="147">
        <v>46154.0</v>
      </c>
      <c r="B641" s="15">
        <v>46141.0</v>
      </c>
      <c r="C641" s="44">
        <v>45658.0</v>
      </c>
      <c r="D641" s="181" t="s">
        <v>28321</v>
      </c>
      <c r="E641" s="100"/>
      <c r="F641" s="112" t="str">
        <f t="shared" si="1"/>
        <v>JULIÁN ALEJANDRO MELLADO O'SHEE </v>
      </c>
      <c r="G641" s="100" t="s">
        <v>28322</v>
      </c>
      <c r="H641" s="190"/>
      <c r="I641" s="27"/>
      <c r="J641" s="189" t="s">
        <v>17</v>
      </c>
      <c r="K641" s="23" t="s">
        <v>22</v>
      </c>
    </row>
    <row r="642" ht="22.5" customHeight="1">
      <c r="A642" s="147">
        <v>46154.0</v>
      </c>
      <c r="B642" s="15">
        <v>46141.0</v>
      </c>
      <c r="C642" s="44">
        <v>43556.0</v>
      </c>
      <c r="D642" s="181" t="s">
        <v>28323</v>
      </c>
      <c r="E642" s="100"/>
      <c r="F642" s="112" t="str">
        <f t="shared" si="1"/>
        <v>YASNA ANDREA GUTIÉRREZ LEIVA </v>
      </c>
      <c r="G642" s="100" t="s">
        <v>28324</v>
      </c>
      <c r="H642" s="39" t="s">
        <v>12</v>
      </c>
      <c r="I642" s="27"/>
      <c r="J642" s="189" t="s">
        <v>17</v>
      </c>
      <c r="K642" s="23" t="s">
        <v>15</v>
      </c>
    </row>
    <row r="643" ht="22.5" customHeight="1">
      <c r="A643" s="147">
        <v>46154.0</v>
      </c>
      <c r="B643" s="15">
        <v>46141.0</v>
      </c>
      <c r="C643" s="44">
        <v>41183.0</v>
      </c>
      <c r="D643" s="181" t="s">
        <v>28325</v>
      </c>
      <c r="E643" s="100"/>
      <c r="F643" s="112" t="str">
        <f t="shared" si="1"/>
        <v>HÉCTOR IVÁN GONZÁLEZ LÓPEZ </v>
      </c>
      <c r="G643" s="100" t="s">
        <v>28326</v>
      </c>
      <c r="H643" s="39" t="s">
        <v>12</v>
      </c>
      <c r="I643" s="27"/>
      <c r="J643" s="189" t="s">
        <v>17</v>
      </c>
      <c r="K643" s="23" t="s">
        <v>15</v>
      </c>
    </row>
    <row r="644" ht="22.5" customHeight="1">
      <c r="A644" s="147">
        <v>46154.0</v>
      </c>
      <c r="B644" s="15">
        <v>46141.0</v>
      </c>
      <c r="C644" s="44">
        <v>45383.0</v>
      </c>
      <c r="D644" s="181" t="s">
        <v>28327</v>
      </c>
      <c r="E644" s="100"/>
      <c r="F644" s="112" t="str">
        <f t="shared" si="1"/>
        <v>JOSÉ SEGUNDO HIDALGO ABRIGO </v>
      </c>
      <c r="G644" s="100" t="s">
        <v>18574</v>
      </c>
      <c r="H644" s="39" t="s">
        <v>12</v>
      </c>
      <c r="I644" s="27"/>
      <c r="J644" s="189" t="s">
        <v>17</v>
      </c>
      <c r="K644" s="23" t="s">
        <v>15</v>
      </c>
    </row>
    <row r="645" ht="22.5" customHeight="1">
      <c r="A645" s="147">
        <v>46154.0</v>
      </c>
      <c r="B645" s="15">
        <v>46141.0</v>
      </c>
      <c r="C645" s="44">
        <v>45108.0</v>
      </c>
      <c r="D645" s="181" t="s">
        <v>28328</v>
      </c>
      <c r="E645" s="100"/>
      <c r="F645" s="112" t="str">
        <f t="shared" si="1"/>
        <v>BERTA ADELINA SCARPELLO ZAMORA </v>
      </c>
      <c r="G645" s="100" t="s">
        <v>28329</v>
      </c>
      <c r="H645" s="39" t="s">
        <v>12</v>
      </c>
      <c r="I645" s="27"/>
      <c r="J645" s="189" t="s">
        <v>17</v>
      </c>
      <c r="K645" s="23" t="s">
        <v>15</v>
      </c>
    </row>
    <row r="646" ht="22.5" customHeight="1">
      <c r="A646" s="147">
        <v>46154.0</v>
      </c>
      <c r="B646" s="15">
        <v>46141.0</v>
      </c>
      <c r="C646" s="44">
        <v>41518.0</v>
      </c>
      <c r="D646" s="181" t="s">
        <v>28330</v>
      </c>
      <c r="E646" s="100"/>
      <c r="F646" s="112" t="str">
        <f t="shared" si="1"/>
        <v>RODRIGO ANTONIO TRONCOSO NAVARRETE </v>
      </c>
      <c r="G646" s="100" t="s">
        <v>28331</v>
      </c>
      <c r="H646" s="39" t="s">
        <v>12</v>
      </c>
      <c r="I646" s="27"/>
      <c r="J646" s="189" t="s">
        <v>17</v>
      </c>
      <c r="K646" s="23" t="s">
        <v>15</v>
      </c>
    </row>
    <row r="647" ht="22.5" customHeight="1">
      <c r="A647" s="147">
        <v>46154.0</v>
      </c>
      <c r="B647" s="15">
        <v>46141.0</v>
      </c>
      <c r="C647" s="44">
        <v>43313.0</v>
      </c>
      <c r="D647" s="181" t="s">
        <v>28332</v>
      </c>
      <c r="E647" s="100"/>
      <c r="F647" s="112" t="str">
        <f t="shared" si="1"/>
        <v>CAMILA MARION RUIZ MACAYA </v>
      </c>
      <c r="G647" s="100" t="s">
        <v>28333</v>
      </c>
      <c r="H647" s="39" t="s">
        <v>12</v>
      </c>
      <c r="I647" s="27"/>
      <c r="J647" s="189" t="s">
        <v>17</v>
      </c>
      <c r="K647" s="23" t="s">
        <v>15</v>
      </c>
    </row>
    <row r="648" ht="22.5" customHeight="1">
      <c r="A648" s="147">
        <v>46154.0</v>
      </c>
      <c r="B648" s="15">
        <v>46141.0</v>
      </c>
      <c r="C648" s="44">
        <v>41852.0</v>
      </c>
      <c r="D648" s="181" t="s">
        <v>28334</v>
      </c>
      <c r="E648" s="100"/>
      <c r="F648" s="112" t="str">
        <f t="shared" si="1"/>
        <v>KELLY ROSSE CORTÉS ROJAS </v>
      </c>
      <c r="G648" s="100" t="s">
        <v>28335</v>
      </c>
      <c r="H648" s="190"/>
      <c r="I648" s="27"/>
      <c r="J648" s="189" t="s">
        <v>17</v>
      </c>
      <c r="K648" s="23" t="s">
        <v>22</v>
      </c>
    </row>
    <row r="649" ht="22.5" customHeight="1">
      <c r="A649" s="147">
        <v>46154.0</v>
      </c>
      <c r="B649" s="15">
        <v>46141.0</v>
      </c>
      <c r="C649" s="44">
        <v>42767.0</v>
      </c>
      <c r="D649" s="181" t="s">
        <v>28336</v>
      </c>
      <c r="E649" s="100"/>
      <c r="F649" s="112" t="str">
        <f t="shared" si="1"/>
        <v>GABRIELA YOLANDA EMPARÁN SPARGO </v>
      </c>
      <c r="G649" s="100" t="s">
        <v>28337</v>
      </c>
      <c r="H649" s="39" t="s">
        <v>12</v>
      </c>
      <c r="I649" s="27"/>
      <c r="J649" s="189" t="s">
        <v>17</v>
      </c>
      <c r="K649" s="23" t="s">
        <v>15</v>
      </c>
    </row>
    <row r="650" ht="22.5" customHeight="1">
      <c r="A650" s="147">
        <v>46154.0</v>
      </c>
      <c r="B650" s="15"/>
      <c r="C650" s="44"/>
      <c r="D650" s="181" t="s">
        <v>28338</v>
      </c>
      <c r="E650" s="100"/>
      <c r="F650" s="112" t="str">
        <f t="shared" si="1"/>
        <v>FELIPE ANDRÉS TACUL YÁÑEZ </v>
      </c>
      <c r="G650" s="100" t="s">
        <v>28339</v>
      </c>
      <c r="H650" s="39" t="s">
        <v>12</v>
      </c>
      <c r="I650" s="27"/>
      <c r="J650" s="189" t="s">
        <v>17</v>
      </c>
      <c r="K650" s="23" t="s">
        <v>20</v>
      </c>
    </row>
    <row r="651" ht="22.5" customHeight="1">
      <c r="A651" s="147">
        <v>46154.0</v>
      </c>
      <c r="B651" s="15"/>
      <c r="C651" s="44"/>
      <c r="D651" s="181" t="s">
        <v>21648</v>
      </c>
      <c r="E651" s="100"/>
      <c r="F651" s="112" t="str">
        <f t="shared" si="1"/>
        <v>ALBERT JOHAN CERDA CASTRO </v>
      </c>
      <c r="G651" s="100" t="s">
        <v>21649</v>
      </c>
      <c r="H651" s="39" t="s">
        <v>12</v>
      </c>
      <c r="I651" s="27"/>
      <c r="J651" s="189" t="s">
        <v>14</v>
      </c>
      <c r="K651" s="28"/>
    </row>
    <row r="652" ht="22.5" customHeight="1">
      <c r="A652" s="147">
        <v>46154.0</v>
      </c>
      <c r="B652" s="15"/>
      <c r="C652" s="44"/>
      <c r="D652" s="181" t="s">
        <v>28340</v>
      </c>
      <c r="E652" s="100"/>
      <c r="F652" s="112" t="str">
        <f t="shared" si="1"/>
        <v>MARIO IGNACIO SOLÍS PIZARRO </v>
      </c>
      <c r="G652" s="100" t="s">
        <v>28341</v>
      </c>
      <c r="H652" s="190"/>
      <c r="I652" s="27"/>
      <c r="J652" s="191"/>
      <c r="K652" s="28"/>
    </row>
    <row r="653" ht="22.5" customHeight="1">
      <c r="A653" s="147">
        <v>46154.0</v>
      </c>
      <c r="B653" s="15">
        <v>46154.0</v>
      </c>
      <c r="C653" s="44">
        <v>43466.0</v>
      </c>
      <c r="D653" s="181" t="s">
        <v>28342</v>
      </c>
      <c r="E653" s="100"/>
      <c r="F653" s="112" t="str">
        <f t="shared" si="1"/>
        <v>RODRIGO ALEJANDRO VALLEJO JIL </v>
      </c>
      <c r="G653" s="100" t="s">
        <v>10810</v>
      </c>
      <c r="H653" s="39" t="s">
        <v>12</v>
      </c>
      <c r="I653" s="27"/>
      <c r="J653" s="189" t="s">
        <v>17</v>
      </c>
      <c r="K653" s="23" t="s">
        <v>15</v>
      </c>
    </row>
    <row r="654" ht="22.5" customHeight="1">
      <c r="A654" s="147">
        <v>46154.0</v>
      </c>
      <c r="B654" s="15">
        <v>46154.0</v>
      </c>
      <c r="C654" s="44">
        <v>44621.0</v>
      </c>
      <c r="D654" s="181" t="s">
        <v>28343</v>
      </c>
      <c r="E654" s="100"/>
      <c r="F654" s="112" t="str">
        <f t="shared" si="1"/>
        <v>EDGARDO ANTONIO SÁNCHEZ GAALAG </v>
      </c>
      <c r="G654" s="100" t="s">
        <v>28344</v>
      </c>
      <c r="H654" s="39" t="s">
        <v>12</v>
      </c>
      <c r="I654" s="27"/>
      <c r="J654" s="189" t="s">
        <v>17</v>
      </c>
      <c r="K654" s="23" t="s">
        <v>15</v>
      </c>
    </row>
    <row r="655" ht="22.5" customHeight="1">
      <c r="A655" s="147">
        <v>46154.0</v>
      </c>
      <c r="B655" s="15">
        <v>46154.0</v>
      </c>
      <c r="C655" s="44">
        <v>44652.0</v>
      </c>
      <c r="D655" s="181" t="s">
        <v>28345</v>
      </c>
      <c r="E655" s="100"/>
      <c r="F655" s="112" t="str">
        <f t="shared" si="1"/>
        <v>CARLOS ARCHIBALDO PINO SALDÍAS </v>
      </c>
      <c r="G655" s="100" t="s">
        <v>28346</v>
      </c>
      <c r="H655" s="39" t="s">
        <v>12</v>
      </c>
      <c r="I655" s="27"/>
      <c r="J655" s="189" t="s">
        <v>17</v>
      </c>
      <c r="K655" s="23" t="s">
        <v>15</v>
      </c>
    </row>
    <row r="656" ht="22.5" customHeight="1">
      <c r="A656" s="147">
        <v>46154.0</v>
      </c>
      <c r="B656" s="15">
        <v>46154.0</v>
      </c>
      <c r="C656" s="44">
        <v>45809.0</v>
      </c>
      <c r="D656" s="181" t="s">
        <v>28347</v>
      </c>
      <c r="E656" s="100"/>
      <c r="F656" s="112" t="str">
        <f t="shared" si="1"/>
        <v>ELIZABETH GONZALEZ DE BERTONI </v>
      </c>
      <c r="G656" s="100" t="s">
        <v>28348</v>
      </c>
      <c r="H656" s="39" t="s">
        <v>12</v>
      </c>
      <c r="I656" s="27"/>
      <c r="J656" s="189" t="s">
        <v>17</v>
      </c>
      <c r="K656" s="23" t="s">
        <v>15</v>
      </c>
    </row>
    <row r="657" ht="22.5" customHeight="1">
      <c r="A657" s="147">
        <v>46154.0</v>
      </c>
      <c r="B657" s="15">
        <v>46154.0</v>
      </c>
      <c r="C657" s="44">
        <v>45170.0</v>
      </c>
      <c r="D657" s="181" t="s">
        <v>28349</v>
      </c>
      <c r="E657" s="100"/>
      <c r="F657" s="112" t="str">
        <f t="shared" si="1"/>
        <v>PABLO BELARMINO NAVIA MALDONADO </v>
      </c>
      <c r="G657" s="100" t="s">
        <v>28350</v>
      </c>
      <c r="H657" s="39" t="s">
        <v>12</v>
      </c>
      <c r="I657" s="27"/>
      <c r="J657" s="189" t="s">
        <v>17</v>
      </c>
      <c r="K657" s="23" t="s">
        <v>15</v>
      </c>
    </row>
    <row r="658" ht="22.5" customHeight="1">
      <c r="A658" s="147">
        <v>46154.0</v>
      </c>
      <c r="B658" s="15">
        <v>46154.0</v>
      </c>
      <c r="C658" s="44">
        <v>45047.0</v>
      </c>
      <c r="D658" s="181" t="s">
        <v>28351</v>
      </c>
      <c r="E658" s="100"/>
      <c r="F658" s="112" t="str">
        <f t="shared" si="1"/>
        <v>RUBEN MAURICIO MENDEZ DELGADO </v>
      </c>
      <c r="G658" s="100" t="s">
        <v>28352</v>
      </c>
      <c r="H658" s="39" t="s">
        <v>12</v>
      </c>
      <c r="I658" s="27"/>
      <c r="J658" s="189" t="s">
        <v>17</v>
      </c>
      <c r="K658" s="23" t="s">
        <v>15</v>
      </c>
    </row>
    <row r="659" ht="22.5" customHeight="1">
      <c r="A659" s="147">
        <v>46154.0</v>
      </c>
      <c r="B659" s="15"/>
      <c r="C659" s="44"/>
      <c r="D659" s="181" t="s">
        <v>28353</v>
      </c>
      <c r="E659" s="100"/>
      <c r="F659" s="112" t="str">
        <f t="shared" si="1"/>
        <v>VICENTE ANDRÉS CALDERÓN ARANCIBIA </v>
      </c>
      <c r="G659" s="100" t="s">
        <v>28354</v>
      </c>
      <c r="H659" s="190"/>
      <c r="I659" s="27"/>
      <c r="J659" s="189" t="s">
        <v>14</v>
      </c>
      <c r="K659" s="28"/>
    </row>
    <row r="660" ht="22.5" customHeight="1">
      <c r="A660" s="147">
        <v>46154.0</v>
      </c>
      <c r="B660" s="15"/>
      <c r="C660" s="44"/>
      <c r="D660" s="181" t="s">
        <v>28355</v>
      </c>
      <c r="E660" s="100"/>
      <c r="F660" s="112" t="str">
        <f t="shared" si="1"/>
        <v>GONZALO FELIPE GANDOLFO ASTUDILLO </v>
      </c>
      <c r="G660" s="100" t="s">
        <v>28356</v>
      </c>
      <c r="H660" s="39" t="s">
        <v>12</v>
      </c>
      <c r="I660" s="27"/>
      <c r="J660" s="189" t="s">
        <v>14</v>
      </c>
      <c r="K660" s="23" t="s">
        <v>15</v>
      </c>
    </row>
    <row r="661" ht="22.5" customHeight="1">
      <c r="A661" s="147">
        <v>46154.0</v>
      </c>
      <c r="B661" s="15">
        <v>46156.0</v>
      </c>
      <c r="C661" s="44">
        <v>44440.0</v>
      </c>
      <c r="D661" s="181" t="s">
        <v>28357</v>
      </c>
      <c r="E661" s="100"/>
      <c r="F661" s="112" t="str">
        <f t="shared" si="1"/>
        <v>SANDRA CECILIA SOSSDORF GONZALEZ </v>
      </c>
      <c r="G661" s="100" t="s">
        <v>28358</v>
      </c>
      <c r="H661" s="39" t="s">
        <v>12</v>
      </c>
      <c r="I661" s="27"/>
      <c r="J661" s="189" t="s">
        <v>19</v>
      </c>
      <c r="K661" s="23" t="s">
        <v>15</v>
      </c>
    </row>
    <row r="662" ht="22.5" customHeight="1">
      <c r="A662" s="147">
        <v>46154.0</v>
      </c>
      <c r="B662" s="15">
        <v>46155.0</v>
      </c>
      <c r="C662" s="44">
        <v>45047.0</v>
      </c>
      <c r="D662" s="181" t="s">
        <v>28359</v>
      </c>
      <c r="E662" s="100" t="s">
        <v>28360</v>
      </c>
      <c r="F662" s="112" t="str">
        <f t="shared" si="1"/>
        <v>DANIEL MARCELO CRAIG GALEAZZI</v>
      </c>
      <c r="G662" s="100" t="s">
        <v>28361</v>
      </c>
      <c r="H662" s="39" t="s">
        <v>12</v>
      </c>
      <c r="I662" s="27"/>
      <c r="J662" s="189" t="s">
        <v>17</v>
      </c>
      <c r="K662" s="23" t="s">
        <v>15</v>
      </c>
    </row>
    <row r="663" ht="22.5" customHeight="1">
      <c r="A663" s="147">
        <v>46154.0</v>
      </c>
      <c r="B663" s="46"/>
      <c r="C663" s="44"/>
      <c r="D663" s="181" t="s">
        <v>28362</v>
      </c>
      <c r="E663" s="100" t="s">
        <v>28363</v>
      </c>
      <c r="F663" s="112" t="str">
        <f t="shared" si="1"/>
        <v>CAMILO GERMAN QUIROGA AGUILERA</v>
      </c>
      <c r="G663" s="100" t="s">
        <v>23788</v>
      </c>
      <c r="H663" s="39" t="s">
        <v>12</v>
      </c>
      <c r="I663" s="27"/>
      <c r="J663" s="189" t="s">
        <v>21</v>
      </c>
      <c r="K663" s="23" t="s">
        <v>30</v>
      </c>
    </row>
    <row r="664" ht="22.5" customHeight="1">
      <c r="A664" s="147">
        <v>46154.0</v>
      </c>
      <c r="B664" s="15">
        <v>46155.0</v>
      </c>
      <c r="C664" s="44">
        <v>44166.0</v>
      </c>
      <c r="D664" s="181" t="s">
        <v>5869</v>
      </c>
      <c r="E664" s="100" t="s">
        <v>28364</v>
      </c>
      <c r="F664" s="112" t="str">
        <f t="shared" si="1"/>
        <v>SEBASTIAN ANDRES FUENZALIDA GONZALEZ</v>
      </c>
      <c r="G664" s="100" t="s">
        <v>28365</v>
      </c>
      <c r="H664" s="39" t="s">
        <v>12</v>
      </c>
      <c r="I664" s="27"/>
      <c r="J664" s="189" t="s">
        <v>17</v>
      </c>
      <c r="K664" s="23" t="s">
        <v>15</v>
      </c>
    </row>
    <row r="665" ht="22.5" customHeight="1">
      <c r="A665" s="147">
        <v>46154.0</v>
      </c>
      <c r="B665" s="15">
        <v>46155.0</v>
      </c>
      <c r="C665" s="44">
        <v>44409.0</v>
      </c>
      <c r="D665" s="181" t="s">
        <v>28366</v>
      </c>
      <c r="E665" s="100"/>
      <c r="F665" s="112" t="str">
        <f t="shared" si="1"/>
        <v>ESTEBAN OROZ PUSIC </v>
      </c>
      <c r="G665" s="100" t="s">
        <v>28367</v>
      </c>
      <c r="H665" s="39" t="s">
        <v>12</v>
      </c>
      <c r="I665" s="27"/>
      <c r="J665" s="189" t="s">
        <v>17</v>
      </c>
      <c r="K665" s="23" t="s">
        <v>15</v>
      </c>
    </row>
    <row r="666" ht="22.5" customHeight="1">
      <c r="A666" s="147">
        <v>46154.0</v>
      </c>
      <c r="B666" s="15">
        <v>46155.0</v>
      </c>
      <c r="C666" s="44">
        <v>44621.0</v>
      </c>
      <c r="D666" s="181" t="s">
        <v>28368</v>
      </c>
      <c r="E666" s="100" t="s">
        <v>28369</v>
      </c>
      <c r="F666" s="112" t="str">
        <f t="shared" si="1"/>
        <v>MARIO ALEJANDRO AREVALO FIGUEROA</v>
      </c>
      <c r="G666" s="100" t="s">
        <v>28370</v>
      </c>
      <c r="H666" s="39" t="s">
        <v>12</v>
      </c>
      <c r="I666" s="27"/>
      <c r="J666" s="189" t="s">
        <v>17</v>
      </c>
      <c r="K666" s="23" t="s">
        <v>15</v>
      </c>
    </row>
    <row r="667" ht="22.5" customHeight="1">
      <c r="A667" s="147">
        <v>46154.0</v>
      </c>
      <c r="B667" s="15">
        <v>46155.0</v>
      </c>
      <c r="C667" s="44">
        <v>45536.0</v>
      </c>
      <c r="D667" s="181" t="s">
        <v>28371</v>
      </c>
      <c r="E667" s="100" t="s">
        <v>28372</v>
      </c>
      <c r="F667" s="112" t="str">
        <f t="shared" si="1"/>
        <v>EMILY BELEN GARCIA</v>
      </c>
      <c r="G667" s="100" t="s">
        <v>28373</v>
      </c>
      <c r="H667" s="39" t="s">
        <v>12</v>
      </c>
      <c r="I667" s="27"/>
      <c r="J667" s="189" t="s">
        <v>17</v>
      </c>
      <c r="K667" s="23" t="s">
        <v>15</v>
      </c>
    </row>
    <row r="668" ht="22.5" customHeight="1">
      <c r="A668" s="147">
        <v>46154.0</v>
      </c>
      <c r="B668" s="15">
        <v>46141.0</v>
      </c>
      <c r="C668" s="44">
        <v>42461.0</v>
      </c>
      <c r="D668" s="181" t="s">
        <v>28374</v>
      </c>
      <c r="E668" s="100"/>
      <c r="F668" s="112" t="str">
        <f t="shared" si="1"/>
        <v>ERNESTO PATRICIO CALDERÓN DONDERO </v>
      </c>
      <c r="G668" s="100" t="s">
        <v>28375</v>
      </c>
      <c r="H668" s="39" t="s">
        <v>12</v>
      </c>
      <c r="I668" s="27"/>
      <c r="J668" s="189" t="s">
        <v>17</v>
      </c>
      <c r="K668" s="23" t="s">
        <v>15</v>
      </c>
    </row>
    <row r="669" ht="22.5" customHeight="1">
      <c r="A669" s="147">
        <v>46154.0</v>
      </c>
      <c r="B669" s="15">
        <v>46141.0</v>
      </c>
      <c r="C669" s="44">
        <v>43891.0</v>
      </c>
      <c r="D669" s="181" t="s">
        <v>28376</v>
      </c>
      <c r="E669" s="100"/>
      <c r="F669" s="112" t="str">
        <f t="shared" si="1"/>
        <v>JUAN CARLOS BRAVO SOTO </v>
      </c>
      <c r="G669" s="100" t="s">
        <v>28377</v>
      </c>
      <c r="H669" s="39" t="s">
        <v>12</v>
      </c>
      <c r="I669" s="27"/>
      <c r="J669" s="189" t="s">
        <v>17</v>
      </c>
      <c r="K669" s="23" t="s">
        <v>15</v>
      </c>
    </row>
    <row r="670" ht="22.5" customHeight="1">
      <c r="A670" s="147">
        <v>46154.0</v>
      </c>
      <c r="B670" s="15">
        <v>46150.0</v>
      </c>
      <c r="C670" s="44">
        <v>43282.0</v>
      </c>
      <c r="D670" s="181" t="s">
        <v>28378</v>
      </c>
      <c r="E670" s="100"/>
      <c r="F670" s="112" t="str">
        <f t="shared" si="1"/>
        <v>ALEJANDRO MARCELO FUENTES PRADENAS </v>
      </c>
      <c r="G670" s="100" t="s">
        <v>28379</v>
      </c>
      <c r="H670" s="39" t="s">
        <v>12</v>
      </c>
      <c r="I670" s="27"/>
      <c r="J670" s="189" t="s">
        <v>17</v>
      </c>
      <c r="K670" s="23" t="s">
        <v>15</v>
      </c>
    </row>
    <row r="671" ht="22.5" customHeight="1">
      <c r="A671" s="147">
        <v>46154.0</v>
      </c>
      <c r="B671" s="15">
        <v>46141.0</v>
      </c>
      <c r="C671" s="44">
        <v>44682.0</v>
      </c>
      <c r="D671" s="181" t="s">
        <v>28380</v>
      </c>
      <c r="E671" s="100"/>
      <c r="F671" s="112" t="str">
        <f t="shared" si="1"/>
        <v>ROBERTO FRANCISCO CRAWFORD MUÑOZ </v>
      </c>
      <c r="G671" s="100" t="s">
        <v>28381</v>
      </c>
      <c r="H671" s="39" t="s">
        <v>12</v>
      </c>
      <c r="I671" s="27"/>
      <c r="J671" s="189" t="s">
        <v>17</v>
      </c>
      <c r="K671" s="23" t="s">
        <v>15</v>
      </c>
    </row>
    <row r="672" ht="22.5" customHeight="1">
      <c r="A672" s="147">
        <v>46154.0</v>
      </c>
      <c r="B672" s="15"/>
      <c r="C672" s="44"/>
      <c r="D672" s="181" t="s">
        <v>28382</v>
      </c>
      <c r="E672" s="100"/>
      <c r="F672" s="112" t="str">
        <f t="shared" si="1"/>
        <v>RENATA BELÉN COLOMA LÓPEZ </v>
      </c>
      <c r="G672" s="100" t="s">
        <v>28383</v>
      </c>
      <c r="H672" s="39" t="s">
        <v>12</v>
      </c>
      <c r="I672" s="27"/>
      <c r="J672" s="189" t="s">
        <v>14</v>
      </c>
      <c r="K672" s="28"/>
    </row>
    <row r="673" ht="22.5" customHeight="1">
      <c r="A673" s="147">
        <v>46155.0</v>
      </c>
      <c r="B673" s="15">
        <v>46141.0</v>
      </c>
      <c r="C673" s="44">
        <v>43831.0</v>
      </c>
      <c r="D673" s="181" t="s">
        <v>28384</v>
      </c>
      <c r="E673" s="100"/>
      <c r="F673" s="112" t="str">
        <f t="shared" si="1"/>
        <v>FERNANDO JOSÉ FONSECA LILLO </v>
      </c>
      <c r="G673" s="100" t="s">
        <v>28385</v>
      </c>
      <c r="H673" s="190"/>
      <c r="I673" s="27"/>
      <c r="J673" s="189" t="s">
        <v>17</v>
      </c>
      <c r="K673" s="23" t="s">
        <v>22</v>
      </c>
    </row>
    <row r="674" ht="22.5" customHeight="1">
      <c r="A674" s="147">
        <v>46155.0</v>
      </c>
      <c r="B674" s="15"/>
      <c r="C674" s="44"/>
      <c r="D674" s="181" t="s">
        <v>28386</v>
      </c>
      <c r="E674" s="100"/>
      <c r="F674" s="112" t="str">
        <f t="shared" si="1"/>
        <v>CLAUDIA ROCÍO ARAYA GUTIÉRREZ </v>
      </c>
      <c r="G674" s="100" t="s">
        <v>28387</v>
      </c>
      <c r="H674" s="39" t="s">
        <v>12</v>
      </c>
      <c r="I674" s="27"/>
      <c r="J674" s="191" t="s">
        <v>14</v>
      </c>
      <c r="K674" s="28"/>
    </row>
    <row r="675" ht="22.5" customHeight="1">
      <c r="A675" s="147">
        <v>46155.0</v>
      </c>
      <c r="B675" s="15"/>
      <c r="C675" s="44"/>
      <c r="D675" s="181" t="s">
        <v>28388</v>
      </c>
      <c r="E675" s="100"/>
      <c r="F675" s="112" t="str">
        <f t="shared" si="1"/>
        <v>ANA CRISTINA LEIVA HIDALGO </v>
      </c>
      <c r="G675" s="100" t="s">
        <v>28389</v>
      </c>
      <c r="H675" s="39" t="s">
        <v>12</v>
      </c>
      <c r="I675" s="27"/>
      <c r="J675" s="191" t="s">
        <v>14</v>
      </c>
      <c r="K675" s="28"/>
    </row>
    <row r="676" ht="22.5" customHeight="1">
      <c r="A676" s="147">
        <v>46155.0</v>
      </c>
      <c r="B676" s="15"/>
      <c r="C676" s="44"/>
      <c r="D676" s="181" t="s">
        <v>28390</v>
      </c>
      <c r="E676" s="100"/>
      <c r="F676" s="112" t="str">
        <f t="shared" si="1"/>
        <v>ALEXIA ANDREA ARIAS DEL VALLE </v>
      </c>
      <c r="G676" s="100" t="s">
        <v>28391</v>
      </c>
      <c r="H676" s="190"/>
      <c r="I676" s="27"/>
      <c r="J676" s="191" t="s">
        <v>14</v>
      </c>
      <c r="K676" s="28"/>
    </row>
    <row r="677" ht="22.5" customHeight="1">
      <c r="A677" s="147">
        <v>46155.0</v>
      </c>
      <c r="B677" s="15"/>
      <c r="C677" s="44"/>
      <c r="D677" s="181" t="s">
        <v>28392</v>
      </c>
      <c r="E677" s="100"/>
      <c r="F677" s="112" t="str">
        <f t="shared" si="1"/>
        <v>DIEGO IGNACIO TREJOS CHACC </v>
      </c>
      <c r="G677" s="100" t="s">
        <v>2905</v>
      </c>
      <c r="H677" s="190"/>
      <c r="I677" s="27"/>
      <c r="J677" s="191" t="s">
        <v>14</v>
      </c>
      <c r="K677" s="28"/>
    </row>
    <row r="678" ht="22.5" customHeight="1">
      <c r="A678" s="147">
        <v>46155.0</v>
      </c>
      <c r="B678" s="15"/>
      <c r="C678" s="44"/>
      <c r="D678" s="181" t="s">
        <v>28393</v>
      </c>
      <c r="E678" s="100"/>
      <c r="F678" s="112" t="str">
        <f t="shared" si="1"/>
        <v>GABRIEL ISAAC FLORES ROJAS </v>
      </c>
      <c r="G678" s="100" t="s">
        <v>28394</v>
      </c>
      <c r="H678" s="39" t="s">
        <v>12</v>
      </c>
      <c r="I678" s="27"/>
      <c r="J678" s="191" t="s">
        <v>14</v>
      </c>
      <c r="K678" s="28"/>
    </row>
    <row r="679" ht="22.5" customHeight="1">
      <c r="A679" s="147">
        <v>46155.0</v>
      </c>
      <c r="B679" s="15"/>
      <c r="C679" s="44"/>
      <c r="D679" s="181" t="s">
        <v>28395</v>
      </c>
      <c r="E679" s="100"/>
      <c r="F679" s="112" t="str">
        <f t="shared" si="1"/>
        <v>CAMILA DE NAZARETH SUMARETT DÍAZ </v>
      </c>
      <c r="G679" s="100" t="s">
        <v>28396</v>
      </c>
      <c r="H679" s="39" t="s">
        <v>12</v>
      </c>
      <c r="I679" s="27"/>
      <c r="J679" s="191" t="s">
        <v>14</v>
      </c>
      <c r="K679" s="28"/>
    </row>
    <row r="680" ht="22.5" customHeight="1">
      <c r="A680" s="147">
        <v>46155.0</v>
      </c>
      <c r="B680" s="15"/>
      <c r="C680" s="44"/>
      <c r="D680" s="181" t="s">
        <v>28397</v>
      </c>
      <c r="E680" s="100"/>
      <c r="F680" s="112" t="str">
        <f t="shared" si="1"/>
        <v>HABACUC ASSEUS </v>
      </c>
      <c r="G680" s="100" t="s">
        <v>28398</v>
      </c>
      <c r="H680" s="190"/>
      <c r="I680" s="27"/>
      <c r="J680" s="191" t="s">
        <v>14</v>
      </c>
      <c r="K680" s="28"/>
    </row>
    <row r="681" ht="22.5" customHeight="1">
      <c r="A681" s="147">
        <v>46155.0</v>
      </c>
      <c r="B681" s="15"/>
      <c r="C681" s="44"/>
      <c r="D681" s="181" t="s">
        <v>28399</v>
      </c>
      <c r="E681" s="100"/>
      <c r="F681" s="112" t="str">
        <f t="shared" si="1"/>
        <v>CLERNIDE LORMEUS </v>
      </c>
      <c r="G681" s="100" t="s">
        <v>28400</v>
      </c>
      <c r="H681" s="190"/>
      <c r="I681" s="27"/>
      <c r="J681" s="191" t="s">
        <v>14</v>
      </c>
      <c r="K681" s="28"/>
    </row>
    <row r="682" ht="22.5" customHeight="1">
      <c r="A682" s="147">
        <v>46155.0</v>
      </c>
      <c r="B682" s="15"/>
      <c r="C682" s="44"/>
      <c r="D682" s="181" t="s">
        <v>28401</v>
      </c>
      <c r="E682" s="100"/>
      <c r="F682" s="112" t="str">
        <f t="shared" si="1"/>
        <v>DIVENSON ELISTIN </v>
      </c>
      <c r="G682" s="100" t="s">
        <v>24090</v>
      </c>
      <c r="H682" s="190"/>
      <c r="I682" s="27"/>
      <c r="J682" s="191" t="s">
        <v>14</v>
      </c>
      <c r="K682" s="28"/>
    </row>
    <row r="683" ht="22.5" customHeight="1">
      <c r="A683" s="147">
        <v>46155.0</v>
      </c>
      <c r="B683" s="15"/>
      <c r="C683" s="44"/>
      <c r="D683" s="181" t="s">
        <v>28402</v>
      </c>
      <c r="E683" s="100"/>
      <c r="F683" s="112" t="str">
        <f t="shared" si="1"/>
        <v>GLADIMY VALCIN </v>
      </c>
      <c r="G683" s="100" t="s">
        <v>28403</v>
      </c>
      <c r="H683" s="190"/>
      <c r="I683" s="27"/>
      <c r="J683" s="191" t="s">
        <v>14</v>
      </c>
      <c r="K683" s="28"/>
    </row>
    <row r="684" ht="22.5" customHeight="1">
      <c r="A684" s="147">
        <v>46155.0</v>
      </c>
      <c r="B684" s="15"/>
      <c r="C684" s="44"/>
      <c r="D684" s="181" t="s">
        <v>28404</v>
      </c>
      <c r="E684" s="100"/>
      <c r="F684" s="112" t="str">
        <f t="shared" si="1"/>
        <v>CATALINA BELÉN MARÍN MONSÁLVEZ </v>
      </c>
      <c r="G684" s="100" t="s">
        <v>28405</v>
      </c>
      <c r="H684" s="39" t="s">
        <v>12</v>
      </c>
      <c r="I684" s="27"/>
      <c r="J684" s="191" t="s">
        <v>14</v>
      </c>
      <c r="K684" s="28"/>
    </row>
    <row r="685" ht="22.5" customHeight="1">
      <c r="A685" s="147">
        <v>46155.0</v>
      </c>
      <c r="B685" s="15"/>
      <c r="C685" s="44"/>
      <c r="D685" s="181" t="s">
        <v>28406</v>
      </c>
      <c r="E685" s="100"/>
      <c r="F685" s="112" t="str">
        <f t="shared" si="1"/>
        <v>JORGE ADRIÁN PIZARRO HERRERA </v>
      </c>
      <c r="G685" s="100" t="s">
        <v>28407</v>
      </c>
      <c r="H685" s="39" t="s">
        <v>12</v>
      </c>
      <c r="I685" s="27"/>
      <c r="J685" s="191" t="s">
        <v>14</v>
      </c>
      <c r="K685" s="28"/>
    </row>
    <row r="686" ht="22.5" customHeight="1">
      <c r="A686" s="147">
        <v>46155.0</v>
      </c>
      <c r="B686" s="15"/>
      <c r="C686" s="44"/>
      <c r="D686" s="181" t="s">
        <v>28408</v>
      </c>
      <c r="E686" s="100"/>
      <c r="F686" s="112" t="str">
        <f t="shared" si="1"/>
        <v>AMELIE CONSTANZA REYES HUERTA </v>
      </c>
      <c r="G686" s="100" t="s">
        <v>28409</v>
      </c>
      <c r="H686" s="39" t="s">
        <v>12</v>
      </c>
      <c r="I686" s="27"/>
      <c r="J686" s="191" t="s">
        <v>14</v>
      </c>
      <c r="K686" s="28"/>
    </row>
    <row r="687" ht="22.5" customHeight="1">
      <c r="A687" s="147">
        <v>46155.0</v>
      </c>
      <c r="B687" s="15"/>
      <c r="C687" s="44"/>
      <c r="D687" s="181" t="s">
        <v>28410</v>
      </c>
      <c r="E687" s="100"/>
      <c r="F687" s="112" t="str">
        <f t="shared" si="1"/>
        <v>PALOMA PAZ FERNÁNDEZ GONZÁLEZ </v>
      </c>
      <c r="G687" s="100" t="s">
        <v>28411</v>
      </c>
      <c r="H687" s="39" t="s">
        <v>12</v>
      </c>
      <c r="I687" s="27"/>
      <c r="J687" s="191" t="s">
        <v>14</v>
      </c>
      <c r="K687" s="28"/>
    </row>
    <row r="688" ht="22.5" customHeight="1">
      <c r="A688" s="147">
        <v>46155.0</v>
      </c>
      <c r="B688" s="15"/>
      <c r="C688" s="44"/>
      <c r="D688" s="181" t="s">
        <v>28412</v>
      </c>
      <c r="E688" s="100"/>
      <c r="F688" s="112" t="str">
        <f t="shared" si="1"/>
        <v>YAXIR JOSE KUNKEL RODRIGUEZ </v>
      </c>
      <c r="G688" s="100" t="s">
        <v>28413</v>
      </c>
      <c r="H688" s="39" t="s">
        <v>12</v>
      </c>
      <c r="I688" s="27"/>
      <c r="J688" s="191" t="s">
        <v>14</v>
      </c>
      <c r="K688" s="28"/>
    </row>
    <row r="689" ht="22.5" customHeight="1">
      <c r="A689" s="147">
        <v>46155.0</v>
      </c>
      <c r="B689" s="15"/>
      <c r="C689" s="44"/>
      <c r="D689" s="181" t="s">
        <v>28414</v>
      </c>
      <c r="E689" s="100"/>
      <c r="F689" s="112" t="str">
        <f t="shared" si="1"/>
        <v>FRANCISCA SCARLETT ESPINOZA PASTÉN </v>
      </c>
      <c r="G689" s="100" t="s">
        <v>28415</v>
      </c>
      <c r="H689" s="190"/>
      <c r="I689" s="27"/>
      <c r="J689" s="191" t="s">
        <v>14</v>
      </c>
      <c r="K689" s="28"/>
    </row>
    <row r="690" ht="22.5" customHeight="1">
      <c r="A690" s="147">
        <v>46155.0</v>
      </c>
      <c r="B690" s="15"/>
      <c r="C690" s="44"/>
      <c r="D690" s="181" t="s">
        <v>28416</v>
      </c>
      <c r="E690" s="100"/>
      <c r="F690" s="112" t="str">
        <f t="shared" si="1"/>
        <v>FABIO ANDRÉS CASTAÑEDA OSSANDÓN </v>
      </c>
      <c r="G690" s="100" t="s">
        <v>18814</v>
      </c>
      <c r="H690" s="39" t="s">
        <v>12</v>
      </c>
      <c r="I690" s="27"/>
      <c r="J690" s="191" t="s">
        <v>14</v>
      </c>
      <c r="K690" s="28"/>
    </row>
    <row r="691" ht="22.5" customHeight="1">
      <c r="A691" s="147">
        <v>46155.0</v>
      </c>
      <c r="B691" s="15"/>
      <c r="C691" s="44"/>
      <c r="D691" s="181" t="s">
        <v>22939</v>
      </c>
      <c r="E691" s="100"/>
      <c r="F691" s="112" t="str">
        <f t="shared" si="1"/>
        <v>ERNESTINA FRANCISCA CORTÉS MEZA </v>
      </c>
      <c r="G691" s="100" t="s">
        <v>22940</v>
      </c>
      <c r="H691" s="190"/>
      <c r="I691" s="27"/>
      <c r="J691" s="191" t="s">
        <v>14</v>
      </c>
      <c r="K691" s="28"/>
    </row>
    <row r="692" ht="22.5" customHeight="1">
      <c r="A692" s="147">
        <v>46155.0</v>
      </c>
      <c r="B692" s="15"/>
      <c r="C692" s="44"/>
      <c r="D692" s="181" t="s">
        <v>28417</v>
      </c>
      <c r="E692" s="100"/>
      <c r="F692" s="112" t="str">
        <f t="shared" si="1"/>
        <v>MATÍAS ADOLFO MARTIS APABLAZA </v>
      </c>
      <c r="G692" s="100" t="s">
        <v>28418</v>
      </c>
      <c r="H692" s="39" t="s">
        <v>12</v>
      </c>
      <c r="I692" s="27"/>
      <c r="J692" s="191" t="s">
        <v>14</v>
      </c>
      <c r="K692" s="28"/>
    </row>
    <row r="693" ht="22.5" customHeight="1">
      <c r="A693" s="147">
        <v>46155.0</v>
      </c>
      <c r="B693" s="15"/>
      <c r="C693" s="44"/>
      <c r="D693" s="181" t="s">
        <v>28419</v>
      </c>
      <c r="E693" s="100"/>
      <c r="F693" s="112" t="str">
        <f t="shared" si="1"/>
        <v>JAVIERA FERNANDA ALVARADO MORENO </v>
      </c>
      <c r="G693" s="100" t="s">
        <v>28420</v>
      </c>
      <c r="H693" s="190"/>
      <c r="I693" s="27"/>
      <c r="J693" s="191" t="s">
        <v>14</v>
      </c>
      <c r="K693" s="28"/>
    </row>
    <row r="694" ht="22.5" customHeight="1">
      <c r="A694" s="147">
        <v>46155.0</v>
      </c>
      <c r="B694" s="15"/>
      <c r="C694" s="44"/>
      <c r="D694" s="181" t="s">
        <v>28421</v>
      </c>
      <c r="E694" s="100"/>
      <c r="F694" s="112" t="str">
        <f t="shared" si="1"/>
        <v>PATRICIO ANDRÉS VALENCIA JAIME </v>
      </c>
      <c r="G694" s="100" t="s">
        <v>28422</v>
      </c>
      <c r="H694" s="39" t="s">
        <v>12</v>
      </c>
      <c r="I694" s="27"/>
      <c r="J694" s="191" t="s">
        <v>14</v>
      </c>
      <c r="K694" s="28"/>
    </row>
    <row r="695" ht="22.5" customHeight="1">
      <c r="A695" s="147">
        <v>46155.0</v>
      </c>
      <c r="B695" s="15"/>
      <c r="C695" s="44"/>
      <c r="D695" s="181" t="s">
        <v>28423</v>
      </c>
      <c r="E695" s="100"/>
      <c r="F695" s="112" t="str">
        <f t="shared" si="1"/>
        <v>KAREM ANDREA VOSS ARCE </v>
      </c>
      <c r="G695" s="100" t="s">
        <v>28424</v>
      </c>
      <c r="H695" s="39" t="s">
        <v>12</v>
      </c>
      <c r="I695" s="27"/>
      <c r="J695" s="191" t="s">
        <v>14</v>
      </c>
      <c r="K695" s="23" t="s">
        <v>15</v>
      </c>
    </row>
    <row r="696" ht="22.5" customHeight="1">
      <c r="A696" s="147">
        <v>46155.0</v>
      </c>
      <c r="B696" s="15"/>
      <c r="C696" s="44"/>
      <c r="D696" s="181" t="s">
        <v>28425</v>
      </c>
      <c r="E696" s="100"/>
      <c r="F696" s="112" t="str">
        <f t="shared" si="1"/>
        <v>PÍA ALMENDRA DELGADILLO GONZÁLEZ </v>
      </c>
      <c r="G696" s="100" t="s">
        <v>28426</v>
      </c>
      <c r="H696" s="39" t="s">
        <v>12</v>
      </c>
      <c r="I696" s="27"/>
      <c r="J696" s="191" t="s">
        <v>14</v>
      </c>
      <c r="K696" s="23" t="s">
        <v>18</v>
      </c>
    </row>
    <row r="697" ht="22.5" customHeight="1">
      <c r="A697" s="147">
        <v>46155.0</v>
      </c>
      <c r="B697" s="15"/>
      <c r="C697" s="44"/>
      <c r="D697" s="181" t="s">
        <v>28427</v>
      </c>
      <c r="E697" s="100"/>
      <c r="F697" s="112" t="str">
        <f t="shared" si="1"/>
        <v>GUITEAU JEAN BAPTISTE </v>
      </c>
      <c r="G697" s="100" t="s">
        <v>9818</v>
      </c>
      <c r="H697" s="190"/>
      <c r="I697" s="27"/>
      <c r="J697" s="191" t="s">
        <v>14</v>
      </c>
      <c r="K697" s="28"/>
    </row>
    <row r="698" ht="22.5" customHeight="1">
      <c r="A698" s="147">
        <v>46155.0</v>
      </c>
      <c r="B698" s="15"/>
      <c r="C698" s="44"/>
      <c r="D698" s="181" t="s">
        <v>28428</v>
      </c>
      <c r="E698" s="100"/>
      <c r="F698" s="112" t="str">
        <f t="shared" si="1"/>
        <v>ASLESI CRISTAL ELGUETA BARRAZA </v>
      </c>
      <c r="G698" s="100" t="s">
        <v>28429</v>
      </c>
      <c r="H698" s="39" t="s">
        <v>12</v>
      </c>
      <c r="I698" s="27"/>
      <c r="J698" s="191" t="s">
        <v>14</v>
      </c>
      <c r="K698" s="28"/>
    </row>
    <row r="699" ht="22.5" customHeight="1">
      <c r="A699" s="147">
        <v>46155.0</v>
      </c>
      <c r="B699" s="15"/>
      <c r="C699" s="44"/>
      <c r="D699" s="181" t="s">
        <v>28430</v>
      </c>
      <c r="E699" s="100"/>
      <c r="F699" s="112" t="str">
        <f t="shared" si="1"/>
        <v>YERSON EDGARDO LEÓN JOFRÉ </v>
      </c>
      <c r="G699" s="100" t="s">
        <v>28431</v>
      </c>
      <c r="H699" s="190"/>
      <c r="I699" s="27"/>
      <c r="J699" s="191" t="s">
        <v>14</v>
      </c>
      <c r="K699" s="28"/>
    </row>
    <row r="700" ht="22.5" customHeight="1">
      <c r="A700" s="147">
        <v>46155.0</v>
      </c>
      <c r="B700" s="15"/>
      <c r="C700" s="44"/>
      <c r="D700" s="181" t="s">
        <v>28432</v>
      </c>
      <c r="E700" s="100"/>
      <c r="F700" s="112" t="str">
        <f t="shared" si="1"/>
        <v>ANTONELLA MONSERRAT GARCÉS MORAGA </v>
      </c>
      <c r="G700" s="100" t="s">
        <v>28433</v>
      </c>
      <c r="H700" s="39" t="s">
        <v>12</v>
      </c>
      <c r="I700" s="27"/>
      <c r="J700" s="191" t="s">
        <v>14</v>
      </c>
      <c r="K700" s="28"/>
    </row>
    <row r="701" ht="22.5" customHeight="1">
      <c r="A701" s="147">
        <v>46155.0</v>
      </c>
      <c r="B701" s="15"/>
      <c r="C701" s="44"/>
      <c r="D701" s="181" t="s">
        <v>28434</v>
      </c>
      <c r="E701" s="100"/>
      <c r="F701" s="112" t="str">
        <f t="shared" si="1"/>
        <v>ALYSON DE LOURDES BARRÍA TORO </v>
      </c>
      <c r="G701" s="100" t="s">
        <v>28435</v>
      </c>
      <c r="H701" s="39" t="s">
        <v>12</v>
      </c>
      <c r="I701" s="27"/>
      <c r="J701" s="191" t="s">
        <v>14</v>
      </c>
      <c r="K701" s="28"/>
    </row>
    <row r="702" ht="22.5" customHeight="1">
      <c r="A702" s="147">
        <v>46155.0</v>
      </c>
      <c r="B702" s="15"/>
      <c r="C702" s="46" t="s">
        <v>228</v>
      </c>
      <c r="D702" s="181" t="s">
        <v>28436</v>
      </c>
      <c r="E702" s="100"/>
      <c r="F702" s="112" t="str">
        <f t="shared" si="1"/>
        <v>RONALD YURI QUEVEDO NAVARRO </v>
      </c>
      <c r="G702" s="100" t="s">
        <v>28437</v>
      </c>
      <c r="H702" s="39" t="s">
        <v>12</v>
      </c>
      <c r="I702" s="27"/>
      <c r="J702" s="189" t="s">
        <v>21</v>
      </c>
      <c r="K702" s="23" t="s">
        <v>15</v>
      </c>
    </row>
    <row r="703" ht="22.5" customHeight="1">
      <c r="A703" s="147">
        <v>46155.0</v>
      </c>
      <c r="B703" s="15"/>
      <c r="C703" s="44" t="s">
        <v>106</v>
      </c>
      <c r="D703" s="181" t="s">
        <v>28438</v>
      </c>
      <c r="E703" s="100"/>
      <c r="F703" s="112" t="str">
        <f t="shared" si="1"/>
        <v>DANIELA ALEJANDRA SANTANDER ELGUETA </v>
      </c>
      <c r="G703" s="100" t="s">
        <v>28439</v>
      </c>
      <c r="H703" s="39" t="s">
        <v>12</v>
      </c>
      <c r="I703" s="27"/>
      <c r="J703" s="189" t="s">
        <v>21</v>
      </c>
      <c r="K703" s="23" t="s">
        <v>15</v>
      </c>
    </row>
    <row r="704" ht="22.5" customHeight="1">
      <c r="A704" s="147">
        <v>46155.0</v>
      </c>
      <c r="B704" s="15"/>
      <c r="C704" s="44" t="s">
        <v>28440</v>
      </c>
      <c r="D704" s="181" t="s">
        <v>28441</v>
      </c>
      <c r="E704" s="100"/>
      <c r="F704" s="112" t="str">
        <f t="shared" si="1"/>
        <v>PABLO ANDRÉS COLLÍO MUÑOZ </v>
      </c>
      <c r="G704" s="100" t="s">
        <v>28442</v>
      </c>
      <c r="H704" s="39" t="s">
        <v>12</v>
      </c>
      <c r="I704" s="27"/>
      <c r="J704" s="189" t="s">
        <v>21</v>
      </c>
      <c r="K704" s="23" t="s">
        <v>15</v>
      </c>
    </row>
    <row r="705" ht="22.5" customHeight="1">
      <c r="A705" s="147">
        <v>46155.0</v>
      </c>
      <c r="B705" s="15"/>
      <c r="C705" s="44" t="s">
        <v>1542</v>
      </c>
      <c r="D705" s="181" t="s">
        <v>28443</v>
      </c>
      <c r="E705" s="100"/>
      <c r="F705" s="112" t="str">
        <f t="shared" si="1"/>
        <v>GRACIELA FRANCISCA CONTRERAS MENDOZA </v>
      </c>
      <c r="G705" s="100" t="s">
        <v>28444</v>
      </c>
      <c r="H705" s="39" t="s">
        <v>12</v>
      </c>
      <c r="I705" s="27"/>
      <c r="J705" s="189" t="s">
        <v>21226</v>
      </c>
      <c r="K705" s="23" t="s">
        <v>15</v>
      </c>
    </row>
    <row r="706" ht="22.5" customHeight="1">
      <c r="A706" s="147">
        <v>46155.0</v>
      </c>
      <c r="B706" s="15"/>
      <c r="C706" s="44" t="s">
        <v>122</v>
      </c>
      <c r="D706" s="181" t="s">
        <v>28445</v>
      </c>
      <c r="E706" s="100"/>
      <c r="F706" s="112" t="str">
        <f t="shared" si="1"/>
        <v>SERGIO DAVID RODRÍGUEZ MORALES </v>
      </c>
      <c r="G706" s="100" t="s">
        <v>28446</v>
      </c>
      <c r="H706" s="39" t="s">
        <v>12</v>
      </c>
      <c r="I706" s="27"/>
      <c r="J706" s="189" t="s">
        <v>21226</v>
      </c>
      <c r="K706" s="23" t="s">
        <v>15</v>
      </c>
    </row>
    <row r="707" ht="22.5" customHeight="1">
      <c r="A707" s="147">
        <v>46155.0</v>
      </c>
      <c r="B707" s="15"/>
      <c r="C707" s="44" t="s">
        <v>2687</v>
      </c>
      <c r="D707" s="181" t="s">
        <v>28447</v>
      </c>
      <c r="E707" s="100"/>
      <c r="F707" s="112" t="str">
        <f t="shared" si="1"/>
        <v>LORENA PIERA GIOVANETTI TAPIA </v>
      </c>
      <c r="G707" s="100" t="s">
        <v>28448</v>
      </c>
      <c r="H707" s="39" t="s">
        <v>12</v>
      </c>
      <c r="I707" s="27"/>
      <c r="J707" s="189" t="s">
        <v>21226</v>
      </c>
      <c r="K707" s="23" t="s">
        <v>15</v>
      </c>
    </row>
    <row r="708" ht="22.5" customHeight="1">
      <c r="A708" s="147">
        <v>46155.0</v>
      </c>
      <c r="B708" s="15"/>
      <c r="C708" s="44" t="s">
        <v>9052</v>
      </c>
      <c r="D708" s="181" t="s">
        <v>28449</v>
      </c>
      <c r="E708" s="100"/>
      <c r="F708" s="112" t="str">
        <f t="shared" si="1"/>
        <v>MARCOS NICOLÁS GONZÁLEZ ALFARO </v>
      </c>
      <c r="G708" s="100" t="s">
        <v>28450</v>
      </c>
      <c r="H708" s="190"/>
      <c r="I708" s="27"/>
      <c r="J708" s="189" t="s">
        <v>21226</v>
      </c>
      <c r="K708" s="23" t="s">
        <v>22</v>
      </c>
    </row>
    <row r="709" ht="22.5" customHeight="1">
      <c r="A709" s="147">
        <v>46155.0</v>
      </c>
      <c r="B709" s="15"/>
      <c r="C709" s="44" t="s">
        <v>106</v>
      </c>
      <c r="D709" s="181" t="s">
        <v>28451</v>
      </c>
      <c r="E709" s="100"/>
      <c r="F709" s="112" t="str">
        <f t="shared" si="1"/>
        <v>ZWANIMIR TOMÁS ALBERTO CALDERÓN DELGADO </v>
      </c>
      <c r="G709" s="100" t="s">
        <v>28452</v>
      </c>
      <c r="H709" s="39" t="s">
        <v>12</v>
      </c>
      <c r="I709" s="27"/>
      <c r="J709" s="189" t="s">
        <v>21</v>
      </c>
      <c r="K709" s="23" t="s">
        <v>30</v>
      </c>
    </row>
    <row r="710" ht="22.5" customHeight="1">
      <c r="A710" s="147">
        <v>46155.0</v>
      </c>
      <c r="B710" s="15"/>
      <c r="C710" s="46" t="s">
        <v>5406</v>
      </c>
      <c r="D710" s="181" t="s">
        <v>28453</v>
      </c>
      <c r="E710" s="100"/>
      <c r="F710" s="112" t="str">
        <f t="shared" si="1"/>
        <v>SANDRO ANTONIO ROJAS AVALOS </v>
      </c>
      <c r="G710" s="100" t="s">
        <v>28454</v>
      </c>
      <c r="H710" s="39" t="s">
        <v>12</v>
      </c>
      <c r="I710" s="27"/>
      <c r="J710" s="189" t="s">
        <v>21</v>
      </c>
      <c r="K710" s="23" t="s">
        <v>20</v>
      </c>
    </row>
    <row r="711" ht="22.5" customHeight="1">
      <c r="A711" s="147">
        <v>46155.0</v>
      </c>
      <c r="B711" s="15"/>
      <c r="C711" s="46" t="s">
        <v>4078</v>
      </c>
      <c r="D711" s="181" t="s">
        <v>28455</v>
      </c>
      <c r="E711" s="100"/>
      <c r="F711" s="112" t="str">
        <f t="shared" si="1"/>
        <v>YURI LEONARDO CERON GUZMAN </v>
      </c>
      <c r="G711" s="100" t="s">
        <v>28456</v>
      </c>
      <c r="H711" s="190"/>
      <c r="I711" s="27"/>
      <c r="J711" s="189" t="s">
        <v>21226</v>
      </c>
      <c r="K711" s="23" t="s">
        <v>20</v>
      </c>
    </row>
    <row r="712" ht="22.5" customHeight="1">
      <c r="A712" s="147">
        <v>46155.0</v>
      </c>
      <c r="B712" s="15"/>
      <c r="C712" s="46" t="s">
        <v>10317</v>
      </c>
      <c r="D712" s="181" t="s">
        <v>28457</v>
      </c>
      <c r="E712" s="100"/>
      <c r="F712" s="112" t="str">
        <f t="shared" si="1"/>
        <v>NATALIA ESTELA SZANTAY MOLNAR JARUFE </v>
      </c>
      <c r="G712" s="100" t="s">
        <v>28458</v>
      </c>
      <c r="H712" s="39" t="s">
        <v>12</v>
      </c>
      <c r="I712" s="27"/>
      <c r="J712" s="189" t="s">
        <v>21</v>
      </c>
      <c r="K712" s="23" t="s">
        <v>15</v>
      </c>
    </row>
    <row r="713" ht="22.5" customHeight="1">
      <c r="A713" s="147">
        <v>46155.0</v>
      </c>
      <c r="B713" s="15"/>
      <c r="C713" s="44" t="s">
        <v>22135</v>
      </c>
      <c r="D713" s="181" t="s">
        <v>22136</v>
      </c>
      <c r="E713" s="100"/>
      <c r="F713" s="112" t="str">
        <f t="shared" si="1"/>
        <v>SEBASTIÁN IGNACIO DROGUETT VALENZUELA </v>
      </c>
      <c r="G713" s="100" t="s">
        <v>22137</v>
      </c>
      <c r="H713" s="190"/>
      <c r="I713" s="27"/>
      <c r="J713" s="189" t="s">
        <v>21</v>
      </c>
      <c r="K713" s="23" t="s">
        <v>22</v>
      </c>
    </row>
    <row r="714" ht="22.5" customHeight="1">
      <c r="A714" s="147">
        <v>46155.0</v>
      </c>
      <c r="B714" s="15"/>
      <c r="C714" s="44" t="s">
        <v>24687</v>
      </c>
      <c r="D714" s="181" t="s">
        <v>28459</v>
      </c>
      <c r="E714" s="100"/>
      <c r="F714" s="112" t="str">
        <f t="shared" si="1"/>
        <v>EDUARDO NICOLÁS ROMÁN CORREA </v>
      </c>
      <c r="G714" s="100" t="s">
        <v>28460</v>
      </c>
      <c r="H714" s="39" t="s">
        <v>12</v>
      </c>
      <c r="I714" s="27"/>
      <c r="J714" s="189" t="s">
        <v>21</v>
      </c>
      <c r="K714" s="23" t="s">
        <v>15</v>
      </c>
    </row>
    <row r="715" ht="22.5" customHeight="1">
      <c r="A715" s="147">
        <v>46155.0</v>
      </c>
      <c r="B715" s="15"/>
      <c r="C715" s="46" t="s">
        <v>106</v>
      </c>
      <c r="D715" s="181" t="s">
        <v>28461</v>
      </c>
      <c r="E715" s="100"/>
      <c r="F715" s="112" t="str">
        <f t="shared" si="1"/>
        <v>DANKEY ALEJANDRO SUAREZ MALDONADO </v>
      </c>
      <c r="G715" s="100" t="s">
        <v>28462</v>
      </c>
      <c r="H715" s="39" t="s">
        <v>12</v>
      </c>
      <c r="I715" s="27"/>
      <c r="J715" s="189" t="s">
        <v>21</v>
      </c>
      <c r="K715" s="23" t="s">
        <v>15</v>
      </c>
    </row>
    <row r="716" ht="22.5" customHeight="1">
      <c r="A716" s="147">
        <v>46155.0</v>
      </c>
      <c r="B716" s="15"/>
      <c r="C716" s="46" t="s">
        <v>4412</v>
      </c>
      <c r="D716" s="181" t="s">
        <v>28463</v>
      </c>
      <c r="E716" s="100"/>
      <c r="F716" s="112" t="str">
        <f t="shared" si="1"/>
        <v>FERNANDO JAVIER BRUNA RECABARREN </v>
      </c>
      <c r="G716" s="100" t="s">
        <v>28464</v>
      </c>
      <c r="H716" s="39" t="s">
        <v>12</v>
      </c>
      <c r="I716" s="27"/>
      <c r="J716" s="189" t="s">
        <v>21</v>
      </c>
      <c r="K716" s="23" t="s">
        <v>15</v>
      </c>
    </row>
    <row r="717" ht="22.5" customHeight="1">
      <c r="A717" s="147">
        <v>46155.0</v>
      </c>
      <c r="B717" s="15">
        <v>46156.0</v>
      </c>
      <c r="C717" s="44">
        <v>43862.0</v>
      </c>
      <c r="D717" s="181" t="s">
        <v>28465</v>
      </c>
      <c r="E717" s="100"/>
      <c r="F717" s="112" t="str">
        <f t="shared" si="1"/>
        <v>BÁRBARA ANDREA ARAYA ANCAPICHÚN </v>
      </c>
      <c r="G717" s="100" t="s">
        <v>28466</v>
      </c>
      <c r="H717" s="39" t="s">
        <v>12</v>
      </c>
      <c r="I717" s="27"/>
      <c r="J717" s="189" t="s">
        <v>19</v>
      </c>
      <c r="K717" s="23" t="s">
        <v>15</v>
      </c>
    </row>
    <row r="718" ht="22.5" customHeight="1">
      <c r="A718" s="147">
        <v>46155.0</v>
      </c>
      <c r="B718" s="15">
        <v>46156.0</v>
      </c>
      <c r="C718" s="44">
        <v>44652.0</v>
      </c>
      <c r="D718" s="181" t="s">
        <v>28467</v>
      </c>
      <c r="E718" s="100"/>
      <c r="F718" s="112" t="str">
        <f t="shared" si="1"/>
        <v>ROBERTO CARLOS GARCÍA VIZCARRA </v>
      </c>
      <c r="G718" s="100" t="s">
        <v>28468</v>
      </c>
      <c r="H718" s="39" t="s">
        <v>12</v>
      </c>
      <c r="I718" s="27"/>
      <c r="J718" s="189" t="s">
        <v>19</v>
      </c>
      <c r="K718" s="23" t="s">
        <v>15</v>
      </c>
    </row>
    <row r="719" ht="22.5" customHeight="1">
      <c r="A719" s="147">
        <v>46155.0</v>
      </c>
      <c r="B719" s="15">
        <v>46156.0</v>
      </c>
      <c r="C719" s="44">
        <v>45383.0</v>
      </c>
      <c r="D719" s="181" t="s">
        <v>28469</v>
      </c>
      <c r="E719" s="100"/>
      <c r="F719" s="112" t="str">
        <f t="shared" si="1"/>
        <v>DAVID ALEXIS GALLARDO CERPA </v>
      </c>
      <c r="G719" s="100" t="s">
        <v>28470</v>
      </c>
      <c r="H719" s="39" t="s">
        <v>12</v>
      </c>
      <c r="I719" s="27"/>
      <c r="J719" s="189" t="s">
        <v>19</v>
      </c>
      <c r="K719" s="23" t="s">
        <v>15</v>
      </c>
    </row>
    <row r="720" ht="22.5" customHeight="1">
      <c r="A720" s="147">
        <v>46155.0</v>
      </c>
      <c r="B720" s="176"/>
      <c r="C720" s="44">
        <v>41487.0</v>
      </c>
      <c r="D720" s="181" t="s">
        <v>28471</v>
      </c>
      <c r="E720" s="100"/>
      <c r="F720" s="112" t="str">
        <f t="shared" si="1"/>
        <v>JUAN GASTÓN ORTIZ ESCUDERO </v>
      </c>
      <c r="G720" s="100" t="s">
        <v>28472</v>
      </c>
      <c r="H720" s="190"/>
      <c r="I720" s="27"/>
      <c r="J720" s="189"/>
      <c r="K720" s="28"/>
    </row>
    <row r="721" ht="22.5" customHeight="1">
      <c r="A721" s="147">
        <v>46155.0</v>
      </c>
      <c r="B721" s="15">
        <v>46156.0</v>
      </c>
      <c r="C721" s="44">
        <v>45261.0</v>
      </c>
      <c r="D721" s="181" t="s">
        <v>25107</v>
      </c>
      <c r="E721" s="100"/>
      <c r="F721" s="112" t="str">
        <f t="shared" si="1"/>
        <v>CARLOS PATRICIO RODRÍGUEZ IBARRA </v>
      </c>
      <c r="G721" s="100" t="s">
        <v>25108</v>
      </c>
      <c r="H721" s="39" t="s">
        <v>12</v>
      </c>
      <c r="I721" s="27"/>
      <c r="J721" s="189" t="s">
        <v>19</v>
      </c>
      <c r="K721" s="23" t="s">
        <v>15</v>
      </c>
    </row>
    <row r="722" ht="22.5" customHeight="1">
      <c r="A722" s="147">
        <v>46155.0</v>
      </c>
      <c r="B722" s="15">
        <v>46150.0</v>
      </c>
      <c r="C722" s="44">
        <v>41183.0</v>
      </c>
      <c r="D722" s="181" t="s">
        <v>28473</v>
      </c>
      <c r="E722" s="100"/>
      <c r="F722" s="112" t="str">
        <f t="shared" si="1"/>
        <v>JOCEBAN MAURICIO DROGUETT DONOSO </v>
      </c>
      <c r="G722" s="100" t="s">
        <v>28474</v>
      </c>
      <c r="H722" s="190"/>
      <c r="I722" s="27"/>
      <c r="J722" s="189" t="s">
        <v>17</v>
      </c>
      <c r="K722" s="23" t="s">
        <v>22</v>
      </c>
    </row>
    <row r="723" ht="22.5" customHeight="1">
      <c r="A723" s="147">
        <v>46155.0</v>
      </c>
      <c r="B723" s="15">
        <v>46150.0</v>
      </c>
      <c r="C723" s="44">
        <v>43586.0</v>
      </c>
      <c r="D723" s="181" t="s">
        <v>28475</v>
      </c>
      <c r="E723" s="100"/>
      <c r="F723" s="112" t="str">
        <f t="shared" si="1"/>
        <v>PAULO CESAR ORTEGA CORDOVA </v>
      </c>
      <c r="G723" s="100" t="s">
        <v>28476</v>
      </c>
      <c r="H723" s="190"/>
      <c r="I723" s="27"/>
      <c r="J723" s="189" t="s">
        <v>17</v>
      </c>
      <c r="K723" s="23" t="s">
        <v>22</v>
      </c>
    </row>
    <row r="724" ht="22.5" customHeight="1">
      <c r="A724" s="147">
        <v>46155.0</v>
      </c>
      <c r="B724" s="15">
        <v>46150.0</v>
      </c>
      <c r="C724" s="44">
        <v>42552.0</v>
      </c>
      <c r="D724" s="181" t="s">
        <v>28477</v>
      </c>
      <c r="E724" s="100"/>
      <c r="F724" s="112" t="str">
        <f t="shared" si="1"/>
        <v>VANESSA ESMERALDA ARCE GAMBOA </v>
      </c>
      <c r="G724" s="100" t="s">
        <v>28478</v>
      </c>
      <c r="H724" s="39" t="s">
        <v>12</v>
      </c>
      <c r="I724" s="27"/>
      <c r="J724" s="189" t="s">
        <v>17</v>
      </c>
      <c r="K724" s="23" t="s">
        <v>15</v>
      </c>
    </row>
    <row r="725" ht="22.5" customHeight="1">
      <c r="A725" s="147">
        <v>46155.0</v>
      </c>
      <c r="B725" s="15">
        <v>46150.0</v>
      </c>
      <c r="C725" s="44">
        <v>43617.0</v>
      </c>
      <c r="D725" s="181" t="s">
        <v>28479</v>
      </c>
      <c r="E725" s="100"/>
      <c r="F725" s="112" t="str">
        <f t="shared" si="1"/>
        <v>EDUARDO NARCISO VELOZ RUZ </v>
      </c>
      <c r="G725" s="100" t="s">
        <v>28480</v>
      </c>
      <c r="H725" s="39" t="s">
        <v>12</v>
      </c>
      <c r="I725" s="27"/>
      <c r="J725" s="189" t="s">
        <v>17</v>
      </c>
      <c r="K725" s="23" t="s">
        <v>15</v>
      </c>
    </row>
    <row r="726" ht="22.5" customHeight="1">
      <c r="A726" s="147">
        <v>46155.0</v>
      </c>
      <c r="B726" s="15">
        <v>46150.0</v>
      </c>
      <c r="C726" s="44">
        <v>45505.0</v>
      </c>
      <c r="D726" s="181" t="s">
        <v>28481</v>
      </c>
      <c r="E726" s="100"/>
      <c r="F726" s="112" t="str">
        <f t="shared" si="1"/>
        <v>KATHLEEN DENISSE DONOSO VILCHES </v>
      </c>
      <c r="G726" s="100" t="s">
        <v>28482</v>
      </c>
      <c r="H726" s="190"/>
      <c r="I726" s="27"/>
      <c r="J726" s="189" t="s">
        <v>17</v>
      </c>
      <c r="K726" s="23" t="s">
        <v>22</v>
      </c>
    </row>
    <row r="727" ht="22.5" customHeight="1">
      <c r="A727" s="147">
        <v>46155.0</v>
      </c>
      <c r="B727" s="15">
        <v>46150.0</v>
      </c>
      <c r="C727" s="44">
        <v>45444.0</v>
      </c>
      <c r="D727" s="181" t="s">
        <v>28483</v>
      </c>
      <c r="E727" s="100"/>
      <c r="F727" s="112" t="str">
        <f t="shared" si="1"/>
        <v>GABRIEL ALEJANDRO GATICA BULMAN </v>
      </c>
      <c r="G727" s="100" t="s">
        <v>28484</v>
      </c>
      <c r="H727" s="39" t="s">
        <v>12</v>
      </c>
      <c r="I727" s="27"/>
      <c r="J727" s="189" t="s">
        <v>17</v>
      </c>
      <c r="K727" s="23" t="s">
        <v>15</v>
      </c>
    </row>
    <row r="728" ht="22.5" customHeight="1">
      <c r="A728" s="147">
        <v>46155.0</v>
      </c>
      <c r="B728" s="15">
        <v>46150.0</v>
      </c>
      <c r="C728" s="44">
        <v>45413.0</v>
      </c>
      <c r="D728" s="181" t="s">
        <v>28485</v>
      </c>
      <c r="E728" s="100"/>
      <c r="F728" s="112" t="str">
        <f t="shared" si="1"/>
        <v>MAICOL ALEXIS DIAZ ALMONACID </v>
      </c>
      <c r="G728" s="100" t="s">
        <v>28486</v>
      </c>
      <c r="H728" s="39" t="s">
        <v>12</v>
      </c>
      <c r="I728" s="27"/>
      <c r="J728" s="189" t="s">
        <v>17</v>
      </c>
      <c r="K728" s="23" t="s">
        <v>15</v>
      </c>
    </row>
    <row r="729" ht="22.5" customHeight="1">
      <c r="A729" s="147">
        <v>46155.0</v>
      </c>
      <c r="B729" s="15">
        <v>46141.0</v>
      </c>
      <c r="C729" s="44">
        <v>42278.0</v>
      </c>
      <c r="D729" s="181" t="s">
        <v>28487</v>
      </c>
      <c r="E729" s="100"/>
      <c r="F729" s="112" t="str">
        <f t="shared" si="1"/>
        <v>JONATHAN MICHEL VARGAS LÓPEZ </v>
      </c>
      <c r="G729" s="100" t="s">
        <v>28488</v>
      </c>
      <c r="H729" s="39" t="s">
        <v>12</v>
      </c>
      <c r="I729" s="27"/>
      <c r="J729" s="189" t="s">
        <v>17</v>
      </c>
      <c r="K729" s="23" t="s">
        <v>20</v>
      </c>
    </row>
    <row r="730" ht="22.5" customHeight="1">
      <c r="A730" s="147">
        <v>46155.0</v>
      </c>
      <c r="B730" s="15">
        <v>46141.0</v>
      </c>
      <c r="C730" s="44">
        <v>45108.0</v>
      </c>
      <c r="D730" s="181" t="s">
        <v>28489</v>
      </c>
      <c r="E730" s="100"/>
      <c r="F730" s="112" t="str">
        <f t="shared" si="1"/>
        <v>MARTA PAOLA RIQUELME POBLETE </v>
      </c>
      <c r="G730" s="100" t="s">
        <v>28490</v>
      </c>
      <c r="H730" s="39" t="s">
        <v>12</v>
      </c>
      <c r="I730" s="27"/>
      <c r="J730" s="189" t="s">
        <v>17</v>
      </c>
      <c r="K730" s="23" t="s">
        <v>15</v>
      </c>
    </row>
    <row r="731" ht="22.5" customHeight="1">
      <c r="A731" s="147">
        <v>46155.0</v>
      </c>
      <c r="B731" s="15">
        <v>46141.0</v>
      </c>
      <c r="C731" s="44">
        <v>43556.0</v>
      </c>
      <c r="D731" s="181" t="s">
        <v>28491</v>
      </c>
      <c r="E731" s="100"/>
      <c r="F731" s="112" t="str">
        <f t="shared" si="1"/>
        <v>CAROLINA TERESA CARRERA AIROLA </v>
      </c>
      <c r="G731" s="100" t="s">
        <v>28492</v>
      </c>
      <c r="H731" s="39" t="s">
        <v>12</v>
      </c>
      <c r="I731" s="27"/>
      <c r="J731" s="189" t="s">
        <v>17</v>
      </c>
      <c r="K731" s="23" t="s">
        <v>15</v>
      </c>
    </row>
    <row r="732" ht="22.5" customHeight="1">
      <c r="A732" s="147">
        <v>46155.0</v>
      </c>
      <c r="B732" s="46"/>
      <c r="C732" s="44">
        <v>43862.0</v>
      </c>
      <c r="D732" s="181" t="s">
        <v>28493</v>
      </c>
      <c r="E732" s="100"/>
      <c r="F732" s="112" t="str">
        <f t="shared" si="1"/>
        <v>ARTURO ALEJANDRO NOVOA NAVARRETE </v>
      </c>
      <c r="G732" s="100" t="s">
        <v>28494</v>
      </c>
      <c r="H732" s="39" t="s">
        <v>12</v>
      </c>
      <c r="I732" s="27"/>
      <c r="J732" s="189" t="s">
        <v>17</v>
      </c>
      <c r="K732" s="23" t="s">
        <v>15</v>
      </c>
    </row>
    <row r="733" ht="22.5" customHeight="1">
      <c r="A733" s="147">
        <v>46155.0</v>
      </c>
      <c r="B733" s="15">
        <v>46141.0</v>
      </c>
      <c r="C733" s="44">
        <v>44866.0</v>
      </c>
      <c r="D733" s="181" t="s">
        <v>28495</v>
      </c>
      <c r="E733" s="100"/>
      <c r="F733" s="112" t="str">
        <f t="shared" si="1"/>
        <v>CLAUDIO SEBASTIÁN CUETO VARGAS </v>
      </c>
      <c r="G733" s="100" t="s">
        <v>28496</v>
      </c>
      <c r="H733" s="39" t="s">
        <v>12</v>
      </c>
      <c r="I733" s="27"/>
      <c r="J733" s="189" t="s">
        <v>17</v>
      </c>
      <c r="K733" s="23" t="s">
        <v>15</v>
      </c>
    </row>
    <row r="734" ht="22.5" customHeight="1">
      <c r="A734" s="147">
        <v>46155.0</v>
      </c>
      <c r="B734" s="15">
        <v>46141.0</v>
      </c>
      <c r="C734" s="44">
        <v>42430.0</v>
      </c>
      <c r="D734" s="181" t="s">
        <v>28497</v>
      </c>
      <c r="E734" s="100"/>
      <c r="F734" s="112" t="str">
        <f t="shared" si="1"/>
        <v>DORIS ALBINA SUENZEN MONSALVE </v>
      </c>
      <c r="G734" s="100" t="s">
        <v>28498</v>
      </c>
      <c r="H734" s="39" t="s">
        <v>12</v>
      </c>
      <c r="I734" s="27"/>
      <c r="J734" s="189" t="s">
        <v>17</v>
      </c>
      <c r="K734" s="23" t="s">
        <v>15</v>
      </c>
    </row>
    <row r="735" ht="22.5" customHeight="1">
      <c r="A735" s="147">
        <v>46155.0</v>
      </c>
      <c r="B735" s="15">
        <v>46141.0</v>
      </c>
      <c r="C735" s="44">
        <v>43374.0</v>
      </c>
      <c r="D735" s="181" t="s">
        <v>28499</v>
      </c>
      <c r="E735" s="100"/>
      <c r="F735" s="112" t="str">
        <f t="shared" si="1"/>
        <v>RAQUEL NOEMÍ MONTERO HORMAZÁBAL </v>
      </c>
      <c r="G735" s="100" t="s">
        <v>28500</v>
      </c>
      <c r="H735" s="39" t="s">
        <v>12</v>
      </c>
      <c r="I735" s="27"/>
      <c r="J735" s="189" t="s">
        <v>17</v>
      </c>
      <c r="K735" s="23" t="s">
        <v>15</v>
      </c>
    </row>
    <row r="736" ht="22.5" customHeight="1">
      <c r="A736" s="147">
        <v>46155.0</v>
      </c>
      <c r="B736" s="15">
        <v>46141.0</v>
      </c>
      <c r="C736" s="44">
        <v>45474.0</v>
      </c>
      <c r="D736" s="181" t="s">
        <v>28501</v>
      </c>
      <c r="E736" s="100"/>
      <c r="F736" s="112" t="str">
        <f t="shared" si="1"/>
        <v>ERIKA DE LAS MERCEDES CRUZ MENDOZA </v>
      </c>
      <c r="G736" s="100" t="s">
        <v>28502</v>
      </c>
      <c r="H736" s="39" t="s">
        <v>12</v>
      </c>
      <c r="I736" s="27"/>
      <c r="J736" s="189" t="s">
        <v>17</v>
      </c>
      <c r="K736" s="23" t="s">
        <v>15</v>
      </c>
    </row>
    <row r="737" ht="22.5" customHeight="1">
      <c r="A737" s="147">
        <v>46155.0</v>
      </c>
      <c r="B737" s="15">
        <v>46141.0</v>
      </c>
      <c r="C737" s="44">
        <v>43862.0</v>
      </c>
      <c r="D737" s="181" t="s">
        <v>28503</v>
      </c>
      <c r="E737" s="100"/>
      <c r="F737" s="112" t="str">
        <f t="shared" si="1"/>
        <v>PATRICIO ARMANDO JIMÉNEZ LOBOS </v>
      </c>
      <c r="G737" s="100" t="s">
        <v>28504</v>
      </c>
      <c r="H737" s="39" t="s">
        <v>12</v>
      </c>
      <c r="I737" s="27"/>
      <c r="J737" s="189" t="s">
        <v>17</v>
      </c>
      <c r="K737" s="23" t="s">
        <v>15</v>
      </c>
    </row>
    <row r="738" ht="22.5" customHeight="1">
      <c r="A738" s="147">
        <v>46155.0</v>
      </c>
      <c r="B738" s="15">
        <v>46141.0</v>
      </c>
      <c r="C738" s="44">
        <v>42583.0</v>
      </c>
      <c r="D738" s="181" t="s">
        <v>28505</v>
      </c>
      <c r="E738" s="100"/>
      <c r="F738" s="112" t="str">
        <f t="shared" si="1"/>
        <v>PAULA CONSTANZA QUEZADA CAMPOS </v>
      </c>
      <c r="G738" s="100" t="s">
        <v>28506</v>
      </c>
      <c r="H738" s="39" t="s">
        <v>12</v>
      </c>
      <c r="I738" s="27"/>
      <c r="J738" s="189" t="s">
        <v>17</v>
      </c>
      <c r="K738" s="23" t="s">
        <v>15</v>
      </c>
    </row>
    <row r="739" ht="22.5" customHeight="1">
      <c r="A739" s="147">
        <v>46155.0</v>
      </c>
      <c r="B739" s="46"/>
      <c r="C739" s="44">
        <v>43770.0</v>
      </c>
      <c r="D739" s="181" t="s">
        <v>28507</v>
      </c>
      <c r="E739" s="100"/>
      <c r="F739" s="112" t="str">
        <f t="shared" si="1"/>
        <v>DANIEL MAXIMILIANO JOFRÉ FUENTES </v>
      </c>
      <c r="G739" s="100" t="s">
        <v>28508</v>
      </c>
      <c r="H739" s="39" t="s">
        <v>12</v>
      </c>
      <c r="I739" s="27"/>
      <c r="J739" s="189" t="s">
        <v>17</v>
      </c>
      <c r="K739" s="23" t="s">
        <v>20</v>
      </c>
    </row>
    <row r="740" ht="22.5" customHeight="1">
      <c r="A740" s="147">
        <v>46155.0</v>
      </c>
      <c r="B740" s="15">
        <v>46141.0</v>
      </c>
      <c r="C740" s="44">
        <v>45078.0</v>
      </c>
      <c r="D740" s="181" t="s">
        <v>28509</v>
      </c>
      <c r="E740" s="100"/>
      <c r="F740" s="112" t="str">
        <f t="shared" si="1"/>
        <v>PAOLO FABRIZIO VIVANCO TORO </v>
      </c>
      <c r="G740" s="100" t="s">
        <v>28510</v>
      </c>
      <c r="H740" s="190"/>
      <c r="I740" s="27"/>
      <c r="J740" s="189" t="s">
        <v>17</v>
      </c>
      <c r="K740" s="23" t="s">
        <v>22</v>
      </c>
    </row>
    <row r="741" ht="22.5" customHeight="1">
      <c r="A741" s="147">
        <v>46155.0</v>
      </c>
      <c r="B741" s="46"/>
      <c r="C741" s="44">
        <v>44866.0</v>
      </c>
      <c r="D741" s="181" t="s">
        <v>28511</v>
      </c>
      <c r="E741" s="100"/>
      <c r="F741" s="112" t="str">
        <f t="shared" si="1"/>
        <v>ÍTALO ALFREDO GNECCO CORDERO </v>
      </c>
      <c r="G741" s="100" t="s">
        <v>28512</v>
      </c>
      <c r="H741" s="39" t="s">
        <v>12</v>
      </c>
      <c r="I741" s="27"/>
      <c r="J741" s="189" t="s">
        <v>17</v>
      </c>
      <c r="K741" s="23" t="s">
        <v>15</v>
      </c>
    </row>
    <row r="742" ht="22.5" customHeight="1">
      <c r="A742" s="147">
        <v>46155.0</v>
      </c>
      <c r="B742" s="15">
        <v>46141.0</v>
      </c>
      <c r="C742" s="44">
        <v>45413.0</v>
      </c>
      <c r="D742" s="181" t="s">
        <v>28513</v>
      </c>
      <c r="E742" s="100"/>
      <c r="F742" s="112" t="str">
        <f t="shared" si="1"/>
        <v>JORGE GUILLERMO REYES MARTÍNEZ </v>
      </c>
      <c r="G742" s="100" t="s">
        <v>28514</v>
      </c>
      <c r="H742" s="190"/>
      <c r="I742" s="27"/>
      <c r="J742" s="189" t="s">
        <v>17</v>
      </c>
      <c r="K742" s="23" t="s">
        <v>22</v>
      </c>
    </row>
    <row r="743" ht="22.5" customHeight="1">
      <c r="A743" s="147">
        <v>46155.0</v>
      </c>
      <c r="B743" s="46"/>
      <c r="C743" s="44">
        <v>45413.0</v>
      </c>
      <c r="D743" s="181" t="s">
        <v>28515</v>
      </c>
      <c r="E743" s="100"/>
      <c r="F743" s="112" t="str">
        <f t="shared" si="1"/>
        <v>RAÚL GERMÁN HAYVAR SEPÚLVEDA </v>
      </c>
      <c r="G743" s="100" t="s">
        <v>26575</v>
      </c>
      <c r="H743" s="39" t="s">
        <v>12</v>
      </c>
      <c r="I743" s="27"/>
      <c r="J743" s="189" t="s">
        <v>17</v>
      </c>
      <c r="K743" s="23" t="s">
        <v>15</v>
      </c>
    </row>
    <row r="744" ht="22.5" customHeight="1">
      <c r="A744" s="147">
        <v>46155.0</v>
      </c>
      <c r="B744" s="15">
        <v>46141.0</v>
      </c>
      <c r="C744" s="44">
        <v>43862.0</v>
      </c>
      <c r="D744" s="181" t="s">
        <v>28516</v>
      </c>
      <c r="E744" s="100"/>
      <c r="F744" s="112" t="str">
        <f t="shared" si="1"/>
        <v>CARLOS MAURICIO ALEJANDRO SEGURA LÓPEZ </v>
      </c>
      <c r="G744" s="100" t="s">
        <v>28517</v>
      </c>
      <c r="H744" s="190"/>
      <c r="I744" s="27"/>
      <c r="J744" s="189" t="s">
        <v>17</v>
      </c>
      <c r="K744" s="23" t="s">
        <v>22</v>
      </c>
    </row>
    <row r="745" ht="22.5" customHeight="1">
      <c r="A745" s="147">
        <v>46155.0</v>
      </c>
      <c r="B745" s="15">
        <v>46141.0</v>
      </c>
      <c r="C745" s="44">
        <v>43647.0</v>
      </c>
      <c r="D745" s="181" t="s">
        <v>28518</v>
      </c>
      <c r="E745" s="100"/>
      <c r="F745" s="112" t="str">
        <f t="shared" si="1"/>
        <v>EMILIO  ROCCA </v>
      </c>
      <c r="G745" s="100" t="s">
        <v>28519</v>
      </c>
      <c r="H745" s="39" t="s">
        <v>12</v>
      </c>
      <c r="I745" s="27"/>
      <c r="J745" s="189" t="s">
        <v>17</v>
      </c>
      <c r="K745" s="23" t="s">
        <v>15</v>
      </c>
    </row>
    <row r="746" ht="22.5" customHeight="1">
      <c r="A746" s="147">
        <v>46155.0</v>
      </c>
      <c r="B746" s="46"/>
      <c r="C746" s="44">
        <v>43891.0</v>
      </c>
      <c r="D746" s="181" t="s">
        <v>28520</v>
      </c>
      <c r="E746" s="100"/>
      <c r="F746" s="112" t="str">
        <f t="shared" si="1"/>
        <v>CARMEN PAZ ORELLANA JORQUERA </v>
      </c>
      <c r="G746" s="100" t="s">
        <v>28521</v>
      </c>
      <c r="H746" s="39" t="s">
        <v>12</v>
      </c>
      <c r="I746" s="27"/>
      <c r="J746" s="189" t="s">
        <v>17</v>
      </c>
      <c r="K746" s="23" t="s">
        <v>15</v>
      </c>
    </row>
    <row r="747" ht="22.5" customHeight="1">
      <c r="A747" s="147">
        <v>46155.0</v>
      </c>
      <c r="B747" s="15">
        <v>46141.0</v>
      </c>
      <c r="C747" s="44">
        <v>43132.0</v>
      </c>
      <c r="D747" s="181" t="s">
        <v>28522</v>
      </c>
      <c r="E747" s="100"/>
      <c r="F747" s="112" t="str">
        <f t="shared" si="1"/>
        <v>BRENDA ESTEFANÍA MARTÍNEZ MONTECINOS </v>
      </c>
      <c r="G747" s="100" t="s">
        <v>28523</v>
      </c>
      <c r="H747" s="190"/>
      <c r="I747" s="27"/>
      <c r="J747" s="189" t="s">
        <v>17</v>
      </c>
      <c r="K747" s="23" t="s">
        <v>22</v>
      </c>
    </row>
    <row r="748" ht="22.5" customHeight="1">
      <c r="A748" s="147">
        <v>46155.0</v>
      </c>
      <c r="B748" s="15"/>
      <c r="C748" s="44"/>
      <c r="D748" s="181" t="s">
        <v>23786</v>
      </c>
      <c r="E748" s="100"/>
      <c r="F748" s="112" t="str">
        <f t="shared" si="1"/>
        <v>JUAN CARLOS ZÚÑIGA BUSTOS </v>
      </c>
      <c r="G748" s="100" t="s">
        <v>19627</v>
      </c>
      <c r="H748" s="39" t="s">
        <v>12</v>
      </c>
      <c r="I748" s="27"/>
      <c r="J748" s="189" t="s">
        <v>14</v>
      </c>
      <c r="K748" s="28"/>
    </row>
    <row r="749" ht="22.5" customHeight="1">
      <c r="A749" s="147">
        <v>46155.0</v>
      </c>
      <c r="B749" s="15"/>
      <c r="C749" s="44"/>
      <c r="D749" s="181" t="s">
        <v>28524</v>
      </c>
      <c r="E749" s="100"/>
      <c r="F749" s="112" t="str">
        <f t="shared" si="1"/>
        <v>GEOVANNI ALEXIS MANDIOLA FLORES </v>
      </c>
      <c r="G749" s="100" t="s">
        <v>28525</v>
      </c>
      <c r="H749" s="190"/>
      <c r="I749" s="27"/>
      <c r="J749" s="191"/>
      <c r="K749" s="28"/>
    </row>
    <row r="750" ht="22.5" customHeight="1">
      <c r="A750" s="147">
        <v>46155.0</v>
      </c>
      <c r="B750" s="15"/>
      <c r="C750" s="44"/>
      <c r="D750" s="181" t="s">
        <v>28526</v>
      </c>
      <c r="E750" s="100"/>
      <c r="F750" s="112" t="str">
        <f t="shared" si="1"/>
        <v>FRANCO YGNACIO ARAOS GARCÍA </v>
      </c>
      <c r="G750" s="100" t="s">
        <v>28527</v>
      </c>
      <c r="H750" s="39" t="s">
        <v>12</v>
      </c>
      <c r="I750" s="27"/>
      <c r="J750" s="189" t="s">
        <v>17</v>
      </c>
      <c r="K750" s="23" t="s">
        <v>20</v>
      </c>
    </row>
    <row r="751" ht="22.5" customHeight="1">
      <c r="A751" s="147">
        <v>46155.0</v>
      </c>
      <c r="B751" s="15"/>
      <c r="C751" s="44"/>
      <c r="D751" s="181" t="s">
        <v>28528</v>
      </c>
      <c r="E751" s="100"/>
      <c r="F751" s="112" t="str">
        <f t="shared" si="1"/>
        <v>FRANCISCO IVAN RAMOS PURIZACA </v>
      </c>
      <c r="G751" s="100" t="s">
        <v>25237</v>
      </c>
      <c r="H751" s="190"/>
      <c r="I751" s="27"/>
      <c r="J751" s="191"/>
      <c r="K751" s="28"/>
    </row>
    <row r="752" ht="22.5" customHeight="1">
      <c r="A752" s="147">
        <v>46155.0</v>
      </c>
      <c r="B752" s="15"/>
      <c r="C752" s="44"/>
      <c r="D752" s="181" t="s">
        <v>28529</v>
      </c>
      <c r="E752" s="100"/>
      <c r="F752" s="112" t="str">
        <f t="shared" si="1"/>
        <v>ROBERT ADVERS NORDENFLYCHT BRUNA </v>
      </c>
      <c r="G752" s="100" t="s">
        <v>28530</v>
      </c>
      <c r="H752" s="190"/>
      <c r="I752" s="27"/>
      <c r="J752" s="191"/>
      <c r="K752" s="28"/>
    </row>
    <row r="753" ht="22.5" customHeight="1">
      <c r="A753" s="147">
        <v>46155.0</v>
      </c>
      <c r="B753" s="15"/>
      <c r="C753" s="44"/>
      <c r="D753" s="181" t="s">
        <v>28531</v>
      </c>
      <c r="E753" s="100"/>
      <c r="F753" s="112" t="str">
        <f t="shared" si="1"/>
        <v>JAVIER IGNACIO COLLAO SEGOTA </v>
      </c>
      <c r="G753" s="100" t="s">
        <v>28532</v>
      </c>
      <c r="H753" s="190"/>
      <c r="I753" s="27"/>
      <c r="J753" s="189" t="s">
        <v>14</v>
      </c>
      <c r="K753" s="28"/>
    </row>
    <row r="754" ht="22.5" customHeight="1">
      <c r="A754" s="147">
        <v>46155.0</v>
      </c>
      <c r="B754" s="15"/>
      <c r="C754" s="44"/>
      <c r="D754" s="181" t="s">
        <v>28533</v>
      </c>
      <c r="E754" s="100"/>
      <c r="F754" s="112" t="str">
        <f t="shared" si="1"/>
        <v>CRISTIAN DAVID SANDOVAL OVELAR </v>
      </c>
      <c r="G754" s="100" t="s">
        <v>28534</v>
      </c>
      <c r="H754" s="190"/>
      <c r="I754" s="27"/>
      <c r="J754" s="189" t="s">
        <v>14</v>
      </c>
      <c r="K754" s="28"/>
    </row>
    <row r="755" ht="22.5" customHeight="1">
      <c r="A755" s="147">
        <v>46155.0</v>
      </c>
      <c r="B755" s="15"/>
      <c r="C755" s="44"/>
      <c r="D755" s="181" t="s">
        <v>28535</v>
      </c>
      <c r="E755" s="100"/>
      <c r="F755" s="112" t="str">
        <f t="shared" si="1"/>
        <v>MAXIMILIANO GABRIEL AGUILERA VALENCIA </v>
      </c>
      <c r="G755" s="100" t="s">
        <v>28536</v>
      </c>
      <c r="H755" s="190"/>
      <c r="I755" s="27"/>
      <c r="J755" s="189" t="s">
        <v>14</v>
      </c>
      <c r="K755" s="28"/>
    </row>
    <row r="756" ht="22.5" customHeight="1">
      <c r="A756" s="147">
        <v>46155.0</v>
      </c>
      <c r="B756" s="15"/>
      <c r="C756" s="44"/>
      <c r="D756" s="181" t="s">
        <v>28537</v>
      </c>
      <c r="E756" s="100"/>
      <c r="F756" s="112" t="str">
        <f t="shared" si="1"/>
        <v>MARTÍN IGNACIO FERNÁNDEZ REFUSTA </v>
      </c>
      <c r="G756" s="100" t="s">
        <v>28538</v>
      </c>
      <c r="H756" s="39" t="s">
        <v>12</v>
      </c>
      <c r="I756" s="27"/>
      <c r="J756" s="189" t="s">
        <v>14</v>
      </c>
      <c r="K756" s="28"/>
    </row>
    <row r="757" ht="22.5" customHeight="1">
      <c r="A757" s="147">
        <v>46155.0</v>
      </c>
      <c r="B757" s="15"/>
      <c r="C757" s="44"/>
      <c r="D757" s="181" t="s">
        <v>28539</v>
      </c>
      <c r="E757" s="100"/>
      <c r="F757" s="112" t="str">
        <f t="shared" si="1"/>
        <v>ALBERTO MANUEL LEBUY AGUIRRE </v>
      </c>
      <c r="G757" s="100" t="s">
        <v>28540</v>
      </c>
      <c r="H757" s="190"/>
      <c r="I757" s="27"/>
      <c r="J757" s="191"/>
      <c r="K757" s="28"/>
    </row>
    <row r="758" ht="22.5" customHeight="1">
      <c r="A758" s="147">
        <v>46155.0</v>
      </c>
      <c r="B758" s="15"/>
      <c r="C758" s="46" t="s">
        <v>122</v>
      </c>
      <c r="D758" s="181" t="s">
        <v>28541</v>
      </c>
      <c r="E758" s="100"/>
      <c r="F758" s="112" t="str">
        <f t="shared" si="1"/>
        <v>JULIO MATAMALA OLIVARES </v>
      </c>
      <c r="G758" s="100" t="s">
        <v>28542</v>
      </c>
      <c r="H758" s="39" t="s">
        <v>12</v>
      </c>
      <c r="I758" s="27"/>
      <c r="J758" s="189" t="s">
        <v>21</v>
      </c>
      <c r="K758" s="23" t="s">
        <v>15</v>
      </c>
    </row>
    <row r="759" ht="22.5" customHeight="1">
      <c r="A759" s="147">
        <v>46155.0</v>
      </c>
      <c r="B759" s="15"/>
      <c r="C759" s="44"/>
      <c r="D759" s="181" t="s">
        <v>28543</v>
      </c>
      <c r="E759" s="100"/>
      <c r="F759" s="112" t="str">
        <f t="shared" si="1"/>
        <v>DIEGO ANDRÉS CARVALLO REYES </v>
      </c>
      <c r="G759" s="100" t="s">
        <v>28544</v>
      </c>
      <c r="H759" s="39" t="s">
        <v>12</v>
      </c>
      <c r="I759" s="27"/>
      <c r="J759" s="189" t="s">
        <v>14</v>
      </c>
      <c r="K759" s="28"/>
    </row>
    <row r="760" ht="22.5" customHeight="1">
      <c r="A760" s="147">
        <v>46155.0</v>
      </c>
      <c r="B760" s="15"/>
      <c r="C760" s="44"/>
      <c r="D760" s="181" t="s">
        <v>28545</v>
      </c>
      <c r="E760" s="100"/>
      <c r="F760" s="112" t="str">
        <f t="shared" si="1"/>
        <v>DANIEL RAFAEL POLANCO JIMENEZ </v>
      </c>
      <c r="G760" s="100" t="s">
        <v>28546</v>
      </c>
      <c r="H760" s="39" t="s">
        <v>12</v>
      </c>
      <c r="I760" s="27"/>
      <c r="J760" s="189" t="s">
        <v>14</v>
      </c>
      <c r="K760" s="28"/>
    </row>
    <row r="761" ht="22.5" customHeight="1">
      <c r="A761" s="147">
        <v>46155.0</v>
      </c>
      <c r="B761" s="15"/>
      <c r="C761" s="46" t="s">
        <v>3298</v>
      </c>
      <c r="D761" s="181" t="s">
        <v>28547</v>
      </c>
      <c r="E761" s="100"/>
      <c r="F761" s="112" t="str">
        <f t="shared" si="1"/>
        <v>TATIANA ELIZABETH VILLEGAS SMOLKO </v>
      </c>
      <c r="G761" s="100" t="s">
        <v>28548</v>
      </c>
      <c r="H761" s="190"/>
      <c r="I761" s="27"/>
      <c r="J761" s="189" t="s">
        <v>21226</v>
      </c>
      <c r="K761" s="23" t="s">
        <v>22</v>
      </c>
    </row>
    <row r="762" ht="22.5" customHeight="1">
      <c r="A762" s="147">
        <v>46155.0</v>
      </c>
      <c r="B762" s="46"/>
      <c r="C762" s="44"/>
      <c r="D762" s="181" t="s">
        <v>28549</v>
      </c>
      <c r="E762" s="100"/>
      <c r="F762" s="112" t="str">
        <f t="shared" si="1"/>
        <v>LUKAS LUIS WILSON ESTEBAN </v>
      </c>
      <c r="G762" s="100" t="s">
        <v>28550</v>
      </c>
      <c r="H762" s="39" t="s">
        <v>12</v>
      </c>
      <c r="I762" s="27"/>
      <c r="J762" s="189" t="s">
        <v>14</v>
      </c>
      <c r="K762" s="28"/>
    </row>
    <row r="763" ht="22.5" customHeight="1">
      <c r="A763" s="147">
        <v>46155.0</v>
      </c>
      <c r="B763" s="15">
        <v>46156.0</v>
      </c>
      <c r="C763" s="44">
        <v>45108.0</v>
      </c>
      <c r="D763" s="181" t="s">
        <v>28551</v>
      </c>
      <c r="E763" s="100" t="s">
        <v>28552</v>
      </c>
      <c r="F763" s="112" t="str">
        <f t="shared" si="1"/>
        <v>LUKAS GABRIEL BUSTAMANTE AGUILAR</v>
      </c>
      <c r="G763" s="100" t="s">
        <v>28553</v>
      </c>
      <c r="H763" s="39" t="s">
        <v>12</v>
      </c>
      <c r="I763" s="27"/>
      <c r="J763" s="189" t="s">
        <v>17</v>
      </c>
      <c r="K763" s="23" t="s">
        <v>15</v>
      </c>
    </row>
    <row r="764" ht="22.5" customHeight="1">
      <c r="A764" s="147">
        <v>46155.0</v>
      </c>
      <c r="B764" s="46"/>
      <c r="C764" s="44"/>
      <c r="D764" s="181" t="s">
        <v>3873</v>
      </c>
      <c r="E764" s="100" t="s">
        <v>7926</v>
      </c>
      <c r="F764" s="112" t="str">
        <f t="shared" si="1"/>
        <v>CARLOS ENRIQUE MUÑOZ</v>
      </c>
      <c r="G764" s="100" t="s">
        <v>28020</v>
      </c>
      <c r="H764" s="39" t="s">
        <v>12</v>
      </c>
      <c r="I764" s="27"/>
      <c r="J764" s="189" t="s">
        <v>17</v>
      </c>
      <c r="K764" s="23" t="s">
        <v>15</v>
      </c>
    </row>
    <row r="765" ht="22.5" customHeight="1">
      <c r="A765" s="147">
        <v>46155.0</v>
      </c>
      <c r="B765" s="46"/>
      <c r="C765" s="44">
        <v>44743.0</v>
      </c>
      <c r="D765" s="181" t="s">
        <v>28554</v>
      </c>
      <c r="E765" s="100" t="s">
        <v>28555</v>
      </c>
      <c r="F765" s="112" t="str">
        <f t="shared" si="1"/>
        <v>ELIZABETH REGINA BARAHONA SALDIVIA</v>
      </c>
      <c r="G765" s="100" t="s">
        <v>28556</v>
      </c>
      <c r="H765" s="39" t="s">
        <v>12</v>
      </c>
      <c r="I765" s="27"/>
      <c r="J765" s="189" t="s">
        <v>17</v>
      </c>
      <c r="K765" s="23" t="s">
        <v>15</v>
      </c>
    </row>
    <row r="766" ht="22.5" customHeight="1">
      <c r="A766" s="147">
        <v>46155.0</v>
      </c>
      <c r="B766" s="15">
        <v>46156.0</v>
      </c>
      <c r="C766" s="44">
        <v>45047.0</v>
      </c>
      <c r="D766" s="181" t="s">
        <v>28557</v>
      </c>
      <c r="E766" s="100" t="s">
        <v>8724</v>
      </c>
      <c r="F766" s="112" t="str">
        <f t="shared" si="1"/>
        <v>MARIO EDMUNDO BASUALTO</v>
      </c>
      <c r="G766" s="100" t="s">
        <v>28558</v>
      </c>
      <c r="H766" s="39" t="s">
        <v>12</v>
      </c>
      <c r="I766" s="27"/>
      <c r="J766" s="189" t="s">
        <v>17</v>
      </c>
      <c r="K766" s="23" t="s">
        <v>15</v>
      </c>
    </row>
    <row r="767" ht="22.5" customHeight="1">
      <c r="A767" s="147">
        <v>46155.0</v>
      </c>
      <c r="B767" s="46"/>
      <c r="C767" s="44">
        <v>45292.0</v>
      </c>
      <c r="D767" s="181" t="s">
        <v>28559</v>
      </c>
      <c r="E767" s="100" t="s">
        <v>28560</v>
      </c>
      <c r="F767" s="112" t="str">
        <f t="shared" si="1"/>
        <v>ELISEO ABRAHAM MENDEZ ESCOBAR</v>
      </c>
      <c r="G767" s="100" t="s">
        <v>28561</v>
      </c>
      <c r="H767" s="39" t="s">
        <v>12</v>
      </c>
      <c r="I767" s="27"/>
      <c r="J767" s="189" t="s">
        <v>17</v>
      </c>
      <c r="K767" s="23" t="s">
        <v>15</v>
      </c>
    </row>
    <row r="768" ht="22.5" customHeight="1">
      <c r="A768" s="147">
        <v>46155.0</v>
      </c>
      <c r="B768" s="46"/>
      <c r="C768" s="46" t="s">
        <v>106</v>
      </c>
      <c r="D768" s="181" t="s">
        <v>7262</v>
      </c>
      <c r="E768" s="100" t="s">
        <v>28562</v>
      </c>
      <c r="F768" s="112" t="str">
        <f t="shared" si="1"/>
        <v>MAURICIO ALEJANDRO MALDONADO LAZO</v>
      </c>
      <c r="G768" s="100" t="s">
        <v>28563</v>
      </c>
      <c r="H768" s="39" t="s">
        <v>12</v>
      </c>
      <c r="I768" s="27"/>
      <c r="J768" s="189" t="s">
        <v>21</v>
      </c>
      <c r="K768" s="23" t="s">
        <v>15</v>
      </c>
    </row>
    <row r="769" ht="22.5" customHeight="1">
      <c r="A769" s="147">
        <v>46155.0</v>
      </c>
      <c r="B769" s="15"/>
      <c r="C769" s="44"/>
      <c r="D769" s="181" t="s">
        <v>28564</v>
      </c>
      <c r="E769" s="100"/>
      <c r="F769" s="112" t="str">
        <f t="shared" si="1"/>
        <v>MADELAINE PAOLA VALENZUELA ARAYA </v>
      </c>
      <c r="G769" s="100" t="s">
        <v>28565</v>
      </c>
      <c r="H769" s="39" t="s">
        <v>12</v>
      </c>
      <c r="I769" s="27"/>
      <c r="J769" s="191" t="s">
        <v>14</v>
      </c>
      <c r="K769" s="28"/>
    </row>
    <row r="770" ht="22.5" customHeight="1">
      <c r="A770" s="147">
        <v>46155.0</v>
      </c>
      <c r="B770" s="15"/>
      <c r="C770" s="44"/>
      <c r="D770" s="181" t="s">
        <v>28566</v>
      </c>
      <c r="E770" s="100"/>
      <c r="F770" s="112" t="str">
        <f t="shared" si="1"/>
        <v>ARIAZNA PILAR VERGARA ARANEDA </v>
      </c>
      <c r="G770" s="100" t="s">
        <v>28567</v>
      </c>
      <c r="H770" s="39" t="s">
        <v>12</v>
      </c>
      <c r="I770" s="27"/>
      <c r="J770" s="191" t="s">
        <v>14</v>
      </c>
      <c r="K770" s="28"/>
    </row>
    <row r="771" ht="22.5" customHeight="1">
      <c r="A771" s="147">
        <v>46155.0</v>
      </c>
      <c r="B771" s="15">
        <v>46192.0</v>
      </c>
      <c r="C771" s="44">
        <v>43282.0</v>
      </c>
      <c r="D771" s="181" t="s">
        <v>28568</v>
      </c>
      <c r="E771" s="100" t="s">
        <v>28569</v>
      </c>
      <c r="F771" s="112" t="str">
        <f t="shared" si="1"/>
        <v>LESLIER GLORIA STREETER SAN MARTIN</v>
      </c>
      <c r="G771" s="100" t="s">
        <v>28570</v>
      </c>
      <c r="H771" s="39" t="s">
        <v>12</v>
      </c>
      <c r="I771" s="27"/>
      <c r="J771" s="189" t="s">
        <v>17</v>
      </c>
      <c r="K771" s="28"/>
    </row>
    <row r="772" ht="22.5" customHeight="1">
      <c r="A772" s="147">
        <v>46156.0</v>
      </c>
      <c r="B772" s="15"/>
      <c r="C772" s="44"/>
      <c r="D772" s="181" t="s">
        <v>28571</v>
      </c>
      <c r="E772" s="100"/>
      <c r="F772" s="112" t="str">
        <f t="shared" si="1"/>
        <v>SAMUEL ALONSO FARÍAS OLIVARES </v>
      </c>
      <c r="G772" s="100" t="s">
        <v>28572</v>
      </c>
      <c r="H772" s="39" t="s">
        <v>12</v>
      </c>
      <c r="I772" s="27"/>
      <c r="J772" s="191" t="s">
        <v>14</v>
      </c>
      <c r="K772" s="28"/>
    </row>
    <row r="773" ht="22.5" customHeight="1">
      <c r="A773" s="147">
        <v>46156.0</v>
      </c>
      <c r="B773" s="15"/>
      <c r="C773" s="44"/>
      <c r="D773" s="181" t="s">
        <v>28573</v>
      </c>
      <c r="E773" s="100"/>
      <c r="F773" s="112" t="str">
        <f t="shared" si="1"/>
        <v>DANITSSA ESTEPHANY VARELA RODRÍGUEZ </v>
      </c>
      <c r="G773" s="100" t="s">
        <v>28574</v>
      </c>
      <c r="H773" s="39" t="s">
        <v>12</v>
      </c>
      <c r="I773" s="27"/>
      <c r="J773" s="191" t="s">
        <v>14</v>
      </c>
      <c r="K773" s="28"/>
    </row>
    <row r="774" ht="22.5" customHeight="1">
      <c r="A774" s="147">
        <v>46156.0</v>
      </c>
      <c r="B774" s="15"/>
      <c r="C774" s="44"/>
      <c r="D774" s="181" t="s">
        <v>28575</v>
      </c>
      <c r="E774" s="100"/>
      <c r="F774" s="112" t="str">
        <f t="shared" si="1"/>
        <v>ALEXANDER ANTONIO ÁLVAREZ MUÑOZ </v>
      </c>
      <c r="G774" s="100" t="s">
        <v>28576</v>
      </c>
      <c r="H774" s="39" t="s">
        <v>12</v>
      </c>
      <c r="I774" s="27"/>
      <c r="J774" s="191" t="s">
        <v>14</v>
      </c>
      <c r="K774" s="28"/>
    </row>
    <row r="775" ht="22.5" customHeight="1">
      <c r="A775" s="147">
        <v>46156.0</v>
      </c>
      <c r="B775" s="15"/>
      <c r="C775" s="44"/>
      <c r="D775" s="181" t="s">
        <v>28577</v>
      </c>
      <c r="E775" s="100"/>
      <c r="F775" s="112" t="str">
        <f t="shared" si="1"/>
        <v>RAZIEL ARANTXA ARAYA VELÁSQUEZ </v>
      </c>
      <c r="G775" s="100" t="s">
        <v>28578</v>
      </c>
      <c r="H775" s="39" t="s">
        <v>12</v>
      </c>
      <c r="I775" s="27"/>
      <c r="J775" s="191" t="s">
        <v>14</v>
      </c>
      <c r="K775" s="28"/>
    </row>
    <row r="776" ht="22.5" customHeight="1">
      <c r="A776" s="147">
        <v>46156.0</v>
      </c>
      <c r="B776" s="15"/>
      <c r="C776" s="44"/>
      <c r="D776" s="181" t="s">
        <v>28579</v>
      </c>
      <c r="E776" s="100"/>
      <c r="F776" s="112" t="str">
        <f t="shared" si="1"/>
        <v>JUAN MANUEL SEBASTIÁN OLIVARES ESPINOZA </v>
      </c>
      <c r="G776" s="100" t="s">
        <v>28580</v>
      </c>
      <c r="H776" s="39" t="s">
        <v>12</v>
      </c>
      <c r="I776" s="27"/>
      <c r="J776" s="191" t="s">
        <v>14</v>
      </c>
      <c r="K776" s="28"/>
    </row>
    <row r="777" ht="22.5" customHeight="1">
      <c r="A777" s="147">
        <v>46156.0</v>
      </c>
      <c r="B777" s="15"/>
      <c r="C777" s="44"/>
      <c r="D777" s="181" t="s">
        <v>28581</v>
      </c>
      <c r="E777" s="100"/>
      <c r="F777" s="112" t="str">
        <f t="shared" si="1"/>
        <v>MARCELO IVÁN MATELUNA SCHNEIDER </v>
      </c>
      <c r="G777" s="100" t="s">
        <v>28582</v>
      </c>
      <c r="H777" s="39" t="s">
        <v>12</v>
      </c>
      <c r="I777" s="27"/>
      <c r="J777" s="191" t="s">
        <v>14</v>
      </c>
      <c r="K777" s="28"/>
    </row>
    <row r="778" ht="22.5" customHeight="1">
      <c r="A778" s="147">
        <v>46156.0</v>
      </c>
      <c r="B778" s="15"/>
      <c r="C778" s="44"/>
      <c r="D778" s="181" t="s">
        <v>28583</v>
      </c>
      <c r="E778" s="100"/>
      <c r="F778" s="112" t="str">
        <f t="shared" si="1"/>
        <v>ELÍAS ALEXIS AGUILERA ARAYA </v>
      </c>
      <c r="G778" s="100" t="s">
        <v>28584</v>
      </c>
      <c r="H778" s="39" t="s">
        <v>12</v>
      </c>
      <c r="I778" s="27"/>
      <c r="J778" s="191" t="s">
        <v>14</v>
      </c>
      <c r="K778" s="28"/>
    </row>
    <row r="779" ht="22.5" customHeight="1">
      <c r="A779" s="147">
        <v>46156.0</v>
      </c>
      <c r="B779" s="15"/>
      <c r="C779" s="44"/>
      <c r="D779" s="181" t="s">
        <v>28585</v>
      </c>
      <c r="E779" s="100"/>
      <c r="F779" s="112" t="str">
        <f t="shared" si="1"/>
        <v>JAIME EDUARDO SEURA RAMÍREZ </v>
      </c>
      <c r="G779" s="100" t="s">
        <v>5250</v>
      </c>
      <c r="H779" s="190"/>
      <c r="I779" s="27"/>
      <c r="J779" s="191" t="s">
        <v>14</v>
      </c>
      <c r="K779" s="28"/>
    </row>
    <row r="780" ht="22.5" customHeight="1">
      <c r="A780" s="147">
        <v>46156.0</v>
      </c>
      <c r="B780" s="15"/>
      <c r="C780" s="44"/>
      <c r="D780" s="181" t="s">
        <v>28586</v>
      </c>
      <c r="E780" s="100"/>
      <c r="F780" s="112" t="str">
        <f t="shared" si="1"/>
        <v>MAXIMILIANO ANDRÉS RIQUELME PARRA </v>
      </c>
      <c r="G780" s="100" t="s">
        <v>28587</v>
      </c>
      <c r="H780" s="39" t="s">
        <v>12</v>
      </c>
      <c r="I780" s="27"/>
      <c r="J780" s="191" t="s">
        <v>14</v>
      </c>
      <c r="K780" s="28"/>
    </row>
    <row r="781" ht="22.5" customHeight="1">
      <c r="A781" s="147">
        <v>46156.0</v>
      </c>
      <c r="B781" s="15"/>
      <c r="C781" s="44"/>
      <c r="D781" s="181" t="s">
        <v>28588</v>
      </c>
      <c r="E781" s="100"/>
      <c r="F781" s="112" t="str">
        <f t="shared" si="1"/>
        <v>ISAAC FERNANDO AGUSTÍN DEL RÍO OLGUÍN </v>
      </c>
      <c r="G781" s="100" t="s">
        <v>28589</v>
      </c>
      <c r="H781" s="39" t="s">
        <v>12</v>
      </c>
      <c r="I781" s="27"/>
      <c r="J781" s="191" t="s">
        <v>14</v>
      </c>
      <c r="K781" s="28"/>
    </row>
    <row r="782" ht="22.5" customHeight="1">
      <c r="A782" s="147">
        <v>46156.0</v>
      </c>
      <c r="B782" s="15"/>
      <c r="C782" s="44"/>
      <c r="D782" s="181" t="s">
        <v>28590</v>
      </c>
      <c r="E782" s="100"/>
      <c r="F782" s="112" t="str">
        <f t="shared" si="1"/>
        <v>FRANCISCA IVETTE PALACIOS REYES </v>
      </c>
      <c r="G782" s="100" t="s">
        <v>28591</v>
      </c>
      <c r="H782" s="190"/>
      <c r="I782" s="27"/>
      <c r="J782" s="191" t="s">
        <v>14</v>
      </c>
      <c r="K782" s="28"/>
    </row>
    <row r="783" ht="22.5" customHeight="1">
      <c r="A783" s="147">
        <v>46156.0</v>
      </c>
      <c r="B783" s="15"/>
      <c r="C783" s="44"/>
      <c r="D783" s="181" t="s">
        <v>28592</v>
      </c>
      <c r="E783" s="100"/>
      <c r="F783" s="112" t="str">
        <f t="shared" si="1"/>
        <v>JOAN PIERRE ALEXANDER GABRIE NAVARRO </v>
      </c>
      <c r="G783" s="100" t="s">
        <v>28593</v>
      </c>
      <c r="H783" s="190"/>
      <c r="I783" s="27"/>
      <c r="J783" s="191" t="s">
        <v>14</v>
      </c>
      <c r="K783" s="28"/>
    </row>
    <row r="784" ht="22.5" customHeight="1">
      <c r="A784" s="147">
        <v>46156.0</v>
      </c>
      <c r="B784" s="15"/>
      <c r="C784" s="44"/>
      <c r="D784" s="181" t="s">
        <v>28594</v>
      </c>
      <c r="E784" s="100"/>
      <c r="F784" s="112" t="str">
        <f t="shared" si="1"/>
        <v>ALEXANDER DE JESUS BOHORQUEZ PUCHE </v>
      </c>
      <c r="G784" s="100" t="s">
        <v>16523</v>
      </c>
      <c r="H784" s="190"/>
      <c r="I784" s="27"/>
      <c r="J784" s="191" t="s">
        <v>14</v>
      </c>
      <c r="K784" s="28"/>
    </row>
    <row r="785" ht="22.5" customHeight="1">
      <c r="A785" s="147">
        <v>46156.0</v>
      </c>
      <c r="B785" s="15"/>
      <c r="C785" s="44"/>
      <c r="D785" s="181" t="s">
        <v>28595</v>
      </c>
      <c r="E785" s="100"/>
      <c r="F785" s="112" t="str">
        <f t="shared" si="1"/>
        <v>MAXIMILIANO ANTONIO REYES TAPIA </v>
      </c>
      <c r="G785" s="100" t="s">
        <v>28596</v>
      </c>
      <c r="H785" s="39" t="s">
        <v>12</v>
      </c>
      <c r="I785" s="27"/>
      <c r="J785" s="191" t="s">
        <v>14</v>
      </c>
      <c r="K785" s="28"/>
    </row>
    <row r="786" ht="22.5" customHeight="1">
      <c r="A786" s="147">
        <v>46156.0</v>
      </c>
      <c r="B786" s="15"/>
      <c r="C786" s="44"/>
      <c r="D786" s="181" t="s">
        <v>28597</v>
      </c>
      <c r="E786" s="100"/>
      <c r="F786" s="112" t="str">
        <f t="shared" si="1"/>
        <v>DIEGO IGNACIO VARGAS VARGAS </v>
      </c>
      <c r="G786" s="100" t="s">
        <v>28598</v>
      </c>
      <c r="H786" s="39" t="s">
        <v>12</v>
      </c>
      <c r="I786" s="27"/>
      <c r="J786" s="191" t="s">
        <v>14</v>
      </c>
      <c r="K786" s="28"/>
    </row>
    <row r="787" ht="22.5" customHeight="1">
      <c r="A787" s="147">
        <v>46156.0</v>
      </c>
      <c r="B787" s="15"/>
      <c r="C787" s="44"/>
      <c r="D787" s="181" t="s">
        <v>28599</v>
      </c>
      <c r="E787" s="100"/>
      <c r="F787" s="112" t="str">
        <f t="shared" si="1"/>
        <v>CECILIA MACCARENA QUINTANA ZAMORANO </v>
      </c>
      <c r="G787" s="100" t="s">
        <v>28600</v>
      </c>
      <c r="H787" s="190"/>
      <c r="I787" s="27"/>
      <c r="J787" s="191" t="s">
        <v>14</v>
      </c>
      <c r="K787" s="28"/>
    </row>
    <row r="788" ht="22.5" customHeight="1">
      <c r="A788" s="147">
        <v>46156.0</v>
      </c>
      <c r="B788" s="15"/>
      <c r="C788" s="44"/>
      <c r="D788" s="181" t="s">
        <v>28601</v>
      </c>
      <c r="E788" s="100"/>
      <c r="F788" s="112" t="str">
        <f t="shared" si="1"/>
        <v>SEBASTIÁN ANTONIO YÁÑEZ UGARTE </v>
      </c>
      <c r="G788" s="100" t="s">
        <v>28602</v>
      </c>
      <c r="H788" s="39" t="s">
        <v>12</v>
      </c>
      <c r="I788" s="27"/>
      <c r="J788" s="191" t="s">
        <v>14</v>
      </c>
      <c r="K788" s="28"/>
    </row>
    <row r="789" ht="22.5" customHeight="1">
      <c r="A789" s="147">
        <v>46156.0</v>
      </c>
      <c r="B789" s="15"/>
      <c r="C789" s="44"/>
      <c r="D789" s="181" t="s">
        <v>28603</v>
      </c>
      <c r="E789" s="100"/>
      <c r="F789" s="112" t="str">
        <f t="shared" si="1"/>
        <v>YERKO ANDRÉS LEIRO DELGADO </v>
      </c>
      <c r="G789" s="100" t="s">
        <v>28604</v>
      </c>
      <c r="H789" s="39" t="s">
        <v>12</v>
      </c>
      <c r="I789" s="27"/>
      <c r="J789" s="191" t="s">
        <v>14</v>
      </c>
      <c r="K789" s="28"/>
    </row>
    <row r="790" ht="22.5" customHeight="1">
      <c r="A790" s="147">
        <v>46156.0</v>
      </c>
      <c r="B790" s="15"/>
      <c r="C790" s="44"/>
      <c r="D790" s="181" t="s">
        <v>28605</v>
      </c>
      <c r="E790" s="100"/>
      <c r="F790" s="112" t="str">
        <f t="shared" si="1"/>
        <v>JOSÉ LUIS ANTIGUAY HORMAZÁBAL </v>
      </c>
      <c r="G790" s="100" t="s">
        <v>19863</v>
      </c>
      <c r="H790" s="190"/>
      <c r="I790" s="27"/>
      <c r="J790" s="191" t="s">
        <v>14</v>
      </c>
      <c r="K790" s="28"/>
    </row>
    <row r="791" ht="22.5" customHeight="1">
      <c r="A791" s="147">
        <v>46156.0</v>
      </c>
      <c r="B791" s="15"/>
      <c r="C791" s="44"/>
      <c r="D791" s="181" t="s">
        <v>28606</v>
      </c>
      <c r="E791" s="100"/>
      <c r="F791" s="112" t="str">
        <f t="shared" si="1"/>
        <v>CRISTÓBAL ANDRÉS MOSCOSO ESCALONA </v>
      </c>
      <c r="G791" s="100" t="s">
        <v>16170</v>
      </c>
      <c r="H791" s="39" t="s">
        <v>12</v>
      </c>
      <c r="I791" s="27"/>
      <c r="J791" s="191" t="s">
        <v>14</v>
      </c>
      <c r="K791" s="23" t="s">
        <v>15</v>
      </c>
    </row>
    <row r="792" ht="22.5" customHeight="1">
      <c r="A792" s="147">
        <v>46156.0</v>
      </c>
      <c r="B792" s="15"/>
      <c r="C792" s="44"/>
      <c r="D792" s="181" t="s">
        <v>28607</v>
      </c>
      <c r="E792" s="100"/>
      <c r="F792" s="112" t="str">
        <f t="shared" si="1"/>
        <v>SOFÍA RAYÉN DELGADO MUÑOZ </v>
      </c>
      <c r="G792" s="100" t="s">
        <v>28608</v>
      </c>
      <c r="H792" s="190"/>
      <c r="I792" s="27"/>
      <c r="J792" s="191" t="s">
        <v>14</v>
      </c>
      <c r="K792" s="28"/>
    </row>
    <row r="793" ht="22.5" customHeight="1">
      <c r="A793" s="147">
        <v>46156.0</v>
      </c>
      <c r="B793" s="15"/>
      <c r="C793" s="44"/>
      <c r="D793" s="181" t="s">
        <v>28609</v>
      </c>
      <c r="E793" s="100"/>
      <c r="F793" s="112" t="str">
        <f t="shared" si="1"/>
        <v>ADILSSON ANGELO LATIN NÚÑEZ </v>
      </c>
      <c r="G793" s="100" t="s">
        <v>28610</v>
      </c>
      <c r="H793" s="39" t="s">
        <v>12</v>
      </c>
      <c r="I793" s="27"/>
      <c r="J793" s="191" t="s">
        <v>14</v>
      </c>
      <c r="K793" s="28"/>
    </row>
    <row r="794" ht="22.5" customHeight="1">
      <c r="A794" s="147">
        <v>46156.0</v>
      </c>
      <c r="B794" s="15"/>
      <c r="C794" s="44"/>
      <c r="D794" s="181" t="s">
        <v>28611</v>
      </c>
      <c r="E794" s="100"/>
      <c r="F794" s="112" t="str">
        <f t="shared" si="1"/>
        <v>ZELAYA ALONSO EDUARDO AGUILERA </v>
      </c>
      <c r="G794" s="100" t="s">
        <v>28612</v>
      </c>
      <c r="H794" s="39" t="s">
        <v>12</v>
      </c>
      <c r="I794" s="27"/>
      <c r="J794" s="191" t="s">
        <v>14</v>
      </c>
      <c r="K794" s="28"/>
    </row>
    <row r="795" ht="22.5" customHeight="1">
      <c r="A795" s="147">
        <v>46156.0</v>
      </c>
      <c r="B795" s="15"/>
      <c r="C795" s="44"/>
      <c r="D795" s="181" t="s">
        <v>28613</v>
      </c>
      <c r="E795" s="100"/>
      <c r="F795" s="112" t="str">
        <f t="shared" si="1"/>
        <v>KARLA DE LOURDES MANZO OYARZÚN </v>
      </c>
      <c r="G795" s="100" t="s">
        <v>28614</v>
      </c>
      <c r="H795" s="190"/>
      <c r="I795" s="27"/>
      <c r="J795" s="191" t="s">
        <v>14</v>
      </c>
      <c r="K795" s="28"/>
    </row>
    <row r="796" ht="22.5" customHeight="1">
      <c r="A796" s="147">
        <v>46156.0</v>
      </c>
      <c r="B796" s="15"/>
      <c r="C796" s="44"/>
      <c r="D796" s="181" t="s">
        <v>28615</v>
      </c>
      <c r="E796" s="100"/>
      <c r="F796" s="112" t="str">
        <f t="shared" si="1"/>
        <v>PABLO IGNACIO ROTTER DONOSO </v>
      </c>
      <c r="G796" s="100" t="s">
        <v>28616</v>
      </c>
      <c r="H796" s="39" t="s">
        <v>12</v>
      </c>
      <c r="I796" s="27"/>
      <c r="J796" s="191" t="s">
        <v>14</v>
      </c>
      <c r="K796" s="28"/>
    </row>
    <row r="797" ht="22.5" customHeight="1">
      <c r="A797" s="147">
        <v>46156.0</v>
      </c>
      <c r="B797" s="15"/>
      <c r="C797" s="44"/>
      <c r="D797" s="181" t="s">
        <v>28617</v>
      </c>
      <c r="E797" s="100"/>
      <c r="F797" s="112" t="str">
        <f t="shared" si="1"/>
        <v>FABIÁN ANDRÉS CABRERA MADARIAGA </v>
      </c>
      <c r="G797" s="100" t="s">
        <v>28618</v>
      </c>
      <c r="H797" s="39" t="s">
        <v>12</v>
      </c>
      <c r="I797" s="27"/>
      <c r="J797" s="191" t="s">
        <v>14</v>
      </c>
      <c r="K797" s="28"/>
    </row>
    <row r="798" ht="22.5" customHeight="1">
      <c r="A798" s="147">
        <v>46156.0</v>
      </c>
      <c r="B798" s="15"/>
      <c r="C798" s="44"/>
      <c r="D798" s="181" t="s">
        <v>28619</v>
      </c>
      <c r="E798" s="100"/>
      <c r="F798" s="112" t="str">
        <f t="shared" si="1"/>
        <v>LUCAS ALLEN MARTÍNEZ RAMOS </v>
      </c>
      <c r="G798" s="100" t="s">
        <v>28620</v>
      </c>
      <c r="H798" s="39" t="s">
        <v>12</v>
      </c>
      <c r="I798" s="27"/>
      <c r="J798" s="191" t="s">
        <v>14</v>
      </c>
      <c r="K798" s="28"/>
    </row>
    <row r="799" ht="22.5" customHeight="1">
      <c r="A799" s="147">
        <v>46156.0</v>
      </c>
      <c r="B799" s="15"/>
      <c r="C799" s="44"/>
      <c r="D799" s="181" t="s">
        <v>28621</v>
      </c>
      <c r="E799" s="100"/>
      <c r="F799" s="112" t="str">
        <f t="shared" si="1"/>
        <v>JAVIER IGNACIO MATELUNA TAGLE </v>
      </c>
      <c r="G799" s="100" t="s">
        <v>28622</v>
      </c>
      <c r="H799" s="39" t="s">
        <v>12</v>
      </c>
      <c r="I799" s="27"/>
      <c r="J799" s="191" t="s">
        <v>14</v>
      </c>
      <c r="K799" s="28"/>
    </row>
    <row r="800" ht="22.5" customHeight="1">
      <c r="A800" s="147">
        <v>46156.0</v>
      </c>
      <c r="B800" s="15"/>
      <c r="C800" s="44"/>
      <c r="D800" s="181" t="s">
        <v>28623</v>
      </c>
      <c r="E800" s="100"/>
      <c r="F800" s="112" t="str">
        <f t="shared" si="1"/>
        <v>FABIOLA JACQUELINE ORTEGA BARRERA </v>
      </c>
      <c r="G800" s="100" t="s">
        <v>28624</v>
      </c>
      <c r="H800" s="190"/>
      <c r="I800" s="27"/>
      <c r="J800" s="191" t="s">
        <v>14</v>
      </c>
      <c r="K800" s="28"/>
    </row>
    <row r="801" ht="22.5" customHeight="1">
      <c r="A801" s="147">
        <v>46156.0</v>
      </c>
      <c r="B801" s="15"/>
      <c r="C801" s="44"/>
      <c r="D801" s="181" t="s">
        <v>28625</v>
      </c>
      <c r="E801" s="100"/>
      <c r="F801" s="112" t="str">
        <f t="shared" si="1"/>
        <v>NATALIA PAOLA ORREGO ORREGO </v>
      </c>
      <c r="G801" s="100" t="s">
        <v>28626</v>
      </c>
      <c r="H801" s="39" t="s">
        <v>12</v>
      </c>
      <c r="I801" s="27"/>
      <c r="J801" s="191" t="s">
        <v>14</v>
      </c>
      <c r="K801" s="23" t="s">
        <v>15</v>
      </c>
    </row>
    <row r="802" ht="22.5" customHeight="1">
      <c r="A802" s="147">
        <v>46156.0</v>
      </c>
      <c r="B802" s="15"/>
      <c r="C802" s="44"/>
      <c r="D802" s="181" t="s">
        <v>28627</v>
      </c>
      <c r="E802" s="100"/>
      <c r="F802" s="112" t="str">
        <f t="shared" si="1"/>
        <v>COLOMBA PAZ LÓPEZ MANCILLA </v>
      </c>
      <c r="G802" s="100" t="s">
        <v>21704</v>
      </c>
      <c r="H802" s="39" t="s">
        <v>12</v>
      </c>
      <c r="I802" s="27"/>
      <c r="J802" s="189" t="s">
        <v>14</v>
      </c>
      <c r="K802" s="28"/>
    </row>
    <row r="803" ht="22.5" customHeight="1">
      <c r="A803" s="147">
        <v>46156.0</v>
      </c>
      <c r="B803" s="15"/>
      <c r="C803" s="44"/>
      <c r="D803" s="181" t="s">
        <v>28628</v>
      </c>
      <c r="E803" s="100"/>
      <c r="F803" s="112" t="str">
        <f t="shared" si="1"/>
        <v>IGNACIO ANDRÉS CARVAJAL PONCE </v>
      </c>
      <c r="G803" s="100" t="s">
        <v>28629</v>
      </c>
      <c r="H803" s="190"/>
      <c r="I803" s="27"/>
      <c r="J803" s="189" t="s">
        <v>14</v>
      </c>
      <c r="K803" s="28"/>
    </row>
    <row r="804" ht="22.5" customHeight="1">
      <c r="A804" s="147">
        <v>46156.0</v>
      </c>
      <c r="B804" s="15"/>
      <c r="C804" s="44" t="s">
        <v>24184</v>
      </c>
      <c r="D804" s="181" t="s">
        <v>28630</v>
      </c>
      <c r="E804" s="100"/>
      <c r="F804" s="112" t="str">
        <f t="shared" si="1"/>
        <v>JORGE IGNACIO BARRERA PERETTI </v>
      </c>
      <c r="G804" s="100" t="s">
        <v>28631</v>
      </c>
      <c r="H804" s="39" t="s">
        <v>12</v>
      </c>
      <c r="I804" s="27"/>
      <c r="J804" s="189" t="s">
        <v>21</v>
      </c>
      <c r="K804" s="23" t="s">
        <v>22</v>
      </c>
    </row>
    <row r="805" ht="22.5" customHeight="1">
      <c r="A805" s="147">
        <v>46156.0</v>
      </c>
      <c r="B805" s="15"/>
      <c r="C805" s="44" t="s">
        <v>106</v>
      </c>
      <c r="D805" s="181" t="s">
        <v>28632</v>
      </c>
      <c r="E805" s="100"/>
      <c r="F805" s="112" t="str">
        <f t="shared" si="1"/>
        <v>PABLO RENÉ JELDEZ OLIVARES </v>
      </c>
      <c r="G805" s="100" t="s">
        <v>18027</v>
      </c>
      <c r="H805" s="39" t="s">
        <v>12</v>
      </c>
      <c r="I805" s="27"/>
      <c r="J805" s="189" t="s">
        <v>21</v>
      </c>
      <c r="K805" s="23" t="s">
        <v>15</v>
      </c>
    </row>
    <row r="806" ht="22.5" customHeight="1">
      <c r="A806" s="147">
        <v>46156.0</v>
      </c>
      <c r="B806" s="15"/>
      <c r="C806" s="44" t="s">
        <v>4412</v>
      </c>
      <c r="D806" s="181" t="s">
        <v>21942</v>
      </c>
      <c r="E806" s="100"/>
      <c r="F806" s="112" t="str">
        <f t="shared" si="1"/>
        <v>DAVID ANDRÉS ÁVILA GÓMEZ </v>
      </c>
      <c r="G806" s="100" t="s">
        <v>19102</v>
      </c>
      <c r="H806" s="190"/>
      <c r="I806" s="27"/>
      <c r="J806" s="189" t="s">
        <v>21</v>
      </c>
      <c r="K806" s="23" t="s">
        <v>22</v>
      </c>
    </row>
    <row r="807" ht="22.5" customHeight="1">
      <c r="A807" s="147">
        <v>46156.0</v>
      </c>
      <c r="B807" s="15"/>
      <c r="C807" s="46" t="s">
        <v>232</v>
      </c>
      <c r="D807" s="181" t="s">
        <v>28633</v>
      </c>
      <c r="E807" s="100"/>
      <c r="F807" s="112" t="str">
        <f t="shared" si="1"/>
        <v>ANDREA DORYAN TAPIA COPPA </v>
      </c>
      <c r="G807" s="100" t="s">
        <v>28634</v>
      </c>
      <c r="H807" s="190"/>
      <c r="I807" s="27"/>
      <c r="J807" s="189" t="s">
        <v>21</v>
      </c>
      <c r="K807" s="28"/>
    </row>
    <row r="808" ht="22.5" customHeight="1">
      <c r="A808" s="147">
        <v>46156.0</v>
      </c>
      <c r="B808" s="15"/>
      <c r="C808" s="46" t="s">
        <v>122</v>
      </c>
      <c r="D808" s="181" t="s">
        <v>28635</v>
      </c>
      <c r="E808" s="100"/>
      <c r="F808" s="112" t="str">
        <f t="shared" si="1"/>
        <v>LUIS ALFREDO PAVEZ NUÑEZ </v>
      </c>
      <c r="G808" s="100" t="s">
        <v>28636</v>
      </c>
      <c r="H808" s="39" t="s">
        <v>12</v>
      </c>
      <c r="I808" s="27"/>
      <c r="J808" s="189" t="s">
        <v>21</v>
      </c>
      <c r="K808" s="23" t="s">
        <v>15</v>
      </c>
    </row>
    <row r="809" ht="22.5" customHeight="1">
      <c r="A809" s="147">
        <v>46156.0</v>
      </c>
      <c r="B809" s="15"/>
      <c r="C809" s="46" t="s">
        <v>106</v>
      </c>
      <c r="D809" s="181" t="s">
        <v>28637</v>
      </c>
      <c r="E809" s="100"/>
      <c r="F809" s="112" t="str">
        <f t="shared" si="1"/>
        <v>CARLOS EDUARDO VALDEBENITO VALDEBENITO </v>
      </c>
      <c r="G809" s="100" t="s">
        <v>28638</v>
      </c>
      <c r="H809" s="190"/>
      <c r="I809" s="27"/>
      <c r="J809" s="189" t="s">
        <v>21</v>
      </c>
      <c r="K809" s="28"/>
    </row>
    <row r="810" ht="22.5" customHeight="1">
      <c r="A810" s="147">
        <v>46156.0</v>
      </c>
      <c r="B810" s="15"/>
      <c r="C810" s="46" t="s">
        <v>106</v>
      </c>
      <c r="D810" s="181" t="s">
        <v>28639</v>
      </c>
      <c r="E810" s="100"/>
      <c r="F810" s="112" t="str">
        <f t="shared" si="1"/>
        <v>CAMILO ALEJANDRO ARANDA ALVEAR </v>
      </c>
      <c r="G810" s="100" t="s">
        <v>28640</v>
      </c>
      <c r="H810" s="39" t="s">
        <v>12</v>
      </c>
      <c r="I810" s="27"/>
      <c r="J810" s="189" t="s">
        <v>21</v>
      </c>
      <c r="K810" s="23" t="s">
        <v>15</v>
      </c>
    </row>
    <row r="811" ht="22.5" customHeight="1">
      <c r="A811" s="147">
        <v>46156.0</v>
      </c>
      <c r="B811" s="15"/>
      <c r="C811" s="44"/>
      <c r="D811" s="181" t="s">
        <v>28641</v>
      </c>
      <c r="E811" s="100"/>
      <c r="F811" s="112" t="str">
        <f t="shared" si="1"/>
        <v>PAOLA ANDREA DÍAZ RAMÍREZ </v>
      </c>
      <c r="G811" s="100" t="s">
        <v>28642</v>
      </c>
      <c r="H811" s="39" t="s">
        <v>12</v>
      </c>
      <c r="I811" s="27"/>
      <c r="J811" s="191" t="s">
        <v>14</v>
      </c>
      <c r="K811" s="28"/>
    </row>
    <row r="812" ht="22.5" customHeight="1">
      <c r="A812" s="147">
        <v>46156.0</v>
      </c>
      <c r="B812" s="15"/>
      <c r="C812" s="44" t="s">
        <v>22549</v>
      </c>
      <c r="D812" s="181" t="s">
        <v>28643</v>
      </c>
      <c r="E812" s="100"/>
      <c r="F812" s="112" t="str">
        <f t="shared" si="1"/>
        <v>DANIELA ALEJANDRA SANDOVAL ACEVEDO </v>
      </c>
      <c r="G812" s="100" t="s">
        <v>28644</v>
      </c>
      <c r="H812" s="39" t="s">
        <v>12</v>
      </c>
      <c r="I812" s="27"/>
      <c r="J812" s="189" t="s">
        <v>21</v>
      </c>
      <c r="K812" s="23" t="s">
        <v>30</v>
      </c>
    </row>
    <row r="813" ht="22.5" customHeight="1">
      <c r="A813" s="147">
        <v>46156.0</v>
      </c>
      <c r="B813" s="15"/>
      <c r="C813" s="46" t="s">
        <v>4412</v>
      </c>
      <c r="D813" s="181" t="s">
        <v>28645</v>
      </c>
      <c r="E813" s="100"/>
      <c r="F813" s="112" t="str">
        <f t="shared" si="1"/>
        <v>PATRICIO ERNESTO SAGREDO SAGREDO </v>
      </c>
      <c r="G813" s="100" t="s">
        <v>25117</v>
      </c>
      <c r="H813" s="190"/>
      <c r="I813" s="27"/>
      <c r="J813" s="189" t="s">
        <v>21</v>
      </c>
      <c r="K813" s="23"/>
    </row>
    <row r="814" ht="22.5" customHeight="1">
      <c r="A814" s="147">
        <v>46156.0</v>
      </c>
      <c r="B814" s="15">
        <v>46156.0</v>
      </c>
      <c r="C814" s="44">
        <v>45901.0</v>
      </c>
      <c r="D814" s="181" t="s">
        <v>28646</v>
      </c>
      <c r="E814" s="100"/>
      <c r="F814" s="112" t="str">
        <f t="shared" si="1"/>
        <v>IGNACIO ANDRÉS CLAVIJO CÓRDOBA </v>
      </c>
      <c r="G814" s="100" t="s">
        <v>28647</v>
      </c>
      <c r="H814" s="190"/>
      <c r="I814" s="27"/>
      <c r="J814" s="189" t="s">
        <v>19</v>
      </c>
      <c r="K814" s="23" t="s">
        <v>22</v>
      </c>
    </row>
    <row r="815" ht="22.5" customHeight="1">
      <c r="A815" s="147">
        <v>46156.0</v>
      </c>
      <c r="B815" s="15">
        <v>46156.0</v>
      </c>
      <c r="C815" s="44">
        <v>43435.0</v>
      </c>
      <c r="D815" s="181" t="s">
        <v>28648</v>
      </c>
      <c r="E815" s="100"/>
      <c r="F815" s="112" t="str">
        <f t="shared" si="1"/>
        <v>HÉCTOR JOSÉ AHUMADA DÍAZ </v>
      </c>
      <c r="G815" s="100" t="s">
        <v>28649</v>
      </c>
      <c r="H815" s="39" t="s">
        <v>12</v>
      </c>
      <c r="I815" s="27"/>
      <c r="J815" s="189" t="s">
        <v>19</v>
      </c>
      <c r="K815" s="23" t="s">
        <v>15</v>
      </c>
    </row>
    <row r="816" ht="22.5" customHeight="1">
      <c r="A816" s="147">
        <v>46156.0</v>
      </c>
      <c r="B816" s="15">
        <v>46153.0</v>
      </c>
      <c r="C816" s="44">
        <v>43586.0</v>
      </c>
      <c r="D816" s="181" t="s">
        <v>28650</v>
      </c>
      <c r="E816" s="100"/>
      <c r="F816" s="112" t="str">
        <f t="shared" si="1"/>
        <v>MARCO ANTONIO FLORES CABRALES </v>
      </c>
      <c r="G816" s="100" t="s">
        <v>28651</v>
      </c>
      <c r="H816" s="39" t="s">
        <v>12</v>
      </c>
      <c r="I816" s="27"/>
      <c r="J816" s="189" t="s">
        <v>17</v>
      </c>
      <c r="K816" s="23" t="s">
        <v>15</v>
      </c>
    </row>
    <row r="817" ht="22.5" customHeight="1">
      <c r="A817" s="147">
        <v>46156.0</v>
      </c>
      <c r="B817" s="15">
        <v>46153.0</v>
      </c>
      <c r="C817" s="44">
        <v>41275.0</v>
      </c>
      <c r="D817" s="181" t="s">
        <v>28652</v>
      </c>
      <c r="E817" s="100"/>
      <c r="F817" s="112" t="str">
        <f t="shared" si="1"/>
        <v>ÁLVARO ESTEBAN MONTENEGRO PLAZA </v>
      </c>
      <c r="G817" s="100" t="s">
        <v>28653</v>
      </c>
      <c r="H817" s="39" t="s">
        <v>12</v>
      </c>
      <c r="I817" s="27"/>
      <c r="J817" s="189" t="s">
        <v>17</v>
      </c>
      <c r="K817" s="23" t="s">
        <v>15</v>
      </c>
    </row>
    <row r="818" ht="22.5" customHeight="1">
      <c r="A818" s="147">
        <v>46156.0</v>
      </c>
      <c r="B818" s="15">
        <v>46153.0</v>
      </c>
      <c r="C818" s="44">
        <v>43344.0</v>
      </c>
      <c r="D818" s="181" t="s">
        <v>28654</v>
      </c>
      <c r="E818" s="100"/>
      <c r="F818" s="112" t="str">
        <f t="shared" si="1"/>
        <v>FRANCISCO ENRIQUE MORAGA GUERRERO </v>
      </c>
      <c r="G818" s="100" t="s">
        <v>28655</v>
      </c>
      <c r="H818" s="39" t="s">
        <v>12</v>
      </c>
      <c r="I818" s="27"/>
      <c r="J818" s="189" t="s">
        <v>17</v>
      </c>
      <c r="K818" s="23" t="s">
        <v>15</v>
      </c>
    </row>
    <row r="819" ht="22.5" customHeight="1">
      <c r="A819" s="147">
        <v>46156.0</v>
      </c>
      <c r="B819" s="15">
        <v>46153.0</v>
      </c>
      <c r="C819" s="44">
        <v>43525.0</v>
      </c>
      <c r="D819" s="181" t="s">
        <v>28656</v>
      </c>
      <c r="E819" s="100"/>
      <c r="F819" s="112" t="str">
        <f t="shared" si="1"/>
        <v>NICOLÁS ROBERTO FONSECA FONSECA </v>
      </c>
      <c r="G819" s="100" t="s">
        <v>28657</v>
      </c>
      <c r="H819" s="39" t="s">
        <v>12</v>
      </c>
      <c r="I819" s="27"/>
      <c r="J819" s="189" t="s">
        <v>17</v>
      </c>
      <c r="K819" s="23" t="s">
        <v>15</v>
      </c>
    </row>
    <row r="820" ht="22.5" customHeight="1">
      <c r="A820" s="147">
        <v>46156.0</v>
      </c>
      <c r="B820" s="15">
        <v>46153.0</v>
      </c>
      <c r="C820" s="44">
        <v>44256.0</v>
      </c>
      <c r="D820" s="181" t="s">
        <v>28658</v>
      </c>
      <c r="E820" s="100"/>
      <c r="F820" s="112" t="str">
        <f t="shared" si="1"/>
        <v>DANILO SERGIO CASTRO VILLARROEL </v>
      </c>
      <c r="G820" s="100" t="s">
        <v>28659</v>
      </c>
      <c r="H820" s="39" t="s">
        <v>12</v>
      </c>
      <c r="I820" s="27"/>
      <c r="J820" s="189" t="s">
        <v>17</v>
      </c>
      <c r="K820" s="23" t="s">
        <v>15</v>
      </c>
    </row>
    <row r="821" ht="22.5" customHeight="1">
      <c r="A821" s="147">
        <v>46156.0</v>
      </c>
      <c r="B821" s="15">
        <v>46153.0</v>
      </c>
      <c r="C821" s="44">
        <v>43739.0</v>
      </c>
      <c r="D821" s="181" t="s">
        <v>28660</v>
      </c>
      <c r="E821" s="100"/>
      <c r="F821" s="112" t="str">
        <f t="shared" si="1"/>
        <v>SANDRA ROSA RAMÍREZ OYARZO </v>
      </c>
      <c r="G821" s="100" t="s">
        <v>28661</v>
      </c>
      <c r="H821" s="190"/>
      <c r="I821" s="27"/>
      <c r="J821" s="189" t="s">
        <v>17</v>
      </c>
      <c r="K821" s="23" t="s">
        <v>22</v>
      </c>
    </row>
    <row r="822" ht="22.5" customHeight="1">
      <c r="A822" s="147">
        <v>46156.0</v>
      </c>
      <c r="B822" s="15">
        <v>46153.0</v>
      </c>
      <c r="C822" s="44">
        <v>43586.0</v>
      </c>
      <c r="D822" s="181" t="s">
        <v>28662</v>
      </c>
      <c r="E822" s="100"/>
      <c r="F822" s="112" t="str">
        <f t="shared" si="1"/>
        <v>YURI MARCELO TOBAR BRUNA </v>
      </c>
      <c r="G822" s="100" t="s">
        <v>28663</v>
      </c>
      <c r="H822" s="39" t="s">
        <v>12</v>
      </c>
      <c r="I822" s="27"/>
      <c r="J822" s="189" t="s">
        <v>17</v>
      </c>
      <c r="K822" s="23" t="s">
        <v>15</v>
      </c>
    </row>
    <row r="823" ht="22.5" customHeight="1">
      <c r="A823" s="147">
        <v>46156.0</v>
      </c>
      <c r="B823" s="15">
        <v>46153.0</v>
      </c>
      <c r="C823" s="44">
        <v>41395.0</v>
      </c>
      <c r="D823" s="181" t="s">
        <v>28664</v>
      </c>
      <c r="E823" s="100"/>
      <c r="F823" s="112" t="str">
        <f t="shared" si="1"/>
        <v>MARCELA ALEJANDRA OLMOS CARIMÁN </v>
      </c>
      <c r="G823" s="100" t="s">
        <v>28665</v>
      </c>
      <c r="H823" s="39" t="s">
        <v>12</v>
      </c>
      <c r="I823" s="27"/>
      <c r="J823" s="189" t="s">
        <v>17</v>
      </c>
      <c r="K823" s="23" t="s">
        <v>15</v>
      </c>
    </row>
    <row r="824" ht="22.5" customHeight="1">
      <c r="A824" s="147">
        <v>46156.0</v>
      </c>
      <c r="B824" s="15">
        <v>46156.0</v>
      </c>
      <c r="C824" s="44">
        <v>43800.0</v>
      </c>
      <c r="D824" s="181" t="s">
        <v>28666</v>
      </c>
      <c r="E824" s="100"/>
      <c r="F824" s="112" t="str">
        <f t="shared" si="1"/>
        <v>CÉSAR RODRIGO VALLEJO JIL </v>
      </c>
      <c r="G824" s="100" t="s">
        <v>28667</v>
      </c>
      <c r="H824" s="190"/>
      <c r="I824" s="27"/>
      <c r="J824" s="189" t="s">
        <v>19</v>
      </c>
      <c r="K824" s="23" t="s">
        <v>22</v>
      </c>
    </row>
    <row r="825" ht="22.5" customHeight="1">
      <c r="A825" s="147">
        <v>46156.0</v>
      </c>
      <c r="B825" s="15">
        <v>46153.0</v>
      </c>
      <c r="C825" s="44">
        <v>43617.0</v>
      </c>
      <c r="D825" s="181" t="s">
        <v>28668</v>
      </c>
      <c r="E825" s="100"/>
      <c r="F825" s="112" t="str">
        <f t="shared" si="1"/>
        <v>MARIO ENRIQUE ALTAMIRANO VELÁSQUEZ </v>
      </c>
      <c r="G825" s="100" t="s">
        <v>28669</v>
      </c>
      <c r="H825" s="39" t="s">
        <v>12</v>
      </c>
      <c r="I825" s="27"/>
      <c r="J825" s="189" t="s">
        <v>17</v>
      </c>
      <c r="K825" s="23" t="s">
        <v>15</v>
      </c>
    </row>
    <row r="826" ht="22.5" customHeight="1">
      <c r="A826" s="147">
        <v>46156.0</v>
      </c>
      <c r="B826" s="15">
        <v>46153.0</v>
      </c>
      <c r="C826" s="44">
        <v>43647.0</v>
      </c>
      <c r="D826" s="181" t="s">
        <v>28670</v>
      </c>
      <c r="E826" s="100"/>
      <c r="F826" s="112" t="str">
        <f t="shared" si="1"/>
        <v>AMADA MARIANELA GARRIDO VILLAR </v>
      </c>
      <c r="G826" s="100" t="s">
        <v>28671</v>
      </c>
      <c r="H826" s="39" t="s">
        <v>12</v>
      </c>
      <c r="I826" s="27"/>
      <c r="J826" s="189" t="s">
        <v>17</v>
      </c>
      <c r="K826" s="23" t="s">
        <v>15</v>
      </c>
    </row>
    <row r="827" ht="22.5" customHeight="1">
      <c r="A827" s="147">
        <v>46156.0</v>
      </c>
      <c r="B827" s="15">
        <v>46153.0</v>
      </c>
      <c r="C827" s="44">
        <v>43586.0</v>
      </c>
      <c r="D827" s="181" t="s">
        <v>28672</v>
      </c>
      <c r="E827" s="100"/>
      <c r="F827" s="112" t="str">
        <f t="shared" si="1"/>
        <v>CRISTIAN ENRIQUE ABARCA SOTO </v>
      </c>
      <c r="G827" s="100" t="s">
        <v>28673</v>
      </c>
      <c r="H827" s="39" t="s">
        <v>12</v>
      </c>
      <c r="I827" s="27"/>
      <c r="J827" s="189" t="s">
        <v>17</v>
      </c>
      <c r="K827" s="23" t="s">
        <v>15</v>
      </c>
    </row>
    <row r="828" ht="22.5" customHeight="1">
      <c r="A828" s="147">
        <v>46156.0</v>
      </c>
      <c r="B828" s="15">
        <v>46153.0</v>
      </c>
      <c r="C828" s="44">
        <v>43070.0</v>
      </c>
      <c r="D828" s="181" t="s">
        <v>28674</v>
      </c>
      <c r="E828" s="100"/>
      <c r="F828" s="112" t="str">
        <f t="shared" si="1"/>
        <v>NATALIA FRANCISCA ABARCA FLORES </v>
      </c>
      <c r="G828" s="100" t="s">
        <v>28675</v>
      </c>
      <c r="H828" s="39" t="s">
        <v>12</v>
      </c>
      <c r="I828" s="27"/>
      <c r="J828" s="189" t="s">
        <v>17</v>
      </c>
      <c r="K828" s="23" t="s">
        <v>15</v>
      </c>
    </row>
    <row r="829" ht="22.5" customHeight="1">
      <c r="A829" s="147">
        <v>46156.0</v>
      </c>
      <c r="B829" s="15">
        <v>46153.0</v>
      </c>
      <c r="C829" s="44">
        <v>43525.0</v>
      </c>
      <c r="D829" s="181" t="s">
        <v>28676</v>
      </c>
      <c r="E829" s="100"/>
      <c r="F829" s="112" t="str">
        <f t="shared" si="1"/>
        <v>ELIZABETH VALERIA GODOY POBLETE </v>
      </c>
      <c r="G829" s="100" t="s">
        <v>28677</v>
      </c>
      <c r="H829" s="39" t="s">
        <v>12</v>
      </c>
      <c r="I829" s="27"/>
      <c r="J829" s="189" t="s">
        <v>17</v>
      </c>
      <c r="K829" s="23" t="s">
        <v>15</v>
      </c>
    </row>
    <row r="830" ht="22.5" customHeight="1">
      <c r="A830" s="147">
        <v>46156.0</v>
      </c>
      <c r="B830" s="46"/>
      <c r="C830" s="44">
        <v>43497.0</v>
      </c>
      <c r="D830" s="181" t="s">
        <v>28678</v>
      </c>
      <c r="E830" s="100"/>
      <c r="F830" s="112" t="str">
        <f t="shared" si="1"/>
        <v>MARISOL FARFÁN ROJAS </v>
      </c>
      <c r="G830" s="100" t="s">
        <v>25629</v>
      </c>
      <c r="H830" s="39" t="s">
        <v>12</v>
      </c>
      <c r="I830" s="27"/>
      <c r="J830" s="189" t="s">
        <v>17</v>
      </c>
      <c r="K830" s="23" t="s">
        <v>15</v>
      </c>
    </row>
    <row r="831" ht="22.5" customHeight="1">
      <c r="A831" s="147">
        <v>46156.0</v>
      </c>
      <c r="B831" s="15">
        <v>46153.0</v>
      </c>
      <c r="C831" s="44">
        <v>43586.0</v>
      </c>
      <c r="D831" s="181" t="s">
        <v>28679</v>
      </c>
      <c r="E831" s="100"/>
      <c r="F831" s="112" t="str">
        <f t="shared" si="1"/>
        <v>CRISTIAN ESTEBAN BENÍTEZ VALLEJOS </v>
      </c>
      <c r="G831" s="100" t="s">
        <v>28680</v>
      </c>
      <c r="H831" s="39" t="s">
        <v>12</v>
      </c>
      <c r="I831" s="27"/>
      <c r="J831" s="189" t="s">
        <v>17</v>
      </c>
      <c r="K831" s="23" t="s">
        <v>15</v>
      </c>
    </row>
    <row r="832" ht="22.5" customHeight="1">
      <c r="A832" s="147">
        <v>46156.0</v>
      </c>
      <c r="B832" s="15">
        <v>46153.0</v>
      </c>
      <c r="C832" s="44">
        <v>43556.0</v>
      </c>
      <c r="D832" s="181" t="s">
        <v>28681</v>
      </c>
      <c r="E832" s="100"/>
      <c r="F832" s="112" t="str">
        <f t="shared" si="1"/>
        <v>NICOLÁS MATÍAS HERNÁNDEZ TORO </v>
      </c>
      <c r="G832" s="100" t="s">
        <v>28682</v>
      </c>
      <c r="H832" s="190"/>
      <c r="I832" s="27"/>
      <c r="J832" s="189" t="s">
        <v>17</v>
      </c>
      <c r="K832" s="23" t="s">
        <v>22</v>
      </c>
    </row>
    <row r="833" ht="22.5" customHeight="1">
      <c r="A833" s="147">
        <v>46156.0</v>
      </c>
      <c r="B833" s="15">
        <v>46156.0</v>
      </c>
      <c r="C833" s="44">
        <v>39083.0</v>
      </c>
      <c r="D833" s="181" t="s">
        <v>28683</v>
      </c>
      <c r="E833" s="100"/>
      <c r="F833" s="112" t="str">
        <f t="shared" si="1"/>
        <v>CARLA PIERINNA MASCAREÑO LEIGHTON </v>
      </c>
      <c r="G833" s="100" t="s">
        <v>28684</v>
      </c>
      <c r="H833" s="39" t="s">
        <v>12</v>
      </c>
      <c r="I833" s="27"/>
      <c r="J833" s="189" t="s">
        <v>19</v>
      </c>
      <c r="K833" s="23" t="s">
        <v>15</v>
      </c>
    </row>
    <row r="834" ht="22.5" customHeight="1">
      <c r="A834" s="147">
        <v>46156.0</v>
      </c>
      <c r="B834" s="15">
        <v>46153.0</v>
      </c>
      <c r="C834" s="44">
        <v>45352.0</v>
      </c>
      <c r="D834" s="181" t="s">
        <v>28685</v>
      </c>
      <c r="E834" s="100"/>
      <c r="F834" s="112" t="str">
        <f t="shared" si="1"/>
        <v>JULIO HUMBERTO LÓPEZ MONZÓN </v>
      </c>
      <c r="G834" s="100" t="s">
        <v>28686</v>
      </c>
      <c r="H834" s="39" t="s">
        <v>12</v>
      </c>
      <c r="I834" s="27"/>
      <c r="J834" s="189" t="s">
        <v>17</v>
      </c>
      <c r="K834" s="23" t="s">
        <v>15</v>
      </c>
    </row>
    <row r="835" ht="22.5" customHeight="1">
      <c r="A835" s="147">
        <v>46156.0</v>
      </c>
      <c r="B835" s="46"/>
      <c r="C835" s="44">
        <v>45658.0</v>
      </c>
      <c r="D835" s="181" t="s">
        <v>28687</v>
      </c>
      <c r="E835" s="100"/>
      <c r="F835" s="112" t="str">
        <f t="shared" si="1"/>
        <v>CAMILO ADRIÁN CORTÉS BRIONES </v>
      </c>
      <c r="G835" s="100" t="s">
        <v>2532</v>
      </c>
      <c r="H835" s="39" t="s">
        <v>12</v>
      </c>
      <c r="I835" s="27"/>
      <c r="J835" s="189" t="s">
        <v>17</v>
      </c>
      <c r="K835" s="23" t="s">
        <v>15</v>
      </c>
    </row>
    <row r="836" ht="22.5" customHeight="1">
      <c r="A836" s="147">
        <v>46156.0</v>
      </c>
      <c r="B836" s="46"/>
      <c r="C836" s="44">
        <v>45108.0</v>
      </c>
      <c r="D836" s="181" t="s">
        <v>28688</v>
      </c>
      <c r="E836" s="100"/>
      <c r="F836" s="112" t="str">
        <f t="shared" si="1"/>
        <v>YAZNA NINOSKA VÁSQUEZ MONTAÑO </v>
      </c>
      <c r="G836" s="100" t="s">
        <v>24504</v>
      </c>
      <c r="H836" s="39" t="s">
        <v>12</v>
      </c>
      <c r="I836" s="27"/>
      <c r="J836" s="189" t="s">
        <v>17</v>
      </c>
      <c r="K836" s="23" t="s">
        <v>15</v>
      </c>
    </row>
    <row r="837" ht="22.5" customHeight="1">
      <c r="A837" s="147">
        <v>46156.0</v>
      </c>
      <c r="B837" s="15">
        <v>46153.0</v>
      </c>
      <c r="C837" s="44">
        <v>45413.0</v>
      </c>
      <c r="D837" s="181" t="s">
        <v>28689</v>
      </c>
      <c r="E837" s="100"/>
      <c r="F837" s="112" t="str">
        <f t="shared" si="1"/>
        <v>JORGE ANTONIO URBINA MIRANDA </v>
      </c>
      <c r="G837" s="100" t="s">
        <v>28690</v>
      </c>
      <c r="H837" s="39" t="s">
        <v>12</v>
      </c>
      <c r="I837" s="27"/>
      <c r="J837" s="189" t="s">
        <v>17</v>
      </c>
      <c r="K837" s="23" t="s">
        <v>15</v>
      </c>
    </row>
    <row r="838" ht="22.5" customHeight="1">
      <c r="A838" s="147">
        <v>46156.0</v>
      </c>
      <c r="B838" s="15">
        <v>46153.0</v>
      </c>
      <c r="C838" s="44">
        <v>45413.0</v>
      </c>
      <c r="D838" s="181" t="s">
        <v>28691</v>
      </c>
      <c r="E838" s="100"/>
      <c r="F838" s="112" t="str">
        <f t="shared" si="1"/>
        <v>ALLISON VERÓNICA ÁLVAREZ VILCHES </v>
      </c>
      <c r="G838" s="100" t="s">
        <v>28692</v>
      </c>
      <c r="H838" s="190"/>
      <c r="I838" s="27"/>
      <c r="J838" s="189" t="s">
        <v>17</v>
      </c>
      <c r="K838" s="23" t="s">
        <v>22</v>
      </c>
    </row>
    <row r="839" ht="22.5" customHeight="1">
      <c r="A839" s="147">
        <v>46156.0</v>
      </c>
      <c r="B839" s="46"/>
      <c r="C839" s="44">
        <v>45413.0</v>
      </c>
      <c r="D839" s="181" t="s">
        <v>28693</v>
      </c>
      <c r="E839" s="100"/>
      <c r="F839" s="112" t="str">
        <f t="shared" si="1"/>
        <v>FRANCO ESTEBAN BRUNA MOLINA </v>
      </c>
      <c r="G839" s="100" t="s">
        <v>27324</v>
      </c>
      <c r="H839" s="39" t="s">
        <v>12</v>
      </c>
      <c r="I839" s="27"/>
      <c r="J839" s="189" t="s">
        <v>17</v>
      </c>
      <c r="K839" s="23" t="s">
        <v>15</v>
      </c>
    </row>
    <row r="840" ht="22.5" customHeight="1">
      <c r="A840" s="147">
        <v>46156.0</v>
      </c>
      <c r="B840" s="15">
        <v>46153.0</v>
      </c>
      <c r="C840" s="44">
        <v>45323.0</v>
      </c>
      <c r="D840" s="181" t="s">
        <v>28694</v>
      </c>
      <c r="E840" s="100"/>
      <c r="F840" s="112" t="str">
        <f t="shared" si="1"/>
        <v>TAMARA ANDREA MERCADO DÍAZ </v>
      </c>
      <c r="G840" s="100" t="s">
        <v>28695</v>
      </c>
      <c r="H840" s="39" t="s">
        <v>12</v>
      </c>
      <c r="I840" s="27"/>
      <c r="J840" s="189" t="s">
        <v>17</v>
      </c>
      <c r="K840" s="23" t="s">
        <v>15</v>
      </c>
    </row>
    <row r="841" ht="22.5" customHeight="1">
      <c r="A841" s="147">
        <v>46156.0</v>
      </c>
      <c r="B841" s="15"/>
      <c r="C841" s="44">
        <v>45901.0</v>
      </c>
      <c r="D841" s="181" t="s">
        <v>28696</v>
      </c>
      <c r="E841" s="100"/>
      <c r="F841" s="112" t="str">
        <f t="shared" si="1"/>
        <v>DOMINGO FERNANDO DÍAZ FREDES </v>
      </c>
      <c r="G841" s="100" t="s">
        <v>28697</v>
      </c>
      <c r="H841" s="190"/>
      <c r="I841" s="27"/>
      <c r="J841" s="189" t="s">
        <v>17</v>
      </c>
      <c r="K841" s="23" t="s">
        <v>15</v>
      </c>
    </row>
    <row r="842" ht="22.5" customHeight="1">
      <c r="A842" s="147">
        <v>46156.0</v>
      </c>
      <c r="B842" s="15">
        <v>46142.0</v>
      </c>
      <c r="C842" s="44">
        <v>45170.0</v>
      </c>
      <c r="D842" s="181" t="s">
        <v>28698</v>
      </c>
      <c r="E842" s="100"/>
      <c r="F842" s="112" t="str">
        <f t="shared" si="1"/>
        <v>CÉSAR RODRIGO ZAMORA ÁLVAREZ </v>
      </c>
      <c r="G842" s="100" t="s">
        <v>28699</v>
      </c>
      <c r="H842" s="39" t="s">
        <v>12</v>
      </c>
      <c r="I842" s="27"/>
      <c r="J842" s="189" t="s">
        <v>17</v>
      </c>
      <c r="K842" s="23" t="s">
        <v>15</v>
      </c>
    </row>
    <row r="843" ht="22.5" customHeight="1">
      <c r="A843" s="147">
        <v>46156.0</v>
      </c>
      <c r="B843" s="15">
        <v>46142.0</v>
      </c>
      <c r="C843" s="44">
        <v>42767.0</v>
      </c>
      <c r="D843" s="181" t="s">
        <v>28700</v>
      </c>
      <c r="E843" s="100"/>
      <c r="F843" s="112" t="str">
        <f t="shared" si="1"/>
        <v>ERIKA ANDREA SCHWARZ FIGUEROA </v>
      </c>
      <c r="G843" s="100" t="s">
        <v>28701</v>
      </c>
      <c r="H843" s="39" t="s">
        <v>12</v>
      </c>
      <c r="I843" s="27"/>
      <c r="J843" s="189" t="s">
        <v>17</v>
      </c>
      <c r="K843" s="23" t="s">
        <v>15</v>
      </c>
    </row>
    <row r="844" ht="22.5" customHeight="1">
      <c r="A844" s="147">
        <v>46156.0</v>
      </c>
      <c r="B844" s="15">
        <v>46142.0</v>
      </c>
      <c r="C844" s="44">
        <v>44958.0</v>
      </c>
      <c r="D844" s="181" t="s">
        <v>28702</v>
      </c>
      <c r="E844" s="100"/>
      <c r="F844" s="112" t="str">
        <f t="shared" si="1"/>
        <v>MANUEL PATRICIO VARGAS OLIVARES </v>
      </c>
      <c r="G844" s="100" t="s">
        <v>28703</v>
      </c>
      <c r="H844" s="39" t="s">
        <v>12</v>
      </c>
      <c r="I844" s="27"/>
      <c r="J844" s="189" t="s">
        <v>17</v>
      </c>
      <c r="K844" s="23" t="s">
        <v>15</v>
      </c>
    </row>
    <row r="845" ht="22.5" customHeight="1">
      <c r="A845" s="147">
        <v>46156.0</v>
      </c>
      <c r="B845" s="15">
        <v>46146.0</v>
      </c>
      <c r="C845" s="44">
        <v>45078.0</v>
      </c>
      <c r="D845" s="181" t="s">
        <v>28704</v>
      </c>
      <c r="E845" s="100"/>
      <c r="F845" s="112" t="str">
        <f t="shared" si="1"/>
        <v>JOEL IGNACIO PONCE ARANDA </v>
      </c>
      <c r="G845" s="100" t="s">
        <v>28705</v>
      </c>
      <c r="H845" s="190"/>
      <c r="I845" s="27"/>
      <c r="J845" s="189" t="s">
        <v>17</v>
      </c>
      <c r="K845" s="23" t="s">
        <v>22</v>
      </c>
    </row>
    <row r="846" ht="22.5" customHeight="1">
      <c r="A846" s="147">
        <v>46156.0</v>
      </c>
      <c r="B846" s="15">
        <v>46142.0</v>
      </c>
      <c r="C846" s="44">
        <v>45383.0</v>
      </c>
      <c r="D846" s="181" t="s">
        <v>28706</v>
      </c>
      <c r="E846" s="100"/>
      <c r="F846" s="112" t="str">
        <f t="shared" si="1"/>
        <v>ÁLVARO IGNACIO LÁRTIGA PINILLA </v>
      </c>
      <c r="G846" s="100" t="s">
        <v>28707</v>
      </c>
      <c r="H846" s="39" t="s">
        <v>12</v>
      </c>
      <c r="I846" s="27"/>
      <c r="J846" s="189" t="s">
        <v>17</v>
      </c>
      <c r="K846" s="23" t="s">
        <v>15</v>
      </c>
    </row>
    <row r="847" ht="22.5" customHeight="1">
      <c r="A847" s="147">
        <v>46156.0</v>
      </c>
      <c r="B847" s="15">
        <v>46142.0</v>
      </c>
      <c r="C847" s="44">
        <v>43070.0</v>
      </c>
      <c r="D847" s="181" t="s">
        <v>28708</v>
      </c>
      <c r="E847" s="100"/>
      <c r="F847" s="112" t="str">
        <f t="shared" si="1"/>
        <v>MARÍA LORETO PIZARRO ARTIGAS </v>
      </c>
      <c r="G847" s="100" t="s">
        <v>28709</v>
      </c>
      <c r="H847" s="39" t="s">
        <v>12</v>
      </c>
      <c r="I847" s="27"/>
      <c r="J847" s="189" t="s">
        <v>17</v>
      </c>
      <c r="K847" s="23" t="s">
        <v>15</v>
      </c>
    </row>
    <row r="848" ht="22.5" customHeight="1">
      <c r="A848" s="147">
        <v>46156.0</v>
      </c>
      <c r="B848" s="15">
        <v>46142.0</v>
      </c>
      <c r="C848" s="44">
        <v>45200.0</v>
      </c>
      <c r="D848" s="181" t="s">
        <v>28710</v>
      </c>
      <c r="E848" s="100"/>
      <c r="F848" s="112" t="str">
        <f t="shared" si="1"/>
        <v>JAMES VALCOURT </v>
      </c>
      <c r="G848" s="100" t="s">
        <v>28711</v>
      </c>
      <c r="H848" s="190"/>
      <c r="I848" s="27"/>
      <c r="J848" s="189" t="s">
        <v>17</v>
      </c>
      <c r="K848" s="23" t="s">
        <v>22</v>
      </c>
    </row>
    <row r="849" ht="22.5" customHeight="1">
      <c r="A849" s="147">
        <v>46156.0</v>
      </c>
      <c r="B849" s="15">
        <v>46142.0</v>
      </c>
      <c r="C849" s="44">
        <v>45689.0</v>
      </c>
      <c r="D849" s="181" t="s">
        <v>28712</v>
      </c>
      <c r="E849" s="100"/>
      <c r="F849" s="112" t="str">
        <f t="shared" si="1"/>
        <v>MARCELO ANTONIO LATOJA ANDRADE </v>
      </c>
      <c r="G849" s="100" t="s">
        <v>28713</v>
      </c>
      <c r="H849" s="39" t="s">
        <v>12</v>
      </c>
      <c r="I849" s="27"/>
      <c r="J849" s="189" t="s">
        <v>17</v>
      </c>
      <c r="K849" s="23" t="s">
        <v>15</v>
      </c>
    </row>
    <row r="850" ht="22.5" customHeight="1">
      <c r="A850" s="147">
        <v>46156.0</v>
      </c>
      <c r="B850" s="15">
        <v>46142.0</v>
      </c>
      <c r="C850" s="44">
        <v>42583.0</v>
      </c>
      <c r="D850" s="181" t="s">
        <v>28714</v>
      </c>
      <c r="E850" s="100"/>
      <c r="F850" s="112" t="str">
        <f t="shared" si="1"/>
        <v>JORGE PATRICIO SALVADOR CANCINO </v>
      </c>
      <c r="G850" s="100" t="s">
        <v>28715</v>
      </c>
      <c r="H850" s="39" t="s">
        <v>12</v>
      </c>
      <c r="I850" s="27"/>
      <c r="J850" s="189" t="s">
        <v>17</v>
      </c>
      <c r="K850" s="23" t="s">
        <v>15</v>
      </c>
    </row>
    <row r="851" ht="22.5" customHeight="1">
      <c r="A851" s="147">
        <v>46156.0</v>
      </c>
      <c r="B851" s="15">
        <v>46142.0</v>
      </c>
      <c r="C851" s="44">
        <v>42064.0</v>
      </c>
      <c r="D851" s="181" t="s">
        <v>28716</v>
      </c>
      <c r="E851" s="100"/>
      <c r="F851" s="112" t="str">
        <f t="shared" si="1"/>
        <v>JAIME ALEJANDRO CÁCERES PINTO </v>
      </c>
      <c r="G851" s="100" t="s">
        <v>28717</v>
      </c>
      <c r="H851" s="190"/>
      <c r="I851" s="27"/>
      <c r="J851" s="189" t="s">
        <v>17</v>
      </c>
      <c r="K851" s="23" t="s">
        <v>22</v>
      </c>
    </row>
    <row r="852" ht="22.5" customHeight="1">
      <c r="A852" s="147">
        <v>46156.0</v>
      </c>
      <c r="B852" s="15"/>
      <c r="C852" s="44"/>
      <c r="D852" s="181" t="s">
        <v>28718</v>
      </c>
      <c r="E852" s="100"/>
      <c r="F852" s="112" t="str">
        <f t="shared" si="1"/>
        <v>FELIPE ANDRÉS GATICA SILVA </v>
      </c>
      <c r="G852" s="100" t="s">
        <v>28719</v>
      </c>
      <c r="H852" s="190"/>
      <c r="I852" s="27"/>
      <c r="J852" s="191"/>
      <c r="K852" s="28"/>
    </row>
    <row r="853" ht="22.5" customHeight="1">
      <c r="A853" s="147">
        <v>46156.0</v>
      </c>
      <c r="B853" s="15"/>
      <c r="C853" s="44"/>
      <c r="D853" s="181" t="s">
        <v>28720</v>
      </c>
      <c r="E853" s="100"/>
      <c r="F853" s="112" t="str">
        <f t="shared" si="1"/>
        <v>JUAN JEREMÍAS CARRASCO CASTRO </v>
      </c>
      <c r="G853" s="100" t="s">
        <v>28721</v>
      </c>
      <c r="H853" s="190"/>
      <c r="I853" s="27"/>
      <c r="J853" s="191"/>
      <c r="K853" s="28"/>
    </row>
    <row r="854" ht="22.5" customHeight="1">
      <c r="A854" s="147">
        <v>46156.0</v>
      </c>
      <c r="B854" s="15"/>
      <c r="C854" s="44"/>
      <c r="D854" s="181" t="s">
        <v>28722</v>
      </c>
      <c r="E854" s="100"/>
      <c r="F854" s="112" t="str">
        <f t="shared" si="1"/>
        <v>DANIEL ESTEBAN MOLINA JIMÉNEZ </v>
      </c>
      <c r="G854" s="100" t="s">
        <v>28723</v>
      </c>
      <c r="H854" s="39" t="s">
        <v>12</v>
      </c>
      <c r="I854" s="27"/>
      <c r="J854" s="189" t="s">
        <v>14</v>
      </c>
      <c r="K854" s="28"/>
    </row>
    <row r="855" ht="22.5" customHeight="1">
      <c r="A855" s="147">
        <v>46156.0</v>
      </c>
      <c r="B855" s="15"/>
      <c r="C855" s="44"/>
      <c r="D855" s="181" t="s">
        <v>28724</v>
      </c>
      <c r="E855" s="100"/>
      <c r="F855" s="112" t="str">
        <f t="shared" si="1"/>
        <v>JAVIER EDUARDO CIFUENTES VALENZUELA </v>
      </c>
      <c r="G855" s="100" t="s">
        <v>28725</v>
      </c>
      <c r="H855" s="39" t="s">
        <v>12</v>
      </c>
      <c r="I855" s="27"/>
      <c r="J855" s="189" t="s">
        <v>14</v>
      </c>
      <c r="K855" s="28"/>
    </row>
    <row r="856" ht="22.5" customHeight="1">
      <c r="A856" s="147">
        <v>46156.0</v>
      </c>
      <c r="B856" s="15"/>
      <c r="C856" s="44"/>
      <c r="D856" s="181" t="s">
        <v>28726</v>
      </c>
      <c r="E856" s="100"/>
      <c r="F856" s="112" t="str">
        <f t="shared" si="1"/>
        <v>ENRIQUE ALFONSO GIL RAMÍREZ </v>
      </c>
      <c r="G856" s="100" t="s">
        <v>28727</v>
      </c>
      <c r="H856" s="39" t="s">
        <v>12</v>
      </c>
      <c r="I856" s="27"/>
      <c r="J856" s="191" t="s">
        <v>14</v>
      </c>
      <c r="K856" s="28"/>
    </row>
    <row r="857" ht="22.5" customHeight="1">
      <c r="A857" s="147">
        <v>46156.0</v>
      </c>
      <c r="B857" s="15">
        <v>46156.0</v>
      </c>
      <c r="C857" s="44">
        <v>43405.0</v>
      </c>
      <c r="D857" s="181" t="s">
        <v>28728</v>
      </c>
      <c r="E857" s="100"/>
      <c r="F857" s="112" t="str">
        <f t="shared" si="1"/>
        <v>CRISTIAN FERNANDO CARRASCO ORREGO </v>
      </c>
      <c r="G857" s="100" t="s">
        <v>28729</v>
      </c>
      <c r="H857" s="39" t="s">
        <v>12</v>
      </c>
      <c r="I857" s="27"/>
      <c r="J857" s="189" t="s">
        <v>17</v>
      </c>
      <c r="K857" s="23" t="s">
        <v>15</v>
      </c>
    </row>
    <row r="858" ht="22.5" customHeight="1">
      <c r="A858" s="147">
        <v>46156.0</v>
      </c>
      <c r="B858" s="15">
        <v>46156.0</v>
      </c>
      <c r="C858" s="44">
        <v>45413.0</v>
      </c>
      <c r="D858" s="181" t="s">
        <v>28730</v>
      </c>
      <c r="E858" s="100"/>
      <c r="F858" s="112" t="str">
        <f t="shared" si="1"/>
        <v>ELBA IRIS RODRIGUEZ IBARRA </v>
      </c>
      <c r="G858" s="100" t="s">
        <v>28731</v>
      </c>
      <c r="H858" s="39" t="s">
        <v>12</v>
      </c>
      <c r="I858" s="27"/>
      <c r="J858" s="189" t="s">
        <v>17</v>
      </c>
      <c r="K858" s="23" t="s">
        <v>15</v>
      </c>
    </row>
    <row r="859" ht="22.5" customHeight="1">
      <c r="A859" s="147">
        <v>46156.0</v>
      </c>
      <c r="B859" s="15"/>
      <c r="C859" s="44"/>
      <c r="D859" s="181" t="s">
        <v>28732</v>
      </c>
      <c r="E859" s="100"/>
      <c r="F859" s="112" t="str">
        <f t="shared" si="1"/>
        <v>DAVID ANTONIO GONZALEZ ENRIQUEZ </v>
      </c>
      <c r="G859" s="100" t="s">
        <v>3032</v>
      </c>
      <c r="H859" s="39" t="s">
        <v>12</v>
      </c>
      <c r="I859" s="27"/>
      <c r="J859" s="189" t="s">
        <v>17</v>
      </c>
      <c r="K859" s="23" t="s">
        <v>15</v>
      </c>
    </row>
    <row r="860" ht="22.5" customHeight="1">
      <c r="A860" s="147">
        <v>46156.0</v>
      </c>
      <c r="B860" s="15"/>
      <c r="C860" s="44"/>
      <c r="D860" s="181" t="s">
        <v>28733</v>
      </c>
      <c r="E860" s="100"/>
      <c r="F860" s="112" t="str">
        <f t="shared" si="1"/>
        <v>JOHAN ANTONIO VIVAR NORMAN </v>
      </c>
      <c r="G860" s="100" t="s">
        <v>16959</v>
      </c>
      <c r="H860" s="190"/>
      <c r="I860" s="27"/>
      <c r="J860" s="189" t="s">
        <v>14</v>
      </c>
      <c r="K860" s="28"/>
    </row>
    <row r="861" ht="22.5" customHeight="1">
      <c r="A861" s="147">
        <v>46156.0</v>
      </c>
      <c r="B861" s="15"/>
      <c r="C861" s="44"/>
      <c r="D861" s="181" t="s">
        <v>28734</v>
      </c>
      <c r="E861" s="100" t="s">
        <v>28735</v>
      </c>
      <c r="F861" s="112" t="str">
        <f t="shared" si="1"/>
        <v>SEBASTIAN ALBERTO FUENTEALBA ZUÑIGA</v>
      </c>
      <c r="G861" s="100" t="s">
        <v>28736</v>
      </c>
      <c r="H861" s="39" t="s">
        <v>12</v>
      </c>
      <c r="I861" s="27"/>
      <c r="J861" s="189" t="s">
        <v>17</v>
      </c>
      <c r="K861" s="23" t="s">
        <v>20</v>
      </c>
    </row>
    <row r="862" ht="22.5" customHeight="1">
      <c r="A862" s="147">
        <v>46157.0</v>
      </c>
      <c r="B862" s="15"/>
      <c r="C862" s="46" t="s">
        <v>4078</v>
      </c>
      <c r="D862" s="181" t="s">
        <v>28737</v>
      </c>
      <c r="E862" s="100"/>
      <c r="F862" s="112" t="str">
        <f t="shared" si="1"/>
        <v>TOMÁS EFRÉN SEPÚLVEDA VÁSQUEZ </v>
      </c>
      <c r="G862" s="100" t="s">
        <v>28738</v>
      </c>
      <c r="H862" s="190"/>
      <c r="I862" s="27"/>
      <c r="J862" s="189" t="s">
        <v>21</v>
      </c>
      <c r="K862" s="28"/>
    </row>
    <row r="863" ht="22.5" customHeight="1">
      <c r="A863" s="147">
        <v>46157.0</v>
      </c>
      <c r="B863" s="15"/>
      <c r="C863" s="44"/>
      <c r="D863" s="181" t="s">
        <v>28739</v>
      </c>
      <c r="E863" s="100"/>
      <c r="F863" s="112" t="str">
        <f t="shared" si="1"/>
        <v>JONATHAN ALEXANDER VALENZUELA JORQUERA </v>
      </c>
      <c r="G863" s="100" t="s">
        <v>28740</v>
      </c>
      <c r="H863" s="39" t="s">
        <v>12</v>
      </c>
      <c r="I863" s="27"/>
      <c r="J863" s="189" t="s">
        <v>14</v>
      </c>
      <c r="K863" s="28"/>
    </row>
    <row r="864" ht="22.5" customHeight="1">
      <c r="A864" s="147">
        <v>46157.0</v>
      </c>
      <c r="B864" s="15"/>
      <c r="C864" s="44"/>
      <c r="D864" s="181" t="s">
        <v>28741</v>
      </c>
      <c r="E864" s="100"/>
      <c r="F864" s="112" t="str">
        <f t="shared" si="1"/>
        <v>ROBERTO CARLOS ARCOS SAAVEDRA </v>
      </c>
      <c r="G864" s="100" t="s">
        <v>13093</v>
      </c>
      <c r="H864" s="190"/>
      <c r="I864" s="27"/>
      <c r="J864" s="189" t="s">
        <v>14</v>
      </c>
      <c r="K864" s="28"/>
    </row>
    <row r="865" ht="22.5" customHeight="1">
      <c r="A865" s="147">
        <v>46157.0</v>
      </c>
      <c r="B865" s="15"/>
      <c r="C865" s="44"/>
      <c r="D865" s="181" t="s">
        <v>28742</v>
      </c>
      <c r="E865" s="100"/>
      <c r="F865" s="112" t="str">
        <f t="shared" si="1"/>
        <v>ESTEFANÍA ALEJANDRA FARFÁN FARFÁN </v>
      </c>
      <c r="G865" s="100" t="s">
        <v>28743</v>
      </c>
      <c r="H865" s="39" t="s">
        <v>12</v>
      </c>
      <c r="I865" s="27"/>
      <c r="J865" s="189" t="s">
        <v>14</v>
      </c>
      <c r="K865" s="28"/>
    </row>
    <row r="866" ht="22.5" customHeight="1">
      <c r="A866" s="147">
        <v>46157.0</v>
      </c>
      <c r="B866" s="15"/>
      <c r="C866" s="44"/>
      <c r="D866" s="181" t="s">
        <v>28744</v>
      </c>
      <c r="E866" s="100"/>
      <c r="F866" s="112" t="str">
        <f t="shared" si="1"/>
        <v>MARIA CECILIA VILLAMIZAR NIÑO </v>
      </c>
      <c r="G866" s="100" t="s">
        <v>8578</v>
      </c>
      <c r="H866" s="39" t="s">
        <v>12</v>
      </c>
      <c r="I866" s="27"/>
      <c r="J866" s="189" t="s">
        <v>14</v>
      </c>
      <c r="K866" s="28"/>
    </row>
    <row r="867" ht="22.5" customHeight="1">
      <c r="A867" s="147">
        <v>46157.0</v>
      </c>
      <c r="B867" s="15"/>
      <c r="C867" s="44"/>
      <c r="D867" s="181" t="s">
        <v>28745</v>
      </c>
      <c r="E867" s="100"/>
      <c r="F867" s="112" t="str">
        <f t="shared" si="1"/>
        <v>JANIRA ANALIS MARTÍNEZ CARMONA </v>
      </c>
      <c r="G867" s="100" t="s">
        <v>28746</v>
      </c>
      <c r="H867" s="39" t="s">
        <v>12</v>
      </c>
      <c r="I867" s="27"/>
      <c r="J867" s="189" t="s">
        <v>14</v>
      </c>
      <c r="K867" s="28"/>
    </row>
    <row r="868" ht="22.5" customHeight="1">
      <c r="A868" s="147">
        <v>46157.0</v>
      </c>
      <c r="B868" s="15"/>
      <c r="C868" s="44"/>
      <c r="D868" s="181" t="s">
        <v>28747</v>
      </c>
      <c r="E868" s="100"/>
      <c r="F868" s="112" t="str">
        <f t="shared" si="1"/>
        <v>LEYLA SOFÍA GONZÁLEZ SAN MARTÍN </v>
      </c>
      <c r="G868" s="100" t="s">
        <v>28748</v>
      </c>
      <c r="H868" s="39" t="s">
        <v>12</v>
      </c>
      <c r="I868" s="27"/>
      <c r="J868" s="189" t="s">
        <v>14</v>
      </c>
      <c r="K868" s="28"/>
    </row>
    <row r="869" ht="22.5" customHeight="1">
      <c r="A869" s="147">
        <v>46157.0</v>
      </c>
      <c r="B869" s="15"/>
      <c r="C869" s="44"/>
      <c r="D869" s="181" t="s">
        <v>28749</v>
      </c>
      <c r="E869" s="100"/>
      <c r="F869" s="112" t="str">
        <f t="shared" si="1"/>
        <v>MICHELL ALEJANDRA RODRIGUEZ VILLAMIZAR </v>
      </c>
      <c r="G869" s="100" t="s">
        <v>28750</v>
      </c>
      <c r="H869" s="190"/>
      <c r="I869" s="27"/>
      <c r="J869" s="189" t="s">
        <v>14</v>
      </c>
      <c r="K869" s="28"/>
    </row>
    <row r="870" ht="22.5" customHeight="1">
      <c r="A870" s="147">
        <v>46157.0</v>
      </c>
      <c r="B870" s="15"/>
      <c r="C870" s="44"/>
      <c r="D870" s="181" t="s">
        <v>28751</v>
      </c>
      <c r="E870" s="100"/>
      <c r="F870" s="112" t="str">
        <f t="shared" si="1"/>
        <v>RUBÉN DARÍO VÁSQUEZ MURGUEITIO </v>
      </c>
      <c r="G870" s="100" t="s">
        <v>28752</v>
      </c>
      <c r="H870" s="39" t="s">
        <v>12</v>
      </c>
      <c r="I870" s="27"/>
      <c r="J870" s="189" t="s">
        <v>14</v>
      </c>
      <c r="K870" s="28"/>
    </row>
    <row r="871" ht="22.5" customHeight="1">
      <c r="A871" s="147">
        <v>46157.0</v>
      </c>
      <c r="B871" s="15"/>
      <c r="C871" s="44"/>
      <c r="D871" s="181" t="s">
        <v>28753</v>
      </c>
      <c r="E871" s="100"/>
      <c r="F871" s="112" t="str">
        <f t="shared" si="1"/>
        <v>NICOLÁS IGNACIO ESTAY ESPEJO </v>
      </c>
      <c r="G871" s="100" t="s">
        <v>28754</v>
      </c>
      <c r="H871" s="39" t="s">
        <v>12</v>
      </c>
      <c r="I871" s="27"/>
      <c r="J871" s="189" t="s">
        <v>14</v>
      </c>
      <c r="K871" s="23" t="s">
        <v>15</v>
      </c>
    </row>
    <row r="872" ht="22.5" customHeight="1">
      <c r="A872" s="147">
        <v>46157.0</v>
      </c>
      <c r="B872" s="15"/>
      <c r="C872" s="44"/>
      <c r="D872" s="181" t="s">
        <v>28755</v>
      </c>
      <c r="E872" s="100"/>
      <c r="F872" s="112" t="str">
        <f t="shared" si="1"/>
        <v>CELIA CLARA OLIVARES SAMIT </v>
      </c>
      <c r="G872" s="100" t="s">
        <v>28756</v>
      </c>
      <c r="H872" s="190"/>
      <c r="I872" s="27"/>
      <c r="J872" s="189" t="s">
        <v>14</v>
      </c>
      <c r="K872" s="28"/>
    </row>
    <row r="873" ht="22.5" customHeight="1">
      <c r="A873" s="147">
        <v>46157.0</v>
      </c>
      <c r="B873" s="15"/>
      <c r="C873" s="44"/>
      <c r="D873" s="181" t="s">
        <v>28757</v>
      </c>
      <c r="E873" s="100"/>
      <c r="F873" s="112" t="str">
        <f t="shared" si="1"/>
        <v>BEATRIZ ALEJANDRA DÍAZ VALDIVIA </v>
      </c>
      <c r="G873" s="100" t="s">
        <v>28758</v>
      </c>
      <c r="H873" s="190"/>
      <c r="I873" s="27"/>
      <c r="J873" s="189" t="s">
        <v>14</v>
      </c>
      <c r="K873" s="28"/>
    </row>
    <row r="874" ht="22.5" customHeight="1">
      <c r="A874" s="147">
        <v>46157.0</v>
      </c>
      <c r="B874" s="15"/>
      <c r="C874" s="44"/>
      <c r="D874" s="181" t="s">
        <v>28759</v>
      </c>
      <c r="E874" s="100"/>
      <c r="F874" s="112" t="str">
        <f t="shared" si="1"/>
        <v>BASTIÁN ALEJANDRO TORRES ARANDA </v>
      </c>
      <c r="G874" s="100" t="s">
        <v>18259</v>
      </c>
      <c r="H874" s="39" t="s">
        <v>12</v>
      </c>
      <c r="I874" s="27"/>
      <c r="J874" s="189" t="s">
        <v>14</v>
      </c>
      <c r="K874" s="28"/>
    </row>
    <row r="875" ht="22.5" customHeight="1">
      <c r="A875" s="147">
        <v>46157.0</v>
      </c>
      <c r="B875" s="15"/>
      <c r="C875" s="44"/>
      <c r="D875" s="181" t="s">
        <v>28760</v>
      </c>
      <c r="E875" s="100"/>
      <c r="F875" s="112" t="str">
        <f t="shared" si="1"/>
        <v>JEAN PAUL ALEXANDER GÓMEZ URIBE </v>
      </c>
      <c r="G875" s="100" t="s">
        <v>28761</v>
      </c>
      <c r="H875" s="39" t="s">
        <v>12</v>
      </c>
      <c r="I875" s="27"/>
      <c r="J875" s="189" t="s">
        <v>14</v>
      </c>
      <c r="K875" s="23" t="s">
        <v>15</v>
      </c>
    </row>
    <row r="876" ht="22.5" customHeight="1">
      <c r="A876" s="147">
        <v>46157.0</v>
      </c>
      <c r="B876" s="15"/>
      <c r="C876" s="44"/>
      <c r="D876" s="181" t="s">
        <v>28762</v>
      </c>
      <c r="E876" s="100"/>
      <c r="F876" s="112" t="str">
        <f t="shared" si="1"/>
        <v>HARIAN AMARU ULLOA ASTORGA </v>
      </c>
      <c r="G876" s="100" t="s">
        <v>28763</v>
      </c>
      <c r="H876" s="190"/>
      <c r="I876" s="27"/>
      <c r="J876" s="189" t="s">
        <v>14</v>
      </c>
      <c r="K876" s="28"/>
    </row>
    <row r="877" ht="22.5" customHeight="1">
      <c r="A877" s="147">
        <v>46157.0</v>
      </c>
      <c r="B877" s="15"/>
      <c r="C877" s="44"/>
      <c r="D877" s="181" t="s">
        <v>28764</v>
      </c>
      <c r="E877" s="100"/>
      <c r="F877" s="112" t="str">
        <f t="shared" si="1"/>
        <v>DANIELA ANDREA PULGAR ESCÁRATE </v>
      </c>
      <c r="G877" s="100" t="s">
        <v>28765</v>
      </c>
      <c r="H877" s="39" t="s">
        <v>12</v>
      </c>
      <c r="I877" s="27"/>
      <c r="J877" s="189" t="s">
        <v>14</v>
      </c>
      <c r="K877" s="28"/>
    </row>
    <row r="878" ht="22.5" customHeight="1">
      <c r="A878" s="147">
        <v>46157.0</v>
      </c>
      <c r="B878" s="15"/>
      <c r="C878" s="44"/>
      <c r="D878" s="181" t="s">
        <v>28766</v>
      </c>
      <c r="E878" s="100"/>
      <c r="F878" s="112" t="str">
        <f t="shared" si="1"/>
        <v>JOSEFA IGNACIA SANTANDER MORENO </v>
      </c>
      <c r="G878" s="100" t="s">
        <v>28767</v>
      </c>
      <c r="H878" s="39" t="s">
        <v>12</v>
      </c>
      <c r="I878" s="27"/>
      <c r="J878" s="189" t="s">
        <v>14</v>
      </c>
      <c r="K878" s="23" t="s">
        <v>15</v>
      </c>
    </row>
    <row r="879" ht="22.5" customHeight="1">
      <c r="A879" s="147">
        <v>46157.0</v>
      </c>
      <c r="B879" s="15"/>
      <c r="C879" s="44"/>
      <c r="D879" s="181" t="s">
        <v>28768</v>
      </c>
      <c r="E879" s="100"/>
      <c r="F879" s="112" t="str">
        <f t="shared" si="1"/>
        <v>RUBEN MARCO GONZÁLEZ REYES </v>
      </c>
      <c r="G879" s="100" t="s">
        <v>28769</v>
      </c>
      <c r="H879" s="190"/>
      <c r="I879" s="27"/>
      <c r="J879" s="189" t="s">
        <v>14</v>
      </c>
      <c r="K879" s="28"/>
    </row>
    <row r="880" ht="22.5" customHeight="1">
      <c r="A880" s="147">
        <v>46157.0</v>
      </c>
      <c r="B880" s="15"/>
      <c r="C880" s="44"/>
      <c r="D880" s="181" t="s">
        <v>28770</v>
      </c>
      <c r="E880" s="100"/>
      <c r="F880" s="112" t="str">
        <f t="shared" si="1"/>
        <v>FERNANDO ANDRÉS QUEZADA GAJARDO </v>
      </c>
      <c r="G880" s="100" t="s">
        <v>28771</v>
      </c>
      <c r="H880" s="39" t="s">
        <v>12</v>
      </c>
      <c r="I880" s="27"/>
      <c r="J880" s="189" t="s">
        <v>14</v>
      </c>
      <c r="K880" s="28"/>
    </row>
    <row r="881" ht="22.5" customHeight="1">
      <c r="A881" s="147">
        <v>46157.0</v>
      </c>
      <c r="B881" s="15"/>
      <c r="C881" s="44"/>
      <c r="D881" s="181" t="s">
        <v>28772</v>
      </c>
      <c r="E881" s="100"/>
      <c r="F881" s="112" t="str">
        <f t="shared" si="1"/>
        <v>PABLO ANDRÉS PINO SAGREDO </v>
      </c>
      <c r="G881" s="100" t="s">
        <v>28773</v>
      </c>
      <c r="H881" s="39" t="s">
        <v>12</v>
      </c>
      <c r="I881" s="27"/>
      <c r="J881" s="189" t="s">
        <v>14</v>
      </c>
      <c r="K881" s="28"/>
    </row>
    <row r="882" ht="22.5" customHeight="1">
      <c r="A882" s="147">
        <v>46157.0</v>
      </c>
      <c r="B882" s="15"/>
      <c r="C882" s="44"/>
      <c r="D882" s="181" t="s">
        <v>28774</v>
      </c>
      <c r="E882" s="100"/>
      <c r="F882" s="112" t="str">
        <f t="shared" si="1"/>
        <v>CONSTANZA ALEJANDRA FERNÁNDEZ GARAY </v>
      </c>
      <c r="G882" s="100" t="s">
        <v>28775</v>
      </c>
      <c r="H882" s="39" t="s">
        <v>12</v>
      </c>
      <c r="I882" s="27"/>
      <c r="J882" s="189" t="s">
        <v>14</v>
      </c>
      <c r="K882" s="28"/>
    </row>
    <row r="883" ht="22.5" customHeight="1">
      <c r="A883" s="147">
        <v>46157.0</v>
      </c>
      <c r="B883" s="15"/>
      <c r="C883" s="44"/>
      <c r="D883" s="181" t="s">
        <v>28776</v>
      </c>
      <c r="E883" s="100"/>
      <c r="F883" s="112" t="str">
        <f t="shared" si="1"/>
        <v>YAMILETH AYLINE TRONCOSO LARA </v>
      </c>
      <c r="G883" s="100" t="s">
        <v>28777</v>
      </c>
      <c r="H883" s="190"/>
      <c r="I883" s="27"/>
      <c r="J883" s="189" t="s">
        <v>14</v>
      </c>
      <c r="K883" s="28"/>
    </row>
    <row r="884" ht="22.5" customHeight="1">
      <c r="A884" s="147">
        <v>46157.0</v>
      </c>
      <c r="B884" s="15"/>
      <c r="C884" s="44"/>
      <c r="D884" s="181" t="s">
        <v>28778</v>
      </c>
      <c r="E884" s="100"/>
      <c r="F884" s="112" t="str">
        <f t="shared" si="1"/>
        <v>MARÍA ISABEL TRONCOSO RAVELLO </v>
      </c>
      <c r="G884" s="100" t="s">
        <v>28779</v>
      </c>
      <c r="H884" s="39" t="s">
        <v>12</v>
      </c>
      <c r="I884" s="27"/>
      <c r="J884" s="189" t="s">
        <v>14</v>
      </c>
      <c r="K884" s="28"/>
    </row>
    <row r="885" ht="22.5" customHeight="1">
      <c r="A885" s="147">
        <v>46157.0</v>
      </c>
      <c r="B885" s="15"/>
      <c r="C885" s="44"/>
      <c r="D885" s="181" t="s">
        <v>28780</v>
      </c>
      <c r="E885" s="100"/>
      <c r="F885" s="112" t="str">
        <f t="shared" si="1"/>
        <v>JORDANIHA BELÉN DEL CAMPO FLORES </v>
      </c>
      <c r="G885" s="100" t="s">
        <v>28781</v>
      </c>
      <c r="H885" s="190"/>
      <c r="I885" s="27"/>
      <c r="J885" s="189" t="s">
        <v>14</v>
      </c>
      <c r="K885" s="28"/>
    </row>
    <row r="886" ht="22.5" customHeight="1">
      <c r="A886" s="147">
        <v>46157.0</v>
      </c>
      <c r="B886" s="15"/>
      <c r="C886" s="44"/>
      <c r="D886" s="181" t="s">
        <v>28782</v>
      </c>
      <c r="E886" s="100"/>
      <c r="F886" s="112" t="str">
        <f t="shared" si="1"/>
        <v>SEBASTIÁN ANDRÉS ZAMBRANO ZÁRATE </v>
      </c>
      <c r="G886" s="100" t="s">
        <v>28783</v>
      </c>
      <c r="H886" s="39" t="s">
        <v>12</v>
      </c>
      <c r="I886" s="27"/>
      <c r="J886" s="189" t="s">
        <v>14</v>
      </c>
      <c r="K886" s="28"/>
    </row>
    <row r="887" ht="22.5" customHeight="1">
      <c r="A887" s="147">
        <v>46157.0</v>
      </c>
      <c r="B887" s="15"/>
      <c r="C887" s="44"/>
      <c r="D887" s="181" t="s">
        <v>28784</v>
      </c>
      <c r="E887" s="100"/>
      <c r="F887" s="112" t="str">
        <f t="shared" si="1"/>
        <v>CLAUDIO NICOLAS TORRES TAPIA </v>
      </c>
      <c r="G887" s="100" t="s">
        <v>22272</v>
      </c>
      <c r="H887" s="39" t="s">
        <v>12</v>
      </c>
      <c r="I887" s="27"/>
      <c r="J887" s="189" t="s">
        <v>14</v>
      </c>
      <c r="K887" s="28"/>
    </row>
    <row r="888" ht="22.5" customHeight="1">
      <c r="A888" s="147">
        <v>46157.0</v>
      </c>
      <c r="B888" s="15"/>
      <c r="C888" s="46" t="s">
        <v>106</v>
      </c>
      <c r="D888" s="181" t="s">
        <v>28785</v>
      </c>
      <c r="E888" s="100"/>
      <c r="F888" s="112" t="str">
        <f t="shared" si="1"/>
        <v>LUIS MANUEL ARRIECHE GONZALEZ </v>
      </c>
      <c r="G888" s="100" t="s">
        <v>28786</v>
      </c>
      <c r="H888" s="39" t="s">
        <v>12</v>
      </c>
      <c r="I888" s="27"/>
      <c r="J888" s="189" t="s">
        <v>21</v>
      </c>
      <c r="K888" s="23" t="s">
        <v>30</v>
      </c>
    </row>
    <row r="889" ht="22.5" customHeight="1">
      <c r="A889" s="147">
        <v>46157.0</v>
      </c>
      <c r="B889" s="15"/>
      <c r="C889" s="46" t="s">
        <v>1721</v>
      </c>
      <c r="D889" s="181" t="s">
        <v>28787</v>
      </c>
      <c r="E889" s="100"/>
      <c r="F889" s="112" t="str">
        <f t="shared" si="1"/>
        <v>CONSTANZA CATALINA ESPINOZA BARRIGA </v>
      </c>
      <c r="G889" s="100" t="s">
        <v>28788</v>
      </c>
      <c r="H889" s="39" t="s">
        <v>12</v>
      </c>
      <c r="I889" s="27"/>
      <c r="J889" s="189" t="s">
        <v>21</v>
      </c>
      <c r="K889" s="23" t="s">
        <v>15</v>
      </c>
    </row>
    <row r="890" ht="22.5" customHeight="1">
      <c r="A890" s="147">
        <v>46157.0</v>
      </c>
      <c r="B890" s="15"/>
      <c r="C890" s="46" t="s">
        <v>841</v>
      </c>
      <c r="D890" s="181" t="s">
        <v>28789</v>
      </c>
      <c r="E890" s="100"/>
      <c r="F890" s="112" t="str">
        <f t="shared" si="1"/>
        <v>CHRISTOPHER ROBERTO OGAZ OGAZ </v>
      </c>
      <c r="G890" s="100" t="s">
        <v>28790</v>
      </c>
      <c r="H890" s="190"/>
      <c r="I890" s="27"/>
      <c r="J890" s="189" t="s">
        <v>26</v>
      </c>
      <c r="K890" s="28"/>
    </row>
    <row r="891" ht="22.5" customHeight="1">
      <c r="A891" s="147">
        <v>46157.0</v>
      </c>
      <c r="B891" s="15"/>
      <c r="C891" s="46" t="s">
        <v>794</v>
      </c>
      <c r="D891" s="181" t="s">
        <v>28791</v>
      </c>
      <c r="E891" s="100"/>
      <c r="F891" s="112" t="str">
        <f t="shared" si="1"/>
        <v>BASTIÁN HENRY VILLARROEL BARAHONA </v>
      </c>
      <c r="G891" s="100" t="s">
        <v>28792</v>
      </c>
      <c r="H891" s="39" t="s">
        <v>12</v>
      </c>
      <c r="I891" s="27"/>
      <c r="J891" s="189" t="s">
        <v>21</v>
      </c>
      <c r="K891" s="23" t="s">
        <v>15</v>
      </c>
    </row>
    <row r="892" ht="22.5" customHeight="1">
      <c r="A892" s="147">
        <v>46157.0</v>
      </c>
      <c r="B892" s="15"/>
      <c r="C892" s="46" t="s">
        <v>3954</v>
      </c>
      <c r="D892" s="181" t="s">
        <v>28793</v>
      </c>
      <c r="E892" s="100"/>
      <c r="F892" s="112" t="str">
        <f t="shared" si="1"/>
        <v>IVÁN GUSTAVO ARANCIBIA LAZCANO </v>
      </c>
      <c r="G892" s="100" t="s">
        <v>28794</v>
      </c>
      <c r="H892" s="39" t="s">
        <v>12</v>
      </c>
      <c r="I892" s="27"/>
      <c r="J892" s="189" t="s">
        <v>21</v>
      </c>
      <c r="K892" s="23" t="s">
        <v>15</v>
      </c>
    </row>
    <row r="893" ht="22.5" customHeight="1">
      <c r="A893" s="147">
        <v>46157.0</v>
      </c>
      <c r="B893" s="15"/>
      <c r="C893" s="46" t="s">
        <v>122</v>
      </c>
      <c r="D893" s="181" t="s">
        <v>28795</v>
      </c>
      <c r="E893" s="100"/>
      <c r="F893" s="112" t="str">
        <f t="shared" si="1"/>
        <v>ÁUREA VALENTINA HERNÁNDEZ PÉREZ </v>
      </c>
      <c r="G893" s="100" t="s">
        <v>28796</v>
      </c>
      <c r="H893" s="39" t="s">
        <v>12</v>
      </c>
      <c r="I893" s="27"/>
      <c r="J893" s="189" t="s">
        <v>21</v>
      </c>
      <c r="K893" s="23" t="s">
        <v>15</v>
      </c>
    </row>
    <row r="894" ht="22.5" customHeight="1">
      <c r="A894" s="147">
        <v>46157.0</v>
      </c>
      <c r="B894" s="15"/>
      <c r="C894" s="44"/>
      <c r="D894" s="181" t="s">
        <v>28797</v>
      </c>
      <c r="E894" s="100"/>
      <c r="F894" s="112" t="str">
        <f t="shared" si="1"/>
        <v>FABIAN ERNESTO GONZALEZ MANSILLA </v>
      </c>
      <c r="G894" s="100" t="s">
        <v>28798</v>
      </c>
      <c r="H894" s="190"/>
      <c r="I894" s="27"/>
      <c r="J894" s="189" t="s">
        <v>14</v>
      </c>
      <c r="K894" s="28"/>
    </row>
    <row r="895" ht="22.5" customHeight="1">
      <c r="A895" s="147">
        <v>46157.0</v>
      </c>
      <c r="B895" s="15"/>
      <c r="C895" s="46" t="s">
        <v>1678</v>
      </c>
      <c r="D895" s="181" t="s">
        <v>28799</v>
      </c>
      <c r="E895" s="100"/>
      <c r="F895" s="112" t="str">
        <f t="shared" si="1"/>
        <v>JUAN FRANCISCO ARAYA GÓMEZ </v>
      </c>
      <c r="G895" s="100" t="s">
        <v>28800</v>
      </c>
      <c r="H895" s="39" t="s">
        <v>12</v>
      </c>
      <c r="I895" s="27"/>
      <c r="J895" s="189" t="s">
        <v>21</v>
      </c>
      <c r="K895" s="23" t="s">
        <v>15</v>
      </c>
    </row>
    <row r="896" ht="22.5" customHeight="1">
      <c r="A896" s="147">
        <v>46157.0</v>
      </c>
      <c r="B896" s="15"/>
      <c r="C896" s="46" t="s">
        <v>2687</v>
      </c>
      <c r="D896" s="181" t="s">
        <v>28801</v>
      </c>
      <c r="E896" s="100"/>
      <c r="F896" s="112" t="str">
        <f t="shared" si="1"/>
        <v>JORGE ANTONIO PAREJA AYALA </v>
      </c>
      <c r="G896" s="100" t="s">
        <v>28802</v>
      </c>
      <c r="H896" s="39" t="s">
        <v>12</v>
      </c>
      <c r="I896" s="27"/>
      <c r="J896" s="189" t="s">
        <v>21</v>
      </c>
      <c r="K896" s="23" t="s">
        <v>15</v>
      </c>
    </row>
    <row r="897" ht="22.5" customHeight="1">
      <c r="A897" s="147">
        <v>46157.0</v>
      </c>
      <c r="B897" s="15"/>
      <c r="C897" s="46" t="s">
        <v>60</v>
      </c>
      <c r="D897" s="181" t="s">
        <v>28803</v>
      </c>
      <c r="E897" s="100"/>
      <c r="F897" s="112" t="str">
        <f t="shared" si="1"/>
        <v>JEAN PABLO ZÚÑIGA WARLES </v>
      </c>
      <c r="G897" s="100" t="s">
        <v>28804</v>
      </c>
      <c r="H897" s="39" t="s">
        <v>12</v>
      </c>
      <c r="I897" s="27"/>
      <c r="J897" s="189" t="s">
        <v>21</v>
      </c>
      <c r="K897" s="23" t="s">
        <v>15</v>
      </c>
    </row>
    <row r="898" ht="22.5" customHeight="1">
      <c r="A898" s="147">
        <v>46157.0</v>
      </c>
      <c r="B898" s="15"/>
      <c r="C898" s="46" t="s">
        <v>106</v>
      </c>
      <c r="D898" s="181" t="s">
        <v>28805</v>
      </c>
      <c r="E898" s="100"/>
      <c r="F898" s="112" t="str">
        <f t="shared" si="1"/>
        <v>JAVIER ADOLFO FUENTEALBA NEIRA </v>
      </c>
      <c r="G898" s="100" t="s">
        <v>4095</v>
      </c>
      <c r="H898" s="190"/>
      <c r="I898" s="27"/>
      <c r="J898" s="189" t="s">
        <v>21</v>
      </c>
      <c r="K898" s="28"/>
    </row>
    <row r="899" ht="22.5" customHeight="1">
      <c r="A899" s="147">
        <v>46157.0</v>
      </c>
      <c r="B899" s="15"/>
      <c r="C899" s="46" t="s">
        <v>2736</v>
      </c>
      <c r="D899" s="181" t="s">
        <v>28806</v>
      </c>
      <c r="E899" s="100"/>
      <c r="F899" s="112" t="str">
        <f t="shared" si="1"/>
        <v>YOCHOHAN RAÚL GAMBOA GONZÁLEZ </v>
      </c>
      <c r="G899" s="100" t="s">
        <v>28807</v>
      </c>
      <c r="H899" s="190"/>
      <c r="I899" s="27"/>
      <c r="J899" s="189" t="s">
        <v>21</v>
      </c>
      <c r="K899" s="23" t="s">
        <v>22</v>
      </c>
    </row>
    <row r="900" ht="22.5" customHeight="1">
      <c r="A900" s="147">
        <v>46157.0</v>
      </c>
      <c r="B900" s="15"/>
      <c r="C900" s="46" t="s">
        <v>106</v>
      </c>
      <c r="D900" s="181" t="s">
        <v>22773</v>
      </c>
      <c r="E900" s="100"/>
      <c r="F900" s="112" t="str">
        <f t="shared" si="1"/>
        <v>JOSÉ IGNACIO SALINAS MUÑOZ </v>
      </c>
      <c r="G900" s="100" t="s">
        <v>22774</v>
      </c>
      <c r="H900" s="190"/>
      <c r="I900" s="27"/>
      <c r="J900" s="189" t="s">
        <v>21</v>
      </c>
      <c r="K900" s="23" t="s">
        <v>22</v>
      </c>
    </row>
    <row r="901" ht="22.5" customHeight="1">
      <c r="A901" s="147">
        <v>46157.0</v>
      </c>
      <c r="B901" s="15"/>
      <c r="C901" s="46" t="s">
        <v>9004</v>
      </c>
      <c r="D901" s="181" t="s">
        <v>28808</v>
      </c>
      <c r="E901" s="100"/>
      <c r="F901" s="112" t="str">
        <f t="shared" si="1"/>
        <v>EDUARDO ANDRÉS ACEVEDO BAHAMONDES </v>
      </c>
      <c r="G901" s="100" t="s">
        <v>28809</v>
      </c>
      <c r="H901" s="190"/>
      <c r="I901" s="27"/>
      <c r="J901" s="189" t="s">
        <v>21</v>
      </c>
      <c r="K901" s="28"/>
    </row>
    <row r="902" ht="22.5" customHeight="1">
      <c r="A902" s="147">
        <v>46157.0</v>
      </c>
      <c r="B902" s="46"/>
      <c r="C902" s="46" t="s">
        <v>28810</v>
      </c>
      <c r="D902" s="181" t="s">
        <v>28811</v>
      </c>
      <c r="E902" s="100"/>
      <c r="F902" s="112" t="str">
        <f t="shared" si="1"/>
        <v>YASMÍN KARINA VALDENEGRO LEÓN </v>
      </c>
      <c r="G902" s="100" t="s">
        <v>28812</v>
      </c>
      <c r="H902" s="39" t="s">
        <v>12</v>
      </c>
      <c r="I902" s="27"/>
      <c r="J902" s="189" t="s">
        <v>21</v>
      </c>
      <c r="K902" s="23" t="s">
        <v>15</v>
      </c>
    </row>
    <row r="903" ht="22.5" customHeight="1">
      <c r="A903" s="147">
        <v>46157.0</v>
      </c>
      <c r="B903" s="46"/>
      <c r="C903" s="44">
        <v>37012.0</v>
      </c>
      <c r="D903" s="181" t="s">
        <v>28813</v>
      </c>
      <c r="E903" s="100"/>
      <c r="F903" s="112" t="str">
        <f t="shared" si="1"/>
        <v>AURELIO PRÓSPERO MONTIEL GARRIDO </v>
      </c>
      <c r="G903" s="100" t="s">
        <v>28814</v>
      </c>
      <c r="H903" s="190"/>
      <c r="I903" s="27"/>
      <c r="J903" s="189"/>
      <c r="K903" s="28"/>
    </row>
    <row r="904" ht="22.5" customHeight="1">
      <c r="A904" s="147">
        <v>46157.0</v>
      </c>
      <c r="B904" s="15">
        <v>46157.0</v>
      </c>
      <c r="C904" s="44">
        <v>42948.0</v>
      </c>
      <c r="D904" s="181" t="s">
        <v>28815</v>
      </c>
      <c r="E904" s="100"/>
      <c r="F904" s="112" t="str">
        <f t="shared" si="1"/>
        <v>MAKARENA JACQUELINE DÍAZ CÁCERES </v>
      </c>
      <c r="G904" s="100" t="s">
        <v>28816</v>
      </c>
      <c r="H904" s="39" t="s">
        <v>12</v>
      </c>
      <c r="I904" s="27"/>
      <c r="J904" s="189" t="s">
        <v>19</v>
      </c>
      <c r="K904" s="23" t="s">
        <v>15</v>
      </c>
    </row>
    <row r="905" ht="22.5" customHeight="1">
      <c r="A905" s="147">
        <v>46157.0</v>
      </c>
      <c r="B905" s="15">
        <v>46160.0</v>
      </c>
      <c r="C905" s="44">
        <v>45017.0</v>
      </c>
      <c r="D905" s="181" t="s">
        <v>28817</v>
      </c>
      <c r="E905" s="100"/>
      <c r="F905" s="112" t="str">
        <f t="shared" si="1"/>
        <v>MAURICIO ALEJANDRO BENAVIDES BAEZA </v>
      </c>
      <c r="G905" s="100" t="s">
        <v>28818</v>
      </c>
      <c r="H905" s="190"/>
      <c r="I905" s="27"/>
      <c r="J905" s="189" t="s">
        <v>19</v>
      </c>
      <c r="K905" s="23" t="s">
        <v>22</v>
      </c>
    </row>
    <row r="906" ht="22.5" customHeight="1">
      <c r="A906" s="147">
        <v>46157.0</v>
      </c>
      <c r="B906" s="15">
        <v>46157.0</v>
      </c>
      <c r="C906" s="44">
        <v>44228.0</v>
      </c>
      <c r="D906" s="181" t="s">
        <v>28819</v>
      </c>
      <c r="E906" s="100"/>
      <c r="F906" s="112" t="str">
        <f t="shared" si="1"/>
        <v>NICOLE AÍDA HENRÍQUEZ SÁNCHEZ </v>
      </c>
      <c r="G906" s="100" t="s">
        <v>28820</v>
      </c>
      <c r="H906" s="190"/>
      <c r="I906" s="27"/>
      <c r="J906" s="189" t="s">
        <v>19</v>
      </c>
      <c r="K906" s="23" t="s">
        <v>22</v>
      </c>
    </row>
    <row r="907" ht="22.5" customHeight="1">
      <c r="A907" s="147">
        <v>46157.0</v>
      </c>
      <c r="B907" s="15">
        <v>46157.0</v>
      </c>
      <c r="C907" s="44">
        <v>44501.0</v>
      </c>
      <c r="D907" s="181" t="s">
        <v>28821</v>
      </c>
      <c r="E907" s="100"/>
      <c r="F907" s="112" t="str">
        <f t="shared" si="1"/>
        <v>MARITZA CAROLINA ORELLANA CARRASCO </v>
      </c>
      <c r="G907" s="100" t="s">
        <v>28822</v>
      </c>
      <c r="H907" s="39" t="s">
        <v>12</v>
      </c>
      <c r="I907" s="27"/>
      <c r="J907" s="189" t="s">
        <v>19</v>
      </c>
      <c r="K907" s="23" t="s">
        <v>15</v>
      </c>
    </row>
    <row r="908" ht="22.5" customHeight="1">
      <c r="A908" s="147">
        <v>46157.0</v>
      </c>
      <c r="B908" s="15">
        <v>46157.0</v>
      </c>
      <c r="C908" s="44">
        <v>45047.0</v>
      </c>
      <c r="D908" s="181" t="s">
        <v>28823</v>
      </c>
      <c r="E908" s="100"/>
      <c r="F908" s="112" t="str">
        <f t="shared" si="1"/>
        <v>CARLOS ANDRÉS ALBA MARTÍNEZ </v>
      </c>
      <c r="G908" s="100" t="s">
        <v>28824</v>
      </c>
      <c r="H908" s="39" t="s">
        <v>12</v>
      </c>
      <c r="I908" s="27"/>
      <c r="J908" s="189" t="s">
        <v>19</v>
      </c>
      <c r="K908" s="23" t="s">
        <v>20</v>
      </c>
    </row>
    <row r="909" ht="22.5" customHeight="1">
      <c r="A909" s="147">
        <v>46157.0</v>
      </c>
      <c r="B909" s="15">
        <v>46157.0</v>
      </c>
      <c r="C909" s="44">
        <v>45261.0</v>
      </c>
      <c r="D909" s="181" t="s">
        <v>28825</v>
      </c>
      <c r="E909" s="100"/>
      <c r="F909" s="112" t="str">
        <f t="shared" si="1"/>
        <v>PAUL NICOLÁS SILVA JAIME </v>
      </c>
      <c r="G909" s="100" t="s">
        <v>28826</v>
      </c>
      <c r="H909" s="39" t="s">
        <v>12</v>
      </c>
      <c r="I909" s="27"/>
      <c r="J909" s="189" t="s">
        <v>19</v>
      </c>
      <c r="K909" s="23" t="s">
        <v>15</v>
      </c>
    </row>
    <row r="910" ht="22.5" customHeight="1">
      <c r="A910" s="147">
        <v>46157.0</v>
      </c>
      <c r="B910" s="15">
        <v>46153.0</v>
      </c>
      <c r="C910" s="44">
        <v>42036.0</v>
      </c>
      <c r="D910" s="181" t="s">
        <v>28827</v>
      </c>
      <c r="E910" s="100"/>
      <c r="F910" s="112" t="str">
        <f t="shared" si="1"/>
        <v>LUIS ARMANDO GONZALEZ GUERRERO </v>
      </c>
      <c r="G910" s="100" t="s">
        <v>28828</v>
      </c>
      <c r="H910" s="39" t="s">
        <v>12</v>
      </c>
      <c r="I910" s="27"/>
      <c r="J910" s="189" t="s">
        <v>17</v>
      </c>
      <c r="K910" s="23" t="s">
        <v>15</v>
      </c>
    </row>
    <row r="911" ht="22.5" customHeight="1">
      <c r="A911" s="147">
        <v>46157.0</v>
      </c>
      <c r="B911" s="15">
        <v>46142.0</v>
      </c>
      <c r="C911" s="44">
        <v>45170.0</v>
      </c>
      <c r="D911" s="181" t="s">
        <v>28829</v>
      </c>
      <c r="E911" s="100"/>
      <c r="F911" s="112" t="str">
        <f t="shared" si="1"/>
        <v>BERTA DENISE MEZA TAPIA </v>
      </c>
      <c r="G911" s="100" t="s">
        <v>28830</v>
      </c>
      <c r="H911" s="39" t="s">
        <v>12</v>
      </c>
      <c r="I911" s="27"/>
      <c r="J911" s="189" t="s">
        <v>17</v>
      </c>
      <c r="K911" s="23" t="s">
        <v>15</v>
      </c>
    </row>
    <row r="912" ht="22.5" customHeight="1">
      <c r="A912" s="147">
        <v>46157.0</v>
      </c>
      <c r="B912" s="15">
        <v>46142.0</v>
      </c>
      <c r="C912" s="44">
        <v>42887.0</v>
      </c>
      <c r="D912" s="181" t="s">
        <v>28831</v>
      </c>
      <c r="E912" s="100"/>
      <c r="F912" s="112" t="str">
        <f t="shared" si="1"/>
        <v>MANUEL ANTONIO CARTES VELÁSQUEZ </v>
      </c>
      <c r="G912" s="100" t="s">
        <v>28832</v>
      </c>
      <c r="H912" s="190"/>
      <c r="I912" s="27"/>
      <c r="J912" s="189" t="s">
        <v>17</v>
      </c>
      <c r="K912" s="23" t="s">
        <v>22</v>
      </c>
    </row>
    <row r="913" ht="22.5" customHeight="1">
      <c r="A913" s="147">
        <v>46157.0</v>
      </c>
      <c r="B913" s="15">
        <v>46142.0</v>
      </c>
      <c r="C913" s="44">
        <v>43617.0</v>
      </c>
      <c r="D913" s="181" t="s">
        <v>28833</v>
      </c>
      <c r="E913" s="100"/>
      <c r="F913" s="112" t="str">
        <f t="shared" si="1"/>
        <v>CHRISTIAN IVÁN BARRAZA DARCANGELI </v>
      </c>
      <c r="G913" s="100" t="s">
        <v>28834</v>
      </c>
      <c r="H913" s="39" t="s">
        <v>12</v>
      </c>
      <c r="I913" s="27"/>
      <c r="J913" s="189" t="s">
        <v>17</v>
      </c>
      <c r="K913" s="23" t="s">
        <v>15</v>
      </c>
    </row>
    <row r="914" ht="22.5" customHeight="1">
      <c r="A914" s="147">
        <v>46157.0</v>
      </c>
      <c r="B914" s="15">
        <v>46142.0</v>
      </c>
      <c r="C914" s="44">
        <v>43497.0</v>
      </c>
      <c r="D914" s="181" t="s">
        <v>28835</v>
      </c>
      <c r="E914" s="100"/>
      <c r="F914" s="112" t="str">
        <f t="shared" si="1"/>
        <v>ALEXANDER RODOLFO COLLINS MONDACA </v>
      </c>
      <c r="G914" s="100" t="s">
        <v>28836</v>
      </c>
      <c r="H914" s="39" t="s">
        <v>12</v>
      </c>
      <c r="I914" s="27"/>
      <c r="J914" s="189" t="s">
        <v>17</v>
      </c>
      <c r="K914" s="23" t="s">
        <v>15</v>
      </c>
    </row>
    <row r="915" ht="22.5" customHeight="1">
      <c r="A915" s="147">
        <v>46157.0</v>
      </c>
      <c r="B915" s="15">
        <v>46142.0</v>
      </c>
      <c r="C915" s="44">
        <v>43405.0</v>
      </c>
      <c r="D915" s="181" t="s">
        <v>28837</v>
      </c>
      <c r="E915" s="100"/>
      <c r="F915" s="112" t="str">
        <f t="shared" si="1"/>
        <v>ANGELO SANTIAGO RAITERI CEA </v>
      </c>
      <c r="G915" s="100" t="s">
        <v>28838</v>
      </c>
      <c r="H915" s="190"/>
      <c r="I915" s="27"/>
      <c r="J915" s="189" t="s">
        <v>17</v>
      </c>
      <c r="K915" s="23" t="s">
        <v>22</v>
      </c>
    </row>
    <row r="916" ht="22.5" customHeight="1">
      <c r="A916" s="147">
        <v>46157.0</v>
      </c>
      <c r="B916" s="15">
        <v>46142.0</v>
      </c>
      <c r="C916" s="44">
        <v>43374.0</v>
      </c>
      <c r="D916" s="181" t="s">
        <v>28839</v>
      </c>
      <c r="E916" s="100"/>
      <c r="F916" s="112" t="str">
        <f t="shared" si="1"/>
        <v>AARON JESÚS AGUAYO SEGOVIA </v>
      </c>
      <c r="G916" s="100" t="s">
        <v>16735</v>
      </c>
      <c r="H916" s="190"/>
      <c r="I916" s="27"/>
      <c r="J916" s="189" t="s">
        <v>17</v>
      </c>
      <c r="K916" s="23" t="s">
        <v>22</v>
      </c>
    </row>
    <row r="917" ht="22.5" customHeight="1">
      <c r="A917" s="147">
        <v>46157.0</v>
      </c>
      <c r="B917" s="15">
        <v>46142.0</v>
      </c>
      <c r="C917" s="44">
        <v>45413.0</v>
      </c>
      <c r="D917" s="181" t="s">
        <v>28840</v>
      </c>
      <c r="E917" s="100"/>
      <c r="F917" s="112" t="str">
        <f t="shared" si="1"/>
        <v>GERMAN SEGUNDO CARRASCO JOHANSEN </v>
      </c>
      <c r="G917" s="100" t="s">
        <v>28841</v>
      </c>
      <c r="H917" s="39" t="s">
        <v>12</v>
      </c>
      <c r="I917" s="27"/>
      <c r="J917" s="189" t="s">
        <v>17</v>
      </c>
      <c r="K917" s="23" t="s">
        <v>15</v>
      </c>
    </row>
    <row r="918" ht="22.5" customHeight="1">
      <c r="A918" s="147">
        <v>46157.0</v>
      </c>
      <c r="B918" s="15">
        <v>46142.0</v>
      </c>
      <c r="C918" s="44">
        <v>45200.0</v>
      </c>
      <c r="D918" s="181" t="s">
        <v>28842</v>
      </c>
      <c r="E918" s="100"/>
      <c r="F918" s="112" t="str">
        <f t="shared" si="1"/>
        <v>BENJAMÍN ALBERTO MARCHANT COFRÉ </v>
      </c>
      <c r="G918" s="100" t="s">
        <v>28843</v>
      </c>
      <c r="H918" s="190"/>
      <c r="I918" s="27"/>
      <c r="J918" s="189" t="s">
        <v>17</v>
      </c>
      <c r="K918" s="23" t="s">
        <v>22</v>
      </c>
    </row>
    <row r="919" ht="22.5" customHeight="1">
      <c r="A919" s="147">
        <v>46157.0</v>
      </c>
      <c r="B919" s="15">
        <v>46142.0</v>
      </c>
      <c r="C919" s="44">
        <v>44317.0</v>
      </c>
      <c r="D919" s="181" t="s">
        <v>28844</v>
      </c>
      <c r="E919" s="100"/>
      <c r="F919" s="112" t="str">
        <f t="shared" si="1"/>
        <v>RUBÉN RAÚL VICENTE HERNÁNDEZ ALVARADO </v>
      </c>
      <c r="G919" s="100" t="s">
        <v>28845</v>
      </c>
      <c r="H919" s="39" t="s">
        <v>12</v>
      </c>
      <c r="I919" s="27"/>
      <c r="J919" s="189" t="s">
        <v>17</v>
      </c>
      <c r="K919" s="23" t="s">
        <v>15</v>
      </c>
    </row>
    <row r="920" ht="22.5" customHeight="1">
      <c r="A920" s="147">
        <v>46157.0</v>
      </c>
      <c r="B920" s="15">
        <v>46142.0</v>
      </c>
      <c r="C920" s="44">
        <v>44562.0</v>
      </c>
      <c r="D920" s="181" t="s">
        <v>28846</v>
      </c>
      <c r="E920" s="100"/>
      <c r="F920" s="112" t="str">
        <f t="shared" si="1"/>
        <v>NICASIO ARMANDO DÍAZ GARAY </v>
      </c>
      <c r="G920" s="100" t="s">
        <v>28847</v>
      </c>
      <c r="H920" s="39" t="s">
        <v>12</v>
      </c>
      <c r="I920" s="27"/>
      <c r="J920" s="189" t="s">
        <v>17</v>
      </c>
      <c r="K920" s="23" t="s">
        <v>15</v>
      </c>
    </row>
    <row r="921" ht="22.5" customHeight="1">
      <c r="A921" s="147">
        <v>46157.0</v>
      </c>
      <c r="B921" s="15">
        <v>46142.0</v>
      </c>
      <c r="C921" s="44">
        <v>45413.0</v>
      </c>
      <c r="D921" s="181" t="s">
        <v>28848</v>
      </c>
      <c r="E921" s="100"/>
      <c r="F921" s="112" t="str">
        <f t="shared" si="1"/>
        <v>JUAN PATRICIO HENRÍQUEZ CARREÑO </v>
      </c>
      <c r="G921" s="100" t="s">
        <v>28849</v>
      </c>
      <c r="H921" s="39" t="s">
        <v>12</v>
      </c>
      <c r="I921" s="27"/>
      <c r="J921" s="189" t="s">
        <v>17</v>
      </c>
      <c r="K921" s="23" t="s">
        <v>15</v>
      </c>
    </row>
    <row r="922" ht="22.5" customHeight="1">
      <c r="A922" s="147">
        <v>46157.0</v>
      </c>
      <c r="B922" s="15">
        <v>46142.0</v>
      </c>
      <c r="C922" s="44">
        <v>45717.0</v>
      </c>
      <c r="D922" s="181" t="s">
        <v>28850</v>
      </c>
      <c r="E922" s="100"/>
      <c r="F922" s="112" t="str">
        <f t="shared" si="1"/>
        <v>BRAYAN ALEJANDRO CONTRERAS ROJAS </v>
      </c>
      <c r="G922" s="100" t="s">
        <v>28851</v>
      </c>
      <c r="H922" s="39" t="s">
        <v>12</v>
      </c>
      <c r="I922" s="22" t="s">
        <v>16</v>
      </c>
      <c r="J922" s="189" t="s">
        <v>17</v>
      </c>
      <c r="K922" s="28"/>
    </row>
    <row r="923" ht="22.5" customHeight="1">
      <c r="A923" s="147">
        <v>46157.0</v>
      </c>
      <c r="B923" s="46"/>
      <c r="C923" s="44">
        <v>41671.0</v>
      </c>
      <c r="D923" s="181" t="s">
        <v>23260</v>
      </c>
      <c r="E923" s="100"/>
      <c r="F923" s="112" t="str">
        <f t="shared" si="1"/>
        <v>EMERSON SEBASTIÁN ESPINOZA CUELLO </v>
      </c>
      <c r="G923" s="100" t="s">
        <v>23261</v>
      </c>
      <c r="H923" s="39" t="s">
        <v>12</v>
      </c>
      <c r="I923" s="27"/>
      <c r="J923" s="189" t="s">
        <v>17</v>
      </c>
      <c r="K923" s="23" t="s">
        <v>15</v>
      </c>
    </row>
    <row r="924" ht="22.5" customHeight="1">
      <c r="A924" s="147">
        <v>46157.0</v>
      </c>
      <c r="B924" s="15">
        <v>46142.0</v>
      </c>
      <c r="C924" s="44">
        <v>43770.0</v>
      </c>
      <c r="D924" s="181" t="s">
        <v>28852</v>
      </c>
      <c r="E924" s="100"/>
      <c r="F924" s="112" t="str">
        <f t="shared" si="1"/>
        <v>SERGIO BAHAMONDES BUSTAMANTE </v>
      </c>
      <c r="G924" s="100" t="s">
        <v>28853</v>
      </c>
      <c r="H924" s="39" t="s">
        <v>12</v>
      </c>
      <c r="I924" s="27"/>
      <c r="J924" s="189" t="s">
        <v>17</v>
      </c>
      <c r="K924" s="23" t="s">
        <v>15</v>
      </c>
    </row>
    <row r="925" ht="22.5" customHeight="1">
      <c r="A925" s="147">
        <v>46157.0</v>
      </c>
      <c r="B925" s="15">
        <v>46142.0</v>
      </c>
      <c r="C925" s="44">
        <v>43891.0</v>
      </c>
      <c r="D925" s="181" t="s">
        <v>28854</v>
      </c>
      <c r="E925" s="100"/>
      <c r="F925" s="112" t="str">
        <f t="shared" si="1"/>
        <v>NICOLE ANDREA VARGAS HIDALGO </v>
      </c>
      <c r="G925" s="100" t="s">
        <v>28855</v>
      </c>
      <c r="H925" s="39" t="s">
        <v>12</v>
      </c>
      <c r="I925" s="27"/>
      <c r="J925" s="189" t="s">
        <v>17</v>
      </c>
      <c r="K925" s="23" t="s">
        <v>15</v>
      </c>
    </row>
    <row r="926" ht="22.5" customHeight="1">
      <c r="A926" s="147">
        <v>46157.0</v>
      </c>
      <c r="B926" s="15">
        <v>46142.0</v>
      </c>
      <c r="C926" s="44">
        <v>45017.0</v>
      </c>
      <c r="D926" s="181" t="s">
        <v>28856</v>
      </c>
      <c r="E926" s="100"/>
      <c r="F926" s="112" t="str">
        <f t="shared" si="1"/>
        <v>EDUARDO GUILLERMO VELOSO ARELLANO </v>
      </c>
      <c r="G926" s="100" t="s">
        <v>28857</v>
      </c>
      <c r="H926" s="39" t="s">
        <v>12</v>
      </c>
      <c r="I926" s="27"/>
      <c r="J926" s="189" t="s">
        <v>17</v>
      </c>
      <c r="K926" s="23" t="s">
        <v>15</v>
      </c>
    </row>
    <row r="927" ht="22.5" customHeight="1">
      <c r="A927" s="147">
        <v>46157.0</v>
      </c>
      <c r="B927" s="15">
        <v>46142.0</v>
      </c>
      <c r="C927" s="44">
        <v>45383.0</v>
      </c>
      <c r="D927" s="181" t="s">
        <v>28858</v>
      </c>
      <c r="E927" s="100"/>
      <c r="F927" s="112" t="str">
        <f t="shared" si="1"/>
        <v>CLAUDIO ENRIQUE MÍGUEZ CONTRERAS </v>
      </c>
      <c r="G927" s="100" t="s">
        <v>28859</v>
      </c>
      <c r="H927" s="39" t="s">
        <v>12</v>
      </c>
      <c r="I927" s="27"/>
      <c r="J927" s="189" t="s">
        <v>17</v>
      </c>
      <c r="K927" s="23" t="s">
        <v>15</v>
      </c>
    </row>
    <row r="928" ht="22.5" customHeight="1">
      <c r="A928" s="147">
        <v>46157.0</v>
      </c>
      <c r="B928" s="15">
        <v>46142.0</v>
      </c>
      <c r="C928" s="44">
        <v>45078.0</v>
      </c>
      <c r="D928" s="181" t="s">
        <v>28860</v>
      </c>
      <c r="E928" s="100"/>
      <c r="F928" s="112" t="str">
        <f t="shared" si="1"/>
        <v>PEDRO PABLO GARRIDO ESCOBAR </v>
      </c>
      <c r="G928" s="100" t="s">
        <v>28861</v>
      </c>
      <c r="H928" s="39" t="s">
        <v>12</v>
      </c>
      <c r="I928" s="27"/>
      <c r="J928" s="189" t="s">
        <v>17</v>
      </c>
      <c r="K928" s="23" t="s">
        <v>15</v>
      </c>
    </row>
    <row r="929" ht="22.5" customHeight="1">
      <c r="A929" s="147">
        <v>46157.0</v>
      </c>
      <c r="B929" s="15">
        <v>46142.0</v>
      </c>
      <c r="C929" s="44">
        <v>43374.0</v>
      </c>
      <c r="D929" s="181" t="s">
        <v>28862</v>
      </c>
      <c r="E929" s="100"/>
      <c r="F929" s="112" t="str">
        <f t="shared" si="1"/>
        <v>MAURICIO SEBASTIÁN LUKE CABELLO </v>
      </c>
      <c r="G929" s="100" t="s">
        <v>28863</v>
      </c>
      <c r="H929" s="190"/>
      <c r="I929" s="27"/>
      <c r="J929" s="189" t="s">
        <v>19</v>
      </c>
      <c r="K929" s="23" t="s">
        <v>15</v>
      </c>
    </row>
    <row r="930" ht="22.5" customHeight="1">
      <c r="A930" s="147">
        <v>46157.0</v>
      </c>
      <c r="B930" s="15"/>
      <c r="C930" s="44"/>
      <c r="D930" s="181" t="s">
        <v>28864</v>
      </c>
      <c r="E930" s="100"/>
      <c r="F930" s="112" t="str">
        <f t="shared" si="1"/>
        <v>FELIPE FRANCISCO PARRAGUEZ BORGOÑO </v>
      </c>
      <c r="G930" s="100" t="s">
        <v>28865</v>
      </c>
      <c r="H930" s="39" t="s">
        <v>12</v>
      </c>
      <c r="I930" s="27"/>
      <c r="J930" s="189" t="s">
        <v>14</v>
      </c>
      <c r="K930" s="28"/>
    </row>
    <row r="931" ht="22.5" customHeight="1">
      <c r="A931" s="147">
        <v>46157.0</v>
      </c>
      <c r="B931" s="15"/>
      <c r="C931" s="44"/>
      <c r="D931" s="181" t="s">
        <v>28866</v>
      </c>
      <c r="E931" s="100"/>
      <c r="F931" s="112" t="str">
        <f t="shared" si="1"/>
        <v>GUILLERMO JOAQUÍN GONZÁLEZ CARREÑO </v>
      </c>
      <c r="G931" s="100" t="s">
        <v>28867</v>
      </c>
      <c r="H931" s="190"/>
      <c r="I931" s="27"/>
      <c r="J931" s="191"/>
      <c r="K931" s="28"/>
    </row>
    <row r="932" ht="22.5" customHeight="1">
      <c r="A932" s="147">
        <v>46157.0</v>
      </c>
      <c r="B932" s="15"/>
      <c r="C932" s="44"/>
      <c r="D932" s="181" t="s">
        <v>28868</v>
      </c>
      <c r="E932" s="100"/>
      <c r="F932" s="112" t="str">
        <f t="shared" si="1"/>
        <v>LUCÍA ANDREA TOLEDO LÓPEZ </v>
      </c>
      <c r="G932" s="100" t="s">
        <v>28869</v>
      </c>
      <c r="H932" s="190"/>
      <c r="I932" s="27"/>
      <c r="J932" s="191"/>
      <c r="K932" s="28"/>
    </row>
    <row r="933" ht="22.5" customHeight="1">
      <c r="A933" s="147">
        <v>46157.0</v>
      </c>
      <c r="B933" s="15"/>
      <c r="C933" s="44"/>
      <c r="D933" s="181" t="s">
        <v>28870</v>
      </c>
      <c r="E933" s="100"/>
      <c r="F933" s="112" t="str">
        <f t="shared" si="1"/>
        <v>ARTURO IGNACIO GONZÁLEZ PAEZ </v>
      </c>
      <c r="G933" s="100" t="s">
        <v>11484</v>
      </c>
      <c r="H933" s="39" t="s">
        <v>12</v>
      </c>
      <c r="I933" s="27"/>
      <c r="J933" s="189" t="s">
        <v>14</v>
      </c>
      <c r="K933" s="28"/>
    </row>
    <row r="934" ht="22.5" customHeight="1">
      <c r="A934" s="147">
        <v>46157.0</v>
      </c>
      <c r="B934" s="15"/>
      <c r="C934" s="44"/>
      <c r="D934" s="181" t="s">
        <v>28871</v>
      </c>
      <c r="E934" s="100"/>
      <c r="F934" s="112" t="str">
        <f t="shared" si="1"/>
        <v>EVELYN AYLIN BRICEÑO BUZETA </v>
      </c>
      <c r="G934" s="100" t="s">
        <v>28872</v>
      </c>
      <c r="H934" s="190"/>
      <c r="I934" s="27"/>
      <c r="J934" s="191"/>
      <c r="K934" s="28"/>
    </row>
    <row r="935" ht="22.5" customHeight="1">
      <c r="A935" s="147">
        <v>46157.0</v>
      </c>
      <c r="B935" s="15"/>
      <c r="C935" s="44"/>
      <c r="D935" s="181" t="s">
        <v>28873</v>
      </c>
      <c r="E935" s="100"/>
      <c r="F935" s="112" t="str">
        <f t="shared" si="1"/>
        <v>CAROL ELIZABETH MORA PEDERSEN </v>
      </c>
      <c r="G935" s="100" t="s">
        <v>28874</v>
      </c>
      <c r="H935" s="190"/>
      <c r="I935" s="27"/>
      <c r="J935" s="191"/>
      <c r="K935" s="28"/>
    </row>
    <row r="936" ht="22.5" customHeight="1">
      <c r="A936" s="147">
        <v>46157.0</v>
      </c>
      <c r="B936" s="15"/>
      <c r="C936" s="44"/>
      <c r="D936" s="181" t="s">
        <v>28875</v>
      </c>
      <c r="E936" s="100"/>
      <c r="F936" s="112" t="str">
        <f t="shared" si="1"/>
        <v>MONSERRAT FERNANDA TOLEDO JARA </v>
      </c>
      <c r="G936" s="100" t="s">
        <v>28876</v>
      </c>
      <c r="H936" s="39" t="s">
        <v>12</v>
      </c>
      <c r="I936" s="27"/>
      <c r="J936" s="189" t="s">
        <v>14</v>
      </c>
      <c r="K936" s="28"/>
    </row>
    <row r="937" ht="22.5" customHeight="1">
      <c r="A937" s="147">
        <v>46157.0</v>
      </c>
      <c r="B937" s="15"/>
      <c r="C937" s="46" t="s">
        <v>106</v>
      </c>
      <c r="D937" s="181" t="s">
        <v>28877</v>
      </c>
      <c r="E937" s="100"/>
      <c r="F937" s="112" t="str">
        <f t="shared" si="1"/>
        <v>GIOVANNI FERNANDO BARBOZA PEREZ </v>
      </c>
      <c r="G937" s="100" t="s">
        <v>28878</v>
      </c>
      <c r="H937" s="39" t="s">
        <v>12</v>
      </c>
      <c r="I937" s="27"/>
      <c r="J937" s="189" t="s">
        <v>21</v>
      </c>
      <c r="K937" s="23" t="s">
        <v>15</v>
      </c>
    </row>
    <row r="938" ht="22.5" customHeight="1">
      <c r="A938" s="147">
        <v>46157.0</v>
      </c>
      <c r="B938" s="15"/>
      <c r="C938" s="44"/>
      <c r="D938" s="181" t="s">
        <v>28879</v>
      </c>
      <c r="E938" s="100"/>
      <c r="F938" s="112" t="str">
        <f t="shared" si="1"/>
        <v>FRANCO ELÍAS MIRANDA TORRES </v>
      </c>
      <c r="G938" s="100" t="s">
        <v>11632</v>
      </c>
      <c r="H938" s="39" t="s">
        <v>12</v>
      </c>
      <c r="I938" s="27"/>
      <c r="J938" s="189" t="s">
        <v>14</v>
      </c>
      <c r="K938" s="28"/>
    </row>
    <row r="939" ht="22.5" customHeight="1">
      <c r="A939" s="147">
        <v>46157.0</v>
      </c>
      <c r="B939" s="15"/>
      <c r="C939" s="44"/>
      <c r="D939" s="181" t="s">
        <v>28880</v>
      </c>
      <c r="E939" s="100"/>
      <c r="F939" s="112" t="str">
        <f t="shared" si="1"/>
        <v>IHANN CARLOS BERNAL ESPINOZA </v>
      </c>
      <c r="G939" s="100" t="s">
        <v>28881</v>
      </c>
      <c r="H939" s="190"/>
      <c r="I939" s="27"/>
      <c r="J939" s="189" t="s">
        <v>14</v>
      </c>
      <c r="K939" s="28"/>
    </row>
    <row r="940" ht="22.5" customHeight="1">
      <c r="A940" s="147">
        <v>46157.0</v>
      </c>
      <c r="B940" s="15"/>
      <c r="C940" s="44"/>
      <c r="D940" s="181" t="s">
        <v>28882</v>
      </c>
      <c r="E940" s="100"/>
      <c r="F940" s="112" t="str">
        <f t="shared" si="1"/>
        <v>MARJORIE ESTEFANÍA NEIRA ORTEGA </v>
      </c>
      <c r="G940" s="100" t="s">
        <v>28883</v>
      </c>
      <c r="H940" s="190"/>
      <c r="I940" s="27"/>
      <c r="J940" s="189" t="s">
        <v>14</v>
      </c>
      <c r="K940" s="28"/>
    </row>
    <row r="941" ht="22.5" customHeight="1">
      <c r="A941" s="147">
        <v>46157.0</v>
      </c>
      <c r="B941" s="15">
        <v>46157.0</v>
      </c>
      <c r="C941" s="44">
        <v>43617.0</v>
      </c>
      <c r="D941" s="181" t="s">
        <v>28884</v>
      </c>
      <c r="E941" s="100"/>
      <c r="F941" s="112" t="str">
        <f t="shared" si="1"/>
        <v>CRISTÓBAL CLAUDIO TORREBLANCA TOBAR </v>
      </c>
      <c r="G941" s="100" t="s">
        <v>28885</v>
      </c>
      <c r="H941" s="39" t="s">
        <v>12</v>
      </c>
      <c r="I941" s="27"/>
      <c r="J941" s="189" t="s">
        <v>19</v>
      </c>
      <c r="K941" s="23" t="s">
        <v>15</v>
      </c>
    </row>
    <row r="942" ht="22.5" customHeight="1">
      <c r="A942" s="147">
        <v>46157.0</v>
      </c>
      <c r="B942" s="15"/>
      <c r="C942" s="44"/>
      <c r="D942" s="181" t="s">
        <v>28886</v>
      </c>
      <c r="E942" s="100"/>
      <c r="F942" s="112" t="str">
        <f t="shared" si="1"/>
        <v>DANIEL ENRIQUE POTTHOFF PEREDA </v>
      </c>
      <c r="G942" s="100" t="s">
        <v>28887</v>
      </c>
      <c r="H942" s="39" t="s">
        <v>12</v>
      </c>
      <c r="I942" s="27"/>
      <c r="J942" s="189" t="s">
        <v>14</v>
      </c>
      <c r="K942" s="28"/>
    </row>
    <row r="943" ht="22.5" customHeight="1">
      <c r="A943" s="147">
        <v>46157.0</v>
      </c>
      <c r="B943" s="15">
        <v>46160.0</v>
      </c>
      <c r="C943" s="44">
        <v>43525.0</v>
      </c>
      <c r="D943" s="181" t="s">
        <v>28888</v>
      </c>
      <c r="E943" s="100"/>
      <c r="F943" s="112" t="str">
        <f t="shared" si="1"/>
        <v>KARLA MACARENA URIBE CABRERA </v>
      </c>
      <c r="G943" s="100" t="s">
        <v>28889</v>
      </c>
      <c r="H943" s="39" t="s">
        <v>12</v>
      </c>
      <c r="I943" s="27"/>
      <c r="J943" s="189" t="s">
        <v>19</v>
      </c>
      <c r="K943" s="23" t="s">
        <v>15</v>
      </c>
    </row>
    <row r="944" ht="22.5" customHeight="1">
      <c r="A944" s="147">
        <v>46157.0</v>
      </c>
      <c r="B944" s="46"/>
      <c r="C944" s="46" t="s">
        <v>106</v>
      </c>
      <c r="D944" s="181" t="s">
        <v>28890</v>
      </c>
      <c r="E944" s="100"/>
      <c r="F944" s="112" t="str">
        <f t="shared" si="1"/>
        <v>RICARDO FELIPE OLGUÍN FERNÁNDEZ </v>
      </c>
      <c r="G944" s="100" t="s">
        <v>28891</v>
      </c>
      <c r="H944" s="39" t="s">
        <v>12</v>
      </c>
      <c r="I944" s="27"/>
      <c r="J944" s="189" t="s">
        <v>21</v>
      </c>
      <c r="K944" s="23" t="s">
        <v>15</v>
      </c>
    </row>
    <row r="945" ht="22.5" customHeight="1">
      <c r="A945" s="147">
        <v>46157.0</v>
      </c>
      <c r="B945" s="15">
        <v>46160.0</v>
      </c>
      <c r="C945" s="44">
        <v>45139.0</v>
      </c>
      <c r="D945" s="181" t="s">
        <v>28892</v>
      </c>
      <c r="E945" s="100"/>
      <c r="F945" s="112" t="str">
        <f t="shared" si="1"/>
        <v>LUIS ALBERTO MANZANO GALAZ </v>
      </c>
      <c r="G945" s="100" t="s">
        <v>28893</v>
      </c>
      <c r="H945" s="39" t="s">
        <v>12</v>
      </c>
      <c r="I945" s="27"/>
      <c r="J945" s="189" t="s">
        <v>19</v>
      </c>
      <c r="K945" s="23"/>
    </row>
    <row r="946" ht="22.5" customHeight="1">
      <c r="A946" s="147">
        <v>46157.0</v>
      </c>
      <c r="B946" s="15"/>
      <c r="C946" s="44"/>
      <c r="D946" s="181" t="s">
        <v>23353</v>
      </c>
      <c r="E946" s="100"/>
      <c r="F946" s="112" t="str">
        <f t="shared" si="1"/>
        <v>ROXANA BELÉN MUÑOZ URBINA </v>
      </c>
      <c r="G946" s="100" t="s">
        <v>23354</v>
      </c>
      <c r="H946" s="190"/>
      <c r="I946" s="27"/>
      <c r="J946" s="189" t="s">
        <v>14</v>
      </c>
      <c r="K946" s="28"/>
    </row>
    <row r="947" ht="22.5" customHeight="1">
      <c r="A947" s="147">
        <v>46157.0</v>
      </c>
      <c r="B947" s="15"/>
      <c r="C947" s="44"/>
      <c r="D947" s="181" t="s">
        <v>28894</v>
      </c>
      <c r="E947" s="100"/>
      <c r="F947" s="112" t="str">
        <f t="shared" si="1"/>
        <v>KAREM ELIZABETH ULLOA NOVOA </v>
      </c>
      <c r="G947" s="100" t="s">
        <v>28895</v>
      </c>
      <c r="H947" s="39" t="s">
        <v>12</v>
      </c>
      <c r="I947" s="27"/>
      <c r="J947" s="189" t="s">
        <v>17</v>
      </c>
      <c r="K947" s="23" t="s">
        <v>15</v>
      </c>
    </row>
    <row r="948" ht="22.5" customHeight="1">
      <c r="A948" s="147">
        <v>46157.0</v>
      </c>
      <c r="B948" s="15"/>
      <c r="C948" s="44"/>
      <c r="D948" s="181" t="s">
        <v>6819</v>
      </c>
      <c r="E948" s="100" t="s">
        <v>28896</v>
      </c>
      <c r="F948" s="112" t="str">
        <f t="shared" si="1"/>
        <v>HUMBERTO BARBIERI</v>
      </c>
      <c r="G948" s="100" t="s">
        <v>28897</v>
      </c>
      <c r="H948" s="39" t="s">
        <v>12</v>
      </c>
      <c r="I948" s="27"/>
      <c r="J948" s="189" t="s">
        <v>17</v>
      </c>
      <c r="K948" s="23" t="s">
        <v>15</v>
      </c>
    </row>
    <row r="949" ht="22.5" customHeight="1">
      <c r="A949" s="147">
        <v>46157.0</v>
      </c>
      <c r="B949" s="15">
        <v>46168.0</v>
      </c>
      <c r="C949" s="44">
        <v>45566.0</v>
      </c>
      <c r="D949" s="181" t="s">
        <v>28898</v>
      </c>
      <c r="E949" s="100"/>
      <c r="F949" s="112" t="str">
        <f t="shared" si="1"/>
        <v>VALENTINA FERNANDA JOFRÉ GONZÁLEZ </v>
      </c>
      <c r="G949" s="100" t="s">
        <v>28899</v>
      </c>
      <c r="H949" s="56" t="s">
        <v>12</v>
      </c>
      <c r="I949" s="27"/>
      <c r="J949" s="57" t="s">
        <v>17</v>
      </c>
      <c r="K949" s="23" t="s">
        <v>30</v>
      </c>
    </row>
    <row r="950" ht="22.5" customHeight="1">
      <c r="A950" s="147">
        <v>46157.0</v>
      </c>
      <c r="B950" s="15"/>
      <c r="C950" s="44"/>
      <c r="D950" s="181" t="s">
        <v>28900</v>
      </c>
      <c r="E950" s="100"/>
      <c r="F950" s="112" t="str">
        <f t="shared" si="1"/>
        <v>PÍA MASSIEL OYANEDEL COLLAO </v>
      </c>
      <c r="G950" s="100" t="s">
        <v>28901</v>
      </c>
      <c r="H950" s="56" t="s">
        <v>12</v>
      </c>
      <c r="I950" s="27"/>
      <c r="J950" s="57" t="s">
        <v>17</v>
      </c>
      <c r="K950" s="23" t="s">
        <v>15</v>
      </c>
    </row>
    <row r="951" ht="22.5" customHeight="1">
      <c r="A951" s="147">
        <v>46157.0</v>
      </c>
      <c r="B951" s="15">
        <v>46160.0</v>
      </c>
      <c r="C951" s="44">
        <v>45689.0</v>
      </c>
      <c r="D951" s="181" t="s">
        <v>28902</v>
      </c>
      <c r="E951" s="100"/>
      <c r="F951" s="112" t="str">
        <f t="shared" si="1"/>
        <v>RODRIGO ANTONIO GONZÁLEZ NÚÑEZ </v>
      </c>
      <c r="G951" s="100" t="s">
        <v>28903</v>
      </c>
      <c r="H951" s="56" t="s">
        <v>12</v>
      </c>
      <c r="I951" s="27"/>
      <c r="J951" s="57" t="s">
        <v>17</v>
      </c>
      <c r="K951" s="23" t="s">
        <v>15</v>
      </c>
    </row>
    <row r="952" ht="22.5" customHeight="1">
      <c r="A952" s="147">
        <v>46157.0</v>
      </c>
      <c r="B952" s="46"/>
      <c r="C952" s="44"/>
      <c r="D952" s="181" t="s">
        <v>28904</v>
      </c>
      <c r="E952" s="100" t="s">
        <v>28905</v>
      </c>
      <c r="F952" s="112" t="str">
        <f t="shared" si="1"/>
        <v>MARIA JOVITA PACHECO JORQUERA</v>
      </c>
      <c r="G952" s="100" t="s">
        <v>1211</v>
      </c>
      <c r="H952" s="56" t="s">
        <v>12</v>
      </c>
      <c r="I952" s="27"/>
      <c r="J952" s="57" t="s">
        <v>17</v>
      </c>
      <c r="K952" s="23" t="s">
        <v>15</v>
      </c>
    </row>
    <row r="953" ht="22.5" customHeight="1">
      <c r="A953" s="147">
        <v>46157.0</v>
      </c>
      <c r="B953" s="15">
        <v>46161.0</v>
      </c>
      <c r="C953" s="44">
        <v>44470.0</v>
      </c>
      <c r="D953" s="181" t="s">
        <v>28906</v>
      </c>
      <c r="E953" s="100"/>
      <c r="F953" s="112" t="str">
        <f t="shared" si="1"/>
        <v>RICHARD GUILLERMO JERIA BASUALTO </v>
      </c>
      <c r="G953" s="100" t="s">
        <v>28907</v>
      </c>
      <c r="H953" s="39" t="s">
        <v>12</v>
      </c>
      <c r="I953" s="27"/>
      <c r="J953" s="189" t="s">
        <v>17</v>
      </c>
      <c r="K953" s="23" t="s">
        <v>15</v>
      </c>
    </row>
    <row r="954" ht="22.5" customHeight="1">
      <c r="A954" s="147">
        <v>46157.0</v>
      </c>
      <c r="B954" s="15"/>
      <c r="C954" s="46" t="s">
        <v>106</v>
      </c>
      <c r="D954" s="181" t="s">
        <v>28908</v>
      </c>
      <c r="E954" s="100"/>
      <c r="F954" s="112" t="str">
        <f t="shared" si="1"/>
        <v>MIGUEL ANGEL CAMUS LOBOS </v>
      </c>
      <c r="G954" s="100" t="s">
        <v>28909</v>
      </c>
      <c r="H954" s="190"/>
      <c r="I954" s="27"/>
      <c r="J954" s="189" t="s">
        <v>21</v>
      </c>
      <c r="K954" s="28"/>
    </row>
    <row r="955" ht="22.5" customHeight="1">
      <c r="A955" s="147">
        <v>46160.0</v>
      </c>
      <c r="B955" s="15">
        <v>46147.0</v>
      </c>
      <c r="C955" s="44"/>
      <c r="D955" s="181" t="s">
        <v>28910</v>
      </c>
      <c r="E955" s="100"/>
      <c r="F955" s="112" t="str">
        <f t="shared" si="1"/>
        <v>KAROL MANUELA CORDOBA HERNANDEZ </v>
      </c>
      <c r="G955" s="100" t="s">
        <v>28911</v>
      </c>
      <c r="H955" s="39" t="s">
        <v>12</v>
      </c>
      <c r="I955" s="27"/>
      <c r="J955" s="189" t="s">
        <v>17</v>
      </c>
      <c r="K955" s="23" t="s">
        <v>30</v>
      </c>
    </row>
    <row r="956" ht="22.5" customHeight="1">
      <c r="A956" s="147">
        <v>46160.0</v>
      </c>
      <c r="B956" s="15"/>
      <c r="C956" s="46" t="s">
        <v>500</v>
      </c>
      <c r="D956" s="181" t="s">
        <v>28912</v>
      </c>
      <c r="E956" s="100"/>
      <c r="F956" s="112" t="str">
        <f t="shared" si="1"/>
        <v>MANUEL ALEJANDRO CERDA MELLA </v>
      </c>
      <c r="G956" s="100" t="s">
        <v>28913</v>
      </c>
      <c r="H956" s="39" t="s">
        <v>12</v>
      </c>
      <c r="I956" s="27"/>
      <c r="J956" s="189" t="s">
        <v>21</v>
      </c>
      <c r="K956" s="23" t="s">
        <v>15</v>
      </c>
    </row>
    <row r="957" ht="22.5" customHeight="1">
      <c r="A957" s="147">
        <v>46160.0</v>
      </c>
      <c r="B957" s="15"/>
      <c r="C957" s="46" t="s">
        <v>122</v>
      </c>
      <c r="D957" s="181" t="s">
        <v>28914</v>
      </c>
      <c r="E957" s="100"/>
      <c r="F957" s="112" t="str">
        <f t="shared" si="1"/>
        <v>ROBERTO CARLOS ESTAY IBÁÑEZ </v>
      </c>
      <c r="G957" s="100" t="s">
        <v>28915</v>
      </c>
      <c r="H957" s="39" t="s">
        <v>12</v>
      </c>
      <c r="I957" s="27"/>
      <c r="J957" s="189" t="s">
        <v>21</v>
      </c>
      <c r="K957" s="23" t="s">
        <v>20</v>
      </c>
    </row>
    <row r="958" ht="22.5" customHeight="1">
      <c r="A958" s="147">
        <v>46160.0</v>
      </c>
      <c r="B958" s="15"/>
      <c r="C958" s="44"/>
      <c r="D958" s="181" t="s">
        <v>28916</v>
      </c>
      <c r="E958" s="100"/>
      <c r="F958" s="112" t="str">
        <f t="shared" si="1"/>
        <v>DIEGO ANDRÉS ÁLVAREZ GONZÁLEZ </v>
      </c>
      <c r="G958" s="100" t="s">
        <v>28917</v>
      </c>
      <c r="H958" s="39" t="s">
        <v>12</v>
      </c>
      <c r="I958" s="27"/>
      <c r="J958" s="191" t="s">
        <v>14</v>
      </c>
      <c r="K958" s="23" t="s">
        <v>15</v>
      </c>
    </row>
    <row r="959" ht="22.5" customHeight="1">
      <c r="A959" s="147">
        <v>46160.0</v>
      </c>
      <c r="B959" s="15"/>
      <c r="C959" s="44"/>
      <c r="D959" s="181" t="s">
        <v>28918</v>
      </c>
      <c r="E959" s="100"/>
      <c r="F959" s="112" t="str">
        <f t="shared" si="1"/>
        <v>SAMANTHA VALENTINA ROJAS VILLARROEL </v>
      </c>
      <c r="G959" s="100" t="s">
        <v>28919</v>
      </c>
      <c r="H959" s="190"/>
      <c r="I959" s="27"/>
      <c r="J959" s="191" t="s">
        <v>14</v>
      </c>
      <c r="K959" s="28"/>
    </row>
    <row r="960" ht="22.5" customHeight="1">
      <c r="A960" s="147">
        <v>46160.0</v>
      </c>
      <c r="B960" s="15"/>
      <c r="C960" s="44"/>
      <c r="D960" s="181" t="s">
        <v>28920</v>
      </c>
      <c r="E960" s="100"/>
      <c r="F960" s="112" t="str">
        <f t="shared" si="1"/>
        <v>MARCELO IGNACIO SANDOVAL MARABOLÍ </v>
      </c>
      <c r="G960" s="100" t="s">
        <v>28921</v>
      </c>
      <c r="H960" s="39" t="s">
        <v>12</v>
      </c>
      <c r="I960" s="27"/>
      <c r="J960" s="191" t="s">
        <v>14</v>
      </c>
      <c r="K960" s="23" t="s">
        <v>15</v>
      </c>
    </row>
    <row r="961" ht="22.5" customHeight="1">
      <c r="A961" s="147">
        <v>46160.0</v>
      </c>
      <c r="B961" s="15"/>
      <c r="C961" s="44"/>
      <c r="D961" s="181" t="s">
        <v>28922</v>
      </c>
      <c r="E961" s="100"/>
      <c r="F961" s="112" t="str">
        <f t="shared" si="1"/>
        <v>ALANISSE JAVIERA BOBADILLA SAA </v>
      </c>
      <c r="G961" s="100" t="s">
        <v>28923</v>
      </c>
      <c r="H961" s="190"/>
      <c r="I961" s="27"/>
      <c r="J961" s="191" t="s">
        <v>14</v>
      </c>
      <c r="K961" s="28"/>
    </row>
    <row r="962" ht="22.5" customHeight="1">
      <c r="A962" s="147">
        <v>46160.0</v>
      </c>
      <c r="B962" s="15"/>
      <c r="C962" s="44"/>
      <c r="D962" s="181" t="s">
        <v>28924</v>
      </c>
      <c r="E962" s="100"/>
      <c r="F962" s="112" t="str">
        <f t="shared" si="1"/>
        <v>NATHALIE FRANCIS FABIUS VENEGAS </v>
      </c>
      <c r="G962" s="100" t="s">
        <v>24840</v>
      </c>
      <c r="H962" s="39" t="s">
        <v>12</v>
      </c>
      <c r="I962" s="27"/>
      <c r="J962" s="191" t="s">
        <v>14</v>
      </c>
      <c r="K962" s="28"/>
    </row>
    <row r="963" ht="22.5" customHeight="1">
      <c r="A963" s="147">
        <v>46160.0</v>
      </c>
      <c r="B963" s="15"/>
      <c r="C963" s="44"/>
      <c r="D963" s="181" t="s">
        <v>28925</v>
      </c>
      <c r="E963" s="100"/>
      <c r="F963" s="112" t="str">
        <f t="shared" si="1"/>
        <v>YANELLA ARLETT HENRÍQUEZ TORO </v>
      </c>
      <c r="G963" s="100" t="s">
        <v>18221</v>
      </c>
      <c r="H963" s="39" t="s">
        <v>12</v>
      </c>
      <c r="I963" s="27"/>
      <c r="J963" s="191" t="s">
        <v>14</v>
      </c>
      <c r="K963" s="28"/>
    </row>
    <row r="964" ht="22.5" customHeight="1">
      <c r="A964" s="147">
        <v>46160.0</v>
      </c>
      <c r="B964" s="15"/>
      <c r="C964" s="44"/>
      <c r="D964" s="181" t="s">
        <v>28926</v>
      </c>
      <c r="E964" s="100"/>
      <c r="F964" s="112" t="str">
        <f t="shared" si="1"/>
        <v>JONATHAN ROLANDO ALLENDE MARTÍNEZ </v>
      </c>
      <c r="G964" s="100" t="s">
        <v>28927</v>
      </c>
      <c r="H964" s="39" t="s">
        <v>12</v>
      </c>
      <c r="I964" s="27"/>
      <c r="J964" s="191" t="s">
        <v>14</v>
      </c>
      <c r="K964" s="23" t="s">
        <v>15</v>
      </c>
    </row>
    <row r="965" ht="22.5" customHeight="1">
      <c r="A965" s="147">
        <v>46160.0</v>
      </c>
      <c r="B965" s="15"/>
      <c r="C965" s="44"/>
      <c r="D965" s="181" t="s">
        <v>28928</v>
      </c>
      <c r="E965" s="100"/>
      <c r="F965" s="112" t="str">
        <f t="shared" si="1"/>
        <v>IGNACIO ENRIQUE ELGUETA VARGAS </v>
      </c>
      <c r="G965" s="100" t="s">
        <v>28929</v>
      </c>
      <c r="H965" s="39" t="s">
        <v>12</v>
      </c>
      <c r="I965" s="27"/>
      <c r="J965" s="191" t="s">
        <v>14</v>
      </c>
      <c r="K965" s="23" t="s">
        <v>15</v>
      </c>
    </row>
    <row r="966" ht="22.5" customHeight="1">
      <c r="A966" s="147">
        <v>46160.0</v>
      </c>
      <c r="B966" s="15"/>
      <c r="C966" s="44"/>
      <c r="D966" s="181" t="s">
        <v>28930</v>
      </c>
      <c r="E966" s="100"/>
      <c r="F966" s="112" t="str">
        <f t="shared" si="1"/>
        <v>NICOLÁS ESTEBAN IBÁÑEZ MORGADO </v>
      </c>
      <c r="G966" s="100" t="s">
        <v>28931</v>
      </c>
      <c r="H966" s="39" t="s">
        <v>12</v>
      </c>
      <c r="I966" s="27"/>
      <c r="J966" s="191" t="s">
        <v>14</v>
      </c>
      <c r="K966" s="28"/>
    </row>
    <row r="967" ht="22.5" customHeight="1">
      <c r="A967" s="147">
        <v>46160.0</v>
      </c>
      <c r="B967" s="15"/>
      <c r="C967" s="44"/>
      <c r="D967" s="181" t="s">
        <v>28932</v>
      </c>
      <c r="E967" s="100"/>
      <c r="F967" s="112" t="str">
        <f t="shared" si="1"/>
        <v>MATTIAS NICOLÁS DUCE VICENTE </v>
      </c>
      <c r="G967" s="100" t="s">
        <v>20136</v>
      </c>
      <c r="H967" s="39" t="s">
        <v>12</v>
      </c>
      <c r="I967" s="27"/>
      <c r="J967" s="191" t="s">
        <v>14</v>
      </c>
      <c r="K967" s="28"/>
    </row>
    <row r="968" ht="22.5" customHeight="1">
      <c r="A968" s="147">
        <v>46160.0</v>
      </c>
      <c r="B968" s="15"/>
      <c r="C968" s="44"/>
      <c r="D968" s="181" t="s">
        <v>24636</v>
      </c>
      <c r="E968" s="100"/>
      <c r="F968" s="112" t="str">
        <f t="shared" si="1"/>
        <v>VANESSA MABEL ESPINOZA ARANEDA </v>
      </c>
      <c r="G968" s="100" t="s">
        <v>24637</v>
      </c>
      <c r="H968" s="39" t="s">
        <v>12</v>
      </c>
      <c r="I968" s="27"/>
      <c r="J968" s="191" t="s">
        <v>14</v>
      </c>
      <c r="K968" s="28"/>
    </row>
    <row r="969" ht="22.5" customHeight="1">
      <c r="A969" s="147">
        <v>46160.0</v>
      </c>
      <c r="B969" s="15"/>
      <c r="C969" s="44"/>
      <c r="D969" s="181" t="s">
        <v>28933</v>
      </c>
      <c r="E969" s="100"/>
      <c r="F969" s="112" t="str">
        <f t="shared" si="1"/>
        <v>ALEJANDRO ALBERTO BUSTOS MARÍN </v>
      </c>
      <c r="G969" s="100" t="s">
        <v>28934</v>
      </c>
      <c r="H969" s="39" t="s">
        <v>12</v>
      </c>
      <c r="I969" s="27"/>
      <c r="J969" s="191" t="s">
        <v>14</v>
      </c>
      <c r="K969" s="28"/>
    </row>
    <row r="970" ht="22.5" customHeight="1">
      <c r="A970" s="147">
        <v>46160.0</v>
      </c>
      <c r="B970" s="15"/>
      <c r="C970" s="44"/>
      <c r="D970" s="181" t="s">
        <v>28935</v>
      </c>
      <c r="E970" s="100"/>
      <c r="F970" s="112" t="str">
        <f t="shared" si="1"/>
        <v>HELENA AMOR ROJAS </v>
      </c>
      <c r="G970" s="100" t="s">
        <v>28936</v>
      </c>
      <c r="H970" s="39" t="s">
        <v>12</v>
      </c>
      <c r="I970" s="27"/>
      <c r="J970" s="191" t="s">
        <v>14</v>
      </c>
      <c r="K970" s="28"/>
    </row>
    <row r="971" ht="22.5" customHeight="1">
      <c r="A971" s="147">
        <v>46160.0</v>
      </c>
      <c r="B971" s="15"/>
      <c r="C971" s="44"/>
      <c r="D971" s="181" t="s">
        <v>28937</v>
      </c>
      <c r="E971" s="100"/>
      <c r="F971" s="112" t="str">
        <f t="shared" si="1"/>
        <v>SCARLETTE ARIEL GATICA JIMÉNEZ </v>
      </c>
      <c r="G971" s="100" t="s">
        <v>28938</v>
      </c>
      <c r="H971" s="39" t="s">
        <v>12</v>
      </c>
      <c r="I971" s="27"/>
      <c r="J971" s="191" t="s">
        <v>14</v>
      </c>
      <c r="K971" s="28"/>
    </row>
    <row r="972" ht="22.5" customHeight="1">
      <c r="A972" s="147">
        <v>46160.0</v>
      </c>
      <c r="B972" s="15"/>
      <c r="C972" s="44"/>
      <c r="D972" s="181" t="s">
        <v>28939</v>
      </c>
      <c r="E972" s="100"/>
      <c r="F972" s="112" t="str">
        <f t="shared" si="1"/>
        <v>AMARO IGNACIO GARCÍA CONTRERAS </v>
      </c>
      <c r="G972" s="100" t="s">
        <v>28940</v>
      </c>
      <c r="H972" s="39" t="s">
        <v>12</v>
      </c>
      <c r="I972" s="27"/>
      <c r="J972" s="191" t="s">
        <v>14</v>
      </c>
      <c r="K972" s="28"/>
    </row>
    <row r="973" ht="22.5" customHeight="1">
      <c r="A973" s="147">
        <v>46160.0</v>
      </c>
      <c r="B973" s="15"/>
      <c r="C973" s="44"/>
      <c r="D973" s="181" t="s">
        <v>28941</v>
      </c>
      <c r="E973" s="100"/>
      <c r="F973" s="112" t="str">
        <f t="shared" si="1"/>
        <v>MARIO ANDRÉS BRIONES QUEZADA </v>
      </c>
      <c r="G973" s="100" t="s">
        <v>28942</v>
      </c>
      <c r="H973" s="39" t="s">
        <v>12</v>
      </c>
      <c r="I973" s="27"/>
      <c r="J973" s="191" t="s">
        <v>14</v>
      </c>
      <c r="K973" s="28"/>
    </row>
    <row r="974" ht="22.5" customHeight="1">
      <c r="A974" s="147">
        <v>46160.0</v>
      </c>
      <c r="B974" s="15"/>
      <c r="C974" s="44"/>
      <c r="D974" s="181" t="s">
        <v>28943</v>
      </c>
      <c r="E974" s="100"/>
      <c r="F974" s="112" t="str">
        <f t="shared" si="1"/>
        <v>CATALINA IGNACIA CISTERNAS HENRÍQUEZ </v>
      </c>
      <c r="G974" s="100" t="s">
        <v>28944</v>
      </c>
      <c r="H974" s="39" t="s">
        <v>12</v>
      </c>
      <c r="I974" s="27"/>
      <c r="J974" s="191" t="s">
        <v>14</v>
      </c>
      <c r="K974" s="23" t="s">
        <v>15</v>
      </c>
    </row>
    <row r="975" ht="22.5" customHeight="1">
      <c r="A975" s="147">
        <v>46160.0</v>
      </c>
      <c r="B975" s="15"/>
      <c r="C975" s="44"/>
      <c r="D975" s="181" t="s">
        <v>28945</v>
      </c>
      <c r="E975" s="100"/>
      <c r="F975" s="112" t="str">
        <f t="shared" si="1"/>
        <v>CÉSAR BRIAN HUERTA JOPIA </v>
      </c>
      <c r="G975" s="100" t="s">
        <v>28946</v>
      </c>
      <c r="H975" s="39" t="s">
        <v>12</v>
      </c>
      <c r="I975" s="27"/>
      <c r="J975" s="191" t="s">
        <v>14</v>
      </c>
      <c r="K975" s="28"/>
    </row>
    <row r="976" ht="22.5" customHeight="1">
      <c r="A976" s="147">
        <v>46160.0</v>
      </c>
      <c r="B976" s="15"/>
      <c r="C976" s="44"/>
      <c r="D976" s="181" t="s">
        <v>28947</v>
      </c>
      <c r="E976" s="100"/>
      <c r="F976" s="112" t="str">
        <f t="shared" si="1"/>
        <v>GIANCARLO PIAZZE MEDINA </v>
      </c>
      <c r="G976" s="100" t="s">
        <v>28948</v>
      </c>
      <c r="H976" s="39" t="s">
        <v>12</v>
      </c>
      <c r="I976" s="27"/>
      <c r="J976" s="191" t="s">
        <v>14</v>
      </c>
      <c r="K976" s="28"/>
    </row>
    <row r="977" ht="22.5" customHeight="1">
      <c r="A977" s="147">
        <v>46160.0</v>
      </c>
      <c r="B977" s="15"/>
      <c r="C977" s="44"/>
      <c r="D977" s="181" t="s">
        <v>28949</v>
      </c>
      <c r="E977" s="100"/>
      <c r="F977" s="112" t="str">
        <f t="shared" si="1"/>
        <v>GABRIELA MICHELLE CURIQUEO ILABACA </v>
      </c>
      <c r="G977" s="100" t="s">
        <v>25147</v>
      </c>
      <c r="H977" s="39" t="s">
        <v>12</v>
      </c>
      <c r="I977" s="27"/>
      <c r="J977" s="191" t="s">
        <v>14</v>
      </c>
      <c r="K977" s="28"/>
    </row>
    <row r="978" ht="22.5" customHeight="1">
      <c r="A978" s="147">
        <v>46160.0</v>
      </c>
      <c r="B978" s="15"/>
      <c r="C978" s="44"/>
      <c r="D978" s="181" t="s">
        <v>24670</v>
      </c>
      <c r="E978" s="100"/>
      <c r="F978" s="112" t="str">
        <f t="shared" si="1"/>
        <v>JAVIERA ISABEL DURÁN VEGA </v>
      </c>
      <c r="G978" s="100" t="s">
        <v>24671</v>
      </c>
      <c r="H978" s="39" t="s">
        <v>12</v>
      </c>
      <c r="I978" s="27"/>
      <c r="J978" s="191" t="s">
        <v>14</v>
      </c>
      <c r="K978" s="28"/>
    </row>
    <row r="979" ht="22.5" customHeight="1">
      <c r="A979" s="147">
        <v>46160.0</v>
      </c>
      <c r="B979" s="15"/>
      <c r="C979" s="44"/>
      <c r="D979" s="181" t="s">
        <v>28950</v>
      </c>
      <c r="E979" s="100"/>
      <c r="F979" s="112" t="str">
        <f t="shared" si="1"/>
        <v>ANTONIO VÍCTOR ALFONSO OLAVE MUÑOZ </v>
      </c>
      <c r="G979" s="100" t="s">
        <v>23819</v>
      </c>
      <c r="H979" s="39" t="s">
        <v>12</v>
      </c>
      <c r="I979" s="27"/>
      <c r="J979" s="191" t="s">
        <v>14</v>
      </c>
      <c r="K979" s="28"/>
    </row>
    <row r="980" ht="22.5" customHeight="1">
      <c r="A980" s="147">
        <v>46160.0</v>
      </c>
      <c r="B980" s="15"/>
      <c r="C980" s="44"/>
      <c r="D980" s="181" t="s">
        <v>25495</v>
      </c>
      <c r="E980" s="100"/>
      <c r="F980" s="112" t="str">
        <f t="shared" si="1"/>
        <v>LUIS ALEXIS GACITÚA CIFUENTES </v>
      </c>
      <c r="G980" s="100" t="s">
        <v>25496</v>
      </c>
      <c r="H980" s="39" t="s">
        <v>12</v>
      </c>
      <c r="I980" s="27"/>
      <c r="J980" s="191" t="s">
        <v>14</v>
      </c>
      <c r="K980" s="28"/>
    </row>
    <row r="981" ht="22.5" customHeight="1">
      <c r="A981" s="147">
        <v>46160.0</v>
      </c>
      <c r="B981" s="15"/>
      <c r="C981" s="44"/>
      <c r="D981" s="181" t="s">
        <v>28951</v>
      </c>
      <c r="E981" s="100"/>
      <c r="F981" s="112" t="str">
        <f t="shared" si="1"/>
        <v>MERY ALEJANDRA HERNÁNDEZ VEGA </v>
      </c>
      <c r="G981" s="100" t="s">
        <v>28952</v>
      </c>
      <c r="H981" s="39" t="s">
        <v>12</v>
      </c>
      <c r="I981" s="27"/>
      <c r="J981" s="191" t="s">
        <v>14</v>
      </c>
      <c r="K981" s="28"/>
    </row>
    <row r="982" ht="22.5" customHeight="1">
      <c r="A982" s="147">
        <v>46160.0</v>
      </c>
      <c r="B982" s="15"/>
      <c r="C982" s="44"/>
      <c r="D982" s="181" t="s">
        <v>28953</v>
      </c>
      <c r="E982" s="100"/>
      <c r="F982" s="112" t="str">
        <f t="shared" si="1"/>
        <v>MARIELA BEATRIZ VILLALÓN ROJAS </v>
      </c>
      <c r="G982" s="100" t="s">
        <v>28954</v>
      </c>
      <c r="H982" s="39" t="s">
        <v>12</v>
      </c>
      <c r="I982" s="27"/>
      <c r="J982" s="191" t="s">
        <v>14</v>
      </c>
      <c r="K982" s="23" t="s">
        <v>15</v>
      </c>
    </row>
    <row r="983" ht="22.5" customHeight="1">
      <c r="A983" s="147">
        <v>46160.0</v>
      </c>
      <c r="B983" s="15"/>
      <c r="C983" s="44"/>
      <c r="D983" s="181" t="s">
        <v>28955</v>
      </c>
      <c r="E983" s="100"/>
      <c r="F983" s="112" t="str">
        <f t="shared" si="1"/>
        <v>ALEJANDRO EMILIO PAREDES GATICA </v>
      </c>
      <c r="G983" s="100" t="s">
        <v>28956</v>
      </c>
      <c r="H983" s="39" t="s">
        <v>12</v>
      </c>
      <c r="I983" s="27"/>
      <c r="J983" s="191" t="s">
        <v>14</v>
      </c>
      <c r="K983" s="28"/>
    </row>
    <row r="984" ht="22.5" customHeight="1">
      <c r="A984" s="147">
        <v>46160.0</v>
      </c>
      <c r="B984" s="15"/>
      <c r="C984" s="44"/>
      <c r="D984" s="181" t="s">
        <v>28957</v>
      </c>
      <c r="E984" s="100"/>
      <c r="F984" s="112" t="str">
        <f t="shared" si="1"/>
        <v>CONSUELO ANDREA SILVA CABRERA </v>
      </c>
      <c r="G984" s="100" t="s">
        <v>28958</v>
      </c>
      <c r="H984" s="190"/>
      <c r="I984" s="27"/>
      <c r="J984" s="191" t="s">
        <v>14</v>
      </c>
      <c r="K984" s="28"/>
    </row>
    <row r="985" ht="22.5" customHeight="1">
      <c r="A985" s="147">
        <v>46160.0</v>
      </c>
      <c r="B985" s="15"/>
      <c r="C985" s="44"/>
      <c r="D985" s="181" t="s">
        <v>28959</v>
      </c>
      <c r="E985" s="100"/>
      <c r="F985" s="112" t="str">
        <f t="shared" si="1"/>
        <v>MATÍAS BERNABÉ VALENZUELA VARGAS </v>
      </c>
      <c r="G985" s="100" t="s">
        <v>28960</v>
      </c>
      <c r="H985" s="39" t="s">
        <v>12</v>
      </c>
      <c r="I985" s="27"/>
      <c r="J985" s="191" t="s">
        <v>14</v>
      </c>
      <c r="K985" s="23" t="s">
        <v>15</v>
      </c>
    </row>
    <row r="986" ht="22.5" customHeight="1">
      <c r="A986" s="147">
        <v>46160.0</v>
      </c>
      <c r="B986" s="15"/>
      <c r="C986" s="44"/>
      <c r="D986" s="181" t="s">
        <v>28961</v>
      </c>
      <c r="E986" s="100"/>
      <c r="F986" s="112" t="str">
        <f t="shared" si="1"/>
        <v>BENJAMÍN FERNANDO SOTO SALAS </v>
      </c>
      <c r="G986" s="100" t="s">
        <v>28962</v>
      </c>
      <c r="H986" s="190"/>
      <c r="I986" s="27"/>
      <c r="J986" s="191" t="s">
        <v>14</v>
      </c>
      <c r="K986" s="23" t="s">
        <v>15</v>
      </c>
    </row>
    <row r="987" ht="22.5" customHeight="1">
      <c r="A987" s="147">
        <v>46160.0</v>
      </c>
      <c r="B987" s="15"/>
      <c r="C987" s="44"/>
      <c r="D987" s="181" t="s">
        <v>28963</v>
      </c>
      <c r="E987" s="100"/>
      <c r="F987" s="112" t="str">
        <f t="shared" si="1"/>
        <v>DANIEL ALEJANDRO IBÁÑEZ VEGA </v>
      </c>
      <c r="G987" s="100" t="s">
        <v>28964</v>
      </c>
      <c r="H987" s="190"/>
      <c r="I987" s="27"/>
      <c r="J987" s="191" t="s">
        <v>14</v>
      </c>
      <c r="K987" s="28"/>
    </row>
    <row r="988" ht="22.5" customHeight="1">
      <c r="A988" s="147">
        <v>46160.0</v>
      </c>
      <c r="B988" s="15"/>
      <c r="C988" s="44"/>
      <c r="D988" s="181" t="s">
        <v>28965</v>
      </c>
      <c r="E988" s="100"/>
      <c r="F988" s="112" t="str">
        <f t="shared" si="1"/>
        <v>EDUARDO ARTURO DÍAZ VEGA </v>
      </c>
      <c r="G988" s="100" t="s">
        <v>24392</v>
      </c>
      <c r="H988" s="39" t="s">
        <v>12</v>
      </c>
      <c r="I988" s="27"/>
      <c r="J988" s="191" t="s">
        <v>14</v>
      </c>
      <c r="K988" s="23" t="s">
        <v>15</v>
      </c>
    </row>
    <row r="989" ht="22.5" customHeight="1">
      <c r="A989" s="147">
        <v>46160.0</v>
      </c>
      <c r="B989" s="15"/>
      <c r="C989" s="44"/>
      <c r="D989" s="181" t="s">
        <v>28966</v>
      </c>
      <c r="E989" s="100"/>
      <c r="F989" s="112" t="str">
        <f t="shared" si="1"/>
        <v>DIEGO ELÍAS IBANI OVALLE </v>
      </c>
      <c r="G989" s="100" t="s">
        <v>28967</v>
      </c>
      <c r="H989" s="39" t="s">
        <v>12</v>
      </c>
      <c r="I989" s="27"/>
      <c r="J989" s="191" t="s">
        <v>14</v>
      </c>
      <c r="K989" s="28"/>
    </row>
    <row r="990" ht="22.5" customHeight="1">
      <c r="A990" s="147">
        <v>46160.0</v>
      </c>
      <c r="B990" s="15"/>
      <c r="C990" s="44"/>
      <c r="D990" s="181" t="s">
        <v>28968</v>
      </c>
      <c r="E990" s="100"/>
      <c r="F990" s="112" t="str">
        <f t="shared" si="1"/>
        <v>PAULO CÉSAR OGALDE GONZÁLEZ </v>
      </c>
      <c r="G990" s="100" t="s">
        <v>28969</v>
      </c>
      <c r="H990" s="190"/>
      <c r="I990" s="27"/>
      <c r="J990" s="191" t="s">
        <v>14</v>
      </c>
      <c r="K990" s="28"/>
    </row>
    <row r="991" ht="22.5" customHeight="1">
      <c r="A991" s="147">
        <v>46160.0</v>
      </c>
      <c r="B991" s="15"/>
      <c r="C991" s="44" t="s">
        <v>106</v>
      </c>
      <c r="D991" s="181" t="s">
        <v>28970</v>
      </c>
      <c r="E991" s="100"/>
      <c r="F991" s="112" t="str">
        <f t="shared" si="1"/>
        <v>JAIME MARIO BRIONES VERGARA </v>
      </c>
      <c r="G991" s="100" t="s">
        <v>28971</v>
      </c>
      <c r="H991" s="39" t="s">
        <v>12</v>
      </c>
      <c r="I991" s="27"/>
      <c r="J991" s="189" t="s">
        <v>21</v>
      </c>
      <c r="K991" s="23" t="s">
        <v>15</v>
      </c>
    </row>
    <row r="992" ht="22.5" customHeight="1">
      <c r="A992" s="147">
        <v>46160.0</v>
      </c>
      <c r="B992" s="15"/>
      <c r="C992" s="44" t="s">
        <v>1569</v>
      </c>
      <c r="D992" s="181" t="s">
        <v>28972</v>
      </c>
      <c r="E992" s="100"/>
      <c r="F992" s="112" t="str">
        <f t="shared" si="1"/>
        <v>GONZALO ESTEBAN MENA MENARES </v>
      </c>
      <c r="G992" s="100" t="s">
        <v>28973</v>
      </c>
      <c r="H992" s="39" t="s">
        <v>12</v>
      </c>
      <c r="I992" s="27"/>
      <c r="J992" s="189" t="s">
        <v>21</v>
      </c>
      <c r="K992" s="23" t="s">
        <v>15</v>
      </c>
    </row>
    <row r="993" ht="22.5" customHeight="1">
      <c r="A993" s="147">
        <v>46160.0</v>
      </c>
      <c r="B993" s="15"/>
      <c r="C993" s="44" t="s">
        <v>13996</v>
      </c>
      <c r="D993" s="181" t="s">
        <v>28974</v>
      </c>
      <c r="E993" s="100"/>
      <c r="F993" s="112" t="str">
        <f t="shared" si="1"/>
        <v>LEANDRO MIGUEL MARCHANT ÁVALOS </v>
      </c>
      <c r="G993" s="100" t="s">
        <v>28975</v>
      </c>
      <c r="H993" s="39" t="s">
        <v>12</v>
      </c>
      <c r="I993" s="27"/>
      <c r="J993" s="189" t="s">
        <v>21</v>
      </c>
      <c r="K993" s="23" t="s">
        <v>15</v>
      </c>
    </row>
    <row r="994" ht="22.5" customHeight="1">
      <c r="A994" s="147">
        <v>46160.0</v>
      </c>
      <c r="B994" s="15"/>
      <c r="C994" s="44" t="s">
        <v>106</v>
      </c>
      <c r="D994" s="181" t="s">
        <v>28976</v>
      </c>
      <c r="E994" s="100"/>
      <c r="F994" s="112" t="str">
        <f t="shared" si="1"/>
        <v>CARLA ROMINA TAPIA OLIVARES </v>
      </c>
      <c r="G994" s="100" t="s">
        <v>12959</v>
      </c>
      <c r="H994" s="39" t="s">
        <v>12</v>
      </c>
      <c r="I994" s="27"/>
      <c r="J994" s="189" t="s">
        <v>21</v>
      </c>
      <c r="K994" s="23" t="s">
        <v>20</v>
      </c>
    </row>
    <row r="995" ht="22.5" customHeight="1">
      <c r="A995" s="147">
        <v>46160.0</v>
      </c>
      <c r="B995" s="15"/>
      <c r="C995" s="44" t="s">
        <v>106</v>
      </c>
      <c r="D995" s="181" t="s">
        <v>28977</v>
      </c>
      <c r="E995" s="100"/>
      <c r="F995" s="112" t="str">
        <f t="shared" si="1"/>
        <v>ALFREDO ERNESTO ÁLVAREZ CORTÉS </v>
      </c>
      <c r="G995" s="100" t="s">
        <v>28978</v>
      </c>
      <c r="H995" s="39" t="s">
        <v>12</v>
      </c>
      <c r="I995" s="27"/>
      <c r="J995" s="189" t="s">
        <v>21</v>
      </c>
      <c r="K995" s="23" t="s">
        <v>15</v>
      </c>
    </row>
    <row r="996" ht="22.5" customHeight="1">
      <c r="A996" s="147">
        <v>46160.0</v>
      </c>
      <c r="B996" s="15"/>
      <c r="C996" s="44" t="s">
        <v>106</v>
      </c>
      <c r="D996" s="181" t="s">
        <v>28979</v>
      </c>
      <c r="E996" s="100"/>
      <c r="F996" s="112" t="str">
        <f t="shared" si="1"/>
        <v>CARLOS ALEJANDRO HERNÁNDEZ MOLINA </v>
      </c>
      <c r="G996" s="100" t="s">
        <v>28980</v>
      </c>
      <c r="H996" s="39" t="s">
        <v>12</v>
      </c>
      <c r="I996" s="27"/>
      <c r="J996" s="189" t="s">
        <v>21</v>
      </c>
      <c r="K996" s="23" t="s">
        <v>15</v>
      </c>
    </row>
    <row r="997" ht="22.5" customHeight="1">
      <c r="A997" s="147">
        <v>46160.0</v>
      </c>
      <c r="B997" s="15"/>
      <c r="C997" s="44" t="s">
        <v>106</v>
      </c>
      <c r="D997" s="181" t="s">
        <v>28981</v>
      </c>
      <c r="E997" s="100"/>
      <c r="F997" s="112" t="str">
        <f t="shared" si="1"/>
        <v>CLAUDIO LEONEL ORTEGA VÁSQUEZ </v>
      </c>
      <c r="G997" s="100" t="s">
        <v>28982</v>
      </c>
      <c r="H997" s="39" t="s">
        <v>12</v>
      </c>
      <c r="I997" s="27"/>
      <c r="J997" s="189" t="s">
        <v>21</v>
      </c>
      <c r="K997" s="23" t="s">
        <v>15</v>
      </c>
    </row>
    <row r="998" ht="22.5" customHeight="1">
      <c r="A998" s="147">
        <v>46160.0</v>
      </c>
      <c r="B998" s="15"/>
      <c r="C998" s="44" t="s">
        <v>422</v>
      </c>
      <c r="D998" s="181" t="s">
        <v>28983</v>
      </c>
      <c r="E998" s="100"/>
      <c r="F998" s="112" t="str">
        <f t="shared" si="1"/>
        <v>DARÍO ALFONSO ZÁRATE GALINDO </v>
      </c>
      <c r="G998" s="100" t="s">
        <v>28984</v>
      </c>
      <c r="H998" s="190"/>
      <c r="I998" s="27"/>
      <c r="J998" s="189" t="s">
        <v>26</v>
      </c>
      <c r="K998" s="28"/>
    </row>
    <row r="999" ht="22.5" customHeight="1">
      <c r="A999" s="147">
        <v>46160.0</v>
      </c>
      <c r="B999" s="15"/>
      <c r="C999" s="44" t="s">
        <v>106</v>
      </c>
      <c r="D999" s="181" t="s">
        <v>28985</v>
      </c>
      <c r="E999" s="100"/>
      <c r="F999" s="112" t="str">
        <f t="shared" si="1"/>
        <v>MATÍAS ANDRÉS MARCHANT GONZALEZ </v>
      </c>
      <c r="G999" s="100" t="s">
        <v>28986</v>
      </c>
      <c r="H999" s="39" t="s">
        <v>12</v>
      </c>
      <c r="I999" s="27"/>
      <c r="J999" s="189" t="s">
        <v>21</v>
      </c>
      <c r="K999" s="23" t="s">
        <v>15</v>
      </c>
    </row>
    <row r="1000" ht="22.5" customHeight="1">
      <c r="A1000" s="147">
        <v>46160.0</v>
      </c>
      <c r="B1000" s="15"/>
      <c r="C1000" s="44" t="s">
        <v>122</v>
      </c>
      <c r="D1000" s="181" t="s">
        <v>28987</v>
      </c>
      <c r="E1000" s="100"/>
      <c r="F1000" s="112" t="str">
        <f t="shared" si="1"/>
        <v>JOANNA ANDREA CERDA NEIRA </v>
      </c>
      <c r="G1000" s="100" t="s">
        <v>28988</v>
      </c>
      <c r="H1000" s="39" t="s">
        <v>12</v>
      </c>
      <c r="I1000" s="27"/>
      <c r="J1000" s="189" t="s">
        <v>21226</v>
      </c>
      <c r="K1000" s="23" t="s">
        <v>15</v>
      </c>
    </row>
    <row r="1001" ht="22.5" customHeight="1">
      <c r="A1001" s="147">
        <v>46160.0</v>
      </c>
      <c r="B1001" s="15"/>
      <c r="C1001" s="46" t="s">
        <v>106</v>
      </c>
      <c r="D1001" s="181" t="s">
        <v>28989</v>
      </c>
      <c r="E1001" s="100"/>
      <c r="F1001" s="112" t="str">
        <f t="shared" si="1"/>
        <v>FRANCO ÍTALO VATTUONE ROJAS </v>
      </c>
      <c r="G1001" s="100" t="s">
        <v>28990</v>
      </c>
      <c r="H1001" s="190"/>
      <c r="I1001" s="27"/>
      <c r="J1001" s="189" t="s">
        <v>21</v>
      </c>
      <c r="K1001" s="28"/>
    </row>
    <row r="1002" ht="22.5" customHeight="1">
      <c r="A1002" s="147">
        <v>46160.0</v>
      </c>
      <c r="B1002" s="46"/>
      <c r="C1002" s="44">
        <v>45931.0</v>
      </c>
      <c r="D1002" s="181" t="s">
        <v>28991</v>
      </c>
      <c r="E1002" s="100"/>
      <c r="F1002" s="112" t="str">
        <f t="shared" si="1"/>
        <v>DANIEL ENRIQUE NARVÁEZ CANALES </v>
      </c>
      <c r="G1002" s="100" t="s">
        <v>28992</v>
      </c>
      <c r="H1002" s="39" t="s">
        <v>12</v>
      </c>
      <c r="I1002" s="27"/>
      <c r="J1002" s="189" t="s">
        <v>17</v>
      </c>
      <c r="K1002" s="23" t="s">
        <v>20</v>
      </c>
    </row>
    <row r="1003" ht="22.5" customHeight="1">
      <c r="A1003" s="147">
        <v>46160.0</v>
      </c>
      <c r="B1003" s="15">
        <v>46160.0</v>
      </c>
      <c r="C1003" s="44">
        <v>41244.0</v>
      </c>
      <c r="D1003" s="181" t="s">
        <v>28993</v>
      </c>
      <c r="E1003" s="100"/>
      <c r="F1003" s="112" t="str">
        <f t="shared" si="1"/>
        <v>JOSÉ ALEJANDRO CORDERO NITOR </v>
      </c>
      <c r="G1003" s="100" t="s">
        <v>28994</v>
      </c>
      <c r="H1003" s="190"/>
      <c r="I1003" s="27"/>
      <c r="J1003" s="189" t="s">
        <v>19</v>
      </c>
      <c r="K1003" s="23" t="s">
        <v>22</v>
      </c>
    </row>
    <row r="1004" ht="22.5" customHeight="1">
      <c r="A1004" s="147">
        <v>46160.0</v>
      </c>
      <c r="B1004" s="46"/>
      <c r="C1004" s="46" t="s">
        <v>232</v>
      </c>
      <c r="D1004" s="181" t="s">
        <v>26987</v>
      </c>
      <c r="E1004" s="100"/>
      <c r="F1004" s="112" t="str">
        <f t="shared" si="1"/>
        <v>SILAYN NAYADET CARVAJAL MARCHANT </v>
      </c>
      <c r="G1004" s="100" t="s">
        <v>26988</v>
      </c>
      <c r="H1004" s="190"/>
      <c r="I1004" s="27"/>
      <c r="J1004" s="189" t="s">
        <v>21</v>
      </c>
      <c r="K1004" s="23" t="s">
        <v>22</v>
      </c>
    </row>
    <row r="1005" ht="22.5" customHeight="1">
      <c r="A1005" s="147">
        <v>46160.0</v>
      </c>
      <c r="B1005" s="15">
        <v>46160.0</v>
      </c>
      <c r="C1005" s="44">
        <v>44866.0</v>
      </c>
      <c r="D1005" s="181" t="s">
        <v>28995</v>
      </c>
      <c r="E1005" s="100"/>
      <c r="F1005" s="112" t="str">
        <f t="shared" si="1"/>
        <v>DANTE ROBIN JOPIA SANHUEZA </v>
      </c>
      <c r="G1005" s="100" t="s">
        <v>28996</v>
      </c>
      <c r="H1005" s="190"/>
      <c r="I1005" s="27"/>
      <c r="J1005" s="189" t="s">
        <v>19</v>
      </c>
      <c r="K1005" s="23" t="s">
        <v>22</v>
      </c>
    </row>
    <row r="1006" ht="22.5" customHeight="1">
      <c r="A1006" s="147">
        <v>46160.0</v>
      </c>
      <c r="B1006" s="15">
        <v>46160.0</v>
      </c>
      <c r="C1006" s="44">
        <v>45505.0</v>
      </c>
      <c r="D1006" s="181" t="s">
        <v>28997</v>
      </c>
      <c r="E1006" s="100"/>
      <c r="F1006" s="112" t="str">
        <f t="shared" si="1"/>
        <v>JUANA RUTH VÁSQUEZ ESPINOZA </v>
      </c>
      <c r="G1006" s="100" t="s">
        <v>28998</v>
      </c>
      <c r="H1006" s="190"/>
      <c r="I1006" s="27"/>
      <c r="J1006" s="189" t="s">
        <v>19</v>
      </c>
      <c r="K1006" s="23" t="s">
        <v>22</v>
      </c>
    </row>
    <row r="1007" ht="22.5" customHeight="1">
      <c r="A1007" s="147">
        <v>46160.0</v>
      </c>
      <c r="B1007" s="15">
        <v>46150.0</v>
      </c>
      <c r="C1007" s="44">
        <v>43525.0</v>
      </c>
      <c r="D1007" s="181" t="s">
        <v>28999</v>
      </c>
      <c r="E1007" s="100"/>
      <c r="F1007" s="112" t="str">
        <f t="shared" si="1"/>
        <v>CLAUDIO RAMIRO VILCHES RAMÃ­REZ </v>
      </c>
      <c r="G1007" s="100" t="s">
        <v>29000</v>
      </c>
      <c r="H1007" s="39" t="s">
        <v>12</v>
      </c>
      <c r="I1007" s="27"/>
      <c r="J1007" s="189" t="s">
        <v>17</v>
      </c>
      <c r="K1007" s="23" t="s">
        <v>15</v>
      </c>
    </row>
    <row r="1008" ht="22.5" customHeight="1">
      <c r="A1008" s="147">
        <v>46160.0</v>
      </c>
      <c r="B1008" s="15">
        <v>46132.0</v>
      </c>
      <c r="C1008" s="44">
        <v>45139.0</v>
      </c>
      <c r="D1008" s="181" t="s">
        <v>29001</v>
      </c>
      <c r="E1008" s="100"/>
      <c r="F1008" s="112" t="str">
        <f t="shared" si="1"/>
        <v>DANAE GEORGINA FARALDO GONZÁLEZ </v>
      </c>
      <c r="G1008" s="100" t="s">
        <v>29002</v>
      </c>
      <c r="H1008" s="39" t="s">
        <v>12</v>
      </c>
      <c r="I1008" s="27"/>
      <c r="J1008" s="189" t="s">
        <v>17</v>
      </c>
      <c r="K1008" s="23" t="s">
        <v>15</v>
      </c>
    </row>
    <row r="1009" ht="22.5" customHeight="1">
      <c r="A1009" s="147">
        <v>46160.0</v>
      </c>
      <c r="B1009" s="15"/>
      <c r="C1009" s="44">
        <v>41883.0</v>
      </c>
      <c r="D1009" s="181" t="s">
        <v>29003</v>
      </c>
      <c r="E1009" s="100"/>
      <c r="F1009" s="112" t="str">
        <f t="shared" si="1"/>
        <v>PATRICIO RODRIGO LAZO GONZÁLEZ </v>
      </c>
      <c r="G1009" s="100" t="s">
        <v>29004</v>
      </c>
      <c r="H1009" s="39" t="s">
        <v>12</v>
      </c>
      <c r="I1009" s="27"/>
      <c r="J1009" s="189" t="s">
        <v>17</v>
      </c>
      <c r="K1009" s="23" t="s">
        <v>15</v>
      </c>
    </row>
    <row r="1010" ht="22.5" customHeight="1">
      <c r="A1010" s="147">
        <v>46160.0</v>
      </c>
      <c r="B1010" s="15">
        <v>46146.0</v>
      </c>
      <c r="C1010" s="44">
        <v>42736.0</v>
      </c>
      <c r="D1010" s="181" t="s">
        <v>29005</v>
      </c>
      <c r="E1010" s="100"/>
      <c r="F1010" s="112" t="str">
        <f t="shared" si="1"/>
        <v>KATHERINE HAJELEN NAVARRETE COVARRUBIAS </v>
      </c>
      <c r="G1010" s="100" t="s">
        <v>25397</v>
      </c>
      <c r="H1010" s="190"/>
      <c r="I1010" s="27"/>
      <c r="J1010" s="189" t="s">
        <v>17</v>
      </c>
      <c r="K1010" s="23" t="s">
        <v>22</v>
      </c>
    </row>
    <row r="1011" ht="22.5" customHeight="1">
      <c r="A1011" s="147">
        <v>46160.0</v>
      </c>
      <c r="B1011" s="15">
        <v>46146.0</v>
      </c>
      <c r="C1011" s="44">
        <v>44621.0</v>
      </c>
      <c r="D1011" s="181" t="s">
        <v>29006</v>
      </c>
      <c r="E1011" s="100"/>
      <c r="F1011" s="112" t="str">
        <f t="shared" si="1"/>
        <v>JUANA MARÍA VERGARA GONZÁLEZ </v>
      </c>
      <c r="G1011" s="100" t="s">
        <v>29007</v>
      </c>
      <c r="H1011" s="39" t="s">
        <v>12</v>
      </c>
      <c r="I1011" s="27"/>
      <c r="J1011" s="189" t="s">
        <v>17</v>
      </c>
      <c r="K1011" s="23" t="s">
        <v>15</v>
      </c>
    </row>
    <row r="1012" ht="22.5" customHeight="1">
      <c r="A1012" s="147">
        <v>46160.0</v>
      </c>
      <c r="B1012" s="15">
        <v>46146.0</v>
      </c>
      <c r="C1012" s="44">
        <v>43678.0</v>
      </c>
      <c r="D1012" s="181" t="s">
        <v>29008</v>
      </c>
      <c r="E1012" s="100"/>
      <c r="F1012" s="112" t="str">
        <f t="shared" si="1"/>
        <v>PABLO ANDRÉS OYARZÚN MONTOYA </v>
      </c>
      <c r="G1012" s="100" t="s">
        <v>29009</v>
      </c>
      <c r="H1012" s="39" t="s">
        <v>12</v>
      </c>
      <c r="I1012" s="27"/>
      <c r="J1012" s="189" t="s">
        <v>17</v>
      </c>
      <c r="K1012" s="23" t="s">
        <v>15</v>
      </c>
    </row>
    <row r="1013" ht="22.5" customHeight="1">
      <c r="A1013" s="147">
        <v>46160.0</v>
      </c>
      <c r="B1013" s="15">
        <v>46146.0</v>
      </c>
      <c r="C1013" s="44">
        <v>44713.0</v>
      </c>
      <c r="D1013" s="181" t="s">
        <v>29010</v>
      </c>
      <c r="E1013" s="100"/>
      <c r="F1013" s="112" t="str">
        <f t="shared" si="1"/>
        <v>ALAN FABRIZIO ROMERO CARVAJAL </v>
      </c>
      <c r="G1013" s="100" t="s">
        <v>29011</v>
      </c>
      <c r="H1013" s="190"/>
      <c r="I1013" s="27"/>
      <c r="J1013" s="189" t="s">
        <v>17</v>
      </c>
      <c r="K1013" s="23" t="s">
        <v>22</v>
      </c>
    </row>
    <row r="1014" ht="22.5" customHeight="1">
      <c r="A1014" s="147">
        <v>46160.0</v>
      </c>
      <c r="B1014" s="15">
        <v>46146.0</v>
      </c>
      <c r="C1014" s="44">
        <v>45108.0</v>
      </c>
      <c r="D1014" s="181" t="s">
        <v>29012</v>
      </c>
      <c r="E1014" s="100"/>
      <c r="F1014" s="112" t="str">
        <f t="shared" si="1"/>
        <v>HUGO LEONARDO DROGUETT ZAMORA </v>
      </c>
      <c r="G1014" s="100" t="s">
        <v>29013</v>
      </c>
      <c r="H1014" s="39" t="s">
        <v>12</v>
      </c>
      <c r="I1014" s="27"/>
      <c r="J1014" s="189" t="s">
        <v>17</v>
      </c>
      <c r="K1014" s="23" t="s">
        <v>20</v>
      </c>
    </row>
    <row r="1015" ht="22.5" customHeight="1">
      <c r="A1015" s="147">
        <v>46160.0</v>
      </c>
      <c r="B1015" s="15"/>
      <c r="C1015" s="44">
        <v>45658.0</v>
      </c>
      <c r="D1015" s="181" t="s">
        <v>24731</v>
      </c>
      <c r="E1015" s="100"/>
      <c r="F1015" s="112" t="str">
        <f t="shared" si="1"/>
        <v>ERVIN ANDRÉS CELEDÓN OLGUÍN </v>
      </c>
      <c r="G1015" s="100" t="s">
        <v>24732</v>
      </c>
      <c r="H1015" s="39" t="s">
        <v>12</v>
      </c>
      <c r="I1015" s="27"/>
      <c r="J1015" s="189" t="s">
        <v>17</v>
      </c>
      <c r="K1015" s="23" t="s">
        <v>15</v>
      </c>
    </row>
    <row r="1016" ht="22.5" customHeight="1">
      <c r="A1016" s="147">
        <v>46160.0</v>
      </c>
      <c r="B1016" s="15">
        <v>46146.0</v>
      </c>
      <c r="C1016" s="44">
        <v>43831.0</v>
      </c>
      <c r="D1016" s="181" t="s">
        <v>29014</v>
      </c>
      <c r="E1016" s="100"/>
      <c r="F1016" s="112" t="str">
        <f t="shared" si="1"/>
        <v>THIARE POLLET LOYOLA OSORIO </v>
      </c>
      <c r="G1016" s="100" t="s">
        <v>29015</v>
      </c>
      <c r="H1016" s="190"/>
      <c r="I1016" s="27"/>
      <c r="J1016" s="189" t="s">
        <v>17</v>
      </c>
      <c r="K1016" s="23" t="s">
        <v>15</v>
      </c>
    </row>
    <row r="1017" ht="22.5" customHeight="1">
      <c r="A1017" s="147">
        <v>46160.0</v>
      </c>
      <c r="B1017" s="15">
        <v>46146.0</v>
      </c>
      <c r="C1017" s="44">
        <v>45047.0</v>
      </c>
      <c r="D1017" s="181" t="s">
        <v>29016</v>
      </c>
      <c r="E1017" s="100"/>
      <c r="F1017" s="112" t="str">
        <f t="shared" si="1"/>
        <v>GIOVANNA DE LAS NIEVES SAA CARRILLO </v>
      </c>
      <c r="G1017" s="100" t="s">
        <v>29017</v>
      </c>
      <c r="H1017" s="39" t="s">
        <v>12</v>
      </c>
      <c r="I1017" s="27"/>
      <c r="J1017" s="189" t="s">
        <v>17</v>
      </c>
      <c r="K1017" s="23" t="s">
        <v>15</v>
      </c>
    </row>
    <row r="1018" ht="22.5" customHeight="1">
      <c r="A1018" s="147">
        <v>46160.0</v>
      </c>
      <c r="B1018" s="15">
        <v>46146.0</v>
      </c>
      <c r="C1018" s="44">
        <v>42856.0</v>
      </c>
      <c r="D1018" s="181" t="s">
        <v>29018</v>
      </c>
      <c r="E1018" s="100"/>
      <c r="F1018" s="112" t="str">
        <f t="shared" si="1"/>
        <v>JAVIERA CONSTANZA ORELLANA ADRIAZOLA </v>
      </c>
      <c r="G1018" s="100" t="s">
        <v>29019</v>
      </c>
      <c r="H1018" s="190"/>
      <c r="I1018" s="27"/>
      <c r="J1018" s="189" t="s">
        <v>17</v>
      </c>
      <c r="K1018" s="23" t="s">
        <v>22</v>
      </c>
    </row>
    <row r="1019" ht="22.5" customHeight="1">
      <c r="A1019" s="147">
        <v>46160.0</v>
      </c>
      <c r="B1019" s="15">
        <v>46146.0</v>
      </c>
      <c r="C1019" s="44">
        <v>43709.0</v>
      </c>
      <c r="D1019" s="181" t="s">
        <v>29020</v>
      </c>
      <c r="E1019" s="100"/>
      <c r="F1019" s="112" t="str">
        <f t="shared" si="1"/>
        <v>SIOMARA FRANCHESCA ARAOS TORREBLANCA </v>
      </c>
      <c r="G1019" s="100" t="s">
        <v>29021</v>
      </c>
      <c r="H1019" s="39" t="s">
        <v>12</v>
      </c>
      <c r="I1019" s="27"/>
      <c r="J1019" s="189" t="s">
        <v>17</v>
      </c>
      <c r="K1019" s="23" t="s">
        <v>15</v>
      </c>
    </row>
    <row r="1020" ht="22.5" customHeight="1">
      <c r="A1020" s="147">
        <v>46160.0</v>
      </c>
      <c r="B1020" s="15">
        <v>46146.0</v>
      </c>
      <c r="C1020" s="44">
        <v>43617.0</v>
      </c>
      <c r="D1020" s="181" t="s">
        <v>29022</v>
      </c>
      <c r="E1020" s="100"/>
      <c r="F1020" s="112" t="str">
        <f t="shared" si="1"/>
        <v>ANTONIETA DE LAS MERCEDES MANSURE CORRAL </v>
      </c>
      <c r="G1020" s="100" t="s">
        <v>29023</v>
      </c>
      <c r="H1020" s="39" t="s">
        <v>12</v>
      </c>
      <c r="I1020" s="27"/>
      <c r="J1020" s="189" t="s">
        <v>17</v>
      </c>
      <c r="K1020" s="23" t="s">
        <v>15</v>
      </c>
    </row>
    <row r="1021" ht="22.5" customHeight="1">
      <c r="A1021" s="147">
        <v>46160.0</v>
      </c>
      <c r="B1021" s="15"/>
      <c r="C1021" s="44">
        <v>43862.0</v>
      </c>
      <c r="D1021" s="181" t="s">
        <v>29024</v>
      </c>
      <c r="E1021" s="100"/>
      <c r="F1021" s="112" t="str">
        <f t="shared" si="1"/>
        <v>ALBA KARINA GARCÍA ALLENDE </v>
      </c>
      <c r="G1021" s="100" t="s">
        <v>29025</v>
      </c>
      <c r="H1021" s="39" t="s">
        <v>12</v>
      </c>
      <c r="I1021" s="27"/>
      <c r="J1021" s="189" t="s">
        <v>19</v>
      </c>
      <c r="K1021" s="23" t="s">
        <v>15</v>
      </c>
    </row>
    <row r="1022" ht="22.5" customHeight="1">
      <c r="A1022" s="147">
        <v>46160.0</v>
      </c>
      <c r="B1022" s="15"/>
      <c r="C1022" s="44"/>
      <c r="D1022" s="181" t="s">
        <v>29026</v>
      </c>
      <c r="E1022" s="100"/>
      <c r="F1022" s="112" t="str">
        <f t="shared" si="1"/>
        <v>JUAN CARLOS ROCANO PALACIOS </v>
      </c>
      <c r="G1022" s="100" t="s">
        <v>29027</v>
      </c>
      <c r="H1022" s="190"/>
      <c r="I1022" s="27"/>
      <c r="J1022" s="191"/>
      <c r="K1022" s="28"/>
    </row>
    <row r="1023" ht="22.5" customHeight="1">
      <c r="A1023" s="147">
        <v>46160.0</v>
      </c>
      <c r="B1023" s="15"/>
      <c r="C1023" s="44"/>
      <c r="D1023" s="181" t="s">
        <v>29028</v>
      </c>
      <c r="E1023" s="100"/>
      <c r="F1023" s="112" t="str">
        <f t="shared" si="1"/>
        <v>GABRIELA ALEJANDRA GONZÁLEZ DÍAZ </v>
      </c>
      <c r="G1023" s="100" t="s">
        <v>19733</v>
      </c>
      <c r="H1023" s="190"/>
      <c r="I1023" s="27"/>
      <c r="J1023" s="191"/>
      <c r="K1023" s="28"/>
    </row>
    <row r="1024" ht="22.5" customHeight="1">
      <c r="A1024" s="147">
        <v>46160.0</v>
      </c>
      <c r="B1024" s="15"/>
      <c r="C1024" s="44"/>
      <c r="D1024" s="181" t="s">
        <v>29029</v>
      </c>
      <c r="E1024" s="100"/>
      <c r="F1024" s="112" t="str">
        <f t="shared" si="1"/>
        <v>BASTIÁN ESTEBAN SOSSDORF SOSSDORF </v>
      </c>
      <c r="G1024" s="100" t="s">
        <v>29030</v>
      </c>
      <c r="H1024" s="39" t="s">
        <v>12</v>
      </c>
      <c r="I1024" s="27"/>
      <c r="J1024" s="189" t="s">
        <v>14</v>
      </c>
      <c r="K1024" s="23" t="s">
        <v>15</v>
      </c>
    </row>
    <row r="1025" ht="22.5" customHeight="1">
      <c r="A1025" s="147">
        <v>46160.0</v>
      </c>
      <c r="B1025" s="15"/>
      <c r="C1025" s="46" t="s">
        <v>29031</v>
      </c>
      <c r="D1025" s="181" t="s">
        <v>29032</v>
      </c>
      <c r="E1025" s="100"/>
      <c r="F1025" s="112" t="str">
        <f t="shared" si="1"/>
        <v>BASTIÁN IGNACIO FUENTEALBA SANTANA </v>
      </c>
      <c r="G1025" s="100" t="s">
        <v>29033</v>
      </c>
      <c r="H1025" s="39" t="s">
        <v>12</v>
      </c>
      <c r="I1025" s="27"/>
      <c r="J1025" s="189" t="s">
        <v>21</v>
      </c>
      <c r="K1025" s="23" t="s">
        <v>15</v>
      </c>
    </row>
    <row r="1026" ht="22.5" customHeight="1">
      <c r="A1026" s="147">
        <v>46160.0</v>
      </c>
      <c r="B1026" s="15"/>
      <c r="C1026" s="46" t="s">
        <v>106</v>
      </c>
      <c r="D1026" s="181" t="s">
        <v>29034</v>
      </c>
      <c r="E1026" s="100"/>
      <c r="F1026" s="112" t="str">
        <f t="shared" si="1"/>
        <v>MARIELA DEL CARMEN PÉREZ GONZÁLEZ </v>
      </c>
      <c r="G1026" s="100" t="s">
        <v>29035</v>
      </c>
      <c r="H1026" s="39" t="s">
        <v>12</v>
      </c>
      <c r="I1026" s="27"/>
      <c r="J1026" s="189" t="s">
        <v>21</v>
      </c>
      <c r="K1026" s="23" t="s">
        <v>15</v>
      </c>
    </row>
    <row r="1027" ht="22.5" customHeight="1">
      <c r="A1027" s="147">
        <v>46160.0</v>
      </c>
      <c r="B1027" s="15">
        <v>46155.0</v>
      </c>
      <c r="C1027" s="44">
        <v>43678.0</v>
      </c>
      <c r="D1027" s="181" t="s">
        <v>29036</v>
      </c>
      <c r="E1027" s="100"/>
      <c r="F1027" s="112" t="str">
        <f t="shared" si="1"/>
        <v>RANSAY ELGAR ARAOS ROJAS </v>
      </c>
      <c r="G1027" s="100" t="s">
        <v>8186</v>
      </c>
      <c r="H1027" s="190"/>
      <c r="I1027" s="27"/>
      <c r="J1027" s="189" t="s">
        <v>17</v>
      </c>
      <c r="K1027" s="23" t="s">
        <v>22</v>
      </c>
    </row>
    <row r="1028" ht="22.5" customHeight="1">
      <c r="A1028" s="147">
        <v>46160.0</v>
      </c>
      <c r="B1028" s="46"/>
      <c r="C1028" s="44">
        <v>45170.0</v>
      </c>
      <c r="D1028" s="181" t="s">
        <v>29037</v>
      </c>
      <c r="E1028" s="100"/>
      <c r="F1028" s="112" t="str">
        <f t="shared" si="1"/>
        <v>SERGIO ALFONSO MARTÍNEZ VALENZUELA </v>
      </c>
      <c r="G1028" s="100" t="s">
        <v>18850</v>
      </c>
      <c r="H1028" s="39" t="s">
        <v>12</v>
      </c>
      <c r="I1028" s="27"/>
      <c r="J1028" s="189" t="s">
        <v>17</v>
      </c>
      <c r="K1028" s="23" t="s">
        <v>15</v>
      </c>
    </row>
    <row r="1029" ht="22.5" customHeight="1">
      <c r="A1029" s="147">
        <v>46160.0</v>
      </c>
      <c r="B1029" s="15">
        <v>46155.0</v>
      </c>
      <c r="C1029" s="44">
        <v>45444.0</v>
      </c>
      <c r="D1029" s="181" t="s">
        <v>29038</v>
      </c>
      <c r="E1029" s="100"/>
      <c r="F1029" s="112" t="str">
        <f t="shared" si="1"/>
        <v>EFREN FELIPE MARQUEZ MARQUEZ </v>
      </c>
      <c r="G1029" s="100" t="s">
        <v>29039</v>
      </c>
      <c r="H1029" s="39" t="s">
        <v>12</v>
      </c>
      <c r="I1029" s="27"/>
      <c r="J1029" s="189" t="s">
        <v>17</v>
      </c>
      <c r="K1029" s="23" t="s">
        <v>22</v>
      </c>
    </row>
    <row r="1030" ht="22.5" customHeight="1">
      <c r="A1030" s="147">
        <v>46160.0</v>
      </c>
      <c r="B1030" s="15">
        <v>46155.0</v>
      </c>
      <c r="C1030" s="44">
        <v>45413.0</v>
      </c>
      <c r="D1030" s="181" t="s">
        <v>29040</v>
      </c>
      <c r="E1030" s="100"/>
      <c r="F1030" s="112" t="str">
        <f t="shared" si="1"/>
        <v>HÉCTOR MANUEL MUÑOZ CIFUENTES </v>
      </c>
      <c r="G1030" s="100" t="s">
        <v>29041</v>
      </c>
      <c r="H1030" s="39" t="s">
        <v>12</v>
      </c>
      <c r="I1030" s="27"/>
      <c r="J1030" s="189" t="s">
        <v>17</v>
      </c>
      <c r="K1030" s="23" t="s">
        <v>15</v>
      </c>
    </row>
    <row r="1031" ht="22.5" customHeight="1">
      <c r="A1031" s="147">
        <v>46160.0</v>
      </c>
      <c r="B1031" s="15">
        <v>46155.0</v>
      </c>
      <c r="C1031" s="44">
        <v>43617.0</v>
      </c>
      <c r="D1031" s="181" t="s">
        <v>29042</v>
      </c>
      <c r="E1031" s="100"/>
      <c r="F1031" s="112" t="str">
        <f t="shared" si="1"/>
        <v>PABLO ANTONIO NÚÑEZ VALENZUELA </v>
      </c>
      <c r="G1031" s="100" t="s">
        <v>29043</v>
      </c>
      <c r="H1031" s="39" t="s">
        <v>12</v>
      </c>
      <c r="I1031" s="27"/>
      <c r="J1031" s="189" t="s">
        <v>17</v>
      </c>
      <c r="K1031" s="23" t="s">
        <v>15</v>
      </c>
    </row>
    <row r="1032" ht="22.5" customHeight="1">
      <c r="A1032" s="147">
        <v>46160.0</v>
      </c>
      <c r="B1032" s="15">
        <v>46155.0</v>
      </c>
      <c r="C1032" s="44">
        <v>42278.0</v>
      </c>
      <c r="D1032" s="181" t="s">
        <v>29044</v>
      </c>
      <c r="E1032" s="100"/>
      <c r="F1032" s="112" t="str">
        <f t="shared" si="1"/>
        <v>JOSÉ ARMANDO DONOSO SOTO </v>
      </c>
      <c r="G1032" s="100" t="s">
        <v>29045</v>
      </c>
      <c r="H1032" s="39" t="s">
        <v>12</v>
      </c>
      <c r="I1032" s="27"/>
      <c r="J1032" s="189" t="s">
        <v>17</v>
      </c>
      <c r="K1032" s="23" t="s">
        <v>15</v>
      </c>
    </row>
    <row r="1033" ht="22.5" customHeight="1">
      <c r="A1033" s="147">
        <v>46160.0</v>
      </c>
      <c r="B1033" s="15">
        <v>46155.0</v>
      </c>
      <c r="C1033" s="44">
        <v>43435.0</v>
      </c>
      <c r="D1033" s="181" t="s">
        <v>29046</v>
      </c>
      <c r="E1033" s="100"/>
      <c r="F1033" s="112" t="str">
        <f t="shared" si="1"/>
        <v>SKARLET NATALIE ANDRADES RIQUELME </v>
      </c>
      <c r="G1033" s="100" t="s">
        <v>29047</v>
      </c>
      <c r="H1033" s="39" t="s">
        <v>12</v>
      </c>
      <c r="I1033" s="27"/>
      <c r="J1033" s="189" t="s">
        <v>17</v>
      </c>
      <c r="K1033" s="23" t="s">
        <v>15</v>
      </c>
    </row>
    <row r="1034" ht="22.5" customHeight="1">
      <c r="A1034" s="147">
        <v>46160.0</v>
      </c>
      <c r="B1034" s="15">
        <v>46155.0</v>
      </c>
      <c r="C1034" s="44">
        <v>45078.0</v>
      </c>
      <c r="D1034" s="181" t="s">
        <v>29048</v>
      </c>
      <c r="E1034" s="100"/>
      <c r="F1034" s="112" t="str">
        <f t="shared" si="1"/>
        <v>PAULA DEL CARMEN ÁLVAREZ LÓPEZ </v>
      </c>
      <c r="G1034" s="100" t="s">
        <v>29049</v>
      </c>
      <c r="H1034" s="39" t="s">
        <v>12</v>
      </c>
      <c r="I1034" s="27"/>
      <c r="J1034" s="189" t="s">
        <v>17</v>
      </c>
      <c r="K1034" s="23" t="s">
        <v>15</v>
      </c>
    </row>
    <row r="1035" ht="22.5" customHeight="1">
      <c r="A1035" s="147">
        <v>46160.0</v>
      </c>
      <c r="B1035" s="15"/>
      <c r="C1035" s="46" t="s">
        <v>3718</v>
      </c>
      <c r="D1035" s="181" t="s">
        <v>29050</v>
      </c>
      <c r="E1035" s="100"/>
      <c r="F1035" s="112" t="str">
        <f t="shared" si="1"/>
        <v>KIM LUCCA HURTADO JELDRES </v>
      </c>
      <c r="G1035" s="100" t="s">
        <v>29051</v>
      </c>
      <c r="H1035" s="39" t="s">
        <v>12</v>
      </c>
      <c r="I1035" s="27"/>
      <c r="J1035" s="189" t="s">
        <v>21</v>
      </c>
      <c r="K1035" s="23" t="s">
        <v>15</v>
      </c>
    </row>
    <row r="1036" ht="22.5" customHeight="1">
      <c r="A1036" s="147">
        <v>46160.0</v>
      </c>
      <c r="B1036" s="15"/>
      <c r="C1036" s="46" t="s">
        <v>407</v>
      </c>
      <c r="D1036" s="181" t="s">
        <v>29052</v>
      </c>
      <c r="E1036" s="100"/>
      <c r="F1036" s="112" t="str">
        <f t="shared" si="1"/>
        <v>ENZO NICOLÁS REYES MELO </v>
      </c>
      <c r="G1036" s="100" t="s">
        <v>29053</v>
      </c>
      <c r="H1036" s="190"/>
      <c r="I1036" s="27"/>
      <c r="J1036" s="189" t="s">
        <v>21</v>
      </c>
      <c r="K1036" s="28"/>
    </row>
    <row r="1037" ht="22.5" customHeight="1">
      <c r="A1037" s="147">
        <v>46160.0</v>
      </c>
      <c r="B1037" s="15">
        <v>46155.0</v>
      </c>
      <c r="C1037" s="44">
        <v>44621.0</v>
      </c>
      <c r="D1037" s="181" t="s">
        <v>29054</v>
      </c>
      <c r="E1037" s="100"/>
      <c r="F1037" s="112" t="str">
        <f t="shared" si="1"/>
        <v>JAVIER ADOLFO ROMÁN ARANCIBIA </v>
      </c>
      <c r="G1037" s="100" t="s">
        <v>29055</v>
      </c>
      <c r="H1037" s="39" t="s">
        <v>12</v>
      </c>
      <c r="I1037" s="27"/>
      <c r="J1037" s="189" t="s">
        <v>17</v>
      </c>
      <c r="K1037" s="23" t="s">
        <v>15</v>
      </c>
    </row>
    <row r="1038" ht="22.5" customHeight="1">
      <c r="A1038" s="147">
        <v>46160.0</v>
      </c>
      <c r="B1038" s="15">
        <v>46155.0</v>
      </c>
      <c r="C1038" s="44">
        <v>45717.0</v>
      </c>
      <c r="D1038" s="181" t="s">
        <v>29056</v>
      </c>
      <c r="E1038" s="100"/>
      <c r="F1038" s="112" t="str">
        <f t="shared" si="1"/>
        <v>ALEJANDRA MARCELA MÉNDEZ MÉNDEZ </v>
      </c>
      <c r="G1038" s="100" t="s">
        <v>29057</v>
      </c>
      <c r="H1038" s="39" t="s">
        <v>12</v>
      </c>
      <c r="I1038" s="27"/>
      <c r="J1038" s="189" t="s">
        <v>17</v>
      </c>
      <c r="K1038" s="23" t="s">
        <v>15</v>
      </c>
    </row>
    <row r="1039" ht="22.5" customHeight="1">
      <c r="A1039" s="147">
        <v>46160.0</v>
      </c>
      <c r="B1039" s="15"/>
      <c r="C1039" s="46" t="s">
        <v>106</v>
      </c>
      <c r="D1039" s="181" t="s">
        <v>29058</v>
      </c>
      <c r="E1039" s="100"/>
      <c r="F1039" s="112" t="str">
        <f t="shared" si="1"/>
        <v>CRISTIAN PABLO CORNEJO MOYA </v>
      </c>
      <c r="G1039" s="100" t="s">
        <v>29059</v>
      </c>
      <c r="H1039" s="190"/>
      <c r="I1039" s="27"/>
      <c r="J1039" s="189" t="s">
        <v>21</v>
      </c>
      <c r="K1039" s="28"/>
    </row>
    <row r="1040" ht="22.5" customHeight="1">
      <c r="A1040" s="147">
        <v>46160.0</v>
      </c>
      <c r="B1040" s="46"/>
      <c r="C1040" s="44">
        <v>45352.0</v>
      </c>
      <c r="D1040" s="181" t="s">
        <v>29060</v>
      </c>
      <c r="E1040" s="100"/>
      <c r="F1040" s="112" t="str">
        <f t="shared" si="1"/>
        <v>DANIELA ANDREA VERAGUA GUZMÁN </v>
      </c>
      <c r="G1040" s="100" t="s">
        <v>22616</v>
      </c>
      <c r="H1040" s="39" t="s">
        <v>12</v>
      </c>
      <c r="I1040" s="27"/>
      <c r="J1040" s="189" t="s">
        <v>17</v>
      </c>
      <c r="K1040" s="23" t="s">
        <v>15</v>
      </c>
    </row>
    <row r="1041" ht="22.5" customHeight="1">
      <c r="A1041" s="147">
        <v>46160.0</v>
      </c>
      <c r="B1041" s="15">
        <v>46155.0</v>
      </c>
      <c r="C1041" s="44">
        <v>45627.0</v>
      </c>
      <c r="D1041" s="181" t="s">
        <v>29061</v>
      </c>
      <c r="E1041" s="100"/>
      <c r="F1041" s="112" t="str">
        <f t="shared" si="1"/>
        <v>JOAQUÍN TOMÁS SEPÚLVEDA GALEA </v>
      </c>
      <c r="G1041" s="100" t="s">
        <v>29062</v>
      </c>
      <c r="H1041" s="39" t="s">
        <v>12</v>
      </c>
      <c r="I1041" s="27"/>
      <c r="J1041" s="189" t="s">
        <v>17</v>
      </c>
      <c r="K1041" s="23" t="s">
        <v>20</v>
      </c>
    </row>
    <row r="1042" ht="22.5" customHeight="1">
      <c r="A1042" s="147">
        <v>46160.0</v>
      </c>
      <c r="B1042" s="15">
        <v>46155.0</v>
      </c>
      <c r="C1042" s="44">
        <v>44440.0</v>
      </c>
      <c r="D1042" s="181" t="s">
        <v>29063</v>
      </c>
      <c r="E1042" s="100"/>
      <c r="F1042" s="112" t="str">
        <f t="shared" si="1"/>
        <v>ALEJANDRO ALBERTO ARCE VASQUEZ </v>
      </c>
      <c r="G1042" s="100" t="s">
        <v>29064</v>
      </c>
      <c r="H1042" s="39" t="s">
        <v>12</v>
      </c>
      <c r="I1042" s="27"/>
      <c r="J1042" s="189" t="s">
        <v>17</v>
      </c>
      <c r="K1042" s="23" t="s">
        <v>15</v>
      </c>
    </row>
    <row r="1043" ht="22.5" customHeight="1">
      <c r="A1043" s="147">
        <v>46160.0</v>
      </c>
      <c r="B1043" s="15"/>
      <c r="C1043" s="44"/>
      <c r="D1043" s="181" t="s">
        <v>29065</v>
      </c>
      <c r="E1043" s="100"/>
      <c r="F1043" s="112" t="str">
        <f t="shared" si="1"/>
        <v>JUAN LUIS DE LA TORRE BALBOA </v>
      </c>
      <c r="G1043" s="100" t="s">
        <v>29066</v>
      </c>
      <c r="H1043" s="190"/>
      <c r="I1043" s="27"/>
      <c r="J1043" s="191"/>
      <c r="K1043" s="28"/>
    </row>
    <row r="1044" ht="22.5" customHeight="1">
      <c r="A1044" s="147">
        <v>46160.0</v>
      </c>
      <c r="B1044" s="15"/>
      <c r="C1044" s="46" t="s">
        <v>29067</v>
      </c>
      <c r="D1044" s="181" t="s">
        <v>29068</v>
      </c>
      <c r="E1044" s="100"/>
      <c r="F1044" s="112" t="str">
        <f t="shared" si="1"/>
        <v>IGNACIA CAMILA MARTÍNEZ NÚÑEZ </v>
      </c>
      <c r="G1044" s="100" t="s">
        <v>29069</v>
      </c>
      <c r="H1044" s="39" t="s">
        <v>12</v>
      </c>
      <c r="I1044" s="27"/>
      <c r="J1044" s="189" t="s">
        <v>21</v>
      </c>
      <c r="K1044" s="23" t="s">
        <v>15</v>
      </c>
    </row>
    <row r="1045" ht="22.5" customHeight="1">
      <c r="A1045" s="147">
        <v>46160.0</v>
      </c>
      <c r="B1045" s="15"/>
      <c r="C1045" s="46" t="s">
        <v>122</v>
      </c>
      <c r="D1045" s="181" t="s">
        <v>29070</v>
      </c>
      <c r="E1045" s="100"/>
      <c r="F1045" s="112" t="str">
        <f t="shared" si="1"/>
        <v>LIVIA RAQUEL CERDA LABARCA </v>
      </c>
      <c r="G1045" s="100" t="s">
        <v>29071</v>
      </c>
      <c r="H1045" s="39" t="s">
        <v>12</v>
      </c>
      <c r="I1045" s="27"/>
      <c r="J1045" s="189" t="s">
        <v>21</v>
      </c>
      <c r="K1045" s="23" t="s">
        <v>15</v>
      </c>
    </row>
    <row r="1046" ht="22.5" customHeight="1">
      <c r="A1046" s="147">
        <v>46160.0</v>
      </c>
      <c r="B1046" s="15">
        <v>46155.0</v>
      </c>
      <c r="C1046" s="44">
        <v>43586.0</v>
      </c>
      <c r="D1046" s="181" t="s">
        <v>29072</v>
      </c>
      <c r="E1046" s="100"/>
      <c r="F1046" s="112" t="str">
        <f t="shared" si="1"/>
        <v>VALENTINA IGNACIA RIOSECO CASTILLO </v>
      </c>
      <c r="G1046" s="100" t="s">
        <v>29073</v>
      </c>
      <c r="H1046" s="39" t="s">
        <v>12</v>
      </c>
      <c r="I1046" s="27"/>
      <c r="J1046" s="189" t="s">
        <v>17</v>
      </c>
      <c r="K1046" s="23" t="s">
        <v>15</v>
      </c>
    </row>
    <row r="1047" ht="22.5" customHeight="1">
      <c r="A1047" s="147">
        <v>46160.0</v>
      </c>
      <c r="B1047" s="46"/>
      <c r="C1047" s="44">
        <v>42430.0</v>
      </c>
      <c r="D1047" s="181" t="s">
        <v>29074</v>
      </c>
      <c r="E1047" s="100"/>
      <c r="F1047" s="112" t="str">
        <f t="shared" si="1"/>
        <v>FABIÁN ANDRÉS GONZÁLEZ CANDIA </v>
      </c>
      <c r="G1047" s="100" t="s">
        <v>29075</v>
      </c>
      <c r="H1047" s="39" t="s">
        <v>12</v>
      </c>
      <c r="I1047" s="27"/>
      <c r="J1047" s="189" t="s">
        <v>17</v>
      </c>
      <c r="K1047" s="23" t="s">
        <v>15</v>
      </c>
    </row>
    <row r="1048" ht="22.5" customHeight="1">
      <c r="A1048" s="147">
        <v>46160.0</v>
      </c>
      <c r="B1048" s="46"/>
      <c r="C1048" s="44"/>
      <c r="D1048" s="181" t="s">
        <v>29076</v>
      </c>
      <c r="E1048" s="100"/>
      <c r="F1048" s="112" t="str">
        <f t="shared" si="1"/>
        <v>ANGEL CAMILO CONTRERAS NOGUEROL </v>
      </c>
      <c r="G1048" s="100" t="s">
        <v>29077</v>
      </c>
      <c r="H1048" s="39" t="s">
        <v>12</v>
      </c>
      <c r="I1048" s="27"/>
      <c r="J1048" s="189" t="s">
        <v>14</v>
      </c>
      <c r="K1048" s="28"/>
    </row>
    <row r="1049" ht="22.5" customHeight="1">
      <c r="A1049" s="147">
        <v>46160.0</v>
      </c>
      <c r="B1049" s="46"/>
      <c r="C1049" s="44"/>
      <c r="D1049" s="181" t="s">
        <v>29078</v>
      </c>
      <c r="E1049" s="100"/>
      <c r="F1049" s="112" t="str">
        <f t="shared" si="1"/>
        <v>SEBASTIÁN EMMANUEL ZAMORA NAVARRO </v>
      </c>
      <c r="G1049" s="100" t="s">
        <v>29079</v>
      </c>
      <c r="H1049" s="39" t="s">
        <v>12</v>
      </c>
      <c r="I1049" s="27"/>
      <c r="J1049" s="189" t="s">
        <v>14</v>
      </c>
      <c r="K1049" s="28"/>
    </row>
    <row r="1050" ht="22.5" customHeight="1">
      <c r="A1050" s="147">
        <v>46160.0</v>
      </c>
      <c r="B1050" s="46"/>
      <c r="C1050" s="44">
        <v>41760.0</v>
      </c>
      <c r="D1050" s="181" t="s">
        <v>29080</v>
      </c>
      <c r="E1050" s="100"/>
      <c r="F1050" s="112" t="str">
        <f t="shared" si="1"/>
        <v>MAURICIO ALEJANDRO TORRES AROS </v>
      </c>
      <c r="G1050" s="100" t="s">
        <v>29081</v>
      </c>
      <c r="H1050" s="190"/>
      <c r="I1050" s="27"/>
      <c r="J1050" s="189" t="s">
        <v>17</v>
      </c>
      <c r="K1050" s="23" t="s">
        <v>22</v>
      </c>
    </row>
    <row r="1051" ht="22.5" customHeight="1">
      <c r="A1051" s="147">
        <v>46160.0</v>
      </c>
      <c r="B1051" s="15">
        <v>46160.0</v>
      </c>
      <c r="C1051" s="44">
        <v>43678.0</v>
      </c>
      <c r="D1051" s="181" t="s">
        <v>29082</v>
      </c>
      <c r="E1051" s="100"/>
      <c r="F1051" s="112" t="str">
        <f t="shared" si="1"/>
        <v>LUIS ALBERTO PALMA ESPARZA </v>
      </c>
      <c r="G1051" s="100" t="s">
        <v>29083</v>
      </c>
      <c r="H1051" s="39" t="s">
        <v>12</v>
      </c>
      <c r="I1051" s="27"/>
      <c r="J1051" s="189" t="s">
        <v>17</v>
      </c>
      <c r="K1051" s="23" t="s">
        <v>22</v>
      </c>
    </row>
    <row r="1052" ht="22.5" customHeight="1">
      <c r="A1052" s="147">
        <v>46160.0</v>
      </c>
      <c r="B1052" s="46"/>
      <c r="C1052" s="46" t="s">
        <v>3936</v>
      </c>
      <c r="D1052" s="181" t="s">
        <v>29084</v>
      </c>
      <c r="E1052" s="100"/>
      <c r="F1052" s="112" t="str">
        <f t="shared" si="1"/>
        <v>MANUEL ALEJANDRO CACERES ROJAS </v>
      </c>
      <c r="G1052" s="100" t="s">
        <v>29085</v>
      </c>
      <c r="H1052" s="190"/>
      <c r="I1052" s="27"/>
      <c r="J1052" s="189" t="s">
        <v>26</v>
      </c>
      <c r="K1052" s="28"/>
    </row>
    <row r="1053" ht="22.5" customHeight="1">
      <c r="A1053" s="147">
        <v>46160.0</v>
      </c>
      <c r="B1053" s="15">
        <v>46160.0</v>
      </c>
      <c r="C1053" s="44">
        <v>39052.0</v>
      </c>
      <c r="D1053" s="181" t="s">
        <v>29086</v>
      </c>
      <c r="E1053" s="100"/>
      <c r="F1053" s="112" t="str">
        <f t="shared" si="1"/>
        <v>JORGE ALEJANDRO CORTES VALDES </v>
      </c>
      <c r="G1053" s="100" t="s">
        <v>29087</v>
      </c>
      <c r="H1053" s="39" t="s">
        <v>12</v>
      </c>
      <c r="I1053" s="27"/>
      <c r="J1053" s="189" t="s">
        <v>19</v>
      </c>
      <c r="K1053" s="23" t="s">
        <v>15</v>
      </c>
    </row>
    <row r="1054" ht="22.5" customHeight="1">
      <c r="A1054" s="147">
        <v>46160.0</v>
      </c>
      <c r="B1054" s="46"/>
      <c r="C1054" s="44"/>
      <c r="D1054" s="181" t="s">
        <v>29088</v>
      </c>
      <c r="E1054" s="100" t="s">
        <v>29089</v>
      </c>
      <c r="F1054" s="112" t="str">
        <f t="shared" si="1"/>
        <v>JORGE MITCHELL ROMO MONDACA</v>
      </c>
      <c r="G1054" s="100" t="s">
        <v>29090</v>
      </c>
      <c r="H1054" s="39" t="s">
        <v>12</v>
      </c>
      <c r="I1054" s="27"/>
      <c r="J1054" s="189" t="s">
        <v>17</v>
      </c>
      <c r="K1054" s="23" t="s">
        <v>15</v>
      </c>
    </row>
    <row r="1055" ht="22.5" customHeight="1">
      <c r="A1055" s="147">
        <v>46160.0</v>
      </c>
      <c r="B1055" s="46"/>
      <c r="C1055" s="44">
        <v>45901.0</v>
      </c>
      <c r="D1055" s="181" t="s">
        <v>29091</v>
      </c>
      <c r="E1055" s="100" t="s">
        <v>9454</v>
      </c>
      <c r="F1055" s="112" t="str">
        <f t="shared" si="1"/>
        <v>MICHAEL DANIEL CONTRERAS CONTRERAS</v>
      </c>
      <c r="G1055" s="100" t="s">
        <v>12212</v>
      </c>
      <c r="H1055" s="39" t="s">
        <v>12</v>
      </c>
      <c r="I1055" s="27"/>
      <c r="J1055" s="189" t="s">
        <v>17</v>
      </c>
      <c r="K1055" s="23" t="s">
        <v>15</v>
      </c>
    </row>
    <row r="1056" ht="22.5" customHeight="1">
      <c r="A1056" s="147">
        <v>46160.0</v>
      </c>
      <c r="B1056" s="46"/>
      <c r="C1056" s="44"/>
      <c r="D1056" s="181" t="s">
        <v>29092</v>
      </c>
      <c r="E1056" s="100" t="s">
        <v>29093</v>
      </c>
      <c r="F1056" s="112" t="str">
        <f t="shared" si="1"/>
        <v>GERARDO OSVALDO VIDAL VALLADARES</v>
      </c>
      <c r="G1056" s="100" t="s">
        <v>29094</v>
      </c>
      <c r="H1056" s="39" t="s">
        <v>12</v>
      </c>
      <c r="I1056" s="27"/>
      <c r="J1056" s="189" t="s">
        <v>17</v>
      </c>
      <c r="K1056" s="23" t="s">
        <v>15</v>
      </c>
    </row>
    <row r="1057" ht="22.5" customHeight="1">
      <c r="A1057" s="147">
        <v>46160.0</v>
      </c>
      <c r="B1057" s="15">
        <v>46161.0</v>
      </c>
      <c r="C1057" s="44">
        <v>45901.0</v>
      </c>
      <c r="D1057" s="181" t="s">
        <v>29095</v>
      </c>
      <c r="E1057" s="100" t="s">
        <v>29096</v>
      </c>
      <c r="F1057" s="112" t="str">
        <f t="shared" si="1"/>
        <v>PEDRO FRANCISCO SAAVEDRA GONZALEZ</v>
      </c>
      <c r="G1057" s="100" t="s">
        <v>29097</v>
      </c>
      <c r="H1057" s="39" t="s">
        <v>12</v>
      </c>
      <c r="I1057" s="27"/>
      <c r="J1057" s="189" t="s">
        <v>17</v>
      </c>
      <c r="K1057" s="23" t="s">
        <v>15</v>
      </c>
    </row>
    <row r="1058" ht="22.5" customHeight="1">
      <c r="A1058" s="147">
        <v>46160.0</v>
      </c>
      <c r="B1058" s="15">
        <v>46161.0</v>
      </c>
      <c r="C1058" s="44">
        <v>45839.0</v>
      </c>
      <c r="D1058" s="181" t="s">
        <v>13378</v>
      </c>
      <c r="E1058" s="100" t="s">
        <v>29098</v>
      </c>
      <c r="F1058" s="112" t="str">
        <f t="shared" si="1"/>
        <v>VERONICA DEL CARMEN UGALDE BRUNA</v>
      </c>
      <c r="G1058" s="100" t="s">
        <v>29099</v>
      </c>
      <c r="H1058" s="39" t="s">
        <v>12</v>
      </c>
      <c r="I1058" s="27"/>
      <c r="J1058" s="189" t="s">
        <v>17</v>
      </c>
      <c r="K1058" s="23" t="s">
        <v>15</v>
      </c>
    </row>
    <row r="1059" ht="22.5" customHeight="1">
      <c r="A1059" s="147">
        <v>46161.0</v>
      </c>
      <c r="B1059" s="15"/>
      <c r="C1059" s="46" t="s">
        <v>18406</v>
      </c>
      <c r="D1059" s="181" t="s">
        <v>29100</v>
      </c>
      <c r="E1059" s="100"/>
      <c r="F1059" s="112" t="str">
        <f t="shared" si="1"/>
        <v>MARCO ANTONIO CÁCERES MORAGA </v>
      </c>
      <c r="G1059" s="100" t="s">
        <v>29101</v>
      </c>
      <c r="H1059" s="39" t="s">
        <v>12</v>
      </c>
      <c r="I1059" s="27"/>
      <c r="J1059" s="189" t="s">
        <v>21</v>
      </c>
      <c r="K1059" s="23" t="s">
        <v>15</v>
      </c>
    </row>
    <row r="1060" ht="22.5" customHeight="1">
      <c r="A1060" s="147">
        <v>46161.0</v>
      </c>
      <c r="B1060" s="15">
        <v>46142.0</v>
      </c>
      <c r="C1060" s="44">
        <v>44866.0</v>
      </c>
      <c r="D1060" s="181" t="s">
        <v>29102</v>
      </c>
      <c r="E1060" s="100"/>
      <c r="F1060" s="112" t="str">
        <f t="shared" si="1"/>
        <v>BORIS ALDO ROSALES GUTIÉRREZ </v>
      </c>
      <c r="G1060" s="100" t="s">
        <v>29103</v>
      </c>
      <c r="H1060" s="190"/>
      <c r="I1060" s="27"/>
      <c r="J1060" s="189" t="s">
        <v>17</v>
      </c>
      <c r="K1060" s="23" t="s">
        <v>22</v>
      </c>
    </row>
    <row r="1061" ht="22.5" customHeight="1">
      <c r="A1061" s="147">
        <v>46161.0</v>
      </c>
      <c r="B1061" s="15">
        <v>46147.0</v>
      </c>
      <c r="C1061" s="44">
        <v>41821.0</v>
      </c>
      <c r="D1061" s="181" t="s">
        <v>29104</v>
      </c>
      <c r="E1061" s="100"/>
      <c r="F1061" s="112" t="str">
        <f t="shared" si="1"/>
        <v>CLAUDIA MARCELA SILVA ASTUDILLO </v>
      </c>
      <c r="G1061" s="100" t="s">
        <v>29105</v>
      </c>
      <c r="H1061" s="39" t="s">
        <v>12</v>
      </c>
      <c r="I1061" s="27"/>
      <c r="J1061" s="189" t="s">
        <v>17</v>
      </c>
      <c r="K1061" s="23" t="s">
        <v>15</v>
      </c>
    </row>
    <row r="1062" ht="22.5" customHeight="1">
      <c r="A1062" s="147">
        <v>46161.0</v>
      </c>
      <c r="B1062" s="15"/>
      <c r="C1062" s="44"/>
      <c r="D1062" s="181" t="s">
        <v>29106</v>
      </c>
      <c r="E1062" s="100"/>
      <c r="F1062" s="112" t="str">
        <f t="shared" si="1"/>
        <v>JOSÉ PABLO AGÜERO DONOSO </v>
      </c>
      <c r="G1062" s="100" t="s">
        <v>29107</v>
      </c>
      <c r="H1062" s="39" t="s">
        <v>12</v>
      </c>
      <c r="I1062" s="27"/>
      <c r="J1062" s="189" t="s">
        <v>14</v>
      </c>
      <c r="K1062" s="28"/>
    </row>
    <row r="1063" ht="22.5" customHeight="1">
      <c r="A1063" s="147">
        <v>46161.0</v>
      </c>
      <c r="B1063" s="15"/>
      <c r="C1063" s="44"/>
      <c r="D1063" s="181" t="s">
        <v>29108</v>
      </c>
      <c r="E1063" s="100"/>
      <c r="F1063" s="112" t="str">
        <f t="shared" si="1"/>
        <v>JAVIERA CONSUELO MIANGOLARRA LOBOS </v>
      </c>
      <c r="G1063" s="100" t="s">
        <v>29109</v>
      </c>
      <c r="H1063" s="39" t="s">
        <v>12</v>
      </c>
      <c r="I1063" s="27"/>
      <c r="J1063" s="189" t="s">
        <v>14</v>
      </c>
      <c r="K1063" s="28"/>
    </row>
    <row r="1064" ht="22.5" customHeight="1">
      <c r="A1064" s="147">
        <v>46161.0</v>
      </c>
      <c r="B1064" s="15"/>
      <c r="C1064" s="44"/>
      <c r="D1064" s="181" t="s">
        <v>29110</v>
      </c>
      <c r="E1064" s="100"/>
      <c r="F1064" s="112" t="str">
        <f t="shared" si="1"/>
        <v>SEBASTIÁN ALEXIS OYARZÚN LUKE </v>
      </c>
      <c r="G1064" s="100" t="s">
        <v>29111</v>
      </c>
      <c r="H1064" s="39" t="s">
        <v>12</v>
      </c>
      <c r="I1064" s="27"/>
      <c r="J1064" s="189" t="s">
        <v>14</v>
      </c>
      <c r="K1064" s="28"/>
    </row>
    <row r="1065" ht="22.5" customHeight="1">
      <c r="A1065" s="147">
        <v>46161.0</v>
      </c>
      <c r="B1065" s="15"/>
      <c r="C1065" s="44"/>
      <c r="D1065" s="181" t="s">
        <v>29112</v>
      </c>
      <c r="E1065" s="100"/>
      <c r="F1065" s="112" t="str">
        <f t="shared" si="1"/>
        <v>FRANCO HENRY VINETS VERGARA </v>
      </c>
      <c r="G1065" s="100" t="s">
        <v>29113</v>
      </c>
      <c r="H1065" s="39" t="s">
        <v>12</v>
      </c>
      <c r="I1065" s="27"/>
      <c r="J1065" s="189" t="s">
        <v>14</v>
      </c>
      <c r="K1065" s="28"/>
    </row>
    <row r="1066" ht="22.5" customHeight="1">
      <c r="A1066" s="147">
        <v>46161.0</v>
      </c>
      <c r="B1066" s="15"/>
      <c r="C1066" s="44"/>
      <c r="D1066" s="181" t="s">
        <v>29114</v>
      </c>
      <c r="E1066" s="100"/>
      <c r="F1066" s="112" t="str">
        <f t="shared" si="1"/>
        <v>ALEJANDRO ANTONIO DE LA CUADRA ADONIS </v>
      </c>
      <c r="G1066" s="100" t="s">
        <v>29115</v>
      </c>
      <c r="H1066" s="39" t="s">
        <v>12</v>
      </c>
      <c r="I1066" s="27"/>
      <c r="J1066" s="189" t="s">
        <v>14</v>
      </c>
      <c r="K1066" s="28"/>
    </row>
    <row r="1067" ht="22.5" customHeight="1">
      <c r="A1067" s="147">
        <v>46161.0</v>
      </c>
      <c r="B1067" s="15"/>
      <c r="C1067" s="44"/>
      <c r="D1067" s="181" t="s">
        <v>29116</v>
      </c>
      <c r="E1067" s="100"/>
      <c r="F1067" s="112" t="str">
        <f t="shared" si="1"/>
        <v>BENJAMÍN ANDRÉS ULLOA CASTRO </v>
      </c>
      <c r="G1067" s="100" t="s">
        <v>29117</v>
      </c>
      <c r="H1067" s="190"/>
      <c r="I1067" s="27"/>
      <c r="J1067" s="189" t="s">
        <v>14</v>
      </c>
      <c r="K1067" s="28"/>
    </row>
    <row r="1068" ht="22.5" customHeight="1">
      <c r="A1068" s="147">
        <v>46161.0</v>
      </c>
      <c r="B1068" s="15"/>
      <c r="C1068" s="44"/>
      <c r="D1068" s="181" t="s">
        <v>29118</v>
      </c>
      <c r="E1068" s="100"/>
      <c r="F1068" s="112" t="str">
        <f t="shared" si="1"/>
        <v>EDUARDO ELIAN MUÑOZ BRAVO </v>
      </c>
      <c r="G1068" s="100" t="s">
        <v>29119</v>
      </c>
      <c r="H1068" s="39" t="s">
        <v>12</v>
      </c>
      <c r="I1068" s="27"/>
      <c r="J1068" s="189" t="s">
        <v>14</v>
      </c>
      <c r="K1068" s="28"/>
    </row>
    <row r="1069" ht="22.5" customHeight="1">
      <c r="A1069" s="147">
        <v>46161.0</v>
      </c>
      <c r="B1069" s="15"/>
      <c r="C1069" s="44"/>
      <c r="D1069" s="181" t="s">
        <v>29120</v>
      </c>
      <c r="E1069" s="100"/>
      <c r="F1069" s="112" t="str">
        <f t="shared" si="1"/>
        <v>JEAN PAUL ALEXIS ASTUDILLO VENENCIANO </v>
      </c>
      <c r="G1069" s="100" t="s">
        <v>29121</v>
      </c>
      <c r="H1069" s="39" t="s">
        <v>12</v>
      </c>
      <c r="I1069" s="27"/>
      <c r="J1069" s="189" t="s">
        <v>14</v>
      </c>
      <c r="K1069" s="28"/>
    </row>
    <row r="1070" ht="22.5" customHeight="1">
      <c r="A1070" s="147">
        <v>46161.0</v>
      </c>
      <c r="B1070" s="15"/>
      <c r="C1070" s="44"/>
      <c r="D1070" s="181" t="s">
        <v>29122</v>
      </c>
      <c r="E1070" s="100"/>
      <c r="F1070" s="112" t="str">
        <f t="shared" si="1"/>
        <v>BASTIÁN IGNACIO SILVA CASCALES </v>
      </c>
      <c r="G1070" s="100" t="s">
        <v>19412</v>
      </c>
      <c r="H1070" s="39" t="s">
        <v>12</v>
      </c>
      <c r="I1070" s="27"/>
      <c r="J1070" s="189" t="s">
        <v>14</v>
      </c>
      <c r="K1070" s="28"/>
    </row>
    <row r="1071" ht="22.5" customHeight="1">
      <c r="A1071" s="147">
        <v>46161.0</v>
      </c>
      <c r="B1071" s="15"/>
      <c r="C1071" s="44"/>
      <c r="D1071" s="181" t="s">
        <v>29123</v>
      </c>
      <c r="E1071" s="100"/>
      <c r="F1071" s="112" t="str">
        <f t="shared" si="1"/>
        <v>JAVIERA FERNANDA LABORDA JOFRÉ </v>
      </c>
      <c r="G1071" s="100" t="s">
        <v>29124</v>
      </c>
      <c r="H1071" s="39" t="s">
        <v>12</v>
      </c>
      <c r="I1071" s="27"/>
      <c r="J1071" s="189" t="s">
        <v>14</v>
      </c>
      <c r="K1071" s="28"/>
    </row>
    <row r="1072" ht="22.5" customHeight="1">
      <c r="A1072" s="147">
        <v>46161.0</v>
      </c>
      <c r="B1072" s="15"/>
      <c r="C1072" s="44"/>
      <c r="D1072" s="181" t="s">
        <v>29125</v>
      </c>
      <c r="E1072" s="100"/>
      <c r="F1072" s="112" t="str">
        <f t="shared" si="1"/>
        <v>MAXIMILIANO ANTONIO FUENTES PALMA </v>
      </c>
      <c r="G1072" s="100" t="s">
        <v>29126</v>
      </c>
      <c r="H1072" s="39" t="s">
        <v>12</v>
      </c>
      <c r="I1072" s="27"/>
      <c r="J1072" s="189" t="s">
        <v>14</v>
      </c>
      <c r="K1072" s="23" t="s">
        <v>15</v>
      </c>
    </row>
    <row r="1073" ht="22.5" customHeight="1">
      <c r="A1073" s="147">
        <v>46161.0</v>
      </c>
      <c r="B1073" s="15"/>
      <c r="C1073" s="44"/>
      <c r="D1073" s="181" t="s">
        <v>29127</v>
      </c>
      <c r="E1073" s="100"/>
      <c r="F1073" s="112" t="str">
        <f t="shared" si="1"/>
        <v>DIEGO IGNACIO VALENCIA GONZÁLEZ </v>
      </c>
      <c r="G1073" s="100" t="s">
        <v>24870</v>
      </c>
      <c r="H1073" s="39" t="s">
        <v>12</v>
      </c>
      <c r="I1073" s="27"/>
      <c r="J1073" s="189" t="s">
        <v>14</v>
      </c>
      <c r="K1073" s="28"/>
    </row>
    <row r="1074" ht="22.5" customHeight="1">
      <c r="A1074" s="147">
        <v>46161.0</v>
      </c>
      <c r="B1074" s="15"/>
      <c r="C1074" s="44"/>
      <c r="D1074" s="181" t="s">
        <v>29128</v>
      </c>
      <c r="E1074" s="100"/>
      <c r="F1074" s="112" t="str">
        <f t="shared" si="1"/>
        <v>RICARDO BENJAMÍN ESTAY FREDES </v>
      </c>
      <c r="G1074" s="100" t="s">
        <v>29129</v>
      </c>
      <c r="H1074" s="39" t="s">
        <v>12</v>
      </c>
      <c r="I1074" s="27"/>
      <c r="J1074" s="189" t="s">
        <v>14</v>
      </c>
      <c r="K1074" s="28"/>
    </row>
    <row r="1075" ht="22.5" customHeight="1">
      <c r="A1075" s="147">
        <v>46161.0</v>
      </c>
      <c r="B1075" s="15"/>
      <c r="C1075" s="44"/>
      <c r="D1075" s="181" t="s">
        <v>25719</v>
      </c>
      <c r="E1075" s="100"/>
      <c r="F1075" s="112" t="str">
        <f t="shared" si="1"/>
        <v>ARTURO RICARDO OSTOS LEAÑEZ </v>
      </c>
      <c r="G1075" s="100" t="s">
        <v>25720</v>
      </c>
      <c r="H1075" s="39" t="s">
        <v>12</v>
      </c>
      <c r="I1075" s="27"/>
      <c r="J1075" s="189" t="s">
        <v>14</v>
      </c>
      <c r="K1075" s="23" t="s">
        <v>20</v>
      </c>
    </row>
    <row r="1076" ht="22.5" customHeight="1">
      <c r="A1076" s="147">
        <v>46161.0</v>
      </c>
      <c r="B1076" s="15"/>
      <c r="C1076" s="44"/>
      <c r="D1076" s="181" t="s">
        <v>29130</v>
      </c>
      <c r="E1076" s="100"/>
      <c r="F1076" s="112" t="str">
        <f t="shared" si="1"/>
        <v>IGNACIO ALONSO GONZÁLEZ MARTÍNEZ </v>
      </c>
      <c r="G1076" s="100" t="s">
        <v>29131</v>
      </c>
      <c r="H1076" s="39" t="s">
        <v>12</v>
      </c>
      <c r="I1076" s="27"/>
      <c r="J1076" s="189" t="s">
        <v>14</v>
      </c>
      <c r="K1076" s="28"/>
    </row>
    <row r="1077" ht="22.5" customHeight="1">
      <c r="A1077" s="147">
        <v>46161.0</v>
      </c>
      <c r="B1077" s="15"/>
      <c r="C1077" s="44"/>
      <c r="D1077" s="181" t="s">
        <v>29132</v>
      </c>
      <c r="E1077" s="100"/>
      <c r="F1077" s="112" t="str">
        <f t="shared" si="1"/>
        <v>NAYARETT ALEJANDRA PUEBLA BECKER </v>
      </c>
      <c r="G1077" s="100" t="s">
        <v>29133</v>
      </c>
      <c r="H1077" s="39" t="s">
        <v>12</v>
      </c>
      <c r="I1077" s="27"/>
      <c r="J1077" s="189" t="s">
        <v>14</v>
      </c>
      <c r="K1077" s="28"/>
    </row>
    <row r="1078" ht="22.5" customHeight="1">
      <c r="A1078" s="147">
        <v>46161.0</v>
      </c>
      <c r="B1078" s="15"/>
      <c r="C1078" s="44"/>
      <c r="D1078" s="181" t="s">
        <v>29134</v>
      </c>
      <c r="E1078" s="100"/>
      <c r="F1078" s="112" t="str">
        <f t="shared" si="1"/>
        <v>JOEL ERNESTO HORMAZABAL FONSECA </v>
      </c>
      <c r="G1078" s="100" t="s">
        <v>29135</v>
      </c>
      <c r="H1078" s="39" t="s">
        <v>12</v>
      </c>
      <c r="I1078" s="27"/>
      <c r="J1078" s="189" t="s">
        <v>14</v>
      </c>
      <c r="K1078" s="28"/>
    </row>
    <row r="1079" ht="22.5" customHeight="1">
      <c r="A1079" s="147">
        <v>46161.0</v>
      </c>
      <c r="B1079" s="15"/>
      <c r="C1079" s="44"/>
      <c r="D1079" s="181" t="s">
        <v>24931</v>
      </c>
      <c r="E1079" s="100"/>
      <c r="F1079" s="112" t="str">
        <f t="shared" si="1"/>
        <v>CRISTÓBAL ALEXANDER CABEZAS DÍAZ </v>
      </c>
      <c r="G1079" s="100" t="s">
        <v>24932</v>
      </c>
      <c r="H1079" s="39" t="s">
        <v>12</v>
      </c>
      <c r="I1079" s="27"/>
      <c r="J1079" s="189" t="s">
        <v>14</v>
      </c>
      <c r="K1079" s="28"/>
    </row>
    <row r="1080" ht="22.5" customHeight="1">
      <c r="A1080" s="147">
        <v>46161.0</v>
      </c>
      <c r="B1080" s="15"/>
      <c r="C1080" s="44"/>
      <c r="D1080" s="181" t="s">
        <v>29136</v>
      </c>
      <c r="E1080" s="100"/>
      <c r="F1080" s="112" t="str">
        <f t="shared" si="1"/>
        <v>VICENTE IGNACIO GÁLVEZ GARAY </v>
      </c>
      <c r="G1080" s="100" t="s">
        <v>29137</v>
      </c>
      <c r="H1080" s="39" t="s">
        <v>12</v>
      </c>
      <c r="I1080" s="27"/>
      <c r="J1080" s="189" t="s">
        <v>14</v>
      </c>
      <c r="K1080" s="28"/>
    </row>
    <row r="1081" ht="22.5" customHeight="1">
      <c r="A1081" s="147">
        <v>46161.0</v>
      </c>
      <c r="B1081" s="15"/>
      <c r="C1081" s="44"/>
      <c r="D1081" s="181" t="s">
        <v>25723</v>
      </c>
      <c r="E1081" s="100"/>
      <c r="F1081" s="112" t="str">
        <f t="shared" si="1"/>
        <v>NICOLÁS IGNACIO ROSSEL ROJAS </v>
      </c>
      <c r="G1081" s="100" t="s">
        <v>17504</v>
      </c>
      <c r="H1081" s="190"/>
      <c r="I1081" s="27"/>
      <c r="J1081" s="189" t="s">
        <v>14</v>
      </c>
      <c r="K1081" s="28"/>
    </row>
    <row r="1082" ht="22.5" customHeight="1">
      <c r="A1082" s="147">
        <v>46161.0</v>
      </c>
      <c r="B1082" s="15"/>
      <c r="C1082" s="44"/>
      <c r="D1082" s="181" t="s">
        <v>23182</v>
      </c>
      <c r="E1082" s="100"/>
      <c r="F1082" s="112" t="str">
        <f t="shared" si="1"/>
        <v>CRISTOPHER ANTONIO SOTO GUAJARDO </v>
      </c>
      <c r="G1082" s="100" t="s">
        <v>23183</v>
      </c>
      <c r="H1082" s="190"/>
      <c r="I1082" s="27"/>
      <c r="J1082" s="189" t="s">
        <v>14</v>
      </c>
      <c r="K1082" s="28"/>
    </row>
    <row r="1083" ht="22.5" customHeight="1">
      <c r="A1083" s="147">
        <v>46161.0</v>
      </c>
      <c r="B1083" s="15"/>
      <c r="C1083" s="44"/>
      <c r="D1083" s="181" t="s">
        <v>29138</v>
      </c>
      <c r="E1083" s="100"/>
      <c r="F1083" s="112" t="str">
        <f t="shared" si="1"/>
        <v>NICOLÁS FRANCISCO NÚÑEZ CHACÓN </v>
      </c>
      <c r="G1083" s="100" t="s">
        <v>29139</v>
      </c>
      <c r="H1083" s="39" t="s">
        <v>12</v>
      </c>
      <c r="I1083" s="27"/>
      <c r="J1083" s="189" t="s">
        <v>14</v>
      </c>
      <c r="K1083" s="28"/>
    </row>
    <row r="1084" ht="22.5" customHeight="1">
      <c r="A1084" s="147">
        <v>46161.0</v>
      </c>
      <c r="B1084" s="15"/>
      <c r="C1084" s="44"/>
      <c r="D1084" s="181" t="s">
        <v>29140</v>
      </c>
      <c r="E1084" s="100"/>
      <c r="F1084" s="112" t="str">
        <f t="shared" si="1"/>
        <v>EMILIO IGNACIO VEJARES FLIES </v>
      </c>
      <c r="G1084" s="100" t="s">
        <v>29141</v>
      </c>
      <c r="H1084" s="190"/>
      <c r="I1084" s="27"/>
      <c r="J1084" s="189" t="s">
        <v>14</v>
      </c>
      <c r="K1084" s="28"/>
    </row>
    <row r="1085" ht="22.5" customHeight="1">
      <c r="A1085" s="147">
        <v>46161.0</v>
      </c>
      <c r="B1085" s="15"/>
      <c r="C1085" s="44"/>
      <c r="D1085" s="181" t="s">
        <v>29142</v>
      </c>
      <c r="E1085" s="100"/>
      <c r="F1085" s="112" t="str">
        <f t="shared" si="1"/>
        <v>IVONNE KARINA SEPÚLVEDA MORÁN </v>
      </c>
      <c r="G1085" s="100" t="s">
        <v>29143</v>
      </c>
      <c r="H1085" s="190"/>
      <c r="I1085" s="27"/>
      <c r="J1085" s="189" t="s">
        <v>14</v>
      </c>
      <c r="K1085" s="28"/>
    </row>
    <row r="1086" ht="22.5" customHeight="1">
      <c r="A1086" s="147">
        <v>46161.0</v>
      </c>
      <c r="B1086" s="15"/>
      <c r="C1086" s="44"/>
      <c r="D1086" s="181" t="s">
        <v>29144</v>
      </c>
      <c r="E1086" s="100"/>
      <c r="F1086" s="112" t="str">
        <f t="shared" si="1"/>
        <v>GIAN ALESSANDER NAVARRO TORO </v>
      </c>
      <c r="G1086" s="100" t="s">
        <v>29145</v>
      </c>
      <c r="H1086" s="39" t="s">
        <v>12</v>
      </c>
      <c r="I1086" s="27"/>
      <c r="J1086" s="189" t="s">
        <v>14</v>
      </c>
      <c r="K1086" s="28"/>
    </row>
    <row r="1087" ht="22.5" customHeight="1">
      <c r="A1087" s="147">
        <v>46161.0</v>
      </c>
      <c r="B1087" s="15"/>
      <c r="C1087" s="46" t="s">
        <v>477</v>
      </c>
      <c r="D1087" s="181" t="s">
        <v>29146</v>
      </c>
      <c r="E1087" s="100"/>
      <c r="F1087" s="112" t="str">
        <f t="shared" si="1"/>
        <v>MATÍAS ALEJANDRO ÓRDENES ARQUEROS </v>
      </c>
      <c r="G1087" s="100" t="s">
        <v>29147</v>
      </c>
      <c r="H1087" s="39" t="s">
        <v>12</v>
      </c>
      <c r="I1087" s="27"/>
      <c r="J1087" s="189" t="s">
        <v>21</v>
      </c>
      <c r="K1087" s="23" t="s">
        <v>30</v>
      </c>
    </row>
    <row r="1088" ht="22.5" customHeight="1">
      <c r="A1088" s="147">
        <v>46161.0</v>
      </c>
      <c r="B1088" s="15"/>
      <c r="C1088" s="46" t="s">
        <v>29148</v>
      </c>
      <c r="D1088" s="181" t="s">
        <v>29149</v>
      </c>
      <c r="E1088" s="100"/>
      <c r="F1088" s="112" t="str">
        <f t="shared" si="1"/>
        <v>IGNACIO ALFREDO SAAVEDRA PIMENTEL </v>
      </c>
      <c r="G1088" s="100" t="s">
        <v>29150</v>
      </c>
      <c r="H1088" s="190"/>
      <c r="I1088" s="27"/>
      <c r="J1088" s="189" t="s">
        <v>21</v>
      </c>
      <c r="K1088" s="23" t="s">
        <v>22</v>
      </c>
    </row>
    <row r="1089" ht="22.5" customHeight="1">
      <c r="A1089" s="147">
        <v>46161.0</v>
      </c>
      <c r="B1089" s="15"/>
      <c r="C1089" s="46" t="s">
        <v>477</v>
      </c>
      <c r="D1089" s="181" t="s">
        <v>29151</v>
      </c>
      <c r="E1089" s="100"/>
      <c r="F1089" s="112" t="str">
        <f t="shared" si="1"/>
        <v>GERARDO ANDRÉS OVALLE NÚÑEZ </v>
      </c>
      <c r="G1089" s="100" t="s">
        <v>29152</v>
      </c>
      <c r="H1089" s="39" t="s">
        <v>12</v>
      </c>
      <c r="I1089" s="27"/>
      <c r="J1089" s="189" t="s">
        <v>21</v>
      </c>
      <c r="K1089" s="23" t="s">
        <v>15</v>
      </c>
    </row>
    <row r="1090" ht="22.5" customHeight="1">
      <c r="A1090" s="147">
        <v>46161.0</v>
      </c>
      <c r="B1090" s="15"/>
      <c r="C1090" s="46" t="s">
        <v>2017</v>
      </c>
      <c r="D1090" s="181" t="s">
        <v>29153</v>
      </c>
      <c r="E1090" s="100"/>
      <c r="F1090" s="112" t="str">
        <f t="shared" si="1"/>
        <v>FERNANDO JOSÉ LEVÍN MONSALVES </v>
      </c>
      <c r="G1090" s="100" t="s">
        <v>29154</v>
      </c>
      <c r="H1090" s="190"/>
      <c r="I1090" s="27"/>
      <c r="J1090" s="189" t="s">
        <v>21</v>
      </c>
      <c r="K1090" s="28"/>
    </row>
    <row r="1091" ht="22.5" customHeight="1">
      <c r="A1091" s="147">
        <v>46161.0</v>
      </c>
      <c r="B1091" s="15"/>
      <c r="C1091" s="46" t="s">
        <v>122</v>
      </c>
      <c r="D1091" s="181" t="s">
        <v>29155</v>
      </c>
      <c r="E1091" s="100"/>
      <c r="F1091" s="112" t="str">
        <f t="shared" si="1"/>
        <v>TANYA PAMELA MUÑOZ VALDEBENITO </v>
      </c>
      <c r="G1091" s="100" t="s">
        <v>29156</v>
      </c>
      <c r="H1091" s="39" t="s">
        <v>12</v>
      </c>
      <c r="I1091" s="27"/>
      <c r="J1091" s="189" t="s">
        <v>21226</v>
      </c>
      <c r="K1091" s="23" t="s">
        <v>15</v>
      </c>
    </row>
    <row r="1092" ht="22.5" customHeight="1">
      <c r="A1092" s="147">
        <v>46161.0</v>
      </c>
      <c r="B1092" s="15"/>
      <c r="C1092" s="46" t="s">
        <v>3298</v>
      </c>
      <c r="D1092" s="181" t="s">
        <v>29157</v>
      </c>
      <c r="E1092" s="100"/>
      <c r="F1092" s="112" t="str">
        <f t="shared" si="1"/>
        <v>CONSTANZA MONSERRAT ALEJANDRA CORTES ASTORGA </v>
      </c>
      <c r="G1092" s="100" t="s">
        <v>29158</v>
      </c>
      <c r="H1092" s="190"/>
      <c r="I1092" s="27"/>
      <c r="J1092" s="189" t="s">
        <v>21</v>
      </c>
      <c r="K1092" s="23" t="s">
        <v>22</v>
      </c>
    </row>
    <row r="1093" ht="22.5" customHeight="1">
      <c r="A1093" s="147">
        <v>46161.0</v>
      </c>
      <c r="B1093" s="15"/>
      <c r="C1093" s="46" t="s">
        <v>29159</v>
      </c>
      <c r="D1093" s="181" t="s">
        <v>29160</v>
      </c>
      <c r="E1093" s="100"/>
      <c r="F1093" s="112" t="str">
        <f t="shared" si="1"/>
        <v>IGOR CLAUDIO JIMÃ©NEZ BARRERA </v>
      </c>
      <c r="G1093" s="100" t="s">
        <v>29161</v>
      </c>
      <c r="H1093" s="39" t="s">
        <v>12</v>
      </c>
      <c r="I1093" s="27"/>
      <c r="J1093" s="189" t="s">
        <v>21</v>
      </c>
      <c r="K1093" s="23" t="s">
        <v>22</v>
      </c>
    </row>
    <row r="1094" ht="22.5" customHeight="1">
      <c r="A1094" s="147">
        <v>46161.0</v>
      </c>
      <c r="B1094" s="15"/>
      <c r="C1094" s="46" t="s">
        <v>18406</v>
      </c>
      <c r="D1094" s="181" t="s">
        <v>29162</v>
      </c>
      <c r="E1094" s="100"/>
      <c r="F1094" s="112" t="str">
        <f t="shared" si="1"/>
        <v>VIRGINIA KARIME CÁCERES GONZÁLEZ </v>
      </c>
      <c r="G1094" s="100" t="s">
        <v>29163</v>
      </c>
      <c r="H1094" s="190"/>
      <c r="I1094" s="27"/>
      <c r="J1094" s="189" t="s">
        <v>21</v>
      </c>
      <c r="K1094" s="28"/>
    </row>
    <row r="1095" ht="22.5" customHeight="1">
      <c r="A1095" s="147">
        <v>46161.0</v>
      </c>
      <c r="B1095" s="15">
        <v>46160.0</v>
      </c>
      <c r="C1095" s="44">
        <v>41244.0</v>
      </c>
      <c r="D1095" s="181" t="s">
        <v>29164</v>
      </c>
      <c r="E1095" s="100"/>
      <c r="F1095" s="112" t="str">
        <f t="shared" si="1"/>
        <v>MIRIAM JEANNETTE VÁSQUEZ VICUÑA </v>
      </c>
      <c r="G1095" s="100" t="s">
        <v>29165</v>
      </c>
      <c r="H1095" s="39" t="s">
        <v>12</v>
      </c>
      <c r="I1095" s="27"/>
      <c r="J1095" s="189" t="s">
        <v>19</v>
      </c>
      <c r="K1095" s="23" t="s">
        <v>15</v>
      </c>
    </row>
    <row r="1096" ht="22.5" customHeight="1">
      <c r="A1096" s="147">
        <v>46161.0</v>
      </c>
      <c r="B1096" s="15">
        <v>46160.0</v>
      </c>
      <c r="C1096" s="44">
        <v>43586.0</v>
      </c>
      <c r="D1096" s="181" t="s">
        <v>29166</v>
      </c>
      <c r="E1096" s="100"/>
      <c r="F1096" s="112" t="str">
        <f t="shared" si="1"/>
        <v>SEBASTIÁN ALEXANDER RIVEROS PATELLI </v>
      </c>
      <c r="G1096" s="100" t="s">
        <v>29167</v>
      </c>
      <c r="H1096" s="39" t="s">
        <v>12</v>
      </c>
      <c r="I1096" s="27"/>
      <c r="J1096" s="189" t="s">
        <v>19</v>
      </c>
      <c r="K1096" s="23" t="s">
        <v>15</v>
      </c>
    </row>
    <row r="1097" ht="22.5" customHeight="1">
      <c r="A1097" s="147">
        <v>46161.0</v>
      </c>
      <c r="B1097" s="15">
        <v>46160.0</v>
      </c>
      <c r="C1097" s="44">
        <v>44136.0</v>
      </c>
      <c r="D1097" s="181" t="s">
        <v>29168</v>
      </c>
      <c r="E1097" s="100"/>
      <c r="F1097" s="112" t="str">
        <f t="shared" si="1"/>
        <v>DAGOBERTO OVANDO LE-CERF </v>
      </c>
      <c r="G1097" s="100" t="s">
        <v>29169</v>
      </c>
      <c r="H1097" s="39" t="s">
        <v>12</v>
      </c>
      <c r="I1097" s="27"/>
      <c r="J1097" s="189" t="s">
        <v>19</v>
      </c>
      <c r="K1097" s="23" t="s">
        <v>15</v>
      </c>
    </row>
    <row r="1098" ht="22.5" customHeight="1">
      <c r="A1098" s="147">
        <v>46161.0</v>
      </c>
      <c r="B1098" s="15">
        <v>46160.0</v>
      </c>
      <c r="C1098" s="44">
        <v>44044.0</v>
      </c>
      <c r="D1098" s="181" t="s">
        <v>29170</v>
      </c>
      <c r="E1098" s="100"/>
      <c r="F1098" s="112" t="str">
        <f t="shared" si="1"/>
        <v>MANUEL ABELARDO VICTORIANO SANTILLANA </v>
      </c>
      <c r="G1098" s="100" t="s">
        <v>29171</v>
      </c>
      <c r="H1098" s="39" t="s">
        <v>12</v>
      </c>
      <c r="I1098" s="27"/>
      <c r="J1098" s="189" t="s">
        <v>19</v>
      </c>
      <c r="K1098" s="23" t="s">
        <v>15</v>
      </c>
    </row>
    <row r="1099" ht="22.5" customHeight="1">
      <c r="A1099" s="147">
        <v>46161.0</v>
      </c>
      <c r="B1099" s="15">
        <v>46150.0</v>
      </c>
      <c r="C1099" s="44">
        <v>43891.0</v>
      </c>
      <c r="D1099" s="181" t="s">
        <v>29172</v>
      </c>
      <c r="E1099" s="100"/>
      <c r="F1099" s="112" t="str">
        <f t="shared" si="1"/>
        <v>RICARDO HUMBERTO SOTO MANRÃ­QUEZ </v>
      </c>
      <c r="G1099" s="100" t="s">
        <v>9496</v>
      </c>
      <c r="H1099" s="39" t="s">
        <v>12</v>
      </c>
      <c r="I1099" s="27"/>
      <c r="J1099" s="189" t="s">
        <v>17</v>
      </c>
      <c r="K1099" s="23" t="s">
        <v>15</v>
      </c>
    </row>
    <row r="1100" ht="22.5" customHeight="1">
      <c r="A1100" s="147">
        <v>46161.0</v>
      </c>
      <c r="B1100" s="15">
        <v>46150.0</v>
      </c>
      <c r="C1100" s="44">
        <v>43586.0</v>
      </c>
      <c r="D1100" s="181" t="s">
        <v>29173</v>
      </c>
      <c r="E1100" s="100"/>
      <c r="F1100" s="112" t="str">
        <f t="shared" si="1"/>
        <v>FELIPE ALEXIS APABLAZA ESCALONA </v>
      </c>
      <c r="G1100" s="100" t="s">
        <v>29174</v>
      </c>
      <c r="H1100" s="39" t="s">
        <v>12</v>
      </c>
      <c r="I1100" s="22" t="s">
        <v>16</v>
      </c>
      <c r="J1100" s="189" t="s">
        <v>17</v>
      </c>
      <c r="K1100" s="23" t="s">
        <v>15</v>
      </c>
    </row>
    <row r="1101" ht="22.5" customHeight="1">
      <c r="A1101" s="147">
        <v>46161.0</v>
      </c>
      <c r="B1101" s="15">
        <v>46150.0</v>
      </c>
      <c r="C1101" s="44">
        <v>42491.0</v>
      </c>
      <c r="D1101" s="181" t="s">
        <v>29175</v>
      </c>
      <c r="E1101" s="100"/>
      <c r="F1101" s="112" t="str">
        <f t="shared" si="1"/>
        <v>MARTHA ALEJANDRINA TAPIA HERNÃ¡NDEZ </v>
      </c>
      <c r="G1101" s="100" t="s">
        <v>29176</v>
      </c>
      <c r="H1101" s="39" t="s">
        <v>12</v>
      </c>
      <c r="I1101" s="27"/>
      <c r="J1101" s="189" t="s">
        <v>17</v>
      </c>
      <c r="K1101" s="23" t="s">
        <v>15</v>
      </c>
    </row>
    <row r="1102" ht="22.5" customHeight="1">
      <c r="A1102" s="147">
        <v>46161.0</v>
      </c>
      <c r="B1102" s="15">
        <v>46160.0</v>
      </c>
      <c r="C1102" s="44">
        <v>43101.0</v>
      </c>
      <c r="D1102" s="181" t="s">
        <v>29177</v>
      </c>
      <c r="E1102" s="100"/>
      <c r="F1102" s="112" t="str">
        <f t="shared" si="1"/>
        <v>BENJAMÃ­N ANTONIO MARAMBIO FIGUEROA </v>
      </c>
      <c r="G1102" s="100" t="s">
        <v>29178</v>
      </c>
      <c r="H1102" s="39" t="s">
        <v>12</v>
      </c>
      <c r="I1102" s="27"/>
      <c r="J1102" s="189" t="s">
        <v>19</v>
      </c>
      <c r="K1102" s="23" t="s">
        <v>15</v>
      </c>
    </row>
    <row r="1103" ht="22.5" customHeight="1">
      <c r="A1103" s="147">
        <v>46161.0</v>
      </c>
      <c r="B1103" s="15">
        <v>46150.0</v>
      </c>
      <c r="C1103" s="44">
        <v>43617.0</v>
      </c>
      <c r="D1103" s="181" t="s">
        <v>29179</v>
      </c>
      <c r="E1103" s="100"/>
      <c r="F1103" s="112" t="str">
        <f t="shared" si="1"/>
        <v>JORGE NICOLÃ¡S NAVARRO QUIÃ±ONES </v>
      </c>
      <c r="G1103" s="100" t="s">
        <v>29180</v>
      </c>
      <c r="H1103" s="39" t="s">
        <v>12</v>
      </c>
      <c r="I1103" s="27"/>
      <c r="J1103" s="189" t="s">
        <v>17</v>
      </c>
      <c r="K1103" s="23" t="s">
        <v>20</v>
      </c>
    </row>
    <row r="1104" ht="22.5" customHeight="1">
      <c r="A1104" s="147">
        <v>46161.0</v>
      </c>
      <c r="B1104" s="15">
        <v>46136.0</v>
      </c>
      <c r="C1104" s="44">
        <v>45658.0</v>
      </c>
      <c r="D1104" s="181" t="s">
        <v>29181</v>
      </c>
      <c r="E1104" s="100"/>
      <c r="F1104" s="112" t="str">
        <f t="shared" si="1"/>
        <v>ESTEBAN EFRAÍN YÁÑEZ MOLINA </v>
      </c>
      <c r="G1104" s="100" t="s">
        <v>5164</v>
      </c>
      <c r="H1104" s="39" t="s">
        <v>12</v>
      </c>
      <c r="I1104" s="27"/>
      <c r="J1104" s="189" t="s">
        <v>17</v>
      </c>
      <c r="K1104" s="23" t="s">
        <v>15</v>
      </c>
    </row>
    <row r="1105" ht="22.5" customHeight="1">
      <c r="A1105" s="147">
        <v>46161.0</v>
      </c>
      <c r="B1105" s="15">
        <v>46139.0</v>
      </c>
      <c r="C1105" s="44">
        <v>43800.0</v>
      </c>
      <c r="D1105" s="181" t="s">
        <v>29182</v>
      </c>
      <c r="E1105" s="100"/>
      <c r="F1105" s="112" t="str">
        <f t="shared" si="1"/>
        <v>JORGE DEL CARMEN BUSTAMANTE VALLADARES </v>
      </c>
      <c r="G1105" s="100" t="s">
        <v>29183</v>
      </c>
      <c r="H1105" s="39" t="s">
        <v>12</v>
      </c>
      <c r="I1105" s="27"/>
      <c r="J1105" s="189" t="s">
        <v>17</v>
      </c>
      <c r="K1105" s="23" t="s">
        <v>15</v>
      </c>
    </row>
    <row r="1106" ht="22.5" customHeight="1">
      <c r="A1106" s="147">
        <v>46161.0</v>
      </c>
      <c r="B1106" s="15">
        <v>46135.0</v>
      </c>
      <c r="C1106" s="44">
        <v>45323.0</v>
      </c>
      <c r="D1106" s="181" t="s">
        <v>29184</v>
      </c>
      <c r="E1106" s="100"/>
      <c r="F1106" s="112" t="str">
        <f t="shared" si="1"/>
        <v>VERÓNICA ESPERANZA JUBAL MARTÍNEZ </v>
      </c>
      <c r="G1106" s="100" t="s">
        <v>29185</v>
      </c>
      <c r="H1106" s="190"/>
      <c r="I1106" s="27"/>
      <c r="J1106" s="189" t="s">
        <v>17</v>
      </c>
      <c r="K1106" s="23" t="s">
        <v>22</v>
      </c>
    </row>
    <row r="1107" ht="22.5" customHeight="1">
      <c r="A1107" s="147">
        <v>46161.0</v>
      </c>
      <c r="B1107" s="15">
        <v>46147.0</v>
      </c>
      <c r="C1107" s="44">
        <v>45047.0</v>
      </c>
      <c r="D1107" s="181" t="s">
        <v>29186</v>
      </c>
      <c r="E1107" s="100"/>
      <c r="F1107" s="112" t="str">
        <f t="shared" si="1"/>
        <v>WILLIAMS ALEJANDRO BOLADOS MONTENEGRO </v>
      </c>
      <c r="G1107" s="100" t="s">
        <v>29187</v>
      </c>
      <c r="H1107" s="39" t="s">
        <v>12</v>
      </c>
      <c r="I1107" s="27"/>
      <c r="J1107" s="189" t="s">
        <v>17</v>
      </c>
      <c r="K1107" s="23" t="s">
        <v>30</v>
      </c>
    </row>
    <row r="1108" ht="22.5" customHeight="1">
      <c r="A1108" s="147">
        <v>46161.0</v>
      </c>
      <c r="B1108" s="15">
        <v>46147.0</v>
      </c>
      <c r="C1108" s="44">
        <v>44682.0</v>
      </c>
      <c r="D1108" s="181" t="s">
        <v>29188</v>
      </c>
      <c r="E1108" s="100"/>
      <c r="F1108" s="112" t="str">
        <f t="shared" si="1"/>
        <v>MIGUEL ANGEL SUÁREZ ZAMORA </v>
      </c>
      <c r="G1108" s="100" t="s">
        <v>29189</v>
      </c>
      <c r="H1108" s="39" t="s">
        <v>12</v>
      </c>
      <c r="I1108" s="27"/>
      <c r="J1108" s="189" t="s">
        <v>17</v>
      </c>
      <c r="K1108" s="23" t="s">
        <v>15</v>
      </c>
    </row>
    <row r="1109" ht="22.5" customHeight="1">
      <c r="A1109" s="147">
        <v>46161.0</v>
      </c>
      <c r="B1109" s="15">
        <v>46147.0</v>
      </c>
      <c r="C1109" s="44">
        <v>44805.0</v>
      </c>
      <c r="D1109" s="181" t="s">
        <v>29190</v>
      </c>
      <c r="E1109" s="100"/>
      <c r="F1109" s="112" t="str">
        <f t="shared" si="1"/>
        <v>LORENA MINERVA IBÁÑEZ ROSALES </v>
      </c>
      <c r="G1109" s="100" t="s">
        <v>29191</v>
      </c>
      <c r="H1109" s="39" t="s">
        <v>12</v>
      </c>
      <c r="I1109" s="27"/>
      <c r="J1109" s="189" t="s">
        <v>17</v>
      </c>
      <c r="K1109" s="23" t="s">
        <v>15</v>
      </c>
    </row>
    <row r="1110" ht="22.5" customHeight="1">
      <c r="A1110" s="147">
        <v>46161.0</v>
      </c>
      <c r="B1110" s="15">
        <v>46147.0</v>
      </c>
      <c r="C1110" s="44">
        <v>45627.0</v>
      </c>
      <c r="D1110" s="181" t="s">
        <v>29192</v>
      </c>
      <c r="E1110" s="100"/>
      <c r="F1110" s="112" t="str">
        <f t="shared" si="1"/>
        <v>PEDRO HERNÁN GAETE STERN </v>
      </c>
      <c r="G1110" s="100" t="s">
        <v>29193</v>
      </c>
      <c r="H1110" s="39" t="s">
        <v>12</v>
      </c>
      <c r="I1110" s="27"/>
      <c r="J1110" s="189" t="s">
        <v>17</v>
      </c>
      <c r="K1110" s="23" t="s">
        <v>15</v>
      </c>
    </row>
    <row r="1111" ht="22.5" customHeight="1">
      <c r="A1111" s="147">
        <v>46161.0</v>
      </c>
      <c r="B1111" s="15">
        <v>46147.0</v>
      </c>
      <c r="C1111" s="44">
        <v>45231.0</v>
      </c>
      <c r="D1111" s="181" t="s">
        <v>29194</v>
      </c>
      <c r="E1111" s="100"/>
      <c r="F1111" s="112" t="str">
        <f t="shared" si="1"/>
        <v>SEBASTIÁN ALEXIS GARRIDO BARRERA </v>
      </c>
      <c r="G1111" s="100" t="s">
        <v>29195</v>
      </c>
      <c r="H1111" s="39" t="s">
        <v>12</v>
      </c>
      <c r="I1111" s="27"/>
      <c r="J1111" s="189" t="s">
        <v>17</v>
      </c>
      <c r="K1111" s="23" t="s">
        <v>30</v>
      </c>
    </row>
    <row r="1112" ht="22.5" customHeight="1">
      <c r="A1112" s="147">
        <v>46161.0</v>
      </c>
      <c r="B1112" s="15">
        <v>46147.0</v>
      </c>
      <c r="C1112" s="44">
        <v>42705.0</v>
      </c>
      <c r="D1112" s="181" t="s">
        <v>29196</v>
      </c>
      <c r="E1112" s="100"/>
      <c r="F1112" s="112" t="str">
        <f t="shared" si="1"/>
        <v>NELSON MAURICIO CÁCERES MORALES </v>
      </c>
      <c r="G1112" s="100" t="s">
        <v>29197</v>
      </c>
      <c r="H1112" s="39" t="s">
        <v>12</v>
      </c>
      <c r="I1112" s="27"/>
      <c r="J1112" s="189" t="s">
        <v>17</v>
      </c>
      <c r="K1112" s="23" t="s">
        <v>22</v>
      </c>
    </row>
    <row r="1113" ht="22.5" customHeight="1">
      <c r="A1113" s="147">
        <v>46161.0</v>
      </c>
      <c r="B1113" s="15">
        <v>46147.0</v>
      </c>
      <c r="C1113" s="44">
        <v>45231.0</v>
      </c>
      <c r="D1113" s="181" t="s">
        <v>29198</v>
      </c>
      <c r="E1113" s="100"/>
      <c r="F1113" s="112" t="str">
        <f t="shared" si="1"/>
        <v>JONATHAN MITCHEL CARTAGENA SARMIENTO </v>
      </c>
      <c r="G1113" s="100" t="s">
        <v>29199</v>
      </c>
      <c r="H1113" s="39" t="s">
        <v>12</v>
      </c>
      <c r="I1113" s="27"/>
      <c r="J1113" s="189" t="s">
        <v>17</v>
      </c>
      <c r="K1113" s="23" t="s">
        <v>15</v>
      </c>
    </row>
    <row r="1114" ht="22.5" customHeight="1">
      <c r="A1114" s="147">
        <v>46161.0</v>
      </c>
      <c r="B1114" s="15">
        <v>46147.0</v>
      </c>
      <c r="C1114" s="44">
        <v>45352.0</v>
      </c>
      <c r="D1114" s="181" t="s">
        <v>29200</v>
      </c>
      <c r="E1114" s="100"/>
      <c r="F1114" s="112" t="str">
        <f t="shared" si="1"/>
        <v>DAVID ANTONIO GONZÁLEZ VEGA </v>
      </c>
      <c r="G1114" s="100" t="s">
        <v>29201</v>
      </c>
      <c r="H1114" s="39" t="s">
        <v>12</v>
      </c>
      <c r="I1114" s="27"/>
      <c r="J1114" s="189" t="s">
        <v>17</v>
      </c>
      <c r="K1114" s="23" t="s">
        <v>15</v>
      </c>
    </row>
    <row r="1115" ht="22.5" customHeight="1">
      <c r="A1115" s="147">
        <v>46161.0</v>
      </c>
      <c r="B1115" s="15">
        <v>46147.0</v>
      </c>
      <c r="C1115" s="44">
        <v>43617.0</v>
      </c>
      <c r="D1115" s="181" t="s">
        <v>29202</v>
      </c>
      <c r="E1115" s="100"/>
      <c r="F1115" s="112" t="str">
        <f t="shared" si="1"/>
        <v>CATHERINE JOYCE LUNA GALLARDO </v>
      </c>
      <c r="G1115" s="100" t="s">
        <v>29203</v>
      </c>
      <c r="H1115" s="39" t="s">
        <v>12</v>
      </c>
      <c r="I1115" s="27"/>
      <c r="J1115" s="189" t="s">
        <v>17</v>
      </c>
      <c r="K1115" s="23" t="s">
        <v>15</v>
      </c>
    </row>
    <row r="1116" ht="22.5" customHeight="1">
      <c r="A1116" s="147">
        <v>46161.0</v>
      </c>
      <c r="B1116" s="15"/>
      <c r="C1116" s="44">
        <v>43313.0</v>
      </c>
      <c r="D1116" s="181" t="s">
        <v>29204</v>
      </c>
      <c r="E1116" s="100"/>
      <c r="F1116" s="112" t="str">
        <f t="shared" si="1"/>
        <v>CLAUDIA ANDREA MÉNDEZ HERRERA </v>
      </c>
      <c r="G1116" s="100" t="s">
        <v>29205</v>
      </c>
      <c r="H1116" s="39" t="s">
        <v>12</v>
      </c>
      <c r="I1116" s="27"/>
      <c r="J1116" s="189" t="s">
        <v>17</v>
      </c>
      <c r="K1116" s="23" t="s">
        <v>15</v>
      </c>
    </row>
    <row r="1117" ht="22.5" customHeight="1">
      <c r="A1117" s="147">
        <v>46161.0</v>
      </c>
      <c r="B1117" s="15">
        <v>46147.0</v>
      </c>
      <c r="C1117" s="44">
        <v>43647.0</v>
      </c>
      <c r="D1117" s="181" t="s">
        <v>29206</v>
      </c>
      <c r="E1117" s="100"/>
      <c r="F1117" s="112" t="str">
        <f t="shared" si="1"/>
        <v>CRISTIAN RAMÓN ROSALES CEPEDA </v>
      </c>
      <c r="G1117" s="100" t="s">
        <v>29207</v>
      </c>
      <c r="H1117" s="39" t="s">
        <v>12</v>
      </c>
      <c r="I1117" s="27"/>
      <c r="J1117" s="189" t="s">
        <v>17</v>
      </c>
      <c r="K1117" s="23" t="s">
        <v>15</v>
      </c>
    </row>
    <row r="1118" ht="22.5" customHeight="1">
      <c r="A1118" s="147">
        <v>46161.0</v>
      </c>
      <c r="B1118" s="15">
        <v>46147.0</v>
      </c>
      <c r="C1118" s="44">
        <v>45717.0</v>
      </c>
      <c r="D1118" s="181" t="s">
        <v>29208</v>
      </c>
      <c r="E1118" s="100"/>
      <c r="F1118" s="112" t="str">
        <f t="shared" si="1"/>
        <v>WILLIAMS ANTONIO VERA SEPULVEDA </v>
      </c>
      <c r="G1118" s="100" t="s">
        <v>29209</v>
      </c>
      <c r="H1118" s="39" t="s">
        <v>12</v>
      </c>
      <c r="I1118" s="27"/>
      <c r="J1118" s="189" t="s">
        <v>17</v>
      </c>
      <c r="K1118" s="23" t="s">
        <v>15</v>
      </c>
    </row>
    <row r="1119" ht="22.5" customHeight="1">
      <c r="A1119" s="147">
        <v>46161.0</v>
      </c>
      <c r="B1119" s="15">
        <v>46147.0</v>
      </c>
      <c r="C1119" s="44">
        <v>43647.0</v>
      </c>
      <c r="D1119" s="181" t="s">
        <v>29210</v>
      </c>
      <c r="E1119" s="100"/>
      <c r="F1119" s="112" t="str">
        <f t="shared" si="1"/>
        <v>ADOLFO SEGUNDO VEGA VALLEJO </v>
      </c>
      <c r="G1119" s="100" t="s">
        <v>29211</v>
      </c>
      <c r="H1119" s="39" t="s">
        <v>12</v>
      </c>
      <c r="I1119" s="27"/>
      <c r="J1119" s="189" t="s">
        <v>17</v>
      </c>
      <c r="K1119" s="23" t="s">
        <v>15</v>
      </c>
    </row>
    <row r="1120" ht="22.5" customHeight="1">
      <c r="A1120" s="147">
        <v>46161.0</v>
      </c>
      <c r="B1120" s="15"/>
      <c r="C1120" s="44">
        <v>45474.0</v>
      </c>
      <c r="D1120" s="181" t="s">
        <v>25095</v>
      </c>
      <c r="E1120" s="100"/>
      <c r="F1120" s="112" t="str">
        <f t="shared" si="1"/>
        <v>ANAÍS DOMINIQUE BELTRÁN GARAY </v>
      </c>
      <c r="G1120" s="100" t="s">
        <v>25096</v>
      </c>
      <c r="H1120" s="39" t="s">
        <v>12</v>
      </c>
      <c r="I1120" s="27"/>
      <c r="J1120" s="189" t="s">
        <v>19</v>
      </c>
      <c r="K1120" s="23" t="s">
        <v>20</v>
      </c>
    </row>
    <row r="1121" ht="22.5" customHeight="1">
      <c r="A1121" s="147">
        <v>46161.0</v>
      </c>
      <c r="B1121" s="15">
        <v>46155.0</v>
      </c>
      <c r="C1121" s="44">
        <v>40787.0</v>
      </c>
      <c r="D1121" s="181" t="s">
        <v>29212</v>
      </c>
      <c r="E1121" s="100"/>
      <c r="F1121" s="112" t="str">
        <f t="shared" si="1"/>
        <v>JUAN CARLOS REYES RODRIGUEZ </v>
      </c>
      <c r="G1121" s="100" t="s">
        <v>29213</v>
      </c>
      <c r="H1121" s="39" t="s">
        <v>12</v>
      </c>
      <c r="I1121" s="27"/>
      <c r="J1121" s="189" t="s">
        <v>17</v>
      </c>
      <c r="K1121" s="23" t="s">
        <v>22</v>
      </c>
    </row>
    <row r="1122" ht="22.5" customHeight="1">
      <c r="A1122" s="147">
        <v>46161.0</v>
      </c>
      <c r="B1122" s="15">
        <v>46156.0</v>
      </c>
      <c r="C1122" s="44">
        <v>43497.0</v>
      </c>
      <c r="D1122" s="181" t="s">
        <v>29214</v>
      </c>
      <c r="E1122" s="100"/>
      <c r="F1122" s="112" t="str">
        <f t="shared" si="1"/>
        <v>MARJORIE VERÓNICA ARIAS VILLEGAS </v>
      </c>
      <c r="G1122" s="100" t="s">
        <v>29215</v>
      </c>
      <c r="H1122" s="190"/>
      <c r="I1122" s="27"/>
      <c r="J1122" s="189" t="s">
        <v>17</v>
      </c>
      <c r="K1122" s="23" t="s">
        <v>22</v>
      </c>
    </row>
    <row r="1123" ht="22.5" customHeight="1">
      <c r="A1123" s="147">
        <v>46161.0</v>
      </c>
      <c r="B1123" s="15">
        <v>46156.0</v>
      </c>
      <c r="C1123" s="44">
        <v>44440.0</v>
      </c>
      <c r="D1123" s="181" t="s">
        <v>29216</v>
      </c>
      <c r="E1123" s="100"/>
      <c r="F1123" s="112" t="str">
        <f t="shared" si="1"/>
        <v>CRISTIAN DANIEL ARÉVALO PÉREZ </v>
      </c>
      <c r="G1123" s="100" t="s">
        <v>29217</v>
      </c>
      <c r="H1123" s="39" t="s">
        <v>12</v>
      </c>
      <c r="I1123" s="27"/>
      <c r="J1123" s="189" t="s">
        <v>17</v>
      </c>
      <c r="K1123" s="23" t="s">
        <v>15</v>
      </c>
    </row>
    <row r="1124" ht="22.5" customHeight="1">
      <c r="A1124" s="147">
        <v>46161.0</v>
      </c>
      <c r="B1124" s="15">
        <v>46156.0</v>
      </c>
      <c r="C1124" s="44">
        <v>44501.0</v>
      </c>
      <c r="D1124" s="181" t="s">
        <v>29218</v>
      </c>
      <c r="E1124" s="100"/>
      <c r="F1124" s="112" t="str">
        <f t="shared" si="1"/>
        <v>SANTOS FREDDY CANALES FARÍAS </v>
      </c>
      <c r="G1124" s="100" t="s">
        <v>29219</v>
      </c>
      <c r="H1124" s="39" t="s">
        <v>12</v>
      </c>
      <c r="I1124" s="27"/>
      <c r="J1124" s="189" t="s">
        <v>17</v>
      </c>
      <c r="K1124" s="23" t="s">
        <v>15</v>
      </c>
    </row>
    <row r="1125" ht="22.5" customHeight="1">
      <c r="A1125" s="147">
        <v>46161.0</v>
      </c>
      <c r="B1125" s="15"/>
      <c r="C1125" s="44"/>
      <c r="D1125" s="181" t="s">
        <v>29220</v>
      </c>
      <c r="E1125" s="100"/>
      <c r="F1125" s="112" t="str">
        <f t="shared" si="1"/>
        <v>MANOLO CARDONA MENCO </v>
      </c>
      <c r="G1125" s="100" t="s">
        <v>29221</v>
      </c>
      <c r="H1125" s="39" t="s">
        <v>12</v>
      </c>
      <c r="I1125" s="27"/>
      <c r="J1125" s="189" t="s">
        <v>17</v>
      </c>
      <c r="K1125" s="23" t="s">
        <v>15</v>
      </c>
    </row>
    <row r="1126" ht="22.5" customHeight="1">
      <c r="A1126" s="147">
        <v>46161.0</v>
      </c>
      <c r="B1126" s="15">
        <v>46156.0</v>
      </c>
      <c r="C1126" s="44">
        <v>45444.0</v>
      </c>
      <c r="D1126" s="181" t="s">
        <v>29222</v>
      </c>
      <c r="E1126" s="100"/>
      <c r="F1126" s="112" t="str">
        <f t="shared" si="1"/>
        <v>BRENDA SOLEDAD REBOLLEDO MALGUE </v>
      </c>
      <c r="G1126" s="100" t="s">
        <v>29223</v>
      </c>
      <c r="H1126" s="39" t="s">
        <v>12</v>
      </c>
      <c r="I1126" s="27"/>
      <c r="J1126" s="189" t="s">
        <v>17</v>
      </c>
      <c r="K1126" s="23" t="s">
        <v>15</v>
      </c>
    </row>
    <row r="1127" ht="22.5" customHeight="1">
      <c r="A1127" s="147">
        <v>46161.0</v>
      </c>
      <c r="B1127" s="15"/>
      <c r="C1127" s="46" t="s">
        <v>106</v>
      </c>
      <c r="D1127" s="181" t="s">
        <v>29224</v>
      </c>
      <c r="E1127" s="100"/>
      <c r="F1127" s="112" t="str">
        <f t="shared" si="1"/>
        <v>ANTONIO JOSÉ ZAMORA GAC </v>
      </c>
      <c r="G1127" s="100" t="s">
        <v>29225</v>
      </c>
      <c r="H1127" s="39" t="s">
        <v>12</v>
      </c>
      <c r="I1127" s="27"/>
      <c r="J1127" s="189" t="s">
        <v>21</v>
      </c>
      <c r="K1127" s="23" t="s">
        <v>15</v>
      </c>
    </row>
    <row r="1128" ht="22.5" customHeight="1">
      <c r="A1128" s="147">
        <v>46161.0</v>
      </c>
      <c r="B1128" s="15">
        <v>46156.0</v>
      </c>
      <c r="C1128" s="44">
        <v>43647.0</v>
      </c>
      <c r="D1128" s="181" t="s">
        <v>29226</v>
      </c>
      <c r="E1128" s="100"/>
      <c r="F1128" s="112" t="str">
        <f t="shared" si="1"/>
        <v>SANDRA GLORIA ARÉVALO GALLEGUILLOS </v>
      </c>
      <c r="G1128" s="100" t="s">
        <v>29227</v>
      </c>
      <c r="H1128" s="39" t="s">
        <v>12</v>
      </c>
      <c r="I1128" s="27"/>
      <c r="J1128" s="189" t="s">
        <v>17</v>
      </c>
      <c r="K1128" s="23" t="s">
        <v>15</v>
      </c>
    </row>
    <row r="1129" ht="22.5" customHeight="1">
      <c r="A1129" s="147">
        <v>46161.0</v>
      </c>
      <c r="B1129" s="46"/>
      <c r="C1129" s="44">
        <v>43556.0</v>
      </c>
      <c r="D1129" s="181" t="s">
        <v>29228</v>
      </c>
      <c r="E1129" s="100"/>
      <c r="F1129" s="112" t="str">
        <f t="shared" si="1"/>
        <v>DIONISIO GÁLVEZ ROJAS </v>
      </c>
      <c r="G1129" s="100" t="s">
        <v>24263</v>
      </c>
      <c r="H1129" s="190"/>
      <c r="I1129" s="27"/>
      <c r="J1129" s="189" t="s">
        <v>17</v>
      </c>
      <c r="K1129" s="23" t="s">
        <v>22</v>
      </c>
    </row>
    <row r="1130" ht="22.5" customHeight="1">
      <c r="A1130" s="147">
        <v>46161.0</v>
      </c>
      <c r="B1130" s="15"/>
      <c r="C1130" s="46" t="s">
        <v>2687</v>
      </c>
      <c r="D1130" s="181" t="s">
        <v>29229</v>
      </c>
      <c r="E1130" s="100"/>
      <c r="F1130" s="112" t="str">
        <f t="shared" si="1"/>
        <v>JAIME MARIO FLORES PINTO </v>
      </c>
      <c r="G1130" s="100" t="s">
        <v>14422</v>
      </c>
      <c r="H1130" s="39" t="s">
        <v>12</v>
      </c>
      <c r="I1130" s="27"/>
      <c r="J1130" s="189" t="s">
        <v>21</v>
      </c>
      <c r="K1130" s="23" t="s">
        <v>15</v>
      </c>
    </row>
    <row r="1131" ht="22.5" customHeight="1">
      <c r="A1131" s="147">
        <v>46161.0</v>
      </c>
      <c r="B1131" s="15">
        <v>46156.0</v>
      </c>
      <c r="C1131" s="44">
        <v>45047.0</v>
      </c>
      <c r="D1131" s="181" t="s">
        <v>29230</v>
      </c>
      <c r="E1131" s="100"/>
      <c r="F1131" s="112" t="str">
        <f t="shared" si="1"/>
        <v>OMAR ALEJANDRO LEÓN OLIVA </v>
      </c>
      <c r="G1131" s="100" t="s">
        <v>29231</v>
      </c>
      <c r="H1131" s="39" t="s">
        <v>12</v>
      </c>
      <c r="I1131" s="27"/>
      <c r="J1131" s="189" t="s">
        <v>17</v>
      </c>
      <c r="K1131" s="23" t="s">
        <v>15</v>
      </c>
    </row>
    <row r="1132" ht="22.5" customHeight="1">
      <c r="A1132" s="147">
        <v>46161.0</v>
      </c>
      <c r="B1132" s="15">
        <v>46156.0</v>
      </c>
      <c r="C1132" s="44">
        <v>42430.0</v>
      </c>
      <c r="D1132" s="181" t="s">
        <v>29232</v>
      </c>
      <c r="E1132" s="100"/>
      <c r="F1132" s="112" t="str">
        <f t="shared" si="1"/>
        <v>FELIPE IGNACIO AGUIRRE FERNÁNDEZ </v>
      </c>
      <c r="G1132" s="100" t="s">
        <v>29233</v>
      </c>
      <c r="H1132" s="190"/>
      <c r="I1132" s="27"/>
      <c r="J1132" s="189" t="s">
        <v>17</v>
      </c>
      <c r="K1132" s="23" t="s">
        <v>22</v>
      </c>
    </row>
    <row r="1133" ht="22.5" customHeight="1">
      <c r="A1133" s="147">
        <v>46161.0</v>
      </c>
      <c r="B1133" s="15"/>
      <c r="C1133" s="46" t="s">
        <v>122</v>
      </c>
      <c r="D1133" s="181" t="s">
        <v>29234</v>
      </c>
      <c r="E1133" s="100"/>
      <c r="F1133" s="112" t="str">
        <f t="shared" si="1"/>
        <v>KATIUSKA ANTONINI GAINZA </v>
      </c>
      <c r="G1133" s="100" t="s">
        <v>29235</v>
      </c>
      <c r="H1133" s="39" t="s">
        <v>12</v>
      </c>
      <c r="I1133" s="27"/>
      <c r="J1133" s="189" t="s">
        <v>21226</v>
      </c>
      <c r="K1133" s="23" t="s">
        <v>15</v>
      </c>
    </row>
    <row r="1134" ht="22.5" customHeight="1">
      <c r="A1134" s="147">
        <v>46161.0</v>
      </c>
      <c r="B1134" s="15"/>
      <c r="C1134" s="44"/>
      <c r="D1134" s="181" t="s">
        <v>29236</v>
      </c>
      <c r="E1134" s="100"/>
      <c r="F1134" s="112" t="str">
        <f t="shared" si="1"/>
        <v>ELIZABETH ALINA CHICATA CASTRO </v>
      </c>
      <c r="G1134" s="100" t="s">
        <v>29237</v>
      </c>
      <c r="H1134" s="39" t="s">
        <v>12</v>
      </c>
      <c r="I1134" s="27"/>
      <c r="J1134" s="189" t="s">
        <v>17</v>
      </c>
      <c r="K1134" s="23" t="s">
        <v>15</v>
      </c>
    </row>
    <row r="1135" ht="22.5" customHeight="1">
      <c r="A1135" s="147">
        <v>46161.0</v>
      </c>
      <c r="B1135" s="15">
        <v>46156.0</v>
      </c>
      <c r="C1135" s="44">
        <v>43709.0</v>
      </c>
      <c r="D1135" s="181" t="s">
        <v>29238</v>
      </c>
      <c r="E1135" s="100"/>
      <c r="F1135" s="112" t="str">
        <f t="shared" si="1"/>
        <v>ARTURO ENRIQUE REYES RECABARREN </v>
      </c>
      <c r="G1135" s="100" t="s">
        <v>29239</v>
      </c>
      <c r="H1135" s="190"/>
      <c r="I1135" s="27"/>
      <c r="J1135" s="189" t="s">
        <v>17</v>
      </c>
      <c r="K1135" s="23" t="s">
        <v>22</v>
      </c>
    </row>
    <row r="1136" ht="22.5" customHeight="1">
      <c r="A1136" s="147">
        <v>46161.0</v>
      </c>
      <c r="B1136" s="15">
        <v>46156.0</v>
      </c>
      <c r="C1136" s="44">
        <v>43709.0</v>
      </c>
      <c r="D1136" s="181" t="s">
        <v>29240</v>
      </c>
      <c r="E1136" s="100"/>
      <c r="F1136" s="112" t="str">
        <f t="shared" si="1"/>
        <v>HANS IGNACIO ZÚÑIGA PAREDES </v>
      </c>
      <c r="G1136" s="100" t="s">
        <v>29241</v>
      </c>
      <c r="H1136" s="39" t="s">
        <v>12</v>
      </c>
      <c r="I1136" s="27"/>
      <c r="J1136" s="189" t="s">
        <v>17</v>
      </c>
      <c r="K1136" s="23" t="s">
        <v>15</v>
      </c>
    </row>
    <row r="1137" ht="22.5" customHeight="1">
      <c r="A1137" s="147">
        <v>46161.0</v>
      </c>
      <c r="B1137" s="15"/>
      <c r="C1137" s="44"/>
      <c r="D1137" s="181" t="s">
        <v>29242</v>
      </c>
      <c r="E1137" s="100"/>
      <c r="F1137" s="112" t="str">
        <f t="shared" si="1"/>
        <v>CAMILA FERNANDA ÁVALOS CARVAJAL </v>
      </c>
      <c r="G1137" s="100" t="s">
        <v>29243</v>
      </c>
      <c r="H1137" s="190"/>
      <c r="I1137" s="27"/>
      <c r="J1137" s="191"/>
      <c r="K1137" s="28"/>
    </row>
    <row r="1138" ht="22.5" customHeight="1">
      <c r="A1138" s="147">
        <v>46161.0</v>
      </c>
      <c r="B1138" s="15">
        <v>46160.0</v>
      </c>
      <c r="C1138" s="44">
        <v>45323.0</v>
      </c>
      <c r="D1138" s="181" t="s">
        <v>29244</v>
      </c>
      <c r="E1138" s="100"/>
      <c r="F1138" s="112" t="str">
        <f t="shared" si="1"/>
        <v>PEDRO LUIS ORELLANA SOTO </v>
      </c>
      <c r="G1138" s="100" t="s">
        <v>29245</v>
      </c>
      <c r="H1138" s="39" t="s">
        <v>12</v>
      </c>
      <c r="I1138" s="27"/>
      <c r="J1138" s="189" t="s">
        <v>17</v>
      </c>
      <c r="K1138" s="23" t="s">
        <v>15</v>
      </c>
    </row>
    <row r="1139" ht="22.5" customHeight="1">
      <c r="A1139" s="147">
        <v>46161.0</v>
      </c>
      <c r="B1139" s="15"/>
      <c r="C1139" s="46" t="s">
        <v>106</v>
      </c>
      <c r="D1139" s="181" t="s">
        <v>29246</v>
      </c>
      <c r="E1139" s="100"/>
      <c r="F1139" s="112" t="str">
        <f t="shared" si="1"/>
        <v>BASTIÁN ALEXIS PÉREZ DÍAZ </v>
      </c>
      <c r="G1139" s="100" t="s">
        <v>29247</v>
      </c>
      <c r="H1139" s="190"/>
      <c r="I1139" s="27"/>
      <c r="J1139" s="189" t="s">
        <v>21</v>
      </c>
      <c r="K1139" s="28"/>
    </row>
    <row r="1140" ht="22.5" customHeight="1">
      <c r="A1140" s="147">
        <v>46161.0</v>
      </c>
      <c r="B1140" s="15"/>
      <c r="C1140" s="44"/>
      <c r="D1140" s="181" t="s">
        <v>29248</v>
      </c>
      <c r="E1140" s="100"/>
      <c r="F1140" s="112" t="str">
        <f t="shared" si="1"/>
        <v>GUSTAVO ALEXANDER ORELLANA CASTRO </v>
      </c>
      <c r="G1140" s="100" t="s">
        <v>29249</v>
      </c>
      <c r="H1140" s="39" t="s">
        <v>12</v>
      </c>
      <c r="I1140" s="27"/>
      <c r="J1140" s="189" t="s">
        <v>14</v>
      </c>
      <c r="K1140" s="28"/>
    </row>
    <row r="1141" ht="22.5" customHeight="1">
      <c r="A1141" s="147">
        <v>46161.0</v>
      </c>
      <c r="B1141" s="15"/>
      <c r="C1141" s="44"/>
      <c r="D1141" s="181" t="s">
        <v>28918</v>
      </c>
      <c r="E1141" s="100"/>
      <c r="F1141" s="112" t="str">
        <f t="shared" si="1"/>
        <v>SAMANTHA VALENTINA ROJAS VILLARROEL </v>
      </c>
      <c r="G1141" s="100" t="s">
        <v>28919</v>
      </c>
      <c r="H1141" s="190"/>
      <c r="I1141" s="27"/>
      <c r="J1141" s="189" t="s">
        <v>14</v>
      </c>
      <c r="K1141" s="28"/>
    </row>
    <row r="1142" ht="22.5" customHeight="1">
      <c r="A1142" s="147">
        <v>46161.0</v>
      </c>
      <c r="B1142" s="15"/>
      <c r="C1142" s="44"/>
      <c r="D1142" s="181" t="s">
        <v>29250</v>
      </c>
      <c r="E1142" s="100"/>
      <c r="F1142" s="112" t="str">
        <f t="shared" si="1"/>
        <v>JACOB MOISÉS VILLARROEL GONZÁLEZ </v>
      </c>
      <c r="G1142" s="100" t="s">
        <v>29251</v>
      </c>
      <c r="H1142" s="39" t="s">
        <v>12</v>
      </c>
      <c r="I1142" s="27"/>
      <c r="J1142" s="189" t="s">
        <v>14</v>
      </c>
      <c r="K1142" s="28"/>
    </row>
    <row r="1143" ht="22.5" customHeight="1">
      <c r="A1143" s="147">
        <v>46161.0</v>
      </c>
      <c r="B1143" s="15"/>
      <c r="C1143" s="44"/>
      <c r="D1143" s="181" t="s">
        <v>29252</v>
      </c>
      <c r="E1143" s="100"/>
      <c r="F1143" s="112" t="str">
        <f t="shared" si="1"/>
        <v>BENJAMÍN ALEJANDRO RODRÍGUEZ VALDERRAMA </v>
      </c>
      <c r="G1143" s="100" t="s">
        <v>3532</v>
      </c>
      <c r="H1143" s="190"/>
      <c r="I1143" s="27"/>
      <c r="J1143" s="189" t="s">
        <v>17</v>
      </c>
      <c r="K1143" s="23" t="s">
        <v>22</v>
      </c>
    </row>
    <row r="1144" ht="22.5" customHeight="1">
      <c r="A1144" s="147">
        <v>46161.0</v>
      </c>
      <c r="B1144" s="15">
        <v>46164.0</v>
      </c>
      <c r="C1144" s="44">
        <v>44075.0</v>
      </c>
      <c r="D1144" s="181" t="s">
        <v>29253</v>
      </c>
      <c r="E1144" s="100"/>
      <c r="F1144" s="112" t="str">
        <f t="shared" si="1"/>
        <v>MAURICIO SANHUEZA PERALTA </v>
      </c>
      <c r="G1144" s="100" t="s">
        <v>29254</v>
      </c>
      <c r="H1144" s="39" t="s">
        <v>12</v>
      </c>
      <c r="I1144" s="27"/>
      <c r="J1144" s="189" t="s">
        <v>23</v>
      </c>
      <c r="K1144" s="23" t="s">
        <v>15</v>
      </c>
    </row>
    <row r="1145" ht="22.5" customHeight="1">
      <c r="A1145" s="147">
        <v>46161.0</v>
      </c>
      <c r="B1145" s="15">
        <v>46161.0</v>
      </c>
      <c r="C1145" s="44">
        <v>45778.0</v>
      </c>
      <c r="D1145" s="181" t="s">
        <v>29255</v>
      </c>
      <c r="E1145" s="100"/>
      <c r="F1145" s="112" t="str">
        <f t="shared" si="1"/>
        <v>JORGE ANTONIO CACERES AMAYA </v>
      </c>
      <c r="G1145" s="100" t="s">
        <v>29256</v>
      </c>
      <c r="H1145" s="39" t="s">
        <v>12</v>
      </c>
      <c r="I1145" s="27"/>
      <c r="J1145" s="189" t="s">
        <v>17</v>
      </c>
      <c r="K1145" s="23" t="s">
        <v>15</v>
      </c>
    </row>
    <row r="1146" ht="22.5" customHeight="1">
      <c r="A1146" s="147">
        <v>46161.0</v>
      </c>
      <c r="B1146" s="46"/>
      <c r="C1146" s="44">
        <v>44378.0</v>
      </c>
      <c r="D1146" s="181" t="s">
        <v>29257</v>
      </c>
      <c r="E1146" s="100"/>
      <c r="F1146" s="112" t="str">
        <f t="shared" si="1"/>
        <v>JUAN ANTONIO ROJAS RAMÍREZ </v>
      </c>
      <c r="G1146" s="100" t="s">
        <v>29258</v>
      </c>
      <c r="H1146" s="190"/>
      <c r="I1146" s="27"/>
      <c r="J1146" s="189" t="s">
        <v>17</v>
      </c>
      <c r="K1146" s="23" t="s">
        <v>22</v>
      </c>
    </row>
    <row r="1147" ht="22.5" customHeight="1">
      <c r="A1147" s="147">
        <v>46161.0</v>
      </c>
      <c r="B1147" s="46"/>
      <c r="C1147" s="44"/>
      <c r="D1147" s="181" t="s">
        <v>29259</v>
      </c>
      <c r="E1147" s="100" t="s">
        <v>29260</v>
      </c>
      <c r="F1147" s="112" t="str">
        <f t="shared" si="1"/>
        <v>JUAN JOSE ARAYA GONZALEZ</v>
      </c>
      <c r="G1147" s="100" t="s">
        <v>29261</v>
      </c>
      <c r="H1147" s="39" t="s">
        <v>12</v>
      </c>
      <c r="I1147" s="27"/>
      <c r="J1147" s="189" t="s">
        <v>17</v>
      </c>
      <c r="K1147" s="23" t="s">
        <v>15</v>
      </c>
    </row>
    <row r="1148" ht="22.5" customHeight="1">
      <c r="A1148" s="147">
        <v>46161.0</v>
      </c>
      <c r="B1148" s="15">
        <v>46168.0</v>
      </c>
      <c r="C1148" s="44">
        <v>45597.0</v>
      </c>
      <c r="D1148" s="181" t="s">
        <v>29262</v>
      </c>
      <c r="E1148" s="100" t="s">
        <v>29263</v>
      </c>
      <c r="F1148" s="112" t="str">
        <f t="shared" si="1"/>
        <v>CLAUDIO JULIO LOPEZ VALDENEGRO</v>
      </c>
      <c r="G1148" s="100" t="s">
        <v>29264</v>
      </c>
      <c r="H1148" s="39" t="s">
        <v>12</v>
      </c>
      <c r="I1148" s="27"/>
      <c r="J1148" s="189" t="s">
        <v>17</v>
      </c>
      <c r="K1148" s="23" t="s">
        <v>15</v>
      </c>
    </row>
    <row r="1149" ht="22.5" customHeight="1">
      <c r="A1149" s="147">
        <v>46161.0</v>
      </c>
      <c r="B1149" s="15">
        <v>46162.0</v>
      </c>
      <c r="C1149" s="44">
        <v>45597.0</v>
      </c>
      <c r="D1149" s="181" t="s">
        <v>29265</v>
      </c>
      <c r="E1149" s="100" t="s">
        <v>29266</v>
      </c>
      <c r="F1149" s="112" t="str">
        <f t="shared" si="1"/>
        <v>ISAIAS ANDRES BLANCO ZARATE</v>
      </c>
      <c r="G1149" s="100" t="s">
        <v>29267</v>
      </c>
      <c r="H1149" s="39" t="s">
        <v>12</v>
      </c>
      <c r="I1149" s="27"/>
      <c r="J1149" s="189" t="s">
        <v>17</v>
      </c>
      <c r="K1149" s="23" t="s">
        <v>15</v>
      </c>
    </row>
    <row r="1150" ht="22.5" customHeight="1">
      <c r="A1150" s="147">
        <v>46162.0</v>
      </c>
      <c r="B1150" s="15"/>
      <c r="C1150" s="44"/>
      <c r="D1150" s="181" t="s">
        <v>29268</v>
      </c>
      <c r="E1150" s="100"/>
      <c r="F1150" s="112" t="str">
        <f t="shared" si="1"/>
        <v>ANDRÉS ESTEBAN LÓPEZ NÚÑEZ </v>
      </c>
      <c r="G1150" s="100" t="s">
        <v>29269</v>
      </c>
      <c r="H1150" s="39" t="s">
        <v>12</v>
      </c>
      <c r="I1150" s="27"/>
      <c r="J1150" s="191" t="s">
        <v>14</v>
      </c>
      <c r="K1150" s="23" t="s">
        <v>15</v>
      </c>
    </row>
    <row r="1151" ht="22.5" customHeight="1">
      <c r="A1151" s="147">
        <v>46162.0</v>
      </c>
      <c r="B1151" s="15"/>
      <c r="C1151" s="46" t="s">
        <v>760</v>
      </c>
      <c r="D1151" s="181" t="s">
        <v>29270</v>
      </c>
      <c r="E1151" s="100"/>
      <c r="F1151" s="112" t="str">
        <f t="shared" si="1"/>
        <v>NERSIO IVÁN LEIVA CANALES </v>
      </c>
      <c r="G1151" s="100" t="s">
        <v>29271</v>
      </c>
      <c r="H1151" s="190"/>
      <c r="I1151" s="27"/>
      <c r="J1151" s="189" t="s">
        <v>26</v>
      </c>
      <c r="K1151" s="28"/>
    </row>
    <row r="1152" ht="22.5" customHeight="1">
      <c r="A1152" s="147">
        <v>46162.0</v>
      </c>
      <c r="B1152" s="15"/>
      <c r="C1152" s="44"/>
      <c r="D1152" s="181" t="s">
        <v>29272</v>
      </c>
      <c r="E1152" s="100"/>
      <c r="F1152" s="112" t="str">
        <f t="shared" si="1"/>
        <v>ADELINO CABREJOS FLORES </v>
      </c>
      <c r="G1152" s="100" t="s">
        <v>4907</v>
      </c>
      <c r="H1152" s="39" t="s">
        <v>12</v>
      </c>
      <c r="I1152" s="27"/>
      <c r="J1152" s="191" t="s">
        <v>14</v>
      </c>
      <c r="K1152" s="28"/>
    </row>
    <row r="1153" ht="22.5" customHeight="1">
      <c r="A1153" s="147">
        <v>46162.0</v>
      </c>
      <c r="B1153" s="15"/>
      <c r="C1153" s="44"/>
      <c r="D1153" s="181" t="s">
        <v>29273</v>
      </c>
      <c r="E1153" s="100"/>
      <c r="F1153" s="112" t="str">
        <f t="shared" si="1"/>
        <v>MARIO ANDRÉS RAMÍREZ ARREDONDO </v>
      </c>
      <c r="G1153" s="100" t="s">
        <v>29274</v>
      </c>
      <c r="H1153" s="190"/>
      <c r="I1153" s="27"/>
      <c r="J1153" s="191" t="s">
        <v>14</v>
      </c>
      <c r="K1153" s="28"/>
    </row>
    <row r="1154" ht="22.5" customHeight="1">
      <c r="A1154" s="147">
        <v>46162.0</v>
      </c>
      <c r="B1154" s="15"/>
      <c r="C1154" s="44"/>
      <c r="D1154" s="181" t="s">
        <v>29275</v>
      </c>
      <c r="E1154" s="100"/>
      <c r="F1154" s="112" t="str">
        <f t="shared" si="1"/>
        <v>FELIPE IGNACIO HERRERA SALAZAR </v>
      </c>
      <c r="G1154" s="100" t="s">
        <v>29276</v>
      </c>
      <c r="H1154" s="39" t="s">
        <v>12</v>
      </c>
      <c r="I1154" s="27"/>
      <c r="J1154" s="191" t="s">
        <v>14</v>
      </c>
      <c r="K1154" s="28"/>
    </row>
    <row r="1155" ht="22.5" customHeight="1">
      <c r="A1155" s="147">
        <v>46162.0</v>
      </c>
      <c r="B1155" s="15"/>
      <c r="C1155" s="44"/>
      <c r="D1155" s="181" t="s">
        <v>29277</v>
      </c>
      <c r="E1155" s="100"/>
      <c r="F1155" s="112" t="str">
        <f t="shared" si="1"/>
        <v>MICHELLE VALENTINA MARSCHHAUSEN AHUMADA </v>
      </c>
      <c r="G1155" s="100" t="s">
        <v>29278</v>
      </c>
      <c r="H1155" s="39" t="s">
        <v>12</v>
      </c>
      <c r="I1155" s="27"/>
      <c r="J1155" s="191" t="s">
        <v>14</v>
      </c>
      <c r="K1155" s="28"/>
    </row>
    <row r="1156" ht="22.5" customHeight="1">
      <c r="A1156" s="147">
        <v>46162.0</v>
      </c>
      <c r="B1156" s="15"/>
      <c r="C1156" s="44"/>
      <c r="D1156" s="181" t="s">
        <v>29279</v>
      </c>
      <c r="E1156" s="100"/>
      <c r="F1156" s="112" t="str">
        <f t="shared" si="1"/>
        <v>KIMBERLYN CONSTANZA MENESES MAGNO </v>
      </c>
      <c r="G1156" s="100" t="s">
        <v>29280</v>
      </c>
      <c r="H1156" s="39" t="s">
        <v>12</v>
      </c>
      <c r="I1156" s="27"/>
      <c r="J1156" s="191" t="s">
        <v>14</v>
      </c>
      <c r="K1156" s="28"/>
    </row>
    <row r="1157" ht="22.5" customHeight="1">
      <c r="A1157" s="147">
        <v>46162.0</v>
      </c>
      <c r="B1157" s="15"/>
      <c r="C1157" s="44"/>
      <c r="D1157" s="181" t="s">
        <v>29281</v>
      </c>
      <c r="E1157" s="100"/>
      <c r="F1157" s="112" t="str">
        <f t="shared" si="1"/>
        <v>RONNY ARIEL RAMÍREZ VALENCIA </v>
      </c>
      <c r="G1157" s="100" t="s">
        <v>29282</v>
      </c>
      <c r="H1157" s="39" t="s">
        <v>12</v>
      </c>
      <c r="I1157" s="27"/>
      <c r="J1157" s="191" t="s">
        <v>14</v>
      </c>
      <c r="K1157" s="28"/>
    </row>
    <row r="1158" ht="22.5" customHeight="1">
      <c r="A1158" s="147">
        <v>46162.0</v>
      </c>
      <c r="B1158" s="15"/>
      <c r="C1158" s="44"/>
      <c r="D1158" s="181" t="s">
        <v>29283</v>
      </c>
      <c r="E1158" s="100"/>
      <c r="F1158" s="112" t="str">
        <f t="shared" si="1"/>
        <v>DARWIN JOSE PUERTA GOMEZ </v>
      </c>
      <c r="G1158" s="100" t="s">
        <v>10391</v>
      </c>
      <c r="H1158" s="190"/>
      <c r="I1158" s="27"/>
      <c r="J1158" s="191" t="s">
        <v>14</v>
      </c>
      <c r="K1158" s="28"/>
    </row>
    <row r="1159" ht="22.5" customHeight="1">
      <c r="A1159" s="147">
        <v>46162.0</v>
      </c>
      <c r="B1159" s="15"/>
      <c r="C1159" s="44"/>
      <c r="D1159" s="181" t="s">
        <v>29284</v>
      </c>
      <c r="E1159" s="100"/>
      <c r="F1159" s="112" t="str">
        <f t="shared" si="1"/>
        <v>CAROLA WISMANIA ÁGUILA IBÁÑEZ </v>
      </c>
      <c r="G1159" s="100" t="s">
        <v>29285</v>
      </c>
      <c r="H1159" s="190"/>
      <c r="I1159" s="27"/>
      <c r="J1159" s="191" t="s">
        <v>14</v>
      </c>
      <c r="K1159" s="28"/>
    </row>
    <row r="1160" ht="22.5" customHeight="1">
      <c r="A1160" s="147">
        <v>46162.0</v>
      </c>
      <c r="B1160" s="15"/>
      <c r="C1160" s="44"/>
      <c r="D1160" s="181" t="s">
        <v>29286</v>
      </c>
      <c r="E1160" s="100"/>
      <c r="F1160" s="112" t="str">
        <f t="shared" si="1"/>
        <v>ANGELA GABRIELA JIMÉNEZ CERDA </v>
      </c>
      <c r="G1160" s="100" t="s">
        <v>29287</v>
      </c>
      <c r="H1160" s="39" t="s">
        <v>12</v>
      </c>
      <c r="I1160" s="27"/>
      <c r="J1160" s="191" t="s">
        <v>14</v>
      </c>
      <c r="K1160" s="28"/>
    </row>
    <row r="1161" ht="22.5" customHeight="1">
      <c r="A1161" s="147">
        <v>46162.0</v>
      </c>
      <c r="B1161" s="15"/>
      <c r="C1161" s="44"/>
      <c r="D1161" s="181" t="s">
        <v>29288</v>
      </c>
      <c r="E1161" s="100"/>
      <c r="F1161" s="112" t="str">
        <f t="shared" si="1"/>
        <v>MAIKEL ANDRÉS VERA CAIFAL </v>
      </c>
      <c r="G1161" s="100" t="s">
        <v>29289</v>
      </c>
      <c r="H1161" s="39" t="s">
        <v>12</v>
      </c>
      <c r="I1161" s="27"/>
      <c r="J1161" s="191" t="s">
        <v>14</v>
      </c>
      <c r="K1161" s="28"/>
    </row>
    <row r="1162" ht="22.5" customHeight="1">
      <c r="A1162" s="147">
        <v>46162.0</v>
      </c>
      <c r="B1162" s="15"/>
      <c r="C1162" s="44"/>
      <c r="D1162" s="181" t="s">
        <v>29290</v>
      </c>
      <c r="E1162" s="100"/>
      <c r="F1162" s="112" t="str">
        <f t="shared" si="1"/>
        <v>LIAN ANDRÉS MATE MUÑOZ </v>
      </c>
      <c r="G1162" s="100" t="s">
        <v>29291</v>
      </c>
      <c r="H1162" s="39" t="s">
        <v>12</v>
      </c>
      <c r="I1162" s="27"/>
      <c r="J1162" s="191" t="s">
        <v>14</v>
      </c>
      <c r="K1162" s="28"/>
    </row>
    <row r="1163" ht="22.5" customHeight="1">
      <c r="A1163" s="147">
        <v>46162.0</v>
      </c>
      <c r="B1163" s="15"/>
      <c r="C1163" s="44"/>
      <c r="D1163" s="181" t="s">
        <v>29292</v>
      </c>
      <c r="E1163" s="100"/>
      <c r="F1163" s="112" t="str">
        <f t="shared" si="1"/>
        <v>LUZ KARIME TOSSE URBANO </v>
      </c>
      <c r="G1163" s="100" t="s">
        <v>29293</v>
      </c>
      <c r="H1163" s="190"/>
      <c r="I1163" s="27"/>
      <c r="J1163" s="191" t="s">
        <v>14</v>
      </c>
      <c r="K1163" s="28"/>
    </row>
    <row r="1164" ht="22.5" customHeight="1">
      <c r="A1164" s="147">
        <v>46162.0</v>
      </c>
      <c r="B1164" s="15"/>
      <c r="C1164" s="44"/>
      <c r="D1164" s="181" t="s">
        <v>29294</v>
      </c>
      <c r="E1164" s="100"/>
      <c r="F1164" s="112" t="str">
        <f t="shared" si="1"/>
        <v>MARGARITA SOLEDAD AHUMADA CÉSPEDES </v>
      </c>
      <c r="G1164" s="100" t="s">
        <v>29295</v>
      </c>
      <c r="H1164" s="39" t="s">
        <v>12</v>
      </c>
      <c r="I1164" s="27"/>
      <c r="J1164" s="191" t="s">
        <v>14</v>
      </c>
      <c r="K1164" s="28"/>
    </row>
    <row r="1165" ht="22.5" customHeight="1">
      <c r="A1165" s="147">
        <v>46162.0</v>
      </c>
      <c r="B1165" s="15"/>
      <c r="C1165" s="44"/>
      <c r="D1165" s="181" t="s">
        <v>29296</v>
      </c>
      <c r="E1165" s="100"/>
      <c r="F1165" s="112" t="str">
        <f t="shared" si="1"/>
        <v>ANDREA DE FATIMA MANCILLA QUINDE </v>
      </c>
      <c r="G1165" s="100" t="s">
        <v>29297</v>
      </c>
      <c r="H1165" s="39" t="s">
        <v>12</v>
      </c>
      <c r="I1165" s="27"/>
      <c r="J1165" s="191" t="s">
        <v>14</v>
      </c>
      <c r="K1165" s="28"/>
    </row>
    <row r="1166" ht="22.5" customHeight="1">
      <c r="A1166" s="147">
        <v>46162.0</v>
      </c>
      <c r="B1166" s="15"/>
      <c r="C1166" s="44"/>
      <c r="D1166" s="181" t="s">
        <v>29298</v>
      </c>
      <c r="E1166" s="100"/>
      <c r="F1166" s="112" t="str">
        <f t="shared" si="1"/>
        <v>JONATHAN JEREMIAS TAPIA ESPINOZA </v>
      </c>
      <c r="G1166" s="100" t="s">
        <v>29299</v>
      </c>
      <c r="H1166" s="190"/>
      <c r="I1166" s="27"/>
      <c r="J1166" s="191" t="s">
        <v>14</v>
      </c>
      <c r="K1166" s="28"/>
    </row>
    <row r="1167" ht="22.5" customHeight="1">
      <c r="A1167" s="147">
        <v>46162.0</v>
      </c>
      <c r="B1167" s="15"/>
      <c r="C1167" s="44"/>
      <c r="D1167" s="181" t="s">
        <v>29300</v>
      </c>
      <c r="E1167" s="100"/>
      <c r="F1167" s="112" t="str">
        <f t="shared" si="1"/>
        <v>AGUSTÍN ELÍAS CONTRERAS VILCHES </v>
      </c>
      <c r="G1167" s="100" t="s">
        <v>29301</v>
      </c>
      <c r="H1167" s="39" t="s">
        <v>12</v>
      </c>
      <c r="I1167" s="27"/>
      <c r="J1167" s="191" t="s">
        <v>14</v>
      </c>
      <c r="K1167" s="28"/>
    </row>
    <row r="1168" ht="22.5" customHeight="1">
      <c r="A1168" s="147">
        <v>46162.0</v>
      </c>
      <c r="B1168" s="15"/>
      <c r="C1168" s="44"/>
      <c r="D1168" s="181" t="s">
        <v>29302</v>
      </c>
      <c r="E1168" s="100"/>
      <c r="F1168" s="112" t="str">
        <f t="shared" si="1"/>
        <v>KAREN ALICIA RAMÍREZ TORO </v>
      </c>
      <c r="G1168" s="100" t="s">
        <v>29303</v>
      </c>
      <c r="H1168" s="39" t="s">
        <v>12</v>
      </c>
      <c r="I1168" s="27"/>
      <c r="J1168" s="191" t="s">
        <v>14</v>
      </c>
      <c r="K1168" s="28"/>
    </row>
    <row r="1169" ht="22.5" customHeight="1">
      <c r="A1169" s="147">
        <v>46162.0</v>
      </c>
      <c r="B1169" s="15"/>
      <c r="C1169" s="44" t="s">
        <v>27419</v>
      </c>
      <c r="D1169" s="181" t="s">
        <v>29304</v>
      </c>
      <c r="E1169" s="100"/>
      <c r="F1169" s="112" t="str">
        <f t="shared" si="1"/>
        <v>GIOVANI AARON CRESPO ARRIAGADA </v>
      </c>
      <c r="G1169" s="100" t="s">
        <v>29305</v>
      </c>
      <c r="H1169" s="190"/>
      <c r="I1169" s="27"/>
      <c r="J1169" s="189" t="s">
        <v>21</v>
      </c>
      <c r="K1169" s="28"/>
    </row>
    <row r="1170" ht="22.5" customHeight="1">
      <c r="A1170" s="147">
        <v>46162.0</v>
      </c>
      <c r="B1170" s="15"/>
      <c r="C1170" s="44" t="s">
        <v>2078</v>
      </c>
      <c r="D1170" s="181" t="s">
        <v>29306</v>
      </c>
      <c r="E1170" s="100"/>
      <c r="F1170" s="112" t="str">
        <f t="shared" si="1"/>
        <v>SEBASTIÁN ENRIQUE OLIVARES GÓMEZ </v>
      </c>
      <c r="G1170" s="100" t="s">
        <v>29307</v>
      </c>
      <c r="H1170" s="39" t="s">
        <v>12</v>
      </c>
      <c r="I1170" s="27"/>
      <c r="J1170" s="189" t="s">
        <v>21226</v>
      </c>
      <c r="K1170" s="23" t="s">
        <v>15</v>
      </c>
    </row>
    <row r="1171" ht="22.5" customHeight="1">
      <c r="A1171" s="147">
        <v>46162.0</v>
      </c>
      <c r="B1171" s="15"/>
      <c r="C1171" s="44" t="s">
        <v>888</v>
      </c>
      <c r="D1171" s="181" t="s">
        <v>29308</v>
      </c>
      <c r="E1171" s="100"/>
      <c r="F1171" s="112" t="str">
        <f t="shared" si="1"/>
        <v>MARCELA BELÉN JADUE PALMA </v>
      </c>
      <c r="G1171" s="100" t="s">
        <v>29309</v>
      </c>
      <c r="H1171" s="39" t="s">
        <v>12</v>
      </c>
      <c r="I1171" s="27"/>
      <c r="J1171" s="189" t="s">
        <v>21</v>
      </c>
      <c r="K1171" s="23" t="s">
        <v>15</v>
      </c>
    </row>
    <row r="1172" ht="22.5" customHeight="1">
      <c r="A1172" s="147">
        <v>46162.0</v>
      </c>
      <c r="B1172" s="15"/>
      <c r="C1172" s="44" t="s">
        <v>122</v>
      </c>
      <c r="D1172" s="181" t="s">
        <v>29310</v>
      </c>
      <c r="E1172" s="100"/>
      <c r="F1172" s="112" t="str">
        <f t="shared" si="1"/>
        <v>CARLA DANIELA OLGUÍN SALAS </v>
      </c>
      <c r="G1172" s="100" t="s">
        <v>29311</v>
      </c>
      <c r="H1172" s="39" t="s">
        <v>12</v>
      </c>
      <c r="I1172" s="27"/>
      <c r="J1172" s="189" t="s">
        <v>21226</v>
      </c>
      <c r="K1172" s="23" t="s">
        <v>15</v>
      </c>
    </row>
    <row r="1173" ht="22.5" customHeight="1">
      <c r="A1173" s="147">
        <v>46162.0</v>
      </c>
      <c r="B1173" s="15"/>
      <c r="C1173" s="44" t="s">
        <v>794</v>
      </c>
      <c r="D1173" s="181" t="s">
        <v>29312</v>
      </c>
      <c r="E1173" s="100"/>
      <c r="F1173" s="112" t="str">
        <f t="shared" si="1"/>
        <v>BRIAN OMAR REYES MUÑOZ </v>
      </c>
      <c r="G1173" s="100" t="s">
        <v>29313</v>
      </c>
      <c r="H1173" s="39" t="s">
        <v>12</v>
      </c>
      <c r="I1173" s="27"/>
      <c r="J1173" s="189" t="s">
        <v>21</v>
      </c>
      <c r="K1173" s="23" t="s">
        <v>30</v>
      </c>
    </row>
    <row r="1174" ht="22.5" customHeight="1">
      <c r="A1174" s="147">
        <v>46162.0</v>
      </c>
      <c r="B1174" s="15"/>
      <c r="C1174" s="44" t="s">
        <v>422</v>
      </c>
      <c r="D1174" s="181" t="s">
        <v>29314</v>
      </c>
      <c r="E1174" s="100"/>
      <c r="F1174" s="112" t="str">
        <f t="shared" si="1"/>
        <v>MARCELO ALEJANDRO VERA VERGARA </v>
      </c>
      <c r="G1174" s="100" t="s">
        <v>29315</v>
      </c>
      <c r="H1174" s="39" t="s">
        <v>12</v>
      </c>
      <c r="I1174" s="27"/>
      <c r="J1174" s="189" t="s">
        <v>21226</v>
      </c>
      <c r="K1174" s="23" t="s">
        <v>15</v>
      </c>
    </row>
    <row r="1175" ht="22.5" customHeight="1">
      <c r="A1175" s="147">
        <v>46162.0</v>
      </c>
      <c r="B1175" s="15"/>
      <c r="C1175" s="44" t="s">
        <v>106</v>
      </c>
      <c r="D1175" s="181" t="s">
        <v>29316</v>
      </c>
      <c r="E1175" s="100"/>
      <c r="F1175" s="112" t="str">
        <f t="shared" si="1"/>
        <v>JORGE ANDRÉS WALTERS SALAS </v>
      </c>
      <c r="G1175" s="100" t="s">
        <v>29317</v>
      </c>
      <c r="H1175" s="39" t="s">
        <v>12</v>
      </c>
      <c r="I1175" s="27"/>
      <c r="J1175" s="189" t="s">
        <v>21</v>
      </c>
      <c r="K1175" s="23" t="s">
        <v>15</v>
      </c>
    </row>
    <row r="1176" ht="22.5" customHeight="1">
      <c r="A1176" s="147">
        <v>46162.0</v>
      </c>
      <c r="B1176" s="15"/>
      <c r="C1176" s="44" t="s">
        <v>6006</v>
      </c>
      <c r="D1176" s="181" t="s">
        <v>29318</v>
      </c>
      <c r="E1176" s="100"/>
      <c r="F1176" s="112" t="str">
        <f t="shared" si="1"/>
        <v>MANUEL ALEJANDRO LÓPEZ MEZA </v>
      </c>
      <c r="G1176" s="100" t="s">
        <v>29319</v>
      </c>
      <c r="H1176" s="190"/>
      <c r="I1176" s="27"/>
      <c r="J1176" s="189" t="s">
        <v>21</v>
      </c>
      <c r="K1176" s="28"/>
    </row>
    <row r="1177" ht="22.5" customHeight="1">
      <c r="A1177" s="147">
        <v>46162.0</v>
      </c>
      <c r="B1177" s="15"/>
      <c r="C1177" s="44" t="s">
        <v>232</v>
      </c>
      <c r="D1177" s="181" t="s">
        <v>29320</v>
      </c>
      <c r="E1177" s="100"/>
      <c r="F1177" s="112" t="str">
        <f t="shared" si="1"/>
        <v>ANDREA LISSETTE RIVEROS FLORES </v>
      </c>
      <c r="G1177" s="100" t="s">
        <v>29321</v>
      </c>
      <c r="H1177" s="39" t="s">
        <v>12</v>
      </c>
      <c r="I1177" s="27"/>
      <c r="J1177" s="189" t="s">
        <v>21</v>
      </c>
      <c r="K1177" s="23" t="s">
        <v>15</v>
      </c>
    </row>
    <row r="1178" ht="22.5" customHeight="1">
      <c r="A1178" s="147">
        <v>46162.0</v>
      </c>
      <c r="B1178" s="15"/>
      <c r="C1178" s="44" t="s">
        <v>106</v>
      </c>
      <c r="D1178" s="181" t="s">
        <v>22777</v>
      </c>
      <c r="E1178" s="100"/>
      <c r="F1178" s="112" t="str">
        <f t="shared" si="1"/>
        <v>JAVIERA ANDREA ROJAS LEIVA </v>
      </c>
      <c r="G1178" s="100" t="s">
        <v>22778</v>
      </c>
      <c r="H1178" s="190"/>
      <c r="I1178" s="27"/>
      <c r="J1178" s="189" t="s">
        <v>21</v>
      </c>
      <c r="K1178" s="28"/>
    </row>
    <row r="1179" ht="22.5" customHeight="1">
      <c r="A1179" s="147">
        <v>46162.0</v>
      </c>
      <c r="B1179" s="15"/>
      <c r="C1179" s="44" t="s">
        <v>122</v>
      </c>
      <c r="D1179" s="181" t="s">
        <v>29322</v>
      </c>
      <c r="E1179" s="100"/>
      <c r="F1179" s="112" t="str">
        <f t="shared" si="1"/>
        <v>JONATHAN ELÍAS SUAZO ARAYA </v>
      </c>
      <c r="G1179" s="100" t="s">
        <v>29323</v>
      </c>
      <c r="H1179" s="190"/>
      <c r="I1179" s="27"/>
      <c r="J1179" s="189" t="s">
        <v>26</v>
      </c>
      <c r="K1179" s="28"/>
    </row>
    <row r="1180" ht="22.5" customHeight="1">
      <c r="A1180" s="147">
        <v>46162.0</v>
      </c>
      <c r="B1180" s="15"/>
      <c r="C1180" s="46" t="s">
        <v>106</v>
      </c>
      <c r="D1180" s="181" t="s">
        <v>29324</v>
      </c>
      <c r="E1180" s="100"/>
      <c r="F1180" s="112" t="str">
        <f t="shared" si="1"/>
        <v>ARTURO RODOLFO BERRÃ­OS VALENZUELA </v>
      </c>
      <c r="G1180" s="100" t="s">
        <v>29325</v>
      </c>
      <c r="H1180" s="39" t="s">
        <v>12</v>
      </c>
      <c r="I1180" s="27"/>
      <c r="J1180" s="189" t="s">
        <v>21</v>
      </c>
      <c r="K1180" s="23" t="s">
        <v>15</v>
      </c>
    </row>
    <row r="1181" ht="22.5" customHeight="1">
      <c r="A1181" s="147">
        <v>46162.0</v>
      </c>
      <c r="B1181" s="15"/>
      <c r="C1181" s="46" t="s">
        <v>106</v>
      </c>
      <c r="D1181" s="181" t="s">
        <v>29326</v>
      </c>
      <c r="E1181" s="100"/>
      <c r="F1181" s="112" t="str">
        <f t="shared" si="1"/>
        <v>MARTINA LORETO MOLTEDO FONZO </v>
      </c>
      <c r="G1181" s="100" t="s">
        <v>29327</v>
      </c>
      <c r="H1181" s="39" t="s">
        <v>12</v>
      </c>
      <c r="I1181" s="27"/>
      <c r="J1181" s="189" t="s">
        <v>21</v>
      </c>
      <c r="K1181" s="23" t="s">
        <v>15</v>
      </c>
    </row>
    <row r="1182" ht="22.5" customHeight="1">
      <c r="A1182" s="147">
        <v>46162.0</v>
      </c>
      <c r="B1182" s="15"/>
      <c r="C1182" s="44" t="s">
        <v>106</v>
      </c>
      <c r="D1182" s="181" t="s">
        <v>29328</v>
      </c>
      <c r="E1182" s="100"/>
      <c r="F1182" s="112" t="str">
        <f t="shared" si="1"/>
        <v>CRISTIAN ALBINO GONZÁLEZ MERA </v>
      </c>
      <c r="G1182" s="100" t="s">
        <v>29329</v>
      </c>
      <c r="H1182" s="190"/>
      <c r="I1182" s="27"/>
      <c r="J1182" s="189" t="s">
        <v>21</v>
      </c>
      <c r="K1182" s="28"/>
    </row>
    <row r="1183" ht="22.5" customHeight="1">
      <c r="A1183" s="147">
        <v>46162.0</v>
      </c>
      <c r="B1183" s="15">
        <v>46160.0</v>
      </c>
      <c r="C1183" s="44">
        <v>45352.0</v>
      </c>
      <c r="D1183" s="181" t="s">
        <v>29330</v>
      </c>
      <c r="E1183" s="100"/>
      <c r="F1183" s="112" t="str">
        <f t="shared" si="1"/>
        <v>JULIO ANDRÉS CUADRA SANDOVAL </v>
      </c>
      <c r="G1183" s="100" t="s">
        <v>29331</v>
      </c>
      <c r="H1183" s="190"/>
      <c r="I1183" s="27"/>
      <c r="J1183" s="189" t="s">
        <v>19</v>
      </c>
      <c r="K1183" s="23" t="s">
        <v>22</v>
      </c>
    </row>
    <row r="1184" ht="22.5" customHeight="1">
      <c r="A1184" s="147">
        <v>46162.0</v>
      </c>
      <c r="B1184" s="15">
        <v>46150.0</v>
      </c>
      <c r="C1184" s="44">
        <v>43678.0</v>
      </c>
      <c r="D1184" s="181" t="s">
        <v>29332</v>
      </c>
      <c r="E1184" s="100"/>
      <c r="F1184" s="112" t="str">
        <f t="shared" si="1"/>
        <v>LUIS OSVALDO FERNÃ¡NDEZ GONZÃ¡LEZ </v>
      </c>
      <c r="G1184" s="100" t="s">
        <v>29333</v>
      </c>
      <c r="H1184" s="39" t="s">
        <v>12</v>
      </c>
      <c r="I1184" s="27"/>
      <c r="J1184" s="189" t="s">
        <v>17</v>
      </c>
      <c r="K1184" s="23" t="s">
        <v>15</v>
      </c>
    </row>
    <row r="1185" ht="22.5" customHeight="1">
      <c r="A1185" s="147">
        <v>46162.0</v>
      </c>
      <c r="B1185" s="46"/>
      <c r="C1185" s="44">
        <v>45108.0</v>
      </c>
      <c r="D1185" s="181" t="s">
        <v>25594</v>
      </c>
      <c r="E1185" s="100"/>
      <c r="F1185" s="112" t="str">
        <f t="shared" si="1"/>
        <v>EDUARDO ARMANDO VARAS BURGOS </v>
      </c>
      <c r="G1185" s="100" t="s">
        <v>25595</v>
      </c>
      <c r="H1185" s="39" t="s">
        <v>12</v>
      </c>
      <c r="I1185" s="27"/>
      <c r="J1185" s="189" t="s">
        <v>17</v>
      </c>
      <c r="K1185" s="23" t="s">
        <v>15</v>
      </c>
    </row>
    <row r="1186" ht="22.5" customHeight="1">
      <c r="A1186" s="147">
        <v>46162.0</v>
      </c>
      <c r="B1186" s="46"/>
      <c r="C1186" s="44">
        <v>45139.0</v>
      </c>
      <c r="D1186" s="181" t="s">
        <v>29334</v>
      </c>
      <c r="E1186" s="100"/>
      <c r="F1186" s="112" t="str">
        <f t="shared" si="1"/>
        <v>ARTURO EDUARDO CERDA ESPINOZA </v>
      </c>
      <c r="G1186" s="100" t="s">
        <v>22006</v>
      </c>
      <c r="H1186" s="39" t="s">
        <v>12</v>
      </c>
      <c r="I1186" s="27"/>
      <c r="J1186" s="189" t="s">
        <v>17</v>
      </c>
      <c r="K1186" s="23" t="s">
        <v>20</v>
      </c>
    </row>
    <row r="1187" ht="22.5" customHeight="1">
      <c r="A1187" s="147">
        <v>46162.0</v>
      </c>
      <c r="B1187" s="15">
        <v>46148.0</v>
      </c>
      <c r="C1187" s="44">
        <v>45444.0</v>
      </c>
      <c r="D1187" s="181" t="s">
        <v>29335</v>
      </c>
      <c r="E1187" s="100"/>
      <c r="F1187" s="112" t="str">
        <f t="shared" si="1"/>
        <v>RAMÓN GABRIEL CORREA LÓPEZ </v>
      </c>
      <c r="G1187" s="100" t="s">
        <v>20166</v>
      </c>
      <c r="H1187" s="39" t="s">
        <v>12</v>
      </c>
      <c r="I1187" s="27"/>
      <c r="J1187" s="189" t="s">
        <v>17</v>
      </c>
      <c r="K1187" s="23" t="s">
        <v>15</v>
      </c>
    </row>
    <row r="1188" ht="22.5" customHeight="1">
      <c r="A1188" s="147">
        <v>46162.0</v>
      </c>
      <c r="B1188" s="15">
        <v>46148.0</v>
      </c>
      <c r="C1188" s="44">
        <v>45383.0</v>
      </c>
      <c r="D1188" s="181" t="s">
        <v>29336</v>
      </c>
      <c r="E1188" s="100"/>
      <c r="F1188" s="112" t="str">
        <f t="shared" si="1"/>
        <v>FABIÁN MATÍAS SALDIVIA BRAVO </v>
      </c>
      <c r="G1188" s="100" t="s">
        <v>29337</v>
      </c>
      <c r="H1188" s="190"/>
      <c r="I1188" s="27"/>
      <c r="J1188" s="189" t="s">
        <v>17</v>
      </c>
      <c r="K1188" s="23" t="s">
        <v>22</v>
      </c>
    </row>
    <row r="1189" ht="22.5" customHeight="1">
      <c r="A1189" s="147">
        <v>46162.0</v>
      </c>
      <c r="B1189" s="15">
        <v>46148.0</v>
      </c>
      <c r="C1189" s="44">
        <v>43191.0</v>
      </c>
      <c r="D1189" s="181" t="s">
        <v>29338</v>
      </c>
      <c r="E1189" s="100"/>
      <c r="F1189" s="112" t="str">
        <f t="shared" si="1"/>
        <v>JULIO SEGUNDO SÁNCHEZ RAMÍREZ </v>
      </c>
      <c r="G1189" s="100" t="s">
        <v>29339</v>
      </c>
      <c r="H1189" s="39" t="s">
        <v>12</v>
      </c>
      <c r="I1189" s="27"/>
      <c r="J1189" s="189" t="s">
        <v>17</v>
      </c>
      <c r="K1189" s="23" t="s">
        <v>15</v>
      </c>
    </row>
    <row r="1190" ht="22.5" customHeight="1">
      <c r="A1190" s="147">
        <v>46162.0</v>
      </c>
      <c r="B1190" s="15">
        <v>46148.0</v>
      </c>
      <c r="C1190" s="44">
        <v>45383.0</v>
      </c>
      <c r="D1190" s="181" t="s">
        <v>29340</v>
      </c>
      <c r="E1190" s="100"/>
      <c r="F1190" s="112" t="str">
        <f t="shared" si="1"/>
        <v>HÉCTOR EDUARDO ZÚÑIGA MIRANDA </v>
      </c>
      <c r="G1190" s="100" t="s">
        <v>29341</v>
      </c>
      <c r="H1190" s="39" t="s">
        <v>12</v>
      </c>
      <c r="I1190" s="27"/>
      <c r="J1190" s="189" t="s">
        <v>17</v>
      </c>
      <c r="K1190" s="23" t="s">
        <v>15</v>
      </c>
    </row>
    <row r="1191" ht="22.5" customHeight="1">
      <c r="A1191" s="147">
        <v>46162.0</v>
      </c>
      <c r="B1191" s="15">
        <v>46148.0</v>
      </c>
      <c r="C1191" s="44">
        <v>45658.0</v>
      </c>
      <c r="D1191" s="181" t="s">
        <v>29342</v>
      </c>
      <c r="E1191" s="100"/>
      <c r="F1191" s="112" t="str">
        <f t="shared" si="1"/>
        <v>MARTA KATHERINE VARGAS TAPIA </v>
      </c>
      <c r="G1191" s="100" t="s">
        <v>29343</v>
      </c>
      <c r="H1191" s="190"/>
      <c r="I1191" s="27"/>
      <c r="J1191" s="189" t="s">
        <v>17</v>
      </c>
      <c r="K1191" s="23" t="s">
        <v>22</v>
      </c>
    </row>
    <row r="1192" ht="22.5" customHeight="1">
      <c r="A1192" s="147">
        <v>46162.0</v>
      </c>
      <c r="B1192" s="15">
        <v>46148.0</v>
      </c>
      <c r="C1192" s="44">
        <v>44986.0</v>
      </c>
      <c r="D1192" s="181" t="s">
        <v>29344</v>
      </c>
      <c r="E1192" s="100"/>
      <c r="F1192" s="112" t="str">
        <f t="shared" si="1"/>
        <v>CLAUDIO ANDRÉS MORENO CÓRDOVA </v>
      </c>
      <c r="G1192" s="100" t="s">
        <v>29345</v>
      </c>
      <c r="H1192" s="190"/>
      <c r="I1192" s="27"/>
      <c r="J1192" s="189" t="s">
        <v>17</v>
      </c>
      <c r="K1192" s="23" t="s">
        <v>22</v>
      </c>
    </row>
    <row r="1193" ht="22.5" customHeight="1">
      <c r="A1193" s="147">
        <v>46162.0</v>
      </c>
      <c r="B1193" s="15">
        <v>46148.0</v>
      </c>
      <c r="C1193" s="44">
        <v>44866.0</v>
      </c>
      <c r="D1193" s="181" t="s">
        <v>29346</v>
      </c>
      <c r="E1193" s="100"/>
      <c r="F1193" s="112" t="str">
        <f t="shared" si="1"/>
        <v>KARLA PAOLA HUERTA MARTÍNEZ </v>
      </c>
      <c r="G1193" s="100" t="s">
        <v>29347</v>
      </c>
      <c r="H1193" s="39" t="s">
        <v>12</v>
      </c>
      <c r="I1193" s="27"/>
      <c r="J1193" s="189" t="s">
        <v>17</v>
      </c>
      <c r="K1193" s="23" t="s">
        <v>30</v>
      </c>
    </row>
    <row r="1194" ht="22.5" customHeight="1">
      <c r="A1194" s="147">
        <v>46162.0</v>
      </c>
      <c r="B1194" s="46"/>
      <c r="C1194" s="44">
        <v>45139.0</v>
      </c>
      <c r="D1194" s="181" t="s">
        <v>29348</v>
      </c>
      <c r="E1194" s="100"/>
      <c r="F1194" s="112" t="str">
        <f t="shared" si="1"/>
        <v>KEVIN MARCELO ECHEVERRÍA MOLINA </v>
      </c>
      <c r="G1194" s="100" t="s">
        <v>16150</v>
      </c>
      <c r="H1194" s="39" t="s">
        <v>12</v>
      </c>
      <c r="I1194" s="27"/>
      <c r="J1194" s="189" t="s">
        <v>17</v>
      </c>
      <c r="K1194" s="23" t="s">
        <v>15</v>
      </c>
    </row>
    <row r="1195" ht="22.5" customHeight="1">
      <c r="A1195" s="147">
        <v>46162.0</v>
      </c>
      <c r="B1195" s="46"/>
      <c r="C1195" s="44">
        <v>44501.0</v>
      </c>
      <c r="D1195" s="181" t="s">
        <v>29349</v>
      </c>
      <c r="E1195" s="100"/>
      <c r="F1195" s="112" t="str">
        <f t="shared" si="1"/>
        <v>MARCO ANTONIO SAAVEDRA SAAVEDRA </v>
      </c>
      <c r="G1195" s="100" t="s">
        <v>9824</v>
      </c>
      <c r="H1195" s="190"/>
      <c r="I1195" s="27"/>
      <c r="J1195" s="189" t="s">
        <v>17</v>
      </c>
      <c r="K1195" s="23" t="s">
        <v>20</v>
      </c>
    </row>
    <row r="1196" ht="22.5" customHeight="1">
      <c r="A1196" s="147">
        <v>46162.0</v>
      </c>
      <c r="B1196" s="15"/>
      <c r="C1196" s="46" t="s">
        <v>106</v>
      </c>
      <c r="D1196" s="181" t="s">
        <v>23919</v>
      </c>
      <c r="E1196" s="100"/>
      <c r="F1196" s="112" t="str">
        <f t="shared" si="1"/>
        <v>SEBASTIÁN MAIKOL IGNACIO ROSAS CISTERNA </v>
      </c>
      <c r="G1196" s="100" t="s">
        <v>23920</v>
      </c>
      <c r="H1196" s="39" t="s">
        <v>12</v>
      </c>
      <c r="I1196" s="27"/>
      <c r="J1196" s="189" t="s">
        <v>21</v>
      </c>
      <c r="K1196" s="23" t="s">
        <v>20</v>
      </c>
    </row>
    <row r="1197" ht="22.5" customHeight="1">
      <c r="A1197" s="147">
        <v>46162.0</v>
      </c>
      <c r="B1197" s="15"/>
      <c r="C1197" s="44"/>
      <c r="D1197" s="181" t="s">
        <v>29350</v>
      </c>
      <c r="E1197" s="100"/>
      <c r="F1197" s="112" t="str">
        <f t="shared" si="1"/>
        <v>KEVIN ALEJANDRO ALVAREZ OJEDA </v>
      </c>
      <c r="G1197" s="100" t="s">
        <v>29351</v>
      </c>
      <c r="H1197" s="190"/>
      <c r="I1197" s="27"/>
      <c r="J1197" s="191"/>
      <c r="K1197" s="28"/>
    </row>
    <row r="1198" ht="22.5" customHeight="1">
      <c r="A1198" s="147">
        <v>46162.0</v>
      </c>
      <c r="B1198" s="15"/>
      <c r="C1198" s="46" t="s">
        <v>106</v>
      </c>
      <c r="D1198" s="181" t="s">
        <v>29352</v>
      </c>
      <c r="E1198" s="100"/>
      <c r="F1198" s="112" t="str">
        <f t="shared" si="1"/>
        <v>NICOLÃ¡S IGNACIO SANFUENTES DIEZ </v>
      </c>
      <c r="G1198" s="100" t="s">
        <v>29353</v>
      </c>
      <c r="H1198" s="39"/>
      <c r="I1198" s="27"/>
      <c r="J1198" s="189" t="s">
        <v>26</v>
      </c>
      <c r="K1198" s="28"/>
    </row>
    <row r="1199" ht="22.5" customHeight="1">
      <c r="A1199" s="147">
        <v>46162.0</v>
      </c>
      <c r="B1199" s="46"/>
      <c r="C1199" s="44">
        <v>45474.0</v>
      </c>
      <c r="D1199" s="181" t="s">
        <v>24239</v>
      </c>
      <c r="E1199" s="100"/>
      <c r="F1199" s="112" t="str">
        <f t="shared" si="1"/>
        <v>FELIPE MIGUEL AGUIRRE NEIRA </v>
      </c>
      <c r="G1199" s="100" t="s">
        <v>19100</v>
      </c>
      <c r="H1199" s="39" t="s">
        <v>12</v>
      </c>
      <c r="I1199" s="22" t="s">
        <v>16</v>
      </c>
      <c r="J1199" s="189" t="s">
        <v>17</v>
      </c>
      <c r="K1199" s="28"/>
    </row>
    <row r="1200" ht="22.5" customHeight="1">
      <c r="A1200" s="147">
        <v>46162.0</v>
      </c>
      <c r="B1200" s="15">
        <v>46154.0</v>
      </c>
      <c r="C1200" s="44">
        <v>43647.0</v>
      </c>
      <c r="D1200" s="181" t="s">
        <v>29354</v>
      </c>
      <c r="E1200" s="100"/>
      <c r="F1200" s="112" t="str">
        <f t="shared" si="1"/>
        <v>JIMMY ANDRÉS BURGOS ACUÑA </v>
      </c>
      <c r="G1200" s="100" t="s">
        <v>29355</v>
      </c>
      <c r="H1200" s="39" t="s">
        <v>12</v>
      </c>
      <c r="I1200" s="27"/>
      <c r="J1200" s="189" t="s">
        <v>17</v>
      </c>
      <c r="K1200" s="23" t="s">
        <v>20</v>
      </c>
    </row>
    <row r="1201" ht="22.5" customHeight="1">
      <c r="A1201" s="147">
        <v>46162.0</v>
      </c>
      <c r="B1201" s="15">
        <v>46154.0</v>
      </c>
      <c r="C1201" s="44">
        <v>43617.0</v>
      </c>
      <c r="D1201" s="181" t="s">
        <v>29356</v>
      </c>
      <c r="E1201" s="100"/>
      <c r="F1201" s="112" t="str">
        <f t="shared" si="1"/>
        <v>ANGÉLICA PATRICIA ARAYA GONZÁLEZ </v>
      </c>
      <c r="G1201" s="100" t="s">
        <v>29357</v>
      </c>
      <c r="H1201" s="39" t="s">
        <v>12</v>
      </c>
      <c r="I1201" s="27"/>
      <c r="J1201" s="189" t="s">
        <v>17</v>
      </c>
      <c r="K1201" s="23" t="s">
        <v>15</v>
      </c>
    </row>
    <row r="1202" ht="22.5" customHeight="1">
      <c r="A1202" s="147">
        <v>46162.0</v>
      </c>
      <c r="B1202" s="15"/>
      <c r="C1202" s="46" t="s">
        <v>6354</v>
      </c>
      <c r="D1202" s="181" t="s">
        <v>29358</v>
      </c>
      <c r="E1202" s="100"/>
      <c r="F1202" s="112" t="str">
        <f t="shared" si="1"/>
        <v>ROBERTO PATRICIO PONCE ARAYA </v>
      </c>
      <c r="G1202" s="100" t="s">
        <v>29359</v>
      </c>
      <c r="H1202" s="190"/>
      <c r="I1202" s="27"/>
      <c r="J1202" s="189" t="s">
        <v>21</v>
      </c>
      <c r="K1202" s="28"/>
    </row>
    <row r="1203" ht="22.5" customHeight="1">
      <c r="A1203" s="147">
        <v>46162.0</v>
      </c>
      <c r="B1203" s="15">
        <v>46160.0</v>
      </c>
      <c r="C1203" s="44">
        <v>45231.0</v>
      </c>
      <c r="D1203" s="181" t="s">
        <v>29360</v>
      </c>
      <c r="E1203" s="100"/>
      <c r="F1203" s="112" t="str">
        <f t="shared" si="1"/>
        <v>WALTER ROSENTHAL NAVARRO </v>
      </c>
      <c r="G1203" s="100" t="s">
        <v>29361</v>
      </c>
      <c r="H1203" s="39" t="s">
        <v>12</v>
      </c>
      <c r="I1203" s="27"/>
      <c r="J1203" s="189" t="s">
        <v>19</v>
      </c>
      <c r="K1203" s="23" t="s">
        <v>15</v>
      </c>
    </row>
    <row r="1204" ht="22.5" customHeight="1">
      <c r="A1204" s="147">
        <v>46162.0</v>
      </c>
      <c r="B1204" s="15">
        <v>46154.0</v>
      </c>
      <c r="C1204" s="44">
        <v>43617.0</v>
      </c>
      <c r="D1204" s="181" t="s">
        <v>29362</v>
      </c>
      <c r="E1204" s="100"/>
      <c r="F1204" s="112" t="str">
        <f t="shared" si="1"/>
        <v>NELSON ANDRÉS TOLEDO LEAL </v>
      </c>
      <c r="G1204" s="100" t="s">
        <v>29363</v>
      </c>
      <c r="H1204" s="39" t="s">
        <v>12</v>
      </c>
      <c r="I1204" s="27"/>
      <c r="J1204" s="189" t="s">
        <v>17</v>
      </c>
      <c r="K1204" s="23" t="s">
        <v>15</v>
      </c>
    </row>
    <row r="1205" ht="22.5" customHeight="1">
      <c r="A1205" s="147">
        <v>46162.0</v>
      </c>
      <c r="B1205" s="46"/>
      <c r="C1205" s="44">
        <v>44593.0</v>
      </c>
      <c r="D1205" s="181" t="s">
        <v>23733</v>
      </c>
      <c r="E1205" s="100"/>
      <c r="F1205" s="112" t="str">
        <f t="shared" si="1"/>
        <v>CARLOS ANDRÉS MUÑOZ SOTO </v>
      </c>
      <c r="G1205" s="100" t="s">
        <v>23734</v>
      </c>
      <c r="H1205" s="190"/>
      <c r="I1205" s="27"/>
      <c r="J1205" s="189" t="s">
        <v>17</v>
      </c>
      <c r="K1205" s="23" t="s">
        <v>22</v>
      </c>
    </row>
    <row r="1206" ht="22.5" customHeight="1">
      <c r="A1206" s="147">
        <v>46162.0</v>
      </c>
      <c r="B1206" s="46"/>
      <c r="C1206" s="44">
        <v>43647.0</v>
      </c>
      <c r="D1206" s="181" t="s">
        <v>29364</v>
      </c>
      <c r="E1206" s="100"/>
      <c r="F1206" s="112" t="str">
        <f t="shared" si="1"/>
        <v>RODRIGO ALFREDO YÉPEZ TAPIA </v>
      </c>
      <c r="G1206" s="100" t="s">
        <v>29365</v>
      </c>
      <c r="H1206" s="39" t="s">
        <v>12</v>
      </c>
      <c r="I1206" s="27"/>
      <c r="J1206" s="189" t="s">
        <v>17</v>
      </c>
      <c r="K1206" s="23" t="s">
        <v>15</v>
      </c>
    </row>
    <row r="1207" ht="22.5" customHeight="1">
      <c r="A1207" s="147">
        <v>46162.0</v>
      </c>
      <c r="B1207" s="15">
        <v>46160.0</v>
      </c>
      <c r="C1207" s="44">
        <v>44075.0</v>
      </c>
      <c r="D1207" s="181" t="s">
        <v>29366</v>
      </c>
      <c r="E1207" s="100"/>
      <c r="F1207" s="112" t="str">
        <f t="shared" si="1"/>
        <v>FABIÁN ANDRÉS SALDIVIA MARTÍNEZ </v>
      </c>
      <c r="G1207" s="100" t="s">
        <v>29367</v>
      </c>
      <c r="H1207" s="39" t="s">
        <v>12</v>
      </c>
      <c r="I1207" s="27"/>
      <c r="J1207" s="189" t="s">
        <v>19</v>
      </c>
      <c r="K1207" s="23" t="s">
        <v>15</v>
      </c>
    </row>
    <row r="1208" ht="22.5" customHeight="1">
      <c r="A1208" s="147">
        <v>46162.0</v>
      </c>
      <c r="B1208" s="15">
        <v>46154.0</v>
      </c>
      <c r="C1208" s="44">
        <v>43617.0</v>
      </c>
      <c r="D1208" s="181" t="s">
        <v>29368</v>
      </c>
      <c r="E1208" s="100"/>
      <c r="F1208" s="112" t="str">
        <f t="shared" si="1"/>
        <v>SEBASTIÁN ALEJANDRO SILVA BENÍTEZ </v>
      </c>
      <c r="G1208" s="100" t="s">
        <v>29369</v>
      </c>
      <c r="H1208" s="190"/>
      <c r="I1208" s="27"/>
      <c r="J1208" s="189" t="s">
        <v>17</v>
      </c>
      <c r="K1208" s="23" t="s">
        <v>22</v>
      </c>
    </row>
    <row r="1209" ht="22.5" customHeight="1">
      <c r="A1209" s="147">
        <v>46162.0</v>
      </c>
      <c r="B1209" s="15"/>
      <c r="C1209" s="46" t="s">
        <v>106</v>
      </c>
      <c r="D1209" s="181" t="s">
        <v>29370</v>
      </c>
      <c r="E1209" s="100"/>
      <c r="F1209" s="112" t="str">
        <f t="shared" si="1"/>
        <v>ANTONIO TIAGO DE ALMEIDA OYANEDEL </v>
      </c>
      <c r="G1209" s="100" t="s">
        <v>29371</v>
      </c>
      <c r="H1209" s="190"/>
      <c r="I1209" s="27"/>
      <c r="J1209" s="189" t="s">
        <v>21</v>
      </c>
      <c r="K1209" s="28"/>
    </row>
    <row r="1210" ht="21.75" customHeight="1">
      <c r="A1210" s="147">
        <v>46162.0</v>
      </c>
      <c r="B1210" s="15"/>
      <c r="C1210" s="46" t="s">
        <v>106</v>
      </c>
      <c r="D1210" s="181" t="s">
        <v>29372</v>
      </c>
      <c r="E1210" s="100"/>
      <c r="F1210" s="112" t="str">
        <f t="shared" si="1"/>
        <v>GONZALO ANDRÉS RIVERA VERA </v>
      </c>
      <c r="G1210" s="100" t="s">
        <v>29373</v>
      </c>
      <c r="H1210" s="39" t="s">
        <v>12</v>
      </c>
      <c r="I1210" s="27"/>
      <c r="J1210" s="189" t="s">
        <v>21</v>
      </c>
      <c r="K1210" s="23" t="s">
        <v>15</v>
      </c>
    </row>
    <row r="1211" ht="22.5" customHeight="1">
      <c r="A1211" s="147">
        <v>46162.0</v>
      </c>
      <c r="B1211" s="15">
        <v>46154.0</v>
      </c>
      <c r="C1211" s="44">
        <v>43678.0</v>
      </c>
      <c r="D1211" s="181" t="s">
        <v>29374</v>
      </c>
      <c r="E1211" s="100"/>
      <c r="F1211" s="112" t="str">
        <f t="shared" si="1"/>
        <v>LUCÍA FRANCISCA TAPIA ROJAS </v>
      </c>
      <c r="G1211" s="100" t="s">
        <v>29375</v>
      </c>
      <c r="H1211" s="39" t="s">
        <v>12</v>
      </c>
      <c r="I1211" s="27"/>
      <c r="J1211" s="189" t="s">
        <v>17</v>
      </c>
      <c r="K1211" s="23" t="s">
        <v>15</v>
      </c>
    </row>
    <row r="1212" ht="22.5" customHeight="1">
      <c r="A1212" s="147">
        <v>46162.0</v>
      </c>
      <c r="B1212" s="15">
        <v>46154.0</v>
      </c>
      <c r="C1212" s="44">
        <v>42064.0</v>
      </c>
      <c r="D1212" s="181" t="s">
        <v>29376</v>
      </c>
      <c r="E1212" s="100"/>
      <c r="F1212" s="112" t="str">
        <f t="shared" si="1"/>
        <v>JUAN ARTURO SANTIBÁÑEZ ARRIZAGA </v>
      </c>
      <c r="G1212" s="100" t="s">
        <v>29377</v>
      </c>
      <c r="H1212" s="190"/>
      <c r="I1212" s="27"/>
      <c r="J1212" s="189" t="s">
        <v>17</v>
      </c>
      <c r="K1212" s="23" t="s">
        <v>15</v>
      </c>
    </row>
    <row r="1213" ht="22.5" customHeight="1">
      <c r="A1213" s="147">
        <v>46162.0</v>
      </c>
      <c r="B1213" s="15"/>
      <c r="C1213" s="44"/>
      <c r="D1213" s="181" t="s">
        <v>29378</v>
      </c>
      <c r="E1213" s="100"/>
      <c r="F1213" s="112" t="str">
        <f t="shared" si="1"/>
        <v>LUIS ALEJANDRO GODOY GODOY </v>
      </c>
      <c r="G1213" s="100" t="s">
        <v>27104</v>
      </c>
      <c r="H1213" s="39" t="s">
        <v>12</v>
      </c>
      <c r="I1213" s="27"/>
      <c r="J1213" s="189" t="s">
        <v>17</v>
      </c>
      <c r="K1213" s="23" t="s">
        <v>15</v>
      </c>
    </row>
    <row r="1214" ht="22.5" customHeight="1">
      <c r="A1214" s="147">
        <v>46162.0</v>
      </c>
      <c r="B1214" s="15"/>
      <c r="C1214" s="44"/>
      <c r="D1214" s="181" t="s">
        <v>29379</v>
      </c>
      <c r="E1214" s="100"/>
      <c r="F1214" s="112" t="str">
        <f t="shared" si="1"/>
        <v>RENE ALBERTO MIERES CACERES </v>
      </c>
      <c r="G1214" s="100" t="s">
        <v>29380</v>
      </c>
      <c r="H1214" s="39" t="s">
        <v>12</v>
      </c>
      <c r="I1214" s="27"/>
      <c r="J1214" s="189" t="s">
        <v>14</v>
      </c>
      <c r="K1214" s="23" t="s">
        <v>15</v>
      </c>
    </row>
    <row r="1215" ht="22.5" customHeight="1">
      <c r="A1215" s="147">
        <v>46162.0</v>
      </c>
      <c r="B1215" s="15">
        <v>46155.0</v>
      </c>
      <c r="C1215" s="44">
        <v>43739.0</v>
      </c>
      <c r="D1215" s="181" t="s">
        <v>29381</v>
      </c>
      <c r="E1215" s="100"/>
      <c r="F1215" s="112" t="str">
        <f t="shared" si="1"/>
        <v>ESTEBAN LUIS MUÑOZ BERNAL </v>
      </c>
      <c r="G1215" s="100" t="s">
        <v>29382</v>
      </c>
      <c r="H1215" s="39" t="s">
        <v>12</v>
      </c>
      <c r="I1215" s="27"/>
      <c r="J1215" s="189" t="s">
        <v>17</v>
      </c>
      <c r="K1215" s="23" t="s">
        <v>15</v>
      </c>
    </row>
    <row r="1216" ht="22.5" customHeight="1">
      <c r="A1216" s="147">
        <v>46162.0</v>
      </c>
      <c r="B1216" s="15">
        <v>46155.0</v>
      </c>
      <c r="C1216" s="44">
        <v>43374.0</v>
      </c>
      <c r="D1216" s="181" t="s">
        <v>29383</v>
      </c>
      <c r="E1216" s="100"/>
      <c r="F1216" s="112" t="str">
        <f t="shared" si="1"/>
        <v>FABIÁN ALEJANDRO CONTRERAS SILVA </v>
      </c>
      <c r="G1216" s="100" t="s">
        <v>29384</v>
      </c>
      <c r="H1216" s="190"/>
      <c r="I1216" s="27"/>
      <c r="J1216" s="189" t="s">
        <v>17</v>
      </c>
      <c r="K1216" s="23" t="s">
        <v>22</v>
      </c>
    </row>
    <row r="1217" ht="22.5" customHeight="1">
      <c r="A1217" s="147">
        <v>46162.0</v>
      </c>
      <c r="B1217" s="15">
        <v>46155.0</v>
      </c>
      <c r="C1217" s="44">
        <v>43800.0</v>
      </c>
      <c r="D1217" s="181" t="s">
        <v>29385</v>
      </c>
      <c r="E1217" s="100"/>
      <c r="F1217" s="112" t="str">
        <f t="shared" si="1"/>
        <v>LUIS EDUARDO SEPULVEDA CACERES </v>
      </c>
      <c r="G1217" s="100" t="s">
        <v>29386</v>
      </c>
      <c r="H1217" s="39" t="s">
        <v>12</v>
      </c>
      <c r="I1217" s="27"/>
      <c r="J1217" s="189" t="s">
        <v>17</v>
      </c>
      <c r="K1217" s="23" t="s">
        <v>15</v>
      </c>
    </row>
    <row r="1218" ht="22.5" customHeight="1">
      <c r="A1218" s="147">
        <v>46162.0</v>
      </c>
      <c r="B1218" s="15"/>
      <c r="C1218" s="46" t="s">
        <v>228</v>
      </c>
      <c r="D1218" s="181" t="s">
        <v>29387</v>
      </c>
      <c r="E1218" s="100"/>
      <c r="F1218" s="112" t="str">
        <f t="shared" si="1"/>
        <v>PEDRO ANTONIO SANTANA DÍAZ </v>
      </c>
      <c r="G1218" s="100" t="s">
        <v>9341</v>
      </c>
      <c r="H1218" s="190"/>
      <c r="I1218" s="27"/>
      <c r="J1218" s="189" t="s">
        <v>21</v>
      </c>
      <c r="K1218" s="28"/>
    </row>
    <row r="1219" ht="22.5" customHeight="1">
      <c r="A1219" s="147">
        <v>46162.0</v>
      </c>
      <c r="B1219" s="15"/>
      <c r="C1219" s="46" t="s">
        <v>9052</v>
      </c>
      <c r="D1219" s="181" t="s">
        <v>29388</v>
      </c>
      <c r="E1219" s="100"/>
      <c r="F1219" s="112" t="str">
        <f t="shared" si="1"/>
        <v>JOSE ANDRES TRIVIÑO DOMINGUEZ </v>
      </c>
      <c r="G1219" s="100" t="s">
        <v>29389</v>
      </c>
      <c r="H1219" s="39" t="s">
        <v>12</v>
      </c>
      <c r="I1219" s="27"/>
      <c r="J1219" s="189" t="s">
        <v>21</v>
      </c>
      <c r="K1219" s="23" t="s">
        <v>15</v>
      </c>
    </row>
    <row r="1220" ht="22.5" customHeight="1">
      <c r="A1220" s="147">
        <v>46162.0</v>
      </c>
      <c r="B1220" s="15"/>
      <c r="C1220" s="46" t="s">
        <v>2687</v>
      </c>
      <c r="D1220" s="181" t="s">
        <v>29390</v>
      </c>
      <c r="E1220" s="100"/>
      <c r="F1220" s="112" t="str">
        <f t="shared" si="1"/>
        <v>RODRIGO CESAR CARTAJENA ALVARADO </v>
      </c>
      <c r="G1220" s="100" t="s">
        <v>29391</v>
      </c>
      <c r="H1220" s="39" t="s">
        <v>12</v>
      </c>
      <c r="I1220" s="27"/>
      <c r="J1220" s="189" t="s">
        <v>21</v>
      </c>
      <c r="K1220" s="23" t="s">
        <v>15</v>
      </c>
    </row>
    <row r="1221" ht="22.5" customHeight="1">
      <c r="A1221" s="147">
        <v>46162.0</v>
      </c>
      <c r="B1221" s="15"/>
      <c r="C1221" s="46"/>
      <c r="D1221" s="181" t="s">
        <v>29392</v>
      </c>
      <c r="E1221" s="100"/>
      <c r="F1221" s="112" t="str">
        <f t="shared" si="1"/>
        <v>PATRICIO IGNACIO NAMUR BAEZA </v>
      </c>
      <c r="G1221" s="100" t="s">
        <v>29393</v>
      </c>
      <c r="H1221" s="39" t="s">
        <v>12</v>
      </c>
      <c r="I1221" s="27"/>
      <c r="J1221" s="189" t="s">
        <v>14</v>
      </c>
      <c r="K1221" s="28"/>
    </row>
    <row r="1222" ht="22.5" customHeight="1">
      <c r="A1222" s="147">
        <v>46162.0</v>
      </c>
      <c r="B1222" s="15">
        <v>46156.0</v>
      </c>
      <c r="C1222" s="44">
        <v>45170.0</v>
      </c>
      <c r="D1222" s="181" t="s">
        <v>29394</v>
      </c>
      <c r="E1222" s="100"/>
      <c r="F1222" s="112" t="str">
        <f t="shared" si="1"/>
        <v>GABRIEL EDUARDO SOTOMAYOR ASTUDILLO </v>
      </c>
      <c r="G1222" s="100" t="s">
        <v>29395</v>
      </c>
      <c r="H1222" s="39" t="s">
        <v>12</v>
      </c>
      <c r="I1222" s="27"/>
      <c r="J1222" s="189" t="s">
        <v>17</v>
      </c>
      <c r="K1222" s="23" t="s">
        <v>15</v>
      </c>
    </row>
    <row r="1223" ht="22.5" customHeight="1">
      <c r="A1223" s="147">
        <v>46162.0</v>
      </c>
      <c r="B1223" s="46"/>
      <c r="C1223" s="46" t="s">
        <v>1107</v>
      </c>
      <c r="D1223" s="181" t="s">
        <v>29396</v>
      </c>
      <c r="E1223" s="100"/>
      <c r="F1223" s="112" t="str">
        <f t="shared" si="1"/>
        <v>PAOLA ALEJANDRA TORRES MONTANARES </v>
      </c>
      <c r="G1223" s="100" t="s">
        <v>29397</v>
      </c>
      <c r="H1223" s="39" t="s">
        <v>12</v>
      </c>
      <c r="I1223" s="27"/>
      <c r="J1223" s="189" t="s">
        <v>21226</v>
      </c>
      <c r="K1223" s="23" t="s">
        <v>15</v>
      </c>
    </row>
    <row r="1224" ht="22.5" customHeight="1">
      <c r="A1224" s="147">
        <v>46162.0</v>
      </c>
      <c r="B1224" s="46"/>
      <c r="C1224" s="46" t="s">
        <v>106</v>
      </c>
      <c r="D1224" s="181" t="s">
        <v>29398</v>
      </c>
      <c r="E1224" s="100"/>
      <c r="F1224" s="112" t="str">
        <f t="shared" si="1"/>
        <v>SILVIO PAOLO LUCCIANO GRIMALDI GONZÁLEZ </v>
      </c>
      <c r="G1224" s="100" t="s">
        <v>29399</v>
      </c>
      <c r="H1224" s="190"/>
      <c r="I1224" s="27"/>
      <c r="J1224" s="189" t="s">
        <v>21</v>
      </c>
      <c r="K1224" s="28"/>
    </row>
    <row r="1225" ht="22.5" customHeight="1">
      <c r="A1225" s="147">
        <v>46162.0</v>
      </c>
      <c r="B1225" s="46"/>
      <c r="C1225" s="44"/>
      <c r="D1225" s="181" t="s">
        <v>29400</v>
      </c>
      <c r="E1225" s="100"/>
      <c r="F1225" s="112" t="str">
        <f t="shared" si="1"/>
        <v>JUAN PABLO OJIER ARRAU </v>
      </c>
      <c r="G1225" s="100" t="s">
        <v>29401</v>
      </c>
      <c r="H1225" s="190"/>
      <c r="I1225" s="27"/>
      <c r="J1225" s="189" t="s">
        <v>14</v>
      </c>
      <c r="K1225" s="28"/>
    </row>
    <row r="1226" ht="22.5" customHeight="1">
      <c r="A1226" s="147">
        <v>46162.0</v>
      </c>
      <c r="B1226" s="46"/>
      <c r="C1226" s="44"/>
      <c r="D1226" s="181" t="s">
        <v>29402</v>
      </c>
      <c r="E1226" s="100"/>
      <c r="F1226" s="112" t="str">
        <f t="shared" si="1"/>
        <v>MAURICIO SEPULVEDA NUÑEZ </v>
      </c>
      <c r="G1226" s="100" t="s">
        <v>8900</v>
      </c>
      <c r="H1226" s="190"/>
      <c r="I1226" s="27"/>
      <c r="J1226" s="189" t="s">
        <v>14</v>
      </c>
      <c r="K1226" s="28"/>
    </row>
    <row r="1227" ht="22.5" customHeight="1">
      <c r="A1227" s="147">
        <v>46162.0</v>
      </c>
      <c r="B1227" s="15">
        <v>46160.0</v>
      </c>
      <c r="C1227" s="44">
        <v>45413.0</v>
      </c>
      <c r="D1227" s="181" t="s">
        <v>29403</v>
      </c>
      <c r="E1227" s="100"/>
      <c r="F1227" s="112" t="str">
        <f t="shared" si="1"/>
        <v>JORGE AURELIO LOPEZ PINTO </v>
      </c>
      <c r="G1227" s="100" t="s">
        <v>29404</v>
      </c>
      <c r="H1227" s="39" t="s">
        <v>12</v>
      </c>
      <c r="I1227" s="27"/>
      <c r="J1227" s="189" t="s">
        <v>17</v>
      </c>
      <c r="K1227" s="23" t="s">
        <v>15</v>
      </c>
    </row>
    <row r="1228" ht="22.5" customHeight="1">
      <c r="A1228" s="147">
        <v>46162.0</v>
      </c>
      <c r="B1228" s="15">
        <v>46157.0</v>
      </c>
      <c r="C1228" s="44">
        <v>44593.0</v>
      </c>
      <c r="D1228" s="181" t="s">
        <v>29405</v>
      </c>
      <c r="E1228" s="100"/>
      <c r="F1228" s="112" t="str">
        <f t="shared" si="1"/>
        <v>LUIS EUGENIO TORREALBA MARTINEZ </v>
      </c>
      <c r="G1228" s="100" t="s">
        <v>29406</v>
      </c>
      <c r="H1228" s="190"/>
      <c r="I1228" s="27"/>
      <c r="J1228" s="189" t="s">
        <v>17</v>
      </c>
      <c r="K1228" s="23" t="s">
        <v>22</v>
      </c>
    </row>
    <row r="1229" ht="22.5" customHeight="1">
      <c r="A1229" s="147">
        <v>46162.0</v>
      </c>
      <c r="B1229" s="15"/>
      <c r="C1229" s="44"/>
      <c r="D1229" s="181" t="s">
        <v>29407</v>
      </c>
      <c r="E1229" s="100"/>
      <c r="F1229" s="112" t="str">
        <f t="shared" si="1"/>
        <v>SEBASTIÁN RODRIGO FUENTES VÁSQUEZ </v>
      </c>
      <c r="G1229" s="100" t="s">
        <v>29408</v>
      </c>
      <c r="H1229" s="190"/>
      <c r="I1229" s="27"/>
      <c r="J1229" s="189" t="s">
        <v>14</v>
      </c>
      <c r="K1229" s="28"/>
    </row>
    <row r="1230" ht="22.5" customHeight="1">
      <c r="A1230" s="147">
        <v>46162.0</v>
      </c>
      <c r="B1230" s="15"/>
      <c r="C1230" s="44"/>
      <c r="D1230" s="181" t="s">
        <v>29409</v>
      </c>
      <c r="E1230" s="100"/>
      <c r="F1230" s="112" t="str">
        <f t="shared" si="1"/>
        <v>PEDRO CLAUDIO VEGA MUÑOZ </v>
      </c>
      <c r="G1230" s="100" t="s">
        <v>16872</v>
      </c>
      <c r="H1230" s="39"/>
      <c r="I1230" s="27"/>
      <c r="J1230" s="191"/>
      <c r="K1230" s="28"/>
    </row>
    <row r="1231" ht="22.5" customHeight="1">
      <c r="A1231" s="147">
        <v>46162.0</v>
      </c>
      <c r="B1231" s="15"/>
      <c r="C1231" s="46" t="s">
        <v>3298</v>
      </c>
      <c r="D1231" s="181" t="s">
        <v>29410</v>
      </c>
      <c r="E1231" s="100"/>
      <c r="F1231" s="112" t="str">
        <f t="shared" si="1"/>
        <v>NICOLÁS GONZALO MATÍAS ESCOBAR ESPINA </v>
      </c>
      <c r="G1231" s="100" t="s">
        <v>29411</v>
      </c>
      <c r="H1231" s="39" t="s">
        <v>12</v>
      </c>
      <c r="I1231" s="27"/>
      <c r="J1231" s="189" t="s">
        <v>21</v>
      </c>
      <c r="K1231" s="23" t="s">
        <v>15</v>
      </c>
    </row>
    <row r="1232" ht="22.5" customHeight="1">
      <c r="A1232" s="147">
        <v>46162.0</v>
      </c>
      <c r="B1232" s="15">
        <v>46161.0</v>
      </c>
      <c r="C1232" s="44">
        <v>42795.0</v>
      </c>
      <c r="D1232" s="181" t="s">
        <v>29412</v>
      </c>
      <c r="E1232" s="100"/>
      <c r="F1232" s="112" t="str">
        <f t="shared" si="1"/>
        <v>MARCO ANTONIO MONTERO LARA </v>
      </c>
      <c r="G1232" s="100" t="s">
        <v>29413</v>
      </c>
      <c r="H1232" s="39" t="s">
        <v>12</v>
      </c>
      <c r="I1232" s="27"/>
      <c r="J1232" s="189" t="s">
        <v>17</v>
      </c>
      <c r="K1232" s="23" t="s">
        <v>15</v>
      </c>
    </row>
    <row r="1233" ht="22.5" customHeight="1">
      <c r="A1233" s="147">
        <v>46162.0</v>
      </c>
      <c r="B1233" s="15"/>
      <c r="C1233" s="46" t="s">
        <v>2687</v>
      </c>
      <c r="D1233" s="181" t="s">
        <v>29414</v>
      </c>
      <c r="E1233" s="100"/>
      <c r="F1233" s="112" t="str">
        <f t="shared" si="1"/>
        <v>BASTIÁN ANDRÉS FERNÁNDEZ DELGADO </v>
      </c>
      <c r="G1233" s="100" t="s">
        <v>29415</v>
      </c>
      <c r="H1233" s="190"/>
      <c r="I1233" s="27"/>
      <c r="J1233" s="189" t="s">
        <v>21</v>
      </c>
      <c r="K1233" s="28"/>
    </row>
    <row r="1234" ht="22.5" customHeight="1">
      <c r="A1234" s="147">
        <v>46162.0</v>
      </c>
      <c r="B1234" s="15"/>
      <c r="C1234" s="44"/>
      <c r="D1234" s="181" t="s">
        <v>24624</v>
      </c>
      <c r="E1234" s="100"/>
      <c r="F1234" s="112" t="str">
        <f t="shared" si="1"/>
        <v>LUIS JOSE PEREZ GAINZA </v>
      </c>
      <c r="G1234" s="100" t="s">
        <v>24625</v>
      </c>
      <c r="H1234" s="39" t="s">
        <v>12</v>
      </c>
      <c r="I1234" s="27"/>
      <c r="J1234" s="189" t="s">
        <v>14</v>
      </c>
      <c r="K1234" s="28"/>
    </row>
    <row r="1235" ht="22.5" customHeight="1">
      <c r="A1235" s="147">
        <v>46162.0</v>
      </c>
      <c r="B1235" s="15"/>
      <c r="C1235" s="44"/>
      <c r="D1235" s="181" t="s">
        <v>29416</v>
      </c>
      <c r="E1235" s="100"/>
      <c r="F1235" s="112" t="str">
        <f t="shared" si="1"/>
        <v>GUILLERMO BASTIÁN AARON RODRÍGUEZ LUENGO </v>
      </c>
      <c r="G1235" s="100" t="s">
        <v>29417</v>
      </c>
      <c r="H1235" s="190"/>
      <c r="I1235" s="27"/>
      <c r="J1235" s="189" t="s">
        <v>14</v>
      </c>
      <c r="K1235" s="28"/>
    </row>
    <row r="1236" ht="22.5" customHeight="1">
      <c r="A1236" s="147">
        <v>46162.0</v>
      </c>
      <c r="B1236" s="15"/>
      <c r="C1236" s="44"/>
      <c r="D1236" s="181" t="s">
        <v>29418</v>
      </c>
      <c r="E1236" s="100"/>
      <c r="F1236" s="112" t="str">
        <f t="shared" si="1"/>
        <v>ALEXANDER MARTIN GUILLÉN MORA </v>
      </c>
      <c r="G1236" s="100" t="s">
        <v>29419</v>
      </c>
      <c r="H1236" s="39" t="s">
        <v>12</v>
      </c>
      <c r="I1236" s="27"/>
      <c r="J1236" s="189" t="s">
        <v>14</v>
      </c>
      <c r="K1236" s="28"/>
    </row>
    <row r="1237" ht="22.5" customHeight="1">
      <c r="A1237" s="147">
        <v>46162.0</v>
      </c>
      <c r="B1237" s="15">
        <v>46162.0</v>
      </c>
      <c r="C1237" s="44">
        <v>45413.0</v>
      </c>
      <c r="D1237" s="181" t="s">
        <v>29420</v>
      </c>
      <c r="E1237" s="100"/>
      <c r="F1237" s="112" t="str">
        <f t="shared" si="1"/>
        <v>MARITZA DE LOS ANGELES ILIGARAY BRUNA </v>
      </c>
      <c r="G1237" s="100" t="s">
        <v>29421</v>
      </c>
      <c r="H1237" s="39" t="s">
        <v>12</v>
      </c>
      <c r="I1237" s="27"/>
      <c r="J1237" s="189" t="s">
        <v>17</v>
      </c>
      <c r="K1237" s="23" t="s">
        <v>15</v>
      </c>
    </row>
    <row r="1238" ht="22.5" customHeight="1">
      <c r="A1238" s="147">
        <v>46162.0</v>
      </c>
      <c r="B1238" s="46"/>
      <c r="C1238" s="44"/>
      <c r="D1238" s="181" t="s">
        <v>29422</v>
      </c>
      <c r="E1238" s="100" t="s">
        <v>29423</v>
      </c>
      <c r="F1238" s="112" t="str">
        <f t="shared" si="1"/>
        <v>LAURA ANDREA PAREDES CASTRO</v>
      </c>
      <c r="G1238" s="100" t="s">
        <v>29424</v>
      </c>
      <c r="H1238" s="39" t="s">
        <v>12</v>
      </c>
      <c r="I1238" s="27"/>
      <c r="J1238" s="189" t="s">
        <v>17</v>
      </c>
      <c r="K1238" s="23" t="s">
        <v>15</v>
      </c>
    </row>
    <row r="1239" ht="22.5" customHeight="1">
      <c r="A1239" s="147">
        <v>46162.0</v>
      </c>
      <c r="B1239" s="15">
        <v>46164.0</v>
      </c>
      <c r="C1239" s="44">
        <v>44593.0</v>
      </c>
      <c r="D1239" s="181" t="s">
        <v>21067</v>
      </c>
      <c r="E1239" s="100" t="s">
        <v>29425</v>
      </c>
      <c r="F1239" s="112" t="str">
        <f t="shared" si="1"/>
        <v>RODRIGO ANDRES GUAJARDO SILVA</v>
      </c>
      <c r="G1239" s="100" t="s">
        <v>29426</v>
      </c>
      <c r="H1239" s="39" t="s">
        <v>12</v>
      </c>
      <c r="I1239" s="27"/>
      <c r="J1239" s="189" t="s">
        <v>17</v>
      </c>
      <c r="K1239" s="23" t="s">
        <v>15</v>
      </c>
    </row>
    <row r="1240" ht="22.5" customHeight="1">
      <c r="A1240" s="147">
        <v>46162.0</v>
      </c>
      <c r="B1240" s="15">
        <v>46164.0</v>
      </c>
      <c r="C1240" s="44">
        <v>44593.0</v>
      </c>
      <c r="D1240" s="181" t="s">
        <v>29427</v>
      </c>
      <c r="E1240" s="100" t="s">
        <v>29428</v>
      </c>
      <c r="F1240" s="112" t="str">
        <f t="shared" si="1"/>
        <v>PAULO MATIAS ROJAS FIGUEROA</v>
      </c>
      <c r="G1240" s="100" t="s">
        <v>29429</v>
      </c>
      <c r="H1240" s="39" t="s">
        <v>12</v>
      </c>
      <c r="I1240" s="27"/>
      <c r="J1240" s="189" t="s">
        <v>17</v>
      </c>
      <c r="K1240" s="23" t="s">
        <v>15</v>
      </c>
    </row>
    <row r="1241" ht="22.5" customHeight="1">
      <c r="A1241" s="147">
        <v>46162.0</v>
      </c>
      <c r="B1241" s="15">
        <v>46164.0</v>
      </c>
      <c r="C1241" s="44">
        <v>45444.0</v>
      </c>
      <c r="D1241" s="181" t="s">
        <v>29430</v>
      </c>
      <c r="E1241" s="100" t="s">
        <v>29431</v>
      </c>
      <c r="F1241" s="112" t="str">
        <f t="shared" si="1"/>
        <v>ERIK LUIS TRIVIÑO OLIVARES</v>
      </c>
      <c r="G1241" s="100" t="s">
        <v>29432</v>
      </c>
      <c r="H1241" s="39" t="s">
        <v>12</v>
      </c>
      <c r="I1241" s="27"/>
      <c r="J1241" s="189" t="s">
        <v>17</v>
      </c>
      <c r="K1241" s="23" t="s">
        <v>15</v>
      </c>
    </row>
    <row r="1242" ht="22.5" customHeight="1">
      <c r="A1242" s="147">
        <v>46162.0</v>
      </c>
      <c r="B1242" s="15">
        <v>46164.0</v>
      </c>
      <c r="C1242" s="44">
        <v>44166.0</v>
      </c>
      <c r="D1242" s="181" t="s">
        <v>29433</v>
      </c>
      <c r="E1242" s="100" t="s">
        <v>29434</v>
      </c>
      <c r="F1242" s="112" t="str">
        <f t="shared" si="1"/>
        <v>EWDUIN NEOMAR REYEZ AGRAEZ</v>
      </c>
      <c r="G1242" s="100" t="s">
        <v>29435</v>
      </c>
      <c r="H1242" s="39" t="s">
        <v>12</v>
      </c>
      <c r="I1242" s="27"/>
      <c r="J1242" s="189" t="s">
        <v>17</v>
      </c>
      <c r="K1242" s="23" t="s">
        <v>15</v>
      </c>
    </row>
    <row r="1243" ht="22.5" customHeight="1">
      <c r="A1243" s="147">
        <v>46162.0</v>
      </c>
      <c r="B1243" s="46"/>
      <c r="C1243" s="44"/>
      <c r="D1243" s="181" t="s">
        <v>29436</v>
      </c>
      <c r="E1243" s="100"/>
      <c r="F1243" s="112" t="str">
        <f t="shared" si="1"/>
        <v>MIGUEL ANGEL JESUS VERGARA SANCHEZ </v>
      </c>
      <c r="G1243" s="100" t="s">
        <v>29437</v>
      </c>
      <c r="H1243" s="39" t="s">
        <v>12</v>
      </c>
      <c r="I1243" s="27"/>
      <c r="J1243" s="189" t="s">
        <v>14</v>
      </c>
      <c r="K1243" s="28"/>
    </row>
    <row r="1244" ht="22.5" customHeight="1">
      <c r="A1244" s="147">
        <v>46164.0</v>
      </c>
      <c r="B1244" s="15"/>
      <c r="C1244" s="44"/>
      <c r="D1244" s="181" t="s">
        <v>29438</v>
      </c>
      <c r="E1244" s="100"/>
      <c r="F1244" s="112" t="str">
        <f t="shared" si="1"/>
        <v>ROBERTS ALEXIS FIGUEROA ORREGO </v>
      </c>
      <c r="G1244" s="100" t="s">
        <v>29439</v>
      </c>
      <c r="H1244" s="39" t="s">
        <v>12</v>
      </c>
      <c r="I1244" s="27"/>
      <c r="J1244" s="191" t="s">
        <v>14</v>
      </c>
      <c r="K1244" s="28"/>
    </row>
    <row r="1245" ht="22.5" customHeight="1">
      <c r="A1245" s="147">
        <v>46164.0</v>
      </c>
      <c r="B1245" s="15"/>
      <c r="C1245" s="44"/>
      <c r="D1245" s="181" t="s">
        <v>29440</v>
      </c>
      <c r="E1245" s="100"/>
      <c r="F1245" s="112" t="str">
        <f t="shared" si="1"/>
        <v>FRANCISCO ANDRÉS RIQUELME ROLDÁN </v>
      </c>
      <c r="G1245" s="100" t="s">
        <v>29441</v>
      </c>
      <c r="H1245" s="39" t="s">
        <v>12</v>
      </c>
      <c r="I1245" s="27"/>
      <c r="J1245" s="189" t="s">
        <v>14</v>
      </c>
      <c r="K1245" s="28"/>
    </row>
    <row r="1246" ht="22.5" customHeight="1">
      <c r="A1246" s="147">
        <v>46164.0</v>
      </c>
      <c r="B1246" s="15">
        <v>46156.0</v>
      </c>
      <c r="C1246" s="44">
        <v>43466.0</v>
      </c>
      <c r="D1246" s="181" t="s">
        <v>29442</v>
      </c>
      <c r="E1246" s="100"/>
      <c r="F1246" s="112" t="str">
        <f t="shared" si="1"/>
        <v>ISABEL JIMENA AHUMADA SÁNCHEZ </v>
      </c>
      <c r="G1246" s="100" t="s">
        <v>29443</v>
      </c>
      <c r="H1246" s="39" t="s">
        <v>12</v>
      </c>
      <c r="I1246" s="27"/>
      <c r="J1246" s="189" t="s">
        <v>17</v>
      </c>
      <c r="K1246" s="23" t="s">
        <v>15</v>
      </c>
    </row>
    <row r="1247" ht="22.5" customHeight="1">
      <c r="A1247" s="147">
        <v>46164.0</v>
      </c>
      <c r="B1247" s="15">
        <v>46156.0</v>
      </c>
      <c r="C1247" s="44">
        <v>43709.0</v>
      </c>
      <c r="D1247" s="181" t="s">
        <v>29444</v>
      </c>
      <c r="E1247" s="100"/>
      <c r="F1247" s="112" t="str">
        <f t="shared" si="1"/>
        <v>YOLANDA LORENA GONZÁLEZ CORTEZ </v>
      </c>
      <c r="G1247" s="100" t="s">
        <v>29445</v>
      </c>
      <c r="H1247" s="39" t="s">
        <v>12</v>
      </c>
      <c r="I1247" s="27"/>
      <c r="J1247" s="189" t="s">
        <v>17</v>
      </c>
      <c r="K1247" s="23" t="s">
        <v>15</v>
      </c>
    </row>
    <row r="1248" ht="22.5" customHeight="1">
      <c r="A1248" s="147">
        <v>46164.0</v>
      </c>
      <c r="B1248" s="15"/>
      <c r="C1248" s="44"/>
      <c r="D1248" s="181" t="s">
        <v>29446</v>
      </c>
      <c r="E1248" s="100"/>
      <c r="F1248" s="112" t="str">
        <f t="shared" si="1"/>
        <v>EMILIA ALEJANDRA DÍAZ BARRAZA </v>
      </c>
      <c r="G1248" s="100" t="s">
        <v>29447</v>
      </c>
      <c r="H1248" s="39" t="s">
        <v>12</v>
      </c>
      <c r="I1248" s="27"/>
      <c r="J1248" s="189" t="s">
        <v>14</v>
      </c>
      <c r="K1248" s="28"/>
    </row>
    <row r="1249" ht="22.5" customHeight="1">
      <c r="A1249" s="147">
        <v>46164.0</v>
      </c>
      <c r="B1249" s="15"/>
      <c r="C1249" s="44"/>
      <c r="D1249" s="181" t="s">
        <v>29448</v>
      </c>
      <c r="E1249" s="100"/>
      <c r="F1249" s="112" t="str">
        <f t="shared" si="1"/>
        <v>ARANZA SUE ALMENDRA VALDÉS FERNÁNDEZ </v>
      </c>
      <c r="G1249" s="100" t="s">
        <v>29449</v>
      </c>
      <c r="H1249" s="39" t="s">
        <v>12</v>
      </c>
      <c r="I1249" s="27"/>
      <c r="J1249" s="189" t="s">
        <v>14</v>
      </c>
      <c r="K1249" s="28"/>
    </row>
    <row r="1250" ht="22.5" customHeight="1">
      <c r="A1250" s="147">
        <v>46164.0</v>
      </c>
      <c r="B1250" s="15"/>
      <c r="C1250" s="46" t="s">
        <v>29450</v>
      </c>
      <c r="D1250" s="181" t="s">
        <v>29451</v>
      </c>
      <c r="E1250" s="100"/>
      <c r="F1250" s="112" t="str">
        <f t="shared" si="1"/>
        <v>JORDHAN YEREMI PÉREZ GONZÁLEZ </v>
      </c>
      <c r="G1250" s="100" t="s">
        <v>29452</v>
      </c>
      <c r="H1250" s="39" t="s">
        <v>12</v>
      </c>
      <c r="I1250" s="27"/>
      <c r="J1250" s="189" t="s">
        <v>21</v>
      </c>
      <c r="K1250" s="23" t="s">
        <v>15</v>
      </c>
    </row>
    <row r="1251" ht="22.5" customHeight="1">
      <c r="A1251" s="147">
        <v>46164.0</v>
      </c>
      <c r="B1251" s="15"/>
      <c r="C1251" s="44"/>
      <c r="D1251" s="181" t="s">
        <v>29453</v>
      </c>
      <c r="E1251" s="100"/>
      <c r="F1251" s="112" t="str">
        <f t="shared" si="1"/>
        <v>ANA MARÍA CASTRO CASTRO </v>
      </c>
      <c r="G1251" s="100" t="s">
        <v>29454</v>
      </c>
      <c r="H1251" s="39" t="s">
        <v>12</v>
      </c>
      <c r="I1251" s="27"/>
      <c r="J1251" s="189" t="s">
        <v>14</v>
      </c>
      <c r="K1251" s="28"/>
    </row>
    <row r="1252" ht="22.5" customHeight="1">
      <c r="A1252" s="147">
        <v>46164.0</v>
      </c>
      <c r="B1252" s="15">
        <v>46160.0</v>
      </c>
      <c r="C1252" s="44">
        <v>44075.0</v>
      </c>
      <c r="D1252" s="181" t="s">
        <v>29455</v>
      </c>
      <c r="E1252" s="100"/>
      <c r="F1252" s="112" t="str">
        <f t="shared" si="1"/>
        <v>MARÍA INÉS VILLEGAS ZAMORA </v>
      </c>
      <c r="G1252" s="100" t="s">
        <v>29456</v>
      </c>
      <c r="H1252" s="39" t="s">
        <v>12</v>
      </c>
      <c r="I1252" s="27"/>
      <c r="J1252" s="189" t="s">
        <v>19</v>
      </c>
      <c r="K1252" s="23" t="s">
        <v>15</v>
      </c>
    </row>
    <row r="1253" ht="22.5" customHeight="1">
      <c r="A1253" s="147">
        <v>46164.0</v>
      </c>
      <c r="B1253" s="15">
        <v>46136.0</v>
      </c>
      <c r="C1253" s="44">
        <v>43678.0</v>
      </c>
      <c r="D1253" s="181" t="s">
        <v>29457</v>
      </c>
      <c r="E1253" s="100"/>
      <c r="F1253" s="112" t="str">
        <f t="shared" si="1"/>
        <v>MIGUEL ANGEL PÉREZ CABALL </v>
      </c>
      <c r="G1253" s="100" t="s">
        <v>29458</v>
      </c>
      <c r="H1253" s="39" t="s">
        <v>12</v>
      </c>
      <c r="I1253" s="27"/>
      <c r="J1253" s="189" t="s">
        <v>17</v>
      </c>
      <c r="K1253" s="23" t="s">
        <v>15</v>
      </c>
    </row>
    <row r="1254" ht="22.5" customHeight="1">
      <c r="A1254" s="147">
        <v>46164.0</v>
      </c>
      <c r="B1254" s="15"/>
      <c r="C1254" s="44"/>
      <c r="D1254" s="181" t="s">
        <v>29459</v>
      </c>
      <c r="E1254" s="100"/>
      <c r="F1254" s="112" t="str">
        <f t="shared" si="1"/>
        <v>KARIM VALENTINA VALENZUELA OYARCE </v>
      </c>
      <c r="G1254" s="100" t="s">
        <v>10993</v>
      </c>
      <c r="H1254" s="39" t="s">
        <v>12</v>
      </c>
      <c r="I1254" s="27"/>
      <c r="J1254" s="189" t="s">
        <v>14</v>
      </c>
      <c r="K1254" s="28"/>
    </row>
    <row r="1255" ht="22.5" customHeight="1">
      <c r="A1255" s="147">
        <v>46164.0</v>
      </c>
      <c r="B1255" s="15"/>
      <c r="C1255" s="46" t="s">
        <v>26543</v>
      </c>
      <c r="D1255" s="181" t="s">
        <v>29460</v>
      </c>
      <c r="E1255" s="100"/>
      <c r="F1255" s="112" t="str">
        <f t="shared" si="1"/>
        <v>PABLO SEBASTIÁN CAJALES SANHUEZA </v>
      </c>
      <c r="G1255" s="100" t="s">
        <v>29461</v>
      </c>
      <c r="H1255" s="39" t="s">
        <v>12</v>
      </c>
      <c r="I1255" s="27"/>
      <c r="J1255" s="189" t="s">
        <v>21</v>
      </c>
      <c r="K1255" s="23" t="s">
        <v>20</v>
      </c>
    </row>
    <row r="1256" ht="22.5" customHeight="1">
      <c r="A1256" s="147">
        <v>46164.0</v>
      </c>
      <c r="B1256" s="15"/>
      <c r="C1256" s="44"/>
      <c r="D1256" s="181" t="s">
        <v>29462</v>
      </c>
      <c r="E1256" s="100"/>
      <c r="F1256" s="112" t="str">
        <f t="shared" si="1"/>
        <v>MARTIN RAFAEL MOLINA ABARCA </v>
      </c>
      <c r="G1256" s="100" t="s">
        <v>29463</v>
      </c>
      <c r="H1256" s="39" t="s">
        <v>12</v>
      </c>
      <c r="I1256" s="27"/>
      <c r="J1256" s="189" t="s">
        <v>14</v>
      </c>
      <c r="K1256" s="28"/>
    </row>
    <row r="1257" ht="22.5" customHeight="1">
      <c r="A1257" s="147">
        <v>46164.0</v>
      </c>
      <c r="B1257" s="15">
        <v>46156.0</v>
      </c>
      <c r="C1257" s="44">
        <v>45839.0</v>
      </c>
      <c r="D1257" s="181" t="s">
        <v>29464</v>
      </c>
      <c r="E1257" s="100"/>
      <c r="F1257" s="112" t="str">
        <f t="shared" si="1"/>
        <v>MARCO ANTONIO LARA GARRIDO </v>
      </c>
      <c r="G1257" s="100" t="s">
        <v>29465</v>
      </c>
      <c r="H1257" s="39" t="s">
        <v>12</v>
      </c>
      <c r="I1257" s="27"/>
      <c r="J1257" s="189" t="s">
        <v>17</v>
      </c>
      <c r="K1257" s="23" t="s">
        <v>15</v>
      </c>
    </row>
    <row r="1258" ht="22.5" customHeight="1">
      <c r="A1258" s="147">
        <v>46164.0</v>
      </c>
      <c r="B1258" s="15"/>
      <c r="C1258" s="44"/>
      <c r="D1258" s="181" t="s">
        <v>29466</v>
      </c>
      <c r="E1258" s="100"/>
      <c r="F1258" s="112" t="str">
        <f t="shared" si="1"/>
        <v>GABRIEL ALEJANDRO CEGARRA PAREDES </v>
      </c>
      <c r="G1258" s="100" t="s">
        <v>29467</v>
      </c>
      <c r="H1258" s="190"/>
      <c r="I1258" s="27"/>
      <c r="J1258" s="189" t="s">
        <v>14</v>
      </c>
      <c r="K1258" s="28"/>
    </row>
    <row r="1259" ht="22.5" customHeight="1">
      <c r="A1259" s="147">
        <v>46164.0</v>
      </c>
      <c r="B1259" s="15"/>
      <c r="C1259" s="44"/>
      <c r="D1259" s="181" t="s">
        <v>29468</v>
      </c>
      <c r="E1259" s="100"/>
      <c r="F1259" s="112" t="str">
        <f t="shared" si="1"/>
        <v>BENJAMÍN ELEAZAR RODRÍGUEZ JERIA </v>
      </c>
      <c r="G1259" s="100" t="s">
        <v>29469</v>
      </c>
      <c r="H1259" s="39" t="s">
        <v>12</v>
      </c>
      <c r="I1259" s="27"/>
      <c r="J1259" s="189" t="s">
        <v>14</v>
      </c>
      <c r="K1259" s="28"/>
    </row>
    <row r="1260" ht="22.5" customHeight="1">
      <c r="A1260" s="147">
        <v>46164.0</v>
      </c>
      <c r="B1260" s="15"/>
      <c r="C1260" s="44"/>
      <c r="D1260" s="181" t="s">
        <v>29470</v>
      </c>
      <c r="E1260" s="100"/>
      <c r="F1260" s="112" t="str">
        <f t="shared" si="1"/>
        <v>BENJAMÍN ESTEBAN GONZÁLEZ MARTÍNEZ </v>
      </c>
      <c r="G1260" s="100" t="s">
        <v>29471</v>
      </c>
      <c r="H1260" s="190"/>
      <c r="I1260" s="27"/>
      <c r="J1260" s="189" t="s">
        <v>14</v>
      </c>
      <c r="K1260" s="28"/>
    </row>
    <row r="1261" ht="22.5" customHeight="1">
      <c r="A1261" s="147">
        <v>46164.0</v>
      </c>
      <c r="B1261" s="15"/>
      <c r="C1261" s="44"/>
      <c r="D1261" s="181" t="s">
        <v>29472</v>
      </c>
      <c r="E1261" s="100"/>
      <c r="F1261" s="112" t="str">
        <f t="shared" si="1"/>
        <v>MARÍA JOSÉ CALIZTO SEPÚLVEDA </v>
      </c>
      <c r="G1261" s="100" t="s">
        <v>29473</v>
      </c>
      <c r="H1261" s="190"/>
      <c r="I1261" s="27"/>
      <c r="J1261" s="189" t="s">
        <v>14</v>
      </c>
      <c r="K1261" s="28"/>
    </row>
    <row r="1262" ht="22.5" customHeight="1">
      <c r="A1262" s="147">
        <v>46164.0</v>
      </c>
      <c r="B1262" s="46"/>
      <c r="C1262" s="44">
        <v>44652.0</v>
      </c>
      <c r="D1262" s="181" t="s">
        <v>24473</v>
      </c>
      <c r="E1262" s="100"/>
      <c r="F1262" s="112" t="str">
        <f t="shared" si="1"/>
        <v>ADOLFO ANTONIO GUERRA HUERTA </v>
      </c>
      <c r="G1262" s="100" t="s">
        <v>24474</v>
      </c>
      <c r="H1262" s="190"/>
      <c r="I1262" s="27"/>
      <c r="J1262" s="189" t="s">
        <v>17</v>
      </c>
      <c r="K1262" s="23" t="s">
        <v>22</v>
      </c>
    </row>
    <row r="1263" ht="22.5" customHeight="1">
      <c r="A1263" s="147">
        <v>46164.0</v>
      </c>
      <c r="B1263" s="15">
        <v>46156.0</v>
      </c>
      <c r="C1263" s="44">
        <v>43160.0</v>
      </c>
      <c r="D1263" s="181" t="s">
        <v>29474</v>
      </c>
      <c r="E1263" s="100"/>
      <c r="F1263" s="112" t="str">
        <f t="shared" si="1"/>
        <v>SALVADOR ALEN CERPA ANJARIS </v>
      </c>
      <c r="G1263" s="100" t="s">
        <v>29475</v>
      </c>
      <c r="H1263" s="39" t="s">
        <v>12</v>
      </c>
      <c r="I1263" s="27"/>
      <c r="J1263" s="189" t="s">
        <v>17</v>
      </c>
      <c r="K1263" s="23" t="s">
        <v>15</v>
      </c>
    </row>
    <row r="1264" ht="22.5" customHeight="1">
      <c r="A1264" s="147">
        <v>46164.0</v>
      </c>
      <c r="B1264" s="15">
        <v>46160.0</v>
      </c>
      <c r="C1264" s="44">
        <v>44805.0</v>
      </c>
      <c r="D1264" s="181" t="s">
        <v>29476</v>
      </c>
      <c r="E1264" s="100"/>
      <c r="F1264" s="112" t="str">
        <f t="shared" si="1"/>
        <v>JONATHAN ANDRÉS HIDALGO ZÚÑIGA </v>
      </c>
      <c r="G1264" s="100" t="s">
        <v>29477</v>
      </c>
      <c r="H1264" s="190"/>
      <c r="I1264" s="27"/>
      <c r="J1264" s="189" t="s">
        <v>19</v>
      </c>
      <c r="K1264" s="23" t="s">
        <v>22</v>
      </c>
    </row>
    <row r="1265" ht="22.5" customHeight="1">
      <c r="A1265" s="147">
        <v>46164.0</v>
      </c>
      <c r="B1265" s="15">
        <v>46156.0</v>
      </c>
      <c r="C1265" s="44">
        <v>45292.0</v>
      </c>
      <c r="D1265" s="181" t="s">
        <v>29478</v>
      </c>
      <c r="E1265" s="100"/>
      <c r="F1265" s="112" t="str">
        <f t="shared" si="1"/>
        <v>ISRAEL ABELARDO CÁCERES ITURRIAGA </v>
      </c>
      <c r="G1265" s="100" t="s">
        <v>29479</v>
      </c>
      <c r="H1265" s="39" t="s">
        <v>12</v>
      </c>
      <c r="I1265" s="27"/>
      <c r="J1265" s="189" t="s">
        <v>17</v>
      </c>
      <c r="K1265" s="23" t="s">
        <v>15</v>
      </c>
    </row>
    <row r="1266" ht="22.5" customHeight="1">
      <c r="A1266" s="147">
        <v>46164.0</v>
      </c>
      <c r="B1266" s="15">
        <v>46156.0</v>
      </c>
      <c r="C1266" s="44">
        <v>44531.0</v>
      </c>
      <c r="D1266" s="181" t="s">
        <v>29480</v>
      </c>
      <c r="E1266" s="100"/>
      <c r="F1266" s="112" t="str">
        <f t="shared" si="1"/>
        <v>DAVID FRANCISCO SAAVEDRA ESCOBAR </v>
      </c>
      <c r="G1266" s="100" t="s">
        <v>29481</v>
      </c>
      <c r="H1266" s="39" t="s">
        <v>12</v>
      </c>
      <c r="I1266" s="27"/>
      <c r="J1266" s="189" t="s">
        <v>17</v>
      </c>
      <c r="K1266" s="23" t="s">
        <v>15</v>
      </c>
    </row>
    <row r="1267" ht="22.5" customHeight="1">
      <c r="A1267" s="147">
        <v>46164.0</v>
      </c>
      <c r="B1267" s="15">
        <v>46156.0</v>
      </c>
      <c r="C1267" s="44">
        <v>43647.0</v>
      </c>
      <c r="D1267" s="181" t="s">
        <v>29482</v>
      </c>
      <c r="E1267" s="100"/>
      <c r="F1267" s="112" t="str">
        <f t="shared" si="1"/>
        <v>LEONEL ALBERTO RÍOS TORRES </v>
      </c>
      <c r="G1267" s="100" t="s">
        <v>18806</v>
      </c>
      <c r="H1267" s="39" t="s">
        <v>12</v>
      </c>
      <c r="I1267" s="27"/>
      <c r="J1267" s="189" t="s">
        <v>17</v>
      </c>
      <c r="K1267" s="23" t="s">
        <v>15</v>
      </c>
    </row>
    <row r="1268" ht="22.5" customHeight="1">
      <c r="A1268" s="147">
        <v>46164.0</v>
      </c>
      <c r="B1268" s="15">
        <v>46160.0</v>
      </c>
      <c r="C1268" s="44">
        <v>43617.0</v>
      </c>
      <c r="D1268" s="181" t="s">
        <v>29483</v>
      </c>
      <c r="E1268" s="100"/>
      <c r="F1268" s="112" t="str">
        <f t="shared" si="1"/>
        <v>IGNACIA MUNIZAGA ROSAS </v>
      </c>
      <c r="G1268" s="100" t="s">
        <v>29484</v>
      </c>
      <c r="H1268" s="39" t="s">
        <v>12</v>
      </c>
      <c r="I1268" s="27"/>
      <c r="J1268" s="189" t="s">
        <v>19</v>
      </c>
      <c r="K1268" s="23" t="s">
        <v>15</v>
      </c>
    </row>
    <row r="1269" ht="22.5" customHeight="1">
      <c r="A1269" s="147">
        <v>46164.0</v>
      </c>
      <c r="B1269" s="15"/>
      <c r="C1269" s="44"/>
      <c r="D1269" s="181" t="s">
        <v>29485</v>
      </c>
      <c r="E1269" s="100"/>
      <c r="F1269" s="112" t="str">
        <f t="shared" si="1"/>
        <v>EMILIO PATRICIO MOLINA BAEZA </v>
      </c>
      <c r="G1269" s="100" t="s">
        <v>29486</v>
      </c>
      <c r="H1269" s="39" t="s">
        <v>12</v>
      </c>
      <c r="I1269" s="27"/>
      <c r="J1269" s="189" t="s">
        <v>14</v>
      </c>
      <c r="K1269" s="28"/>
    </row>
    <row r="1270" ht="22.5" customHeight="1">
      <c r="A1270" s="147">
        <v>46164.0</v>
      </c>
      <c r="B1270" s="15"/>
      <c r="C1270" s="44"/>
      <c r="D1270" s="181" t="s">
        <v>29487</v>
      </c>
      <c r="E1270" s="100"/>
      <c r="F1270" s="112" t="str">
        <f t="shared" si="1"/>
        <v>ATALIA VIVIARRY WACHTENDORFF CÁCERES </v>
      </c>
      <c r="G1270" s="100" t="s">
        <v>29488</v>
      </c>
      <c r="H1270" s="190"/>
      <c r="I1270" s="27"/>
      <c r="J1270" s="189" t="s">
        <v>14</v>
      </c>
      <c r="K1270" s="28"/>
    </row>
    <row r="1271" ht="22.5" customHeight="1">
      <c r="A1271" s="147">
        <v>46164.0</v>
      </c>
      <c r="B1271" s="15"/>
      <c r="C1271" s="44"/>
      <c r="D1271" s="181" t="s">
        <v>29489</v>
      </c>
      <c r="E1271" s="100"/>
      <c r="F1271" s="112" t="str">
        <f t="shared" si="1"/>
        <v>HUMBERTO EUGENIO CANCINO ROJAS </v>
      </c>
      <c r="G1271" s="100" t="s">
        <v>29490</v>
      </c>
      <c r="H1271" s="39" t="s">
        <v>12</v>
      </c>
      <c r="I1271" s="27"/>
      <c r="J1271" s="189" t="s">
        <v>14</v>
      </c>
      <c r="K1271" s="28"/>
    </row>
    <row r="1272" ht="22.5" customHeight="1">
      <c r="A1272" s="147">
        <v>46164.0</v>
      </c>
      <c r="B1272" s="15"/>
      <c r="C1272" s="44"/>
      <c r="D1272" s="181" t="s">
        <v>29491</v>
      </c>
      <c r="E1272" s="100"/>
      <c r="F1272" s="112" t="str">
        <f t="shared" si="1"/>
        <v>ALEJANDRA NICOL MOLINA VÉLIZ </v>
      </c>
      <c r="G1272" s="100" t="s">
        <v>29492</v>
      </c>
      <c r="H1272" s="190"/>
      <c r="I1272" s="27"/>
      <c r="J1272" s="189" t="s">
        <v>14</v>
      </c>
      <c r="K1272" s="28"/>
    </row>
    <row r="1273" ht="22.5" customHeight="1">
      <c r="A1273" s="147">
        <v>46164.0</v>
      </c>
      <c r="B1273" s="15"/>
      <c r="C1273" s="44"/>
      <c r="D1273" s="181" t="s">
        <v>29493</v>
      </c>
      <c r="E1273" s="100"/>
      <c r="F1273" s="112" t="str">
        <f t="shared" si="1"/>
        <v>CAMILA FERNANDA MERFIL CENTELLAS DÍAZ </v>
      </c>
      <c r="G1273" s="100" t="s">
        <v>29494</v>
      </c>
      <c r="H1273" s="190"/>
      <c r="I1273" s="27"/>
      <c r="J1273" s="189" t="s">
        <v>14</v>
      </c>
      <c r="K1273" s="28"/>
    </row>
    <row r="1274" ht="22.5" customHeight="1">
      <c r="A1274" s="147">
        <v>46164.0</v>
      </c>
      <c r="B1274" s="15">
        <v>46160.0</v>
      </c>
      <c r="C1274" s="44">
        <v>44378.0</v>
      </c>
      <c r="D1274" s="181" t="s">
        <v>29495</v>
      </c>
      <c r="E1274" s="100"/>
      <c r="F1274" s="112" t="str">
        <f t="shared" si="1"/>
        <v>OLIVER ANDRÉS PINO BENAVIDES </v>
      </c>
      <c r="G1274" s="100" t="s">
        <v>29496</v>
      </c>
      <c r="H1274" s="39" t="s">
        <v>12</v>
      </c>
      <c r="I1274" s="27"/>
      <c r="J1274" s="189" t="s">
        <v>19</v>
      </c>
      <c r="K1274" s="23" t="s">
        <v>20</v>
      </c>
    </row>
    <row r="1275" ht="22.5" customHeight="1">
      <c r="A1275" s="147">
        <v>46164.0</v>
      </c>
      <c r="B1275" s="15"/>
      <c r="C1275" s="44"/>
      <c r="D1275" s="181" t="s">
        <v>29497</v>
      </c>
      <c r="E1275" s="100"/>
      <c r="F1275" s="112" t="str">
        <f t="shared" si="1"/>
        <v>MARCELA ANDREA MALDONADO OLEA </v>
      </c>
      <c r="G1275" s="100" t="s">
        <v>29498</v>
      </c>
      <c r="H1275" s="39" t="s">
        <v>12</v>
      </c>
      <c r="I1275" s="27"/>
      <c r="J1275" s="189" t="s">
        <v>14</v>
      </c>
      <c r="K1275" s="28"/>
    </row>
    <row r="1276" ht="22.5" customHeight="1">
      <c r="A1276" s="147">
        <v>46164.0</v>
      </c>
      <c r="B1276" s="15"/>
      <c r="C1276" s="44"/>
      <c r="D1276" s="181" t="s">
        <v>29499</v>
      </c>
      <c r="E1276" s="100"/>
      <c r="F1276" s="112" t="str">
        <f t="shared" si="1"/>
        <v>SAMUEL MARTÍN COFRÉ VILLEGAS </v>
      </c>
      <c r="G1276" s="100" t="s">
        <v>29500</v>
      </c>
      <c r="H1276" s="39" t="s">
        <v>12</v>
      </c>
      <c r="I1276" s="27"/>
      <c r="J1276" s="189" t="s">
        <v>14</v>
      </c>
      <c r="K1276" s="28"/>
    </row>
    <row r="1277" ht="22.5" customHeight="1">
      <c r="A1277" s="147">
        <v>46164.0</v>
      </c>
      <c r="B1277" s="15"/>
      <c r="C1277" s="44"/>
      <c r="D1277" s="181" t="s">
        <v>29501</v>
      </c>
      <c r="E1277" s="100"/>
      <c r="F1277" s="112" t="str">
        <f t="shared" si="1"/>
        <v>FABIANA VALENTINA SOTELO FLORES </v>
      </c>
      <c r="G1277" s="100" t="s">
        <v>29502</v>
      </c>
      <c r="H1277" s="190"/>
      <c r="I1277" s="27"/>
      <c r="J1277" s="189" t="s">
        <v>14</v>
      </c>
      <c r="K1277" s="28"/>
    </row>
    <row r="1278" ht="22.5" customHeight="1">
      <c r="A1278" s="147">
        <v>46164.0</v>
      </c>
      <c r="B1278" s="15"/>
      <c r="C1278" s="44"/>
      <c r="D1278" s="181" t="s">
        <v>29503</v>
      </c>
      <c r="E1278" s="100"/>
      <c r="F1278" s="112" t="str">
        <f t="shared" si="1"/>
        <v>ZANDI DENIS ROJAS GUTIÉRREZ </v>
      </c>
      <c r="G1278" s="100" t="s">
        <v>29504</v>
      </c>
      <c r="H1278" s="39" t="s">
        <v>12</v>
      </c>
      <c r="I1278" s="27"/>
      <c r="J1278" s="189" t="s">
        <v>14</v>
      </c>
      <c r="K1278" s="28"/>
    </row>
    <row r="1279" ht="22.5" customHeight="1">
      <c r="A1279" s="147">
        <v>46164.0</v>
      </c>
      <c r="B1279" s="15">
        <v>46156.0</v>
      </c>
      <c r="C1279" s="44">
        <v>44713.0</v>
      </c>
      <c r="D1279" s="181" t="s">
        <v>29505</v>
      </c>
      <c r="E1279" s="100"/>
      <c r="F1279" s="112" t="str">
        <f t="shared" si="1"/>
        <v>AXEL ESTEBAN ROMÁN HERRERA </v>
      </c>
      <c r="G1279" s="100" t="s">
        <v>29506</v>
      </c>
      <c r="H1279" s="39" t="s">
        <v>12</v>
      </c>
      <c r="I1279" s="27"/>
      <c r="J1279" s="189" t="s">
        <v>17</v>
      </c>
      <c r="K1279" s="23" t="s">
        <v>15</v>
      </c>
    </row>
    <row r="1280" ht="22.5" customHeight="1">
      <c r="A1280" s="147">
        <v>46164.0</v>
      </c>
      <c r="B1280" s="15"/>
      <c r="C1280" s="46" t="s">
        <v>106</v>
      </c>
      <c r="D1280" s="181" t="s">
        <v>29507</v>
      </c>
      <c r="E1280" s="100"/>
      <c r="F1280" s="112" t="str">
        <f t="shared" si="1"/>
        <v>GABRIELA ANDREA PIZARRO SAAVEDRA </v>
      </c>
      <c r="G1280" s="100" t="s">
        <v>29508</v>
      </c>
      <c r="H1280" s="39" t="s">
        <v>12</v>
      </c>
      <c r="I1280" s="27"/>
      <c r="J1280" s="189" t="s">
        <v>21</v>
      </c>
      <c r="K1280" s="23" t="s">
        <v>15</v>
      </c>
    </row>
    <row r="1281" ht="22.5" customHeight="1">
      <c r="A1281" s="147">
        <v>46164.0</v>
      </c>
      <c r="B1281" s="15">
        <v>46156.0</v>
      </c>
      <c r="C1281" s="44">
        <v>43862.0</v>
      </c>
      <c r="D1281" s="181" t="s">
        <v>29509</v>
      </c>
      <c r="E1281" s="100"/>
      <c r="F1281" s="112" t="str">
        <f t="shared" si="1"/>
        <v>EDITH DEL CARMEN BARRERA MARTÍNEZ </v>
      </c>
      <c r="G1281" s="100" t="s">
        <v>29510</v>
      </c>
      <c r="H1281" s="39" t="s">
        <v>12</v>
      </c>
      <c r="I1281" s="27"/>
      <c r="J1281" s="189" t="s">
        <v>17</v>
      </c>
      <c r="K1281" s="23" t="s">
        <v>15</v>
      </c>
    </row>
    <row r="1282" ht="22.5" customHeight="1">
      <c r="A1282" s="147">
        <v>46164.0</v>
      </c>
      <c r="B1282" s="15">
        <v>46156.0</v>
      </c>
      <c r="C1282" s="44">
        <v>44317.0</v>
      </c>
      <c r="D1282" s="181" t="s">
        <v>29511</v>
      </c>
      <c r="E1282" s="100"/>
      <c r="F1282" s="112" t="str">
        <f t="shared" si="1"/>
        <v>YARKO ANDRÉS OPAZO PADILLA </v>
      </c>
      <c r="G1282" s="100" t="s">
        <v>29512</v>
      </c>
      <c r="H1282" s="39" t="s">
        <v>12</v>
      </c>
      <c r="I1282" s="27"/>
      <c r="J1282" s="189" t="s">
        <v>17</v>
      </c>
      <c r="K1282" s="23" t="s">
        <v>15</v>
      </c>
    </row>
    <row r="1283" ht="22.5" customHeight="1">
      <c r="A1283" s="147">
        <v>46164.0</v>
      </c>
      <c r="B1283" s="15"/>
      <c r="C1283" s="44"/>
      <c r="D1283" s="181" t="s">
        <v>29513</v>
      </c>
      <c r="E1283" s="100"/>
      <c r="F1283" s="112" t="str">
        <f t="shared" si="1"/>
        <v>GUILLERMO MAURICIO GUTIERREZ SILVA </v>
      </c>
      <c r="G1283" s="100" t="s">
        <v>29514</v>
      </c>
      <c r="H1283" s="190"/>
      <c r="I1283" s="27"/>
      <c r="J1283" s="191"/>
      <c r="K1283" s="28"/>
    </row>
    <row r="1284" ht="22.5" customHeight="1">
      <c r="A1284" s="147">
        <v>46164.0</v>
      </c>
      <c r="B1284" s="15"/>
      <c r="C1284" s="44"/>
      <c r="D1284" s="181" t="s">
        <v>29515</v>
      </c>
      <c r="E1284" s="100"/>
      <c r="F1284" s="112" t="str">
        <f t="shared" si="1"/>
        <v>ISAAC ISMAEL VILLALÓN GÓMEZ </v>
      </c>
      <c r="G1284" s="100" t="s">
        <v>29516</v>
      </c>
      <c r="H1284" s="190"/>
      <c r="I1284" s="27"/>
      <c r="J1284" s="189" t="s">
        <v>14</v>
      </c>
      <c r="K1284" s="28"/>
    </row>
    <row r="1285" ht="22.5" customHeight="1">
      <c r="A1285" s="147">
        <v>46164.0</v>
      </c>
      <c r="B1285" s="15"/>
      <c r="C1285" s="44"/>
      <c r="D1285" s="181" t="s">
        <v>29517</v>
      </c>
      <c r="E1285" s="100"/>
      <c r="F1285" s="112" t="str">
        <f t="shared" si="1"/>
        <v>MARCELA EDITH ZÚÑIGA DONOSO </v>
      </c>
      <c r="G1285" s="100" t="s">
        <v>29518</v>
      </c>
      <c r="H1285" s="39" t="s">
        <v>12</v>
      </c>
      <c r="I1285" s="27"/>
      <c r="J1285" s="189" t="s">
        <v>14</v>
      </c>
      <c r="K1285" s="28"/>
    </row>
    <row r="1286" ht="22.5" customHeight="1">
      <c r="A1286" s="147">
        <v>46164.0</v>
      </c>
      <c r="B1286" s="15"/>
      <c r="C1286" s="44"/>
      <c r="D1286" s="181" t="s">
        <v>29519</v>
      </c>
      <c r="E1286" s="100"/>
      <c r="F1286" s="112" t="str">
        <f t="shared" si="1"/>
        <v>SEBASTIÁN ANDREE JARA VILCHES </v>
      </c>
      <c r="G1286" s="100" t="s">
        <v>29520</v>
      </c>
      <c r="H1286" s="39" t="s">
        <v>12</v>
      </c>
      <c r="I1286" s="27"/>
      <c r="J1286" s="189" t="s">
        <v>14</v>
      </c>
      <c r="K1286" s="28"/>
    </row>
    <row r="1287" ht="22.5" customHeight="1">
      <c r="A1287" s="147">
        <v>46164.0</v>
      </c>
      <c r="B1287" s="15">
        <v>46160.0</v>
      </c>
      <c r="C1287" s="44">
        <v>44197.0</v>
      </c>
      <c r="D1287" s="181" t="s">
        <v>29521</v>
      </c>
      <c r="E1287" s="100"/>
      <c r="F1287" s="112" t="str">
        <f t="shared" si="1"/>
        <v>TERESA IVONNE SEGURA RETAMALES </v>
      </c>
      <c r="G1287" s="100" t="s">
        <v>29522</v>
      </c>
      <c r="H1287" s="190"/>
      <c r="I1287" s="27"/>
      <c r="J1287" s="189" t="s">
        <v>19</v>
      </c>
      <c r="K1287" s="23" t="s">
        <v>22</v>
      </c>
    </row>
    <row r="1288" ht="22.5" customHeight="1">
      <c r="A1288" s="147">
        <v>46164.0</v>
      </c>
      <c r="B1288" s="15"/>
      <c r="C1288" s="44"/>
      <c r="D1288" s="181" t="s">
        <v>29523</v>
      </c>
      <c r="E1288" s="100"/>
      <c r="F1288" s="112" t="str">
        <f t="shared" si="1"/>
        <v>FELIPE ANDRÉS VERGARA CABRERA </v>
      </c>
      <c r="G1288" s="100" t="s">
        <v>29524</v>
      </c>
      <c r="H1288" s="39" t="s">
        <v>12</v>
      </c>
      <c r="I1288" s="27"/>
      <c r="J1288" s="189" t="s">
        <v>14</v>
      </c>
      <c r="K1288" s="28"/>
    </row>
    <row r="1289" ht="22.5" customHeight="1">
      <c r="A1289" s="147">
        <v>46164.0</v>
      </c>
      <c r="B1289" s="15"/>
      <c r="C1289" s="44"/>
      <c r="D1289" s="181" t="s">
        <v>29525</v>
      </c>
      <c r="E1289" s="100"/>
      <c r="F1289" s="112" t="str">
        <f t="shared" si="1"/>
        <v>LUCIANO IGNACIO OPAZO DÍAZ </v>
      </c>
      <c r="G1289" s="100" t="s">
        <v>29526</v>
      </c>
      <c r="H1289" s="39" t="s">
        <v>12</v>
      </c>
      <c r="I1289" s="27"/>
      <c r="J1289" s="189" t="s">
        <v>14</v>
      </c>
      <c r="K1289" s="28"/>
    </row>
    <row r="1290" ht="22.5" customHeight="1">
      <c r="A1290" s="147">
        <v>46164.0</v>
      </c>
      <c r="B1290" s="15"/>
      <c r="C1290" s="44"/>
      <c r="D1290" s="181" t="s">
        <v>29527</v>
      </c>
      <c r="E1290" s="100"/>
      <c r="F1290" s="112" t="str">
        <f t="shared" si="1"/>
        <v>MIGUEL RENE GONZALEZ VALDIVIA </v>
      </c>
      <c r="G1290" s="100" t="s">
        <v>8830</v>
      </c>
      <c r="H1290" s="190"/>
      <c r="I1290" s="27"/>
      <c r="J1290" s="189" t="s">
        <v>17</v>
      </c>
      <c r="K1290" s="23" t="s">
        <v>15</v>
      </c>
    </row>
    <row r="1291" ht="22.5" customHeight="1">
      <c r="A1291" s="147">
        <v>46164.0</v>
      </c>
      <c r="B1291" s="15">
        <v>46156.0</v>
      </c>
      <c r="C1291" s="44">
        <v>45413.0</v>
      </c>
      <c r="D1291" s="181" t="s">
        <v>29528</v>
      </c>
      <c r="E1291" s="100"/>
      <c r="F1291" s="112" t="str">
        <f t="shared" si="1"/>
        <v>WALDO JANUARIO CABEZAS SILVA </v>
      </c>
      <c r="G1291" s="100" t="s">
        <v>29529</v>
      </c>
      <c r="H1291" s="39" t="s">
        <v>12</v>
      </c>
      <c r="I1291" s="27"/>
      <c r="J1291" s="189" t="s">
        <v>17</v>
      </c>
      <c r="K1291" s="23" t="s">
        <v>20</v>
      </c>
    </row>
    <row r="1292" ht="22.5" customHeight="1">
      <c r="A1292" s="147">
        <v>46164.0</v>
      </c>
      <c r="B1292" s="15"/>
      <c r="C1292" s="46" t="s">
        <v>29530</v>
      </c>
      <c r="D1292" s="181" t="s">
        <v>29531</v>
      </c>
      <c r="E1292" s="100"/>
      <c r="F1292" s="112" t="str">
        <f t="shared" si="1"/>
        <v>LUIS RODRIGO SAAVEDRA HUERTA </v>
      </c>
      <c r="G1292" s="100" t="s">
        <v>29532</v>
      </c>
      <c r="H1292" s="39" t="s">
        <v>12</v>
      </c>
      <c r="I1292" s="27"/>
      <c r="J1292" s="189" t="s">
        <v>21226</v>
      </c>
      <c r="K1292" s="23" t="s">
        <v>15</v>
      </c>
    </row>
    <row r="1293" ht="22.5" customHeight="1">
      <c r="A1293" s="147">
        <v>46164.0</v>
      </c>
      <c r="B1293" s="15"/>
      <c r="C1293" s="46" t="s">
        <v>228</v>
      </c>
      <c r="D1293" s="181" t="s">
        <v>29533</v>
      </c>
      <c r="E1293" s="100"/>
      <c r="F1293" s="112" t="str">
        <f t="shared" si="1"/>
        <v>LUCY MILENA GARRIDO GODOY </v>
      </c>
      <c r="G1293" s="100" t="s">
        <v>29534</v>
      </c>
      <c r="H1293" s="39" t="s">
        <v>12</v>
      </c>
      <c r="I1293" s="27"/>
      <c r="J1293" s="189" t="s">
        <v>21</v>
      </c>
      <c r="K1293" s="23" t="s">
        <v>15</v>
      </c>
    </row>
    <row r="1294" ht="22.5" customHeight="1">
      <c r="A1294" s="147">
        <v>46164.0</v>
      </c>
      <c r="B1294" s="15"/>
      <c r="C1294" s="44"/>
      <c r="D1294" s="181" t="s">
        <v>29535</v>
      </c>
      <c r="E1294" s="100"/>
      <c r="F1294" s="112" t="str">
        <f t="shared" si="1"/>
        <v>ANDREA NATALIE BASSO VALLADARES </v>
      </c>
      <c r="G1294" s="100" t="s">
        <v>29536</v>
      </c>
      <c r="H1294" s="190"/>
      <c r="I1294" s="27"/>
      <c r="J1294" s="189" t="s">
        <v>14</v>
      </c>
      <c r="K1294" s="28"/>
    </row>
    <row r="1295" ht="22.5" customHeight="1">
      <c r="A1295" s="147">
        <v>46164.0</v>
      </c>
      <c r="B1295" s="15">
        <v>46160.0</v>
      </c>
      <c r="C1295" s="44">
        <v>43891.0</v>
      </c>
      <c r="D1295" s="181" t="s">
        <v>29537</v>
      </c>
      <c r="E1295" s="100"/>
      <c r="F1295" s="112" t="str">
        <f t="shared" si="1"/>
        <v>KAREN VIVIANA VALDIVIA PINTO </v>
      </c>
      <c r="G1295" s="100" t="s">
        <v>29538</v>
      </c>
      <c r="H1295" s="190"/>
      <c r="I1295" s="27"/>
      <c r="J1295" s="189" t="s">
        <v>19</v>
      </c>
      <c r="K1295" s="28"/>
    </row>
    <row r="1296" ht="22.5" customHeight="1">
      <c r="A1296" s="147">
        <v>46164.0</v>
      </c>
      <c r="B1296" s="15"/>
      <c r="C1296" s="46" t="s">
        <v>60</v>
      </c>
      <c r="D1296" s="181" t="s">
        <v>29539</v>
      </c>
      <c r="E1296" s="100"/>
      <c r="F1296" s="112" t="str">
        <f t="shared" si="1"/>
        <v>JORGE ALEX ROJAS CAMPOS </v>
      </c>
      <c r="G1296" s="100" t="s">
        <v>7558</v>
      </c>
      <c r="H1296" s="39" t="s">
        <v>12</v>
      </c>
      <c r="I1296" s="27"/>
      <c r="J1296" s="189" t="s">
        <v>21</v>
      </c>
      <c r="K1296" s="23" t="s">
        <v>15</v>
      </c>
    </row>
    <row r="1297" ht="22.5" customHeight="1">
      <c r="A1297" s="147">
        <v>46164.0</v>
      </c>
      <c r="B1297" s="15">
        <v>46164.0</v>
      </c>
      <c r="C1297" s="44">
        <v>43709.0</v>
      </c>
      <c r="D1297" s="181" t="s">
        <v>29540</v>
      </c>
      <c r="E1297" s="100"/>
      <c r="F1297" s="112" t="str">
        <f t="shared" si="1"/>
        <v>FLORIAN ALEXIS LÓPEZ HENRÍQUEZ </v>
      </c>
      <c r="G1297" s="100" t="s">
        <v>29541</v>
      </c>
      <c r="H1297" s="39" t="s">
        <v>12</v>
      </c>
      <c r="I1297" s="27"/>
      <c r="J1297" s="189" t="s">
        <v>17</v>
      </c>
      <c r="K1297" s="23" t="s">
        <v>15</v>
      </c>
    </row>
    <row r="1298" ht="22.5" customHeight="1">
      <c r="A1298" s="147">
        <v>46164.0</v>
      </c>
      <c r="B1298" s="15">
        <v>46156.0</v>
      </c>
      <c r="C1298" s="44">
        <v>42248.0</v>
      </c>
      <c r="D1298" s="181" t="s">
        <v>29542</v>
      </c>
      <c r="E1298" s="100"/>
      <c r="F1298" s="112" t="str">
        <f t="shared" si="1"/>
        <v>GONZALO GABRIEL ASTORGA LAZCANO </v>
      </c>
      <c r="G1298" s="100" t="s">
        <v>29543</v>
      </c>
      <c r="H1298" s="39" t="s">
        <v>12</v>
      </c>
      <c r="I1298" s="27"/>
      <c r="J1298" s="189" t="s">
        <v>17</v>
      </c>
      <c r="K1298" s="23" t="s">
        <v>15</v>
      </c>
    </row>
    <row r="1299" ht="22.5" customHeight="1">
      <c r="A1299" s="147">
        <v>46164.0</v>
      </c>
      <c r="B1299" s="15"/>
      <c r="C1299" s="46" t="s">
        <v>2336</v>
      </c>
      <c r="D1299" s="181" t="s">
        <v>29544</v>
      </c>
      <c r="E1299" s="100"/>
      <c r="F1299" s="112" t="str">
        <f t="shared" si="1"/>
        <v>ALEXIS CRISTÓBAL MARTEL COVARRUBIAS </v>
      </c>
      <c r="G1299" s="100" t="s">
        <v>29545</v>
      </c>
      <c r="H1299" s="39" t="s">
        <v>12</v>
      </c>
      <c r="I1299" s="27"/>
      <c r="J1299" s="189" t="s">
        <v>21</v>
      </c>
      <c r="K1299" s="23" t="s">
        <v>15</v>
      </c>
    </row>
    <row r="1300" ht="22.5" customHeight="1">
      <c r="A1300" s="147">
        <v>46164.0</v>
      </c>
      <c r="B1300" s="15"/>
      <c r="C1300" s="44"/>
      <c r="D1300" s="181" t="s">
        <v>29546</v>
      </c>
      <c r="E1300" s="100"/>
      <c r="F1300" s="112" t="str">
        <f t="shared" si="1"/>
        <v>EVELYN KARINA RIVERA FOO </v>
      </c>
      <c r="G1300" s="100" t="s">
        <v>29547</v>
      </c>
      <c r="H1300" s="39" t="s">
        <v>12</v>
      </c>
      <c r="I1300" s="27"/>
      <c r="J1300" s="189" t="s">
        <v>14</v>
      </c>
      <c r="K1300" s="28"/>
    </row>
    <row r="1301" ht="22.5" customHeight="1">
      <c r="A1301" s="147">
        <v>46164.0</v>
      </c>
      <c r="B1301" s="15"/>
      <c r="C1301" s="46" t="s">
        <v>228</v>
      </c>
      <c r="D1301" s="181" t="s">
        <v>29548</v>
      </c>
      <c r="E1301" s="100"/>
      <c r="F1301" s="112" t="str">
        <f t="shared" si="1"/>
        <v>MARITZA DEL TRÁNSITO LOMBARDO VILLAGRÁN </v>
      </c>
      <c r="G1301" s="100" t="s">
        <v>29549</v>
      </c>
      <c r="H1301" s="39" t="s">
        <v>12</v>
      </c>
      <c r="I1301" s="27"/>
      <c r="J1301" s="189" t="s">
        <v>21</v>
      </c>
      <c r="K1301" s="23" t="s">
        <v>15</v>
      </c>
    </row>
    <row r="1302" ht="22.5" customHeight="1">
      <c r="A1302" s="147">
        <v>46164.0</v>
      </c>
      <c r="B1302" s="15"/>
      <c r="C1302" s="44"/>
      <c r="D1302" s="181" t="s">
        <v>24122</v>
      </c>
      <c r="E1302" s="100"/>
      <c r="F1302" s="112" t="str">
        <f t="shared" si="1"/>
        <v>JOSÉ MIGUEL JAIME ROJAS </v>
      </c>
      <c r="G1302" s="100" t="s">
        <v>24123</v>
      </c>
      <c r="H1302" s="39" t="s">
        <v>12</v>
      </c>
      <c r="I1302" s="27"/>
      <c r="J1302" s="189" t="s">
        <v>14</v>
      </c>
      <c r="K1302" s="28"/>
    </row>
    <row r="1303" ht="22.5" customHeight="1">
      <c r="A1303" s="147">
        <v>46164.0</v>
      </c>
      <c r="B1303" s="15"/>
      <c r="C1303" s="44"/>
      <c r="D1303" s="181" t="s">
        <v>29550</v>
      </c>
      <c r="E1303" s="100"/>
      <c r="F1303" s="112" t="str">
        <f t="shared" si="1"/>
        <v>MARÍA DANIELLA MONSERRAT VERGARA GÓMEZ </v>
      </c>
      <c r="G1303" s="100" t="s">
        <v>29551</v>
      </c>
      <c r="H1303" s="39" t="s">
        <v>12</v>
      </c>
      <c r="I1303" s="27"/>
      <c r="J1303" s="189" t="s">
        <v>14</v>
      </c>
      <c r="K1303" s="28"/>
    </row>
    <row r="1304" ht="22.5" customHeight="1">
      <c r="A1304" s="147">
        <v>46164.0</v>
      </c>
      <c r="B1304" s="15"/>
      <c r="C1304" s="44"/>
      <c r="D1304" s="181" t="s">
        <v>29552</v>
      </c>
      <c r="E1304" s="100"/>
      <c r="F1304" s="112" t="str">
        <f t="shared" si="1"/>
        <v>AMANDA FRANCISCA ÁVILA TOLRA </v>
      </c>
      <c r="G1304" s="100" t="s">
        <v>29553</v>
      </c>
      <c r="H1304" s="39" t="s">
        <v>12</v>
      </c>
      <c r="I1304" s="27"/>
      <c r="J1304" s="189" t="s">
        <v>14</v>
      </c>
      <c r="K1304" s="23" t="s">
        <v>15</v>
      </c>
    </row>
    <row r="1305" ht="22.5" customHeight="1">
      <c r="A1305" s="147">
        <v>46164.0</v>
      </c>
      <c r="B1305" s="15"/>
      <c r="C1305" s="44"/>
      <c r="D1305" s="181" t="s">
        <v>29554</v>
      </c>
      <c r="E1305" s="100"/>
      <c r="F1305" s="112" t="str">
        <f t="shared" si="1"/>
        <v>PABLO IGNACIO CONTRERAS CUADROS </v>
      </c>
      <c r="G1305" s="100" t="s">
        <v>29555</v>
      </c>
      <c r="H1305" s="39" t="s">
        <v>12</v>
      </c>
      <c r="I1305" s="27"/>
      <c r="J1305" s="189" t="s">
        <v>14</v>
      </c>
      <c r="K1305" s="28"/>
    </row>
    <row r="1306" ht="22.5" customHeight="1">
      <c r="A1306" s="147">
        <v>46164.0</v>
      </c>
      <c r="B1306" s="15"/>
      <c r="C1306" s="44"/>
      <c r="D1306" s="181" t="s">
        <v>29556</v>
      </c>
      <c r="E1306" s="100"/>
      <c r="F1306" s="112" t="str">
        <f t="shared" si="1"/>
        <v>RAFAEL IGNACIO RIVERA RIVERA </v>
      </c>
      <c r="G1306" s="100" t="s">
        <v>29557</v>
      </c>
      <c r="H1306" s="39" t="s">
        <v>12</v>
      </c>
      <c r="I1306" s="27"/>
      <c r="J1306" s="189" t="s">
        <v>14</v>
      </c>
      <c r="K1306" s="23" t="s">
        <v>18</v>
      </c>
    </row>
    <row r="1307" ht="22.5" customHeight="1">
      <c r="A1307" s="147">
        <v>46164.0</v>
      </c>
      <c r="B1307" s="15">
        <v>46156.0</v>
      </c>
      <c r="C1307" s="44">
        <v>44927.0</v>
      </c>
      <c r="D1307" s="181" t="s">
        <v>29558</v>
      </c>
      <c r="E1307" s="100"/>
      <c r="F1307" s="112" t="str">
        <f t="shared" si="1"/>
        <v>RONALD BRIAN RODRÍGUEZ HERNÁNDEZ </v>
      </c>
      <c r="G1307" s="100" t="s">
        <v>29559</v>
      </c>
      <c r="H1307" s="39" t="s">
        <v>12</v>
      </c>
      <c r="I1307" s="27"/>
      <c r="J1307" s="189" t="s">
        <v>17</v>
      </c>
      <c r="K1307" s="23" t="s">
        <v>15</v>
      </c>
    </row>
    <row r="1308" ht="22.5" customHeight="1">
      <c r="A1308" s="147">
        <v>46164.0</v>
      </c>
      <c r="B1308" s="15">
        <v>46160.0</v>
      </c>
      <c r="C1308" s="44">
        <v>45231.0</v>
      </c>
      <c r="D1308" s="181" t="s">
        <v>29560</v>
      </c>
      <c r="E1308" s="100"/>
      <c r="F1308" s="112" t="str">
        <f t="shared" si="1"/>
        <v>NICOLÁS ANDRÉS SIMON MAURIZ </v>
      </c>
      <c r="G1308" s="100" t="s">
        <v>29561</v>
      </c>
      <c r="H1308" s="190"/>
      <c r="I1308" s="27"/>
      <c r="J1308" s="189" t="s">
        <v>19</v>
      </c>
      <c r="K1308" s="23" t="s">
        <v>22</v>
      </c>
    </row>
    <row r="1309" ht="22.5" customHeight="1">
      <c r="A1309" s="147">
        <v>46164.0</v>
      </c>
      <c r="B1309" s="15">
        <v>46160.0</v>
      </c>
      <c r="C1309" s="44">
        <v>43891.0</v>
      </c>
      <c r="D1309" s="181" t="s">
        <v>29562</v>
      </c>
      <c r="E1309" s="100"/>
      <c r="F1309" s="112" t="str">
        <f t="shared" si="1"/>
        <v>SCARLETT CONSTANZA SÁNCHEZ MARDONES </v>
      </c>
      <c r="G1309" s="100" t="s">
        <v>29563</v>
      </c>
      <c r="H1309" s="39" t="s">
        <v>12</v>
      </c>
      <c r="I1309" s="27"/>
      <c r="J1309" s="189" t="s">
        <v>19</v>
      </c>
      <c r="K1309" s="23" t="s">
        <v>15</v>
      </c>
    </row>
    <row r="1310" ht="22.5" customHeight="1">
      <c r="A1310" s="147">
        <v>46164.0</v>
      </c>
      <c r="B1310" s="46"/>
      <c r="C1310" s="44">
        <v>43678.0</v>
      </c>
      <c r="D1310" s="181" t="s">
        <v>25652</v>
      </c>
      <c r="E1310" s="100"/>
      <c r="F1310" s="112" t="str">
        <f t="shared" si="1"/>
        <v>NELSON ENRIQUE BARRIOS MACHADO </v>
      </c>
      <c r="G1310" s="100" t="s">
        <v>25653</v>
      </c>
      <c r="H1310" s="190"/>
      <c r="I1310" s="27"/>
      <c r="J1310" s="189" t="s">
        <v>17</v>
      </c>
      <c r="K1310" s="23" t="s">
        <v>22</v>
      </c>
    </row>
    <row r="1311" ht="22.5" customHeight="1">
      <c r="A1311" s="147">
        <v>46164.0</v>
      </c>
      <c r="B1311" s="15">
        <v>46156.0</v>
      </c>
      <c r="C1311" s="44">
        <v>43497.0</v>
      </c>
      <c r="D1311" s="181" t="s">
        <v>29564</v>
      </c>
      <c r="E1311" s="100"/>
      <c r="F1311" s="112" t="str">
        <f t="shared" si="1"/>
        <v>ALEJANDRA INA ABARCA PAVEZ </v>
      </c>
      <c r="G1311" s="100" t="s">
        <v>29565</v>
      </c>
      <c r="H1311" s="39" t="s">
        <v>12</v>
      </c>
      <c r="I1311" s="27"/>
      <c r="J1311" s="189" t="s">
        <v>17</v>
      </c>
      <c r="K1311" s="23" t="s">
        <v>15</v>
      </c>
    </row>
    <row r="1312" ht="22.5" customHeight="1">
      <c r="A1312" s="147">
        <v>46164.0</v>
      </c>
      <c r="B1312" s="46"/>
      <c r="C1312" s="44">
        <v>43617.0</v>
      </c>
      <c r="D1312" s="181" t="s">
        <v>25371</v>
      </c>
      <c r="E1312" s="100"/>
      <c r="F1312" s="112" t="str">
        <f t="shared" si="1"/>
        <v>CATALINA CECILIA ROBLES MOLINA </v>
      </c>
      <c r="G1312" s="100" t="s">
        <v>25372</v>
      </c>
      <c r="H1312" s="39" t="s">
        <v>12</v>
      </c>
      <c r="I1312" s="27"/>
      <c r="J1312" s="189" t="s">
        <v>19</v>
      </c>
      <c r="K1312" s="23" t="s">
        <v>15</v>
      </c>
    </row>
    <row r="1313" ht="22.5" customHeight="1">
      <c r="A1313" s="147">
        <v>46164.0</v>
      </c>
      <c r="B1313" s="15">
        <v>46160.0</v>
      </c>
      <c r="C1313" s="44">
        <v>43647.0</v>
      </c>
      <c r="D1313" s="181" t="s">
        <v>29566</v>
      </c>
      <c r="E1313" s="100"/>
      <c r="F1313" s="112" t="str">
        <f t="shared" si="1"/>
        <v>MARCO ANTONIO SALINAS URIONA </v>
      </c>
      <c r="G1313" s="100" t="s">
        <v>29567</v>
      </c>
      <c r="H1313" s="39" t="s">
        <v>12</v>
      </c>
      <c r="I1313" s="27"/>
      <c r="J1313" s="189" t="s">
        <v>19</v>
      </c>
      <c r="K1313" s="23" t="s">
        <v>15</v>
      </c>
    </row>
    <row r="1314" ht="22.5" customHeight="1">
      <c r="A1314" s="147">
        <v>46164.0</v>
      </c>
      <c r="B1314" s="15"/>
      <c r="C1314" s="44"/>
      <c r="D1314" s="181" t="s">
        <v>29568</v>
      </c>
      <c r="E1314" s="100"/>
      <c r="F1314" s="112" t="str">
        <f t="shared" si="1"/>
        <v>YERKO MILOVAN ELDAN ELDAN </v>
      </c>
      <c r="G1314" s="100" t="s">
        <v>29569</v>
      </c>
      <c r="H1314" s="39" t="s">
        <v>12</v>
      </c>
      <c r="I1314" s="27"/>
      <c r="J1314" s="189" t="s">
        <v>14</v>
      </c>
      <c r="K1314" s="28"/>
    </row>
    <row r="1315" ht="22.5" customHeight="1">
      <c r="A1315" s="147">
        <v>46164.0</v>
      </c>
      <c r="B1315" s="15"/>
      <c r="C1315" s="44"/>
      <c r="D1315" s="181" t="s">
        <v>29570</v>
      </c>
      <c r="E1315" s="100"/>
      <c r="F1315" s="112" t="str">
        <f t="shared" si="1"/>
        <v>STEPHANIE CONSTANZA GONZÁLEZ KLUG </v>
      </c>
      <c r="G1315" s="100" t="s">
        <v>29571</v>
      </c>
      <c r="H1315" s="39" t="s">
        <v>12</v>
      </c>
      <c r="I1315" s="27"/>
      <c r="J1315" s="189" t="s">
        <v>14</v>
      </c>
      <c r="K1315" s="23" t="s">
        <v>15</v>
      </c>
    </row>
    <row r="1316" ht="22.5" customHeight="1">
      <c r="A1316" s="147">
        <v>46164.0</v>
      </c>
      <c r="B1316" s="15"/>
      <c r="C1316" s="44"/>
      <c r="D1316" s="181" t="s">
        <v>29572</v>
      </c>
      <c r="E1316" s="100"/>
      <c r="F1316" s="112" t="str">
        <f t="shared" si="1"/>
        <v>JAVIER ALONSO FUENTES MICALY </v>
      </c>
      <c r="G1316" s="100" t="s">
        <v>29573</v>
      </c>
      <c r="H1316" s="39" t="s">
        <v>12</v>
      </c>
      <c r="I1316" s="27"/>
      <c r="J1316" s="189" t="s">
        <v>14</v>
      </c>
      <c r="K1316" s="28"/>
    </row>
    <row r="1317" ht="22.5" customHeight="1">
      <c r="A1317" s="147">
        <v>46164.0</v>
      </c>
      <c r="B1317" s="15"/>
      <c r="C1317" s="44"/>
      <c r="D1317" s="181" t="s">
        <v>29574</v>
      </c>
      <c r="E1317" s="100"/>
      <c r="F1317" s="112" t="str">
        <f t="shared" si="1"/>
        <v>VICENTE IGNACIO CID SOTO </v>
      </c>
      <c r="G1317" s="100" t="s">
        <v>29575</v>
      </c>
      <c r="H1317" s="39" t="s">
        <v>12</v>
      </c>
      <c r="I1317" s="27"/>
      <c r="J1317" s="189" t="s">
        <v>14</v>
      </c>
      <c r="K1317" s="28"/>
    </row>
    <row r="1318" ht="22.5" customHeight="1">
      <c r="A1318" s="147">
        <v>46164.0</v>
      </c>
      <c r="B1318" s="15">
        <v>46156.0</v>
      </c>
      <c r="C1318" s="44">
        <v>45292.0</v>
      </c>
      <c r="D1318" s="181" t="s">
        <v>29576</v>
      </c>
      <c r="E1318" s="100"/>
      <c r="F1318" s="112" t="str">
        <f t="shared" si="1"/>
        <v>RODOLFO IGNACIO ALVAREZ FIERRO </v>
      </c>
      <c r="G1318" s="100" t="s">
        <v>29577</v>
      </c>
      <c r="H1318" s="39" t="s">
        <v>12</v>
      </c>
      <c r="I1318" s="27"/>
      <c r="J1318" s="189" t="s">
        <v>17</v>
      </c>
      <c r="K1318" s="23" t="s">
        <v>15</v>
      </c>
    </row>
    <row r="1319" ht="22.5" customHeight="1">
      <c r="A1319" s="147">
        <v>46164.0</v>
      </c>
      <c r="B1319" s="15"/>
      <c r="C1319" s="46" t="s">
        <v>2680</v>
      </c>
      <c r="D1319" s="181" t="s">
        <v>29578</v>
      </c>
      <c r="E1319" s="100"/>
      <c r="F1319" s="112" t="str">
        <f t="shared" si="1"/>
        <v>FRANCISCO NICOLÁS CUMINAO CÁCERES </v>
      </c>
      <c r="G1319" s="100" t="s">
        <v>29579</v>
      </c>
      <c r="H1319" s="39" t="s">
        <v>12</v>
      </c>
      <c r="I1319" s="27"/>
      <c r="J1319" s="189" t="s">
        <v>21226</v>
      </c>
      <c r="K1319" s="23" t="s">
        <v>15</v>
      </c>
    </row>
    <row r="1320" ht="22.5" customHeight="1">
      <c r="A1320" s="147">
        <v>46164.0</v>
      </c>
      <c r="B1320" s="15">
        <v>46156.0</v>
      </c>
      <c r="C1320" s="44">
        <v>43617.0</v>
      </c>
      <c r="D1320" s="181" t="s">
        <v>29580</v>
      </c>
      <c r="E1320" s="100"/>
      <c r="F1320" s="112" t="str">
        <f t="shared" si="1"/>
        <v>DANIELA CHAMORRO ALVIAL </v>
      </c>
      <c r="G1320" s="100" t="s">
        <v>29581</v>
      </c>
      <c r="H1320" s="39" t="s">
        <v>12</v>
      </c>
      <c r="I1320" s="27"/>
      <c r="J1320" s="189" t="s">
        <v>17</v>
      </c>
      <c r="K1320" s="23" t="s">
        <v>15</v>
      </c>
    </row>
    <row r="1321" ht="22.5" customHeight="1">
      <c r="A1321" s="147">
        <v>46164.0</v>
      </c>
      <c r="B1321" s="15">
        <v>46154.0</v>
      </c>
      <c r="C1321" s="44">
        <v>45170.0</v>
      </c>
      <c r="D1321" s="181" t="s">
        <v>29582</v>
      </c>
      <c r="E1321" s="100"/>
      <c r="F1321" s="112" t="str">
        <f t="shared" si="1"/>
        <v>NORA RAFAELA CONTRERAS CASTRO </v>
      </c>
      <c r="G1321" s="100" t="s">
        <v>29583</v>
      </c>
      <c r="H1321" s="190"/>
      <c r="I1321" s="27"/>
      <c r="J1321" s="189" t="s">
        <v>17</v>
      </c>
      <c r="K1321" s="23" t="s">
        <v>22</v>
      </c>
    </row>
    <row r="1322" ht="22.5" customHeight="1">
      <c r="A1322" s="147">
        <v>46164.0</v>
      </c>
      <c r="B1322" s="15"/>
      <c r="C1322" s="46" t="s">
        <v>13626</v>
      </c>
      <c r="D1322" s="181" t="s">
        <v>29584</v>
      </c>
      <c r="E1322" s="100"/>
      <c r="F1322" s="112" t="str">
        <f t="shared" si="1"/>
        <v>CHRISTIAN DAVID GIBERT MORALES </v>
      </c>
      <c r="G1322" s="100" t="s">
        <v>10206</v>
      </c>
      <c r="H1322" s="39" t="s">
        <v>12</v>
      </c>
      <c r="I1322" s="27"/>
      <c r="J1322" s="189" t="s">
        <v>21226</v>
      </c>
      <c r="K1322" s="23" t="s">
        <v>15</v>
      </c>
    </row>
    <row r="1323" ht="22.5" customHeight="1">
      <c r="A1323" s="147">
        <v>46164.0</v>
      </c>
      <c r="B1323" s="15">
        <v>46154.0</v>
      </c>
      <c r="C1323" s="44">
        <v>43862.0</v>
      </c>
      <c r="D1323" s="181" t="s">
        <v>29585</v>
      </c>
      <c r="E1323" s="100"/>
      <c r="F1323" s="112" t="str">
        <f t="shared" si="1"/>
        <v>FRANCISCA VALENTINA VALENZUELA SOTO </v>
      </c>
      <c r="G1323" s="100" t="s">
        <v>29586</v>
      </c>
      <c r="H1323" s="39" t="s">
        <v>12</v>
      </c>
      <c r="I1323" s="27"/>
      <c r="J1323" s="189" t="s">
        <v>17</v>
      </c>
      <c r="K1323" s="23" t="s">
        <v>15</v>
      </c>
    </row>
    <row r="1324" ht="22.5" customHeight="1">
      <c r="A1324" s="147">
        <v>46164.0</v>
      </c>
      <c r="B1324" s="15">
        <v>46155.0</v>
      </c>
      <c r="C1324" s="44">
        <v>43647.0</v>
      </c>
      <c r="D1324" s="181" t="s">
        <v>29587</v>
      </c>
      <c r="E1324" s="100"/>
      <c r="F1324" s="112" t="str">
        <f t="shared" si="1"/>
        <v>MARCO ANTONIO CORTEZ SALDIVAR </v>
      </c>
      <c r="G1324" s="100" t="s">
        <v>29588</v>
      </c>
      <c r="H1324" s="39" t="s">
        <v>12</v>
      </c>
      <c r="I1324" s="27"/>
      <c r="J1324" s="189" t="s">
        <v>17</v>
      </c>
      <c r="K1324" s="23" t="s">
        <v>15</v>
      </c>
    </row>
    <row r="1325" ht="22.5" customHeight="1">
      <c r="A1325" s="147">
        <v>46164.0</v>
      </c>
      <c r="B1325" s="46"/>
      <c r="C1325" s="44"/>
      <c r="D1325" s="181" t="s">
        <v>29589</v>
      </c>
      <c r="E1325" s="100"/>
      <c r="F1325" s="112" t="str">
        <f t="shared" si="1"/>
        <v>JOSE JAVIER CASADO VELLISCA </v>
      </c>
      <c r="G1325" s="100" t="s">
        <v>29590</v>
      </c>
      <c r="H1325" s="39" t="s">
        <v>12</v>
      </c>
      <c r="I1325" s="27"/>
      <c r="J1325" s="189" t="s">
        <v>14</v>
      </c>
      <c r="K1325" s="23" t="s">
        <v>30</v>
      </c>
    </row>
    <row r="1326" ht="22.5" customHeight="1">
      <c r="A1326" s="147">
        <v>46164.0</v>
      </c>
      <c r="B1326" s="15">
        <v>46160.0</v>
      </c>
      <c r="C1326" s="44">
        <v>44593.0</v>
      </c>
      <c r="D1326" s="181" t="s">
        <v>29591</v>
      </c>
      <c r="E1326" s="100"/>
      <c r="F1326" s="112" t="str">
        <f t="shared" si="1"/>
        <v>ROBINSON TITO CACERES SAA </v>
      </c>
      <c r="G1326" s="100" t="s">
        <v>29592</v>
      </c>
      <c r="H1326" s="39" t="s">
        <v>12</v>
      </c>
      <c r="I1326" s="27"/>
      <c r="J1326" s="189" t="s">
        <v>19</v>
      </c>
      <c r="K1326" s="23" t="s">
        <v>15</v>
      </c>
    </row>
    <row r="1327" ht="22.5" customHeight="1">
      <c r="A1327" s="147">
        <v>46164.0</v>
      </c>
      <c r="B1327" s="46"/>
      <c r="C1327" s="46" t="s">
        <v>106</v>
      </c>
      <c r="D1327" s="181" t="s">
        <v>29593</v>
      </c>
      <c r="E1327" s="100"/>
      <c r="F1327" s="112" t="str">
        <f t="shared" si="1"/>
        <v>MIGUEL ANGEL ARAVENA ALLENDES </v>
      </c>
      <c r="G1327" s="100" t="s">
        <v>29594</v>
      </c>
      <c r="H1327" s="39" t="s">
        <v>12</v>
      </c>
      <c r="I1327" s="27"/>
      <c r="J1327" s="189" t="s">
        <v>21</v>
      </c>
      <c r="K1327" s="23" t="s">
        <v>15</v>
      </c>
    </row>
    <row r="1328" ht="22.5" customHeight="1">
      <c r="A1328" s="147">
        <v>46164.0</v>
      </c>
      <c r="B1328" s="46"/>
      <c r="C1328" s="44">
        <v>43586.0</v>
      </c>
      <c r="D1328" s="181" t="s">
        <v>26843</v>
      </c>
      <c r="E1328" s="100"/>
      <c r="F1328" s="112" t="str">
        <f t="shared" si="1"/>
        <v>IGNACIO HERNANDEZ RODRIGUEZ </v>
      </c>
      <c r="G1328" s="100" t="s">
        <v>26844</v>
      </c>
      <c r="H1328" s="39" t="s">
        <v>12</v>
      </c>
      <c r="I1328" s="22" t="s">
        <v>16</v>
      </c>
      <c r="J1328" s="189" t="s">
        <v>17</v>
      </c>
      <c r="K1328" s="28"/>
    </row>
    <row r="1329" ht="22.5" customHeight="1">
      <c r="A1329" s="147">
        <v>46164.0</v>
      </c>
      <c r="B1329" s="15">
        <v>46157.0</v>
      </c>
      <c r="C1329" s="44">
        <v>40603.0</v>
      </c>
      <c r="D1329" s="181" t="s">
        <v>29595</v>
      </c>
      <c r="E1329" s="100"/>
      <c r="F1329" s="112" t="str">
        <f t="shared" si="1"/>
        <v>MARCELO RODRIGO MIRANDA ARANCIBIA </v>
      </c>
      <c r="G1329" s="100" t="s">
        <v>29596</v>
      </c>
      <c r="H1329" s="39" t="s">
        <v>12</v>
      </c>
      <c r="I1329" s="27"/>
      <c r="J1329" s="189" t="s">
        <v>17</v>
      </c>
      <c r="K1329" s="23" t="s">
        <v>15</v>
      </c>
    </row>
    <row r="1330" ht="22.5" customHeight="1">
      <c r="A1330" s="147">
        <v>46164.0</v>
      </c>
      <c r="B1330" s="15">
        <v>46161.0</v>
      </c>
      <c r="C1330" s="44">
        <v>43497.0</v>
      </c>
      <c r="D1330" s="181" t="s">
        <v>29597</v>
      </c>
      <c r="E1330" s="100"/>
      <c r="F1330" s="112" t="str">
        <f t="shared" si="1"/>
        <v>ÁLVARO DAVID ULLOA ESPINOZA </v>
      </c>
      <c r="G1330" s="100" t="s">
        <v>29598</v>
      </c>
      <c r="H1330" s="39" t="s">
        <v>12</v>
      </c>
      <c r="I1330" s="27"/>
      <c r="J1330" s="189" t="s">
        <v>17</v>
      </c>
      <c r="K1330" s="23" t="s">
        <v>15</v>
      </c>
    </row>
    <row r="1331" ht="22.5" customHeight="1">
      <c r="A1331" s="147">
        <v>46164.0</v>
      </c>
      <c r="B1331" s="15"/>
      <c r="C1331" s="44"/>
      <c r="D1331" s="181" t="s">
        <v>29599</v>
      </c>
      <c r="E1331" s="100"/>
      <c r="F1331" s="112" t="str">
        <f t="shared" si="1"/>
        <v>IBZÁN AGUSTÍN ORELLANA MIRANDA </v>
      </c>
      <c r="G1331" s="100" t="s">
        <v>29600</v>
      </c>
      <c r="H1331" s="39" t="s">
        <v>12</v>
      </c>
      <c r="I1331" s="27"/>
      <c r="J1331" s="189" t="s">
        <v>14</v>
      </c>
      <c r="K1331" s="28"/>
    </row>
    <row r="1332" ht="22.5" customHeight="1">
      <c r="A1332" s="147">
        <v>46164.0</v>
      </c>
      <c r="B1332" s="15"/>
      <c r="C1332" s="44"/>
      <c r="D1332" s="181" t="s">
        <v>24892</v>
      </c>
      <c r="E1332" s="100"/>
      <c r="F1332" s="112" t="str">
        <f t="shared" si="1"/>
        <v>FLORENCIA ISABELLA WALTON GONZÁLEZ </v>
      </c>
      <c r="G1332" s="100" t="s">
        <v>24893</v>
      </c>
      <c r="H1332" s="39" t="s">
        <v>12</v>
      </c>
      <c r="I1332" s="27"/>
      <c r="J1332" s="189" t="s">
        <v>14</v>
      </c>
      <c r="K1332" s="28"/>
    </row>
    <row r="1333" ht="22.5" customHeight="1">
      <c r="A1333" s="147">
        <v>46164.0</v>
      </c>
      <c r="B1333" s="15">
        <v>46161.0</v>
      </c>
      <c r="C1333" s="44">
        <v>43647.0</v>
      </c>
      <c r="D1333" s="181" t="s">
        <v>29601</v>
      </c>
      <c r="E1333" s="100"/>
      <c r="F1333" s="112" t="str">
        <f t="shared" si="1"/>
        <v>CHRISTEL GABRIELE ARREDONDO ALVAREZ </v>
      </c>
      <c r="G1333" s="100" t="s">
        <v>29602</v>
      </c>
      <c r="H1333" s="39" t="s">
        <v>12</v>
      </c>
      <c r="I1333" s="27"/>
      <c r="J1333" s="189" t="s">
        <v>17</v>
      </c>
      <c r="K1333" s="23" t="s">
        <v>15</v>
      </c>
    </row>
    <row r="1334" ht="22.5" customHeight="1">
      <c r="A1334" s="147">
        <v>46164.0</v>
      </c>
      <c r="B1334" s="15"/>
      <c r="C1334" s="46" t="s">
        <v>106</v>
      </c>
      <c r="D1334" s="181" t="s">
        <v>29603</v>
      </c>
      <c r="E1334" s="100"/>
      <c r="F1334" s="112" t="str">
        <f t="shared" si="1"/>
        <v>MARLEN DEL PILAR PINO STEGMANN </v>
      </c>
      <c r="G1334" s="100" t="s">
        <v>29604</v>
      </c>
      <c r="H1334" s="39" t="s">
        <v>12</v>
      </c>
      <c r="I1334" s="27"/>
      <c r="J1334" s="189" t="s">
        <v>21</v>
      </c>
      <c r="K1334" s="23" t="s">
        <v>15</v>
      </c>
    </row>
    <row r="1335" ht="22.5" customHeight="1">
      <c r="A1335" s="147">
        <v>46164.0</v>
      </c>
      <c r="B1335" s="15"/>
      <c r="C1335" s="44"/>
      <c r="D1335" s="181" t="s">
        <v>29605</v>
      </c>
      <c r="E1335" s="100"/>
      <c r="F1335" s="112" t="str">
        <f t="shared" si="1"/>
        <v>ALEJANDRO ENRIQUE OJEDA CONSTANZO </v>
      </c>
      <c r="G1335" s="100" t="s">
        <v>29606</v>
      </c>
      <c r="H1335" s="39" t="s">
        <v>12</v>
      </c>
      <c r="I1335" s="27"/>
      <c r="J1335" s="189" t="s">
        <v>14</v>
      </c>
      <c r="K1335" s="28"/>
    </row>
    <row r="1336" ht="22.5" customHeight="1">
      <c r="A1336" s="147">
        <v>46164.0</v>
      </c>
      <c r="B1336" s="15">
        <v>46162.0</v>
      </c>
      <c r="C1336" s="44">
        <v>43862.0</v>
      </c>
      <c r="D1336" s="181" t="s">
        <v>29607</v>
      </c>
      <c r="E1336" s="100"/>
      <c r="F1336" s="112" t="str">
        <f t="shared" si="1"/>
        <v>GUSTAVO ANDRÉS GUZMÁN DÍAZ </v>
      </c>
      <c r="G1336" s="100" t="s">
        <v>29608</v>
      </c>
      <c r="H1336" s="39" t="s">
        <v>12</v>
      </c>
      <c r="I1336" s="27"/>
      <c r="J1336" s="189" t="s">
        <v>17</v>
      </c>
      <c r="K1336" s="23" t="s">
        <v>15</v>
      </c>
    </row>
    <row r="1337" ht="22.5" customHeight="1">
      <c r="A1337" s="147">
        <v>46164.0</v>
      </c>
      <c r="B1337" s="15"/>
      <c r="C1337" s="44"/>
      <c r="D1337" s="181" t="s">
        <v>29609</v>
      </c>
      <c r="E1337" s="100"/>
      <c r="F1337" s="112" t="str">
        <f t="shared" si="1"/>
        <v>SEBASTIÁN MARCELO NÚÑEZ CHACÓN </v>
      </c>
      <c r="G1337" s="100" t="s">
        <v>29610</v>
      </c>
      <c r="H1337" s="190"/>
      <c r="I1337" s="27"/>
      <c r="J1337" s="189" t="s">
        <v>14</v>
      </c>
      <c r="K1337" s="28"/>
    </row>
    <row r="1338" ht="22.5" customHeight="1">
      <c r="A1338" s="147">
        <v>46164.0</v>
      </c>
      <c r="B1338" s="15"/>
      <c r="C1338" s="46" t="s">
        <v>60</v>
      </c>
      <c r="D1338" s="181" t="s">
        <v>29611</v>
      </c>
      <c r="E1338" s="100"/>
      <c r="F1338" s="112" t="str">
        <f t="shared" si="1"/>
        <v>LUCAS ENRIQUE MACHUCA POLANCO </v>
      </c>
      <c r="G1338" s="100" t="s">
        <v>29612</v>
      </c>
      <c r="H1338" s="190"/>
      <c r="I1338" s="27"/>
      <c r="J1338" s="189" t="s">
        <v>21</v>
      </c>
      <c r="K1338" s="28"/>
    </row>
    <row r="1339" ht="22.5" customHeight="1">
      <c r="A1339" s="147">
        <v>46164.0</v>
      </c>
      <c r="B1339" s="15"/>
      <c r="C1339" s="44"/>
      <c r="D1339" s="181" t="s">
        <v>29613</v>
      </c>
      <c r="E1339" s="100"/>
      <c r="F1339" s="112" t="str">
        <f t="shared" si="1"/>
        <v>JOSÉ MANUEL RODRÍGUEZ FAÚNDEZ </v>
      </c>
      <c r="G1339" s="100" t="s">
        <v>29614</v>
      </c>
      <c r="H1339" s="190"/>
      <c r="I1339" s="27"/>
      <c r="J1339" s="189" t="s">
        <v>14</v>
      </c>
      <c r="K1339" s="28"/>
    </row>
    <row r="1340" ht="22.5" customHeight="1">
      <c r="A1340" s="147">
        <v>46164.0</v>
      </c>
      <c r="B1340" s="15"/>
      <c r="C1340" s="44"/>
      <c r="D1340" s="181" t="s">
        <v>29615</v>
      </c>
      <c r="E1340" s="100"/>
      <c r="F1340" s="112" t="str">
        <f t="shared" si="1"/>
        <v>FIDEL ADOLFO SOLORZANO ARIAS </v>
      </c>
      <c r="G1340" s="100" t="s">
        <v>29616</v>
      </c>
      <c r="H1340" s="39" t="s">
        <v>12</v>
      </c>
      <c r="I1340" s="27"/>
      <c r="J1340" s="189" t="s">
        <v>14</v>
      </c>
      <c r="K1340" s="23"/>
    </row>
    <row r="1341" ht="22.5" customHeight="1">
      <c r="A1341" s="147">
        <v>46164.0</v>
      </c>
      <c r="B1341" s="15"/>
      <c r="C1341" s="46" t="s">
        <v>2490</v>
      </c>
      <c r="D1341" s="181" t="s">
        <v>29617</v>
      </c>
      <c r="E1341" s="100"/>
      <c r="F1341" s="112" t="str">
        <f t="shared" si="1"/>
        <v>PEDRO ENRIQUE GUTIERREZ OYARCE </v>
      </c>
      <c r="G1341" s="100" t="s">
        <v>29618</v>
      </c>
      <c r="H1341" s="39" t="s">
        <v>12</v>
      </c>
      <c r="I1341" s="27"/>
      <c r="J1341" s="189" t="s">
        <v>21226</v>
      </c>
      <c r="K1341" s="23" t="s">
        <v>15</v>
      </c>
    </row>
    <row r="1342" ht="22.5" customHeight="1">
      <c r="A1342" s="147">
        <v>46164.0</v>
      </c>
      <c r="B1342" s="15"/>
      <c r="C1342" s="46" t="s">
        <v>4116</v>
      </c>
      <c r="D1342" s="181" t="s">
        <v>29619</v>
      </c>
      <c r="E1342" s="100" t="s">
        <v>29620</v>
      </c>
      <c r="F1342" s="112" t="str">
        <f t="shared" si="1"/>
        <v>ERICA DEL CARMEN LIZANA SEPULVEDA</v>
      </c>
      <c r="G1342" s="100" t="s">
        <v>29621</v>
      </c>
      <c r="H1342" s="39" t="s">
        <v>12</v>
      </c>
      <c r="I1342" s="27"/>
      <c r="J1342" s="189" t="s">
        <v>21</v>
      </c>
      <c r="K1342" s="23" t="s">
        <v>15</v>
      </c>
    </row>
    <row r="1343" ht="22.5" customHeight="1">
      <c r="A1343" s="147">
        <v>46164.0</v>
      </c>
      <c r="B1343" s="15">
        <v>46168.0</v>
      </c>
      <c r="C1343" s="44">
        <v>45078.0</v>
      </c>
      <c r="D1343" s="181" t="s">
        <v>29622</v>
      </c>
      <c r="E1343" s="100" t="s">
        <v>29623</v>
      </c>
      <c r="F1343" s="112" t="str">
        <f t="shared" si="1"/>
        <v>MAURICIO CRISTOBAL GARRIDO PINO</v>
      </c>
      <c r="G1343" s="100" t="s">
        <v>29624</v>
      </c>
      <c r="H1343" s="39" t="s">
        <v>12</v>
      </c>
      <c r="I1343" s="27"/>
      <c r="J1343" s="189" t="s">
        <v>17</v>
      </c>
      <c r="K1343" s="23" t="s">
        <v>15</v>
      </c>
    </row>
    <row r="1344" ht="22.5" customHeight="1">
      <c r="A1344" s="147">
        <v>46164.0</v>
      </c>
      <c r="B1344" s="15"/>
      <c r="C1344" s="46"/>
      <c r="D1344" s="181" t="s">
        <v>29625</v>
      </c>
      <c r="E1344" s="100" t="s">
        <v>29626</v>
      </c>
      <c r="F1344" s="112" t="str">
        <f t="shared" si="1"/>
        <v>ANDREA NATALIE BASSO VALLADARES</v>
      </c>
      <c r="G1344" s="100" t="s">
        <v>29627</v>
      </c>
      <c r="H1344" s="39" t="s">
        <v>12</v>
      </c>
      <c r="I1344" s="27"/>
      <c r="J1344" s="189" t="s">
        <v>14</v>
      </c>
      <c r="K1344" s="23" t="s">
        <v>15</v>
      </c>
    </row>
    <row r="1345" ht="22.5" customHeight="1">
      <c r="A1345" s="147">
        <v>46164.0</v>
      </c>
      <c r="B1345" s="15">
        <v>46168.0</v>
      </c>
      <c r="C1345" s="44">
        <v>45717.0</v>
      </c>
      <c r="D1345" s="181" t="s">
        <v>29628</v>
      </c>
      <c r="E1345" s="100" t="s">
        <v>29629</v>
      </c>
      <c r="F1345" s="112" t="str">
        <f t="shared" si="1"/>
        <v>NICOLAS SAMUEL DEL PINO</v>
      </c>
      <c r="G1345" s="100" t="s">
        <v>29630</v>
      </c>
      <c r="H1345" s="39" t="s">
        <v>12</v>
      </c>
      <c r="I1345" s="27"/>
      <c r="J1345" s="189" t="s">
        <v>17</v>
      </c>
      <c r="K1345" s="23" t="s">
        <v>15</v>
      </c>
    </row>
    <row r="1346" ht="22.5" customHeight="1">
      <c r="A1346" s="147">
        <v>46167.0</v>
      </c>
      <c r="B1346" s="15"/>
      <c r="C1346" s="46" t="s">
        <v>432</v>
      </c>
      <c r="D1346" s="181" t="s">
        <v>29631</v>
      </c>
      <c r="E1346" s="100"/>
      <c r="F1346" s="112" t="str">
        <f t="shared" si="1"/>
        <v>ANDRES EDUARDO LOPEZ CORONEL </v>
      </c>
      <c r="G1346" s="100" t="s">
        <v>29632</v>
      </c>
      <c r="H1346" s="190"/>
      <c r="I1346" s="27"/>
      <c r="J1346" s="189" t="s">
        <v>21</v>
      </c>
      <c r="K1346" s="28"/>
    </row>
    <row r="1347" ht="22.5" customHeight="1">
      <c r="A1347" s="147">
        <v>46167.0</v>
      </c>
      <c r="B1347" s="15"/>
      <c r="C1347" s="46" t="s">
        <v>432</v>
      </c>
      <c r="D1347" s="181" t="s">
        <v>29633</v>
      </c>
      <c r="E1347" s="100"/>
      <c r="F1347" s="112" t="str">
        <f t="shared" si="1"/>
        <v>MAITE FRANCISCA VALENZUELA YOUNG </v>
      </c>
      <c r="G1347" s="100" t="s">
        <v>29634</v>
      </c>
      <c r="H1347" s="190"/>
      <c r="I1347" s="27"/>
      <c r="J1347" s="189" t="s">
        <v>21</v>
      </c>
      <c r="K1347" s="28"/>
    </row>
    <row r="1348" ht="22.5" customHeight="1">
      <c r="A1348" s="147">
        <v>46167.0</v>
      </c>
      <c r="B1348" s="15"/>
      <c r="C1348" s="44">
        <v>45536.0</v>
      </c>
      <c r="D1348" s="181" t="s">
        <v>29635</v>
      </c>
      <c r="E1348" s="100"/>
      <c r="F1348" s="112" t="str">
        <f t="shared" si="1"/>
        <v>JAVIER ENRIQUE HERRERA VARGAS </v>
      </c>
      <c r="G1348" s="100" t="s">
        <v>29636</v>
      </c>
      <c r="H1348" s="190"/>
      <c r="I1348" s="27"/>
      <c r="J1348" s="189" t="s">
        <v>19</v>
      </c>
      <c r="K1348" s="23" t="s">
        <v>22</v>
      </c>
    </row>
    <row r="1349" ht="22.5" customHeight="1">
      <c r="A1349" s="147">
        <v>46167.0</v>
      </c>
      <c r="B1349" s="15"/>
      <c r="C1349" s="44">
        <v>35735.0</v>
      </c>
      <c r="D1349" s="181" t="s">
        <v>29637</v>
      </c>
      <c r="E1349" s="100"/>
      <c r="F1349" s="112" t="str">
        <f t="shared" si="1"/>
        <v>JOSÉ MIGUEL OLIVARES VERDEJO </v>
      </c>
      <c r="G1349" s="100" t="s">
        <v>29638</v>
      </c>
      <c r="H1349" s="190"/>
      <c r="I1349" s="27"/>
      <c r="J1349" s="189" t="s">
        <v>27</v>
      </c>
      <c r="K1349" s="28"/>
    </row>
    <row r="1350" ht="22.5" customHeight="1">
      <c r="A1350" s="147">
        <v>46167.0</v>
      </c>
      <c r="B1350" s="15">
        <v>46155.0</v>
      </c>
      <c r="C1350" s="44">
        <v>43709.0</v>
      </c>
      <c r="D1350" s="181" t="s">
        <v>29639</v>
      </c>
      <c r="E1350" s="100"/>
      <c r="F1350" s="112" t="str">
        <f t="shared" si="1"/>
        <v>NORMA DELFINA PARADA TORRES </v>
      </c>
      <c r="G1350" s="100" t="s">
        <v>29640</v>
      </c>
      <c r="H1350" s="190"/>
      <c r="I1350" s="27"/>
      <c r="J1350" s="189" t="s">
        <v>17</v>
      </c>
      <c r="K1350" s="23" t="s">
        <v>22</v>
      </c>
    </row>
    <row r="1351" ht="22.5" customHeight="1">
      <c r="A1351" s="147">
        <v>46167.0</v>
      </c>
      <c r="B1351" s="15"/>
      <c r="C1351" s="46" t="s">
        <v>14710</v>
      </c>
      <c r="D1351" s="181" t="s">
        <v>29641</v>
      </c>
      <c r="E1351" s="100"/>
      <c r="F1351" s="112" t="str">
        <f t="shared" si="1"/>
        <v>PATRICIA ANDREA CORTÉS ALVARADO </v>
      </c>
      <c r="G1351" s="100" t="s">
        <v>29642</v>
      </c>
      <c r="H1351" s="190"/>
      <c r="I1351" s="27"/>
      <c r="J1351" s="189" t="s">
        <v>21</v>
      </c>
      <c r="K1351" s="28"/>
    </row>
    <row r="1352" ht="22.5" customHeight="1">
      <c r="A1352" s="147">
        <v>46167.0</v>
      </c>
      <c r="B1352" s="46"/>
      <c r="C1352" s="44">
        <v>45139.0</v>
      </c>
      <c r="D1352" s="181" t="s">
        <v>25701</v>
      </c>
      <c r="E1352" s="100"/>
      <c r="F1352" s="112" t="str">
        <f t="shared" si="1"/>
        <v>ERIKA SILVIA HENRIQUEZ FERNANDEZ </v>
      </c>
      <c r="G1352" s="100" t="s">
        <v>25702</v>
      </c>
      <c r="H1352" s="190"/>
      <c r="I1352" s="27"/>
      <c r="J1352" s="189" t="s">
        <v>19</v>
      </c>
      <c r="K1352" s="23" t="s">
        <v>22</v>
      </c>
    </row>
    <row r="1353" ht="22.5" customHeight="1">
      <c r="A1353" s="147">
        <v>46167.0</v>
      </c>
      <c r="B1353" s="15"/>
      <c r="C1353" s="46" t="s">
        <v>122</v>
      </c>
      <c r="D1353" s="181" t="s">
        <v>29643</v>
      </c>
      <c r="E1353" s="100"/>
      <c r="F1353" s="112" t="str">
        <f t="shared" si="1"/>
        <v>JORGE ANDRÉS RIVERA TORRES </v>
      </c>
      <c r="G1353" s="100" t="s">
        <v>29644</v>
      </c>
      <c r="H1353" s="190"/>
      <c r="I1353" s="27"/>
      <c r="J1353" s="189" t="s">
        <v>21</v>
      </c>
      <c r="K1353" s="28"/>
    </row>
    <row r="1354" ht="22.5" customHeight="1">
      <c r="A1354" s="147">
        <v>46167.0</v>
      </c>
      <c r="B1354" s="15">
        <v>46155.0</v>
      </c>
      <c r="C1354" s="44">
        <v>43101.0</v>
      </c>
      <c r="D1354" s="181" t="s">
        <v>29645</v>
      </c>
      <c r="E1354" s="100"/>
      <c r="F1354" s="112" t="str">
        <f t="shared" si="1"/>
        <v>FREDDY RICARDO MORALES MONTOYA </v>
      </c>
      <c r="G1354" s="100" t="s">
        <v>29646</v>
      </c>
      <c r="H1354" s="190"/>
      <c r="I1354" s="27"/>
      <c r="J1354" s="189" t="s">
        <v>17</v>
      </c>
      <c r="K1354" s="23" t="s">
        <v>22</v>
      </c>
    </row>
    <row r="1355" ht="22.5" customHeight="1">
      <c r="A1355" s="147">
        <v>46167.0</v>
      </c>
      <c r="B1355" s="15"/>
      <c r="C1355" s="46" t="s">
        <v>2785</v>
      </c>
      <c r="D1355" s="181" t="s">
        <v>29647</v>
      </c>
      <c r="E1355" s="100"/>
      <c r="F1355" s="112" t="str">
        <f t="shared" si="1"/>
        <v>CHRISTIAN ANDRÉS DELGADO AVENDAÑO </v>
      </c>
      <c r="G1355" s="100" t="s">
        <v>29648</v>
      </c>
      <c r="H1355" s="190"/>
      <c r="I1355" s="27"/>
      <c r="J1355" s="189" t="s">
        <v>21</v>
      </c>
      <c r="K1355" s="28"/>
    </row>
    <row r="1356" ht="22.5" customHeight="1">
      <c r="A1356" s="147">
        <v>46167.0</v>
      </c>
      <c r="B1356" s="15">
        <v>46160.0</v>
      </c>
      <c r="C1356" s="44">
        <v>43678.0</v>
      </c>
      <c r="D1356" s="181" t="s">
        <v>29649</v>
      </c>
      <c r="E1356" s="100"/>
      <c r="F1356" s="112" t="str">
        <f t="shared" si="1"/>
        <v>TOMÁS ESTEBAN BRUNA NAVARRETE </v>
      </c>
      <c r="G1356" s="100" t="s">
        <v>29650</v>
      </c>
      <c r="H1356" s="190"/>
      <c r="I1356" s="27"/>
      <c r="J1356" s="189" t="s">
        <v>19</v>
      </c>
      <c r="K1356" s="23" t="s">
        <v>22</v>
      </c>
    </row>
    <row r="1357" ht="22.5" customHeight="1">
      <c r="A1357" s="147">
        <v>46167.0</v>
      </c>
      <c r="B1357" s="46"/>
      <c r="C1357" s="44">
        <v>42644.0</v>
      </c>
      <c r="D1357" s="181" t="s">
        <v>25654</v>
      </c>
      <c r="E1357" s="100"/>
      <c r="F1357" s="112" t="str">
        <f t="shared" si="1"/>
        <v>RAMÓN ANDRÉS ROBLES NAVARRETE </v>
      </c>
      <c r="G1357" s="100" t="s">
        <v>25655</v>
      </c>
      <c r="H1357" s="190"/>
      <c r="I1357" s="27"/>
      <c r="J1357" s="189" t="s">
        <v>17</v>
      </c>
      <c r="K1357" s="23" t="s">
        <v>22</v>
      </c>
    </row>
    <row r="1358" ht="22.5" customHeight="1">
      <c r="A1358" s="147">
        <v>46167.0</v>
      </c>
      <c r="B1358" s="46"/>
      <c r="C1358" s="46" t="s">
        <v>106</v>
      </c>
      <c r="D1358" s="181" t="s">
        <v>29651</v>
      </c>
      <c r="E1358" s="100"/>
      <c r="F1358" s="112" t="str">
        <f t="shared" si="1"/>
        <v>VERÓNICA PATRICIA MILLAO FUENTES </v>
      </c>
      <c r="G1358" s="100" t="s">
        <v>29652</v>
      </c>
      <c r="H1358" s="190"/>
      <c r="I1358" s="27"/>
      <c r="J1358" s="189" t="s">
        <v>21</v>
      </c>
      <c r="K1358" s="28"/>
    </row>
    <row r="1359" ht="22.5" customHeight="1">
      <c r="A1359" s="147">
        <v>46167.0</v>
      </c>
      <c r="B1359" s="15">
        <v>46156.0</v>
      </c>
      <c r="C1359" s="44">
        <v>42887.0</v>
      </c>
      <c r="D1359" s="181" t="s">
        <v>29653</v>
      </c>
      <c r="E1359" s="100"/>
      <c r="F1359" s="112" t="str">
        <f t="shared" si="1"/>
        <v>JOHN DANIEL MATTA OLIVARES </v>
      </c>
      <c r="G1359" s="100" t="s">
        <v>20197</v>
      </c>
      <c r="H1359" s="190"/>
      <c r="I1359" s="27"/>
      <c r="J1359" s="189" t="s">
        <v>17</v>
      </c>
      <c r="K1359" s="23" t="s">
        <v>22</v>
      </c>
    </row>
    <row r="1360" ht="22.5" customHeight="1">
      <c r="A1360" s="147">
        <v>46167.0</v>
      </c>
      <c r="B1360" s="15">
        <v>46155.0</v>
      </c>
      <c r="C1360" s="44">
        <v>45901.0</v>
      </c>
      <c r="D1360" s="181" t="s">
        <v>29654</v>
      </c>
      <c r="E1360" s="100"/>
      <c r="F1360" s="112" t="str">
        <f t="shared" si="1"/>
        <v>EDISON RODRIGO REYES OLIVARES </v>
      </c>
      <c r="G1360" s="100" t="s">
        <v>29655</v>
      </c>
      <c r="H1360" s="190"/>
      <c r="I1360" s="27"/>
      <c r="J1360" s="189" t="s">
        <v>17</v>
      </c>
      <c r="K1360" s="23" t="s">
        <v>22</v>
      </c>
    </row>
    <row r="1361" ht="22.5" customHeight="1">
      <c r="A1361" s="147">
        <v>46167.0</v>
      </c>
      <c r="B1361" s="15"/>
      <c r="C1361" s="44"/>
      <c r="D1361" s="181" t="s">
        <v>29656</v>
      </c>
      <c r="E1361" s="100"/>
      <c r="F1361" s="112" t="str">
        <f t="shared" si="1"/>
        <v>FRANCO IGNACIO GÓMEZ AHUMADA </v>
      </c>
      <c r="G1361" s="100" t="s">
        <v>29657</v>
      </c>
      <c r="H1361" s="190"/>
      <c r="I1361" s="27"/>
      <c r="J1361" s="189" t="s">
        <v>14</v>
      </c>
      <c r="K1361" s="28"/>
    </row>
    <row r="1362" ht="22.5" customHeight="1">
      <c r="A1362" s="147">
        <v>46167.0</v>
      </c>
      <c r="B1362" s="15"/>
      <c r="C1362" s="44"/>
      <c r="D1362" s="181" t="s">
        <v>29658</v>
      </c>
      <c r="E1362" s="100"/>
      <c r="F1362" s="112" t="str">
        <f t="shared" si="1"/>
        <v>NOEMÍ VALESKA GONZÁLEZ MATELUNA </v>
      </c>
      <c r="G1362" s="100" t="s">
        <v>29659</v>
      </c>
      <c r="H1362" s="190"/>
      <c r="I1362" s="27"/>
      <c r="J1362" s="189" t="s">
        <v>14</v>
      </c>
      <c r="K1362" s="28"/>
    </row>
    <row r="1363" ht="22.5" customHeight="1">
      <c r="A1363" s="147">
        <v>46167.0</v>
      </c>
      <c r="B1363" s="15">
        <v>46157.0</v>
      </c>
      <c r="C1363" s="44">
        <v>43831.0</v>
      </c>
      <c r="D1363" s="181" t="s">
        <v>29660</v>
      </c>
      <c r="E1363" s="100"/>
      <c r="F1363" s="112" t="str">
        <f t="shared" si="1"/>
        <v>CRISTINA ESTEFANÍA GRACIELA GONDOS GALDAMES </v>
      </c>
      <c r="G1363" s="100" t="s">
        <v>29661</v>
      </c>
      <c r="H1363" s="190"/>
      <c r="I1363" s="27"/>
      <c r="J1363" s="189" t="s">
        <v>17</v>
      </c>
      <c r="K1363" s="23" t="s">
        <v>22</v>
      </c>
    </row>
    <row r="1364" ht="22.5" customHeight="1">
      <c r="A1364" s="147">
        <v>46167.0</v>
      </c>
      <c r="B1364" s="15">
        <v>46160.0</v>
      </c>
      <c r="C1364" s="44">
        <v>42186.0</v>
      </c>
      <c r="D1364" s="181" t="s">
        <v>29662</v>
      </c>
      <c r="E1364" s="100"/>
      <c r="F1364" s="112" t="str">
        <f t="shared" si="1"/>
        <v>CARLOS HUMBERTO SILVA SILVA </v>
      </c>
      <c r="G1364" s="100" t="s">
        <v>29663</v>
      </c>
      <c r="H1364" s="190"/>
      <c r="I1364" s="27"/>
      <c r="J1364" s="189" t="s">
        <v>17</v>
      </c>
      <c r="K1364" s="23" t="s">
        <v>22</v>
      </c>
    </row>
    <row r="1365" ht="22.5" customHeight="1">
      <c r="A1365" s="147">
        <v>46167.0</v>
      </c>
      <c r="B1365" s="15"/>
      <c r="C1365" s="46" t="s">
        <v>13548</v>
      </c>
      <c r="D1365" s="181" t="s">
        <v>29664</v>
      </c>
      <c r="E1365" s="100"/>
      <c r="F1365" s="112" t="str">
        <f t="shared" si="1"/>
        <v>RAUL EDUARDO JUNIOR PARRAGUEZ TOLEDO </v>
      </c>
      <c r="G1365" s="100" t="s">
        <v>29665</v>
      </c>
      <c r="H1365" s="190"/>
      <c r="I1365" s="27"/>
      <c r="J1365" s="189" t="s">
        <v>26</v>
      </c>
      <c r="K1365" s="28"/>
    </row>
    <row r="1366" ht="22.5" customHeight="1">
      <c r="A1366" s="147">
        <v>46167.0</v>
      </c>
      <c r="B1366" s="15"/>
      <c r="C1366" s="44"/>
      <c r="D1366" s="181" t="s">
        <v>29666</v>
      </c>
      <c r="E1366" s="100"/>
      <c r="F1366" s="112" t="str">
        <f t="shared" si="1"/>
        <v>FERNANDA JAVIERA ASTUDILLO TAPIA </v>
      </c>
      <c r="G1366" s="100" t="s">
        <v>29667</v>
      </c>
      <c r="H1366" s="190"/>
      <c r="I1366" s="27"/>
      <c r="J1366" s="189" t="s">
        <v>14</v>
      </c>
      <c r="K1366" s="28"/>
    </row>
    <row r="1367" ht="22.5" customHeight="1">
      <c r="A1367" s="147">
        <v>46167.0</v>
      </c>
      <c r="B1367" s="15"/>
      <c r="C1367" s="44"/>
      <c r="D1367" s="181" t="s">
        <v>29668</v>
      </c>
      <c r="E1367" s="100"/>
      <c r="F1367" s="112" t="str">
        <f t="shared" si="1"/>
        <v>KAROLAY ROSEMARY CÁCERES POBLETE </v>
      </c>
      <c r="G1367" s="100" t="s">
        <v>1026</v>
      </c>
      <c r="H1367" s="190"/>
      <c r="I1367" s="27"/>
      <c r="J1367" s="189" t="s">
        <v>17</v>
      </c>
      <c r="K1367" s="23" t="s">
        <v>22</v>
      </c>
    </row>
    <row r="1368" ht="22.5" customHeight="1">
      <c r="A1368" s="147">
        <v>46167.0</v>
      </c>
      <c r="B1368" s="15"/>
      <c r="C1368" s="44"/>
      <c r="D1368" s="181" t="s">
        <v>29669</v>
      </c>
      <c r="E1368" s="100"/>
      <c r="F1368" s="112" t="str">
        <f t="shared" si="1"/>
        <v>JAVIERA CONSTANZA RAMOS VERGARA </v>
      </c>
      <c r="G1368" s="100" t="s">
        <v>29670</v>
      </c>
      <c r="H1368" s="190"/>
      <c r="I1368" s="27"/>
      <c r="J1368" s="189" t="s">
        <v>14</v>
      </c>
      <c r="K1368" s="28"/>
    </row>
    <row r="1369" ht="22.5" customHeight="1">
      <c r="A1369" s="147">
        <v>46167.0</v>
      </c>
      <c r="B1369" s="15"/>
      <c r="C1369" s="44"/>
      <c r="D1369" s="181" t="s">
        <v>29671</v>
      </c>
      <c r="E1369" s="100"/>
      <c r="F1369" s="112" t="str">
        <f t="shared" si="1"/>
        <v>VICENTE ENRIQUE JORQUERA VEGA </v>
      </c>
      <c r="G1369" s="100" t="s">
        <v>2838</v>
      </c>
      <c r="H1369" s="190"/>
      <c r="I1369" s="27"/>
      <c r="J1369" s="189" t="s">
        <v>14</v>
      </c>
      <c r="K1369" s="28"/>
    </row>
    <row r="1370" ht="22.5" customHeight="1">
      <c r="A1370" s="147">
        <v>46167.0</v>
      </c>
      <c r="B1370" s="15"/>
      <c r="C1370" s="46" t="s">
        <v>6006</v>
      </c>
      <c r="D1370" s="181" t="s">
        <v>29672</v>
      </c>
      <c r="E1370" s="100"/>
      <c r="F1370" s="112" t="str">
        <f t="shared" si="1"/>
        <v>ALEJANDRA PAULINA SILVA BARRAZA </v>
      </c>
      <c r="G1370" s="100" t="s">
        <v>9738</v>
      </c>
      <c r="H1370" s="190"/>
      <c r="I1370" s="27"/>
      <c r="J1370" s="189" t="s">
        <v>26</v>
      </c>
      <c r="K1370" s="28"/>
    </row>
    <row r="1371" ht="22.5" customHeight="1">
      <c r="A1371" s="147">
        <v>46167.0</v>
      </c>
      <c r="B1371" s="15"/>
      <c r="C1371" s="44"/>
      <c r="D1371" s="181" t="s">
        <v>29673</v>
      </c>
      <c r="E1371" s="100"/>
      <c r="F1371" s="112" t="str">
        <f t="shared" si="1"/>
        <v>GERALD GERVASIO ÁLVAREZ MARROQUI </v>
      </c>
      <c r="G1371" s="100" t="s">
        <v>29674</v>
      </c>
      <c r="H1371" s="190"/>
      <c r="I1371" s="27"/>
      <c r="J1371" s="189" t="s">
        <v>14</v>
      </c>
      <c r="K1371" s="28"/>
    </row>
    <row r="1372" ht="22.5" customHeight="1">
      <c r="A1372" s="147">
        <v>46167.0</v>
      </c>
      <c r="B1372" s="15"/>
      <c r="C1372" s="44"/>
      <c r="D1372" s="181" t="s">
        <v>22711</v>
      </c>
      <c r="E1372" s="100"/>
      <c r="F1372" s="112" t="str">
        <f t="shared" si="1"/>
        <v>DIEGO CRISTÓBAL BARRÍA ALIAGA </v>
      </c>
      <c r="G1372" s="100" t="s">
        <v>22712</v>
      </c>
      <c r="H1372" s="190"/>
      <c r="I1372" s="27"/>
      <c r="J1372" s="189" t="s">
        <v>14</v>
      </c>
      <c r="K1372" s="28"/>
    </row>
    <row r="1373" ht="22.5" customHeight="1">
      <c r="A1373" s="147">
        <v>46167.0</v>
      </c>
      <c r="B1373" s="15">
        <v>46160.0</v>
      </c>
      <c r="C1373" s="44">
        <v>45352.0</v>
      </c>
      <c r="D1373" s="181" t="s">
        <v>29675</v>
      </c>
      <c r="E1373" s="100"/>
      <c r="F1373" s="112" t="str">
        <f t="shared" si="1"/>
        <v>RENZO ALBERTO VARELA ROJAS </v>
      </c>
      <c r="G1373" s="100" t="s">
        <v>29676</v>
      </c>
      <c r="H1373" s="190"/>
      <c r="I1373" s="27"/>
      <c r="J1373" s="189" t="s">
        <v>19</v>
      </c>
      <c r="K1373" s="28"/>
    </row>
    <row r="1374" ht="22.5" customHeight="1">
      <c r="A1374" s="147">
        <v>46167.0</v>
      </c>
      <c r="B1374" s="15"/>
      <c r="C1374" s="44"/>
      <c r="D1374" s="181" t="s">
        <v>29677</v>
      </c>
      <c r="E1374" s="100"/>
      <c r="F1374" s="112" t="str">
        <f t="shared" si="1"/>
        <v>ABRAHAM ANTONIO RUBINA PONCE </v>
      </c>
      <c r="G1374" s="100" t="s">
        <v>29678</v>
      </c>
      <c r="H1374" s="190"/>
      <c r="I1374" s="27"/>
      <c r="J1374" s="189" t="s">
        <v>14</v>
      </c>
      <c r="K1374" s="28"/>
    </row>
    <row r="1375" ht="22.5" customHeight="1">
      <c r="A1375" s="147">
        <v>46167.0</v>
      </c>
      <c r="B1375" s="15"/>
      <c r="C1375" s="44"/>
      <c r="D1375" s="181" t="s">
        <v>29679</v>
      </c>
      <c r="E1375" s="100"/>
      <c r="F1375" s="112" t="str">
        <f t="shared" si="1"/>
        <v>MARÍA JOANA GRANIFO CISTERNA </v>
      </c>
      <c r="G1375" s="100" t="s">
        <v>11574</v>
      </c>
      <c r="H1375" s="190"/>
      <c r="I1375" s="27"/>
      <c r="J1375" s="189" t="s">
        <v>14</v>
      </c>
      <c r="K1375" s="28"/>
    </row>
    <row r="1376" ht="22.5" customHeight="1">
      <c r="A1376" s="147">
        <v>46167.0</v>
      </c>
      <c r="B1376" s="15"/>
      <c r="C1376" s="46" t="s">
        <v>1312</v>
      </c>
      <c r="D1376" s="181" t="s">
        <v>29680</v>
      </c>
      <c r="E1376" s="100"/>
      <c r="F1376" s="112" t="str">
        <f t="shared" si="1"/>
        <v>JUAN FRANCISCO ACUÑA CONTRERAS </v>
      </c>
      <c r="G1376" s="100" t="s">
        <v>29681</v>
      </c>
      <c r="H1376" s="190"/>
      <c r="I1376" s="27"/>
      <c r="J1376" s="189" t="s">
        <v>21</v>
      </c>
      <c r="K1376" s="28"/>
    </row>
    <row r="1377" ht="22.5" customHeight="1">
      <c r="A1377" s="147">
        <v>46167.0</v>
      </c>
      <c r="B1377" s="15"/>
      <c r="C1377" s="44"/>
      <c r="D1377" s="181" t="s">
        <v>29682</v>
      </c>
      <c r="E1377" s="100"/>
      <c r="F1377" s="112" t="str">
        <f t="shared" si="1"/>
        <v>ESTEBAN ISAAC VARGAS RIVAS </v>
      </c>
      <c r="G1377" s="100" t="s">
        <v>29683</v>
      </c>
      <c r="H1377" s="190"/>
      <c r="I1377" s="27"/>
      <c r="J1377" s="189" t="s">
        <v>14</v>
      </c>
      <c r="K1377" s="28"/>
    </row>
    <row r="1378" ht="22.5" customHeight="1">
      <c r="A1378" s="147">
        <v>46167.0</v>
      </c>
      <c r="B1378" s="15"/>
      <c r="C1378" s="44"/>
      <c r="D1378" s="181" t="s">
        <v>29684</v>
      </c>
      <c r="E1378" s="100"/>
      <c r="F1378" s="112" t="str">
        <f t="shared" si="1"/>
        <v>ESTEFANIE PATRICIA ZÁRATE FERNÁNDEZ </v>
      </c>
      <c r="G1378" s="100" t="s">
        <v>29685</v>
      </c>
      <c r="H1378" s="190"/>
      <c r="I1378" s="27"/>
      <c r="J1378" s="189" t="s">
        <v>14</v>
      </c>
      <c r="K1378" s="28"/>
    </row>
    <row r="1379" ht="22.5" customHeight="1">
      <c r="A1379" s="147">
        <v>46167.0</v>
      </c>
      <c r="B1379" s="15">
        <v>46160.0</v>
      </c>
      <c r="C1379" s="44">
        <v>45505.0</v>
      </c>
      <c r="D1379" s="181" t="s">
        <v>29686</v>
      </c>
      <c r="E1379" s="100"/>
      <c r="F1379" s="112" t="str">
        <f t="shared" si="1"/>
        <v>CLAUDIO ANDRES ARAYA PEREZ </v>
      </c>
      <c r="G1379" s="100" t="s">
        <v>20122</v>
      </c>
      <c r="H1379" s="190"/>
      <c r="I1379" s="27"/>
      <c r="J1379" s="189" t="s">
        <v>19</v>
      </c>
      <c r="K1379" s="28"/>
    </row>
    <row r="1380" ht="22.5" customHeight="1">
      <c r="A1380" s="147">
        <v>46167.0</v>
      </c>
      <c r="B1380" s="15"/>
      <c r="C1380" s="44"/>
      <c r="D1380" s="181" t="s">
        <v>27205</v>
      </c>
      <c r="E1380" s="100"/>
      <c r="F1380" s="112" t="str">
        <f t="shared" si="1"/>
        <v>JAVIER ABSALÓN OTÁROLA OTÁROLA </v>
      </c>
      <c r="G1380" s="100" t="s">
        <v>27206</v>
      </c>
      <c r="H1380" s="190"/>
      <c r="I1380" s="27"/>
      <c r="J1380" s="189" t="s">
        <v>14</v>
      </c>
      <c r="K1380" s="28"/>
    </row>
    <row r="1381" ht="22.5" customHeight="1">
      <c r="A1381" s="147">
        <v>46167.0</v>
      </c>
      <c r="B1381" s="15"/>
      <c r="C1381" s="44"/>
      <c r="D1381" s="181" t="s">
        <v>29687</v>
      </c>
      <c r="E1381" s="100"/>
      <c r="F1381" s="112" t="str">
        <f t="shared" si="1"/>
        <v>DIANA LORENZA TORREBLANCA TOBAR </v>
      </c>
      <c r="G1381" s="100" t="s">
        <v>29688</v>
      </c>
      <c r="H1381" s="190"/>
      <c r="I1381" s="27"/>
      <c r="J1381" s="189" t="s">
        <v>14</v>
      </c>
      <c r="K1381" s="28"/>
    </row>
    <row r="1382" ht="22.5" customHeight="1">
      <c r="A1382" s="147">
        <v>46167.0</v>
      </c>
      <c r="B1382" s="15"/>
      <c r="C1382" s="44"/>
      <c r="D1382" s="181" t="s">
        <v>29689</v>
      </c>
      <c r="E1382" s="100"/>
      <c r="F1382" s="112" t="str">
        <f t="shared" si="1"/>
        <v>LAURA VERÓNICA PIETRANTONI NOVOA </v>
      </c>
      <c r="G1382" s="100" t="s">
        <v>29690</v>
      </c>
      <c r="H1382" s="190"/>
      <c r="I1382" s="27"/>
      <c r="J1382" s="189" t="s">
        <v>14</v>
      </c>
      <c r="K1382" s="28"/>
    </row>
    <row r="1383" ht="22.5" customHeight="1">
      <c r="A1383" s="147">
        <v>46167.0</v>
      </c>
      <c r="B1383" s="15"/>
      <c r="C1383" s="46" t="s">
        <v>228</v>
      </c>
      <c r="D1383" s="181" t="s">
        <v>29691</v>
      </c>
      <c r="E1383" s="100"/>
      <c r="F1383" s="112" t="str">
        <f t="shared" si="1"/>
        <v>CRISTIAN ALFONSO MORALES LECAROS </v>
      </c>
      <c r="G1383" s="100" t="s">
        <v>29692</v>
      </c>
      <c r="H1383" s="190"/>
      <c r="I1383" s="27"/>
      <c r="J1383" s="189" t="s">
        <v>26</v>
      </c>
      <c r="K1383" s="28"/>
    </row>
    <row r="1384" ht="22.5" customHeight="1">
      <c r="A1384" s="147">
        <v>46167.0</v>
      </c>
      <c r="B1384" s="15"/>
      <c r="C1384" s="44"/>
      <c r="D1384" s="181" t="s">
        <v>29693</v>
      </c>
      <c r="E1384" s="100"/>
      <c r="F1384" s="112" t="str">
        <f t="shared" si="1"/>
        <v>ANTONELLA DE FERRARI AGUIRRE </v>
      </c>
      <c r="G1384" s="100" t="s">
        <v>29694</v>
      </c>
      <c r="H1384" s="190"/>
      <c r="I1384" s="27"/>
      <c r="J1384" s="189" t="s">
        <v>14</v>
      </c>
      <c r="K1384" s="28"/>
    </row>
    <row r="1385" ht="22.5" customHeight="1">
      <c r="A1385" s="147">
        <v>46167.0</v>
      </c>
      <c r="B1385" s="15"/>
      <c r="C1385" s="44"/>
      <c r="D1385" s="181" t="s">
        <v>29695</v>
      </c>
      <c r="E1385" s="100"/>
      <c r="F1385" s="112" t="str">
        <f t="shared" si="1"/>
        <v>JOHANN ANDRÉS MUÑOZ CISTERNAS </v>
      </c>
      <c r="G1385" s="100" t="s">
        <v>29696</v>
      </c>
      <c r="H1385" s="190"/>
      <c r="I1385" s="27"/>
      <c r="J1385" s="189" t="s">
        <v>17</v>
      </c>
      <c r="K1385" s="23" t="s">
        <v>22</v>
      </c>
    </row>
    <row r="1386" ht="22.5" customHeight="1">
      <c r="A1386" s="147">
        <v>46167.0</v>
      </c>
      <c r="B1386" s="15"/>
      <c r="C1386" s="44"/>
      <c r="D1386" s="181" t="s">
        <v>29697</v>
      </c>
      <c r="E1386" s="100"/>
      <c r="F1386" s="112" t="str">
        <f t="shared" si="1"/>
        <v>FARIAL FERNANDO ALBORNOZ VERGARA </v>
      </c>
      <c r="G1386" s="100" t="s">
        <v>20110</v>
      </c>
      <c r="H1386" s="190"/>
      <c r="I1386" s="27"/>
      <c r="J1386" s="189" t="s">
        <v>14</v>
      </c>
      <c r="K1386" s="28"/>
    </row>
    <row r="1387" ht="22.5" customHeight="1">
      <c r="A1387" s="147">
        <v>46167.0</v>
      </c>
      <c r="B1387" s="15"/>
      <c r="C1387" s="44"/>
      <c r="D1387" s="181" t="s">
        <v>29698</v>
      </c>
      <c r="E1387" s="100"/>
      <c r="F1387" s="112" t="str">
        <f t="shared" si="1"/>
        <v>FABIÁN IGNACIO OLIVARES HORMAZÁBAL </v>
      </c>
      <c r="G1387" s="100" t="s">
        <v>29699</v>
      </c>
      <c r="H1387" s="190"/>
      <c r="I1387" s="27"/>
      <c r="J1387" s="189" t="s">
        <v>14</v>
      </c>
      <c r="K1387" s="28"/>
    </row>
    <row r="1388" ht="22.5" customHeight="1">
      <c r="A1388" s="147">
        <v>46167.0</v>
      </c>
      <c r="B1388" s="15"/>
      <c r="C1388" s="44"/>
      <c r="D1388" s="181" t="s">
        <v>29700</v>
      </c>
      <c r="E1388" s="100"/>
      <c r="F1388" s="112" t="str">
        <f t="shared" si="1"/>
        <v>NICOLÁS MATÍAS JAIME MANRÍQUEZ </v>
      </c>
      <c r="G1388" s="100" t="s">
        <v>29701</v>
      </c>
      <c r="H1388" s="190"/>
      <c r="I1388" s="27"/>
      <c r="J1388" s="189" t="s">
        <v>14</v>
      </c>
      <c r="K1388" s="28"/>
    </row>
    <row r="1389" ht="22.5" customHeight="1">
      <c r="A1389" s="147">
        <v>46167.0</v>
      </c>
      <c r="B1389" s="46"/>
      <c r="C1389" s="44">
        <v>45078.0</v>
      </c>
      <c r="D1389" s="181" t="s">
        <v>24258</v>
      </c>
      <c r="E1389" s="100"/>
      <c r="F1389" s="112" t="str">
        <f t="shared" si="1"/>
        <v>DANIEL DEL CARMEN VERGARA DONOSO </v>
      </c>
      <c r="G1389" s="100" t="s">
        <v>24259</v>
      </c>
      <c r="H1389" s="190"/>
      <c r="I1389" s="27"/>
      <c r="J1389" s="189" t="s">
        <v>17</v>
      </c>
      <c r="K1389" s="23" t="s">
        <v>22</v>
      </c>
    </row>
    <row r="1390" ht="22.5" customHeight="1">
      <c r="A1390" s="147">
        <v>46168.0</v>
      </c>
      <c r="B1390" s="15"/>
      <c r="C1390" s="44"/>
      <c r="D1390" s="181" t="s">
        <v>29702</v>
      </c>
      <c r="E1390" s="100"/>
      <c r="F1390" s="112" t="str">
        <f t="shared" si="1"/>
        <v>MATEO ANDRÉ CÁCERES YARYES </v>
      </c>
      <c r="G1390" s="100" t="s">
        <v>29703</v>
      </c>
      <c r="H1390" s="39" t="s">
        <v>12</v>
      </c>
      <c r="I1390" s="27"/>
      <c r="J1390" s="189" t="s">
        <v>14</v>
      </c>
      <c r="K1390" s="23" t="s">
        <v>15</v>
      </c>
    </row>
    <row r="1391" ht="22.5" customHeight="1">
      <c r="A1391" s="147">
        <v>46168.0</v>
      </c>
      <c r="B1391" s="15">
        <v>46160.0</v>
      </c>
      <c r="C1391" s="44">
        <v>45413.0</v>
      </c>
      <c r="D1391" s="181" t="s">
        <v>29704</v>
      </c>
      <c r="E1391" s="100"/>
      <c r="F1391" s="112" t="str">
        <f t="shared" si="1"/>
        <v>SANDRA DEL CARMEN DONOSO FUENTES </v>
      </c>
      <c r="G1391" s="100" t="s">
        <v>29705</v>
      </c>
      <c r="H1391" s="39" t="s">
        <v>12</v>
      </c>
      <c r="I1391" s="27"/>
      <c r="J1391" s="189" t="s">
        <v>19</v>
      </c>
      <c r="K1391" s="23" t="s">
        <v>15</v>
      </c>
    </row>
    <row r="1392" ht="22.5" customHeight="1">
      <c r="A1392" s="147">
        <v>46168.0</v>
      </c>
      <c r="B1392" s="15"/>
      <c r="C1392" s="44"/>
      <c r="D1392" s="181" t="s">
        <v>29706</v>
      </c>
      <c r="E1392" s="100"/>
      <c r="F1392" s="112" t="str">
        <f t="shared" si="1"/>
        <v>MARCELO ALEJANDRO FIERRO CORNEJO </v>
      </c>
      <c r="G1392" s="100" t="s">
        <v>29707</v>
      </c>
      <c r="H1392" s="39" t="s">
        <v>12</v>
      </c>
      <c r="I1392" s="27"/>
      <c r="J1392" s="189" t="s">
        <v>14</v>
      </c>
      <c r="K1392" s="28"/>
    </row>
    <row r="1393" ht="22.5" customHeight="1">
      <c r="A1393" s="147">
        <v>46168.0</v>
      </c>
      <c r="B1393" s="15"/>
      <c r="C1393" s="44"/>
      <c r="D1393" s="181" t="s">
        <v>29708</v>
      </c>
      <c r="E1393" s="100"/>
      <c r="F1393" s="112" t="str">
        <f t="shared" si="1"/>
        <v>CAMILA PAZ ZAPATA ESPINOZA </v>
      </c>
      <c r="G1393" s="100" t="s">
        <v>13297</v>
      </c>
      <c r="H1393" s="39" t="s">
        <v>12</v>
      </c>
      <c r="I1393" s="27"/>
      <c r="J1393" s="189" t="s">
        <v>17</v>
      </c>
      <c r="K1393" s="23" t="s">
        <v>15</v>
      </c>
    </row>
    <row r="1394" ht="22.5" customHeight="1">
      <c r="A1394" s="147">
        <v>46168.0</v>
      </c>
      <c r="B1394" s="15"/>
      <c r="C1394" s="44"/>
      <c r="D1394" s="181" t="s">
        <v>29709</v>
      </c>
      <c r="E1394" s="100"/>
      <c r="F1394" s="112" t="str">
        <f t="shared" si="1"/>
        <v>IGNACIO ELIOENAY DÍAZ TEJO </v>
      </c>
      <c r="G1394" s="100" t="s">
        <v>29710</v>
      </c>
      <c r="H1394" s="39" t="s">
        <v>12</v>
      </c>
      <c r="I1394" s="27"/>
      <c r="J1394" s="191" t="s">
        <v>14</v>
      </c>
      <c r="K1394" s="28"/>
    </row>
    <row r="1395" ht="22.5" customHeight="1">
      <c r="A1395" s="147">
        <v>46168.0</v>
      </c>
      <c r="B1395" s="15"/>
      <c r="C1395" s="46" t="s">
        <v>888</v>
      </c>
      <c r="D1395" s="181" t="s">
        <v>29711</v>
      </c>
      <c r="E1395" s="100"/>
      <c r="F1395" s="112" t="str">
        <f t="shared" si="1"/>
        <v>GUSTAVO JOVINO COLIPÍ TORRES </v>
      </c>
      <c r="G1395" s="100" t="s">
        <v>29712</v>
      </c>
      <c r="H1395" s="39" t="s">
        <v>12</v>
      </c>
      <c r="I1395" s="27"/>
      <c r="J1395" s="189" t="s">
        <v>21</v>
      </c>
      <c r="K1395" s="23" t="s">
        <v>18</v>
      </c>
    </row>
    <row r="1396" ht="22.5" customHeight="1">
      <c r="A1396" s="147">
        <v>46168.0</v>
      </c>
      <c r="B1396" s="15">
        <v>46141.0</v>
      </c>
      <c r="C1396" s="44">
        <v>45323.0</v>
      </c>
      <c r="D1396" s="181" t="s">
        <v>29713</v>
      </c>
      <c r="E1396" s="100"/>
      <c r="F1396" s="112" t="str">
        <f t="shared" si="1"/>
        <v>MANUEL ISAAC RIQUELME ACEVEDO </v>
      </c>
      <c r="G1396" s="100" t="s">
        <v>29714</v>
      </c>
      <c r="H1396" s="39" t="s">
        <v>12</v>
      </c>
      <c r="I1396" s="27"/>
      <c r="J1396" s="189" t="s">
        <v>17</v>
      </c>
      <c r="K1396" s="23" t="s">
        <v>15</v>
      </c>
    </row>
    <row r="1397" ht="22.5" customHeight="1">
      <c r="A1397" s="147">
        <v>46168.0</v>
      </c>
      <c r="B1397" s="15"/>
      <c r="C1397" s="46" t="s">
        <v>13548</v>
      </c>
      <c r="D1397" s="181" t="s">
        <v>29715</v>
      </c>
      <c r="E1397" s="100"/>
      <c r="F1397" s="112" t="str">
        <f t="shared" si="1"/>
        <v>RICARDO ARTURO MONTES QUINTANA </v>
      </c>
      <c r="G1397" s="100" t="s">
        <v>29716</v>
      </c>
      <c r="H1397" s="39" t="s">
        <v>12</v>
      </c>
      <c r="I1397" s="27"/>
      <c r="J1397" s="189" t="s">
        <v>21</v>
      </c>
      <c r="K1397" s="23" t="s">
        <v>15</v>
      </c>
    </row>
    <row r="1398" ht="22.5" customHeight="1">
      <c r="A1398" s="147">
        <v>46168.0</v>
      </c>
      <c r="B1398" s="15">
        <v>46139.0</v>
      </c>
      <c r="C1398" s="44">
        <v>43497.0</v>
      </c>
      <c r="D1398" s="181" t="s">
        <v>29717</v>
      </c>
      <c r="E1398" s="100"/>
      <c r="F1398" s="112" t="str">
        <f t="shared" si="1"/>
        <v>CLAUDIA ANDREA TAPIA CUBILLOS </v>
      </c>
      <c r="G1398" s="100" t="s">
        <v>29718</v>
      </c>
      <c r="H1398" s="39" t="s">
        <v>12</v>
      </c>
      <c r="I1398" s="27"/>
      <c r="J1398" s="189" t="s">
        <v>17</v>
      </c>
      <c r="K1398" s="23" t="s">
        <v>15</v>
      </c>
    </row>
    <row r="1399" ht="22.5" customHeight="1">
      <c r="A1399" s="147">
        <v>46168.0</v>
      </c>
      <c r="B1399" s="15"/>
      <c r="C1399" s="44"/>
      <c r="D1399" s="181" t="s">
        <v>29719</v>
      </c>
      <c r="E1399" s="100"/>
      <c r="F1399" s="112" t="str">
        <f t="shared" si="1"/>
        <v>AYLEEN CATALINA CID PAZ </v>
      </c>
      <c r="G1399" s="100" t="s">
        <v>29720</v>
      </c>
      <c r="H1399" s="190"/>
      <c r="I1399" s="27"/>
      <c r="J1399" s="189" t="s">
        <v>14</v>
      </c>
      <c r="K1399" s="28"/>
    </row>
    <row r="1400" ht="22.5" customHeight="1">
      <c r="A1400" s="147">
        <v>46168.0</v>
      </c>
      <c r="B1400" s="15"/>
      <c r="C1400" s="46" t="s">
        <v>794</v>
      </c>
      <c r="D1400" s="181" t="s">
        <v>29721</v>
      </c>
      <c r="E1400" s="100"/>
      <c r="F1400" s="112" t="str">
        <f t="shared" si="1"/>
        <v>MARLENE FRANCESCA DÁVILA DÍ­AZ </v>
      </c>
      <c r="G1400" s="100" t="s">
        <v>29722</v>
      </c>
      <c r="H1400" s="39" t="s">
        <v>12</v>
      </c>
      <c r="I1400" s="27"/>
      <c r="J1400" s="189" t="s">
        <v>21</v>
      </c>
      <c r="K1400" s="23" t="s">
        <v>15</v>
      </c>
    </row>
    <row r="1401" ht="22.5" customHeight="1">
      <c r="A1401" s="147">
        <v>46168.0</v>
      </c>
      <c r="B1401" s="15"/>
      <c r="C1401" s="46" t="s">
        <v>422</v>
      </c>
      <c r="D1401" s="181" t="s">
        <v>29723</v>
      </c>
      <c r="E1401" s="100"/>
      <c r="F1401" s="112" t="str">
        <f t="shared" si="1"/>
        <v>ANDRÉS ALONSO TRIVIÑO ANGULO </v>
      </c>
      <c r="G1401" s="100" t="s">
        <v>29724</v>
      </c>
      <c r="H1401" s="190"/>
      <c r="I1401" s="27"/>
      <c r="J1401" s="189" t="s">
        <v>26</v>
      </c>
      <c r="K1401" s="28"/>
    </row>
    <row r="1402" ht="22.5" customHeight="1">
      <c r="A1402" s="147">
        <v>46168.0</v>
      </c>
      <c r="B1402" s="15"/>
      <c r="C1402" s="46" t="s">
        <v>477</v>
      </c>
      <c r="D1402" s="181" t="s">
        <v>29725</v>
      </c>
      <c r="E1402" s="100"/>
      <c r="F1402" s="112" t="str">
        <f t="shared" si="1"/>
        <v>FRANZ HENRY BAUTISTA CLAROS </v>
      </c>
      <c r="G1402" s="100" t="s">
        <v>17862</v>
      </c>
      <c r="H1402" s="190"/>
      <c r="I1402" s="27"/>
      <c r="J1402" s="189" t="s">
        <v>21</v>
      </c>
      <c r="K1402" s="28"/>
    </row>
    <row r="1403" ht="22.5" customHeight="1">
      <c r="A1403" s="147">
        <v>46168.0</v>
      </c>
      <c r="B1403" s="15">
        <v>46150.0</v>
      </c>
      <c r="C1403" s="44">
        <v>45292.0</v>
      </c>
      <c r="D1403" s="181" t="s">
        <v>29726</v>
      </c>
      <c r="E1403" s="100"/>
      <c r="F1403" s="112" t="str">
        <f t="shared" si="1"/>
        <v>PEDRO MAURICIO BECERRA CAROCA </v>
      </c>
      <c r="G1403" s="100" t="s">
        <v>29727</v>
      </c>
      <c r="H1403" s="39" t="s">
        <v>12</v>
      </c>
      <c r="I1403" s="27"/>
      <c r="J1403" s="189" t="s">
        <v>17</v>
      </c>
      <c r="K1403" s="23" t="s">
        <v>15</v>
      </c>
    </row>
    <row r="1404" ht="22.5" customHeight="1">
      <c r="A1404" s="147">
        <v>46168.0</v>
      </c>
      <c r="B1404" s="15">
        <v>46133.0</v>
      </c>
      <c r="C1404" s="44">
        <v>45658.0</v>
      </c>
      <c r="D1404" s="181" t="s">
        <v>29728</v>
      </c>
      <c r="E1404" s="100"/>
      <c r="F1404" s="112" t="str">
        <f t="shared" si="1"/>
        <v>CARLOS ALFONSO FLEMING CORTÉS </v>
      </c>
      <c r="G1404" s="100" t="s">
        <v>29729</v>
      </c>
      <c r="H1404" s="190"/>
      <c r="I1404" s="27"/>
      <c r="J1404" s="189" t="s">
        <v>17</v>
      </c>
      <c r="K1404" s="23" t="s">
        <v>22</v>
      </c>
    </row>
    <row r="1405" ht="22.5" customHeight="1">
      <c r="A1405" s="147">
        <v>46168.0</v>
      </c>
      <c r="B1405" s="15">
        <v>46154.0</v>
      </c>
      <c r="C1405" s="44">
        <v>45261.0</v>
      </c>
      <c r="D1405" s="181" t="s">
        <v>29730</v>
      </c>
      <c r="E1405" s="100"/>
      <c r="F1405" s="112" t="str">
        <f t="shared" si="1"/>
        <v>IGNACIO ISMAEL VICENCIO JATIB </v>
      </c>
      <c r="G1405" s="100" t="s">
        <v>29731</v>
      </c>
      <c r="H1405" s="39" t="s">
        <v>12</v>
      </c>
      <c r="I1405" s="27"/>
      <c r="J1405" s="189" t="s">
        <v>17</v>
      </c>
      <c r="K1405" s="23" t="s">
        <v>15</v>
      </c>
    </row>
    <row r="1406" ht="22.5" customHeight="1">
      <c r="A1406" s="147">
        <v>46168.0</v>
      </c>
      <c r="B1406" s="15">
        <v>46154.0</v>
      </c>
      <c r="C1406" s="44">
        <v>44197.0</v>
      </c>
      <c r="D1406" s="181" t="s">
        <v>29732</v>
      </c>
      <c r="E1406" s="100"/>
      <c r="F1406" s="112" t="str">
        <f t="shared" si="1"/>
        <v>CRISTIAN ROBERTO ZAMORA ASTUDILLO </v>
      </c>
      <c r="G1406" s="100" t="s">
        <v>29733</v>
      </c>
      <c r="H1406" s="39" t="s">
        <v>12</v>
      </c>
      <c r="I1406" s="27"/>
      <c r="J1406" s="189" t="s">
        <v>17</v>
      </c>
      <c r="K1406" s="23" t="s">
        <v>15</v>
      </c>
    </row>
    <row r="1407" ht="22.5" customHeight="1">
      <c r="A1407" s="147">
        <v>46168.0</v>
      </c>
      <c r="B1407" s="15">
        <v>46156.0</v>
      </c>
      <c r="C1407" s="44">
        <v>43525.0</v>
      </c>
      <c r="D1407" s="181" t="s">
        <v>29734</v>
      </c>
      <c r="E1407" s="100"/>
      <c r="F1407" s="112" t="str">
        <f t="shared" si="1"/>
        <v>PATRICIO HERNÁN ÓRDENES MORALES </v>
      </c>
      <c r="G1407" s="100" t="s">
        <v>7966</v>
      </c>
      <c r="H1407" s="39" t="s">
        <v>12</v>
      </c>
      <c r="I1407" s="27"/>
      <c r="J1407" s="189" t="s">
        <v>17</v>
      </c>
      <c r="K1407" s="23" t="s">
        <v>15</v>
      </c>
    </row>
    <row r="1408" ht="22.5" customHeight="1">
      <c r="A1408" s="147">
        <v>46168.0</v>
      </c>
      <c r="B1408" s="15">
        <v>46156.0</v>
      </c>
      <c r="C1408" s="44">
        <v>43709.0</v>
      </c>
      <c r="D1408" s="181" t="s">
        <v>29735</v>
      </c>
      <c r="E1408" s="100"/>
      <c r="F1408" s="112" t="str">
        <f t="shared" si="1"/>
        <v>PEDRO MICELLI RUBIO </v>
      </c>
      <c r="G1408" s="100" t="s">
        <v>29736</v>
      </c>
      <c r="H1408" s="39" t="s">
        <v>12</v>
      </c>
      <c r="I1408" s="27"/>
      <c r="J1408" s="189" t="s">
        <v>17</v>
      </c>
      <c r="K1408" s="23" t="s">
        <v>15</v>
      </c>
    </row>
    <row r="1409" ht="22.5" customHeight="1">
      <c r="A1409" s="147">
        <v>46168.0</v>
      </c>
      <c r="B1409" s="15">
        <v>46155.0</v>
      </c>
      <c r="C1409" s="44">
        <v>45108.0</v>
      </c>
      <c r="D1409" s="181" t="s">
        <v>29737</v>
      </c>
      <c r="E1409" s="100"/>
      <c r="F1409" s="112" t="str">
        <f t="shared" si="1"/>
        <v>KARETZA SOLEDAD MEDINA ESPINOZA </v>
      </c>
      <c r="G1409" s="100" t="s">
        <v>29738</v>
      </c>
      <c r="H1409" s="39" t="s">
        <v>12</v>
      </c>
      <c r="I1409" s="27"/>
      <c r="J1409" s="189" t="s">
        <v>17</v>
      </c>
      <c r="K1409" s="23" t="s">
        <v>15</v>
      </c>
    </row>
    <row r="1410" ht="22.5" customHeight="1">
      <c r="A1410" s="147">
        <v>46168.0</v>
      </c>
      <c r="B1410" s="15">
        <v>46156.0</v>
      </c>
      <c r="C1410" s="44">
        <v>43647.0</v>
      </c>
      <c r="D1410" s="181" t="s">
        <v>29739</v>
      </c>
      <c r="E1410" s="100"/>
      <c r="F1410" s="112" t="str">
        <f t="shared" si="1"/>
        <v>JOSÉ LUIS AHUMADA ACEVEDO </v>
      </c>
      <c r="G1410" s="100" t="s">
        <v>29740</v>
      </c>
      <c r="H1410" s="39" t="s">
        <v>12</v>
      </c>
      <c r="I1410" s="27"/>
      <c r="J1410" s="189" t="s">
        <v>17</v>
      </c>
      <c r="K1410" s="23" t="s">
        <v>15</v>
      </c>
    </row>
    <row r="1411" ht="22.5" customHeight="1">
      <c r="A1411" s="147">
        <v>46168.0</v>
      </c>
      <c r="B1411" s="46"/>
      <c r="C1411" s="46" t="s">
        <v>11191</v>
      </c>
      <c r="D1411" s="181" t="s">
        <v>29741</v>
      </c>
      <c r="E1411" s="100"/>
      <c r="F1411" s="112" t="str">
        <f t="shared" si="1"/>
        <v>KATTY MYRIAM MAYNE ALBORNOZ </v>
      </c>
      <c r="G1411" s="100" t="s">
        <v>29742</v>
      </c>
      <c r="H1411" s="190"/>
      <c r="I1411" s="27"/>
      <c r="J1411" s="189" t="s">
        <v>21</v>
      </c>
      <c r="K1411" s="28"/>
    </row>
    <row r="1412" ht="22.5" customHeight="1">
      <c r="A1412" s="147">
        <v>46168.0</v>
      </c>
      <c r="B1412" s="15">
        <v>46156.0</v>
      </c>
      <c r="C1412" s="44">
        <v>43556.0</v>
      </c>
      <c r="D1412" s="181" t="s">
        <v>29743</v>
      </c>
      <c r="E1412" s="100"/>
      <c r="F1412" s="112" t="str">
        <f t="shared" si="1"/>
        <v>JAIME ANDRÉS RODILLO FERNÁNDEZ </v>
      </c>
      <c r="G1412" s="100" t="s">
        <v>29744</v>
      </c>
      <c r="H1412" s="39" t="s">
        <v>12</v>
      </c>
      <c r="I1412" s="27"/>
      <c r="J1412" s="189" t="s">
        <v>17</v>
      </c>
      <c r="K1412" s="23" t="s">
        <v>15</v>
      </c>
    </row>
    <row r="1413" ht="22.5" customHeight="1">
      <c r="A1413" s="147">
        <v>46168.0</v>
      </c>
      <c r="B1413" s="15">
        <v>46160.0</v>
      </c>
      <c r="C1413" s="44">
        <v>42491.0</v>
      </c>
      <c r="D1413" s="181" t="s">
        <v>29745</v>
      </c>
      <c r="E1413" s="100"/>
      <c r="F1413" s="112" t="str">
        <f t="shared" si="1"/>
        <v>CAROLIN ANDREA CATALÁN PARRA </v>
      </c>
      <c r="G1413" s="100" t="s">
        <v>29746</v>
      </c>
      <c r="H1413" s="39" t="s">
        <v>12</v>
      </c>
      <c r="I1413" s="27"/>
      <c r="J1413" s="189" t="s">
        <v>19</v>
      </c>
      <c r="K1413" s="23" t="s">
        <v>15</v>
      </c>
    </row>
    <row r="1414" ht="22.5" customHeight="1">
      <c r="A1414" s="147">
        <v>46168.0</v>
      </c>
      <c r="B1414" s="15">
        <v>46160.0</v>
      </c>
      <c r="C1414" s="44">
        <v>44136.0</v>
      </c>
      <c r="D1414" s="181" t="s">
        <v>29747</v>
      </c>
      <c r="E1414" s="100"/>
      <c r="F1414" s="112" t="str">
        <f t="shared" si="1"/>
        <v>LEONARDO ENRIQUE SEGUEL ACUÑA </v>
      </c>
      <c r="G1414" s="100" t="s">
        <v>29748</v>
      </c>
      <c r="H1414" s="190"/>
      <c r="I1414" s="27"/>
      <c r="J1414" s="189" t="s">
        <v>19</v>
      </c>
      <c r="K1414" s="23" t="s">
        <v>22</v>
      </c>
    </row>
    <row r="1415" ht="22.5" customHeight="1">
      <c r="A1415" s="147">
        <v>46168.0</v>
      </c>
      <c r="B1415" s="15">
        <v>46156.0</v>
      </c>
      <c r="C1415" s="44">
        <v>41548.0</v>
      </c>
      <c r="D1415" s="181" t="s">
        <v>29749</v>
      </c>
      <c r="E1415" s="100"/>
      <c r="F1415" s="112" t="str">
        <f t="shared" si="1"/>
        <v>CAMILO ANDRÉS DÍAZ CARMONA </v>
      </c>
      <c r="G1415" s="100" t="s">
        <v>29750</v>
      </c>
      <c r="H1415" s="39" t="s">
        <v>12</v>
      </c>
      <c r="I1415" s="27"/>
      <c r="J1415" s="189" t="s">
        <v>17</v>
      </c>
      <c r="K1415" s="23" t="s">
        <v>15</v>
      </c>
    </row>
    <row r="1416" ht="22.5" customHeight="1">
      <c r="A1416" s="147">
        <v>46168.0</v>
      </c>
      <c r="B1416" s="46"/>
      <c r="C1416" s="46" t="s">
        <v>3298</v>
      </c>
      <c r="D1416" s="181" t="s">
        <v>29751</v>
      </c>
      <c r="E1416" s="100"/>
      <c r="F1416" s="112" t="str">
        <f t="shared" si="1"/>
        <v>EDUARDO RAMIRO CRUZ BARAHONA </v>
      </c>
      <c r="G1416" s="100" t="s">
        <v>29752</v>
      </c>
      <c r="H1416" s="190"/>
      <c r="I1416" s="27"/>
      <c r="J1416" s="189" t="s">
        <v>26</v>
      </c>
      <c r="K1416" s="28"/>
    </row>
    <row r="1417" ht="22.5" customHeight="1">
      <c r="A1417" s="147">
        <v>46168.0</v>
      </c>
      <c r="B1417" s="15">
        <v>46157.0</v>
      </c>
      <c r="C1417" s="44">
        <v>43647.0</v>
      </c>
      <c r="D1417" s="181" t="s">
        <v>29753</v>
      </c>
      <c r="E1417" s="100"/>
      <c r="F1417" s="112" t="str">
        <f t="shared" si="1"/>
        <v>DANIEL ANDRÉS NÚÑEZ FUENTES </v>
      </c>
      <c r="G1417" s="100" t="s">
        <v>8121</v>
      </c>
      <c r="H1417" s="39" t="s">
        <v>12</v>
      </c>
      <c r="I1417" s="27"/>
      <c r="J1417" s="189" t="s">
        <v>17</v>
      </c>
      <c r="K1417" s="23" t="s">
        <v>15</v>
      </c>
    </row>
    <row r="1418" ht="22.5" customHeight="1">
      <c r="A1418" s="147">
        <v>46168.0</v>
      </c>
      <c r="B1418" s="15">
        <v>46160.0</v>
      </c>
      <c r="C1418" s="44">
        <v>45444.0</v>
      </c>
      <c r="D1418" s="181" t="s">
        <v>29754</v>
      </c>
      <c r="E1418" s="100"/>
      <c r="F1418" s="112" t="str">
        <f t="shared" si="1"/>
        <v>EDUARDO SEGUNDO TAPIA HENRÍQUEZ </v>
      </c>
      <c r="G1418" s="100" t="s">
        <v>29755</v>
      </c>
      <c r="H1418" s="190"/>
      <c r="I1418" s="27"/>
      <c r="J1418" s="189" t="s">
        <v>17</v>
      </c>
      <c r="K1418" s="23" t="s">
        <v>22</v>
      </c>
    </row>
    <row r="1419" ht="22.5" customHeight="1">
      <c r="A1419" s="147">
        <v>46168.0</v>
      </c>
      <c r="B1419" s="46"/>
      <c r="C1419" s="46" t="s">
        <v>432</v>
      </c>
      <c r="D1419" s="181" t="s">
        <v>29756</v>
      </c>
      <c r="E1419" s="100"/>
      <c r="F1419" s="112" t="str">
        <f t="shared" si="1"/>
        <v>JOSEPH FABRICIO MELLA ESPINOZA </v>
      </c>
      <c r="G1419" s="100" t="s">
        <v>14599</v>
      </c>
      <c r="H1419" s="190"/>
      <c r="I1419" s="27"/>
      <c r="J1419" s="189" t="s">
        <v>21</v>
      </c>
      <c r="K1419" s="28"/>
    </row>
    <row r="1420" ht="22.5" customHeight="1">
      <c r="A1420" s="147">
        <v>46168.0</v>
      </c>
      <c r="B1420" s="46"/>
      <c r="C1420" s="44"/>
      <c r="D1420" s="181" t="s">
        <v>29757</v>
      </c>
      <c r="E1420" s="100"/>
      <c r="F1420" s="112" t="str">
        <f t="shared" si="1"/>
        <v>JOSÉ IGNACIO CANALES SOTELO </v>
      </c>
      <c r="G1420" s="100" t="s">
        <v>29758</v>
      </c>
      <c r="H1420" s="190"/>
      <c r="I1420" s="27"/>
      <c r="J1420" s="191"/>
      <c r="K1420" s="28"/>
    </row>
    <row r="1421" ht="22.5" customHeight="1">
      <c r="A1421" s="147">
        <v>46168.0</v>
      </c>
      <c r="B1421" s="46"/>
      <c r="C1421" s="46" t="s">
        <v>106</v>
      </c>
      <c r="D1421" s="181" t="s">
        <v>29759</v>
      </c>
      <c r="E1421" s="100"/>
      <c r="F1421" s="112" t="str">
        <f t="shared" si="1"/>
        <v>EMILIO BENJAMÍN ORELLANA ARO </v>
      </c>
      <c r="G1421" s="100" t="s">
        <v>29760</v>
      </c>
      <c r="H1421" s="39" t="s">
        <v>12</v>
      </c>
      <c r="I1421" s="27"/>
      <c r="J1421" s="189" t="s">
        <v>21</v>
      </c>
      <c r="K1421" s="23" t="s">
        <v>20</v>
      </c>
    </row>
    <row r="1422" ht="22.5" customHeight="1">
      <c r="A1422" s="147">
        <v>46168.0</v>
      </c>
      <c r="B1422" s="15">
        <v>46160.0</v>
      </c>
      <c r="C1422" s="44">
        <v>41944.0</v>
      </c>
      <c r="D1422" s="181" t="s">
        <v>29761</v>
      </c>
      <c r="E1422" s="100"/>
      <c r="F1422" s="112" t="str">
        <f t="shared" si="1"/>
        <v>MAURICIO OSVALDO SANGUINETTI RIQUELME </v>
      </c>
      <c r="G1422" s="100" t="s">
        <v>29762</v>
      </c>
      <c r="H1422" s="39" t="s">
        <v>12</v>
      </c>
      <c r="I1422" s="27"/>
      <c r="J1422" s="189" t="s">
        <v>19</v>
      </c>
      <c r="K1422" s="23" t="s">
        <v>15</v>
      </c>
    </row>
    <row r="1423" ht="22.5" customHeight="1">
      <c r="A1423" s="147">
        <v>46168.0</v>
      </c>
      <c r="B1423" s="46"/>
      <c r="C1423" s="44"/>
      <c r="D1423" s="181" t="s">
        <v>29763</v>
      </c>
      <c r="E1423" s="100"/>
      <c r="F1423" s="112" t="str">
        <f t="shared" si="1"/>
        <v>NICOLÁS IGNACIO CHOCAIR JAMETT </v>
      </c>
      <c r="G1423" s="100" t="s">
        <v>29764</v>
      </c>
      <c r="H1423" s="39" t="s">
        <v>12</v>
      </c>
      <c r="I1423" s="27"/>
      <c r="J1423" s="189" t="s">
        <v>17</v>
      </c>
      <c r="K1423" s="23" t="s">
        <v>15</v>
      </c>
    </row>
    <row r="1424" ht="22.5" customHeight="1">
      <c r="A1424" s="147">
        <v>46168.0</v>
      </c>
      <c r="B1424" s="46"/>
      <c r="C1424" s="44">
        <v>42401.0</v>
      </c>
      <c r="D1424" s="181" t="s">
        <v>25032</v>
      </c>
      <c r="E1424" s="100"/>
      <c r="F1424" s="112" t="str">
        <f t="shared" si="1"/>
        <v>MARCELA DEL CARMEN TORRES VIVANCO </v>
      </c>
      <c r="G1424" s="100" t="s">
        <v>25033</v>
      </c>
      <c r="H1424" s="39" t="s">
        <v>12</v>
      </c>
      <c r="I1424" s="27"/>
      <c r="J1424" s="189" t="s">
        <v>17</v>
      </c>
      <c r="K1424" s="23" t="s">
        <v>15</v>
      </c>
    </row>
    <row r="1425" ht="22.5" customHeight="1">
      <c r="A1425" s="147">
        <v>46168.0</v>
      </c>
      <c r="B1425" s="15">
        <v>46157.0</v>
      </c>
      <c r="C1425" s="44">
        <v>43617.0</v>
      </c>
      <c r="D1425" s="181" t="s">
        <v>29765</v>
      </c>
      <c r="E1425" s="100"/>
      <c r="F1425" s="112" t="str">
        <f t="shared" si="1"/>
        <v>SYLVANA ORELLANA JÉLVEZ </v>
      </c>
      <c r="G1425" s="100" t="s">
        <v>29766</v>
      </c>
      <c r="H1425" s="39" t="s">
        <v>12</v>
      </c>
      <c r="I1425" s="27"/>
      <c r="J1425" s="189" t="s">
        <v>17</v>
      </c>
      <c r="K1425" s="23" t="s">
        <v>15</v>
      </c>
    </row>
    <row r="1426" ht="22.5" customHeight="1">
      <c r="A1426" s="147">
        <v>46168.0</v>
      </c>
      <c r="B1426" s="46"/>
      <c r="C1426" s="46" t="s">
        <v>106</v>
      </c>
      <c r="D1426" s="181" t="s">
        <v>29767</v>
      </c>
      <c r="E1426" s="100"/>
      <c r="F1426" s="112" t="str">
        <f t="shared" si="1"/>
        <v>WLADIMIR ANDRÉS VALENZUELA SALCEDO </v>
      </c>
      <c r="G1426" s="100" t="s">
        <v>29768</v>
      </c>
      <c r="H1426" s="190"/>
      <c r="I1426" s="27"/>
      <c r="J1426" s="189" t="s">
        <v>21</v>
      </c>
      <c r="K1426" s="28"/>
    </row>
    <row r="1427" ht="22.5" customHeight="1">
      <c r="A1427" s="147">
        <v>46168.0</v>
      </c>
      <c r="B1427" s="46"/>
      <c r="C1427" s="46" t="s">
        <v>9321</v>
      </c>
      <c r="D1427" s="181" t="s">
        <v>29769</v>
      </c>
      <c r="E1427" s="100"/>
      <c r="F1427" s="112" t="str">
        <f t="shared" si="1"/>
        <v>TALIA ALEJANDRA SALAZAR GONZÁLEZ </v>
      </c>
      <c r="G1427" s="100" t="s">
        <v>29770</v>
      </c>
      <c r="H1427" s="39" t="s">
        <v>12</v>
      </c>
      <c r="I1427" s="27"/>
      <c r="J1427" s="189" t="s">
        <v>21</v>
      </c>
      <c r="K1427" s="23" t="s">
        <v>15</v>
      </c>
    </row>
    <row r="1428" ht="22.5" customHeight="1">
      <c r="A1428" s="147">
        <v>46168.0</v>
      </c>
      <c r="B1428" s="15">
        <v>46157.0</v>
      </c>
      <c r="C1428" s="44">
        <v>43160.0</v>
      </c>
      <c r="D1428" s="181" t="s">
        <v>29771</v>
      </c>
      <c r="E1428" s="100"/>
      <c r="F1428" s="112" t="str">
        <f t="shared" si="1"/>
        <v>MAURICIO ALBERTO DÍAZ FUENZALIDA </v>
      </c>
      <c r="G1428" s="100" t="s">
        <v>29772</v>
      </c>
      <c r="H1428" s="39" t="s">
        <v>12</v>
      </c>
      <c r="I1428" s="27"/>
      <c r="J1428" s="189" t="s">
        <v>17</v>
      </c>
      <c r="K1428" s="23" t="s">
        <v>15</v>
      </c>
    </row>
    <row r="1429" ht="22.5" customHeight="1">
      <c r="A1429" s="147">
        <v>46168.0</v>
      </c>
      <c r="B1429" s="15">
        <v>46157.0</v>
      </c>
      <c r="C1429" s="44">
        <v>43678.0</v>
      </c>
      <c r="D1429" s="181" t="s">
        <v>29773</v>
      </c>
      <c r="E1429" s="100"/>
      <c r="F1429" s="112" t="str">
        <f t="shared" si="1"/>
        <v>BÁRBARA CAMILA DURÁN TAPIA </v>
      </c>
      <c r="G1429" s="100" t="s">
        <v>29774</v>
      </c>
      <c r="H1429" s="39" t="s">
        <v>12</v>
      </c>
      <c r="I1429" s="27"/>
      <c r="J1429" s="189" t="s">
        <v>17</v>
      </c>
      <c r="K1429" s="23" t="s">
        <v>15</v>
      </c>
    </row>
    <row r="1430" ht="22.5" customHeight="1">
      <c r="A1430" s="147">
        <v>46168.0</v>
      </c>
      <c r="B1430" s="15">
        <v>46157.0</v>
      </c>
      <c r="C1430" s="44">
        <v>44621.0</v>
      </c>
      <c r="D1430" s="181" t="s">
        <v>29775</v>
      </c>
      <c r="E1430" s="100"/>
      <c r="F1430" s="112" t="str">
        <f t="shared" si="1"/>
        <v>MARCELO ABRAHAM ARANCIBIA NAVARRO </v>
      </c>
      <c r="G1430" s="100" t="s">
        <v>29776</v>
      </c>
      <c r="H1430" s="39" t="s">
        <v>12</v>
      </c>
      <c r="I1430" s="27"/>
      <c r="J1430" s="189" t="s">
        <v>17</v>
      </c>
      <c r="K1430" s="23" t="s">
        <v>15</v>
      </c>
    </row>
    <row r="1431" ht="22.5" customHeight="1">
      <c r="A1431" s="147">
        <v>46168.0</v>
      </c>
      <c r="B1431" s="15">
        <v>46157.0</v>
      </c>
      <c r="C1431" s="44">
        <v>43647.0</v>
      </c>
      <c r="D1431" s="181" t="s">
        <v>29777</v>
      </c>
      <c r="E1431" s="100"/>
      <c r="F1431" s="112" t="str">
        <f t="shared" si="1"/>
        <v>EMILIO FRANCISCO CUBILLOS CASTRO </v>
      </c>
      <c r="G1431" s="100" t="s">
        <v>29778</v>
      </c>
      <c r="H1431" s="39" t="s">
        <v>12</v>
      </c>
      <c r="I1431" s="27"/>
      <c r="J1431" s="189" t="s">
        <v>17</v>
      </c>
      <c r="K1431" s="23" t="s">
        <v>15</v>
      </c>
    </row>
    <row r="1432" ht="22.5" customHeight="1">
      <c r="A1432" s="147">
        <v>46168.0</v>
      </c>
      <c r="B1432" s="46"/>
      <c r="C1432" s="44" t="s">
        <v>760</v>
      </c>
      <c r="D1432" s="181" t="s">
        <v>29779</v>
      </c>
      <c r="E1432" s="100"/>
      <c r="F1432" s="112" t="str">
        <f t="shared" si="1"/>
        <v>SERGIO GABRIEL CASTILLO ANDRADE </v>
      </c>
      <c r="G1432" s="100" t="s">
        <v>29780</v>
      </c>
      <c r="H1432" s="190"/>
      <c r="I1432" s="27"/>
      <c r="J1432" s="189" t="s">
        <v>21</v>
      </c>
      <c r="K1432" s="28"/>
    </row>
    <row r="1433" ht="22.5" customHeight="1">
      <c r="A1433" s="147">
        <v>46168.0</v>
      </c>
      <c r="B1433" s="46"/>
      <c r="C1433" s="44" t="s">
        <v>9004</v>
      </c>
      <c r="D1433" s="181" t="s">
        <v>29781</v>
      </c>
      <c r="E1433" s="100"/>
      <c r="F1433" s="112" t="str">
        <f t="shared" si="1"/>
        <v>SEBASTIÁN FELIPE LOYOLA MÉNDEZ </v>
      </c>
      <c r="G1433" s="100" t="s">
        <v>4417</v>
      </c>
      <c r="H1433" s="39" t="s">
        <v>12</v>
      </c>
      <c r="I1433" s="27"/>
      <c r="J1433" s="189" t="s">
        <v>21</v>
      </c>
      <c r="K1433" s="23" t="s">
        <v>15</v>
      </c>
    </row>
    <row r="1434" ht="22.5" customHeight="1">
      <c r="A1434" s="147">
        <v>46168.0</v>
      </c>
      <c r="B1434" s="46"/>
      <c r="C1434" s="44" t="s">
        <v>10611</v>
      </c>
      <c r="D1434" s="181" t="s">
        <v>29782</v>
      </c>
      <c r="E1434" s="100"/>
      <c r="F1434" s="112" t="str">
        <f t="shared" si="1"/>
        <v>JAVIER ALFONSO CAYO CASTILLO </v>
      </c>
      <c r="G1434" s="100" t="s">
        <v>29783</v>
      </c>
      <c r="H1434" s="39" t="s">
        <v>12</v>
      </c>
      <c r="I1434" s="27"/>
      <c r="J1434" s="189" t="s">
        <v>21226</v>
      </c>
      <c r="K1434" s="28"/>
    </row>
    <row r="1435" ht="22.5" customHeight="1">
      <c r="A1435" s="147">
        <v>46168.0</v>
      </c>
      <c r="B1435" s="46"/>
      <c r="C1435" s="44">
        <v>45474.0</v>
      </c>
      <c r="D1435" s="181" t="s">
        <v>29784</v>
      </c>
      <c r="E1435" s="100"/>
      <c r="F1435" s="112" t="str">
        <f t="shared" si="1"/>
        <v>JUAN OSVALDO SEGUNDO GONZÁLEZ SÁNCHEZ </v>
      </c>
      <c r="G1435" s="100" t="s">
        <v>29785</v>
      </c>
      <c r="H1435" s="39" t="s">
        <v>12</v>
      </c>
      <c r="I1435" s="27"/>
      <c r="J1435" s="189" t="s">
        <v>17</v>
      </c>
      <c r="K1435" s="23" t="s">
        <v>15</v>
      </c>
    </row>
    <row r="1436" ht="22.5" customHeight="1">
      <c r="A1436" s="147">
        <v>46168.0</v>
      </c>
      <c r="B1436" s="15">
        <v>46157.0</v>
      </c>
      <c r="C1436" s="44">
        <v>44621.0</v>
      </c>
      <c r="D1436" s="181" t="s">
        <v>29786</v>
      </c>
      <c r="E1436" s="100"/>
      <c r="F1436" s="112" t="str">
        <f t="shared" si="1"/>
        <v>JUAN CARLOS MANRÍQUEZ PEÑAILILLO </v>
      </c>
      <c r="G1436" s="100" t="s">
        <v>29787</v>
      </c>
      <c r="H1436" s="39" t="s">
        <v>12</v>
      </c>
      <c r="I1436" s="27"/>
      <c r="J1436" s="189" t="s">
        <v>17</v>
      </c>
      <c r="K1436" s="23" t="s">
        <v>15</v>
      </c>
    </row>
    <row r="1437" ht="22.5" customHeight="1">
      <c r="A1437" s="147">
        <v>46168.0</v>
      </c>
      <c r="B1437" s="15">
        <v>46160.0</v>
      </c>
      <c r="C1437" s="44">
        <v>45901.0</v>
      </c>
      <c r="D1437" s="181" t="s">
        <v>29788</v>
      </c>
      <c r="E1437" s="100"/>
      <c r="F1437" s="112" t="str">
        <f t="shared" si="1"/>
        <v>LEANDRO JESÚS DURÁN POBLETE </v>
      </c>
      <c r="G1437" s="100" t="s">
        <v>29789</v>
      </c>
      <c r="H1437" s="190"/>
      <c r="I1437" s="27"/>
      <c r="J1437" s="189" t="s">
        <v>17</v>
      </c>
      <c r="K1437" s="23" t="s">
        <v>22</v>
      </c>
    </row>
    <row r="1438" ht="22.5" customHeight="1">
      <c r="A1438" s="147">
        <v>46168.0</v>
      </c>
      <c r="B1438" s="15">
        <v>46157.0</v>
      </c>
      <c r="C1438" s="44">
        <v>44197.0</v>
      </c>
      <c r="D1438" s="181" t="s">
        <v>29790</v>
      </c>
      <c r="E1438" s="100"/>
      <c r="F1438" s="112" t="str">
        <f t="shared" si="1"/>
        <v>JUAN PATRICIO ORTIZ ORTIZ </v>
      </c>
      <c r="G1438" s="100" t="s">
        <v>29791</v>
      </c>
      <c r="H1438" s="39" t="s">
        <v>12</v>
      </c>
      <c r="I1438" s="27"/>
      <c r="J1438" s="189" t="s">
        <v>17</v>
      </c>
      <c r="K1438" s="23" t="s">
        <v>15</v>
      </c>
    </row>
    <row r="1439" ht="22.5" customHeight="1">
      <c r="A1439" s="147">
        <v>46168.0</v>
      </c>
      <c r="B1439" s="15">
        <v>46157.0</v>
      </c>
      <c r="C1439" s="44">
        <v>43617.0</v>
      </c>
      <c r="D1439" s="181" t="s">
        <v>29792</v>
      </c>
      <c r="E1439" s="100"/>
      <c r="F1439" s="112" t="str">
        <f t="shared" si="1"/>
        <v>DANIELA ANDREA MUÑOZ GAJARDO </v>
      </c>
      <c r="G1439" s="100" t="s">
        <v>29793</v>
      </c>
      <c r="H1439" s="39" t="s">
        <v>12</v>
      </c>
      <c r="I1439" s="27"/>
      <c r="J1439" s="189" t="s">
        <v>17</v>
      </c>
      <c r="K1439" s="23" t="s">
        <v>15</v>
      </c>
    </row>
    <row r="1440" ht="22.5" customHeight="1">
      <c r="A1440" s="147">
        <v>46168.0</v>
      </c>
      <c r="B1440" s="46"/>
      <c r="C1440" s="46" t="s">
        <v>106</v>
      </c>
      <c r="D1440" s="181" t="s">
        <v>29794</v>
      </c>
      <c r="E1440" s="100"/>
      <c r="F1440" s="112" t="str">
        <f t="shared" si="1"/>
        <v>CHRISTHOFER FABIÁN JARA PACHECO </v>
      </c>
      <c r="G1440" s="100" t="s">
        <v>29795</v>
      </c>
      <c r="H1440" s="190"/>
      <c r="I1440" s="27"/>
      <c r="J1440" s="189" t="s">
        <v>21</v>
      </c>
      <c r="K1440" s="28"/>
    </row>
    <row r="1441" ht="22.5" customHeight="1">
      <c r="A1441" s="147">
        <v>46168.0</v>
      </c>
      <c r="B1441" s="46"/>
      <c r="C1441" s="44"/>
      <c r="D1441" s="181" t="s">
        <v>27325</v>
      </c>
      <c r="E1441" s="100"/>
      <c r="F1441" s="112" t="str">
        <f t="shared" si="1"/>
        <v>ELÍAS EDUARDO PIMIENTO GARRIDO </v>
      </c>
      <c r="G1441" s="100" t="s">
        <v>27326</v>
      </c>
      <c r="H1441" s="190"/>
      <c r="I1441" s="27"/>
      <c r="J1441" s="189" t="s">
        <v>17</v>
      </c>
      <c r="K1441" s="23" t="s">
        <v>22</v>
      </c>
    </row>
    <row r="1442" ht="22.5" customHeight="1">
      <c r="A1442" s="147">
        <v>46168.0</v>
      </c>
      <c r="B1442" s="46"/>
      <c r="C1442" s="44"/>
      <c r="D1442" s="181" t="s">
        <v>29796</v>
      </c>
      <c r="E1442" s="100"/>
      <c r="F1442" s="112" t="str">
        <f t="shared" si="1"/>
        <v>JULIÁN IGNACIO PEZOA GAMBONI </v>
      </c>
      <c r="G1442" s="100" t="s">
        <v>29797</v>
      </c>
      <c r="H1442" s="190"/>
      <c r="I1442" s="27"/>
      <c r="J1442" s="189" t="s">
        <v>14</v>
      </c>
      <c r="K1442" s="28"/>
    </row>
    <row r="1443" ht="22.5" customHeight="1">
      <c r="A1443" s="147">
        <v>46168.0</v>
      </c>
      <c r="B1443" s="46"/>
      <c r="C1443" s="44"/>
      <c r="D1443" s="181" t="s">
        <v>29798</v>
      </c>
      <c r="E1443" s="100"/>
      <c r="F1443" s="112" t="str">
        <f t="shared" si="1"/>
        <v>ANTHONY ANDRÉS RIVERA FLORES </v>
      </c>
      <c r="G1443" s="100" t="s">
        <v>29799</v>
      </c>
      <c r="H1443" s="190"/>
      <c r="I1443" s="27"/>
      <c r="J1443" s="189" t="s">
        <v>14</v>
      </c>
      <c r="K1443" s="28"/>
    </row>
    <row r="1444" ht="22.5" customHeight="1">
      <c r="A1444" s="147">
        <v>46168.0</v>
      </c>
      <c r="B1444" s="46"/>
      <c r="C1444" s="44"/>
      <c r="D1444" s="181" t="s">
        <v>29800</v>
      </c>
      <c r="E1444" s="100"/>
      <c r="F1444" s="112" t="str">
        <f t="shared" si="1"/>
        <v>IVAN ENRIQUE PATIÑO CARDOZA </v>
      </c>
      <c r="G1444" s="100" t="s">
        <v>29801</v>
      </c>
      <c r="H1444" s="39" t="s">
        <v>12</v>
      </c>
      <c r="I1444" s="27"/>
      <c r="J1444" s="189" t="s">
        <v>14</v>
      </c>
      <c r="K1444" s="28"/>
    </row>
    <row r="1445" ht="22.5" customHeight="1">
      <c r="A1445" s="147">
        <v>46168.0</v>
      </c>
      <c r="B1445" s="46"/>
      <c r="C1445" s="44"/>
      <c r="D1445" s="181" t="s">
        <v>29802</v>
      </c>
      <c r="E1445" s="100"/>
      <c r="F1445" s="112" t="str">
        <f t="shared" si="1"/>
        <v>CRISTOPHER ARIEL MÉNDEZ MALDONADO </v>
      </c>
      <c r="G1445" s="100" t="s">
        <v>29803</v>
      </c>
      <c r="H1445" s="190"/>
      <c r="I1445" s="27"/>
      <c r="J1445" s="189" t="s">
        <v>14</v>
      </c>
      <c r="K1445" s="28"/>
    </row>
    <row r="1446" ht="22.5" customHeight="1">
      <c r="A1446" s="147">
        <v>46168.0</v>
      </c>
      <c r="B1446" s="46"/>
      <c r="C1446" s="44"/>
      <c r="D1446" s="181" t="s">
        <v>29804</v>
      </c>
      <c r="E1446" s="100"/>
      <c r="F1446" s="112" t="str">
        <f t="shared" si="1"/>
        <v>JAVIER ALEXI FUENTES ARRIAGADA </v>
      </c>
      <c r="G1446" s="100" t="s">
        <v>29805</v>
      </c>
      <c r="H1446" s="190"/>
      <c r="I1446" s="27"/>
      <c r="J1446" s="191"/>
      <c r="K1446" s="28"/>
    </row>
    <row r="1447" ht="22.5" customHeight="1">
      <c r="A1447" s="147">
        <v>46168.0</v>
      </c>
      <c r="B1447" s="46"/>
      <c r="C1447" s="44"/>
      <c r="D1447" s="181" t="s">
        <v>29806</v>
      </c>
      <c r="E1447" s="100"/>
      <c r="F1447" s="112" t="str">
        <f t="shared" si="1"/>
        <v>FRANCISCA NICOL ALMONACID PIZARRO </v>
      </c>
      <c r="G1447" s="100" t="s">
        <v>15709</v>
      </c>
      <c r="H1447" s="39" t="s">
        <v>12</v>
      </c>
      <c r="I1447" s="27"/>
      <c r="J1447" s="189" t="s">
        <v>17</v>
      </c>
      <c r="K1447" s="23" t="s">
        <v>15</v>
      </c>
    </row>
    <row r="1448" ht="22.5" customHeight="1">
      <c r="A1448" s="147">
        <v>46168.0</v>
      </c>
      <c r="B1448" s="46"/>
      <c r="C1448" s="44"/>
      <c r="D1448" s="181" t="s">
        <v>29807</v>
      </c>
      <c r="E1448" s="100"/>
      <c r="F1448" s="112" t="str">
        <f t="shared" si="1"/>
        <v>HÉCTOR GUILLERMO VERGARA LUCERO </v>
      </c>
      <c r="G1448" s="100" t="s">
        <v>29808</v>
      </c>
      <c r="H1448" s="39" t="s">
        <v>12</v>
      </c>
      <c r="I1448" s="27"/>
      <c r="J1448" s="189" t="s">
        <v>14</v>
      </c>
      <c r="K1448" s="28"/>
    </row>
    <row r="1449" ht="22.5" customHeight="1">
      <c r="A1449" s="147">
        <v>46168.0</v>
      </c>
      <c r="B1449" s="46"/>
      <c r="C1449" s="44"/>
      <c r="D1449" s="181" t="s">
        <v>29809</v>
      </c>
      <c r="E1449" s="100"/>
      <c r="F1449" s="112" t="str">
        <f t="shared" si="1"/>
        <v>SEBASTIÁN IGNACIO HERRERA POBLETE </v>
      </c>
      <c r="G1449" s="100" t="s">
        <v>29810</v>
      </c>
      <c r="H1449" s="39" t="s">
        <v>12</v>
      </c>
      <c r="I1449" s="27"/>
      <c r="J1449" s="189" t="s">
        <v>14</v>
      </c>
      <c r="K1449" s="28"/>
    </row>
    <row r="1450" ht="22.5" customHeight="1">
      <c r="A1450" s="147">
        <v>46168.0</v>
      </c>
      <c r="B1450" s="46"/>
      <c r="C1450" s="44"/>
      <c r="D1450" s="181" t="s">
        <v>29811</v>
      </c>
      <c r="E1450" s="100"/>
      <c r="F1450" s="112" t="str">
        <f t="shared" si="1"/>
        <v>FELIPE SALVADOR MUÑOZ ACEVEDO </v>
      </c>
      <c r="G1450" s="100" t="s">
        <v>29812</v>
      </c>
      <c r="H1450" s="190"/>
      <c r="I1450" s="27"/>
      <c r="J1450" s="189" t="s">
        <v>14</v>
      </c>
      <c r="K1450" s="28"/>
    </row>
    <row r="1451" ht="22.5" customHeight="1">
      <c r="A1451" s="147">
        <v>46168.0</v>
      </c>
      <c r="B1451" s="46"/>
      <c r="C1451" s="44"/>
      <c r="D1451" s="181" t="s">
        <v>29813</v>
      </c>
      <c r="E1451" s="100"/>
      <c r="F1451" s="112" t="str">
        <f t="shared" si="1"/>
        <v>BRUNO FELIPE ADONIS MEDEL VENEGAS </v>
      </c>
      <c r="G1451" s="100" t="s">
        <v>29814</v>
      </c>
      <c r="H1451" s="39" t="s">
        <v>12</v>
      </c>
      <c r="I1451" s="27"/>
      <c r="J1451" s="189" t="s">
        <v>14</v>
      </c>
      <c r="K1451" s="23" t="s">
        <v>15</v>
      </c>
    </row>
    <row r="1452" ht="22.5" customHeight="1">
      <c r="A1452" s="147">
        <v>46168.0</v>
      </c>
      <c r="B1452" s="46"/>
      <c r="C1452" s="44"/>
      <c r="D1452" s="181" t="s">
        <v>29815</v>
      </c>
      <c r="E1452" s="100"/>
      <c r="F1452" s="112" t="str">
        <f t="shared" si="1"/>
        <v>ÁLVARO NEIL RIFFO ZAMORA </v>
      </c>
      <c r="G1452" s="100" t="s">
        <v>29816</v>
      </c>
      <c r="H1452" s="190"/>
      <c r="I1452" s="27"/>
      <c r="J1452" s="189" t="s">
        <v>14</v>
      </c>
      <c r="K1452" s="28"/>
    </row>
    <row r="1453" ht="22.5" customHeight="1">
      <c r="A1453" s="147">
        <v>46168.0</v>
      </c>
      <c r="B1453" s="46"/>
      <c r="C1453" s="44"/>
      <c r="D1453" s="181" t="s">
        <v>29817</v>
      </c>
      <c r="E1453" s="100"/>
      <c r="F1453" s="112" t="str">
        <f t="shared" si="1"/>
        <v>NIDIA JASMÍN VERGARA GÓMEZ </v>
      </c>
      <c r="G1453" s="100" t="s">
        <v>29818</v>
      </c>
      <c r="H1453" s="39" t="s">
        <v>12</v>
      </c>
      <c r="I1453" s="27"/>
      <c r="J1453" s="189" t="s">
        <v>14</v>
      </c>
      <c r="K1453" s="28"/>
    </row>
    <row r="1454" ht="22.5" customHeight="1">
      <c r="A1454" s="147">
        <v>46168.0</v>
      </c>
      <c r="B1454" s="46"/>
      <c r="C1454" s="44"/>
      <c r="D1454" s="181" t="s">
        <v>29819</v>
      </c>
      <c r="E1454" s="100"/>
      <c r="F1454" s="112" t="str">
        <f t="shared" si="1"/>
        <v>JUDITH ALEJANDRA GONZÁLEZ FUENZALIDA </v>
      </c>
      <c r="G1454" s="100" t="s">
        <v>21707</v>
      </c>
      <c r="H1454" s="39" t="s">
        <v>12</v>
      </c>
      <c r="I1454" s="27"/>
      <c r="J1454" s="189" t="s">
        <v>14</v>
      </c>
      <c r="K1454" s="28"/>
    </row>
    <row r="1455" ht="22.5" customHeight="1">
      <c r="A1455" s="147">
        <v>46168.0</v>
      </c>
      <c r="B1455" s="15">
        <v>46160.0</v>
      </c>
      <c r="C1455" s="44">
        <v>43647.0</v>
      </c>
      <c r="D1455" s="181" t="s">
        <v>29820</v>
      </c>
      <c r="E1455" s="100"/>
      <c r="F1455" s="112" t="str">
        <f t="shared" si="1"/>
        <v>LUIS RODRIGO ARREDONDO PÉREZ </v>
      </c>
      <c r="G1455" s="100" t="s">
        <v>29821</v>
      </c>
      <c r="H1455" s="190"/>
      <c r="I1455" s="27"/>
      <c r="J1455" s="189" t="s">
        <v>17</v>
      </c>
      <c r="K1455" s="23" t="s">
        <v>22</v>
      </c>
    </row>
    <row r="1456" ht="22.5" customHeight="1">
      <c r="A1456" s="147">
        <v>46168.0</v>
      </c>
      <c r="B1456" s="15">
        <v>46160.0</v>
      </c>
      <c r="C1456" s="44">
        <v>45444.0</v>
      </c>
      <c r="D1456" s="181" t="s">
        <v>29822</v>
      </c>
      <c r="E1456" s="100"/>
      <c r="F1456" s="112" t="str">
        <f t="shared" si="1"/>
        <v>LUIS ARTURO JIMÉNEZ REYES </v>
      </c>
      <c r="G1456" s="100" t="s">
        <v>29823</v>
      </c>
      <c r="H1456" s="39" t="s">
        <v>12</v>
      </c>
      <c r="I1456" s="27"/>
      <c r="J1456" s="189" t="s">
        <v>17</v>
      </c>
      <c r="K1456" s="23" t="s">
        <v>15</v>
      </c>
    </row>
    <row r="1457" ht="22.5" customHeight="1">
      <c r="A1457" s="147">
        <v>46168.0</v>
      </c>
      <c r="B1457" s="46"/>
      <c r="C1457" s="44"/>
      <c r="D1457" s="181" t="s">
        <v>29824</v>
      </c>
      <c r="E1457" s="100"/>
      <c r="F1457" s="112" t="str">
        <f t="shared" si="1"/>
        <v>MAURICIO ANDRÉS LILLO ORELLANA </v>
      </c>
      <c r="G1457" s="100" t="s">
        <v>29825</v>
      </c>
      <c r="H1457" s="190"/>
      <c r="I1457" s="27"/>
      <c r="J1457" s="189" t="s">
        <v>14</v>
      </c>
      <c r="K1457" s="28"/>
    </row>
    <row r="1458" ht="22.5" customHeight="1">
      <c r="A1458" s="147">
        <v>46168.0</v>
      </c>
      <c r="B1458" s="46"/>
      <c r="C1458" s="44"/>
      <c r="D1458" s="181" t="s">
        <v>29826</v>
      </c>
      <c r="E1458" s="100"/>
      <c r="F1458" s="112" t="str">
        <f t="shared" si="1"/>
        <v>CATHERINE MARÍA PÉREZ VALENZUELA </v>
      </c>
      <c r="G1458" s="100" t="s">
        <v>29827</v>
      </c>
      <c r="H1458" s="190"/>
      <c r="I1458" s="27"/>
      <c r="J1458" s="189" t="s">
        <v>14</v>
      </c>
      <c r="K1458" s="23" t="s">
        <v>15</v>
      </c>
    </row>
    <row r="1459" ht="22.5" customHeight="1">
      <c r="A1459" s="147">
        <v>46168.0</v>
      </c>
      <c r="B1459" s="46"/>
      <c r="C1459" s="44"/>
      <c r="D1459" s="181" t="s">
        <v>29828</v>
      </c>
      <c r="E1459" s="100"/>
      <c r="F1459" s="112" t="str">
        <f t="shared" si="1"/>
        <v>MARCELO ANDRÉS MONTOYA MONTES </v>
      </c>
      <c r="G1459" s="100" t="s">
        <v>29829</v>
      </c>
      <c r="H1459" s="190"/>
      <c r="I1459" s="27"/>
      <c r="J1459" s="189" t="s">
        <v>17</v>
      </c>
      <c r="K1459" s="23" t="s">
        <v>22</v>
      </c>
    </row>
    <row r="1460" ht="22.5" customHeight="1">
      <c r="A1460" s="147">
        <v>46168.0</v>
      </c>
      <c r="B1460" s="46"/>
      <c r="C1460" s="44"/>
      <c r="D1460" s="181" t="s">
        <v>29830</v>
      </c>
      <c r="E1460" s="100"/>
      <c r="F1460" s="112" t="str">
        <f t="shared" si="1"/>
        <v>BENJAMÍN ALEXANDER URBINA CAUTIVO </v>
      </c>
      <c r="G1460" s="100" t="s">
        <v>29831</v>
      </c>
      <c r="H1460" s="39" t="s">
        <v>12</v>
      </c>
      <c r="I1460" s="27"/>
      <c r="J1460" s="189" t="s">
        <v>14</v>
      </c>
      <c r="K1460" s="28"/>
    </row>
    <row r="1461" ht="22.5" customHeight="1">
      <c r="A1461" s="147">
        <v>46168.0</v>
      </c>
      <c r="B1461" s="46"/>
      <c r="C1461" s="44"/>
      <c r="D1461" s="181" t="s">
        <v>29832</v>
      </c>
      <c r="E1461" s="100"/>
      <c r="F1461" s="112" t="str">
        <f t="shared" si="1"/>
        <v>GONZALO ALONSO CAMPOS MORENO </v>
      </c>
      <c r="G1461" s="100" t="s">
        <v>9232</v>
      </c>
      <c r="H1461" s="39" t="s">
        <v>12</v>
      </c>
      <c r="I1461" s="27"/>
      <c r="J1461" s="189" t="s">
        <v>14</v>
      </c>
      <c r="K1461" s="23" t="s">
        <v>15</v>
      </c>
    </row>
    <row r="1462" ht="22.5" customHeight="1">
      <c r="A1462" s="147">
        <v>46168.0</v>
      </c>
      <c r="B1462" s="46"/>
      <c r="C1462" s="44"/>
      <c r="D1462" s="181" t="s">
        <v>29833</v>
      </c>
      <c r="E1462" s="100"/>
      <c r="F1462" s="112" t="str">
        <f t="shared" si="1"/>
        <v>KATRINA LISSETTE MIRANDA GONZÁLEZ </v>
      </c>
      <c r="G1462" s="100" t="s">
        <v>29834</v>
      </c>
      <c r="H1462" s="39" t="s">
        <v>12</v>
      </c>
      <c r="I1462" s="27"/>
      <c r="J1462" s="189" t="s">
        <v>14</v>
      </c>
      <c r="K1462" s="28"/>
    </row>
    <row r="1463" ht="22.5" customHeight="1">
      <c r="A1463" s="147">
        <v>46168.0</v>
      </c>
      <c r="B1463" s="46"/>
      <c r="C1463" s="44"/>
      <c r="D1463" s="181" t="s">
        <v>29835</v>
      </c>
      <c r="E1463" s="100"/>
      <c r="F1463" s="112" t="str">
        <f t="shared" si="1"/>
        <v>GLORIA EMERITA ARAUJO MATAMOROS </v>
      </c>
      <c r="G1463" s="100" t="s">
        <v>15998</v>
      </c>
      <c r="H1463" s="39" t="s">
        <v>12</v>
      </c>
      <c r="I1463" s="27"/>
      <c r="J1463" s="189" t="s">
        <v>14</v>
      </c>
      <c r="K1463" s="28"/>
    </row>
    <row r="1464" ht="22.5" customHeight="1">
      <c r="A1464" s="147">
        <v>46168.0</v>
      </c>
      <c r="B1464" s="46"/>
      <c r="C1464" s="44"/>
      <c r="D1464" s="181" t="s">
        <v>21459</v>
      </c>
      <c r="E1464" s="100"/>
      <c r="F1464" s="112" t="str">
        <f t="shared" si="1"/>
        <v>ALONDRA PAZ COLOMA GARCÍA </v>
      </c>
      <c r="G1464" s="100" t="s">
        <v>21460</v>
      </c>
      <c r="H1464" s="190"/>
      <c r="I1464" s="27"/>
      <c r="J1464" s="189" t="s">
        <v>14</v>
      </c>
      <c r="K1464" s="28"/>
    </row>
    <row r="1465" ht="22.5" customHeight="1">
      <c r="A1465" s="147">
        <v>46168.0</v>
      </c>
      <c r="B1465" s="46"/>
      <c r="C1465" s="44"/>
      <c r="D1465" s="181" t="s">
        <v>29836</v>
      </c>
      <c r="E1465" s="100"/>
      <c r="F1465" s="112" t="str">
        <f t="shared" si="1"/>
        <v>IGNACIO ANDRÉS PAREDES MORALES </v>
      </c>
      <c r="G1465" s="100" t="s">
        <v>15915</v>
      </c>
      <c r="H1465" s="39" t="s">
        <v>12</v>
      </c>
      <c r="I1465" s="27"/>
      <c r="J1465" s="189" t="s">
        <v>14</v>
      </c>
      <c r="K1465" s="28"/>
    </row>
    <row r="1466" ht="22.5" customHeight="1">
      <c r="A1466" s="147">
        <v>46168.0</v>
      </c>
      <c r="B1466" s="46"/>
      <c r="C1466" s="44"/>
      <c r="D1466" s="181" t="s">
        <v>27384</v>
      </c>
      <c r="E1466" s="100"/>
      <c r="F1466" s="112" t="str">
        <f t="shared" si="1"/>
        <v>KEVIN DAVID GODOY CRISPÍN </v>
      </c>
      <c r="G1466" s="100" t="s">
        <v>27385</v>
      </c>
      <c r="H1466" s="190"/>
      <c r="I1466" s="27"/>
      <c r="J1466" s="189" t="s">
        <v>14</v>
      </c>
      <c r="K1466" s="28"/>
    </row>
    <row r="1467" ht="22.5" customHeight="1">
      <c r="A1467" s="147">
        <v>46168.0</v>
      </c>
      <c r="B1467" s="46"/>
      <c r="C1467" s="44"/>
      <c r="D1467" s="181" t="s">
        <v>29837</v>
      </c>
      <c r="E1467" s="100"/>
      <c r="F1467" s="112" t="str">
        <f t="shared" si="1"/>
        <v>CONSTANZA PIZARRO CORTÉS </v>
      </c>
      <c r="G1467" s="100" t="s">
        <v>29838</v>
      </c>
      <c r="H1467" s="190"/>
      <c r="I1467" s="27"/>
      <c r="J1467" s="189" t="s">
        <v>14</v>
      </c>
      <c r="K1467" s="28"/>
    </row>
    <row r="1468" ht="22.5" customHeight="1">
      <c r="A1468" s="147">
        <v>46168.0</v>
      </c>
      <c r="B1468" s="46"/>
      <c r="C1468" s="44"/>
      <c r="D1468" s="181" t="s">
        <v>29839</v>
      </c>
      <c r="E1468" s="100"/>
      <c r="F1468" s="112" t="str">
        <f t="shared" si="1"/>
        <v>BASTIÁN IGNACIO FISCHER AGUILAR </v>
      </c>
      <c r="G1468" s="100" t="s">
        <v>29840</v>
      </c>
      <c r="H1468" s="39" t="s">
        <v>12</v>
      </c>
      <c r="I1468" s="27"/>
      <c r="J1468" s="189" t="s">
        <v>14</v>
      </c>
      <c r="K1468" s="23" t="s">
        <v>15</v>
      </c>
    </row>
    <row r="1469" ht="22.5" customHeight="1">
      <c r="A1469" s="147">
        <v>46168.0</v>
      </c>
      <c r="B1469" s="46"/>
      <c r="C1469" s="44"/>
      <c r="D1469" s="181" t="s">
        <v>29841</v>
      </c>
      <c r="E1469" s="100"/>
      <c r="F1469" s="112" t="str">
        <f t="shared" si="1"/>
        <v>MARJORIE BETZABETH BOLBARÁN ROJAS </v>
      </c>
      <c r="G1469" s="100" t="s">
        <v>29842</v>
      </c>
      <c r="H1469" s="39" t="s">
        <v>12</v>
      </c>
      <c r="I1469" s="27"/>
      <c r="J1469" s="189" t="s">
        <v>14</v>
      </c>
      <c r="K1469" s="28"/>
    </row>
    <row r="1470" ht="22.5" customHeight="1">
      <c r="A1470" s="147">
        <v>46168.0</v>
      </c>
      <c r="B1470" s="46"/>
      <c r="C1470" s="44"/>
      <c r="D1470" s="181" t="s">
        <v>29843</v>
      </c>
      <c r="E1470" s="100"/>
      <c r="F1470" s="112" t="str">
        <f t="shared" si="1"/>
        <v>PAULA ANTONIA CATRIHUAL MONTENEGRO </v>
      </c>
      <c r="G1470" s="100" t="s">
        <v>29844</v>
      </c>
      <c r="H1470" s="39" t="s">
        <v>12</v>
      </c>
      <c r="I1470" s="27"/>
      <c r="J1470" s="189" t="s">
        <v>14</v>
      </c>
      <c r="K1470" s="28"/>
    </row>
    <row r="1471" ht="22.5" customHeight="1">
      <c r="A1471" s="147">
        <v>46168.0</v>
      </c>
      <c r="B1471" s="46"/>
      <c r="C1471" s="44"/>
      <c r="D1471" s="181" t="s">
        <v>25513</v>
      </c>
      <c r="E1471" s="100"/>
      <c r="F1471" s="112" t="str">
        <f t="shared" si="1"/>
        <v>NAYADHET ANDREA CUELLAR DEVIA </v>
      </c>
      <c r="G1471" s="100" t="s">
        <v>25514</v>
      </c>
      <c r="H1471" s="39" t="s">
        <v>12</v>
      </c>
      <c r="I1471" s="27"/>
      <c r="J1471" s="189" t="s">
        <v>14</v>
      </c>
      <c r="K1471" s="28"/>
    </row>
    <row r="1472" ht="22.5" customHeight="1">
      <c r="A1472" s="147">
        <v>46168.0</v>
      </c>
      <c r="B1472" s="46"/>
      <c r="C1472" s="44"/>
      <c r="D1472" s="181" t="s">
        <v>29845</v>
      </c>
      <c r="E1472" s="100"/>
      <c r="F1472" s="112" t="str">
        <f t="shared" si="1"/>
        <v>PAMELA NADIA OYARZO FREDES </v>
      </c>
      <c r="G1472" s="100" t="s">
        <v>29846</v>
      </c>
      <c r="H1472" s="39" t="s">
        <v>12</v>
      </c>
      <c r="I1472" s="27"/>
      <c r="J1472" s="189" t="s">
        <v>14</v>
      </c>
      <c r="K1472" s="28"/>
    </row>
    <row r="1473" ht="22.5" customHeight="1">
      <c r="A1473" s="147">
        <v>46168.0</v>
      </c>
      <c r="B1473" s="15">
        <v>46160.0</v>
      </c>
      <c r="C1473" s="44">
        <v>45352.0</v>
      </c>
      <c r="D1473" s="181" t="s">
        <v>29847</v>
      </c>
      <c r="E1473" s="100"/>
      <c r="F1473" s="112" t="str">
        <f t="shared" si="1"/>
        <v>DANIEL AROS ALEGRIA </v>
      </c>
      <c r="G1473" s="100" t="s">
        <v>29848</v>
      </c>
      <c r="H1473" s="190"/>
      <c r="I1473" s="27"/>
      <c r="J1473" s="189" t="s">
        <v>17</v>
      </c>
      <c r="K1473" s="23" t="s">
        <v>22</v>
      </c>
    </row>
    <row r="1474" ht="22.5" customHeight="1">
      <c r="A1474" s="147">
        <v>46168.0</v>
      </c>
      <c r="B1474" s="46"/>
      <c r="C1474" s="44"/>
      <c r="D1474" s="181" t="s">
        <v>29849</v>
      </c>
      <c r="E1474" s="100"/>
      <c r="F1474" s="112" t="str">
        <f t="shared" si="1"/>
        <v>JAVIERA PAZ ORTEGA RODRIGUEZ </v>
      </c>
      <c r="G1474" s="100" t="s">
        <v>29850</v>
      </c>
      <c r="H1474" s="39" t="s">
        <v>12</v>
      </c>
      <c r="I1474" s="27"/>
      <c r="J1474" s="189" t="s">
        <v>14</v>
      </c>
      <c r="K1474" s="28"/>
    </row>
    <row r="1475" ht="22.5" customHeight="1">
      <c r="A1475" s="147">
        <v>46168.0</v>
      </c>
      <c r="B1475" s="46"/>
      <c r="C1475" s="44"/>
      <c r="D1475" s="181" t="s">
        <v>29851</v>
      </c>
      <c r="E1475" s="100"/>
      <c r="F1475" s="112" t="str">
        <f t="shared" si="1"/>
        <v>MACKARENA SCARLETT BRAVO DA SILVA </v>
      </c>
      <c r="G1475" s="100" t="s">
        <v>29852</v>
      </c>
      <c r="H1475" s="39" t="s">
        <v>12</v>
      </c>
      <c r="I1475" s="27"/>
      <c r="J1475" s="189" t="s">
        <v>14</v>
      </c>
      <c r="K1475" s="23" t="s">
        <v>15</v>
      </c>
    </row>
    <row r="1476" ht="22.5" customHeight="1">
      <c r="A1476" s="147">
        <v>46168.0</v>
      </c>
      <c r="B1476" s="46"/>
      <c r="C1476" s="44"/>
      <c r="D1476" s="181" t="s">
        <v>29853</v>
      </c>
      <c r="E1476" s="100"/>
      <c r="F1476" s="112" t="str">
        <f t="shared" si="1"/>
        <v>DANGELO FRANCISCO GARCÍA FUENZALIDA </v>
      </c>
      <c r="G1476" s="100" t="s">
        <v>27383</v>
      </c>
      <c r="H1476" s="190"/>
      <c r="I1476" s="27"/>
      <c r="J1476" s="191"/>
      <c r="K1476" s="28"/>
    </row>
    <row r="1477" ht="22.5" customHeight="1">
      <c r="A1477" s="147">
        <v>46168.0</v>
      </c>
      <c r="B1477" s="46"/>
      <c r="C1477" s="46" t="s">
        <v>106</v>
      </c>
      <c r="D1477" s="181" t="s">
        <v>29854</v>
      </c>
      <c r="E1477" s="100"/>
      <c r="F1477" s="112" t="str">
        <f t="shared" si="1"/>
        <v>JOSUE IGNACIO ANDRADES CARVAJAL </v>
      </c>
      <c r="G1477" s="100" t="s">
        <v>29855</v>
      </c>
      <c r="H1477" s="39" t="s">
        <v>12</v>
      </c>
      <c r="I1477" s="27"/>
      <c r="J1477" s="189" t="s">
        <v>21</v>
      </c>
      <c r="K1477" s="23" t="s">
        <v>15</v>
      </c>
    </row>
    <row r="1478" ht="22.5" customHeight="1">
      <c r="A1478" s="147">
        <v>46168.0</v>
      </c>
      <c r="B1478" s="46"/>
      <c r="C1478" s="44"/>
      <c r="D1478" s="181" t="s">
        <v>29856</v>
      </c>
      <c r="E1478" s="100"/>
      <c r="F1478" s="112" t="str">
        <f t="shared" si="1"/>
        <v>JORGE ARMANDO MARTÍNEZ YÁÑEZ </v>
      </c>
      <c r="G1478" s="100" t="s">
        <v>29857</v>
      </c>
      <c r="H1478" s="39" t="s">
        <v>12</v>
      </c>
      <c r="I1478" s="27"/>
      <c r="J1478" s="189" t="s">
        <v>14</v>
      </c>
      <c r="K1478" s="23" t="s">
        <v>15</v>
      </c>
    </row>
    <row r="1479" ht="22.5" customHeight="1">
      <c r="A1479" s="147">
        <v>46168.0</v>
      </c>
      <c r="B1479" s="46"/>
      <c r="C1479" s="44"/>
      <c r="D1479" s="181" t="s">
        <v>29858</v>
      </c>
      <c r="E1479" s="100"/>
      <c r="F1479" s="112" t="str">
        <f t="shared" si="1"/>
        <v>RENATO ALONSO HENRÍQUEZ BERRÍOS </v>
      </c>
      <c r="G1479" s="100" t="s">
        <v>29859</v>
      </c>
      <c r="H1479" s="190"/>
      <c r="I1479" s="27"/>
      <c r="J1479" s="189" t="s">
        <v>14</v>
      </c>
      <c r="K1479" s="28"/>
    </row>
    <row r="1480" ht="22.5" customHeight="1">
      <c r="A1480" s="147">
        <v>46168.0</v>
      </c>
      <c r="B1480" s="46"/>
      <c r="C1480" s="44"/>
      <c r="D1480" s="181" t="s">
        <v>29860</v>
      </c>
      <c r="E1480" s="100"/>
      <c r="F1480" s="112" t="str">
        <f t="shared" si="1"/>
        <v>ALDO BORIS FUENTES MARTÍNEZ </v>
      </c>
      <c r="G1480" s="100" t="s">
        <v>23603</v>
      </c>
      <c r="H1480" s="39" t="s">
        <v>12</v>
      </c>
      <c r="I1480" s="27"/>
      <c r="J1480" s="189" t="s">
        <v>14</v>
      </c>
      <c r="K1480" s="28"/>
    </row>
    <row r="1481" ht="22.5" customHeight="1">
      <c r="A1481" s="147">
        <v>46168.0</v>
      </c>
      <c r="B1481" s="46"/>
      <c r="C1481" s="44"/>
      <c r="D1481" s="181" t="s">
        <v>29861</v>
      </c>
      <c r="E1481" s="100"/>
      <c r="F1481" s="112" t="str">
        <f t="shared" si="1"/>
        <v>SUSANA ANDREA POZO PÉREZ </v>
      </c>
      <c r="G1481" s="100" t="s">
        <v>29862</v>
      </c>
      <c r="H1481" s="39" t="s">
        <v>12</v>
      </c>
      <c r="I1481" s="27"/>
      <c r="J1481" s="189" t="s">
        <v>14</v>
      </c>
      <c r="K1481" s="28"/>
    </row>
    <row r="1482" ht="22.5" customHeight="1">
      <c r="A1482" s="147">
        <v>46168.0</v>
      </c>
      <c r="B1482" s="46"/>
      <c r="C1482" s="44"/>
      <c r="D1482" s="181" t="s">
        <v>29863</v>
      </c>
      <c r="E1482" s="100"/>
      <c r="F1482" s="112" t="str">
        <f t="shared" si="1"/>
        <v>JUAN PABLO VEGA GONZÁLEZ </v>
      </c>
      <c r="G1482" s="100" t="s">
        <v>29864</v>
      </c>
      <c r="H1482" s="39" t="s">
        <v>12</v>
      </c>
      <c r="I1482" s="27"/>
      <c r="J1482" s="189" t="s">
        <v>14</v>
      </c>
      <c r="K1482" s="23" t="s">
        <v>15</v>
      </c>
    </row>
    <row r="1483" ht="22.5" customHeight="1">
      <c r="A1483" s="147">
        <v>46168.0</v>
      </c>
      <c r="B1483" s="46"/>
      <c r="C1483" s="46"/>
      <c r="D1483" s="181" t="s">
        <v>29865</v>
      </c>
      <c r="E1483" s="100"/>
      <c r="F1483" s="112" t="str">
        <f t="shared" si="1"/>
        <v>ISAÍAS FRANCISCO BAHAMONDES BUSTOS </v>
      </c>
      <c r="G1483" s="100" t="s">
        <v>29866</v>
      </c>
      <c r="H1483" s="190"/>
      <c r="I1483" s="27"/>
      <c r="J1483" s="189" t="s">
        <v>14</v>
      </c>
      <c r="K1483" s="28"/>
    </row>
    <row r="1484" ht="22.5" customHeight="1">
      <c r="A1484" s="147">
        <v>46168.0</v>
      </c>
      <c r="B1484" s="46"/>
      <c r="C1484" s="44"/>
      <c r="D1484" s="181" t="s">
        <v>29867</v>
      </c>
      <c r="E1484" s="100"/>
      <c r="F1484" s="112" t="str">
        <f t="shared" si="1"/>
        <v>JEAN MARIE BAVONEIR ROJAS </v>
      </c>
      <c r="G1484" s="100" t="s">
        <v>29868</v>
      </c>
      <c r="H1484" s="39" t="s">
        <v>12</v>
      </c>
      <c r="I1484" s="27"/>
      <c r="J1484" s="189" t="s">
        <v>14</v>
      </c>
      <c r="K1484" s="28"/>
    </row>
    <row r="1485" ht="22.5" customHeight="1">
      <c r="A1485" s="147">
        <v>46168.0</v>
      </c>
      <c r="B1485" s="46"/>
      <c r="C1485" s="44"/>
      <c r="D1485" s="181" t="s">
        <v>29869</v>
      </c>
      <c r="E1485" s="100"/>
      <c r="F1485" s="112" t="str">
        <f t="shared" si="1"/>
        <v>CRISTÓBAL IGNACIO MONTUPIN ROJAS </v>
      </c>
      <c r="G1485" s="100" t="s">
        <v>29870</v>
      </c>
      <c r="H1485" s="39" t="s">
        <v>12</v>
      </c>
      <c r="I1485" s="27"/>
      <c r="J1485" s="189" t="s">
        <v>14</v>
      </c>
      <c r="K1485" s="28"/>
    </row>
    <row r="1486" ht="22.5" customHeight="1">
      <c r="A1486" s="147">
        <v>46168.0</v>
      </c>
      <c r="B1486" s="15">
        <v>46168.0</v>
      </c>
      <c r="C1486" s="44">
        <v>43282.0</v>
      </c>
      <c r="D1486" s="181" t="s">
        <v>29871</v>
      </c>
      <c r="E1486" s="100"/>
      <c r="F1486" s="112" t="str">
        <f t="shared" si="1"/>
        <v>HUGO RODOLFO GARAT ARANCIBIA </v>
      </c>
      <c r="G1486" s="100" t="s">
        <v>29872</v>
      </c>
      <c r="H1486" s="39" t="s">
        <v>12</v>
      </c>
      <c r="I1486" s="27"/>
      <c r="J1486" s="189" t="s">
        <v>17</v>
      </c>
      <c r="K1486" s="23" t="s">
        <v>15</v>
      </c>
    </row>
    <row r="1487" ht="22.5" customHeight="1">
      <c r="A1487" s="147">
        <v>46168.0</v>
      </c>
      <c r="B1487" s="15">
        <v>46168.0</v>
      </c>
      <c r="C1487" s="44">
        <v>43891.0</v>
      </c>
      <c r="D1487" s="181" t="s">
        <v>29873</v>
      </c>
      <c r="E1487" s="100"/>
      <c r="F1487" s="112" t="str">
        <f t="shared" si="1"/>
        <v>CAROLINA ALEJANDRA BUGUEÑO ULLOA </v>
      </c>
      <c r="G1487" s="100" t="s">
        <v>29874</v>
      </c>
      <c r="H1487" s="39" t="s">
        <v>12</v>
      </c>
      <c r="I1487" s="27"/>
      <c r="J1487" s="189" t="s">
        <v>17</v>
      </c>
      <c r="K1487" s="23" t="s">
        <v>15</v>
      </c>
    </row>
    <row r="1488" ht="22.5" customHeight="1">
      <c r="A1488" s="147">
        <v>46168.0</v>
      </c>
      <c r="B1488" s="46"/>
      <c r="C1488" s="44">
        <v>43891.0</v>
      </c>
      <c r="D1488" s="181" t="s">
        <v>29875</v>
      </c>
      <c r="E1488" s="100"/>
      <c r="F1488" s="112" t="str">
        <f t="shared" si="1"/>
        <v>CATALINA CRISTAL JARA STEFONI </v>
      </c>
      <c r="G1488" s="100" t="s">
        <v>29876</v>
      </c>
      <c r="H1488" s="39" t="s">
        <v>12</v>
      </c>
      <c r="I1488" s="27"/>
      <c r="J1488" s="189" t="s">
        <v>17</v>
      </c>
      <c r="K1488" s="23" t="s">
        <v>15</v>
      </c>
    </row>
    <row r="1489" ht="22.5" customHeight="1">
      <c r="A1489" s="147">
        <v>46168.0</v>
      </c>
      <c r="B1489" s="46"/>
      <c r="C1489" s="44"/>
      <c r="D1489" s="181" t="s">
        <v>26737</v>
      </c>
      <c r="E1489" s="100"/>
      <c r="F1489" s="112" t="str">
        <f t="shared" si="1"/>
        <v>MICHAEL IGNACIO BUENO VALENZUELA </v>
      </c>
      <c r="G1489" s="100" t="s">
        <v>26738</v>
      </c>
      <c r="H1489" s="39" t="s">
        <v>12</v>
      </c>
      <c r="I1489" s="27"/>
      <c r="J1489" s="189" t="s">
        <v>17</v>
      </c>
      <c r="K1489" s="23" t="s">
        <v>15</v>
      </c>
    </row>
    <row r="1490" ht="22.5" customHeight="1">
      <c r="A1490" s="147">
        <v>46168.0</v>
      </c>
      <c r="B1490" s="46"/>
      <c r="C1490" s="46" t="s">
        <v>546</v>
      </c>
      <c r="D1490" s="181" t="s">
        <v>29877</v>
      </c>
      <c r="E1490" s="100"/>
      <c r="F1490" s="112" t="str">
        <f t="shared" si="1"/>
        <v>MICHELLE AÍDA RUBILAR GALARCE </v>
      </c>
      <c r="G1490" s="100" t="s">
        <v>29878</v>
      </c>
      <c r="H1490" s="190"/>
      <c r="I1490" s="27"/>
      <c r="J1490" s="189" t="s">
        <v>21</v>
      </c>
      <c r="K1490" s="28"/>
    </row>
    <row r="1491" ht="22.5" customHeight="1">
      <c r="A1491" s="147">
        <v>46168.0</v>
      </c>
      <c r="B1491" s="15">
        <v>46168.0</v>
      </c>
      <c r="C1491" s="44">
        <v>45809.0</v>
      </c>
      <c r="D1491" s="181" t="s">
        <v>29879</v>
      </c>
      <c r="E1491" s="100"/>
      <c r="F1491" s="112" t="str">
        <f t="shared" si="1"/>
        <v>VALERIA ANDREA REBECO URREA </v>
      </c>
      <c r="G1491" s="100" t="s">
        <v>20660</v>
      </c>
      <c r="H1491" s="190"/>
      <c r="I1491" s="27"/>
      <c r="J1491" s="189" t="s">
        <v>17</v>
      </c>
      <c r="K1491" s="23" t="s">
        <v>22</v>
      </c>
    </row>
    <row r="1492" ht="22.5" customHeight="1">
      <c r="A1492" s="147">
        <v>46168.0</v>
      </c>
      <c r="B1492" s="15">
        <v>46168.0</v>
      </c>
      <c r="C1492" s="44">
        <v>44986.0</v>
      </c>
      <c r="D1492" s="181" t="s">
        <v>29880</v>
      </c>
      <c r="E1492" s="100"/>
      <c r="F1492" s="112" t="str">
        <f t="shared" si="1"/>
        <v>RAUL ENRIQUE LOPEZ HENRIQUEZ </v>
      </c>
      <c r="G1492" s="100" t="s">
        <v>29881</v>
      </c>
      <c r="H1492" s="39" t="s">
        <v>12</v>
      </c>
      <c r="I1492" s="27"/>
      <c r="J1492" s="189" t="s">
        <v>17</v>
      </c>
      <c r="K1492" s="23" t="s">
        <v>15</v>
      </c>
    </row>
    <row r="1493" ht="22.5" customHeight="1">
      <c r="A1493" s="147">
        <v>46168.0</v>
      </c>
      <c r="B1493" s="15">
        <v>46168.0</v>
      </c>
      <c r="C1493" s="44">
        <v>44197.0</v>
      </c>
      <c r="D1493" s="181" t="s">
        <v>29882</v>
      </c>
      <c r="E1493" s="100"/>
      <c r="F1493" s="112" t="str">
        <f t="shared" si="1"/>
        <v>JOHNNY ESTEBAN JARA TUDELA </v>
      </c>
      <c r="G1493" s="100" t="s">
        <v>29883</v>
      </c>
      <c r="H1493" s="190"/>
      <c r="I1493" s="27"/>
      <c r="J1493" s="189" t="s">
        <v>17</v>
      </c>
      <c r="K1493" s="23" t="s">
        <v>22</v>
      </c>
    </row>
    <row r="1494" ht="22.5" customHeight="1">
      <c r="A1494" s="147">
        <v>46168.0</v>
      </c>
      <c r="B1494" s="15"/>
      <c r="C1494" s="44"/>
      <c r="D1494" s="181" t="s">
        <v>29884</v>
      </c>
      <c r="E1494" s="100"/>
      <c r="F1494" s="112" t="str">
        <f t="shared" si="1"/>
        <v>JUAN CARLOS ROCANO PALACIOS </v>
      </c>
      <c r="G1494" s="100" t="s">
        <v>29027</v>
      </c>
      <c r="H1494" s="39" t="s">
        <v>12</v>
      </c>
      <c r="I1494" s="27"/>
      <c r="J1494" s="189" t="s">
        <v>14</v>
      </c>
      <c r="K1494" s="28"/>
    </row>
    <row r="1495" ht="22.5" customHeight="1">
      <c r="A1495" s="147">
        <v>46168.0</v>
      </c>
      <c r="B1495" s="15"/>
      <c r="C1495" s="46" t="s">
        <v>13996</v>
      </c>
      <c r="D1495" s="181" t="s">
        <v>29885</v>
      </c>
      <c r="E1495" s="100" t="s">
        <v>29886</v>
      </c>
      <c r="F1495" s="112" t="str">
        <f t="shared" si="1"/>
        <v>MICHEL ORLANDO CAMPILLAY CAÑAS</v>
      </c>
      <c r="G1495" s="100" t="s">
        <v>29887</v>
      </c>
      <c r="H1495" s="39" t="s">
        <v>12</v>
      </c>
      <c r="I1495" s="27"/>
      <c r="J1495" s="189" t="s">
        <v>21226</v>
      </c>
      <c r="K1495" s="23"/>
    </row>
    <row r="1496" ht="22.5" customHeight="1">
      <c r="A1496" s="147">
        <v>46168.0</v>
      </c>
      <c r="B1496" s="15">
        <v>46169.0</v>
      </c>
      <c r="C1496" s="44">
        <v>45352.0</v>
      </c>
      <c r="D1496" s="181" t="s">
        <v>29888</v>
      </c>
      <c r="E1496" s="100" t="s">
        <v>29889</v>
      </c>
      <c r="F1496" s="112" t="str">
        <f t="shared" si="1"/>
        <v>KAREN FABIOLA SALAS SILVA</v>
      </c>
      <c r="G1496" s="100" t="s">
        <v>29890</v>
      </c>
      <c r="H1496" s="39" t="s">
        <v>12</v>
      </c>
      <c r="I1496" s="27"/>
      <c r="J1496" s="189" t="s">
        <v>17</v>
      </c>
      <c r="K1496" s="23" t="s">
        <v>15</v>
      </c>
    </row>
    <row r="1497" ht="22.5" customHeight="1">
      <c r="A1497" s="147">
        <v>46168.0</v>
      </c>
      <c r="B1497" s="15"/>
      <c r="C1497" s="46" t="s">
        <v>1069</v>
      </c>
      <c r="D1497" s="181" t="s">
        <v>29891</v>
      </c>
      <c r="E1497" s="100" t="s">
        <v>29892</v>
      </c>
      <c r="F1497" s="112" t="str">
        <f t="shared" si="1"/>
        <v>PEDRO ANTONIO GARAY RAMIREZ</v>
      </c>
      <c r="G1497" s="100" t="s">
        <v>29893</v>
      </c>
      <c r="H1497" s="39" t="s">
        <v>12</v>
      </c>
      <c r="I1497" s="27"/>
      <c r="J1497" s="189" t="s">
        <v>21226</v>
      </c>
      <c r="K1497" s="28"/>
    </row>
    <row r="1498" ht="22.5" customHeight="1">
      <c r="A1498" s="147">
        <v>46168.0</v>
      </c>
      <c r="B1498" s="46"/>
      <c r="C1498" s="44">
        <v>43678.0</v>
      </c>
      <c r="D1498" s="181" t="s">
        <v>29894</v>
      </c>
      <c r="E1498" s="100" t="s">
        <v>29895</v>
      </c>
      <c r="F1498" s="112" t="str">
        <f t="shared" si="1"/>
        <v>ALVARO GUSTAVO AROS VARELA</v>
      </c>
      <c r="G1498" s="100" t="s">
        <v>29896</v>
      </c>
      <c r="H1498" s="39" t="s">
        <v>12</v>
      </c>
      <c r="I1498" s="27"/>
      <c r="J1498" s="189" t="s">
        <v>17</v>
      </c>
      <c r="K1498" s="23" t="s">
        <v>15</v>
      </c>
    </row>
    <row r="1499" ht="22.5" customHeight="1">
      <c r="A1499" s="147">
        <v>46168.0</v>
      </c>
      <c r="B1499" s="46"/>
      <c r="C1499" s="46" t="s">
        <v>106</v>
      </c>
      <c r="D1499" s="181" t="s">
        <v>29897</v>
      </c>
      <c r="E1499" s="100" t="s">
        <v>29898</v>
      </c>
      <c r="F1499" s="112" t="str">
        <f t="shared" si="1"/>
        <v>JAVIER ALEXI FUENTES ARRIAGADA</v>
      </c>
      <c r="G1499" s="100" t="s">
        <v>29899</v>
      </c>
      <c r="H1499" s="39" t="s">
        <v>12</v>
      </c>
      <c r="I1499" s="27"/>
      <c r="J1499" s="189" t="s">
        <v>21</v>
      </c>
      <c r="K1499" s="23" t="s">
        <v>15</v>
      </c>
    </row>
    <row r="1500" ht="22.5" customHeight="1">
      <c r="A1500" s="147">
        <v>46168.0</v>
      </c>
      <c r="B1500" s="15">
        <v>46170.0</v>
      </c>
      <c r="C1500" s="44">
        <v>43497.0</v>
      </c>
      <c r="D1500" s="181" t="s">
        <v>29900</v>
      </c>
      <c r="E1500" s="100" t="s">
        <v>29901</v>
      </c>
      <c r="F1500" s="112" t="str">
        <f t="shared" si="1"/>
        <v>NATALIA LORENA CERDA DÍAZ</v>
      </c>
      <c r="G1500" s="100" t="s">
        <v>29902</v>
      </c>
      <c r="H1500" s="39" t="s">
        <v>12</v>
      </c>
      <c r="I1500" s="27"/>
      <c r="J1500" s="189" t="s">
        <v>17</v>
      </c>
      <c r="K1500" s="23" t="s">
        <v>15</v>
      </c>
    </row>
    <row r="1501" ht="22.5" customHeight="1">
      <c r="A1501" s="147">
        <v>46169.0</v>
      </c>
      <c r="B1501" s="15">
        <v>46170.0</v>
      </c>
      <c r="C1501" s="44">
        <v>45536.0</v>
      </c>
      <c r="D1501" s="181" t="s">
        <v>29903</v>
      </c>
      <c r="E1501" s="100"/>
      <c r="F1501" s="112" t="str">
        <f t="shared" si="1"/>
        <v>JOSSEILA CAROLINA VEGAS GUTIERREZ </v>
      </c>
      <c r="G1501" s="100" t="s">
        <v>29904</v>
      </c>
      <c r="H1501" s="39" t="s">
        <v>12</v>
      </c>
      <c r="I1501" s="27"/>
      <c r="J1501" s="189" t="s">
        <v>17</v>
      </c>
      <c r="K1501" s="23" t="s">
        <v>15</v>
      </c>
    </row>
    <row r="1502" ht="22.5" customHeight="1">
      <c r="A1502" s="147">
        <v>46169.0</v>
      </c>
      <c r="B1502" s="15">
        <v>46155.0</v>
      </c>
      <c r="C1502" s="44">
        <v>43647.0</v>
      </c>
      <c r="D1502" s="181" t="s">
        <v>29905</v>
      </c>
      <c r="E1502" s="100"/>
      <c r="F1502" s="112" t="str">
        <f t="shared" si="1"/>
        <v>BRUNO AMARO GARCIA-JOVE ARANCIBIA </v>
      </c>
      <c r="G1502" s="100" t="s">
        <v>29906</v>
      </c>
      <c r="H1502" s="190"/>
      <c r="I1502" s="27"/>
      <c r="J1502" s="189" t="s">
        <v>17</v>
      </c>
      <c r="K1502" s="23" t="s">
        <v>22</v>
      </c>
    </row>
    <row r="1503" ht="22.5" customHeight="1">
      <c r="A1503" s="147">
        <v>46169.0</v>
      </c>
      <c r="B1503" s="15"/>
      <c r="C1503" s="44"/>
      <c r="D1503" s="181" t="s">
        <v>29907</v>
      </c>
      <c r="E1503" s="100"/>
      <c r="F1503" s="112" t="str">
        <f t="shared" si="1"/>
        <v>RODRIGO ANDRÉS SALDÍAS AMIGO </v>
      </c>
      <c r="G1503" s="100" t="s">
        <v>29908</v>
      </c>
      <c r="H1503" s="39" t="s">
        <v>12</v>
      </c>
      <c r="I1503" s="27"/>
      <c r="J1503" s="189" t="s">
        <v>14</v>
      </c>
      <c r="K1503" s="28"/>
    </row>
    <row r="1504" ht="22.5" customHeight="1">
      <c r="A1504" s="147">
        <v>46169.0</v>
      </c>
      <c r="B1504" s="15">
        <v>46157.0</v>
      </c>
      <c r="C1504" s="44">
        <v>43891.0</v>
      </c>
      <c r="D1504" s="181" t="s">
        <v>29909</v>
      </c>
      <c r="E1504" s="100"/>
      <c r="F1504" s="112" t="str">
        <f t="shared" si="1"/>
        <v>MARÍA JOSÉ FERNÁNDEZ HUERTA </v>
      </c>
      <c r="G1504" s="100" t="s">
        <v>29910</v>
      </c>
      <c r="H1504" s="39" t="s">
        <v>12</v>
      </c>
      <c r="I1504" s="27"/>
      <c r="J1504" s="189" t="s">
        <v>17</v>
      </c>
      <c r="K1504" s="23" t="s">
        <v>15</v>
      </c>
    </row>
    <row r="1505" ht="22.5" customHeight="1">
      <c r="A1505" s="147">
        <v>46169.0</v>
      </c>
      <c r="B1505" s="15">
        <v>46160.0</v>
      </c>
      <c r="C1505" s="44">
        <v>45352.0</v>
      </c>
      <c r="D1505" s="181" t="s">
        <v>29911</v>
      </c>
      <c r="E1505" s="100"/>
      <c r="F1505" s="112" t="str">
        <f t="shared" si="1"/>
        <v>LUIS DAVID PARRA INOSTROZA </v>
      </c>
      <c r="G1505" s="100" t="s">
        <v>29912</v>
      </c>
      <c r="H1505" s="39" t="s">
        <v>12</v>
      </c>
      <c r="I1505" s="27"/>
      <c r="J1505" s="189" t="s">
        <v>17</v>
      </c>
      <c r="K1505" s="23" t="s">
        <v>20</v>
      </c>
    </row>
    <row r="1506" ht="22.5" customHeight="1">
      <c r="A1506" s="147">
        <v>46169.0</v>
      </c>
      <c r="B1506" s="15"/>
      <c r="C1506" s="44"/>
      <c r="D1506" s="181" t="s">
        <v>29913</v>
      </c>
      <c r="E1506" s="100"/>
      <c r="F1506" s="112" t="str">
        <f t="shared" si="1"/>
        <v>JORDÁN ALEJANDRO CABELLO MUÑOZ </v>
      </c>
      <c r="G1506" s="100" t="s">
        <v>12200</v>
      </c>
      <c r="H1506" s="39" t="s">
        <v>12</v>
      </c>
      <c r="I1506" s="27"/>
      <c r="J1506" s="189" t="s">
        <v>14</v>
      </c>
      <c r="K1506" s="28"/>
    </row>
    <row r="1507" ht="22.5" customHeight="1">
      <c r="A1507" s="147">
        <v>46169.0</v>
      </c>
      <c r="B1507" s="46"/>
      <c r="C1507" s="44">
        <v>44986.0</v>
      </c>
      <c r="D1507" s="181" t="s">
        <v>25026</v>
      </c>
      <c r="E1507" s="100"/>
      <c r="F1507" s="112" t="str">
        <f t="shared" si="1"/>
        <v>JONATHAN PATRICIO SAN MARTÍN JEREZ </v>
      </c>
      <c r="G1507" s="100" t="s">
        <v>25027</v>
      </c>
      <c r="H1507" s="39" t="s">
        <v>12</v>
      </c>
      <c r="I1507" s="27"/>
      <c r="J1507" s="189" t="s">
        <v>17</v>
      </c>
      <c r="K1507" s="23" t="s">
        <v>15</v>
      </c>
    </row>
    <row r="1508" ht="22.5" customHeight="1">
      <c r="A1508" s="147">
        <v>46169.0</v>
      </c>
      <c r="B1508" s="15"/>
      <c r="C1508" s="44"/>
      <c r="D1508" s="181" t="s">
        <v>29914</v>
      </c>
      <c r="E1508" s="100"/>
      <c r="F1508" s="112" t="str">
        <f t="shared" si="1"/>
        <v>NATALIA BELÉN SAGREDO POBLETE </v>
      </c>
      <c r="G1508" s="100" t="s">
        <v>13168</v>
      </c>
      <c r="H1508" s="39" t="s">
        <v>12</v>
      </c>
      <c r="I1508" s="27"/>
      <c r="J1508" s="189" t="s">
        <v>14</v>
      </c>
      <c r="K1508" s="28"/>
    </row>
    <row r="1509" ht="22.5" customHeight="1">
      <c r="A1509" s="147">
        <v>46169.0</v>
      </c>
      <c r="B1509" s="15">
        <v>46160.0</v>
      </c>
      <c r="C1509" s="44">
        <v>41760.0</v>
      </c>
      <c r="D1509" s="181" t="s">
        <v>29915</v>
      </c>
      <c r="E1509" s="100"/>
      <c r="F1509" s="112" t="str">
        <f t="shared" si="1"/>
        <v>MARÍA ALEJANDRA SOTO BUSTAMANTE </v>
      </c>
      <c r="G1509" s="100" t="s">
        <v>19108</v>
      </c>
      <c r="H1509" s="39" t="s">
        <v>12</v>
      </c>
      <c r="I1509" s="27"/>
      <c r="J1509" s="189" t="s">
        <v>19</v>
      </c>
      <c r="K1509" s="23" t="s">
        <v>15</v>
      </c>
    </row>
    <row r="1510" ht="22.5" customHeight="1">
      <c r="A1510" s="147">
        <v>46169.0</v>
      </c>
      <c r="B1510" s="15"/>
      <c r="C1510" s="46" t="s">
        <v>6932</v>
      </c>
      <c r="D1510" s="181" t="s">
        <v>29916</v>
      </c>
      <c r="E1510" s="100"/>
      <c r="F1510" s="112" t="str">
        <f t="shared" si="1"/>
        <v>RAMON CORREA OLIVARES </v>
      </c>
      <c r="G1510" s="100" t="s">
        <v>29917</v>
      </c>
      <c r="H1510" s="39" t="s">
        <v>12</v>
      </c>
      <c r="I1510" s="27"/>
      <c r="J1510" s="189" t="s">
        <v>21226</v>
      </c>
      <c r="K1510" s="23" t="s">
        <v>15</v>
      </c>
    </row>
    <row r="1511" ht="22.5" customHeight="1">
      <c r="A1511" s="147">
        <v>46169.0</v>
      </c>
      <c r="B1511" s="15">
        <v>46160.0</v>
      </c>
      <c r="C1511" s="44">
        <v>42948.0</v>
      </c>
      <c r="D1511" s="181" t="s">
        <v>29918</v>
      </c>
      <c r="E1511" s="100"/>
      <c r="F1511" s="112" t="str">
        <f t="shared" si="1"/>
        <v>DAVID ARTURO PLACENCIO BART </v>
      </c>
      <c r="G1511" s="100" t="s">
        <v>29919</v>
      </c>
      <c r="H1511" s="39" t="s">
        <v>12</v>
      </c>
      <c r="I1511" s="27"/>
      <c r="J1511" s="189" t="s">
        <v>17</v>
      </c>
      <c r="K1511" s="23" t="s">
        <v>20</v>
      </c>
    </row>
    <row r="1512" ht="22.5" customHeight="1">
      <c r="A1512" s="147">
        <v>46169.0</v>
      </c>
      <c r="B1512" s="46"/>
      <c r="C1512" s="46" t="s">
        <v>432</v>
      </c>
      <c r="D1512" s="181" t="s">
        <v>29920</v>
      </c>
      <c r="E1512" s="100"/>
      <c r="F1512" s="112" t="str">
        <f t="shared" si="1"/>
        <v>ROSE MARIE MARTÍNEZ VALDIVIA </v>
      </c>
      <c r="G1512" s="100" t="s">
        <v>10628</v>
      </c>
      <c r="H1512" s="39" t="s">
        <v>12</v>
      </c>
      <c r="I1512" s="27"/>
      <c r="J1512" s="189" t="s">
        <v>21226</v>
      </c>
      <c r="K1512" s="23" t="s">
        <v>15</v>
      </c>
    </row>
    <row r="1513" ht="22.5" customHeight="1">
      <c r="A1513" s="147">
        <v>46169.0</v>
      </c>
      <c r="B1513" s="15"/>
      <c r="C1513" s="44" t="s">
        <v>23947</v>
      </c>
      <c r="D1513" s="181" t="s">
        <v>29921</v>
      </c>
      <c r="E1513" s="100"/>
      <c r="F1513" s="112" t="str">
        <f t="shared" si="1"/>
        <v>MICHAEL GIOVANNI ALBORNOZ TRONCOSO </v>
      </c>
      <c r="G1513" s="100" t="s">
        <v>29922</v>
      </c>
      <c r="H1513" s="39"/>
      <c r="I1513" s="27"/>
      <c r="J1513" s="191" t="s">
        <v>26</v>
      </c>
      <c r="K1513" s="28"/>
    </row>
    <row r="1514" ht="22.5" customHeight="1">
      <c r="A1514" s="147">
        <v>46169.0</v>
      </c>
      <c r="B1514" s="15">
        <v>46155.0</v>
      </c>
      <c r="C1514" s="44">
        <v>43525.0</v>
      </c>
      <c r="D1514" s="181" t="s">
        <v>29923</v>
      </c>
      <c r="E1514" s="100"/>
      <c r="F1514" s="112" t="str">
        <f t="shared" si="1"/>
        <v>PATRICIO ALEJANDRO ARANCIBIA MORENO </v>
      </c>
      <c r="G1514" s="100" t="s">
        <v>29924</v>
      </c>
      <c r="H1514" s="39" t="s">
        <v>12</v>
      </c>
      <c r="I1514" s="27"/>
      <c r="J1514" s="189" t="s">
        <v>17</v>
      </c>
      <c r="K1514" s="23" t="s">
        <v>15</v>
      </c>
    </row>
    <row r="1515" ht="22.5" customHeight="1">
      <c r="A1515" s="147">
        <v>46169.0</v>
      </c>
      <c r="B1515" s="15"/>
      <c r="C1515" s="44"/>
      <c r="D1515" s="181" t="s">
        <v>29925</v>
      </c>
      <c r="E1515" s="100"/>
      <c r="F1515" s="112" t="str">
        <f t="shared" si="1"/>
        <v>PATRICIO CARLOS VALENZUELA HERNÁNDEZ </v>
      </c>
      <c r="G1515" s="100" t="s">
        <v>29926</v>
      </c>
      <c r="H1515" s="39" t="s">
        <v>12</v>
      </c>
      <c r="I1515" s="27"/>
      <c r="J1515" s="189" t="s">
        <v>14</v>
      </c>
      <c r="K1515" s="28"/>
    </row>
    <row r="1516" ht="22.5" customHeight="1">
      <c r="A1516" s="147">
        <v>46169.0</v>
      </c>
      <c r="B1516" s="15"/>
      <c r="C1516" s="44"/>
      <c r="D1516" s="181" t="s">
        <v>29927</v>
      </c>
      <c r="E1516" s="100"/>
      <c r="F1516" s="112" t="str">
        <f t="shared" si="1"/>
        <v>TOMÁS JUAN REINALDO AROCA ESCOBAR </v>
      </c>
      <c r="G1516" s="100" t="s">
        <v>29928</v>
      </c>
      <c r="H1516" s="39" t="s">
        <v>12</v>
      </c>
      <c r="I1516" s="27"/>
      <c r="J1516" s="189" t="s">
        <v>14</v>
      </c>
      <c r="K1516" s="28"/>
    </row>
    <row r="1517" ht="22.5" customHeight="1">
      <c r="A1517" s="147">
        <v>46169.0</v>
      </c>
      <c r="B1517" s="15"/>
      <c r="C1517" s="44"/>
      <c r="D1517" s="181" t="s">
        <v>29929</v>
      </c>
      <c r="E1517" s="100"/>
      <c r="F1517" s="112" t="str">
        <f t="shared" si="1"/>
        <v>JAVIERA ALEXANDRA BUENO QUIROGA </v>
      </c>
      <c r="G1517" s="100" t="s">
        <v>29930</v>
      </c>
      <c r="H1517" s="39" t="s">
        <v>12</v>
      </c>
      <c r="I1517" s="27"/>
      <c r="J1517" s="189" t="s">
        <v>14</v>
      </c>
      <c r="K1517" s="28"/>
    </row>
    <row r="1518" ht="22.5" customHeight="1">
      <c r="A1518" s="147">
        <v>46169.0</v>
      </c>
      <c r="B1518" s="15"/>
      <c r="C1518" s="44"/>
      <c r="D1518" s="181" t="s">
        <v>29931</v>
      </c>
      <c r="E1518" s="100"/>
      <c r="F1518" s="112" t="str">
        <f t="shared" si="1"/>
        <v>MATHIAS HUMBERTO ABARCA CARO </v>
      </c>
      <c r="G1518" s="100" t="s">
        <v>29932</v>
      </c>
      <c r="H1518" s="39" t="s">
        <v>12</v>
      </c>
      <c r="I1518" s="27"/>
      <c r="J1518" s="189" t="s">
        <v>14</v>
      </c>
      <c r="K1518" s="23" t="s">
        <v>15</v>
      </c>
    </row>
    <row r="1519" ht="22.5" customHeight="1">
      <c r="A1519" s="147">
        <v>46169.0</v>
      </c>
      <c r="B1519" s="15"/>
      <c r="C1519" s="44"/>
      <c r="D1519" s="181" t="s">
        <v>29933</v>
      </c>
      <c r="E1519" s="100"/>
      <c r="F1519" s="112" t="str">
        <f t="shared" si="1"/>
        <v>ENRIQUE ANDRÉS REYES ROJAS </v>
      </c>
      <c r="G1519" s="100" t="s">
        <v>29934</v>
      </c>
      <c r="H1519" s="39" t="s">
        <v>12</v>
      </c>
      <c r="I1519" s="27"/>
      <c r="J1519" s="189" t="s">
        <v>14</v>
      </c>
      <c r="K1519" s="23" t="s">
        <v>15</v>
      </c>
    </row>
    <row r="1520" ht="22.5" customHeight="1">
      <c r="A1520" s="147">
        <v>46169.0</v>
      </c>
      <c r="B1520" s="15">
        <v>46146.0</v>
      </c>
      <c r="C1520" s="44">
        <v>45292.0</v>
      </c>
      <c r="D1520" s="181" t="s">
        <v>29935</v>
      </c>
      <c r="E1520" s="100"/>
      <c r="F1520" s="112" t="str">
        <f t="shared" si="1"/>
        <v>YEANKO PAOLO BAEZ ESCOBAR </v>
      </c>
      <c r="G1520" s="100" t="s">
        <v>29936</v>
      </c>
      <c r="H1520" s="39" t="s">
        <v>12</v>
      </c>
      <c r="I1520" s="27"/>
      <c r="J1520" s="189" t="s">
        <v>17</v>
      </c>
      <c r="K1520" s="23" t="s">
        <v>20</v>
      </c>
    </row>
    <row r="1521" ht="22.5" customHeight="1">
      <c r="A1521" s="147">
        <v>46169.0</v>
      </c>
      <c r="B1521" s="15"/>
      <c r="C1521" s="44"/>
      <c r="D1521" s="181" t="s">
        <v>29937</v>
      </c>
      <c r="E1521" s="100"/>
      <c r="F1521" s="112" t="str">
        <f t="shared" si="1"/>
        <v>NADIA ANGÉLICA CORDERO MORA </v>
      </c>
      <c r="G1521" s="100" t="s">
        <v>21677</v>
      </c>
      <c r="H1521" s="190"/>
      <c r="I1521" s="27"/>
      <c r="J1521" s="189" t="s">
        <v>14</v>
      </c>
      <c r="K1521" s="28"/>
    </row>
    <row r="1522" ht="22.5" customHeight="1">
      <c r="A1522" s="147">
        <v>46169.0</v>
      </c>
      <c r="B1522" s="15"/>
      <c r="C1522" s="44"/>
      <c r="D1522" s="181" t="s">
        <v>29938</v>
      </c>
      <c r="E1522" s="100"/>
      <c r="F1522" s="112" t="str">
        <f t="shared" si="1"/>
        <v>CONSTANZA VIVIANA ARENAS ÁLVAREZ </v>
      </c>
      <c r="G1522" s="100" t="s">
        <v>29939</v>
      </c>
      <c r="H1522" s="190"/>
      <c r="I1522" s="27"/>
      <c r="J1522" s="189" t="s">
        <v>14</v>
      </c>
      <c r="K1522" s="28"/>
    </row>
    <row r="1523" ht="22.5" customHeight="1">
      <c r="A1523" s="147">
        <v>46169.0</v>
      </c>
      <c r="B1523" s="15"/>
      <c r="C1523" s="46" t="s">
        <v>122</v>
      </c>
      <c r="D1523" s="181" t="s">
        <v>29940</v>
      </c>
      <c r="E1523" s="100"/>
      <c r="F1523" s="112" t="str">
        <f t="shared" si="1"/>
        <v>SONIA MARÍA LILLO FIGUEROA </v>
      </c>
      <c r="G1523" s="100" t="s">
        <v>29941</v>
      </c>
      <c r="H1523" s="39" t="s">
        <v>12</v>
      </c>
      <c r="I1523" s="27"/>
      <c r="J1523" s="189" t="s">
        <v>21226</v>
      </c>
      <c r="K1523" s="23" t="s">
        <v>15</v>
      </c>
    </row>
    <row r="1524" ht="22.5" customHeight="1">
      <c r="A1524" s="147">
        <v>46169.0</v>
      </c>
      <c r="B1524" s="15">
        <v>46150.0</v>
      </c>
      <c r="C1524" s="44">
        <v>45444.0</v>
      </c>
      <c r="D1524" s="181" t="s">
        <v>29942</v>
      </c>
      <c r="E1524" s="100"/>
      <c r="F1524" s="112" t="str">
        <f t="shared" si="1"/>
        <v>DIEGO ALONSO POBLETE SAAVEDRA </v>
      </c>
      <c r="G1524" s="100" t="s">
        <v>29943</v>
      </c>
      <c r="H1524" s="190"/>
      <c r="I1524" s="27"/>
      <c r="J1524" s="189" t="s">
        <v>17</v>
      </c>
      <c r="K1524" s="23" t="s">
        <v>22</v>
      </c>
    </row>
    <row r="1525" ht="22.5" customHeight="1">
      <c r="A1525" s="147">
        <v>46169.0</v>
      </c>
      <c r="B1525" s="15">
        <v>46135.0</v>
      </c>
      <c r="C1525" s="44">
        <v>45108.0</v>
      </c>
      <c r="D1525" s="181" t="s">
        <v>29944</v>
      </c>
      <c r="E1525" s="100"/>
      <c r="F1525" s="112" t="str">
        <f t="shared" si="1"/>
        <v>APOLONIA DEL PILAR LOEZAR MARTÍNEZ </v>
      </c>
      <c r="G1525" s="100" t="s">
        <v>29945</v>
      </c>
      <c r="H1525" s="39" t="s">
        <v>12</v>
      </c>
      <c r="I1525" s="27"/>
      <c r="J1525" s="189" t="s">
        <v>17</v>
      </c>
      <c r="K1525" s="23" t="s">
        <v>15</v>
      </c>
    </row>
    <row r="1526" ht="22.5" customHeight="1">
      <c r="A1526" s="147">
        <v>46169.0</v>
      </c>
      <c r="B1526" s="15">
        <v>46154.0</v>
      </c>
      <c r="C1526" s="44">
        <v>43617.0</v>
      </c>
      <c r="D1526" s="181" t="s">
        <v>29946</v>
      </c>
      <c r="E1526" s="100"/>
      <c r="F1526" s="112" t="str">
        <f t="shared" si="1"/>
        <v>PABLO CERVILLA SOLOGUREN </v>
      </c>
      <c r="G1526" s="100" t="s">
        <v>29947</v>
      </c>
      <c r="H1526" s="39" t="s">
        <v>12</v>
      </c>
      <c r="I1526" s="27"/>
      <c r="J1526" s="189" t="s">
        <v>17</v>
      </c>
      <c r="K1526" s="23" t="s">
        <v>15</v>
      </c>
    </row>
    <row r="1527" ht="22.5" customHeight="1">
      <c r="A1527" s="147">
        <v>46169.0</v>
      </c>
      <c r="B1527" s="15">
        <v>46154.0</v>
      </c>
      <c r="C1527" s="44">
        <v>43862.0</v>
      </c>
      <c r="D1527" s="181" t="s">
        <v>29948</v>
      </c>
      <c r="E1527" s="100"/>
      <c r="F1527" s="112" t="str">
        <f t="shared" si="1"/>
        <v>MARÍA PAZ VIDAL SEPÚLVEDA </v>
      </c>
      <c r="G1527" s="100" t="s">
        <v>29949</v>
      </c>
      <c r="H1527" s="190"/>
      <c r="I1527" s="27"/>
      <c r="J1527" s="189" t="s">
        <v>17</v>
      </c>
      <c r="K1527" s="23" t="s">
        <v>22</v>
      </c>
    </row>
    <row r="1528" ht="22.5" customHeight="1">
      <c r="A1528" s="147">
        <v>46169.0</v>
      </c>
      <c r="B1528" s="15">
        <v>46156.0</v>
      </c>
      <c r="C1528" s="44">
        <v>43831.0</v>
      </c>
      <c r="D1528" s="181" t="s">
        <v>29950</v>
      </c>
      <c r="E1528" s="100"/>
      <c r="F1528" s="112" t="str">
        <f t="shared" si="1"/>
        <v>ESTEBAN IGNACIO INOSTROZA BAILLES </v>
      </c>
      <c r="G1528" s="100" t="s">
        <v>29951</v>
      </c>
      <c r="H1528" s="39" t="s">
        <v>12</v>
      </c>
      <c r="I1528" s="27"/>
      <c r="J1528" s="189" t="s">
        <v>17</v>
      </c>
      <c r="K1528" s="23" t="s">
        <v>15</v>
      </c>
    </row>
    <row r="1529" ht="22.5" customHeight="1">
      <c r="A1529" s="147">
        <v>46169.0</v>
      </c>
      <c r="B1529" s="15">
        <v>46156.0</v>
      </c>
      <c r="C1529" s="44">
        <v>44593.0</v>
      </c>
      <c r="D1529" s="181" t="s">
        <v>29952</v>
      </c>
      <c r="E1529" s="100"/>
      <c r="F1529" s="112" t="str">
        <f t="shared" si="1"/>
        <v>CAMILO FERNANDO PIZARRO MAGNO </v>
      </c>
      <c r="G1529" s="100" t="s">
        <v>29953</v>
      </c>
      <c r="H1529" s="39" t="s">
        <v>12</v>
      </c>
      <c r="I1529" s="27"/>
      <c r="J1529" s="189" t="s">
        <v>17</v>
      </c>
      <c r="K1529" s="23" t="s">
        <v>15</v>
      </c>
    </row>
    <row r="1530" ht="22.5" customHeight="1">
      <c r="A1530" s="147">
        <v>46169.0</v>
      </c>
      <c r="B1530" s="15">
        <v>46160.0</v>
      </c>
      <c r="C1530" s="44">
        <v>45231.0</v>
      </c>
      <c r="D1530" s="181" t="s">
        <v>29954</v>
      </c>
      <c r="E1530" s="100"/>
      <c r="F1530" s="112" t="str">
        <f t="shared" si="1"/>
        <v>TOMÁS ENRIQUE GANDARA QUINTERO </v>
      </c>
      <c r="G1530" s="100" t="s">
        <v>29955</v>
      </c>
      <c r="H1530" s="190"/>
      <c r="I1530" s="27"/>
      <c r="J1530" s="189" t="s">
        <v>17</v>
      </c>
      <c r="K1530" s="23" t="s">
        <v>22</v>
      </c>
    </row>
    <row r="1531" ht="22.5" customHeight="1">
      <c r="A1531" s="147">
        <v>46169.0</v>
      </c>
      <c r="B1531" s="15">
        <v>46160.0</v>
      </c>
      <c r="C1531" s="44">
        <v>43191.0</v>
      </c>
      <c r="D1531" s="181" t="s">
        <v>29956</v>
      </c>
      <c r="E1531" s="100"/>
      <c r="F1531" s="112" t="str">
        <f t="shared" si="1"/>
        <v>GUIDO MAURICIO TAPIA MENARES </v>
      </c>
      <c r="G1531" s="100" t="s">
        <v>29957</v>
      </c>
      <c r="H1531" s="190"/>
      <c r="I1531" s="27"/>
      <c r="J1531" s="189" t="s">
        <v>19</v>
      </c>
      <c r="K1531" s="23" t="s">
        <v>22</v>
      </c>
    </row>
    <row r="1532" ht="22.5" customHeight="1">
      <c r="A1532" s="147">
        <v>46169.0</v>
      </c>
      <c r="B1532" s="15">
        <v>46160.0</v>
      </c>
      <c r="C1532" s="44">
        <v>45108.0</v>
      </c>
      <c r="D1532" s="181" t="s">
        <v>29958</v>
      </c>
      <c r="E1532" s="100"/>
      <c r="F1532" s="112" t="str">
        <f t="shared" si="1"/>
        <v>MARIEL LUMY LEIVA PONCE </v>
      </c>
      <c r="G1532" s="100" t="s">
        <v>29959</v>
      </c>
      <c r="H1532" s="39" t="s">
        <v>12</v>
      </c>
      <c r="I1532" s="27"/>
      <c r="J1532" s="189" t="s">
        <v>17</v>
      </c>
      <c r="K1532" s="23" t="s">
        <v>15</v>
      </c>
    </row>
    <row r="1533" ht="22.5" customHeight="1">
      <c r="A1533" s="147">
        <v>46169.0</v>
      </c>
      <c r="B1533" s="46"/>
      <c r="C1533" s="46" t="s">
        <v>3718</v>
      </c>
      <c r="D1533" s="181" t="s">
        <v>29960</v>
      </c>
      <c r="E1533" s="100"/>
      <c r="F1533" s="112" t="str">
        <f t="shared" si="1"/>
        <v>DAYBE ANDRÉS PIZARRO PAVEZ </v>
      </c>
      <c r="G1533" s="100" t="s">
        <v>29961</v>
      </c>
      <c r="H1533" s="39" t="s">
        <v>12</v>
      </c>
      <c r="I1533" s="27"/>
      <c r="J1533" s="189" t="s">
        <v>21226</v>
      </c>
      <c r="K1533" s="23" t="s">
        <v>15</v>
      </c>
    </row>
    <row r="1534" ht="22.5" customHeight="1">
      <c r="A1534" s="147">
        <v>46169.0</v>
      </c>
      <c r="B1534" s="46"/>
      <c r="C1534" s="46" t="s">
        <v>593</v>
      </c>
      <c r="D1534" s="181" t="s">
        <v>29962</v>
      </c>
      <c r="E1534" s="100"/>
      <c r="F1534" s="112" t="str">
        <f t="shared" si="1"/>
        <v>SERGIO ALEJANDRO MILLA MILLA </v>
      </c>
      <c r="G1534" s="100" t="s">
        <v>29963</v>
      </c>
      <c r="H1534" s="39" t="s">
        <v>12</v>
      </c>
      <c r="I1534" s="27"/>
      <c r="J1534" s="189" t="s">
        <v>21</v>
      </c>
      <c r="K1534" s="23" t="s">
        <v>15</v>
      </c>
    </row>
    <row r="1535" ht="22.5" customHeight="1">
      <c r="A1535" s="147">
        <v>46169.0</v>
      </c>
      <c r="B1535" s="15">
        <v>46157.0</v>
      </c>
      <c r="C1535" s="44">
        <v>44774.0</v>
      </c>
      <c r="D1535" s="181" t="s">
        <v>29964</v>
      </c>
      <c r="E1535" s="100"/>
      <c r="F1535" s="112" t="str">
        <f t="shared" si="1"/>
        <v>LUIS ALFONSO DANIEL VERGARA LAZCANO </v>
      </c>
      <c r="G1535" s="100" t="s">
        <v>29965</v>
      </c>
      <c r="H1535" s="39" t="s">
        <v>12</v>
      </c>
      <c r="I1535" s="27"/>
      <c r="J1535" s="189" t="s">
        <v>17</v>
      </c>
      <c r="K1535" s="23" t="s">
        <v>15</v>
      </c>
    </row>
    <row r="1536" ht="22.5" customHeight="1">
      <c r="A1536" s="147">
        <v>46169.0</v>
      </c>
      <c r="B1536" s="15">
        <v>46157.0</v>
      </c>
      <c r="C1536" s="44">
        <v>43800.0</v>
      </c>
      <c r="D1536" s="181" t="s">
        <v>29966</v>
      </c>
      <c r="E1536" s="100"/>
      <c r="F1536" s="112" t="str">
        <f t="shared" si="1"/>
        <v>MARCELO ANTONIO FUENTES FERNÁNDEZ </v>
      </c>
      <c r="G1536" s="100" t="s">
        <v>29967</v>
      </c>
      <c r="H1536" s="39" t="s">
        <v>12</v>
      </c>
      <c r="I1536" s="27"/>
      <c r="J1536" s="189" t="s">
        <v>17</v>
      </c>
      <c r="K1536" s="23" t="s">
        <v>15</v>
      </c>
    </row>
    <row r="1537" ht="22.5" customHeight="1">
      <c r="A1537" s="147">
        <v>46169.0</v>
      </c>
      <c r="B1537" s="46"/>
      <c r="C1537" s="44"/>
      <c r="D1537" s="181" t="s">
        <v>29968</v>
      </c>
      <c r="E1537" s="100"/>
      <c r="F1537" s="112" t="str">
        <f t="shared" si="1"/>
        <v>LUIS IGNACIO GONZALEZ CONTRERAS </v>
      </c>
      <c r="G1537" s="100" t="s">
        <v>29969</v>
      </c>
      <c r="H1537" s="39" t="s">
        <v>12</v>
      </c>
      <c r="I1537" s="27"/>
      <c r="J1537" s="189" t="s">
        <v>14</v>
      </c>
      <c r="K1537" s="28"/>
    </row>
    <row r="1538" ht="22.5" customHeight="1">
      <c r="A1538" s="147">
        <v>46169.0</v>
      </c>
      <c r="B1538" s="46"/>
      <c r="C1538" s="44"/>
      <c r="D1538" s="181" t="s">
        <v>29970</v>
      </c>
      <c r="E1538" s="100"/>
      <c r="F1538" s="112" t="str">
        <f t="shared" si="1"/>
        <v>NICOLÁS MANUEL FERNÁNDEZ GONZÁLEZ </v>
      </c>
      <c r="G1538" s="100" t="s">
        <v>29971</v>
      </c>
      <c r="H1538" s="39" t="s">
        <v>12</v>
      </c>
      <c r="I1538" s="27"/>
      <c r="J1538" s="189" t="s">
        <v>14</v>
      </c>
      <c r="K1538" s="23" t="s">
        <v>15</v>
      </c>
    </row>
    <row r="1539" ht="22.5" customHeight="1">
      <c r="A1539" s="147">
        <v>46169.0</v>
      </c>
      <c r="B1539" s="46"/>
      <c r="C1539" s="44"/>
      <c r="D1539" s="181" t="s">
        <v>29972</v>
      </c>
      <c r="E1539" s="100"/>
      <c r="F1539" s="112" t="str">
        <f t="shared" si="1"/>
        <v>SEBASTIÁN PATRICIO MUÑOZ SÁNCHEZ </v>
      </c>
      <c r="G1539" s="100" t="s">
        <v>17864</v>
      </c>
      <c r="H1539" s="190"/>
      <c r="I1539" s="27"/>
      <c r="J1539" s="191"/>
      <c r="K1539" s="28"/>
    </row>
    <row r="1540" ht="22.5" customHeight="1">
      <c r="A1540" s="147">
        <v>46169.0</v>
      </c>
      <c r="B1540" s="15">
        <v>46160.0</v>
      </c>
      <c r="C1540" s="44">
        <v>44440.0</v>
      </c>
      <c r="D1540" s="181" t="s">
        <v>29973</v>
      </c>
      <c r="E1540" s="100"/>
      <c r="F1540" s="112" t="str">
        <f t="shared" si="1"/>
        <v>TANIA DANITZA NAVARRO PEREIRA </v>
      </c>
      <c r="G1540" s="100" t="s">
        <v>29974</v>
      </c>
      <c r="H1540" s="39" t="s">
        <v>12</v>
      </c>
      <c r="I1540" s="27"/>
      <c r="J1540" s="189" t="s">
        <v>17</v>
      </c>
      <c r="K1540" s="23" t="s">
        <v>20</v>
      </c>
    </row>
    <row r="1541" ht="22.5" customHeight="1">
      <c r="A1541" s="147">
        <v>46169.0</v>
      </c>
      <c r="B1541" s="15">
        <v>46160.0</v>
      </c>
      <c r="C1541" s="44">
        <v>43617.0</v>
      </c>
      <c r="D1541" s="181" t="s">
        <v>29975</v>
      </c>
      <c r="E1541" s="100"/>
      <c r="F1541" s="112" t="str">
        <f t="shared" si="1"/>
        <v>RICARDO NORBERTO AYALA AEDO </v>
      </c>
      <c r="G1541" s="100" t="s">
        <v>29976</v>
      </c>
      <c r="H1541" s="39" t="s">
        <v>12</v>
      </c>
      <c r="I1541" s="27"/>
      <c r="J1541" s="189" t="s">
        <v>17</v>
      </c>
      <c r="K1541" s="23" t="s">
        <v>15</v>
      </c>
    </row>
    <row r="1542" ht="22.5" customHeight="1">
      <c r="A1542" s="147">
        <v>46169.0</v>
      </c>
      <c r="B1542" s="15">
        <v>46160.0</v>
      </c>
      <c r="C1542" s="44">
        <v>43739.0</v>
      </c>
      <c r="D1542" s="181" t="s">
        <v>29977</v>
      </c>
      <c r="E1542" s="100"/>
      <c r="F1542" s="112" t="str">
        <f t="shared" si="1"/>
        <v>JOSÉ MIGUEL DE LA MAZA DORION </v>
      </c>
      <c r="G1542" s="100" t="s">
        <v>29978</v>
      </c>
      <c r="H1542" s="39" t="s">
        <v>12</v>
      </c>
      <c r="I1542" s="27"/>
      <c r="J1542" s="189" t="s">
        <v>17</v>
      </c>
      <c r="K1542" s="23" t="s">
        <v>15</v>
      </c>
    </row>
    <row r="1543" ht="22.5" customHeight="1">
      <c r="A1543" s="147">
        <v>46169.0</v>
      </c>
      <c r="B1543" s="46"/>
      <c r="C1543" s="44"/>
      <c r="D1543" s="181" t="s">
        <v>29979</v>
      </c>
      <c r="E1543" s="100"/>
      <c r="F1543" s="112" t="str">
        <f t="shared" si="1"/>
        <v>XIMENA ALEJANDRA VALDÉS BRITO </v>
      </c>
      <c r="G1543" s="100" t="s">
        <v>29980</v>
      </c>
      <c r="H1543" s="39" t="s">
        <v>12</v>
      </c>
      <c r="I1543" s="27"/>
      <c r="J1543" s="189" t="s">
        <v>14</v>
      </c>
      <c r="K1543" s="23" t="s">
        <v>15</v>
      </c>
    </row>
    <row r="1544" ht="22.5" customHeight="1">
      <c r="A1544" s="147">
        <v>46169.0</v>
      </c>
      <c r="B1544" s="46"/>
      <c r="C1544" s="44"/>
      <c r="D1544" s="181" t="s">
        <v>29981</v>
      </c>
      <c r="E1544" s="100"/>
      <c r="F1544" s="112" t="str">
        <f t="shared" si="1"/>
        <v>MAIKOL ANDRÉS MENAY SÁNCHEZ </v>
      </c>
      <c r="G1544" s="100" t="s">
        <v>29982</v>
      </c>
      <c r="H1544" s="190"/>
      <c r="I1544" s="27"/>
      <c r="J1544" s="189" t="s">
        <v>14</v>
      </c>
      <c r="K1544" s="28"/>
    </row>
    <row r="1545" ht="22.5" customHeight="1">
      <c r="A1545" s="147">
        <v>46169.0</v>
      </c>
      <c r="B1545" s="46"/>
      <c r="C1545" s="44"/>
      <c r="D1545" s="181" t="s">
        <v>29983</v>
      </c>
      <c r="E1545" s="100"/>
      <c r="F1545" s="112" t="str">
        <f t="shared" si="1"/>
        <v>MATIAS NICOLAS ARAYA VERA </v>
      </c>
      <c r="G1545" s="100" t="s">
        <v>29984</v>
      </c>
      <c r="H1545" s="39" t="s">
        <v>12</v>
      </c>
      <c r="I1545" s="27"/>
      <c r="J1545" s="189" t="s">
        <v>14</v>
      </c>
      <c r="K1545" s="23" t="s">
        <v>15</v>
      </c>
    </row>
    <row r="1546" ht="22.5" customHeight="1">
      <c r="A1546" s="147">
        <v>46169.0</v>
      </c>
      <c r="B1546" s="46"/>
      <c r="C1546" s="44"/>
      <c r="D1546" s="181" t="s">
        <v>29985</v>
      </c>
      <c r="E1546" s="100"/>
      <c r="F1546" s="112" t="str">
        <f t="shared" si="1"/>
        <v>ALEXIS BENJAMIN SALAS CALANCHE </v>
      </c>
      <c r="G1546" s="100" t="s">
        <v>29986</v>
      </c>
      <c r="H1546" s="190"/>
      <c r="I1546" s="27"/>
      <c r="J1546" s="189" t="s">
        <v>14</v>
      </c>
      <c r="K1546" s="28"/>
    </row>
    <row r="1547" ht="22.5" customHeight="1">
      <c r="A1547" s="147">
        <v>46169.0</v>
      </c>
      <c r="B1547" s="46"/>
      <c r="C1547" s="44"/>
      <c r="D1547" s="181" t="s">
        <v>29987</v>
      </c>
      <c r="E1547" s="100"/>
      <c r="F1547" s="112" t="str">
        <f t="shared" si="1"/>
        <v>VICENTE MAURICIO ALEJANDRO SÁNCHEZ ADASME </v>
      </c>
      <c r="G1547" s="100" t="s">
        <v>29988</v>
      </c>
      <c r="H1547" s="39" t="s">
        <v>12</v>
      </c>
      <c r="I1547" s="27"/>
      <c r="J1547" s="189" t="s">
        <v>14</v>
      </c>
      <c r="K1547" s="23" t="s">
        <v>15</v>
      </c>
    </row>
    <row r="1548" ht="22.5" customHeight="1">
      <c r="A1548" s="147">
        <v>46169.0</v>
      </c>
      <c r="B1548" s="46"/>
      <c r="C1548" s="44"/>
      <c r="D1548" s="181" t="s">
        <v>29989</v>
      </c>
      <c r="E1548" s="100"/>
      <c r="F1548" s="112" t="str">
        <f t="shared" si="1"/>
        <v>ANDRÉS OSORIO GONZÁLEZ </v>
      </c>
      <c r="G1548" s="100" t="s">
        <v>15205</v>
      </c>
      <c r="H1548" s="39" t="s">
        <v>12</v>
      </c>
      <c r="I1548" s="27"/>
      <c r="J1548" s="189" t="s">
        <v>14</v>
      </c>
      <c r="K1548" s="28"/>
    </row>
    <row r="1549" ht="22.5" customHeight="1">
      <c r="A1549" s="147">
        <v>46169.0</v>
      </c>
      <c r="B1549" s="46"/>
      <c r="C1549" s="46" t="s">
        <v>26219</v>
      </c>
      <c r="D1549" s="181" t="s">
        <v>29990</v>
      </c>
      <c r="E1549" s="100"/>
      <c r="F1549" s="112" t="str">
        <f t="shared" si="1"/>
        <v>MARCELO CRISTIAN DE JESÚS BARAHONA CORNEJO </v>
      </c>
      <c r="G1549" s="100" t="s">
        <v>29991</v>
      </c>
      <c r="H1549" s="190"/>
      <c r="I1549" s="27"/>
      <c r="J1549" s="189" t="s">
        <v>21</v>
      </c>
      <c r="K1549" s="28"/>
    </row>
    <row r="1550" ht="22.5" customHeight="1">
      <c r="A1550" s="147">
        <v>46169.0</v>
      </c>
      <c r="B1550" s="46"/>
      <c r="C1550" s="44"/>
      <c r="D1550" s="181" t="s">
        <v>29992</v>
      </c>
      <c r="E1550" s="100"/>
      <c r="F1550" s="112" t="str">
        <f t="shared" si="1"/>
        <v>ALEJANDRO IGNACIO ARIAS PALMA </v>
      </c>
      <c r="G1550" s="100" t="s">
        <v>29993</v>
      </c>
      <c r="H1550" s="190"/>
      <c r="I1550" s="27"/>
      <c r="J1550" s="189" t="s">
        <v>14</v>
      </c>
      <c r="K1550" s="28"/>
    </row>
    <row r="1551" ht="22.5" customHeight="1">
      <c r="A1551" s="147">
        <v>46169.0</v>
      </c>
      <c r="B1551" s="46"/>
      <c r="C1551" s="44"/>
      <c r="D1551" s="181" t="s">
        <v>29994</v>
      </c>
      <c r="E1551" s="100"/>
      <c r="F1551" s="112" t="str">
        <f t="shared" si="1"/>
        <v>BASTIAN ALEJANDRO RAMOS ROMÁN </v>
      </c>
      <c r="G1551" s="100" t="s">
        <v>29995</v>
      </c>
      <c r="H1551" s="190"/>
      <c r="I1551" s="27"/>
      <c r="J1551" s="189" t="s">
        <v>14</v>
      </c>
      <c r="K1551" s="28"/>
    </row>
    <row r="1552" ht="22.5" customHeight="1">
      <c r="A1552" s="147">
        <v>46169.0</v>
      </c>
      <c r="B1552" s="46"/>
      <c r="C1552" s="44"/>
      <c r="D1552" s="181" t="s">
        <v>29996</v>
      </c>
      <c r="E1552" s="100"/>
      <c r="F1552" s="112" t="str">
        <f t="shared" si="1"/>
        <v>SOLEDAD ARACELY HERRERA VILCHES </v>
      </c>
      <c r="G1552" s="100" t="s">
        <v>29997</v>
      </c>
      <c r="H1552" s="39" t="s">
        <v>12</v>
      </c>
      <c r="I1552" s="27"/>
      <c r="J1552" s="189" t="s">
        <v>14</v>
      </c>
      <c r="K1552" s="23" t="s">
        <v>15</v>
      </c>
    </row>
    <row r="1553" ht="22.5" customHeight="1">
      <c r="A1553" s="147">
        <v>46169.0</v>
      </c>
      <c r="B1553" s="46"/>
      <c r="C1553" s="44"/>
      <c r="D1553" s="181" t="s">
        <v>29998</v>
      </c>
      <c r="E1553" s="100"/>
      <c r="F1553" s="112" t="str">
        <f t="shared" si="1"/>
        <v>JORGE ESTEBAN ESCOBAR ÓRDENES </v>
      </c>
      <c r="G1553" s="100" t="s">
        <v>29999</v>
      </c>
      <c r="H1553" s="39" t="s">
        <v>12</v>
      </c>
      <c r="I1553" s="27"/>
      <c r="J1553" s="189" t="s">
        <v>17</v>
      </c>
      <c r="K1553" s="23" t="s">
        <v>15</v>
      </c>
    </row>
    <row r="1554" ht="22.5" customHeight="1">
      <c r="A1554" s="147">
        <v>46169.0</v>
      </c>
      <c r="B1554" s="46"/>
      <c r="C1554" s="44"/>
      <c r="D1554" s="181" t="s">
        <v>30000</v>
      </c>
      <c r="E1554" s="100"/>
      <c r="F1554" s="112" t="str">
        <f t="shared" si="1"/>
        <v>ALEXANDER GIOVANNY CASONI GUERRERO </v>
      </c>
      <c r="G1554" s="100" t="s">
        <v>30001</v>
      </c>
      <c r="H1554" s="39" t="s">
        <v>12</v>
      </c>
      <c r="I1554" s="27"/>
      <c r="J1554" s="189" t="s">
        <v>14</v>
      </c>
      <c r="K1554" s="28"/>
    </row>
    <row r="1555" ht="22.5" customHeight="1">
      <c r="A1555" s="147">
        <v>46169.0</v>
      </c>
      <c r="B1555" s="46"/>
      <c r="C1555" s="44"/>
      <c r="D1555" s="181" t="s">
        <v>30002</v>
      </c>
      <c r="E1555" s="100"/>
      <c r="F1555" s="112" t="str">
        <f t="shared" si="1"/>
        <v>MAIKOL BENJAMIN REBOLLEDO POBLETE </v>
      </c>
      <c r="G1555" s="100" t="s">
        <v>30003</v>
      </c>
      <c r="H1555" s="39" t="s">
        <v>12</v>
      </c>
      <c r="I1555" s="27"/>
      <c r="J1555" s="189" t="s">
        <v>14</v>
      </c>
      <c r="K1555" s="28"/>
    </row>
    <row r="1556" ht="22.5" customHeight="1">
      <c r="A1556" s="147">
        <v>46169.0</v>
      </c>
      <c r="B1556" s="15">
        <v>46160.0</v>
      </c>
      <c r="C1556" s="44">
        <v>44958.0</v>
      </c>
      <c r="D1556" s="181" t="s">
        <v>30004</v>
      </c>
      <c r="E1556" s="100"/>
      <c r="F1556" s="112" t="str">
        <f t="shared" si="1"/>
        <v>JESCICA LETICIA ACEVEDO GUZMÁN </v>
      </c>
      <c r="G1556" s="100" t="s">
        <v>30005</v>
      </c>
      <c r="H1556" s="39" t="s">
        <v>12</v>
      </c>
      <c r="I1556" s="27"/>
      <c r="J1556" s="189" t="s">
        <v>17</v>
      </c>
      <c r="K1556" s="23" t="s">
        <v>15</v>
      </c>
    </row>
    <row r="1557" ht="22.5" customHeight="1">
      <c r="A1557" s="147">
        <v>46169.0</v>
      </c>
      <c r="B1557" s="46"/>
      <c r="C1557" s="44">
        <v>45323.0</v>
      </c>
      <c r="D1557" s="181" t="s">
        <v>30006</v>
      </c>
      <c r="E1557" s="100"/>
      <c r="F1557" s="112" t="str">
        <f t="shared" si="1"/>
        <v>MIGUEL ANGEL JARA GONZALEZ </v>
      </c>
      <c r="G1557" s="100" t="s">
        <v>19548</v>
      </c>
      <c r="H1557" s="39" t="s">
        <v>12</v>
      </c>
      <c r="I1557" s="27"/>
      <c r="J1557" s="189" t="s">
        <v>17</v>
      </c>
      <c r="K1557" s="23" t="s">
        <v>15</v>
      </c>
    </row>
    <row r="1558" ht="22.5" customHeight="1">
      <c r="A1558" s="147">
        <v>46169.0</v>
      </c>
      <c r="B1558" s="46"/>
      <c r="C1558" s="44"/>
      <c r="D1558" s="181" t="s">
        <v>30007</v>
      </c>
      <c r="E1558" s="100"/>
      <c r="F1558" s="112" t="str">
        <f t="shared" si="1"/>
        <v>PEDRO LUIS HERNANDEZ DURAN </v>
      </c>
      <c r="G1558" s="100" t="s">
        <v>30008</v>
      </c>
      <c r="H1558" s="39" t="s">
        <v>12</v>
      </c>
      <c r="I1558" s="27"/>
      <c r="J1558" s="189" t="s">
        <v>14</v>
      </c>
      <c r="K1558" s="28"/>
    </row>
    <row r="1559" ht="22.5" customHeight="1">
      <c r="A1559" s="147">
        <v>46169.0</v>
      </c>
      <c r="B1559" s="15">
        <v>46160.0</v>
      </c>
      <c r="C1559" s="44">
        <v>45444.0</v>
      </c>
      <c r="D1559" s="181" t="s">
        <v>30009</v>
      </c>
      <c r="E1559" s="100"/>
      <c r="F1559" s="112" t="str">
        <f t="shared" si="1"/>
        <v>HERNÁN DOMINGO ARANCIBIA MARENGO </v>
      </c>
      <c r="G1559" s="100" t="s">
        <v>30010</v>
      </c>
      <c r="H1559" s="39" t="s">
        <v>12</v>
      </c>
      <c r="I1559" s="27"/>
      <c r="J1559" s="189" t="s">
        <v>17</v>
      </c>
      <c r="K1559" s="23" t="s">
        <v>15</v>
      </c>
    </row>
    <row r="1560" ht="22.5" customHeight="1">
      <c r="A1560" s="147">
        <v>46169.0</v>
      </c>
      <c r="B1560" s="46"/>
      <c r="C1560" s="44"/>
      <c r="D1560" s="181" t="s">
        <v>30011</v>
      </c>
      <c r="E1560" s="100"/>
      <c r="F1560" s="112" t="str">
        <f t="shared" si="1"/>
        <v>VALENTINA FRANCHESCA CARTAJENA ARRAÑO </v>
      </c>
      <c r="G1560" s="100" t="s">
        <v>30012</v>
      </c>
      <c r="H1560" s="39" t="s">
        <v>12</v>
      </c>
      <c r="I1560" s="27"/>
      <c r="J1560" s="189" t="s">
        <v>14</v>
      </c>
      <c r="K1560" s="28"/>
    </row>
    <row r="1561" ht="22.5" customHeight="1">
      <c r="A1561" s="147">
        <v>46169.0</v>
      </c>
      <c r="B1561" s="46"/>
      <c r="C1561" s="44"/>
      <c r="D1561" s="181" t="s">
        <v>27355</v>
      </c>
      <c r="E1561" s="100"/>
      <c r="F1561" s="112" t="str">
        <f t="shared" si="1"/>
        <v>DANIELA ANDREA CARREÑO VERA </v>
      </c>
      <c r="G1561" s="100" t="s">
        <v>27356</v>
      </c>
      <c r="H1561" s="190"/>
      <c r="I1561" s="27"/>
      <c r="J1561" s="189" t="s">
        <v>14</v>
      </c>
      <c r="K1561" s="28"/>
    </row>
    <row r="1562" ht="22.5" customHeight="1">
      <c r="A1562" s="147">
        <v>46169.0</v>
      </c>
      <c r="B1562" s="46"/>
      <c r="C1562" s="44"/>
      <c r="D1562" s="181" t="s">
        <v>22026</v>
      </c>
      <c r="E1562" s="100"/>
      <c r="F1562" s="112" t="str">
        <f t="shared" si="1"/>
        <v>MAURICIO DANIEL LEPE BARBANIERA </v>
      </c>
      <c r="G1562" s="100" t="s">
        <v>21857</v>
      </c>
      <c r="H1562" s="39" t="s">
        <v>12</v>
      </c>
      <c r="I1562" s="27"/>
      <c r="J1562" s="189" t="s">
        <v>14</v>
      </c>
      <c r="K1562" s="28"/>
    </row>
    <row r="1563" ht="22.5" customHeight="1">
      <c r="A1563" s="147">
        <v>46169.0</v>
      </c>
      <c r="B1563" s="46"/>
      <c r="C1563" s="44"/>
      <c r="D1563" s="181" t="s">
        <v>30013</v>
      </c>
      <c r="E1563" s="100"/>
      <c r="F1563" s="112" t="str">
        <f t="shared" si="1"/>
        <v>HELEN VALENTINA VALENZUELA LEIVA </v>
      </c>
      <c r="G1563" s="100" t="s">
        <v>30014</v>
      </c>
      <c r="H1563" s="39" t="s">
        <v>12</v>
      </c>
      <c r="I1563" s="27"/>
      <c r="J1563" s="189" t="s">
        <v>14</v>
      </c>
      <c r="K1563" s="28"/>
    </row>
    <row r="1564" ht="22.5" customHeight="1">
      <c r="A1564" s="147">
        <v>46169.0</v>
      </c>
      <c r="B1564" s="46"/>
      <c r="C1564" s="44"/>
      <c r="D1564" s="181" t="s">
        <v>30015</v>
      </c>
      <c r="E1564" s="100"/>
      <c r="F1564" s="112" t="str">
        <f t="shared" si="1"/>
        <v>NICOLÁS ALEJANDRO SANTIBÁÑEZ MARTÍNEZ </v>
      </c>
      <c r="G1564" s="100" t="s">
        <v>30016</v>
      </c>
      <c r="H1564" s="190"/>
      <c r="I1564" s="27"/>
      <c r="J1564" s="189" t="s">
        <v>14</v>
      </c>
      <c r="K1564" s="28"/>
    </row>
    <row r="1565" ht="22.5" customHeight="1">
      <c r="A1565" s="147">
        <v>46169.0</v>
      </c>
      <c r="B1565" s="46"/>
      <c r="C1565" s="44"/>
      <c r="D1565" s="181" t="s">
        <v>30017</v>
      </c>
      <c r="E1565" s="100"/>
      <c r="F1565" s="112" t="str">
        <f t="shared" si="1"/>
        <v>EMILY CONSTANZA OLIVARES VEAS </v>
      </c>
      <c r="G1565" s="100" t="s">
        <v>30018</v>
      </c>
      <c r="H1565" s="39" t="s">
        <v>12</v>
      </c>
      <c r="I1565" s="27"/>
      <c r="J1565" s="189" t="s">
        <v>14</v>
      </c>
      <c r="K1565" s="28"/>
    </row>
    <row r="1566" ht="22.5" customHeight="1">
      <c r="A1566" s="147">
        <v>46169.0</v>
      </c>
      <c r="B1566" s="46"/>
      <c r="C1566" s="44"/>
      <c r="D1566" s="181" t="s">
        <v>30019</v>
      </c>
      <c r="E1566" s="100"/>
      <c r="F1566" s="112" t="str">
        <f t="shared" si="1"/>
        <v>BRENDA DEL CARMEN QUEZADA PASTOR </v>
      </c>
      <c r="G1566" s="100" t="s">
        <v>30020</v>
      </c>
      <c r="H1566" s="190"/>
      <c r="I1566" s="27"/>
      <c r="J1566" s="189" t="s">
        <v>14</v>
      </c>
      <c r="K1566" s="28"/>
    </row>
    <row r="1567" ht="22.5" customHeight="1">
      <c r="A1567" s="147">
        <v>46169.0</v>
      </c>
      <c r="B1567" s="46"/>
      <c r="C1567" s="44"/>
      <c r="D1567" s="181" t="s">
        <v>30021</v>
      </c>
      <c r="E1567" s="100"/>
      <c r="F1567" s="112" t="str">
        <f t="shared" si="1"/>
        <v>MARÍA CECILIA CAMPOS ALARCÓN </v>
      </c>
      <c r="G1567" s="100" t="s">
        <v>30022</v>
      </c>
      <c r="H1567" s="39" t="s">
        <v>12</v>
      </c>
      <c r="I1567" s="27"/>
      <c r="J1567" s="189" t="s">
        <v>14</v>
      </c>
      <c r="K1567" s="28"/>
    </row>
    <row r="1568" ht="22.5" customHeight="1">
      <c r="A1568" s="147">
        <v>46169.0</v>
      </c>
      <c r="B1568" s="46"/>
      <c r="C1568" s="44"/>
      <c r="D1568" s="181" t="s">
        <v>30023</v>
      </c>
      <c r="E1568" s="100"/>
      <c r="F1568" s="112" t="str">
        <f t="shared" si="1"/>
        <v>ELIZABETH IGNACIA GONZÁLEZ ARAYA </v>
      </c>
      <c r="G1568" s="100" t="s">
        <v>17850</v>
      </c>
      <c r="H1568" s="190"/>
      <c r="I1568" s="27"/>
      <c r="J1568" s="189" t="s">
        <v>14</v>
      </c>
      <c r="K1568" s="28"/>
    </row>
    <row r="1569" ht="22.5" customHeight="1">
      <c r="A1569" s="147">
        <v>46169.0</v>
      </c>
      <c r="B1569" s="46"/>
      <c r="C1569" s="44"/>
      <c r="D1569" s="181" t="s">
        <v>30024</v>
      </c>
      <c r="E1569" s="100"/>
      <c r="F1569" s="112" t="str">
        <f t="shared" si="1"/>
        <v>HANS ANDRE BURGOS SÁEZ </v>
      </c>
      <c r="G1569" s="100" t="s">
        <v>30025</v>
      </c>
      <c r="H1569" s="190"/>
      <c r="I1569" s="27"/>
      <c r="J1569" s="189" t="s">
        <v>14</v>
      </c>
      <c r="K1569" s="28"/>
    </row>
    <row r="1570" ht="22.5" customHeight="1">
      <c r="A1570" s="147">
        <v>46169.0</v>
      </c>
      <c r="B1570" s="46"/>
      <c r="C1570" s="44"/>
      <c r="D1570" s="181" t="s">
        <v>30026</v>
      </c>
      <c r="E1570" s="100"/>
      <c r="F1570" s="112" t="str">
        <f t="shared" si="1"/>
        <v>LUIS ISAIAS ALARCÓN GONZÁLEZ </v>
      </c>
      <c r="G1570" s="100" t="s">
        <v>30027</v>
      </c>
      <c r="H1570" s="190"/>
      <c r="I1570" s="27"/>
      <c r="J1570" s="189" t="s">
        <v>14</v>
      </c>
      <c r="K1570" s="28"/>
    </row>
    <row r="1571" ht="22.5" customHeight="1">
      <c r="A1571" s="147">
        <v>46169.0</v>
      </c>
      <c r="B1571" s="46"/>
      <c r="C1571" s="44"/>
      <c r="D1571" s="181" t="s">
        <v>30028</v>
      </c>
      <c r="E1571" s="100"/>
      <c r="F1571" s="112" t="str">
        <f t="shared" si="1"/>
        <v>JAZMIN ESTRELLA DUQUE CONCHA </v>
      </c>
      <c r="G1571" s="100" t="s">
        <v>30029</v>
      </c>
      <c r="H1571" s="39" t="s">
        <v>12</v>
      </c>
      <c r="I1571" s="27"/>
      <c r="J1571" s="189" t="s">
        <v>14</v>
      </c>
      <c r="K1571" s="28"/>
    </row>
    <row r="1572" ht="22.5" customHeight="1">
      <c r="A1572" s="147">
        <v>46169.0</v>
      </c>
      <c r="B1572" s="46"/>
      <c r="C1572" s="44"/>
      <c r="D1572" s="181" t="s">
        <v>30030</v>
      </c>
      <c r="E1572" s="100"/>
      <c r="F1572" s="112" t="str">
        <f t="shared" si="1"/>
        <v>LINDA KARLA BRAVO VELÁSQUEZ </v>
      </c>
      <c r="G1572" s="100" t="s">
        <v>30031</v>
      </c>
      <c r="H1572" s="39" t="s">
        <v>12</v>
      </c>
      <c r="I1572" s="27"/>
      <c r="J1572" s="189" t="s">
        <v>14</v>
      </c>
      <c r="K1572" s="28"/>
    </row>
    <row r="1573" ht="22.5" customHeight="1">
      <c r="A1573" s="147">
        <v>46169.0</v>
      </c>
      <c r="B1573" s="46"/>
      <c r="C1573" s="44"/>
      <c r="D1573" s="181" t="s">
        <v>30032</v>
      </c>
      <c r="E1573" s="100"/>
      <c r="F1573" s="112" t="str">
        <f t="shared" si="1"/>
        <v>MARTINA IGNACIA HERNÁNDEZ LORCA </v>
      </c>
      <c r="G1573" s="100" t="s">
        <v>30033</v>
      </c>
      <c r="H1573" s="39" t="s">
        <v>12</v>
      </c>
      <c r="I1573" s="27"/>
      <c r="J1573" s="189" t="s">
        <v>14</v>
      </c>
      <c r="K1573" s="23" t="s">
        <v>15</v>
      </c>
    </row>
    <row r="1574" ht="22.5" customHeight="1">
      <c r="A1574" s="147">
        <v>46169.0</v>
      </c>
      <c r="B1574" s="46"/>
      <c r="C1574" s="44"/>
      <c r="D1574" s="181" t="s">
        <v>30034</v>
      </c>
      <c r="E1574" s="100"/>
      <c r="F1574" s="112" t="str">
        <f t="shared" si="1"/>
        <v>CORINA ALEJANDRA CORREA VEAS </v>
      </c>
      <c r="G1574" s="100" t="s">
        <v>30035</v>
      </c>
      <c r="H1574" s="39" t="s">
        <v>12</v>
      </c>
      <c r="I1574" s="27"/>
      <c r="J1574" s="189" t="s">
        <v>14</v>
      </c>
      <c r="K1574" s="28"/>
    </row>
    <row r="1575" ht="22.5" customHeight="1">
      <c r="A1575" s="147">
        <v>46169.0</v>
      </c>
      <c r="B1575" s="15">
        <v>46160.0</v>
      </c>
      <c r="C1575" s="44">
        <v>45108.0</v>
      </c>
      <c r="D1575" s="181" t="s">
        <v>30036</v>
      </c>
      <c r="E1575" s="100"/>
      <c r="F1575" s="112" t="str">
        <f t="shared" si="1"/>
        <v>MARCELO HERNÁN MOYANO OTTERMANN </v>
      </c>
      <c r="G1575" s="100" t="s">
        <v>30037</v>
      </c>
      <c r="H1575" s="39" t="s">
        <v>12</v>
      </c>
      <c r="I1575" s="27"/>
      <c r="J1575" s="189" t="s">
        <v>17</v>
      </c>
      <c r="K1575" s="23" t="s">
        <v>15</v>
      </c>
    </row>
    <row r="1576" ht="22.5" customHeight="1">
      <c r="A1576" s="147">
        <v>46169.0</v>
      </c>
      <c r="B1576" s="46"/>
      <c r="C1576" s="46" t="s">
        <v>232</v>
      </c>
      <c r="D1576" s="181" t="s">
        <v>30038</v>
      </c>
      <c r="E1576" s="100"/>
      <c r="F1576" s="112" t="str">
        <f t="shared" si="1"/>
        <v>JHOAN JESUS ARCHILE PARIGUAN </v>
      </c>
      <c r="G1576" s="100" t="s">
        <v>30039</v>
      </c>
      <c r="H1576" s="39" t="s">
        <v>12</v>
      </c>
      <c r="I1576" s="27"/>
      <c r="J1576" s="189" t="s">
        <v>21226</v>
      </c>
      <c r="K1576" s="23" t="s">
        <v>15</v>
      </c>
    </row>
    <row r="1577" ht="22.5" customHeight="1">
      <c r="A1577" s="147">
        <v>46169.0</v>
      </c>
      <c r="B1577" s="15">
        <v>46160.0</v>
      </c>
      <c r="C1577" s="44">
        <v>43647.0</v>
      </c>
      <c r="D1577" s="181" t="s">
        <v>30040</v>
      </c>
      <c r="E1577" s="100"/>
      <c r="F1577" s="112" t="str">
        <f t="shared" si="1"/>
        <v>FERNANDO JOSÉ CARRASCO GONZÁLEZ </v>
      </c>
      <c r="G1577" s="100" t="s">
        <v>30041</v>
      </c>
      <c r="H1577" s="39" t="s">
        <v>12</v>
      </c>
      <c r="I1577" s="27"/>
      <c r="J1577" s="189" t="s">
        <v>17</v>
      </c>
      <c r="K1577" s="23" t="s">
        <v>15</v>
      </c>
    </row>
    <row r="1578" ht="22.5" customHeight="1">
      <c r="A1578" s="147">
        <v>46169.0</v>
      </c>
      <c r="B1578" s="46"/>
      <c r="C1578" s="44">
        <v>42887.0</v>
      </c>
      <c r="D1578" s="181" t="s">
        <v>21358</v>
      </c>
      <c r="E1578" s="100"/>
      <c r="F1578" s="112" t="str">
        <f t="shared" si="1"/>
        <v>LEANDRO ANDRÉS ESPINOZA ARANCIBIA </v>
      </c>
      <c r="G1578" s="100" t="s">
        <v>17261</v>
      </c>
      <c r="H1578" s="39" t="s">
        <v>12</v>
      </c>
      <c r="I1578" s="27"/>
      <c r="J1578" s="189" t="s">
        <v>17</v>
      </c>
      <c r="K1578" s="23" t="s">
        <v>15</v>
      </c>
    </row>
    <row r="1579" ht="22.5" customHeight="1">
      <c r="A1579" s="147">
        <v>46169.0</v>
      </c>
      <c r="B1579" s="15">
        <v>46160.0</v>
      </c>
      <c r="C1579" s="44">
        <v>43617.0</v>
      </c>
      <c r="D1579" s="181" t="s">
        <v>30042</v>
      </c>
      <c r="E1579" s="100"/>
      <c r="F1579" s="112" t="str">
        <f t="shared" si="1"/>
        <v>MATÍAS VALDÉS BOWEN </v>
      </c>
      <c r="G1579" s="100" t="s">
        <v>30043</v>
      </c>
      <c r="H1579" s="39" t="s">
        <v>12</v>
      </c>
      <c r="I1579" s="27"/>
      <c r="J1579" s="189" t="s">
        <v>17</v>
      </c>
      <c r="K1579" s="23" t="s">
        <v>15</v>
      </c>
    </row>
    <row r="1580" ht="22.5" customHeight="1">
      <c r="A1580" s="147">
        <v>46169.0</v>
      </c>
      <c r="B1580" s="46"/>
      <c r="C1580" s="46" t="s">
        <v>106</v>
      </c>
      <c r="D1580" s="181" t="s">
        <v>30044</v>
      </c>
      <c r="E1580" s="100"/>
      <c r="F1580" s="112" t="str">
        <f t="shared" si="1"/>
        <v>MARCELO ANTONIO AYALA JARA </v>
      </c>
      <c r="G1580" s="100" t="s">
        <v>30045</v>
      </c>
      <c r="H1580" s="190"/>
      <c r="I1580" s="27"/>
      <c r="J1580" s="189" t="s">
        <v>21</v>
      </c>
      <c r="K1580" s="28"/>
    </row>
    <row r="1581" ht="22.5" customHeight="1">
      <c r="A1581" s="147">
        <v>46169.0</v>
      </c>
      <c r="B1581" s="46"/>
      <c r="C1581" s="46" t="s">
        <v>16008</v>
      </c>
      <c r="D1581" s="181" t="s">
        <v>30046</v>
      </c>
      <c r="E1581" s="100"/>
      <c r="F1581" s="112" t="str">
        <f t="shared" si="1"/>
        <v>NORMA ADÁN RAMÍREZ </v>
      </c>
      <c r="G1581" s="100" t="s">
        <v>30047</v>
      </c>
      <c r="H1581" s="39" t="s">
        <v>12</v>
      </c>
      <c r="I1581" s="27"/>
      <c r="J1581" s="189" t="s">
        <v>21</v>
      </c>
      <c r="K1581" s="23" t="s">
        <v>15</v>
      </c>
    </row>
    <row r="1582" ht="22.5" customHeight="1">
      <c r="A1582" s="147">
        <v>46169.0</v>
      </c>
      <c r="B1582" s="15">
        <v>46160.0</v>
      </c>
      <c r="C1582" s="44">
        <v>42005.0</v>
      </c>
      <c r="D1582" s="181" t="s">
        <v>30048</v>
      </c>
      <c r="E1582" s="100"/>
      <c r="F1582" s="112" t="str">
        <f t="shared" si="1"/>
        <v>RODRIGO EDUARDO MARCHANT DURÁN </v>
      </c>
      <c r="G1582" s="100" t="s">
        <v>30049</v>
      </c>
      <c r="H1582" s="39" t="s">
        <v>12</v>
      </c>
      <c r="I1582" s="27"/>
      <c r="J1582" s="189" t="s">
        <v>17</v>
      </c>
      <c r="K1582" s="23" t="s">
        <v>15</v>
      </c>
    </row>
    <row r="1583" ht="22.5" customHeight="1">
      <c r="A1583" s="147">
        <v>46169.0</v>
      </c>
      <c r="B1583" s="15">
        <v>46160.0</v>
      </c>
      <c r="C1583" s="44">
        <v>43617.0</v>
      </c>
      <c r="D1583" s="181" t="s">
        <v>30050</v>
      </c>
      <c r="E1583" s="100"/>
      <c r="F1583" s="112" t="str">
        <f t="shared" si="1"/>
        <v>JACQUELINE DE LAS MERCEDES SALINAS GALLARDO </v>
      </c>
      <c r="G1583" s="100" t="s">
        <v>30051</v>
      </c>
      <c r="H1583" s="39" t="s">
        <v>12</v>
      </c>
      <c r="I1583" s="27"/>
      <c r="J1583" s="189" t="s">
        <v>17</v>
      </c>
      <c r="K1583" s="23" t="s">
        <v>15</v>
      </c>
    </row>
    <row r="1584" ht="22.5" customHeight="1">
      <c r="A1584" s="147">
        <v>46169.0</v>
      </c>
      <c r="B1584" s="15">
        <v>46160.0</v>
      </c>
      <c r="C1584" s="44">
        <v>45261.0</v>
      </c>
      <c r="D1584" s="181" t="s">
        <v>30052</v>
      </c>
      <c r="E1584" s="100"/>
      <c r="F1584" s="112" t="str">
        <f t="shared" si="1"/>
        <v>CLAUDIO PATRICIO POLONI IZETA </v>
      </c>
      <c r="G1584" s="100" t="s">
        <v>30053</v>
      </c>
      <c r="H1584" s="190"/>
      <c r="I1584" s="27"/>
      <c r="J1584" s="189" t="s">
        <v>19</v>
      </c>
      <c r="K1584" s="23" t="s">
        <v>22</v>
      </c>
    </row>
    <row r="1585" ht="22.5" customHeight="1">
      <c r="A1585" s="147">
        <v>46169.0</v>
      </c>
      <c r="B1585" s="15">
        <v>46160.0</v>
      </c>
      <c r="C1585" s="44">
        <v>45444.0</v>
      </c>
      <c r="D1585" s="181" t="s">
        <v>30054</v>
      </c>
      <c r="E1585" s="100"/>
      <c r="F1585" s="112" t="str">
        <f t="shared" si="1"/>
        <v>CARLOS ANDRÉS ROJAS ARREDONDO </v>
      </c>
      <c r="G1585" s="100" t="s">
        <v>30055</v>
      </c>
      <c r="H1585" s="39" t="s">
        <v>12</v>
      </c>
      <c r="I1585" s="27"/>
      <c r="J1585" s="189" t="s">
        <v>17</v>
      </c>
      <c r="K1585" s="23" t="s">
        <v>20</v>
      </c>
    </row>
    <row r="1586" ht="22.5" customHeight="1">
      <c r="A1586" s="147">
        <v>46169.0</v>
      </c>
      <c r="B1586" s="15">
        <v>46160.0</v>
      </c>
      <c r="C1586" s="44">
        <v>43831.0</v>
      </c>
      <c r="D1586" s="181" t="s">
        <v>30056</v>
      </c>
      <c r="E1586" s="100"/>
      <c r="F1586" s="112" t="str">
        <f t="shared" si="1"/>
        <v>ROSSANA FABIOLA MUÑOZ ORELLANA </v>
      </c>
      <c r="G1586" s="100" t="s">
        <v>30057</v>
      </c>
      <c r="H1586" s="39" t="s">
        <v>12</v>
      </c>
      <c r="I1586" s="27"/>
      <c r="J1586" s="189" t="s">
        <v>17</v>
      </c>
      <c r="K1586" s="23" t="s">
        <v>15</v>
      </c>
    </row>
    <row r="1587" ht="22.5" customHeight="1">
      <c r="A1587" s="147">
        <v>46169.0</v>
      </c>
      <c r="B1587" s="15">
        <v>46160.0</v>
      </c>
      <c r="C1587" s="44">
        <v>43556.0</v>
      </c>
      <c r="D1587" s="181" t="s">
        <v>30058</v>
      </c>
      <c r="E1587" s="100"/>
      <c r="F1587" s="112" t="str">
        <f t="shared" si="1"/>
        <v>CLAUDIA ANDREA ESCÁRATE RODRÍGUEZ </v>
      </c>
      <c r="G1587" s="100" t="s">
        <v>30059</v>
      </c>
      <c r="H1587" s="39" t="s">
        <v>12</v>
      </c>
      <c r="I1587" s="27"/>
      <c r="J1587" s="189" t="s">
        <v>17</v>
      </c>
      <c r="K1587" s="23" t="s">
        <v>15</v>
      </c>
    </row>
    <row r="1588" ht="22.5" customHeight="1">
      <c r="A1588" s="147">
        <v>46169.0</v>
      </c>
      <c r="B1588" s="15">
        <v>46160.0</v>
      </c>
      <c r="C1588" s="44">
        <v>44682.0</v>
      </c>
      <c r="D1588" s="181" t="s">
        <v>30060</v>
      </c>
      <c r="E1588" s="100"/>
      <c r="F1588" s="112" t="str">
        <f t="shared" si="1"/>
        <v>JHETRO IVÁN VARAS CARRASCO </v>
      </c>
      <c r="G1588" s="100" t="s">
        <v>30061</v>
      </c>
      <c r="H1588" s="39" t="s">
        <v>12</v>
      </c>
      <c r="I1588" s="27"/>
      <c r="J1588" s="189" t="s">
        <v>17</v>
      </c>
      <c r="K1588" s="23" t="s">
        <v>15</v>
      </c>
    </row>
    <row r="1589" ht="22.5" customHeight="1">
      <c r="A1589" s="147">
        <v>46169.0</v>
      </c>
      <c r="B1589" s="15"/>
      <c r="C1589" s="44"/>
      <c r="D1589" s="181" t="s">
        <v>30062</v>
      </c>
      <c r="E1589" s="100"/>
      <c r="F1589" s="112" t="str">
        <f t="shared" si="1"/>
        <v>GENARO ENRIQUE BAEZA VERA </v>
      </c>
      <c r="G1589" s="100" t="s">
        <v>11752</v>
      </c>
      <c r="H1589" s="39" t="s">
        <v>12</v>
      </c>
      <c r="I1589" s="27"/>
      <c r="J1589" s="189" t="s">
        <v>17</v>
      </c>
      <c r="K1589" s="23" t="s">
        <v>30</v>
      </c>
    </row>
    <row r="1590" ht="22.5" customHeight="1">
      <c r="A1590" s="147">
        <v>46169.0</v>
      </c>
      <c r="B1590" s="46"/>
      <c r="C1590" s="44">
        <v>42979.0</v>
      </c>
      <c r="D1590" s="181" t="s">
        <v>30063</v>
      </c>
      <c r="E1590" s="193"/>
      <c r="F1590" s="112" t="str">
        <f t="shared" si="1"/>
        <v>DOMINGO GERARDO FLORES LIZAMA </v>
      </c>
      <c r="G1590" s="100" t="s">
        <v>30064</v>
      </c>
      <c r="H1590" s="190"/>
      <c r="I1590" s="27"/>
      <c r="J1590" s="189" t="s">
        <v>19</v>
      </c>
      <c r="K1590" s="23" t="s">
        <v>22</v>
      </c>
    </row>
    <row r="1591" ht="22.5" customHeight="1">
      <c r="A1591" s="147">
        <v>46169.0</v>
      </c>
      <c r="B1591" s="15"/>
      <c r="C1591" s="46" t="s">
        <v>30065</v>
      </c>
      <c r="D1591" s="181" t="s">
        <v>30066</v>
      </c>
      <c r="E1591" s="100"/>
      <c r="F1591" s="112" t="str">
        <f t="shared" si="1"/>
        <v>OMAR ANDRÉS FLORES DÍAZ </v>
      </c>
      <c r="G1591" s="100" t="s">
        <v>30067</v>
      </c>
      <c r="H1591" s="190"/>
      <c r="I1591" s="27"/>
      <c r="J1591" s="189" t="s">
        <v>21</v>
      </c>
      <c r="K1591" s="28"/>
    </row>
    <row r="1592" ht="22.5" customHeight="1">
      <c r="A1592" s="147">
        <v>46169.0</v>
      </c>
      <c r="B1592" s="15">
        <v>46161.0</v>
      </c>
      <c r="C1592" s="44">
        <v>45078.0</v>
      </c>
      <c r="D1592" s="181" t="s">
        <v>30068</v>
      </c>
      <c r="E1592" s="100"/>
      <c r="F1592" s="112" t="str">
        <f t="shared" si="1"/>
        <v>RAFAEL ALEJANDRO GONZÁLEZ SILVA </v>
      </c>
      <c r="G1592" s="100" t="s">
        <v>30069</v>
      </c>
      <c r="H1592" s="39" t="s">
        <v>12</v>
      </c>
      <c r="I1592" s="27"/>
      <c r="J1592" s="189" t="s">
        <v>17</v>
      </c>
      <c r="K1592" s="23" t="s">
        <v>30</v>
      </c>
    </row>
    <row r="1593" ht="22.5" customHeight="1">
      <c r="A1593" s="147">
        <v>46169.0</v>
      </c>
      <c r="B1593" s="15"/>
      <c r="C1593" s="46" t="s">
        <v>546</v>
      </c>
      <c r="D1593" s="181" t="s">
        <v>30070</v>
      </c>
      <c r="E1593" s="100"/>
      <c r="F1593" s="112" t="str">
        <f t="shared" si="1"/>
        <v>DANIELA ALEJANDRA SAGREDO JEREZ </v>
      </c>
      <c r="G1593" s="100" t="s">
        <v>30071</v>
      </c>
      <c r="H1593" s="39" t="s">
        <v>12</v>
      </c>
      <c r="I1593" s="27"/>
      <c r="J1593" s="189" t="s">
        <v>21226</v>
      </c>
      <c r="K1593" s="23" t="s">
        <v>15</v>
      </c>
    </row>
    <row r="1594" ht="22.5" customHeight="1">
      <c r="A1594" s="147">
        <v>46169.0</v>
      </c>
      <c r="B1594" s="15">
        <v>46164.0</v>
      </c>
      <c r="C1594" s="44">
        <v>43009.0</v>
      </c>
      <c r="D1594" s="181" t="s">
        <v>30072</v>
      </c>
      <c r="E1594" s="100"/>
      <c r="F1594" s="112" t="str">
        <f t="shared" si="1"/>
        <v>ALEJANDRO ROMO ROMO </v>
      </c>
      <c r="G1594" s="100" t="s">
        <v>30073</v>
      </c>
      <c r="H1594" s="190"/>
      <c r="I1594" s="27"/>
      <c r="J1594" s="189" t="s">
        <v>23</v>
      </c>
      <c r="K1594" s="23" t="s">
        <v>15</v>
      </c>
    </row>
    <row r="1595" ht="22.5" customHeight="1">
      <c r="A1595" s="147">
        <v>46169.0</v>
      </c>
      <c r="B1595" s="15"/>
      <c r="C1595" s="46"/>
      <c r="D1595" s="181" t="s">
        <v>30074</v>
      </c>
      <c r="E1595" s="100"/>
      <c r="F1595" s="112" t="str">
        <f t="shared" si="1"/>
        <v>MONSERRAT ANDREA JARA ALTAMIRANO </v>
      </c>
      <c r="G1595" s="100" t="s">
        <v>30075</v>
      </c>
      <c r="H1595" s="39" t="s">
        <v>12</v>
      </c>
      <c r="I1595" s="27"/>
      <c r="J1595" s="189" t="s">
        <v>14</v>
      </c>
      <c r="K1595" s="28"/>
    </row>
    <row r="1596" ht="22.5" customHeight="1">
      <c r="A1596" s="147">
        <v>46169.0</v>
      </c>
      <c r="B1596" s="15"/>
      <c r="C1596" s="46"/>
      <c r="D1596" s="181" t="s">
        <v>24929</v>
      </c>
      <c r="E1596" s="100"/>
      <c r="F1596" s="112" t="str">
        <f t="shared" si="1"/>
        <v>FABIÁN ALEJANDRO GONZÁLEZ PALACIOS </v>
      </c>
      <c r="G1596" s="100" t="s">
        <v>24930</v>
      </c>
      <c r="H1596" s="190"/>
      <c r="I1596" s="27"/>
      <c r="J1596" s="189" t="s">
        <v>14</v>
      </c>
      <c r="K1596" s="28"/>
    </row>
    <row r="1597" ht="22.5" customHeight="1">
      <c r="A1597" s="147">
        <v>46169.0</v>
      </c>
      <c r="B1597" s="15">
        <v>46162.0</v>
      </c>
      <c r="C1597" s="44">
        <v>43831.0</v>
      </c>
      <c r="D1597" s="181" t="s">
        <v>30076</v>
      </c>
      <c r="E1597" s="100"/>
      <c r="F1597" s="112" t="str">
        <f t="shared" si="1"/>
        <v>ALEJANDRO PAOLO GEDERLINI PIZARRO </v>
      </c>
      <c r="G1597" s="100" t="s">
        <v>30077</v>
      </c>
      <c r="H1597" s="190"/>
      <c r="I1597" s="27"/>
      <c r="J1597" s="189" t="s">
        <v>17</v>
      </c>
      <c r="K1597" s="23" t="s">
        <v>22</v>
      </c>
    </row>
    <row r="1598" ht="22.5" customHeight="1">
      <c r="A1598" s="147">
        <v>46169.0</v>
      </c>
      <c r="B1598" s="15">
        <v>46164.0</v>
      </c>
      <c r="C1598" s="44">
        <v>44896.0</v>
      </c>
      <c r="D1598" s="181" t="s">
        <v>30078</v>
      </c>
      <c r="E1598" s="100"/>
      <c r="F1598" s="112" t="str">
        <f t="shared" si="1"/>
        <v>EFRADYS DEL LLANO JIMENEZ COLMENARES </v>
      </c>
      <c r="G1598" s="100" t="s">
        <v>30079</v>
      </c>
      <c r="H1598" s="39" t="s">
        <v>12</v>
      </c>
      <c r="I1598" s="27"/>
      <c r="J1598" s="189" t="s">
        <v>17</v>
      </c>
      <c r="K1598" s="23" t="s">
        <v>15</v>
      </c>
    </row>
    <row r="1599" ht="22.5" customHeight="1">
      <c r="A1599" s="147">
        <v>46169.0</v>
      </c>
      <c r="B1599" s="15"/>
      <c r="C1599" s="44"/>
      <c r="D1599" s="181" t="s">
        <v>30080</v>
      </c>
      <c r="E1599" s="100"/>
      <c r="F1599" s="112" t="str">
        <f t="shared" si="1"/>
        <v>LEONARDO ANTONIO DIAZ </v>
      </c>
      <c r="G1599" s="100" t="s">
        <v>30081</v>
      </c>
      <c r="H1599" s="39" t="s">
        <v>12</v>
      </c>
      <c r="I1599" s="27"/>
      <c r="J1599" s="189" t="s">
        <v>14</v>
      </c>
      <c r="K1599" s="28"/>
    </row>
    <row r="1600" ht="22.5" customHeight="1">
      <c r="A1600" s="147">
        <v>46169.0</v>
      </c>
      <c r="B1600" s="15">
        <v>46170.0</v>
      </c>
      <c r="C1600" s="44">
        <v>44317.0</v>
      </c>
      <c r="D1600" s="181" t="s">
        <v>30082</v>
      </c>
      <c r="E1600" s="100"/>
      <c r="F1600" s="112" t="str">
        <f t="shared" si="1"/>
        <v>FRANCISCA DEL CARMEN SOBARZO OLIVARES </v>
      </c>
      <c r="G1600" s="100" t="s">
        <v>30083</v>
      </c>
      <c r="H1600" s="190"/>
      <c r="I1600" s="27"/>
      <c r="J1600" s="189" t="s">
        <v>19</v>
      </c>
      <c r="K1600" s="23" t="s">
        <v>22</v>
      </c>
    </row>
    <row r="1601" ht="22.5" customHeight="1">
      <c r="A1601" s="147">
        <v>46169.0</v>
      </c>
      <c r="B1601" s="15">
        <v>46168.0</v>
      </c>
      <c r="C1601" s="44">
        <v>45108.0</v>
      </c>
      <c r="D1601" s="181" t="s">
        <v>30084</v>
      </c>
      <c r="E1601" s="100"/>
      <c r="F1601" s="112" t="str">
        <f t="shared" si="1"/>
        <v>MARIO ENRIQUE LAZCANO CHANDÍA </v>
      </c>
      <c r="G1601" s="100" t="s">
        <v>30085</v>
      </c>
      <c r="H1601" s="39" t="s">
        <v>12</v>
      </c>
      <c r="I1601" s="27"/>
      <c r="J1601" s="189" t="s">
        <v>17</v>
      </c>
      <c r="K1601" s="23" t="s">
        <v>15</v>
      </c>
    </row>
    <row r="1602" ht="22.5" customHeight="1">
      <c r="A1602" s="147">
        <v>46169.0</v>
      </c>
      <c r="B1602" s="15"/>
      <c r="C1602" s="46" t="s">
        <v>122</v>
      </c>
      <c r="D1602" s="181" t="s">
        <v>30086</v>
      </c>
      <c r="E1602" s="100"/>
      <c r="F1602" s="112" t="str">
        <f t="shared" si="1"/>
        <v>NATHALY ANDREA TAPIA SILVA </v>
      </c>
      <c r="G1602" s="100" t="s">
        <v>30087</v>
      </c>
      <c r="H1602" s="39" t="s">
        <v>12</v>
      </c>
      <c r="I1602" s="27"/>
      <c r="J1602" s="189" t="s">
        <v>21</v>
      </c>
      <c r="K1602" s="23" t="s">
        <v>15</v>
      </c>
    </row>
    <row r="1603" ht="22.5" customHeight="1">
      <c r="A1603" s="147">
        <v>46169.0</v>
      </c>
      <c r="B1603" s="15"/>
      <c r="C1603" s="44"/>
      <c r="D1603" s="181" t="s">
        <v>30088</v>
      </c>
      <c r="E1603" s="100"/>
      <c r="F1603" s="112" t="str">
        <f t="shared" si="1"/>
        <v>FRANCISCO RAÚL MARÍN ORREGO </v>
      </c>
      <c r="G1603" s="100" t="s">
        <v>30089</v>
      </c>
      <c r="H1603" s="39" t="s">
        <v>12</v>
      </c>
      <c r="I1603" s="27"/>
      <c r="J1603" s="189" t="s">
        <v>14</v>
      </c>
      <c r="K1603" s="28"/>
    </row>
    <row r="1604" ht="22.5" customHeight="1">
      <c r="A1604" s="147">
        <v>46169.0</v>
      </c>
      <c r="B1604" s="15"/>
      <c r="C1604" s="44"/>
      <c r="D1604" s="181" t="s">
        <v>30090</v>
      </c>
      <c r="E1604" s="100"/>
      <c r="F1604" s="112" t="str">
        <f t="shared" si="1"/>
        <v>MARCELA INÉS RAMÍREZ COLMAN </v>
      </c>
      <c r="G1604" s="100" t="s">
        <v>30091</v>
      </c>
      <c r="H1604" s="39" t="s">
        <v>12</v>
      </c>
      <c r="I1604" s="27"/>
      <c r="J1604" s="189" t="s">
        <v>14</v>
      </c>
      <c r="K1604" s="28"/>
    </row>
    <row r="1605" ht="22.5" customHeight="1">
      <c r="A1605" s="147">
        <v>46169.0</v>
      </c>
      <c r="B1605" s="15"/>
      <c r="C1605" s="46"/>
      <c r="D1605" s="181" t="s">
        <v>30092</v>
      </c>
      <c r="E1605" s="100"/>
      <c r="F1605" s="112" t="str">
        <f t="shared" si="1"/>
        <v>FERNANDO RICARDO FLORES SEPÚLVEDA </v>
      </c>
      <c r="G1605" s="100" t="s">
        <v>2565</v>
      </c>
      <c r="H1605" s="39" t="s">
        <v>12</v>
      </c>
      <c r="I1605" s="27"/>
      <c r="J1605" s="189" t="s">
        <v>14</v>
      </c>
      <c r="K1605" s="23" t="s">
        <v>15</v>
      </c>
    </row>
    <row r="1606" ht="22.5" customHeight="1">
      <c r="A1606" s="147">
        <v>46169.0</v>
      </c>
      <c r="B1606" s="15"/>
      <c r="C1606" s="46" t="s">
        <v>122</v>
      </c>
      <c r="D1606" s="181" t="s">
        <v>30093</v>
      </c>
      <c r="E1606" s="100"/>
      <c r="F1606" s="112" t="str">
        <f t="shared" si="1"/>
        <v>CARLOS EDUARDO SILVA PULGAR </v>
      </c>
      <c r="G1606" s="100" t="s">
        <v>30094</v>
      </c>
      <c r="H1606" s="39" t="s">
        <v>12</v>
      </c>
      <c r="I1606" s="27"/>
      <c r="J1606" s="189" t="s">
        <v>21</v>
      </c>
      <c r="K1606" s="23" t="s">
        <v>15</v>
      </c>
    </row>
    <row r="1607" ht="22.5" customHeight="1">
      <c r="A1607" s="147">
        <v>46169.0</v>
      </c>
      <c r="B1607" s="15"/>
      <c r="C1607" s="46" t="s">
        <v>1994</v>
      </c>
      <c r="D1607" s="181" t="s">
        <v>30095</v>
      </c>
      <c r="E1607" s="100"/>
      <c r="F1607" s="112" t="str">
        <f t="shared" si="1"/>
        <v>GABRIEL ANTON COLOMA SAITER </v>
      </c>
      <c r="G1607" s="100" t="s">
        <v>30096</v>
      </c>
      <c r="H1607" s="190"/>
      <c r="I1607" s="27"/>
      <c r="J1607" s="189" t="s">
        <v>21</v>
      </c>
      <c r="K1607" s="28"/>
    </row>
    <row r="1608" ht="22.5" customHeight="1">
      <c r="A1608" s="147">
        <v>46169.0</v>
      </c>
      <c r="B1608" s="15"/>
      <c r="C1608" s="46" t="s">
        <v>106</v>
      </c>
      <c r="D1608" s="181" t="s">
        <v>30097</v>
      </c>
      <c r="E1608" s="100"/>
      <c r="F1608" s="112" t="str">
        <f t="shared" si="1"/>
        <v>SEBASTIÁN ANDRÉS HASBÚN BRICEÑO </v>
      </c>
      <c r="G1608" s="100" t="s">
        <v>30098</v>
      </c>
      <c r="H1608" s="39" t="s">
        <v>12</v>
      </c>
      <c r="I1608" s="27"/>
      <c r="J1608" s="189" t="s">
        <v>21</v>
      </c>
      <c r="K1608" s="23" t="s">
        <v>15</v>
      </c>
    </row>
    <row r="1609" ht="22.5" customHeight="1">
      <c r="A1609" s="147">
        <v>46169.0</v>
      </c>
      <c r="B1609" s="15"/>
      <c r="C1609" s="46" t="s">
        <v>30099</v>
      </c>
      <c r="D1609" s="181" t="s">
        <v>30100</v>
      </c>
      <c r="E1609" s="100"/>
      <c r="F1609" s="112" t="str">
        <f t="shared" si="1"/>
        <v>CRISTIAN IGNACIO GALLEGUILLOS TOLOZA </v>
      </c>
      <c r="G1609" s="100" t="s">
        <v>30101</v>
      </c>
      <c r="H1609" s="190"/>
      <c r="I1609" s="27"/>
      <c r="J1609" s="189" t="s">
        <v>21</v>
      </c>
      <c r="K1609" s="28"/>
    </row>
    <row r="1610" ht="22.5" customHeight="1">
      <c r="A1610" s="147">
        <v>46169.0</v>
      </c>
      <c r="B1610" s="15">
        <v>46169.0</v>
      </c>
      <c r="C1610" s="44">
        <v>43191.0</v>
      </c>
      <c r="D1610" s="181" t="s">
        <v>30102</v>
      </c>
      <c r="E1610" s="100"/>
      <c r="F1610" s="112" t="str">
        <f t="shared" si="1"/>
        <v>LIDIA ELIANA TOLEDO CARVACHO </v>
      </c>
      <c r="G1610" s="100" t="s">
        <v>30103</v>
      </c>
      <c r="H1610" s="39" t="s">
        <v>12</v>
      </c>
      <c r="I1610" s="27"/>
      <c r="J1610" s="189" t="s">
        <v>17</v>
      </c>
      <c r="K1610" s="23" t="s">
        <v>15</v>
      </c>
    </row>
    <row r="1611" ht="22.5" customHeight="1">
      <c r="A1611" s="147">
        <v>46169.0</v>
      </c>
      <c r="B1611" s="15"/>
      <c r="C1611" s="46" t="s">
        <v>3718</v>
      </c>
      <c r="D1611" s="181" t="s">
        <v>30104</v>
      </c>
      <c r="E1611" s="100"/>
      <c r="F1611" s="112" t="str">
        <f t="shared" si="1"/>
        <v>JUAN ERNESTO VALENCIA ALLAR </v>
      </c>
      <c r="G1611" s="100" t="s">
        <v>30105</v>
      </c>
      <c r="H1611" s="39" t="s">
        <v>12</v>
      </c>
      <c r="I1611" s="27"/>
      <c r="J1611" s="189" t="s">
        <v>21226</v>
      </c>
      <c r="K1611" s="23" t="s">
        <v>20</v>
      </c>
    </row>
    <row r="1612" ht="22.5" customHeight="1">
      <c r="A1612" s="147">
        <v>46169.0</v>
      </c>
      <c r="B1612" s="15">
        <v>46170.0</v>
      </c>
      <c r="C1612" s="44">
        <v>43405.0</v>
      </c>
      <c r="D1612" s="181" t="s">
        <v>30106</v>
      </c>
      <c r="E1612" s="100"/>
      <c r="F1612" s="112" t="str">
        <f t="shared" si="1"/>
        <v>BÁRBARA ELIZABETH OYARZÚN NAVARRO </v>
      </c>
      <c r="G1612" s="100" t="s">
        <v>30107</v>
      </c>
      <c r="H1612" s="39" t="s">
        <v>12</v>
      </c>
      <c r="I1612" s="27"/>
      <c r="J1612" s="189" t="s">
        <v>19</v>
      </c>
      <c r="K1612" s="23" t="s">
        <v>15</v>
      </c>
    </row>
    <row r="1613" ht="22.5" customHeight="1">
      <c r="A1613" s="147">
        <v>46169.0</v>
      </c>
      <c r="B1613" s="15">
        <v>46169.0</v>
      </c>
      <c r="C1613" s="44">
        <v>43800.0</v>
      </c>
      <c r="D1613" s="181" t="s">
        <v>30108</v>
      </c>
      <c r="E1613" s="100"/>
      <c r="F1613" s="112" t="str">
        <f t="shared" si="1"/>
        <v>MELISSA ANGÉLICA MARAMBIO GONZÁLEZ </v>
      </c>
      <c r="G1613" s="100" t="s">
        <v>30109</v>
      </c>
      <c r="H1613" s="39" t="s">
        <v>12</v>
      </c>
      <c r="I1613" s="27"/>
      <c r="J1613" s="189" t="s">
        <v>17</v>
      </c>
      <c r="K1613" s="23" t="s">
        <v>15</v>
      </c>
    </row>
    <row r="1614" ht="22.5" customHeight="1">
      <c r="A1614" s="147">
        <v>46169.0</v>
      </c>
      <c r="B1614" s="46"/>
      <c r="C1614" s="44">
        <v>43405.0</v>
      </c>
      <c r="D1614" s="181" t="s">
        <v>30110</v>
      </c>
      <c r="E1614" s="100"/>
      <c r="F1614" s="112" t="str">
        <f t="shared" si="1"/>
        <v>IVANNA SUDANEY ZUANIC LÍBANO </v>
      </c>
      <c r="G1614" s="100" t="s">
        <v>30111</v>
      </c>
      <c r="H1614" s="39" t="s">
        <v>12</v>
      </c>
      <c r="I1614" s="27"/>
      <c r="J1614" s="189" t="s">
        <v>17</v>
      </c>
      <c r="K1614" s="23" t="s">
        <v>15</v>
      </c>
    </row>
    <row r="1615" ht="22.5" customHeight="1">
      <c r="A1615" s="147">
        <v>46169.0</v>
      </c>
      <c r="B1615" s="46"/>
      <c r="C1615" s="44">
        <v>42583.0</v>
      </c>
      <c r="D1615" s="181" t="s">
        <v>30112</v>
      </c>
      <c r="E1615" s="100"/>
      <c r="F1615" s="112" t="str">
        <f t="shared" si="1"/>
        <v>ANGELO ANDRÉS PIRAÍNO JEREZ </v>
      </c>
      <c r="G1615" s="100" t="s">
        <v>5079</v>
      </c>
      <c r="H1615" s="39" t="s">
        <v>12</v>
      </c>
      <c r="I1615" s="27"/>
      <c r="J1615" s="189" t="s">
        <v>17</v>
      </c>
      <c r="K1615" s="23" t="s">
        <v>15</v>
      </c>
    </row>
    <row r="1616" ht="22.5" customHeight="1">
      <c r="A1616" s="147">
        <v>46169.0</v>
      </c>
      <c r="B1616" s="15">
        <v>46169.0</v>
      </c>
      <c r="C1616" s="44">
        <v>45047.0</v>
      </c>
      <c r="D1616" s="181" t="s">
        <v>30113</v>
      </c>
      <c r="E1616" s="100"/>
      <c r="F1616" s="112" t="str">
        <f t="shared" si="1"/>
        <v>ABEL EDUARDO VALVERDE ARAVENA </v>
      </c>
      <c r="G1616" s="100" t="s">
        <v>30114</v>
      </c>
      <c r="H1616" s="39" t="s">
        <v>12</v>
      </c>
      <c r="I1616" s="27"/>
      <c r="J1616" s="189" t="s">
        <v>17</v>
      </c>
      <c r="K1616" s="23" t="s">
        <v>30</v>
      </c>
    </row>
    <row r="1617" ht="22.5" customHeight="1">
      <c r="A1617" s="147">
        <v>46169.0</v>
      </c>
      <c r="B1617" s="15"/>
      <c r="C1617" s="46" t="s">
        <v>24195</v>
      </c>
      <c r="D1617" s="181" t="s">
        <v>30115</v>
      </c>
      <c r="E1617" s="100"/>
      <c r="F1617" s="112" t="str">
        <f t="shared" si="1"/>
        <v>JUAN FRANCISCO PINO TRUJILLO </v>
      </c>
      <c r="G1617" s="100" t="s">
        <v>30116</v>
      </c>
      <c r="H1617" s="39" t="s">
        <v>12</v>
      </c>
      <c r="I1617" s="27"/>
      <c r="J1617" s="189" t="s">
        <v>21</v>
      </c>
      <c r="K1617" s="23" t="s">
        <v>15</v>
      </c>
    </row>
    <row r="1618" ht="22.5" customHeight="1">
      <c r="A1618" s="147">
        <v>46169.0</v>
      </c>
      <c r="B1618" s="15">
        <v>46170.0</v>
      </c>
      <c r="C1618" s="44">
        <v>42767.0</v>
      </c>
      <c r="D1618" s="181" t="s">
        <v>30117</v>
      </c>
      <c r="E1618" s="100"/>
      <c r="F1618" s="112" t="str">
        <f t="shared" si="1"/>
        <v>CESAR ESTEBAN RUIZ CARO </v>
      </c>
      <c r="G1618" s="100" t="s">
        <v>30118</v>
      </c>
      <c r="H1618" s="190"/>
      <c r="I1618" s="27"/>
      <c r="J1618" s="189" t="s">
        <v>19</v>
      </c>
      <c r="K1618" s="23" t="s">
        <v>22</v>
      </c>
    </row>
    <row r="1619" ht="22.5" customHeight="1">
      <c r="A1619" s="147">
        <v>46169.0</v>
      </c>
      <c r="B1619" s="15"/>
      <c r="C1619" s="46" t="s">
        <v>30119</v>
      </c>
      <c r="D1619" s="181" t="s">
        <v>30120</v>
      </c>
      <c r="E1619" s="100"/>
      <c r="F1619" s="112" t="str">
        <f t="shared" si="1"/>
        <v>MATIAS ENRIQUE HERNANDEZ VILLALON </v>
      </c>
      <c r="G1619" s="100" t="s">
        <v>30121</v>
      </c>
      <c r="H1619" s="39" t="s">
        <v>12</v>
      </c>
      <c r="I1619" s="27"/>
      <c r="J1619" s="189" t="s">
        <v>21</v>
      </c>
      <c r="K1619" s="23" t="s">
        <v>15</v>
      </c>
    </row>
    <row r="1620" ht="22.5" customHeight="1">
      <c r="A1620" s="147">
        <v>46169.0</v>
      </c>
      <c r="B1620" s="15"/>
      <c r="C1620" s="46"/>
      <c r="D1620" s="181" t="s">
        <v>30122</v>
      </c>
      <c r="E1620" s="100"/>
      <c r="F1620" s="112" t="str">
        <f t="shared" si="1"/>
        <v>FELIPE IGNACIO CONTRERAS MIRANDA </v>
      </c>
      <c r="G1620" s="100" t="s">
        <v>30123</v>
      </c>
      <c r="H1620" s="39" t="s">
        <v>12</v>
      </c>
      <c r="I1620" s="27"/>
      <c r="J1620" s="189" t="s">
        <v>14</v>
      </c>
      <c r="K1620" s="23" t="s">
        <v>15</v>
      </c>
    </row>
    <row r="1621" ht="22.5" customHeight="1">
      <c r="A1621" s="147">
        <v>46169.0</v>
      </c>
      <c r="B1621" s="46"/>
      <c r="C1621" s="46" t="s">
        <v>432</v>
      </c>
      <c r="D1621" s="181" t="s">
        <v>30124</v>
      </c>
      <c r="E1621" s="100"/>
      <c r="F1621" s="112" t="str">
        <f t="shared" si="1"/>
        <v>ALBERTO JOSE POZO BENITEZ </v>
      </c>
      <c r="G1621" s="100" t="s">
        <v>30125</v>
      </c>
      <c r="H1621" s="39" t="s">
        <v>12</v>
      </c>
      <c r="I1621" s="27"/>
      <c r="J1621" s="189" t="s">
        <v>21</v>
      </c>
      <c r="K1621" s="23" t="s">
        <v>15</v>
      </c>
    </row>
    <row r="1622" ht="22.5" customHeight="1">
      <c r="A1622" s="147">
        <v>46169.0</v>
      </c>
      <c r="B1622" s="46"/>
      <c r="C1622" s="46" t="s">
        <v>5406</v>
      </c>
      <c r="D1622" s="181" t="s">
        <v>30126</v>
      </c>
      <c r="E1622" s="100" t="s">
        <v>30127</v>
      </c>
      <c r="F1622" s="112" t="str">
        <f t="shared" si="1"/>
        <v>CRISTIAN LEONARDO PEREZ MANZANO</v>
      </c>
      <c r="G1622" s="100" t="s">
        <v>30128</v>
      </c>
      <c r="H1622" s="39" t="s">
        <v>12</v>
      </c>
      <c r="I1622" s="27"/>
      <c r="J1622" s="189" t="s">
        <v>21</v>
      </c>
      <c r="K1622" s="23" t="s">
        <v>15</v>
      </c>
    </row>
    <row r="1623" ht="22.5" customHeight="1">
      <c r="A1623" s="147">
        <v>46169.0</v>
      </c>
      <c r="B1623" s="46"/>
      <c r="C1623" s="46" t="s">
        <v>106</v>
      </c>
      <c r="D1623" s="181" t="s">
        <v>30129</v>
      </c>
      <c r="E1623" s="100" t="s">
        <v>30130</v>
      </c>
      <c r="F1623" s="112" t="str">
        <f t="shared" si="1"/>
        <v>CONSTANZA NICOLE CANTILLANO DONOSO</v>
      </c>
      <c r="G1623" s="100" t="s">
        <v>24296</v>
      </c>
      <c r="H1623" s="39" t="s">
        <v>12</v>
      </c>
      <c r="I1623" s="27"/>
      <c r="J1623" s="189" t="s">
        <v>21</v>
      </c>
      <c r="K1623" s="23" t="s">
        <v>15</v>
      </c>
    </row>
    <row r="1624" ht="22.5" customHeight="1">
      <c r="A1624" s="147">
        <v>46169.0</v>
      </c>
      <c r="B1624" s="46"/>
      <c r="C1624" s="46"/>
      <c r="D1624" s="181" t="s">
        <v>30131</v>
      </c>
      <c r="E1624" s="100" t="s">
        <v>14797</v>
      </c>
      <c r="F1624" s="112" t="str">
        <f t="shared" si="1"/>
        <v>MAURICIO ANDRES RIVERA PEÑALOZA</v>
      </c>
      <c r="G1624" s="100" t="s">
        <v>30132</v>
      </c>
      <c r="H1624" s="39" t="s">
        <v>12</v>
      </c>
      <c r="I1624" s="27"/>
      <c r="J1624" s="189" t="s">
        <v>17</v>
      </c>
      <c r="K1624" s="23" t="s">
        <v>15</v>
      </c>
    </row>
    <row r="1625" ht="22.5" customHeight="1">
      <c r="A1625" s="147">
        <v>46170.0</v>
      </c>
      <c r="B1625" s="46"/>
      <c r="C1625" s="44">
        <v>45474.0</v>
      </c>
      <c r="D1625" s="181" t="s">
        <v>30133</v>
      </c>
      <c r="E1625" s="100"/>
      <c r="F1625" s="112" t="str">
        <f t="shared" si="1"/>
        <v>CARLOS ALBERTO MUÑOZ IBARRA </v>
      </c>
      <c r="G1625" s="100" t="s">
        <v>906</v>
      </c>
      <c r="H1625" s="39" t="s">
        <v>12</v>
      </c>
      <c r="I1625" s="27"/>
      <c r="J1625" s="189" t="s">
        <v>19</v>
      </c>
      <c r="K1625" s="23" t="s">
        <v>15</v>
      </c>
    </row>
    <row r="1626" ht="22.5" customHeight="1">
      <c r="A1626" s="147">
        <v>46170.0</v>
      </c>
      <c r="B1626" s="15"/>
      <c r="C1626" s="44"/>
      <c r="D1626" s="181" t="s">
        <v>30134</v>
      </c>
      <c r="E1626" s="100"/>
      <c r="F1626" s="112" t="str">
        <f t="shared" si="1"/>
        <v>DARWIN ALEJANDRO OLIVARES ESCALONA </v>
      </c>
      <c r="G1626" s="100" t="s">
        <v>30135</v>
      </c>
      <c r="H1626" s="39" t="s">
        <v>12</v>
      </c>
      <c r="I1626" s="27"/>
      <c r="J1626" s="189" t="s">
        <v>14</v>
      </c>
      <c r="K1626" s="28"/>
    </row>
    <row r="1627" ht="22.5" customHeight="1">
      <c r="A1627" s="147">
        <v>46170.0</v>
      </c>
      <c r="B1627" s="15">
        <v>46157.0</v>
      </c>
      <c r="C1627" s="44">
        <v>43647.0</v>
      </c>
      <c r="D1627" s="181" t="s">
        <v>30136</v>
      </c>
      <c r="E1627" s="100"/>
      <c r="F1627" s="112" t="str">
        <f t="shared" si="1"/>
        <v>JAIRO IGNACIO PÉREZ SILVA </v>
      </c>
      <c r="G1627" s="100" t="s">
        <v>30137</v>
      </c>
      <c r="H1627" s="39" t="s">
        <v>12</v>
      </c>
      <c r="I1627" s="27"/>
      <c r="J1627" s="189" t="s">
        <v>17</v>
      </c>
      <c r="K1627" s="23" t="s">
        <v>15</v>
      </c>
    </row>
    <row r="1628" ht="22.5" customHeight="1">
      <c r="A1628" s="147">
        <v>46170.0</v>
      </c>
      <c r="B1628" s="46"/>
      <c r="C1628" s="44">
        <v>44440.0</v>
      </c>
      <c r="D1628" s="181" t="s">
        <v>30138</v>
      </c>
      <c r="E1628" s="100"/>
      <c r="F1628" s="112" t="str">
        <f t="shared" si="1"/>
        <v>ALICIA ANDREA AMAYA MATUS </v>
      </c>
      <c r="G1628" s="100" t="s">
        <v>30139</v>
      </c>
      <c r="H1628" s="39" t="s">
        <v>12</v>
      </c>
      <c r="I1628" s="27"/>
      <c r="J1628" s="189" t="s">
        <v>17</v>
      </c>
      <c r="K1628" s="23" t="s">
        <v>15</v>
      </c>
    </row>
    <row r="1629" ht="22.5" customHeight="1">
      <c r="A1629" s="147">
        <v>46170.0</v>
      </c>
      <c r="B1629" s="15"/>
      <c r="C1629" s="44"/>
      <c r="D1629" s="181" t="s">
        <v>30140</v>
      </c>
      <c r="E1629" s="100"/>
      <c r="F1629" s="112" t="str">
        <f t="shared" si="1"/>
        <v>LAURA MARTINA VERGARA MORA </v>
      </c>
      <c r="G1629" s="100" t="s">
        <v>30141</v>
      </c>
      <c r="H1629" s="39" t="s">
        <v>12</v>
      </c>
      <c r="I1629" s="27"/>
      <c r="J1629" s="189" t="s">
        <v>14</v>
      </c>
      <c r="K1629" s="28"/>
    </row>
    <row r="1630" ht="22.5" customHeight="1">
      <c r="A1630" s="147">
        <v>46170.0</v>
      </c>
      <c r="B1630" s="15"/>
      <c r="C1630" s="44"/>
      <c r="D1630" s="181" t="s">
        <v>30142</v>
      </c>
      <c r="E1630" s="100"/>
      <c r="F1630" s="112" t="str">
        <f t="shared" si="1"/>
        <v>MATÍAS ISAAC ANTIGUAY CARRERA </v>
      </c>
      <c r="G1630" s="100" t="s">
        <v>30143</v>
      </c>
      <c r="H1630" s="39" t="s">
        <v>12</v>
      </c>
      <c r="I1630" s="27"/>
      <c r="J1630" s="189" t="s">
        <v>14</v>
      </c>
      <c r="K1630" s="28"/>
    </row>
    <row r="1631" ht="22.5" customHeight="1">
      <c r="A1631" s="147">
        <v>46170.0</v>
      </c>
      <c r="B1631" s="15"/>
      <c r="C1631" s="44"/>
      <c r="D1631" s="181" t="s">
        <v>30144</v>
      </c>
      <c r="E1631" s="100"/>
      <c r="F1631" s="112" t="str">
        <f t="shared" si="1"/>
        <v>NICOLÁS ISAAC MONTOYA TOGNIA </v>
      </c>
      <c r="G1631" s="100" t="s">
        <v>30145</v>
      </c>
      <c r="H1631" s="39" t="s">
        <v>12</v>
      </c>
      <c r="I1631" s="27"/>
      <c r="J1631" s="189" t="s">
        <v>14</v>
      </c>
      <c r="K1631" s="28"/>
    </row>
    <row r="1632" ht="22.5" customHeight="1">
      <c r="A1632" s="147">
        <v>46170.0</v>
      </c>
      <c r="B1632" s="15"/>
      <c r="C1632" s="44"/>
      <c r="D1632" s="181" t="s">
        <v>30146</v>
      </c>
      <c r="E1632" s="100"/>
      <c r="F1632" s="112" t="str">
        <f t="shared" si="1"/>
        <v>ALESSANDRO AMARU ESPINOZA FLORES </v>
      </c>
      <c r="G1632" s="100" t="s">
        <v>30147</v>
      </c>
      <c r="H1632" s="190"/>
      <c r="I1632" s="27"/>
      <c r="J1632" s="189" t="s">
        <v>14</v>
      </c>
      <c r="K1632" s="28"/>
    </row>
    <row r="1633" ht="22.5" customHeight="1">
      <c r="A1633" s="147">
        <v>46170.0</v>
      </c>
      <c r="B1633" s="15"/>
      <c r="C1633" s="44"/>
      <c r="D1633" s="181" t="s">
        <v>30148</v>
      </c>
      <c r="E1633" s="100"/>
      <c r="F1633" s="112" t="str">
        <f t="shared" si="1"/>
        <v>ANDERSON JOSE GUADARRAMA CAÑIZALEZ </v>
      </c>
      <c r="G1633" s="100" t="s">
        <v>30149</v>
      </c>
      <c r="H1633" s="39" t="s">
        <v>12</v>
      </c>
      <c r="I1633" s="27"/>
      <c r="J1633" s="189" t="s">
        <v>14</v>
      </c>
      <c r="K1633" s="28"/>
    </row>
    <row r="1634" ht="22.5" customHeight="1">
      <c r="A1634" s="147">
        <v>46170.0</v>
      </c>
      <c r="B1634" s="15"/>
      <c r="C1634" s="44" t="s">
        <v>122</v>
      </c>
      <c r="D1634" s="181" t="s">
        <v>24434</v>
      </c>
      <c r="E1634" s="100"/>
      <c r="F1634" s="112" t="str">
        <f t="shared" si="1"/>
        <v>PABLO IGNACIO CHAMUDIS ARRAU </v>
      </c>
      <c r="G1634" s="100" t="s">
        <v>24435</v>
      </c>
      <c r="H1634" s="39" t="s">
        <v>12</v>
      </c>
      <c r="I1634" s="27"/>
      <c r="J1634" s="189" t="s">
        <v>21226</v>
      </c>
      <c r="K1634" s="23" t="s">
        <v>15</v>
      </c>
    </row>
    <row r="1635" ht="22.5" customHeight="1">
      <c r="A1635" s="147">
        <v>46170.0</v>
      </c>
      <c r="B1635" s="15"/>
      <c r="C1635" s="44"/>
      <c r="D1635" s="181" t="s">
        <v>30150</v>
      </c>
      <c r="E1635" s="100"/>
      <c r="F1635" s="112" t="str">
        <f t="shared" si="1"/>
        <v>MARCELA LETICIA VARGAS SAN MARTÍN </v>
      </c>
      <c r="G1635" s="100" t="s">
        <v>30151</v>
      </c>
      <c r="H1635" s="190"/>
      <c r="I1635" s="27"/>
      <c r="J1635" s="189" t="s">
        <v>14</v>
      </c>
      <c r="K1635" s="28"/>
    </row>
    <row r="1636" ht="22.5" customHeight="1">
      <c r="A1636" s="147">
        <v>46170.0</v>
      </c>
      <c r="B1636" s="15"/>
      <c r="C1636" s="44"/>
      <c r="D1636" s="181" t="s">
        <v>22064</v>
      </c>
      <c r="E1636" s="100"/>
      <c r="F1636" s="112" t="str">
        <f t="shared" si="1"/>
        <v>ALEXANDRA VALENTINA ARRIAZA GARNICA </v>
      </c>
      <c r="G1636" s="100" t="s">
        <v>22065</v>
      </c>
      <c r="H1636" s="39" t="s">
        <v>12</v>
      </c>
      <c r="I1636" s="27"/>
      <c r="J1636" s="189" t="s">
        <v>14</v>
      </c>
      <c r="K1636" s="28"/>
    </row>
    <row r="1637" ht="22.5" customHeight="1">
      <c r="A1637" s="147">
        <v>46170.0</v>
      </c>
      <c r="B1637" s="15"/>
      <c r="C1637" s="44"/>
      <c r="D1637" s="181" t="s">
        <v>30152</v>
      </c>
      <c r="E1637" s="100"/>
      <c r="F1637" s="112" t="str">
        <f t="shared" si="1"/>
        <v>FRANCISCO FELIPE FAÚNDES VÁSQUEZ </v>
      </c>
      <c r="G1637" s="100" t="s">
        <v>22514</v>
      </c>
      <c r="H1637" s="190"/>
      <c r="I1637" s="27"/>
      <c r="J1637" s="189" t="s">
        <v>14</v>
      </c>
      <c r="K1637" s="28"/>
    </row>
    <row r="1638" ht="22.5" customHeight="1">
      <c r="A1638" s="147">
        <v>46170.0</v>
      </c>
      <c r="B1638" s="15">
        <v>46154.0</v>
      </c>
      <c r="C1638" s="44">
        <v>43617.0</v>
      </c>
      <c r="D1638" s="181" t="s">
        <v>30153</v>
      </c>
      <c r="E1638" s="100"/>
      <c r="F1638" s="112" t="str">
        <f t="shared" si="1"/>
        <v>AVELINA DEL CARMEN ZAPATA LÓPEZ </v>
      </c>
      <c r="G1638" s="100" t="s">
        <v>30154</v>
      </c>
      <c r="H1638" s="39" t="s">
        <v>12</v>
      </c>
      <c r="I1638" s="27"/>
      <c r="J1638" s="189" t="s">
        <v>17</v>
      </c>
      <c r="K1638" s="23" t="s">
        <v>15</v>
      </c>
    </row>
    <row r="1639" ht="22.5" customHeight="1">
      <c r="A1639" s="147">
        <v>46170.0</v>
      </c>
      <c r="B1639" s="15">
        <v>46156.0</v>
      </c>
      <c r="C1639" s="44">
        <v>43556.0</v>
      </c>
      <c r="D1639" s="181" t="s">
        <v>30155</v>
      </c>
      <c r="E1639" s="100"/>
      <c r="F1639" s="112" t="str">
        <f t="shared" si="1"/>
        <v>JULIO ALEJANDRO PIZARRO BUSTAMANTE </v>
      </c>
      <c r="G1639" s="100" t="s">
        <v>16972</v>
      </c>
      <c r="H1639" s="39" t="s">
        <v>12</v>
      </c>
      <c r="I1639" s="27"/>
      <c r="J1639" s="189" t="s">
        <v>17</v>
      </c>
      <c r="K1639" s="23" t="s">
        <v>15</v>
      </c>
    </row>
    <row r="1640" ht="22.5" customHeight="1">
      <c r="A1640" s="147">
        <v>46170.0</v>
      </c>
      <c r="B1640" s="46"/>
      <c r="C1640" s="44"/>
      <c r="D1640" s="181" t="s">
        <v>30156</v>
      </c>
      <c r="E1640" s="100"/>
      <c r="F1640" s="112" t="str">
        <f t="shared" si="1"/>
        <v>CAROLINA IGNACIA CARTAGENA SALAZAR </v>
      </c>
      <c r="G1640" s="100" t="s">
        <v>30157</v>
      </c>
      <c r="H1640" s="190"/>
      <c r="I1640" s="27"/>
      <c r="J1640" s="189" t="s">
        <v>14</v>
      </c>
      <c r="K1640" s="28"/>
    </row>
    <row r="1641" ht="22.5" customHeight="1">
      <c r="A1641" s="147">
        <v>46170.0</v>
      </c>
      <c r="B1641" s="15">
        <v>46157.0</v>
      </c>
      <c r="C1641" s="44">
        <v>43374.0</v>
      </c>
      <c r="D1641" s="181" t="s">
        <v>30158</v>
      </c>
      <c r="E1641" s="100"/>
      <c r="F1641" s="112" t="str">
        <f t="shared" si="1"/>
        <v>JUAN RENALDO GONZÁLEZ SOTO </v>
      </c>
      <c r="G1641" s="100" t="s">
        <v>17042</v>
      </c>
      <c r="H1641" s="39" t="s">
        <v>12</v>
      </c>
      <c r="I1641" s="27"/>
      <c r="J1641" s="189" t="s">
        <v>17</v>
      </c>
      <c r="K1641" s="23" t="s">
        <v>15</v>
      </c>
    </row>
    <row r="1642" ht="22.5" customHeight="1">
      <c r="A1642" s="147">
        <v>46170.0</v>
      </c>
      <c r="B1642" s="15">
        <v>46160.0</v>
      </c>
      <c r="C1642" s="44">
        <v>44562.0</v>
      </c>
      <c r="D1642" s="181" t="s">
        <v>30159</v>
      </c>
      <c r="E1642" s="100"/>
      <c r="F1642" s="112" t="str">
        <f t="shared" si="1"/>
        <v>CASRLOS JOSE LUKE MUÑOZ </v>
      </c>
      <c r="G1642" s="100" t="s">
        <v>30160</v>
      </c>
      <c r="H1642" s="39" t="s">
        <v>12</v>
      </c>
      <c r="I1642" s="27"/>
      <c r="J1642" s="189" t="s">
        <v>19</v>
      </c>
      <c r="K1642" s="23" t="s">
        <v>15</v>
      </c>
    </row>
    <row r="1643" ht="22.5" customHeight="1">
      <c r="A1643" s="147">
        <v>46170.0</v>
      </c>
      <c r="B1643" s="15">
        <v>46160.0</v>
      </c>
      <c r="C1643" s="44">
        <v>44958.0</v>
      </c>
      <c r="D1643" s="181" t="s">
        <v>30161</v>
      </c>
      <c r="E1643" s="100"/>
      <c r="F1643" s="112" t="str">
        <f t="shared" si="1"/>
        <v>VERÓNICA CRISTINA GAJARDO ARRIOLA </v>
      </c>
      <c r="G1643" s="100" t="s">
        <v>30162</v>
      </c>
      <c r="H1643" s="39" t="s">
        <v>12</v>
      </c>
      <c r="I1643" s="27"/>
      <c r="J1643" s="189" t="s">
        <v>17</v>
      </c>
      <c r="K1643" s="23" t="s">
        <v>15</v>
      </c>
    </row>
    <row r="1644" ht="22.5" customHeight="1">
      <c r="A1644" s="147">
        <v>46170.0</v>
      </c>
      <c r="B1644" s="46"/>
      <c r="C1644" s="46" t="s">
        <v>106</v>
      </c>
      <c r="D1644" s="181" t="s">
        <v>30163</v>
      </c>
      <c r="E1644" s="100"/>
      <c r="F1644" s="112" t="str">
        <f t="shared" si="1"/>
        <v>ANDREA DEL PILAR SÁEZ ESPÍNDOLA </v>
      </c>
      <c r="G1644" s="100" t="s">
        <v>30164</v>
      </c>
      <c r="H1644" s="39" t="s">
        <v>12</v>
      </c>
      <c r="I1644" s="27"/>
      <c r="J1644" s="189" t="s">
        <v>21</v>
      </c>
      <c r="K1644" s="23" t="s">
        <v>15</v>
      </c>
    </row>
    <row r="1645" ht="22.5" customHeight="1">
      <c r="A1645" s="147">
        <v>46170.0</v>
      </c>
      <c r="B1645" s="15">
        <v>46160.0</v>
      </c>
      <c r="C1645" s="44">
        <v>43617.0</v>
      </c>
      <c r="D1645" s="181" t="s">
        <v>30165</v>
      </c>
      <c r="E1645" s="100"/>
      <c r="F1645" s="112" t="str">
        <f t="shared" si="1"/>
        <v>ERIC ALEJANDRO VERGARA ALLEN </v>
      </c>
      <c r="G1645" s="100" t="s">
        <v>30166</v>
      </c>
      <c r="H1645" s="39" t="s">
        <v>12</v>
      </c>
      <c r="I1645" s="27"/>
      <c r="J1645" s="189" t="s">
        <v>19</v>
      </c>
      <c r="K1645" s="23" t="s">
        <v>15</v>
      </c>
    </row>
    <row r="1646" ht="22.5" customHeight="1">
      <c r="A1646" s="147">
        <v>46170.0</v>
      </c>
      <c r="B1646" s="15">
        <v>46160.0</v>
      </c>
      <c r="C1646" s="44">
        <v>45444.0</v>
      </c>
      <c r="D1646" s="181" t="s">
        <v>30167</v>
      </c>
      <c r="E1646" s="100"/>
      <c r="F1646" s="112" t="str">
        <f t="shared" si="1"/>
        <v>ANDERSON HERNAN ALBARRAN BASTIDAS </v>
      </c>
      <c r="G1646" s="100" t="s">
        <v>30168</v>
      </c>
      <c r="H1646" s="39" t="s">
        <v>12</v>
      </c>
      <c r="I1646" s="27"/>
      <c r="J1646" s="189" t="s">
        <v>17</v>
      </c>
      <c r="K1646" s="23" t="s">
        <v>15</v>
      </c>
    </row>
    <row r="1647" ht="22.5" customHeight="1">
      <c r="A1647" s="147">
        <v>46170.0</v>
      </c>
      <c r="B1647" s="46"/>
      <c r="C1647" s="46" t="s">
        <v>24716</v>
      </c>
      <c r="D1647" s="181" t="s">
        <v>30169</v>
      </c>
      <c r="E1647" s="100"/>
      <c r="F1647" s="112" t="str">
        <f t="shared" si="1"/>
        <v>IGNACIO ESTEBAN ARMANDO INOSTROZA URRUTIA </v>
      </c>
      <c r="G1647" s="100" t="s">
        <v>30170</v>
      </c>
      <c r="H1647" s="39" t="s">
        <v>12</v>
      </c>
      <c r="I1647" s="27"/>
      <c r="J1647" s="189" t="s">
        <v>21</v>
      </c>
      <c r="K1647" s="23" t="s">
        <v>15</v>
      </c>
    </row>
    <row r="1648" ht="22.5" customHeight="1">
      <c r="A1648" s="147">
        <v>46170.0</v>
      </c>
      <c r="B1648" s="46"/>
      <c r="C1648" s="44"/>
      <c r="D1648" s="181" t="s">
        <v>30171</v>
      </c>
      <c r="E1648" s="100"/>
      <c r="F1648" s="112" t="str">
        <f t="shared" si="1"/>
        <v>CONSTANZA ARLETTE VALLADARES CEBALLOS </v>
      </c>
      <c r="G1648" s="100" t="s">
        <v>30172</v>
      </c>
      <c r="H1648" s="190"/>
      <c r="I1648" s="27"/>
      <c r="J1648" s="189" t="s">
        <v>14</v>
      </c>
      <c r="K1648" s="28"/>
    </row>
    <row r="1649" ht="22.5" customHeight="1">
      <c r="A1649" s="147">
        <v>46170.0</v>
      </c>
      <c r="B1649" s="46"/>
      <c r="C1649" s="44"/>
      <c r="D1649" s="181" t="s">
        <v>30173</v>
      </c>
      <c r="E1649" s="100"/>
      <c r="F1649" s="112" t="str">
        <f t="shared" si="1"/>
        <v>ACSA ANTONIA MARTINA ESCALONA CARVAJAL </v>
      </c>
      <c r="G1649" s="100" t="s">
        <v>30174</v>
      </c>
      <c r="H1649" s="39" t="s">
        <v>12</v>
      </c>
      <c r="I1649" s="27"/>
      <c r="J1649" s="189" t="s">
        <v>14</v>
      </c>
      <c r="K1649" s="28"/>
    </row>
    <row r="1650" ht="22.5" customHeight="1">
      <c r="A1650" s="147">
        <v>46170.0</v>
      </c>
      <c r="B1650" s="46"/>
      <c r="C1650" s="44"/>
      <c r="D1650" s="181" t="s">
        <v>30175</v>
      </c>
      <c r="E1650" s="100"/>
      <c r="F1650" s="112" t="str">
        <f t="shared" si="1"/>
        <v>LEONARDO GASTÓN SALINAS CARRASCO </v>
      </c>
      <c r="G1650" s="100" t="s">
        <v>30176</v>
      </c>
      <c r="H1650" s="190"/>
      <c r="I1650" s="27"/>
      <c r="J1650" s="189" t="s">
        <v>14</v>
      </c>
      <c r="K1650" s="28"/>
    </row>
    <row r="1651" ht="22.5" customHeight="1">
      <c r="A1651" s="147">
        <v>46170.0</v>
      </c>
      <c r="B1651" s="46"/>
      <c r="C1651" s="44"/>
      <c r="D1651" s="181" t="s">
        <v>30177</v>
      </c>
      <c r="E1651" s="100"/>
      <c r="F1651" s="112" t="str">
        <f t="shared" si="1"/>
        <v>BENJAMÍN GUILLERMO SAAVEDRA PASTENE </v>
      </c>
      <c r="G1651" s="100" t="s">
        <v>30178</v>
      </c>
      <c r="H1651" s="39" t="s">
        <v>12</v>
      </c>
      <c r="I1651" s="27"/>
      <c r="J1651" s="189" t="s">
        <v>14</v>
      </c>
      <c r="K1651" s="28"/>
    </row>
    <row r="1652" ht="22.5" customHeight="1">
      <c r="A1652" s="147">
        <v>46170.0</v>
      </c>
      <c r="B1652" s="46"/>
      <c r="C1652" s="44"/>
      <c r="D1652" s="181" t="s">
        <v>30179</v>
      </c>
      <c r="E1652" s="100"/>
      <c r="F1652" s="112" t="str">
        <f t="shared" si="1"/>
        <v>AMARO NICOLÁS TAPIA HERRERA </v>
      </c>
      <c r="G1652" s="100" t="s">
        <v>30180</v>
      </c>
      <c r="H1652" s="39" t="s">
        <v>12</v>
      </c>
      <c r="I1652" s="27"/>
      <c r="J1652" s="189" t="s">
        <v>14</v>
      </c>
      <c r="K1652" s="28"/>
    </row>
    <row r="1653" ht="22.5" customHeight="1">
      <c r="A1653" s="147">
        <v>46170.0</v>
      </c>
      <c r="B1653" s="15">
        <v>46160.0</v>
      </c>
      <c r="C1653" s="44">
        <v>45139.0</v>
      </c>
      <c r="D1653" s="181" t="s">
        <v>30181</v>
      </c>
      <c r="E1653" s="100"/>
      <c r="F1653" s="112" t="str">
        <f t="shared" si="1"/>
        <v>OLKIN MAURICIO BUSTOS BRAVO </v>
      </c>
      <c r="G1653" s="100" t="s">
        <v>7868</v>
      </c>
      <c r="H1653" s="39" t="s">
        <v>12</v>
      </c>
      <c r="I1653" s="27"/>
      <c r="J1653" s="189" t="s">
        <v>17</v>
      </c>
      <c r="K1653" s="23" t="s">
        <v>15</v>
      </c>
    </row>
    <row r="1654" ht="22.5" customHeight="1">
      <c r="A1654" s="147">
        <v>46170.0</v>
      </c>
      <c r="B1654" s="15">
        <v>46160.0</v>
      </c>
      <c r="C1654" s="44">
        <v>45108.0</v>
      </c>
      <c r="D1654" s="181" t="s">
        <v>30182</v>
      </c>
      <c r="E1654" s="100"/>
      <c r="F1654" s="112" t="str">
        <f t="shared" si="1"/>
        <v>MARIO GERMÁN GARCÍA ALLENDE </v>
      </c>
      <c r="G1654" s="100" t="s">
        <v>30183</v>
      </c>
      <c r="H1654" s="39" t="s">
        <v>12</v>
      </c>
      <c r="I1654" s="27"/>
      <c r="J1654" s="189" t="s">
        <v>17</v>
      </c>
      <c r="K1654" s="23" t="s">
        <v>15</v>
      </c>
    </row>
    <row r="1655" ht="22.5" customHeight="1">
      <c r="A1655" s="147">
        <v>46170.0</v>
      </c>
      <c r="B1655" s="15">
        <v>46160.0</v>
      </c>
      <c r="C1655" s="44">
        <v>43586.0</v>
      </c>
      <c r="D1655" s="181" t="s">
        <v>30184</v>
      </c>
      <c r="E1655" s="100"/>
      <c r="F1655" s="112" t="str">
        <f t="shared" si="1"/>
        <v>LUIS ALBERTO BUNNEY TUNACCA </v>
      </c>
      <c r="G1655" s="100" t="s">
        <v>30185</v>
      </c>
      <c r="H1655" s="39" t="s">
        <v>12</v>
      </c>
      <c r="I1655" s="27"/>
      <c r="J1655" s="189" t="s">
        <v>17</v>
      </c>
      <c r="K1655" s="23" t="s">
        <v>15</v>
      </c>
    </row>
    <row r="1656" ht="22.5" customHeight="1">
      <c r="A1656" s="147">
        <v>46170.0</v>
      </c>
      <c r="B1656" s="46"/>
      <c r="C1656" s="44">
        <v>45658.0</v>
      </c>
      <c r="D1656" s="181" t="s">
        <v>25317</v>
      </c>
      <c r="E1656" s="100"/>
      <c r="F1656" s="112" t="str">
        <f t="shared" si="1"/>
        <v>DAVID SEGUNDO CARO MENDOZA </v>
      </c>
      <c r="G1656" s="100" t="s">
        <v>3511</v>
      </c>
      <c r="H1656" s="190"/>
      <c r="I1656" s="27"/>
      <c r="J1656" s="189" t="s">
        <v>17</v>
      </c>
      <c r="K1656" s="23" t="s">
        <v>22</v>
      </c>
    </row>
    <row r="1657" ht="22.5" customHeight="1">
      <c r="A1657" s="147">
        <v>46170.0</v>
      </c>
      <c r="B1657" s="46"/>
      <c r="C1657" s="44"/>
      <c r="D1657" s="181" t="s">
        <v>30186</v>
      </c>
      <c r="E1657" s="100"/>
      <c r="F1657" s="112" t="str">
        <f t="shared" si="1"/>
        <v>FELIPE ALEJANDRO MONCADA VINET </v>
      </c>
      <c r="G1657" s="100" t="s">
        <v>30187</v>
      </c>
      <c r="H1657" s="39" t="s">
        <v>12</v>
      </c>
      <c r="I1657" s="27"/>
      <c r="J1657" s="189" t="s">
        <v>14</v>
      </c>
      <c r="K1657" s="28"/>
    </row>
    <row r="1658" ht="22.5" customHeight="1">
      <c r="A1658" s="147">
        <v>46170.0</v>
      </c>
      <c r="B1658" s="46"/>
      <c r="C1658" s="44"/>
      <c r="D1658" s="181" t="s">
        <v>30188</v>
      </c>
      <c r="E1658" s="100"/>
      <c r="F1658" s="112" t="str">
        <f t="shared" si="1"/>
        <v>DIEGO ARMANDO HORMAZÁBAL MALDONADO </v>
      </c>
      <c r="G1658" s="100" t="s">
        <v>30189</v>
      </c>
      <c r="H1658" s="190"/>
      <c r="I1658" s="27"/>
      <c r="J1658" s="189" t="s">
        <v>14</v>
      </c>
      <c r="K1658" s="28"/>
    </row>
    <row r="1659" ht="22.5" customHeight="1">
      <c r="A1659" s="147">
        <v>46170.0</v>
      </c>
      <c r="B1659" s="46"/>
      <c r="C1659" s="44"/>
      <c r="D1659" s="181" t="s">
        <v>25191</v>
      </c>
      <c r="E1659" s="100"/>
      <c r="F1659" s="112" t="str">
        <f t="shared" si="1"/>
        <v>MANUEL PROVIDEL FERNÁNDEZ ARREDONDO </v>
      </c>
      <c r="G1659" s="100" t="s">
        <v>25192</v>
      </c>
      <c r="H1659" s="190"/>
      <c r="I1659" s="27"/>
      <c r="J1659" s="189" t="s">
        <v>14</v>
      </c>
      <c r="K1659" s="28"/>
    </row>
    <row r="1660" ht="22.5" customHeight="1">
      <c r="A1660" s="147">
        <v>46170.0</v>
      </c>
      <c r="B1660" s="46"/>
      <c r="C1660" s="44"/>
      <c r="D1660" s="181" t="s">
        <v>30190</v>
      </c>
      <c r="E1660" s="100"/>
      <c r="F1660" s="112" t="str">
        <f t="shared" si="1"/>
        <v>SAMUEL ANTONIO OYARZÚN VALENZUELA </v>
      </c>
      <c r="G1660" s="100" t="s">
        <v>30191</v>
      </c>
      <c r="H1660" s="39" t="s">
        <v>12</v>
      </c>
      <c r="I1660" s="27"/>
      <c r="J1660" s="189" t="s">
        <v>14</v>
      </c>
      <c r="K1660" s="28"/>
    </row>
    <row r="1661" ht="22.5" customHeight="1">
      <c r="A1661" s="147">
        <v>46170.0</v>
      </c>
      <c r="B1661" s="46"/>
      <c r="C1661" s="44"/>
      <c r="D1661" s="181" t="s">
        <v>30192</v>
      </c>
      <c r="E1661" s="100"/>
      <c r="F1661" s="112" t="str">
        <f t="shared" si="1"/>
        <v>SOLANGE KARINA FIGUEROA FOO </v>
      </c>
      <c r="G1661" s="100" t="s">
        <v>30193</v>
      </c>
      <c r="H1661" s="39" t="s">
        <v>12</v>
      </c>
      <c r="I1661" s="27"/>
      <c r="J1661" s="189" t="s">
        <v>14</v>
      </c>
      <c r="K1661" s="28"/>
    </row>
    <row r="1662" ht="22.5" customHeight="1">
      <c r="A1662" s="147">
        <v>46170.0</v>
      </c>
      <c r="B1662" s="46"/>
      <c r="C1662" s="44"/>
      <c r="D1662" s="181" t="s">
        <v>30194</v>
      </c>
      <c r="E1662" s="100"/>
      <c r="F1662" s="112" t="str">
        <f t="shared" si="1"/>
        <v>PABLO ANDRÉS SALINAS SALINAS </v>
      </c>
      <c r="G1662" s="100" t="s">
        <v>30195</v>
      </c>
      <c r="H1662" s="39" t="s">
        <v>12</v>
      </c>
      <c r="I1662" s="27"/>
      <c r="J1662" s="189" t="s">
        <v>14</v>
      </c>
      <c r="K1662" s="28"/>
    </row>
    <row r="1663" ht="22.5" customHeight="1">
      <c r="A1663" s="147">
        <v>46170.0</v>
      </c>
      <c r="B1663" s="46"/>
      <c r="C1663" s="44"/>
      <c r="D1663" s="181" t="s">
        <v>30196</v>
      </c>
      <c r="E1663" s="100"/>
      <c r="F1663" s="112" t="str">
        <f t="shared" si="1"/>
        <v>VALENTINA FERNANDA BARRERA ROJAS </v>
      </c>
      <c r="G1663" s="100" t="s">
        <v>30197</v>
      </c>
      <c r="H1663" s="190"/>
      <c r="I1663" s="27"/>
      <c r="J1663" s="189" t="s">
        <v>14</v>
      </c>
      <c r="K1663" s="28"/>
    </row>
    <row r="1664" ht="22.5" customHeight="1">
      <c r="A1664" s="147">
        <v>46170.0</v>
      </c>
      <c r="B1664" s="15">
        <v>46160.0</v>
      </c>
      <c r="C1664" s="44">
        <v>45078.0</v>
      </c>
      <c r="D1664" s="181" t="s">
        <v>30198</v>
      </c>
      <c r="E1664" s="100"/>
      <c r="F1664" s="112" t="str">
        <f t="shared" si="1"/>
        <v>PATRICIO BERNARDO GONZÁLEZ VELIS </v>
      </c>
      <c r="G1664" s="100" t="s">
        <v>30199</v>
      </c>
      <c r="H1664" s="39" t="s">
        <v>12</v>
      </c>
      <c r="I1664" s="27"/>
      <c r="J1664" s="189" t="s">
        <v>19</v>
      </c>
      <c r="K1664" s="23" t="s">
        <v>15</v>
      </c>
    </row>
    <row r="1665" ht="22.5" customHeight="1">
      <c r="A1665" s="147">
        <v>46170.0</v>
      </c>
      <c r="B1665" s="46"/>
      <c r="C1665" s="46" t="s">
        <v>106</v>
      </c>
      <c r="D1665" s="181" t="s">
        <v>30200</v>
      </c>
      <c r="E1665" s="100"/>
      <c r="F1665" s="112" t="str">
        <f t="shared" si="1"/>
        <v>PAULO CHRISTIAN FUICA BUSTAMANTE </v>
      </c>
      <c r="G1665" s="100" t="s">
        <v>30201</v>
      </c>
      <c r="H1665" s="39" t="s">
        <v>12</v>
      </c>
      <c r="I1665" s="27"/>
      <c r="J1665" s="189" t="s">
        <v>21</v>
      </c>
      <c r="K1665" s="23" t="s">
        <v>15</v>
      </c>
    </row>
    <row r="1666" ht="22.5" customHeight="1">
      <c r="A1666" s="147">
        <v>46170.0</v>
      </c>
      <c r="B1666" s="46"/>
      <c r="C1666" s="46" t="s">
        <v>106</v>
      </c>
      <c r="D1666" s="181" t="s">
        <v>30202</v>
      </c>
      <c r="E1666" s="100"/>
      <c r="F1666" s="112" t="str">
        <f t="shared" si="1"/>
        <v>ANTONIO ÍTALO FORNONI SANTIS </v>
      </c>
      <c r="G1666" s="100" t="s">
        <v>30203</v>
      </c>
      <c r="H1666" s="39" t="s">
        <v>12</v>
      </c>
      <c r="I1666" s="27"/>
      <c r="J1666" s="189" t="s">
        <v>21226</v>
      </c>
      <c r="K1666" s="23" t="s">
        <v>20</v>
      </c>
    </row>
    <row r="1667" ht="22.5" customHeight="1">
      <c r="A1667" s="147">
        <v>46170.0</v>
      </c>
      <c r="B1667" s="15">
        <v>46160.0</v>
      </c>
      <c r="C1667" s="44">
        <v>43709.0</v>
      </c>
      <c r="D1667" s="181" t="s">
        <v>30204</v>
      </c>
      <c r="E1667" s="100"/>
      <c r="F1667" s="112" t="str">
        <f t="shared" si="1"/>
        <v>MARÍA ELENA LORCA LORCA </v>
      </c>
      <c r="G1667" s="100" t="s">
        <v>30205</v>
      </c>
      <c r="H1667" s="39" t="s">
        <v>12</v>
      </c>
      <c r="I1667" s="27"/>
      <c r="J1667" s="189" t="s">
        <v>17</v>
      </c>
      <c r="K1667" s="23" t="s">
        <v>15</v>
      </c>
    </row>
    <row r="1668" ht="22.5" customHeight="1">
      <c r="A1668" s="147">
        <v>46170.0</v>
      </c>
      <c r="B1668" s="46"/>
      <c r="C1668" s="44"/>
      <c r="D1668" s="181" t="s">
        <v>30206</v>
      </c>
      <c r="E1668" s="100"/>
      <c r="F1668" s="112" t="str">
        <f t="shared" si="1"/>
        <v>JAVIER MATÍAS VÁSQUEZ VALVERDE </v>
      </c>
      <c r="G1668" s="100" t="s">
        <v>30207</v>
      </c>
      <c r="H1668" s="190"/>
      <c r="I1668" s="27"/>
      <c r="J1668" s="189" t="s">
        <v>14</v>
      </c>
      <c r="K1668" s="28"/>
    </row>
    <row r="1669" ht="22.5" customHeight="1">
      <c r="A1669" s="147">
        <v>46170.0</v>
      </c>
      <c r="B1669" s="46"/>
      <c r="C1669" s="44"/>
      <c r="D1669" s="181" t="s">
        <v>30208</v>
      </c>
      <c r="E1669" s="100"/>
      <c r="F1669" s="112" t="str">
        <f t="shared" si="1"/>
        <v>ANDREA SOLANGE CIFUENTES MEZA </v>
      </c>
      <c r="G1669" s="100" t="s">
        <v>30209</v>
      </c>
      <c r="H1669" s="39" t="s">
        <v>12</v>
      </c>
      <c r="I1669" s="27"/>
      <c r="J1669" s="189" t="s">
        <v>14</v>
      </c>
      <c r="K1669" s="28"/>
    </row>
    <row r="1670" ht="22.5" customHeight="1">
      <c r="A1670" s="147">
        <v>46170.0</v>
      </c>
      <c r="B1670" s="46"/>
      <c r="C1670" s="44"/>
      <c r="D1670" s="181" t="s">
        <v>30210</v>
      </c>
      <c r="E1670" s="100"/>
      <c r="F1670" s="112" t="str">
        <f t="shared" si="1"/>
        <v>BRIAN ALEJANDRO DÍAZ MORALES </v>
      </c>
      <c r="G1670" s="100" t="s">
        <v>30211</v>
      </c>
      <c r="H1670" s="190"/>
      <c r="I1670" s="27"/>
      <c r="J1670" s="189" t="s">
        <v>14</v>
      </c>
      <c r="K1670" s="28"/>
    </row>
    <row r="1671" ht="22.5" customHeight="1">
      <c r="A1671" s="147">
        <v>46170.0</v>
      </c>
      <c r="B1671" s="46"/>
      <c r="C1671" s="44"/>
      <c r="D1671" s="181" t="s">
        <v>30212</v>
      </c>
      <c r="E1671" s="100"/>
      <c r="F1671" s="112" t="str">
        <f t="shared" si="1"/>
        <v>JUSSEPPE MORA WIUCKSTERN </v>
      </c>
      <c r="G1671" s="100" t="s">
        <v>30213</v>
      </c>
      <c r="H1671" s="39" t="s">
        <v>12</v>
      </c>
      <c r="I1671" s="27"/>
      <c r="J1671" s="189" t="s">
        <v>14</v>
      </c>
      <c r="K1671" s="23" t="s">
        <v>15</v>
      </c>
    </row>
    <row r="1672" ht="22.5" customHeight="1">
      <c r="A1672" s="147">
        <v>46170.0</v>
      </c>
      <c r="B1672" s="46"/>
      <c r="C1672" s="44"/>
      <c r="D1672" s="181" t="s">
        <v>30214</v>
      </c>
      <c r="E1672" s="100"/>
      <c r="F1672" s="112" t="str">
        <f t="shared" si="1"/>
        <v>DANIELA ALEJANDRA LETELIER SALAZAR </v>
      </c>
      <c r="G1672" s="100" t="s">
        <v>30215</v>
      </c>
      <c r="H1672" s="39" t="s">
        <v>12</v>
      </c>
      <c r="I1672" s="27"/>
      <c r="J1672" s="189" t="s">
        <v>14</v>
      </c>
      <c r="K1672" s="28"/>
    </row>
    <row r="1673" ht="22.5" customHeight="1">
      <c r="A1673" s="147">
        <v>46170.0</v>
      </c>
      <c r="B1673" s="46"/>
      <c r="C1673" s="44"/>
      <c r="D1673" s="181" t="s">
        <v>30216</v>
      </c>
      <c r="E1673" s="100"/>
      <c r="F1673" s="112" t="str">
        <f t="shared" si="1"/>
        <v>ANN MARGARETH LIZBETH OYANADEL RAMÍREZ </v>
      </c>
      <c r="G1673" s="100" t="s">
        <v>30217</v>
      </c>
      <c r="H1673" s="39" t="s">
        <v>12</v>
      </c>
      <c r="I1673" s="27"/>
      <c r="J1673" s="189" t="s">
        <v>14</v>
      </c>
      <c r="K1673" s="28"/>
    </row>
    <row r="1674" ht="22.5" customHeight="1">
      <c r="A1674" s="147">
        <v>46170.0</v>
      </c>
      <c r="B1674" s="46"/>
      <c r="C1674" s="44"/>
      <c r="D1674" s="181" t="s">
        <v>30218</v>
      </c>
      <c r="E1674" s="100"/>
      <c r="F1674" s="112" t="str">
        <f t="shared" si="1"/>
        <v>GINO LORENZO BONONATO MONTOYA </v>
      </c>
      <c r="G1674" s="100" t="s">
        <v>30219</v>
      </c>
      <c r="H1674" s="39" t="s">
        <v>12</v>
      </c>
      <c r="I1674" s="27"/>
      <c r="J1674" s="189" t="s">
        <v>14</v>
      </c>
      <c r="K1674" s="28"/>
    </row>
    <row r="1675" ht="22.5" customHeight="1">
      <c r="A1675" s="147">
        <v>46170.0</v>
      </c>
      <c r="B1675" s="46"/>
      <c r="C1675" s="44"/>
      <c r="D1675" s="181" t="s">
        <v>30220</v>
      </c>
      <c r="E1675" s="100"/>
      <c r="F1675" s="112" t="str">
        <f t="shared" si="1"/>
        <v>ALEJANDRO ANDRÉS NAVARRO POMPEYA </v>
      </c>
      <c r="G1675" s="100" t="s">
        <v>30221</v>
      </c>
      <c r="H1675" s="39" t="s">
        <v>12</v>
      </c>
      <c r="I1675" s="27"/>
      <c r="J1675" s="189" t="s">
        <v>14</v>
      </c>
      <c r="K1675" s="28"/>
    </row>
    <row r="1676" ht="22.5" customHeight="1">
      <c r="A1676" s="147">
        <v>46170.0</v>
      </c>
      <c r="B1676" s="46"/>
      <c r="C1676" s="44"/>
      <c r="D1676" s="181" t="s">
        <v>25584</v>
      </c>
      <c r="E1676" s="100"/>
      <c r="F1676" s="112" t="str">
        <f t="shared" si="1"/>
        <v>EDUARDO JAVIER ESTRADA DURÁN </v>
      </c>
      <c r="G1676" s="100" t="s">
        <v>25585</v>
      </c>
      <c r="H1676" s="190"/>
      <c r="I1676" s="27"/>
      <c r="J1676" s="191"/>
      <c r="K1676" s="28"/>
    </row>
    <row r="1677" ht="22.5" customHeight="1">
      <c r="A1677" s="147">
        <v>46170.0</v>
      </c>
      <c r="B1677" s="46"/>
      <c r="C1677" s="44"/>
      <c r="D1677" s="181" t="s">
        <v>30222</v>
      </c>
      <c r="E1677" s="100"/>
      <c r="F1677" s="112" t="str">
        <f t="shared" si="1"/>
        <v>FRANCISCO JOSÉ BARRIOS BECERRA </v>
      </c>
      <c r="G1677" s="100" t="s">
        <v>30223</v>
      </c>
      <c r="H1677" s="190"/>
      <c r="I1677" s="27"/>
      <c r="J1677" s="189" t="s">
        <v>14</v>
      </c>
      <c r="K1677" s="28"/>
    </row>
    <row r="1678" ht="22.5" customHeight="1">
      <c r="A1678" s="147">
        <v>46170.0</v>
      </c>
      <c r="B1678" s="46"/>
      <c r="C1678" s="44"/>
      <c r="D1678" s="181" t="s">
        <v>30224</v>
      </c>
      <c r="E1678" s="100"/>
      <c r="F1678" s="112" t="str">
        <f t="shared" si="1"/>
        <v>LORENA ELIZABETH NAVEA RIVES </v>
      </c>
      <c r="G1678" s="100" t="s">
        <v>30225</v>
      </c>
      <c r="H1678" s="39" t="s">
        <v>12</v>
      </c>
      <c r="I1678" s="27"/>
      <c r="J1678" s="189" t="s">
        <v>14</v>
      </c>
      <c r="K1678" s="28"/>
    </row>
    <row r="1679" ht="22.5" customHeight="1">
      <c r="A1679" s="147">
        <v>46170.0</v>
      </c>
      <c r="B1679" s="46"/>
      <c r="C1679" s="44"/>
      <c r="D1679" s="181" t="s">
        <v>30226</v>
      </c>
      <c r="E1679" s="100"/>
      <c r="F1679" s="112" t="str">
        <f t="shared" si="1"/>
        <v>DARWIN FRANCISCO CABEZAS LILLO </v>
      </c>
      <c r="G1679" s="100" t="s">
        <v>30227</v>
      </c>
      <c r="H1679" s="190"/>
      <c r="I1679" s="27"/>
      <c r="J1679" s="189" t="s">
        <v>14</v>
      </c>
      <c r="K1679" s="28"/>
    </row>
    <row r="1680" ht="22.5" customHeight="1">
      <c r="A1680" s="147">
        <v>46170.0</v>
      </c>
      <c r="B1680" s="46"/>
      <c r="C1680" s="44"/>
      <c r="D1680" s="181" t="s">
        <v>30228</v>
      </c>
      <c r="E1680" s="100"/>
      <c r="F1680" s="112" t="str">
        <f t="shared" si="1"/>
        <v>JOSÉ IGNACIO ARENAS BASTIDAS </v>
      </c>
      <c r="G1680" s="100" t="s">
        <v>30229</v>
      </c>
      <c r="H1680" s="39" t="s">
        <v>12</v>
      </c>
      <c r="I1680" s="27"/>
      <c r="J1680" s="189" t="s">
        <v>14</v>
      </c>
      <c r="K1680" s="28"/>
    </row>
    <row r="1681" ht="22.5" customHeight="1">
      <c r="A1681" s="147">
        <v>46170.0</v>
      </c>
      <c r="B1681" s="46"/>
      <c r="C1681" s="46" t="s">
        <v>2306</v>
      </c>
      <c r="D1681" s="181" t="s">
        <v>30230</v>
      </c>
      <c r="E1681" s="100"/>
      <c r="F1681" s="112" t="str">
        <f t="shared" si="1"/>
        <v>ISAMAR ANDREA GONZÁLEZ ESCOBAR </v>
      </c>
      <c r="G1681" s="100" t="s">
        <v>30231</v>
      </c>
      <c r="H1681" s="190"/>
      <c r="I1681" s="27"/>
      <c r="J1681" s="189" t="s">
        <v>26</v>
      </c>
      <c r="K1681" s="28"/>
    </row>
    <row r="1682" ht="22.5" customHeight="1">
      <c r="A1682" s="147">
        <v>46170.0</v>
      </c>
      <c r="B1682" s="46"/>
      <c r="C1682" s="44"/>
      <c r="D1682" s="181" t="s">
        <v>30232</v>
      </c>
      <c r="E1682" s="100"/>
      <c r="F1682" s="112" t="str">
        <f t="shared" si="1"/>
        <v>XIMENA ANDREA VILCHES DÍAZ </v>
      </c>
      <c r="G1682" s="100" t="s">
        <v>30233</v>
      </c>
      <c r="H1682" s="190"/>
      <c r="I1682" s="27"/>
      <c r="J1682" s="189" t="s">
        <v>14</v>
      </c>
      <c r="K1682" s="28"/>
    </row>
    <row r="1683" ht="22.5" customHeight="1">
      <c r="A1683" s="147">
        <v>46170.0</v>
      </c>
      <c r="B1683" s="46"/>
      <c r="C1683" s="44"/>
      <c r="D1683" s="181" t="s">
        <v>30234</v>
      </c>
      <c r="E1683" s="100"/>
      <c r="F1683" s="112" t="str">
        <f t="shared" si="1"/>
        <v>FLAVIO PATRICIO RAMÍREZ ORTIZ </v>
      </c>
      <c r="G1683" s="100" t="s">
        <v>30235</v>
      </c>
      <c r="H1683" s="190"/>
      <c r="I1683" s="27"/>
      <c r="J1683" s="189" t="s">
        <v>14</v>
      </c>
      <c r="K1683" s="28"/>
    </row>
    <row r="1684" ht="22.5" customHeight="1">
      <c r="A1684" s="147">
        <v>46170.0</v>
      </c>
      <c r="B1684" s="46"/>
      <c r="C1684" s="44"/>
      <c r="D1684" s="181" t="s">
        <v>30236</v>
      </c>
      <c r="E1684" s="100"/>
      <c r="F1684" s="112" t="str">
        <f t="shared" si="1"/>
        <v>CAMILA FERNANDA RAMÍREZ DÍAZ </v>
      </c>
      <c r="G1684" s="100" t="s">
        <v>30237</v>
      </c>
      <c r="H1684" s="39" t="s">
        <v>12</v>
      </c>
      <c r="I1684" s="27"/>
      <c r="J1684" s="189" t="s">
        <v>14</v>
      </c>
      <c r="K1684" s="28"/>
    </row>
    <row r="1685" ht="22.5" customHeight="1">
      <c r="A1685" s="147">
        <v>46170.0</v>
      </c>
      <c r="B1685" s="46"/>
      <c r="C1685" s="44"/>
      <c r="D1685" s="181" t="s">
        <v>30238</v>
      </c>
      <c r="E1685" s="100"/>
      <c r="F1685" s="112" t="str">
        <f t="shared" si="1"/>
        <v>STEVENS VICENTE URBINA ROJAS </v>
      </c>
      <c r="G1685" s="100" t="s">
        <v>12592</v>
      </c>
      <c r="H1685" s="190"/>
      <c r="I1685" s="27"/>
      <c r="J1685" s="189" t="s">
        <v>14</v>
      </c>
      <c r="K1685" s="28"/>
    </row>
    <row r="1686" ht="22.5" customHeight="1">
      <c r="A1686" s="147">
        <v>46170.0</v>
      </c>
      <c r="B1686" s="46"/>
      <c r="C1686" s="46" t="s">
        <v>6354</v>
      </c>
      <c r="D1686" s="181" t="s">
        <v>21917</v>
      </c>
      <c r="E1686" s="100"/>
      <c r="F1686" s="112" t="str">
        <f t="shared" si="1"/>
        <v>SERGIO ROMEO BARRIENTOS PÉREZ </v>
      </c>
      <c r="G1686" s="100" t="s">
        <v>30231</v>
      </c>
      <c r="H1686" s="190"/>
      <c r="I1686" s="27"/>
      <c r="J1686" s="189" t="s">
        <v>26</v>
      </c>
      <c r="K1686" s="28"/>
    </row>
    <row r="1687" ht="22.5" customHeight="1">
      <c r="A1687" s="147">
        <v>46170.0</v>
      </c>
      <c r="B1687" s="15">
        <v>46160.0</v>
      </c>
      <c r="C1687" s="44">
        <v>45413.0</v>
      </c>
      <c r="D1687" s="181" t="s">
        <v>30239</v>
      </c>
      <c r="E1687" s="100"/>
      <c r="F1687" s="112" t="str">
        <f t="shared" si="1"/>
        <v>JORGE RENE ALVAREZ ALVAREZ </v>
      </c>
      <c r="G1687" s="100" t="s">
        <v>30240</v>
      </c>
      <c r="H1687" s="39" t="s">
        <v>12</v>
      </c>
      <c r="I1687" s="27"/>
      <c r="J1687" s="189" t="s">
        <v>17</v>
      </c>
      <c r="K1687" s="23" t="s">
        <v>15</v>
      </c>
    </row>
    <row r="1688" ht="22.5" customHeight="1">
      <c r="A1688" s="147">
        <v>46170.0</v>
      </c>
      <c r="B1688" s="46"/>
      <c r="C1688" s="44"/>
      <c r="D1688" s="181" t="s">
        <v>30241</v>
      </c>
      <c r="E1688" s="100"/>
      <c r="F1688" s="112" t="str">
        <f t="shared" si="1"/>
        <v>CAROL ANDREA LETELIER GUERRERO </v>
      </c>
      <c r="G1688" s="100" t="s">
        <v>25151</v>
      </c>
      <c r="H1688" s="39" t="s">
        <v>12</v>
      </c>
      <c r="I1688" s="27"/>
      <c r="J1688" s="189" t="s">
        <v>14</v>
      </c>
      <c r="K1688" s="28"/>
    </row>
    <row r="1689" ht="22.5" customHeight="1">
      <c r="A1689" s="147">
        <v>46170.0</v>
      </c>
      <c r="B1689" s="46"/>
      <c r="C1689" s="44"/>
      <c r="D1689" s="181" t="s">
        <v>30242</v>
      </c>
      <c r="E1689" s="100"/>
      <c r="F1689" s="112" t="str">
        <f t="shared" si="1"/>
        <v>VICTORIA MONTENEGRO STREETER </v>
      </c>
      <c r="G1689" s="100" t="s">
        <v>9501</v>
      </c>
      <c r="H1689" s="190"/>
      <c r="I1689" s="27"/>
      <c r="J1689" s="189" t="s">
        <v>14</v>
      </c>
      <c r="K1689" s="28"/>
    </row>
    <row r="1690" ht="22.5" customHeight="1">
      <c r="A1690" s="147">
        <v>46170.0</v>
      </c>
      <c r="B1690" s="46"/>
      <c r="C1690" s="44"/>
      <c r="D1690" s="181" t="s">
        <v>30243</v>
      </c>
      <c r="E1690" s="100"/>
      <c r="F1690" s="112" t="str">
        <f t="shared" si="1"/>
        <v>VANNIA ALEXCIA CARRASCO GÁLVEZ </v>
      </c>
      <c r="G1690" s="100" t="s">
        <v>30244</v>
      </c>
      <c r="H1690" s="190"/>
      <c r="I1690" s="27"/>
      <c r="J1690" s="189" t="s">
        <v>14</v>
      </c>
      <c r="K1690" s="28"/>
    </row>
    <row r="1691" ht="22.5" customHeight="1">
      <c r="A1691" s="147">
        <v>46170.0</v>
      </c>
      <c r="B1691" s="46"/>
      <c r="C1691" s="44"/>
      <c r="D1691" s="181" t="s">
        <v>30245</v>
      </c>
      <c r="E1691" s="100"/>
      <c r="F1691" s="112" t="str">
        <f t="shared" si="1"/>
        <v>JORGE FERNANDO GALLEGOS ARANCIBIA </v>
      </c>
      <c r="G1691" s="100" t="s">
        <v>30246</v>
      </c>
      <c r="H1691" s="39" t="s">
        <v>12</v>
      </c>
      <c r="I1691" s="27"/>
      <c r="J1691" s="189" t="s">
        <v>14</v>
      </c>
      <c r="K1691" s="23" t="s">
        <v>15</v>
      </c>
    </row>
    <row r="1692" ht="22.5" customHeight="1">
      <c r="A1692" s="147">
        <v>46170.0</v>
      </c>
      <c r="B1692" s="46"/>
      <c r="C1692" s="44"/>
      <c r="D1692" s="181" t="s">
        <v>30247</v>
      </c>
      <c r="E1692" s="100"/>
      <c r="F1692" s="112" t="str">
        <f t="shared" si="1"/>
        <v>JEAN CARLOS SILVA GARCÍA </v>
      </c>
      <c r="G1692" s="100" t="s">
        <v>30248</v>
      </c>
      <c r="H1692" s="39" t="s">
        <v>12</v>
      </c>
      <c r="I1692" s="27"/>
      <c r="J1692" s="189" t="s">
        <v>14</v>
      </c>
      <c r="K1692" s="23" t="s">
        <v>15</v>
      </c>
    </row>
    <row r="1693" ht="22.5" customHeight="1">
      <c r="A1693" s="147">
        <v>46170.0</v>
      </c>
      <c r="B1693" s="46"/>
      <c r="C1693" s="44"/>
      <c r="D1693" s="181" t="s">
        <v>30249</v>
      </c>
      <c r="E1693" s="100"/>
      <c r="F1693" s="112" t="str">
        <f t="shared" si="1"/>
        <v>DYANA PAULINA LOCIER CONTRERAS </v>
      </c>
      <c r="G1693" s="100" t="s">
        <v>30250</v>
      </c>
      <c r="H1693" s="39" t="s">
        <v>12</v>
      </c>
      <c r="I1693" s="27"/>
      <c r="J1693" s="189" t="s">
        <v>14</v>
      </c>
      <c r="K1693" s="23" t="s">
        <v>15</v>
      </c>
    </row>
    <row r="1694" ht="22.5" customHeight="1">
      <c r="A1694" s="147">
        <v>46170.0</v>
      </c>
      <c r="B1694" s="46"/>
      <c r="C1694" s="46" t="s">
        <v>546</v>
      </c>
      <c r="D1694" s="181" t="s">
        <v>30251</v>
      </c>
      <c r="E1694" s="100"/>
      <c r="F1694" s="112" t="str">
        <f t="shared" si="1"/>
        <v>YOCELYN ANDREA BARRIOS BAIGORRIA </v>
      </c>
      <c r="G1694" s="100" t="s">
        <v>24964</v>
      </c>
      <c r="H1694" s="39" t="s">
        <v>12</v>
      </c>
      <c r="I1694" s="27"/>
      <c r="J1694" s="189" t="s">
        <v>21</v>
      </c>
      <c r="K1694" s="23" t="s">
        <v>15</v>
      </c>
    </row>
    <row r="1695" ht="22.5" customHeight="1">
      <c r="A1695" s="147">
        <v>46170.0</v>
      </c>
      <c r="B1695" s="15">
        <v>46160.0</v>
      </c>
      <c r="C1695" s="44">
        <v>45108.0</v>
      </c>
      <c r="D1695" s="181" t="s">
        <v>30252</v>
      </c>
      <c r="E1695" s="100"/>
      <c r="F1695" s="112" t="str">
        <f t="shared" si="1"/>
        <v>JUAN RAMÓN ROJAS ROMO </v>
      </c>
      <c r="G1695" s="100" t="s">
        <v>30253</v>
      </c>
      <c r="H1695" s="39" t="s">
        <v>12</v>
      </c>
      <c r="I1695" s="27"/>
      <c r="J1695" s="189" t="s">
        <v>17</v>
      </c>
      <c r="K1695" s="23" t="s">
        <v>15</v>
      </c>
    </row>
    <row r="1696" ht="22.5" customHeight="1">
      <c r="A1696" s="147">
        <v>46170.0</v>
      </c>
      <c r="B1696" s="15">
        <v>46160.0</v>
      </c>
      <c r="C1696" s="44">
        <v>45413.0</v>
      </c>
      <c r="D1696" s="181" t="s">
        <v>30254</v>
      </c>
      <c r="E1696" s="100"/>
      <c r="F1696" s="112" t="str">
        <f t="shared" si="1"/>
        <v>JOSÉ ANTONIO MORALES CORTÉS </v>
      </c>
      <c r="G1696" s="100" t="s">
        <v>30255</v>
      </c>
      <c r="H1696" s="39" t="s">
        <v>12</v>
      </c>
      <c r="I1696" s="27"/>
      <c r="J1696" s="189" t="s">
        <v>17</v>
      </c>
      <c r="K1696" s="23" t="s">
        <v>15</v>
      </c>
    </row>
    <row r="1697" ht="22.5" customHeight="1">
      <c r="A1697" s="147">
        <v>46170.0</v>
      </c>
      <c r="B1697" s="15">
        <v>46160.0</v>
      </c>
      <c r="C1697" s="44">
        <v>44866.0</v>
      </c>
      <c r="D1697" s="181" t="s">
        <v>30256</v>
      </c>
      <c r="E1697" s="100"/>
      <c r="F1697" s="112" t="str">
        <f t="shared" si="1"/>
        <v>MANUEL DAVID ARTEAGA SANDOVAL </v>
      </c>
      <c r="G1697" s="100" t="s">
        <v>30257</v>
      </c>
      <c r="H1697" s="39" t="s">
        <v>12</v>
      </c>
      <c r="I1697" s="27"/>
      <c r="J1697" s="189" t="s">
        <v>17</v>
      </c>
      <c r="K1697" s="23" t="s">
        <v>15</v>
      </c>
    </row>
    <row r="1698" ht="22.5" customHeight="1">
      <c r="A1698" s="147">
        <v>46170.0</v>
      </c>
      <c r="B1698" s="15">
        <v>46160.0</v>
      </c>
      <c r="C1698" s="44">
        <v>41883.0</v>
      </c>
      <c r="D1698" s="181" t="s">
        <v>30258</v>
      </c>
      <c r="E1698" s="100"/>
      <c r="F1698" s="112" t="str">
        <f t="shared" si="1"/>
        <v>CRISTIAN JAVIER MALDONADO ROJAS </v>
      </c>
      <c r="G1698" s="100" t="s">
        <v>30259</v>
      </c>
      <c r="H1698" s="39" t="s">
        <v>12</v>
      </c>
      <c r="I1698" s="27"/>
      <c r="J1698" s="189" t="s">
        <v>17</v>
      </c>
      <c r="K1698" s="23" t="s">
        <v>15</v>
      </c>
    </row>
    <row r="1699" ht="22.5" customHeight="1">
      <c r="A1699" s="147">
        <v>46170.0</v>
      </c>
      <c r="B1699" s="15">
        <v>46161.0</v>
      </c>
      <c r="C1699" s="44">
        <v>42370.0</v>
      </c>
      <c r="D1699" s="181" t="s">
        <v>30260</v>
      </c>
      <c r="E1699" s="100"/>
      <c r="F1699" s="112" t="str">
        <f t="shared" si="1"/>
        <v>BRIAN ESTEBAN OLIVARES OYARZÚN </v>
      </c>
      <c r="G1699" s="100" t="s">
        <v>30261</v>
      </c>
      <c r="H1699" s="39" t="s">
        <v>12</v>
      </c>
      <c r="I1699" s="27"/>
      <c r="J1699" s="189" t="s">
        <v>17</v>
      </c>
      <c r="K1699" s="23" t="s">
        <v>15</v>
      </c>
    </row>
    <row r="1700" ht="22.5" customHeight="1">
      <c r="A1700" s="147">
        <v>46170.0</v>
      </c>
      <c r="B1700" s="15"/>
      <c r="C1700" s="46" t="s">
        <v>546</v>
      </c>
      <c r="D1700" s="181" t="s">
        <v>30262</v>
      </c>
      <c r="E1700" s="100"/>
      <c r="F1700" s="112" t="str">
        <f t="shared" si="1"/>
        <v>CRISTIAN MARCELO ANTEZANA PIZARRO </v>
      </c>
      <c r="G1700" s="100" t="s">
        <v>30263</v>
      </c>
      <c r="H1700" s="39" t="s">
        <v>12</v>
      </c>
      <c r="I1700" s="27"/>
      <c r="J1700" s="189" t="s">
        <v>21</v>
      </c>
      <c r="K1700" s="23" t="s">
        <v>15</v>
      </c>
    </row>
    <row r="1701" ht="22.5" customHeight="1">
      <c r="A1701" s="147">
        <v>46170.0</v>
      </c>
      <c r="B1701" s="15">
        <v>46161.0</v>
      </c>
      <c r="C1701" s="44">
        <v>43435.0</v>
      </c>
      <c r="D1701" s="181" t="s">
        <v>30264</v>
      </c>
      <c r="E1701" s="100"/>
      <c r="F1701" s="112" t="str">
        <f t="shared" si="1"/>
        <v>JAIRO ALESSANDER AÑASCO NOCETTI </v>
      </c>
      <c r="G1701" s="100" t="s">
        <v>30265</v>
      </c>
      <c r="H1701" s="39" t="s">
        <v>12</v>
      </c>
      <c r="I1701" s="27"/>
      <c r="J1701" s="189" t="s">
        <v>17</v>
      </c>
      <c r="K1701" s="23" t="s">
        <v>15</v>
      </c>
    </row>
    <row r="1702" ht="22.5" customHeight="1">
      <c r="A1702" s="147">
        <v>46170.0</v>
      </c>
      <c r="B1702" s="15">
        <v>46161.0</v>
      </c>
      <c r="C1702" s="44">
        <v>43678.0</v>
      </c>
      <c r="D1702" s="181" t="s">
        <v>30266</v>
      </c>
      <c r="E1702" s="100"/>
      <c r="F1702" s="112" t="str">
        <f t="shared" si="1"/>
        <v>MARÍA ROSA MORANDÉ SÁNCHEZ </v>
      </c>
      <c r="G1702" s="100" t="s">
        <v>30267</v>
      </c>
      <c r="H1702" s="39" t="s">
        <v>12</v>
      </c>
      <c r="I1702" s="27"/>
      <c r="J1702" s="189" t="s">
        <v>17</v>
      </c>
      <c r="K1702" s="23" t="s">
        <v>15</v>
      </c>
    </row>
    <row r="1703" ht="22.5" customHeight="1">
      <c r="A1703" s="147">
        <v>46170.0</v>
      </c>
      <c r="B1703" s="15">
        <v>46161.0</v>
      </c>
      <c r="C1703" s="44">
        <v>41821.0</v>
      </c>
      <c r="D1703" s="181" t="s">
        <v>30268</v>
      </c>
      <c r="E1703" s="100"/>
      <c r="F1703" s="112" t="str">
        <f t="shared" si="1"/>
        <v>CLAUDIA MARGARITA DE LOS ANGELES HIDALGO OLIVARES </v>
      </c>
      <c r="G1703" s="100" t="s">
        <v>30269</v>
      </c>
      <c r="H1703" s="39" t="s">
        <v>12</v>
      </c>
      <c r="I1703" s="27"/>
      <c r="J1703" s="189" t="s">
        <v>17</v>
      </c>
      <c r="K1703" s="23" t="s">
        <v>15</v>
      </c>
    </row>
    <row r="1704" ht="22.5" customHeight="1">
      <c r="A1704" s="147">
        <v>46170.0</v>
      </c>
      <c r="B1704" s="15">
        <v>46161.0</v>
      </c>
      <c r="C1704" s="44">
        <v>43313.0</v>
      </c>
      <c r="D1704" s="181" t="s">
        <v>30270</v>
      </c>
      <c r="E1704" s="100"/>
      <c r="F1704" s="112" t="str">
        <f t="shared" si="1"/>
        <v>JOSÉ ANTONIO SAVIGNONE ESCOBAR </v>
      </c>
      <c r="G1704" s="100" t="s">
        <v>30271</v>
      </c>
      <c r="H1704" s="39" t="s">
        <v>12</v>
      </c>
      <c r="I1704" s="27"/>
      <c r="J1704" s="189" t="s">
        <v>17</v>
      </c>
      <c r="K1704" s="23" t="s">
        <v>15</v>
      </c>
    </row>
    <row r="1705" ht="22.5" customHeight="1">
      <c r="A1705" s="147">
        <v>46170.0</v>
      </c>
      <c r="B1705" s="15">
        <v>46161.0</v>
      </c>
      <c r="C1705" s="44">
        <v>44593.0</v>
      </c>
      <c r="D1705" s="181" t="s">
        <v>30272</v>
      </c>
      <c r="E1705" s="100"/>
      <c r="F1705" s="112" t="str">
        <f t="shared" si="1"/>
        <v>MANUEL FEDERICO ESPÓSITO CARRASCO </v>
      </c>
      <c r="G1705" s="100" t="s">
        <v>30273</v>
      </c>
      <c r="H1705" s="39" t="s">
        <v>12</v>
      </c>
      <c r="I1705" s="27"/>
      <c r="J1705" s="189" t="s">
        <v>17</v>
      </c>
      <c r="K1705" s="23" t="s">
        <v>15</v>
      </c>
    </row>
    <row r="1706" ht="22.5" customHeight="1">
      <c r="A1706" s="147">
        <v>46170.0</v>
      </c>
      <c r="B1706" s="15">
        <v>46161.0</v>
      </c>
      <c r="C1706" s="44">
        <v>45108.0</v>
      </c>
      <c r="D1706" s="181" t="s">
        <v>30274</v>
      </c>
      <c r="E1706" s="100"/>
      <c r="F1706" s="112" t="str">
        <f t="shared" si="1"/>
        <v>KATHERINE DEL ROSARIO ANTIGUAY SALAS </v>
      </c>
      <c r="G1706" s="100" t="s">
        <v>30275</v>
      </c>
      <c r="H1706" s="39" t="s">
        <v>12</v>
      </c>
      <c r="I1706" s="27"/>
      <c r="J1706" s="189" t="s">
        <v>17</v>
      </c>
      <c r="K1706" s="23" t="s">
        <v>15</v>
      </c>
    </row>
    <row r="1707" ht="22.5" customHeight="1">
      <c r="A1707" s="147">
        <v>46170.0</v>
      </c>
      <c r="B1707" s="15">
        <v>46161.0</v>
      </c>
      <c r="C1707" s="44">
        <v>43617.0</v>
      </c>
      <c r="D1707" s="181" t="s">
        <v>30276</v>
      </c>
      <c r="E1707" s="100"/>
      <c r="F1707" s="112" t="str">
        <f t="shared" si="1"/>
        <v>SEBASTIÁN EZEQUIEL RODRÍGUEZ PURCELL </v>
      </c>
      <c r="G1707" s="100" t="s">
        <v>30277</v>
      </c>
      <c r="H1707" s="190"/>
      <c r="I1707" s="27"/>
      <c r="J1707" s="189" t="s">
        <v>17</v>
      </c>
      <c r="K1707" s="23" t="s">
        <v>22</v>
      </c>
    </row>
    <row r="1708" ht="22.5" customHeight="1">
      <c r="A1708" s="147">
        <v>46170.0</v>
      </c>
      <c r="B1708" s="15">
        <v>46161.0</v>
      </c>
      <c r="C1708" s="44">
        <v>45170.0</v>
      </c>
      <c r="D1708" s="181" t="s">
        <v>30278</v>
      </c>
      <c r="E1708" s="100"/>
      <c r="F1708" s="112" t="str">
        <f t="shared" si="1"/>
        <v>CLAUDIA VALERIA CORREA CANELO </v>
      </c>
      <c r="G1708" s="100" t="s">
        <v>30279</v>
      </c>
      <c r="H1708" s="39" t="s">
        <v>12</v>
      </c>
      <c r="I1708" s="27"/>
      <c r="J1708" s="189" t="s">
        <v>17</v>
      </c>
      <c r="K1708" s="23" t="s">
        <v>15</v>
      </c>
    </row>
    <row r="1709" ht="22.5" customHeight="1">
      <c r="A1709" s="147">
        <v>46170.0</v>
      </c>
      <c r="B1709" s="15">
        <v>46161.0</v>
      </c>
      <c r="C1709" s="44">
        <v>45352.0</v>
      </c>
      <c r="D1709" s="181" t="s">
        <v>30280</v>
      </c>
      <c r="E1709" s="100"/>
      <c r="F1709" s="112" t="str">
        <f t="shared" si="1"/>
        <v>CAMILO ORLANDO CABRERA RUIZ </v>
      </c>
      <c r="G1709" s="100" t="s">
        <v>30281</v>
      </c>
      <c r="H1709" s="39" t="s">
        <v>12</v>
      </c>
      <c r="I1709" s="27"/>
      <c r="J1709" s="189" t="s">
        <v>17</v>
      </c>
      <c r="K1709" s="23" t="s">
        <v>15</v>
      </c>
    </row>
    <row r="1710" ht="22.5" customHeight="1">
      <c r="A1710" s="147">
        <v>46170.0</v>
      </c>
      <c r="B1710" s="15">
        <v>46161.0</v>
      </c>
      <c r="C1710" s="44">
        <v>45047.0</v>
      </c>
      <c r="D1710" s="181" t="s">
        <v>30282</v>
      </c>
      <c r="E1710" s="100"/>
      <c r="F1710" s="112" t="str">
        <f t="shared" si="1"/>
        <v>IVÁN MAURICIO DÍAZ PEÑA </v>
      </c>
      <c r="G1710" s="100" t="s">
        <v>30283</v>
      </c>
      <c r="H1710" s="39" t="s">
        <v>12</v>
      </c>
      <c r="I1710" s="27"/>
      <c r="J1710" s="189" t="s">
        <v>17</v>
      </c>
      <c r="K1710" s="23" t="s">
        <v>15</v>
      </c>
    </row>
    <row r="1711" ht="22.5" customHeight="1">
      <c r="A1711" s="147">
        <v>46170.0</v>
      </c>
      <c r="B1711" s="15">
        <v>46161.0</v>
      </c>
      <c r="C1711" s="44">
        <v>45474.0</v>
      </c>
      <c r="D1711" s="181" t="s">
        <v>30284</v>
      </c>
      <c r="E1711" s="100"/>
      <c r="F1711" s="112" t="str">
        <f t="shared" si="1"/>
        <v>LUCAS BASTIÁN MATUS GONZÁLEZ </v>
      </c>
      <c r="G1711" s="100" t="s">
        <v>30285</v>
      </c>
      <c r="H1711" s="39" t="s">
        <v>12</v>
      </c>
      <c r="I1711" s="27"/>
      <c r="J1711" s="189" t="s">
        <v>17</v>
      </c>
      <c r="K1711" s="23" t="s">
        <v>15</v>
      </c>
    </row>
    <row r="1712" ht="22.5" customHeight="1">
      <c r="A1712" s="147">
        <v>46170.0</v>
      </c>
      <c r="B1712" s="15"/>
      <c r="C1712" s="46" t="s">
        <v>1231</v>
      </c>
      <c r="D1712" s="181" t="s">
        <v>30286</v>
      </c>
      <c r="E1712" s="100"/>
      <c r="F1712" s="112" t="str">
        <f t="shared" si="1"/>
        <v>JORGE HUMBERTO CAVIERES CARREÑO </v>
      </c>
      <c r="G1712" s="100" t="s">
        <v>30287</v>
      </c>
      <c r="H1712" s="190"/>
      <c r="I1712" s="27"/>
      <c r="J1712" s="189" t="s">
        <v>26</v>
      </c>
      <c r="K1712" s="28"/>
    </row>
    <row r="1713" ht="22.5" customHeight="1">
      <c r="A1713" s="147">
        <v>46170.0</v>
      </c>
      <c r="B1713" s="15"/>
      <c r="C1713" s="46"/>
      <c r="D1713" s="181" t="s">
        <v>30288</v>
      </c>
      <c r="E1713" s="100"/>
      <c r="F1713" s="112" t="str">
        <f t="shared" si="1"/>
        <v>ANGEL ALBERTO URBINA ORTEGANO </v>
      </c>
      <c r="G1713" s="100" t="s">
        <v>30289</v>
      </c>
      <c r="H1713" s="39" t="s">
        <v>12</v>
      </c>
      <c r="I1713" s="27"/>
      <c r="J1713" s="189" t="s">
        <v>14</v>
      </c>
      <c r="K1713" s="28"/>
    </row>
    <row r="1714" ht="22.5" customHeight="1">
      <c r="A1714" s="147">
        <v>46170.0</v>
      </c>
      <c r="B1714" s="15"/>
      <c r="C1714" s="46" t="s">
        <v>106</v>
      </c>
      <c r="D1714" s="181" t="s">
        <v>30290</v>
      </c>
      <c r="E1714" s="100"/>
      <c r="F1714" s="112" t="str">
        <f t="shared" si="1"/>
        <v>HUMBERTO IGNACIO ÁLVAREZ OLMOS </v>
      </c>
      <c r="G1714" s="100" t="s">
        <v>30291</v>
      </c>
      <c r="H1714" s="190"/>
      <c r="I1714" s="27"/>
      <c r="J1714" s="189" t="s">
        <v>21</v>
      </c>
      <c r="K1714" s="28"/>
    </row>
    <row r="1715" ht="22.5" customHeight="1">
      <c r="A1715" s="147">
        <v>46170.0</v>
      </c>
      <c r="B1715" s="15"/>
      <c r="C1715" s="46"/>
      <c r="D1715" s="181" t="s">
        <v>30292</v>
      </c>
      <c r="E1715" s="100"/>
      <c r="F1715" s="112" t="str">
        <f t="shared" si="1"/>
        <v>LEANDRO RAUL BRAVO GUERRERO </v>
      </c>
      <c r="G1715" s="100" t="s">
        <v>30293</v>
      </c>
      <c r="H1715" s="39" t="s">
        <v>12</v>
      </c>
      <c r="I1715" s="27"/>
      <c r="J1715" s="189" t="s">
        <v>14</v>
      </c>
      <c r="K1715" s="28"/>
    </row>
    <row r="1716" ht="22.5" customHeight="1">
      <c r="A1716" s="147">
        <v>46170.0</v>
      </c>
      <c r="B1716" s="15">
        <v>46168.0</v>
      </c>
      <c r="C1716" s="44">
        <v>45352.0</v>
      </c>
      <c r="D1716" s="181" t="s">
        <v>30294</v>
      </c>
      <c r="E1716" s="100"/>
      <c r="F1716" s="112" t="str">
        <f t="shared" si="1"/>
        <v>ALBERTO DARÍO PEREGRIN FLORES </v>
      </c>
      <c r="G1716" s="100" t="s">
        <v>30295</v>
      </c>
      <c r="H1716" s="39" t="s">
        <v>12</v>
      </c>
      <c r="I1716" s="27"/>
      <c r="J1716" s="189" t="s">
        <v>17</v>
      </c>
      <c r="K1716" s="23" t="s">
        <v>15</v>
      </c>
    </row>
    <row r="1717" ht="22.5" customHeight="1">
      <c r="A1717" s="147">
        <v>46170.0</v>
      </c>
      <c r="B1717" s="15"/>
      <c r="C1717" s="46"/>
      <c r="D1717" s="181" t="s">
        <v>30296</v>
      </c>
      <c r="E1717" s="100"/>
      <c r="F1717" s="112" t="str">
        <f t="shared" si="1"/>
        <v>ADRIANO SEBASTIAN ARTURO FERNANDEZ CHANG </v>
      </c>
      <c r="G1717" s="100" t="s">
        <v>30297</v>
      </c>
      <c r="H1717" s="190"/>
      <c r="I1717" s="27"/>
      <c r="J1717" s="189" t="s">
        <v>14</v>
      </c>
      <c r="K1717" s="28"/>
    </row>
    <row r="1718" ht="22.5" customHeight="1">
      <c r="A1718" s="147">
        <v>46170.0</v>
      </c>
      <c r="B1718" s="15"/>
      <c r="C1718" s="46"/>
      <c r="D1718" s="181" t="s">
        <v>30298</v>
      </c>
      <c r="E1718" s="100"/>
      <c r="F1718" s="112" t="str">
        <f t="shared" si="1"/>
        <v>ALEXANDER SALVADOR RAMÍREZ VARAS </v>
      </c>
      <c r="G1718" s="100" t="s">
        <v>30299</v>
      </c>
      <c r="H1718" s="39" t="s">
        <v>12</v>
      </c>
      <c r="I1718" s="27"/>
      <c r="J1718" s="189" t="s">
        <v>14</v>
      </c>
      <c r="K1718" s="23" t="s">
        <v>15</v>
      </c>
    </row>
    <row r="1719" ht="22.5" customHeight="1">
      <c r="A1719" s="147">
        <v>46170.0</v>
      </c>
      <c r="B1719" s="15"/>
      <c r="C1719" s="46"/>
      <c r="D1719" s="181" t="s">
        <v>30300</v>
      </c>
      <c r="E1719" s="100"/>
      <c r="F1719" s="112" t="str">
        <f t="shared" si="1"/>
        <v>JEAN PIERRE HENRY ARGUELAZ PALACIOS </v>
      </c>
      <c r="G1719" s="100" t="s">
        <v>30301</v>
      </c>
      <c r="H1719" s="190"/>
      <c r="I1719" s="27"/>
      <c r="J1719" s="189" t="s">
        <v>14</v>
      </c>
      <c r="K1719" s="28"/>
    </row>
    <row r="1720" ht="22.5" customHeight="1">
      <c r="A1720" s="147">
        <v>46170.0</v>
      </c>
      <c r="B1720" s="15"/>
      <c r="C1720" s="46"/>
      <c r="D1720" s="181" t="s">
        <v>30302</v>
      </c>
      <c r="E1720" s="100"/>
      <c r="F1720" s="112" t="str">
        <f t="shared" si="1"/>
        <v>GABRIELA FRANCISCA ROZAS BELTRÁN </v>
      </c>
      <c r="G1720" s="100" t="s">
        <v>30303</v>
      </c>
      <c r="H1720" s="39" t="s">
        <v>12</v>
      </c>
      <c r="I1720" s="27"/>
      <c r="J1720" s="189" t="s">
        <v>14</v>
      </c>
      <c r="K1720" s="28"/>
    </row>
    <row r="1721" ht="22.5" customHeight="1">
      <c r="A1721" s="147">
        <v>46170.0</v>
      </c>
      <c r="B1721" s="15">
        <v>46169.0</v>
      </c>
      <c r="C1721" s="44">
        <v>41821.0</v>
      </c>
      <c r="D1721" s="181" t="s">
        <v>30304</v>
      </c>
      <c r="E1721" s="100"/>
      <c r="F1721" s="112" t="str">
        <f t="shared" si="1"/>
        <v>CARLOS ALEJANDRO HORMAZÁBAL RUBINA </v>
      </c>
      <c r="G1721" s="100" t="s">
        <v>30305</v>
      </c>
      <c r="H1721" s="39" t="s">
        <v>12</v>
      </c>
      <c r="I1721" s="27"/>
      <c r="J1721" s="189" t="s">
        <v>17</v>
      </c>
      <c r="K1721" s="23" t="s">
        <v>15</v>
      </c>
    </row>
    <row r="1722" ht="22.5" customHeight="1">
      <c r="A1722" s="147">
        <v>46170.0</v>
      </c>
      <c r="B1722" s="15">
        <v>46170.0</v>
      </c>
      <c r="C1722" s="44">
        <v>45839.0</v>
      </c>
      <c r="D1722" s="181" t="s">
        <v>30306</v>
      </c>
      <c r="E1722" s="100"/>
      <c r="F1722" s="112" t="str">
        <f t="shared" si="1"/>
        <v>RAQUEL INÉS VALENCIA CEREZO </v>
      </c>
      <c r="G1722" s="100" t="s">
        <v>30307</v>
      </c>
      <c r="H1722" s="190"/>
      <c r="I1722" s="27"/>
      <c r="J1722" s="189" t="s">
        <v>19</v>
      </c>
      <c r="K1722" s="23" t="s">
        <v>22</v>
      </c>
    </row>
    <row r="1723" ht="22.5" customHeight="1">
      <c r="A1723" s="147">
        <v>46170.0</v>
      </c>
      <c r="B1723" s="15"/>
      <c r="C1723" s="44"/>
      <c r="D1723" s="181" t="s">
        <v>30308</v>
      </c>
      <c r="E1723" s="100"/>
      <c r="F1723" s="112" t="str">
        <f t="shared" si="1"/>
        <v>ENRIQUE ANDRÉS MURA CARRAMIÑANA </v>
      </c>
      <c r="G1723" s="100" t="s">
        <v>30309</v>
      </c>
      <c r="H1723" s="39" t="s">
        <v>12</v>
      </c>
      <c r="I1723" s="27"/>
      <c r="J1723" s="189" t="s">
        <v>14</v>
      </c>
      <c r="K1723" s="28"/>
    </row>
    <row r="1724" ht="22.5" customHeight="1">
      <c r="A1724" s="147">
        <v>46170.0</v>
      </c>
      <c r="B1724" s="15">
        <v>46169.0</v>
      </c>
      <c r="C1724" s="44">
        <v>45444.0</v>
      </c>
      <c r="D1724" s="181" t="s">
        <v>30310</v>
      </c>
      <c r="E1724" s="100"/>
      <c r="F1724" s="112" t="str">
        <f t="shared" si="1"/>
        <v>IVÁN EDGARDO PÉREZ SALDES </v>
      </c>
      <c r="G1724" s="100" t="s">
        <v>30311</v>
      </c>
      <c r="H1724" s="39" t="s">
        <v>12</v>
      </c>
      <c r="I1724" s="27"/>
      <c r="J1724" s="189" t="s">
        <v>17</v>
      </c>
      <c r="K1724" s="23" t="s">
        <v>30</v>
      </c>
    </row>
    <row r="1725" ht="22.5" customHeight="1">
      <c r="A1725" s="147">
        <v>46170.0</v>
      </c>
      <c r="B1725" s="15"/>
      <c r="C1725" s="44" t="s">
        <v>106</v>
      </c>
      <c r="D1725" s="181" t="s">
        <v>30312</v>
      </c>
      <c r="E1725" s="100"/>
      <c r="F1725" s="112" t="str">
        <f t="shared" si="1"/>
        <v>MARÍA DE LOS ANGELES COFRÉ PINTO </v>
      </c>
      <c r="G1725" s="100" t="s">
        <v>30313</v>
      </c>
      <c r="H1725" s="190"/>
      <c r="I1725" s="27"/>
      <c r="J1725" s="189" t="s">
        <v>21</v>
      </c>
      <c r="K1725" s="28"/>
    </row>
    <row r="1726" ht="22.5" customHeight="1">
      <c r="A1726" s="147">
        <v>46170.0</v>
      </c>
      <c r="B1726" s="15">
        <v>46169.0</v>
      </c>
      <c r="C1726" s="44">
        <v>44805.0</v>
      </c>
      <c r="D1726" s="181" t="s">
        <v>30314</v>
      </c>
      <c r="E1726" s="100"/>
      <c r="F1726" s="112" t="str">
        <f t="shared" si="1"/>
        <v>MAXI MUREL BRAVO LOZADA </v>
      </c>
      <c r="G1726" s="100" t="s">
        <v>30315</v>
      </c>
      <c r="H1726" s="39" t="s">
        <v>12</v>
      </c>
      <c r="I1726" s="27"/>
      <c r="J1726" s="189" t="s">
        <v>17</v>
      </c>
      <c r="K1726" s="23" t="s">
        <v>15</v>
      </c>
    </row>
    <row r="1727" ht="22.5" customHeight="1">
      <c r="A1727" s="147">
        <v>46170.0</v>
      </c>
      <c r="B1727" s="15">
        <v>46170.0</v>
      </c>
      <c r="C1727" s="44">
        <v>43009.0</v>
      </c>
      <c r="D1727" s="181" t="s">
        <v>30316</v>
      </c>
      <c r="E1727" s="100"/>
      <c r="F1727" s="112" t="str">
        <f t="shared" si="1"/>
        <v>JOSÉ MIGUEL MERA ADASME </v>
      </c>
      <c r="G1727" s="100" t="s">
        <v>30317</v>
      </c>
      <c r="H1727" s="39" t="s">
        <v>12</v>
      </c>
      <c r="I1727" s="27"/>
      <c r="J1727" s="189" t="s">
        <v>19</v>
      </c>
      <c r="K1727" s="23" t="s">
        <v>15</v>
      </c>
    </row>
    <row r="1728" ht="22.5" customHeight="1">
      <c r="A1728" s="147">
        <v>46170.0</v>
      </c>
      <c r="B1728" s="15">
        <v>46169.0</v>
      </c>
      <c r="C1728" s="44">
        <v>45139.0</v>
      </c>
      <c r="D1728" s="181" t="s">
        <v>30318</v>
      </c>
      <c r="E1728" s="100"/>
      <c r="F1728" s="112" t="str">
        <f t="shared" si="1"/>
        <v>CLAUDIO ANDRÉS TAPIA SIMON </v>
      </c>
      <c r="G1728" s="100" t="s">
        <v>30319</v>
      </c>
      <c r="H1728" s="39" t="s">
        <v>12</v>
      </c>
      <c r="I1728" s="27"/>
      <c r="J1728" s="189" t="s">
        <v>17</v>
      </c>
      <c r="K1728" s="23" t="s">
        <v>15</v>
      </c>
    </row>
    <row r="1729" ht="22.5" customHeight="1">
      <c r="A1729" s="147">
        <v>46170.0</v>
      </c>
      <c r="B1729" s="46"/>
      <c r="C1729" s="44">
        <v>43344.0</v>
      </c>
      <c r="D1729" s="181" t="s">
        <v>30320</v>
      </c>
      <c r="E1729" s="100"/>
      <c r="F1729" s="112" t="str">
        <f t="shared" si="1"/>
        <v>ESTIVALIA MELISSA OYARZÚN NAVARRO </v>
      </c>
      <c r="G1729" s="100" t="s">
        <v>5988</v>
      </c>
      <c r="H1729" s="190"/>
      <c r="I1729" s="27"/>
      <c r="J1729" s="189" t="s">
        <v>17</v>
      </c>
      <c r="K1729" s="23" t="s">
        <v>22</v>
      </c>
    </row>
    <row r="1730" ht="22.5" customHeight="1">
      <c r="A1730" s="147">
        <v>46170.0</v>
      </c>
      <c r="B1730" s="15">
        <v>46169.0</v>
      </c>
      <c r="C1730" s="44">
        <v>43831.0</v>
      </c>
      <c r="D1730" s="181" t="s">
        <v>30321</v>
      </c>
      <c r="E1730" s="100"/>
      <c r="F1730" s="112" t="str">
        <f t="shared" si="1"/>
        <v>RODRIGO ALEJANDRO ROZAS BAQUEDANO </v>
      </c>
      <c r="G1730" s="100" t="s">
        <v>30322</v>
      </c>
      <c r="H1730" s="39" t="s">
        <v>12</v>
      </c>
      <c r="I1730" s="27"/>
      <c r="J1730" s="189" t="s">
        <v>17</v>
      </c>
      <c r="K1730" s="23" t="s">
        <v>15</v>
      </c>
    </row>
    <row r="1731" ht="22.5" customHeight="1">
      <c r="A1731" s="147">
        <v>46170.0</v>
      </c>
      <c r="B1731" s="15"/>
      <c r="C1731" s="44"/>
      <c r="D1731" s="181" t="s">
        <v>30323</v>
      </c>
      <c r="E1731" s="100"/>
      <c r="F1731" s="112" t="str">
        <f t="shared" si="1"/>
        <v>PATRICIO JAVIER MEDINA CÁCERES </v>
      </c>
      <c r="G1731" s="100" t="s">
        <v>30324</v>
      </c>
      <c r="H1731" s="39" t="s">
        <v>12</v>
      </c>
      <c r="I1731" s="27"/>
      <c r="J1731" s="189" t="s">
        <v>14</v>
      </c>
      <c r="K1731" s="28"/>
    </row>
    <row r="1732" ht="22.5" customHeight="1">
      <c r="A1732" s="147">
        <v>46170.0</v>
      </c>
      <c r="B1732" s="15"/>
      <c r="C1732" s="44"/>
      <c r="D1732" s="181" t="s">
        <v>30325</v>
      </c>
      <c r="E1732" s="100"/>
      <c r="F1732" s="112" t="str">
        <f t="shared" si="1"/>
        <v>JOHAN JOSÉ ZAVALA ESPINOZA </v>
      </c>
      <c r="G1732" s="100" t="s">
        <v>30326</v>
      </c>
      <c r="H1732" s="39" t="s">
        <v>12</v>
      </c>
      <c r="I1732" s="27"/>
      <c r="J1732" s="189" t="s">
        <v>14</v>
      </c>
      <c r="K1732" s="28"/>
    </row>
    <row r="1733" ht="22.5" customHeight="1">
      <c r="A1733" s="147">
        <v>46170.0</v>
      </c>
      <c r="B1733" s="15"/>
      <c r="C1733" s="44"/>
      <c r="D1733" s="181" t="s">
        <v>30327</v>
      </c>
      <c r="E1733" s="100"/>
      <c r="F1733" s="112" t="str">
        <f t="shared" si="1"/>
        <v>MARÍA PAZ SÁNCHEZ VEGA </v>
      </c>
      <c r="G1733" s="100" t="s">
        <v>30328</v>
      </c>
      <c r="H1733" s="190"/>
      <c r="I1733" s="27"/>
      <c r="J1733" s="189" t="s">
        <v>14</v>
      </c>
      <c r="K1733" s="28"/>
    </row>
    <row r="1734" ht="22.5" customHeight="1">
      <c r="A1734" s="147">
        <v>46170.0</v>
      </c>
      <c r="B1734" s="15"/>
      <c r="C1734" s="46" t="s">
        <v>3790</v>
      </c>
      <c r="D1734" s="181" t="s">
        <v>30329</v>
      </c>
      <c r="E1734" s="100"/>
      <c r="F1734" s="112" t="str">
        <f t="shared" si="1"/>
        <v>LEONARDO ANDRÉS CALQUÍN ROJAS </v>
      </c>
      <c r="G1734" s="100" t="s">
        <v>30330</v>
      </c>
      <c r="H1734" s="39" t="s">
        <v>12</v>
      </c>
      <c r="I1734" s="27"/>
      <c r="J1734" s="189" t="s">
        <v>21226</v>
      </c>
      <c r="K1734" s="23" t="s">
        <v>30</v>
      </c>
    </row>
    <row r="1735" ht="22.5" customHeight="1">
      <c r="A1735" s="147">
        <v>46170.0</v>
      </c>
      <c r="B1735" s="15"/>
      <c r="C1735" s="44"/>
      <c r="D1735" s="181" t="s">
        <v>30331</v>
      </c>
      <c r="E1735" s="100"/>
      <c r="F1735" s="112" t="str">
        <f t="shared" si="1"/>
        <v>KEVIN NICOLÁS DUATT ROMERO </v>
      </c>
      <c r="G1735" s="100" t="s">
        <v>30332</v>
      </c>
      <c r="H1735" s="190"/>
      <c r="I1735" s="27"/>
      <c r="J1735" s="189" t="s">
        <v>14</v>
      </c>
      <c r="K1735" s="28"/>
    </row>
    <row r="1736" ht="22.5" customHeight="1">
      <c r="A1736" s="147">
        <v>46170.0</v>
      </c>
      <c r="B1736" s="15"/>
      <c r="C1736" s="44"/>
      <c r="D1736" s="181" t="s">
        <v>30333</v>
      </c>
      <c r="E1736" s="100"/>
      <c r="F1736" s="112" t="str">
        <f t="shared" si="1"/>
        <v>FELIPE PATRICIO GUZMÁN VILCHES </v>
      </c>
      <c r="G1736" s="100" t="s">
        <v>30334</v>
      </c>
      <c r="H1736" s="190"/>
      <c r="I1736" s="27"/>
      <c r="J1736" s="189" t="s">
        <v>14</v>
      </c>
      <c r="K1736" s="28"/>
    </row>
    <row r="1737" ht="22.5" customHeight="1">
      <c r="A1737" s="147">
        <v>46170.0</v>
      </c>
      <c r="B1737" s="15"/>
      <c r="C1737" s="46" t="s">
        <v>10207</v>
      </c>
      <c r="D1737" s="181" t="s">
        <v>30335</v>
      </c>
      <c r="E1737" s="100"/>
      <c r="F1737" s="112" t="str">
        <f t="shared" si="1"/>
        <v>MARIÉN SOLEDAD JARA DE HOSTOS HIDALGO </v>
      </c>
      <c r="G1737" s="100" t="s">
        <v>30336</v>
      </c>
      <c r="H1737" s="190"/>
      <c r="I1737" s="27"/>
      <c r="J1737" s="189" t="s">
        <v>21</v>
      </c>
      <c r="K1737" s="28"/>
    </row>
    <row r="1738" ht="22.5" customHeight="1">
      <c r="A1738" s="147">
        <v>46170.0</v>
      </c>
      <c r="B1738" s="15">
        <v>46170.0</v>
      </c>
      <c r="C1738" s="44">
        <v>45352.0</v>
      </c>
      <c r="D1738" s="181" t="s">
        <v>30337</v>
      </c>
      <c r="E1738" s="100"/>
      <c r="F1738" s="112" t="str">
        <f t="shared" si="1"/>
        <v>KURT ALEJANDRO LUNDIN BRINGAS </v>
      </c>
      <c r="G1738" s="100" t="s">
        <v>30338</v>
      </c>
      <c r="H1738" s="39" t="s">
        <v>12</v>
      </c>
      <c r="I1738" s="27"/>
      <c r="J1738" s="189" t="s">
        <v>17</v>
      </c>
      <c r="K1738" s="23" t="s">
        <v>15</v>
      </c>
    </row>
    <row r="1739" ht="22.5" customHeight="1">
      <c r="A1739" s="147">
        <v>46170.0</v>
      </c>
      <c r="B1739" s="15"/>
      <c r="C1739" s="44"/>
      <c r="D1739" s="181" t="s">
        <v>30339</v>
      </c>
      <c r="E1739" s="100"/>
      <c r="F1739" s="112" t="str">
        <f t="shared" si="1"/>
        <v>MATEO BENJAMÍN CAMPOS MORALES </v>
      </c>
      <c r="G1739" s="100" t="s">
        <v>30340</v>
      </c>
      <c r="H1739" s="190"/>
      <c r="I1739" s="27"/>
      <c r="J1739" s="189" t="s">
        <v>14</v>
      </c>
      <c r="K1739" s="28"/>
    </row>
    <row r="1740" ht="22.5" customHeight="1">
      <c r="A1740" s="147">
        <v>46170.0</v>
      </c>
      <c r="B1740" s="15">
        <v>46170.0</v>
      </c>
      <c r="C1740" s="44">
        <v>45383.0</v>
      </c>
      <c r="D1740" s="181" t="s">
        <v>30341</v>
      </c>
      <c r="E1740" s="100"/>
      <c r="F1740" s="112" t="str">
        <f t="shared" si="1"/>
        <v>JAVIER OSVALDO LÓPEZ VERDUGO </v>
      </c>
      <c r="G1740" s="100" t="s">
        <v>30342</v>
      </c>
      <c r="H1740" s="39" t="s">
        <v>12</v>
      </c>
      <c r="I1740" s="27"/>
      <c r="J1740" s="189" t="s">
        <v>17</v>
      </c>
      <c r="K1740" s="23" t="s">
        <v>15</v>
      </c>
    </row>
    <row r="1741" ht="22.5" customHeight="1">
      <c r="A1741" s="147">
        <v>46170.0</v>
      </c>
      <c r="B1741" s="15"/>
      <c r="C1741" s="46" t="s">
        <v>3126</v>
      </c>
      <c r="D1741" s="181" t="s">
        <v>30343</v>
      </c>
      <c r="E1741" s="100"/>
      <c r="F1741" s="112" t="str">
        <f t="shared" si="1"/>
        <v>MELISSA BELÉN PÉREZ FIGUEROA </v>
      </c>
      <c r="G1741" s="100" t="s">
        <v>30344</v>
      </c>
      <c r="H1741" s="190"/>
      <c r="I1741" s="27"/>
      <c r="J1741" s="189" t="s">
        <v>26</v>
      </c>
      <c r="K1741" s="28"/>
    </row>
    <row r="1742" ht="22.5" customHeight="1">
      <c r="A1742" s="147">
        <v>46170.0</v>
      </c>
      <c r="B1742" s="15"/>
      <c r="C1742" s="44"/>
      <c r="D1742" s="181" t="s">
        <v>30345</v>
      </c>
      <c r="E1742" s="100"/>
      <c r="F1742" s="112" t="str">
        <f t="shared" si="1"/>
        <v>ANGEL ENRIQUE VIZCARRA CAYCHO </v>
      </c>
      <c r="G1742" s="100" t="s">
        <v>30346</v>
      </c>
      <c r="H1742" s="39" t="s">
        <v>12</v>
      </c>
      <c r="I1742" s="27"/>
      <c r="J1742" s="189" t="s">
        <v>17</v>
      </c>
      <c r="K1742" s="23" t="s">
        <v>15</v>
      </c>
    </row>
    <row r="1743" ht="22.5" customHeight="1">
      <c r="A1743" s="147">
        <v>46170.0</v>
      </c>
      <c r="B1743" s="15">
        <v>46170.0</v>
      </c>
      <c r="C1743" s="44">
        <v>43435.0</v>
      </c>
      <c r="D1743" s="181" t="s">
        <v>30347</v>
      </c>
      <c r="E1743" s="100"/>
      <c r="F1743" s="112" t="str">
        <f t="shared" si="1"/>
        <v>JOSE MIGUEL FUENTES ALVAREZ </v>
      </c>
      <c r="G1743" s="100" t="s">
        <v>30348</v>
      </c>
      <c r="H1743" s="190"/>
      <c r="I1743" s="27"/>
      <c r="J1743" s="189" t="s">
        <v>17</v>
      </c>
      <c r="K1743" s="23" t="s">
        <v>22</v>
      </c>
    </row>
    <row r="1744" ht="22.5" customHeight="1">
      <c r="A1744" s="147">
        <v>46170.0</v>
      </c>
      <c r="B1744" s="15"/>
      <c r="C1744" s="46" t="s">
        <v>2078</v>
      </c>
      <c r="D1744" s="181" t="s">
        <v>30349</v>
      </c>
      <c r="E1744" s="100"/>
      <c r="F1744" s="112" t="str">
        <f t="shared" si="1"/>
        <v>CIRO ALBERTO ARIAS COLILLAN </v>
      </c>
      <c r="G1744" s="100" t="s">
        <v>30350</v>
      </c>
      <c r="H1744" s="190"/>
      <c r="I1744" s="27"/>
      <c r="J1744" s="189" t="s">
        <v>21</v>
      </c>
      <c r="K1744" s="28"/>
    </row>
    <row r="1745" ht="22.5" customHeight="1">
      <c r="A1745" s="147">
        <v>46170.0</v>
      </c>
      <c r="B1745" s="46"/>
      <c r="C1745" s="44"/>
      <c r="D1745" s="181" t="s">
        <v>30351</v>
      </c>
      <c r="E1745" s="100"/>
      <c r="F1745" s="112" t="str">
        <f t="shared" si="1"/>
        <v>GERMÁN IGNACIO GALLARDO MEYER </v>
      </c>
      <c r="G1745" s="100" t="s">
        <v>30352</v>
      </c>
      <c r="H1745" s="39" t="s">
        <v>12</v>
      </c>
      <c r="I1745" s="27"/>
      <c r="J1745" s="189" t="s">
        <v>14</v>
      </c>
      <c r="K1745" s="28"/>
    </row>
    <row r="1746" ht="22.5" customHeight="1">
      <c r="A1746" s="147">
        <v>46170.0</v>
      </c>
      <c r="B1746" s="15">
        <v>46171.0</v>
      </c>
      <c r="C1746" s="44">
        <v>45505.0</v>
      </c>
      <c r="D1746" s="181" t="s">
        <v>30353</v>
      </c>
      <c r="E1746" s="100" t="s">
        <v>30354</v>
      </c>
      <c r="F1746" s="112" t="str">
        <f t="shared" si="1"/>
        <v>BENJAMIN CRISTOBAL GHIRINGHELLI ARAYA</v>
      </c>
      <c r="G1746" s="100" t="s">
        <v>30355</v>
      </c>
      <c r="H1746" s="39" t="s">
        <v>12</v>
      </c>
      <c r="I1746" s="27"/>
      <c r="J1746" s="189" t="s">
        <v>17</v>
      </c>
      <c r="K1746" s="23" t="s">
        <v>15</v>
      </c>
    </row>
    <row r="1747" ht="22.5" customHeight="1">
      <c r="A1747" s="147">
        <v>46170.0</v>
      </c>
      <c r="B1747" s="15">
        <v>46171.0</v>
      </c>
      <c r="C1747" s="44">
        <v>45839.0</v>
      </c>
      <c r="D1747" s="181" t="s">
        <v>30356</v>
      </c>
      <c r="E1747" s="100" t="s">
        <v>30357</v>
      </c>
      <c r="F1747" s="112" t="str">
        <f t="shared" si="1"/>
        <v>CHRISTIAN RODRIGO FARÍAS CASTRO</v>
      </c>
      <c r="G1747" s="100" t="s">
        <v>30358</v>
      </c>
      <c r="H1747" s="39" t="s">
        <v>12</v>
      </c>
      <c r="I1747" s="27"/>
      <c r="J1747" s="189" t="s">
        <v>17</v>
      </c>
      <c r="K1747" s="23" t="s">
        <v>15</v>
      </c>
    </row>
    <row r="1748" ht="22.5" customHeight="1">
      <c r="A1748" s="147">
        <v>46170.0</v>
      </c>
      <c r="B1748" s="15">
        <v>46171.0</v>
      </c>
      <c r="C1748" s="44">
        <v>45108.0</v>
      </c>
      <c r="D1748" s="181" t="s">
        <v>30359</v>
      </c>
      <c r="E1748" s="100" t="s">
        <v>30360</v>
      </c>
      <c r="F1748" s="112" t="str">
        <f t="shared" si="1"/>
        <v>ARIEL ANDRES ORTEGA AVILÉS</v>
      </c>
      <c r="G1748" s="100" t="s">
        <v>30361</v>
      </c>
      <c r="H1748" s="39" t="s">
        <v>12</v>
      </c>
      <c r="I1748" s="27"/>
      <c r="J1748" s="189" t="s">
        <v>17</v>
      </c>
      <c r="K1748" s="23" t="s">
        <v>15</v>
      </c>
    </row>
    <row r="1749" ht="22.5" customHeight="1">
      <c r="A1749" s="147">
        <v>46170.0</v>
      </c>
      <c r="B1749" s="46"/>
      <c r="C1749" s="44">
        <v>44682.0</v>
      </c>
      <c r="D1749" s="181" t="s">
        <v>30362</v>
      </c>
      <c r="E1749" s="100" t="s">
        <v>30363</v>
      </c>
      <c r="F1749" s="112" t="str">
        <f t="shared" si="1"/>
        <v>GABRIEL DARIO FIGUEROA MIGUELES</v>
      </c>
      <c r="G1749" s="100" t="s">
        <v>30364</v>
      </c>
      <c r="H1749" s="39" t="s">
        <v>12</v>
      </c>
      <c r="I1749" s="27"/>
      <c r="J1749" s="189" t="s">
        <v>17</v>
      </c>
      <c r="K1749" s="23" t="s">
        <v>15</v>
      </c>
    </row>
    <row r="1750" ht="22.5" customHeight="1">
      <c r="A1750" s="147">
        <v>46170.0</v>
      </c>
      <c r="B1750" s="15">
        <v>46171.0</v>
      </c>
      <c r="C1750" s="44">
        <v>44378.0</v>
      </c>
      <c r="D1750" s="181" t="s">
        <v>5151</v>
      </c>
      <c r="E1750" s="100" t="s">
        <v>30365</v>
      </c>
      <c r="F1750" s="112" t="str">
        <f t="shared" si="1"/>
        <v>SEBASTIAN ANDRES AGUILERA MADARIAGA</v>
      </c>
      <c r="G1750" s="100" t="s">
        <v>30366</v>
      </c>
      <c r="H1750" s="39" t="s">
        <v>12</v>
      </c>
      <c r="I1750" s="27"/>
      <c r="J1750" s="189" t="s">
        <v>17</v>
      </c>
      <c r="K1750" s="23" t="s">
        <v>15</v>
      </c>
    </row>
    <row r="1751" ht="22.5" customHeight="1">
      <c r="A1751" s="147">
        <v>46170.0</v>
      </c>
      <c r="B1751" s="46"/>
      <c r="C1751" s="44"/>
      <c r="D1751" s="181" t="s">
        <v>30367</v>
      </c>
      <c r="E1751" s="100" t="s">
        <v>30368</v>
      </c>
      <c r="F1751" s="112" t="str">
        <f t="shared" si="1"/>
        <v>GONZALO EMILIANO MENESES ARAYA</v>
      </c>
      <c r="G1751" s="100" t="s">
        <v>30369</v>
      </c>
      <c r="H1751" s="39" t="s">
        <v>12</v>
      </c>
      <c r="I1751" s="27"/>
      <c r="J1751" s="189" t="s">
        <v>14</v>
      </c>
      <c r="K1751" s="28"/>
    </row>
    <row r="1752" ht="22.5" customHeight="1">
      <c r="A1752" s="147">
        <v>46170.0</v>
      </c>
      <c r="B1752" s="15">
        <v>46171.0</v>
      </c>
      <c r="C1752" s="44">
        <v>45658.0</v>
      </c>
      <c r="D1752" s="181" t="s">
        <v>30370</v>
      </c>
      <c r="E1752" s="100" t="s">
        <v>30371</v>
      </c>
      <c r="F1752" s="112" t="str">
        <f t="shared" si="1"/>
        <v>LUCIANO JESUS VELOZ MORALES</v>
      </c>
      <c r="G1752" s="100" t="s">
        <v>30372</v>
      </c>
      <c r="H1752" s="39" t="s">
        <v>12</v>
      </c>
      <c r="I1752" s="27"/>
      <c r="J1752" s="189" t="s">
        <v>17</v>
      </c>
      <c r="K1752" s="23" t="s">
        <v>15</v>
      </c>
    </row>
    <row r="1753" ht="22.5" customHeight="1">
      <c r="A1753" s="147">
        <v>46170.0</v>
      </c>
      <c r="B1753" s="46"/>
      <c r="C1753" s="44"/>
      <c r="D1753" s="181" t="s">
        <v>30373</v>
      </c>
      <c r="E1753" s="100" t="s">
        <v>30374</v>
      </c>
      <c r="F1753" s="112" t="str">
        <f t="shared" si="1"/>
        <v>ISABELLA MARTINA ESCOBAR TORRES</v>
      </c>
      <c r="G1753" s="100" t="s">
        <v>30375</v>
      </c>
      <c r="H1753" s="39" t="s">
        <v>12</v>
      </c>
      <c r="I1753" s="27"/>
      <c r="J1753" s="189" t="s">
        <v>17</v>
      </c>
      <c r="K1753" s="23" t="s">
        <v>15</v>
      </c>
    </row>
    <row r="1754" ht="22.5" customHeight="1">
      <c r="A1754" s="147">
        <v>46171.0</v>
      </c>
      <c r="B1754" s="46"/>
      <c r="C1754" s="46" t="s">
        <v>1231</v>
      </c>
      <c r="D1754" s="181" t="s">
        <v>30376</v>
      </c>
      <c r="E1754" s="100"/>
      <c r="F1754" s="112" t="str">
        <f t="shared" si="1"/>
        <v>KATALINA ANDREA NÚÑEZ MORENO </v>
      </c>
      <c r="G1754" s="100" t="s">
        <v>30377</v>
      </c>
      <c r="H1754" s="190"/>
      <c r="I1754" s="27"/>
      <c r="J1754" s="189" t="s">
        <v>26</v>
      </c>
      <c r="K1754" s="28"/>
    </row>
    <row r="1755" ht="22.5" customHeight="1">
      <c r="A1755" s="147">
        <v>46171.0</v>
      </c>
      <c r="B1755" s="46"/>
      <c r="C1755" s="46" t="s">
        <v>888</v>
      </c>
      <c r="D1755" s="181" t="s">
        <v>30378</v>
      </c>
      <c r="E1755" s="100"/>
      <c r="F1755" s="112" t="str">
        <f t="shared" si="1"/>
        <v>ROMINA PAZ SALDÍVAR FARÍAS </v>
      </c>
      <c r="G1755" s="100" t="s">
        <v>30379</v>
      </c>
      <c r="H1755" s="190"/>
      <c r="I1755" s="27"/>
      <c r="J1755" s="189" t="s">
        <v>21</v>
      </c>
      <c r="K1755" s="28"/>
    </row>
    <row r="1756" ht="22.5" customHeight="1">
      <c r="A1756" s="147">
        <v>46171.0</v>
      </c>
      <c r="B1756" s="15">
        <v>46155.0</v>
      </c>
      <c r="C1756" s="44">
        <v>43800.0</v>
      </c>
      <c r="D1756" s="181" t="s">
        <v>30380</v>
      </c>
      <c r="E1756" s="100"/>
      <c r="F1756" s="112" t="str">
        <f t="shared" si="1"/>
        <v>MARTÍN ENRIQUE BERNAL ISLER </v>
      </c>
      <c r="G1756" s="100" t="s">
        <v>30381</v>
      </c>
      <c r="H1756" s="39" t="s">
        <v>12</v>
      </c>
      <c r="I1756" s="27"/>
      <c r="J1756" s="189" t="s">
        <v>17</v>
      </c>
      <c r="K1756" s="23" t="s">
        <v>15</v>
      </c>
    </row>
    <row r="1757" ht="22.5" customHeight="1">
      <c r="A1757" s="147">
        <v>46171.0</v>
      </c>
      <c r="B1757" s="15">
        <v>46156.0</v>
      </c>
      <c r="C1757" s="44">
        <v>43678.0</v>
      </c>
      <c r="D1757" s="181" t="s">
        <v>30382</v>
      </c>
      <c r="E1757" s="100"/>
      <c r="F1757" s="112" t="str">
        <f t="shared" si="1"/>
        <v>REYNALDO ANDRÉS SILVA LAGOS </v>
      </c>
      <c r="G1757" s="100" t="s">
        <v>30383</v>
      </c>
      <c r="H1757" s="39" t="s">
        <v>12</v>
      </c>
      <c r="I1757" s="27"/>
      <c r="J1757" s="189" t="s">
        <v>17</v>
      </c>
      <c r="K1757" s="23" t="s">
        <v>15</v>
      </c>
    </row>
    <row r="1758" ht="22.5" customHeight="1">
      <c r="A1758" s="147">
        <v>46171.0</v>
      </c>
      <c r="B1758" s="15"/>
      <c r="C1758" s="46" t="s">
        <v>106</v>
      </c>
      <c r="D1758" s="181" t="s">
        <v>30384</v>
      </c>
      <c r="E1758" s="100"/>
      <c r="F1758" s="112" t="str">
        <f t="shared" si="1"/>
        <v>ALCIDES ERNESTO PERALTA SANTIBÁÑEZ </v>
      </c>
      <c r="G1758" s="100" t="s">
        <v>30385</v>
      </c>
      <c r="H1758" s="39" t="s">
        <v>12</v>
      </c>
      <c r="I1758" s="27"/>
      <c r="J1758" s="189" t="s">
        <v>21</v>
      </c>
      <c r="K1758" s="23" t="s">
        <v>15</v>
      </c>
    </row>
    <row r="1759" ht="22.5" customHeight="1">
      <c r="A1759" s="147">
        <v>46171.0</v>
      </c>
      <c r="B1759" s="15"/>
      <c r="C1759" s="44"/>
      <c r="D1759" s="181" t="s">
        <v>30386</v>
      </c>
      <c r="E1759" s="100"/>
      <c r="F1759" s="112" t="str">
        <f t="shared" si="1"/>
        <v>CRISTIAN ALFONSO SANTOS ABARCA </v>
      </c>
      <c r="G1759" s="100" t="s">
        <v>30387</v>
      </c>
      <c r="H1759" s="39" t="s">
        <v>12</v>
      </c>
      <c r="I1759" s="27"/>
      <c r="J1759" s="189" t="s">
        <v>14</v>
      </c>
      <c r="K1759" s="23" t="s">
        <v>15</v>
      </c>
    </row>
    <row r="1760" ht="22.5" customHeight="1">
      <c r="A1760" s="147">
        <v>46171.0</v>
      </c>
      <c r="B1760" s="15"/>
      <c r="C1760" s="44"/>
      <c r="D1760" s="181" t="s">
        <v>30388</v>
      </c>
      <c r="E1760" s="100"/>
      <c r="F1760" s="112" t="str">
        <f t="shared" si="1"/>
        <v>MARISOL DEL CARMEN VERGARA SALAZAR </v>
      </c>
      <c r="G1760" s="100" t="s">
        <v>30389</v>
      </c>
      <c r="H1760" s="39" t="s">
        <v>12</v>
      </c>
      <c r="I1760" s="27"/>
      <c r="J1760" s="189" t="s">
        <v>14</v>
      </c>
      <c r="K1760" s="28"/>
    </row>
    <row r="1761" ht="22.5" customHeight="1">
      <c r="A1761" s="147">
        <v>46171.0</v>
      </c>
      <c r="B1761" s="15"/>
      <c r="C1761" s="44"/>
      <c r="D1761" s="181" t="s">
        <v>30390</v>
      </c>
      <c r="E1761" s="100"/>
      <c r="F1761" s="112" t="str">
        <f t="shared" si="1"/>
        <v>NAYADETH MARISOL ABARCA VERGARA </v>
      </c>
      <c r="G1761" s="100" t="s">
        <v>30391</v>
      </c>
      <c r="H1761" s="39" t="s">
        <v>12</v>
      </c>
      <c r="I1761" s="27"/>
      <c r="J1761" s="189" t="s">
        <v>14</v>
      </c>
      <c r="K1761" s="28"/>
    </row>
    <row r="1762" ht="22.5" customHeight="1">
      <c r="A1762" s="147">
        <v>46171.0</v>
      </c>
      <c r="B1762" s="15"/>
      <c r="C1762" s="44"/>
      <c r="D1762" s="181" t="s">
        <v>30392</v>
      </c>
      <c r="E1762" s="100"/>
      <c r="F1762" s="112" t="str">
        <f t="shared" si="1"/>
        <v>RODRIGO IGNACIO VALDEZ VERGARA </v>
      </c>
      <c r="G1762" s="100" t="s">
        <v>30393</v>
      </c>
      <c r="H1762" s="39" t="s">
        <v>12</v>
      </c>
      <c r="I1762" s="27"/>
      <c r="J1762" s="189" t="s">
        <v>14</v>
      </c>
      <c r="K1762" s="28"/>
    </row>
    <row r="1763" ht="22.5" customHeight="1">
      <c r="A1763" s="147">
        <v>46171.0</v>
      </c>
      <c r="B1763" s="15">
        <v>46160.0</v>
      </c>
      <c r="C1763" s="44">
        <v>45383.0</v>
      </c>
      <c r="D1763" s="181" t="s">
        <v>30394</v>
      </c>
      <c r="E1763" s="100"/>
      <c r="F1763" s="112" t="str">
        <f t="shared" si="1"/>
        <v>FRANCISCO HUMBERTO ALONSO CARTAJENA </v>
      </c>
      <c r="G1763" s="100" t="s">
        <v>30395</v>
      </c>
      <c r="H1763" s="190"/>
      <c r="I1763" s="27"/>
      <c r="J1763" s="189" t="s">
        <v>17</v>
      </c>
      <c r="K1763" s="23" t="s">
        <v>22</v>
      </c>
    </row>
    <row r="1764" ht="22.5" customHeight="1">
      <c r="A1764" s="147">
        <v>46171.0</v>
      </c>
      <c r="B1764" s="15"/>
      <c r="C1764" s="44"/>
      <c r="D1764" s="181" t="s">
        <v>30396</v>
      </c>
      <c r="E1764" s="100"/>
      <c r="F1764" s="112" t="str">
        <f t="shared" si="1"/>
        <v>MATÍAS ARTURO PÉREZ GATICA </v>
      </c>
      <c r="G1764" s="100" t="s">
        <v>30397</v>
      </c>
      <c r="H1764" s="39" t="s">
        <v>12</v>
      </c>
      <c r="I1764" s="27"/>
      <c r="J1764" s="189" t="s">
        <v>14</v>
      </c>
      <c r="K1764" s="28"/>
    </row>
    <row r="1765" ht="22.5" customHeight="1">
      <c r="A1765" s="147">
        <v>46171.0</v>
      </c>
      <c r="B1765" s="15"/>
      <c r="C1765" s="44"/>
      <c r="D1765" s="181" t="s">
        <v>30398</v>
      </c>
      <c r="E1765" s="100"/>
      <c r="F1765" s="112" t="str">
        <f t="shared" si="1"/>
        <v>JOSÉ JEFFERSON DÍAZ MUÑOZ </v>
      </c>
      <c r="G1765" s="100" t="s">
        <v>30399</v>
      </c>
      <c r="H1765" s="39" t="s">
        <v>12</v>
      </c>
      <c r="I1765" s="27"/>
      <c r="J1765" s="189" t="s">
        <v>14</v>
      </c>
      <c r="K1765" s="23" t="s">
        <v>15</v>
      </c>
    </row>
    <row r="1766" ht="22.5" customHeight="1">
      <c r="A1766" s="147">
        <v>46171.0</v>
      </c>
      <c r="B1766" s="15"/>
      <c r="C1766" s="46" t="s">
        <v>3266</v>
      </c>
      <c r="D1766" s="181" t="s">
        <v>30400</v>
      </c>
      <c r="E1766" s="100"/>
      <c r="F1766" s="112" t="str">
        <f t="shared" si="1"/>
        <v>PEDRO ANTONIO RAMÓN SOLÍS SILVA </v>
      </c>
      <c r="G1766" s="100" t="s">
        <v>30401</v>
      </c>
      <c r="H1766" s="39" t="s">
        <v>12</v>
      </c>
      <c r="I1766" s="27"/>
      <c r="J1766" s="189" t="s">
        <v>21</v>
      </c>
      <c r="K1766" s="23" t="s">
        <v>30</v>
      </c>
    </row>
    <row r="1767" ht="22.5" customHeight="1">
      <c r="A1767" s="147">
        <v>46171.0</v>
      </c>
      <c r="B1767" s="15">
        <v>46136.0</v>
      </c>
      <c r="C1767" s="44">
        <v>45352.0</v>
      </c>
      <c r="D1767" s="181" t="s">
        <v>30402</v>
      </c>
      <c r="E1767" s="100"/>
      <c r="F1767" s="112" t="str">
        <f t="shared" si="1"/>
        <v>ELDER ALFREDO PÉREZ AHUMADA </v>
      </c>
      <c r="G1767" s="100" t="s">
        <v>30403</v>
      </c>
      <c r="H1767" s="190"/>
      <c r="I1767" s="27"/>
      <c r="J1767" s="189" t="s">
        <v>17</v>
      </c>
      <c r="K1767" s="23" t="s">
        <v>22</v>
      </c>
    </row>
    <row r="1768" ht="22.5" customHeight="1">
      <c r="A1768" s="147">
        <v>46171.0</v>
      </c>
      <c r="B1768" s="15"/>
      <c r="C1768" s="44"/>
      <c r="D1768" s="181" t="s">
        <v>30404</v>
      </c>
      <c r="E1768" s="100"/>
      <c r="F1768" s="112" t="str">
        <f t="shared" si="1"/>
        <v>MARIE EMILIA PIRELA GARCIA </v>
      </c>
      <c r="G1768" s="100" t="s">
        <v>30405</v>
      </c>
      <c r="H1768" s="190"/>
      <c r="I1768" s="27"/>
      <c r="J1768" s="189" t="s">
        <v>14</v>
      </c>
      <c r="K1768" s="28"/>
    </row>
    <row r="1769" ht="22.5" customHeight="1">
      <c r="A1769" s="147">
        <v>46171.0</v>
      </c>
      <c r="B1769" s="15"/>
      <c r="C1769" s="44"/>
      <c r="D1769" s="181" t="s">
        <v>30406</v>
      </c>
      <c r="E1769" s="100"/>
      <c r="F1769" s="112" t="str">
        <f t="shared" si="1"/>
        <v>JOSÉ MANUEL CAMPOS JARA </v>
      </c>
      <c r="G1769" s="100" t="s">
        <v>30407</v>
      </c>
      <c r="H1769" s="39" t="s">
        <v>12</v>
      </c>
      <c r="I1769" s="27"/>
      <c r="J1769" s="189" t="s">
        <v>14</v>
      </c>
      <c r="K1769" s="28"/>
    </row>
    <row r="1770" ht="22.5" customHeight="1">
      <c r="A1770" s="147">
        <v>46171.0</v>
      </c>
      <c r="B1770" s="15"/>
      <c r="C1770" s="44"/>
      <c r="D1770" s="181" t="s">
        <v>30408</v>
      </c>
      <c r="E1770" s="100"/>
      <c r="F1770" s="112" t="str">
        <f t="shared" si="1"/>
        <v>BENJAMÍN MARCELO MONSALVE PARDO </v>
      </c>
      <c r="G1770" s="100" t="s">
        <v>30409</v>
      </c>
      <c r="H1770" s="190"/>
      <c r="I1770" s="27"/>
      <c r="J1770" s="189" t="s">
        <v>14</v>
      </c>
      <c r="K1770" s="28"/>
    </row>
    <row r="1771" ht="22.5" customHeight="1">
      <c r="A1771" s="147">
        <v>46171.0</v>
      </c>
      <c r="B1771" s="46"/>
      <c r="C1771" s="44"/>
      <c r="D1771" s="181" t="s">
        <v>30410</v>
      </c>
      <c r="E1771" s="100"/>
      <c r="F1771" s="112" t="str">
        <f t="shared" si="1"/>
        <v>JONATAN ANDRES CORDERO GONZÁLEZ </v>
      </c>
      <c r="G1771" s="100" t="s">
        <v>23152</v>
      </c>
      <c r="H1771" s="39" t="s">
        <v>12</v>
      </c>
      <c r="I1771" s="27"/>
      <c r="J1771" s="189" t="s">
        <v>14</v>
      </c>
      <c r="K1771" s="28"/>
    </row>
    <row r="1772" ht="22.5" customHeight="1">
      <c r="A1772" s="147">
        <v>46171.0</v>
      </c>
      <c r="B1772" s="46"/>
      <c r="C1772" s="46" t="s">
        <v>60</v>
      </c>
      <c r="D1772" s="181" t="s">
        <v>30411</v>
      </c>
      <c r="E1772" s="100"/>
      <c r="F1772" s="112" t="str">
        <f t="shared" si="1"/>
        <v>HUGO EDUARDO PEREZ ROJAS </v>
      </c>
      <c r="G1772" s="100" t="s">
        <v>11825</v>
      </c>
      <c r="H1772" s="190"/>
      <c r="I1772" s="27"/>
      <c r="J1772" s="189" t="s">
        <v>21</v>
      </c>
      <c r="K1772" s="28"/>
    </row>
    <row r="1773" ht="22.5" customHeight="1">
      <c r="A1773" s="147">
        <v>46171.0</v>
      </c>
      <c r="B1773" s="15"/>
      <c r="C1773" s="46" t="s">
        <v>106</v>
      </c>
      <c r="D1773" s="181" t="s">
        <v>30412</v>
      </c>
      <c r="E1773" s="100"/>
      <c r="F1773" s="112" t="str">
        <f t="shared" si="1"/>
        <v>LEONARDO ALEXIS VALDEBENITO SALINAS </v>
      </c>
      <c r="G1773" s="100" t="s">
        <v>30413</v>
      </c>
      <c r="H1773" s="190"/>
      <c r="I1773" s="27"/>
      <c r="J1773" s="189" t="s">
        <v>21</v>
      </c>
      <c r="K1773" s="28"/>
    </row>
    <row r="1774" ht="22.5" customHeight="1">
      <c r="A1774" s="147">
        <v>46171.0</v>
      </c>
      <c r="B1774" s="15">
        <v>46150.0</v>
      </c>
      <c r="C1774" s="44">
        <v>43525.0</v>
      </c>
      <c r="D1774" s="181" t="s">
        <v>30414</v>
      </c>
      <c r="E1774" s="100"/>
      <c r="F1774" s="112" t="str">
        <f t="shared" si="1"/>
        <v>CAMILO ARTURO RAMÍREZ REYES </v>
      </c>
      <c r="G1774" s="100" t="s">
        <v>30415</v>
      </c>
      <c r="H1774" s="39" t="s">
        <v>12</v>
      </c>
      <c r="I1774" s="27"/>
      <c r="J1774" s="189" t="s">
        <v>17</v>
      </c>
      <c r="K1774" s="23" t="s">
        <v>15</v>
      </c>
    </row>
    <row r="1775" ht="22.5" customHeight="1">
      <c r="A1775" s="147">
        <v>46171.0</v>
      </c>
      <c r="B1775" s="15">
        <v>46150.0</v>
      </c>
      <c r="C1775" s="44">
        <v>45170.0</v>
      </c>
      <c r="D1775" s="181" t="s">
        <v>30416</v>
      </c>
      <c r="E1775" s="100"/>
      <c r="F1775" s="112" t="str">
        <f t="shared" si="1"/>
        <v>ROSA DE LAS MERCEDES LÓPEZ NEIDA </v>
      </c>
      <c r="G1775" s="100" t="s">
        <v>30417</v>
      </c>
      <c r="H1775" s="39" t="s">
        <v>12</v>
      </c>
      <c r="I1775" s="27"/>
      <c r="J1775" s="189" t="s">
        <v>17</v>
      </c>
      <c r="K1775" s="23" t="s">
        <v>15</v>
      </c>
    </row>
    <row r="1776" ht="22.5" customHeight="1">
      <c r="A1776" s="147">
        <v>46171.0</v>
      </c>
      <c r="B1776" s="15"/>
      <c r="C1776" s="44">
        <v>43344.0</v>
      </c>
      <c r="D1776" s="181" t="s">
        <v>30418</v>
      </c>
      <c r="E1776" s="100"/>
      <c r="F1776" s="112" t="str">
        <f t="shared" si="1"/>
        <v>JOSÉ BENICIO CANALES GARNAHM </v>
      </c>
      <c r="G1776" s="100" t="s">
        <v>30419</v>
      </c>
      <c r="H1776" s="190"/>
      <c r="I1776" s="27"/>
      <c r="J1776" s="189" t="s">
        <v>17</v>
      </c>
      <c r="K1776" s="23" t="s">
        <v>22</v>
      </c>
    </row>
    <row r="1777" ht="22.5" customHeight="1">
      <c r="A1777" s="147">
        <v>46171.0</v>
      </c>
      <c r="B1777" s="15"/>
      <c r="C1777" s="44">
        <v>43647.0</v>
      </c>
      <c r="D1777" s="181" t="s">
        <v>30420</v>
      </c>
      <c r="E1777" s="100"/>
      <c r="F1777" s="112" t="str">
        <f t="shared" si="1"/>
        <v>YEIMY ALICIA LATORRE CARRASCO </v>
      </c>
      <c r="G1777" s="100" t="s">
        <v>30421</v>
      </c>
      <c r="H1777" s="190"/>
      <c r="I1777" s="27"/>
      <c r="J1777" s="189" t="s">
        <v>17</v>
      </c>
      <c r="K1777" s="23" t="s">
        <v>22</v>
      </c>
    </row>
    <row r="1778" ht="22.5" customHeight="1">
      <c r="A1778" s="147">
        <v>46171.0</v>
      </c>
      <c r="B1778" s="46"/>
      <c r="C1778" s="44">
        <v>45413.0</v>
      </c>
      <c r="D1778" s="181" t="s">
        <v>30422</v>
      </c>
      <c r="E1778" s="100"/>
      <c r="F1778" s="112" t="str">
        <f t="shared" si="1"/>
        <v>JUAN CARLOS MAURICIO VALDEBENITO RODRÍGUEZ </v>
      </c>
      <c r="G1778" s="100" t="s">
        <v>30423</v>
      </c>
      <c r="H1778" s="39" t="s">
        <v>12</v>
      </c>
      <c r="I1778" s="27"/>
      <c r="J1778" s="189" t="s">
        <v>17</v>
      </c>
      <c r="K1778" s="23" t="s">
        <v>15</v>
      </c>
    </row>
    <row r="1779" ht="22.5" customHeight="1">
      <c r="A1779" s="147">
        <v>46171.0</v>
      </c>
      <c r="B1779" s="15"/>
      <c r="C1779" s="46" t="s">
        <v>15474</v>
      </c>
      <c r="D1779" s="181" t="s">
        <v>30424</v>
      </c>
      <c r="E1779" s="100"/>
      <c r="F1779" s="112" t="str">
        <f t="shared" si="1"/>
        <v>PABLO ANTONIO ROJAS ALCAYAGA </v>
      </c>
      <c r="G1779" s="100" t="s">
        <v>30425</v>
      </c>
      <c r="H1779" s="190"/>
      <c r="I1779" s="27"/>
      <c r="J1779" s="189" t="s">
        <v>21</v>
      </c>
      <c r="K1779" s="28"/>
    </row>
    <row r="1780" ht="22.5" customHeight="1">
      <c r="A1780" s="147">
        <v>46171.0</v>
      </c>
      <c r="B1780" s="15">
        <v>46154.0</v>
      </c>
      <c r="C1780" s="44">
        <v>45231.0</v>
      </c>
      <c r="D1780" s="181" t="s">
        <v>30426</v>
      </c>
      <c r="E1780" s="100"/>
      <c r="F1780" s="112" t="str">
        <f t="shared" si="1"/>
        <v>FREDDY ANTONIO GONZÁLEZ VALDÉS </v>
      </c>
      <c r="G1780" s="100" t="s">
        <v>30427</v>
      </c>
      <c r="H1780" s="39" t="s">
        <v>12</v>
      </c>
      <c r="I1780" s="27"/>
      <c r="J1780" s="189" t="s">
        <v>17</v>
      </c>
      <c r="K1780" s="23" t="s">
        <v>15</v>
      </c>
    </row>
    <row r="1781" ht="22.5" customHeight="1">
      <c r="A1781" s="147">
        <v>46171.0</v>
      </c>
      <c r="B1781" s="15">
        <v>46155.0</v>
      </c>
      <c r="C1781" s="44">
        <v>45292.0</v>
      </c>
      <c r="D1781" s="181" t="s">
        <v>30428</v>
      </c>
      <c r="E1781" s="100"/>
      <c r="F1781" s="112" t="str">
        <f t="shared" si="1"/>
        <v>VERÓNICA CAROLINA CABEZAS MARÍN </v>
      </c>
      <c r="G1781" s="100" t="s">
        <v>30429</v>
      </c>
      <c r="H1781" s="39" t="s">
        <v>12</v>
      </c>
      <c r="I1781" s="27"/>
      <c r="J1781" s="189" t="s">
        <v>17</v>
      </c>
      <c r="K1781" s="23" t="s">
        <v>15</v>
      </c>
    </row>
    <row r="1782" ht="22.5" customHeight="1">
      <c r="A1782" s="147">
        <v>46171.0</v>
      </c>
      <c r="B1782" s="15">
        <v>46156.0</v>
      </c>
      <c r="C1782" s="44">
        <v>44470.0</v>
      </c>
      <c r="D1782" s="181" t="s">
        <v>30430</v>
      </c>
      <c r="E1782" s="100"/>
      <c r="F1782" s="112" t="str">
        <f t="shared" si="1"/>
        <v>MAURO MARCELO GONZÁLEZ BERMÚDEZ </v>
      </c>
      <c r="G1782" s="100" t="s">
        <v>30431</v>
      </c>
      <c r="H1782" s="190"/>
      <c r="I1782" s="27"/>
      <c r="J1782" s="189" t="s">
        <v>17</v>
      </c>
      <c r="K1782" s="23" t="s">
        <v>22</v>
      </c>
    </row>
    <row r="1783" ht="22.5" customHeight="1">
      <c r="A1783" s="147">
        <v>46171.0</v>
      </c>
      <c r="B1783" s="15">
        <v>46155.0</v>
      </c>
      <c r="C1783" s="44">
        <v>45139.0</v>
      </c>
      <c r="D1783" s="181" t="s">
        <v>30432</v>
      </c>
      <c r="E1783" s="100"/>
      <c r="F1783" s="112" t="str">
        <f t="shared" si="1"/>
        <v>ADOLFO ENRIQUE VERGARA PINO </v>
      </c>
      <c r="G1783" s="100" t="s">
        <v>30433</v>
      </c>
      <c r="H1783" s="39" t="s">
        <v>12</v>
      </c>
      <c r="I1783" s="27"/>
      <c r="J1783" s="189" t="s">
        <v>17</v>
      </c>
      <c r="K1783" s="23" t="s">
        <v>15</v>
      </c>
    </row>
    <row r="1784" ht="22.5" customHeight="1">
      <c r="A1784" s="147">
        <v>46171.0</v>
      </c>
      <c r="B1784" s="46"/>
      <c r="C1784" s="46" t="s">
        <v>888</v>
      </c>
      <c r="D1784" s="181" t="s">
        <v>30434</v>
      </c>
      <c r="E1784" s="100"/>
      <c r="F1784" s="112" t="str">
        <f t="shared" si="1"/>
        <v>OSCAR EDUARDO SANTA MARÍA FONSECA </v>
      </c>
      <c r="G1784" s="100" t="s">
        <v>30435</v>
      </c>
      <c r="H1784" s="39" t="s">
        <v>12</v>
      </c>
      <c r="I1784" s="27"/>
      <c r="J1784" s="189" t="s">
        <v>21</v>
      </c>
      <c r="K1784" s="23" t="s">
        <v>15</v>
      </c>
    </row>
    <row r="1785" ht="22.5" customHeight="1">
      <c r="A1785" s="147">
        <v>46171.0</v>
      </c>
      <c r="B1785" s="46"/>
      <c r="C1785" s="44">
        <v>45474.0</v>
      </c>
      <c r="D1785" s="181" t="s">
        <v>30436</v>
      </c>
      <c r="E1785" s="100"/>
      <c r="F1785" s="112" t="str">
        <f t="shared" si="1"/>
        <v>OSCAR IVÁN PÉREZ YÁÑEZ </v>
      </c>
      <c r="G1785" s="100" t="s">
        <v>22203</v>
      </c>
      <c r="H1785" s="39" t="s">
        <v>12</v>
      </c>
      <c r="I1785" s="27"/>
      <c r="J1785" s="189" t="s">
        <v>17</v>
      </c>
      <c r="K1785" s="23" t="s">
        <v>15</v>
      </c>
    </row>
    <row r="1786" ht="22.5" customHeight="1">
      <c r="A1786" s="147">
        <v>46171.0</v>
      </c>
      <c r="B1786" s="15">
        <v>46156.0</v>
      </c>
      <c r="C1786" s="44">
        <v>41883.0</v>
      </c>
      <c r="D1786" s="181" t="s">
        <v>30437</v>
      </c>
      <c r="E1786" s="100"/>
      <c r="F1786" s="112" t="str">
        <f t="shared" si="1"/>
        <v>KATHERINE GENOVEVA EVELYN LAGOS DÍAZ </v>
      </c>
      <c r="G1786" s="100" t="s">
        <v>30438</v>
      </c>
      <c r="H1786" s="190"/>
      <c r="I1786" s="27"/>
      <c r="J1786" s="189" t="s">
        <v>17</v>
      </c>
      <c r="K1786" s="23" t="s">
        <v>22</v>
      </c>
    </row>
    <row r="1787" ht="22.5" customHeight="1">
      <c r="A1787" s="147">
        <v>46171.0</v>
      </c>
      <c r="B1787" s="46"/>
      <c r="C1787" s="44"/>
      <c r="D1787" s="181" t="s">
        <v>30439</v>
      </c>
      <c r="E1787" s="100"/>
      <c r="F1787" s="112" t="str">
        <f t="shared" si="1"/>
        <v>FRANCISCA PATRICIA TOBELLA ESTAY </v>
      </c>
      <c r="G1787" s="100" t="s">
        <v>30440</v>
      </c>
      <c r="H1787" s="190"/>
      <c r="I1787" s="27"/>
      <c r="J1787" s="191"/>
      <c r="K1787" s="28"/>
    </row>
    <row r="1788" ht="22.5" customHeight="1">
      <c r="A1788" s="147">
        <v>46171.0</v>
      </c>
      <c r="B1788" s="46"/>
      <c r="C1788" s="46" t="s">
        <v>106</v>
      </c>
      <c r="D1788" s="181" t="s">
        <v>30441</v>
      </c>
      <c r="E1788" s="100"/>
      <c r="F1788" s="112" t="str">
        <f t="shared" si="1"/>
        <v>MAYZA EVELYN PLAZA LAGOS </v>
      </c>
      <c r="G1788" s="100" t="s">
        <v>30442</v>
      </c>
      <c r="H1788" s="190"/>
      <c r="I1788" s="27"/>
      <c r="J1788" s="189" t="s">
        <v>21</v>
      </c>
      <c r="K1788" s="28"/>
    </row>
    <row r="1789" ht="22.5" customHeight="1">
      <c r="A1789" s="147">
        <v>46171.0</v>
      </c>
      <c r="B1789" s="46"/>
      <c r="C1789" s="46"/>
      <c r="D1789" s="181" t="s">
        <v>30443</v>
      </c>
      <c r="E1789" s="100"/>
      <c r="F1789" s="112" t="str">
        <f t="shared" si="1"/>
        <v>ANTONIO RIVERA GONZALEZ </v>
      </c>
      <c r="G1789" s="100" t="s">
        <v>30444</v>
      </c>
      <c r="H1789" s="39" t="s">
        <v>12</v>
      </c>
      <c r="I1789" s="27"/>
      <c r="J1789" s="189" t="s">
        <v>17</v>
      </c>
      <c r="K1789" s="23" t="s">
        <v>15</v>
      </c>
    </row>
    <row r="1790" ht="22.5" customHeight="1">
      <c r="A1790" s="147">
        <v>46171.0</v>
      </c>
      <c r="B1790" s="46"/>
      <c r="C1790" s="46" t="s">
        <v>106</v>
      </c>
      <c r="D1790" s="181" t="s">
        <v>30445</v>
      </c>
      <c r="E1790" s="100"/>
      <c r="F1790" s="112" t="str">
        <f t="shared" si="1"/>
        <v>MICHEL ROLAND OHACO PFEIFFER </v>
      </c>
      <c r="G1790" s="100" t="s">
        <v>30446</v>
      </c>
      <c r="H1790" s="39" t="s">
        <v>12</v>
      </c>
      <c r="I1790" s="27"/>
      <c r="J1790" s="189" t="s">
        <v>21</v>
      </c>
      <c r="K1790" s="23" t="s">
        <v>15</v>
      </c>
    </row>
    <row r="1791" ht="22.5" customHeight="1">
      <c r="A1791" s="147">
        <v>46171.0</v>
      </c>
      <c r="B1791" s="15">
        <v>46160.0</v>
      </c>
      <c r="C1791" s="44">
        <v>45323.0</v>
      </c>
      <c r="D1791" s="181" t="s">
        <v>30447</v>
      </c>
      <c r="E1791" s="100"/>
      <c r="F1791" s="112" t="str">
        <f t="shared" si="1"/>
        <v>JAIME RODDY PULGAR GUTIÉRREZ </v>
      </c>
      <c r="G1791" s="100" t="s">
        <v>30448</v>
      </c>
      <c r="H1791" s="39" t="s">
        <v>12</v>
      </c>
      <c r="I1791" s="27"/>
      <c r="J1791" s="189" t="s">
        <v>17</v>
      </c>
      <c r="K1791" s="23" t="s">
        <v>15</v>
      </c>
    </row>
    <row r="1792" ht="22.5" customHeight="1">
      <c r="A1792" s="147">
        <v>46171.0</v>
      </c>
      <c r="B1792" s="46"/>
      <c r="C1792" s="46"/>
      <c r="D1792" s="181" t="s">
        <v>30449</v>
      </c>
      <c r="E1792" s="100"/>
      <c r="F1792" s="112" t="str">
        <f t="shared" si="1"/>
        <v>MARCELO ANDRÉS O''SHEE RIVERA </v>
      </c>
      <c r="G1792" s="100" t="s">
        <v>30450</v>
      </c>
      <c r="H1792" s="190"/>
      <c r="I1792" s="27"/>
      <c r="J1792" s="191"/>
      <c r="K1792" s="28"/>
    </row>
    <row r="1793" ht="22.5" customHeight="1">
      <c r="A1793" s="147">
        <v>46171.0</v>
      </c>
      <c r="B1793" s="46"/>
      <c r="C1793" s="46" t="s">
        <v>30451</v>
      </c>
      <c r="D1793" s="181" t="s">
        <v>30452</v>
      </c>
      <c r="E1793" s="100"/>
      <c r="F1793" s="112" t="str">
        <f t="shared" si="1"/>
        <v>CRISTIAN ALEJANDRO REBOLLEDO SEPULVEDA </v>
      </c>
      <c r="G1793" s="100" t="s">
        <v>30453</v>
      </c>
      <c r="H1793" s="190"/>
      <c r="I1793" s="27"/>
      <c r="J1793" s="189" t="s">
        <v>21</v>
      </c>
      <c r="K1793" s="28"/>
    </row>
    <row r="1794" ht="22.5" customHeight="1">
      <c r="A1794" s="147">
        <v>46171.0</v>
      </c>
      <c r="B1794" s="46"/>
      <c r="C1794" s="46" t="s">
        <v>122</v>
      </c>
      <c r="D1794" s="181" t="s">
        <v>30454</v>
      </c>
      <c r="E1794" s="100"/>
      <c r="F1794" s="112" t="str">
        <f t="shared" si="1"/>
        <v>FRANCISCO JAVIER VALDIVIA VALDIVIA </v>
      </c>
      <c r="G1794" s="100" t="s">
        <v>30455</v>
      </c>
      <c r="H1794" s="39" t="s">
        <v>12</v>
      </c>
      <c r="I1794" s="27"/>
      <c r="J1794" s="189" t="s">
        <v>21</v>
      </c>
      <c r="K1794" s="23" t="s">
        <v>15</v>
      </c>
    </row>
    <row r="1795" ht="22.5" customHeight="1">
      <c r="A1795" s="147">
        <v>46171.0</v>
      </c>
      <c r="B1795" s="15">
        <v>46160.0</v>
      </c>
      <c r="C1795" s="44">
        <v>42736.0</v>
      </c>
      <c r="D1795" s="181" t="s">
        <v>30456</v>
      </c>
      <c r="E1795" s="100"/>
      <c r="F1795" s="112" t="str">
        <f t="shared" si="1"/>
        <v>ALEXANDER ANTONIO BUSTOS CORONADO </v>
      </c>
      <c r="G1795" s="100" t="s">
        <v>30457</v>
      </c>
      <c r="H1795" s="190"/>
      <c r="I1795" s="27"/>
      <c r="J1795" s="189" t="s">
        <v>17</v>
      </c>
      <c r="K1795" s="23" t="s">
        <v>22</v>
      </c>
    </row>
    <row r="1796" ht="22.5" customHeight="1">
      <c r="A1796" s="147">
        <v>46171.0</v>
      </c>
      <c r="B1796" s="15">
        <v>46162.0</v>
      </c>
      <c r="C1796" s="44">
        <v>45047.0</v>
      </c>
      <c r="D1796" s="181" t="s">
        <v>30458</v>
      </c>
      <c r="E1796" s="100"/>
      <c r="F1796" s="112" t="str">
        <f t="shared" si="1"/>
        <v>ADOLFO ENRIQUE VALLADARES HERNANDEZ </v>
      </c>
      <c r="G1796" s="100" t="s">
        <v>30459</v>
      </c>
      <c r="H1796" s="39" t="s">
        <v>12</v>
      </c>
      <c r="I1796" s="27"/>
      <c r="J1796" s="189" t="s">
        <v>17</v>
      </c>
      <c r="K1796" s="23" t="s">
        <v>15</v>
      </c>
    </row>
    <row r="1797" ht="22.5" customHeight="1">
      <c r="A1797" s="147">
        <v>46171.0</v>
      </c>
      <c r="B1797" s="15"/>
      <c r="C1797" s="44"/>
      <c r="D1797" s="181" t="s">
        <v>30460</v>
      </c>
      <c r="E1797" s="100"/>
      <c r="F1797" s="112" t="str">
        <f t="shared" si="1"/>
        <v>ALESSANDRA VALERIA SILVA GARDELLA </v>
      </c>
      <c r="G1797" s="100" t="s">
        <v>30461</v>
      </c>
      <c r="H1797" s="39" t="s">
        <v>12</v>
      </c>
      <c r="I1797" s="27"/>
      <c r="J1797" s="189" t="s">
        <v>14</v>
      </c>
      <c r="K1797" s="28"/>
    </row>
    <row r="1798" ht="22.5" customHeight="1">
      <c r="A1798" s="147">
        <v>46171.0</v>
      </c>
      <c r="B1798" s="15"/>
      <c r="C1798" s="44"/>
      <c r="D1798" s="181" t="s">
        <v>30462</v>
      </c>
      <c r="E1798" s="100"/>
      <c r="F1798" s="112" t="str">
        <f t="shared" si="1"/>
        <v>ALEX DEYBY MUÑOZ PARRA </v>
      </c>
      <c r="G1798" s="100" t="s">
        <v>30463</v>
      </c>
      <c r="H1798" s="190"/>
      <c r="I1798" s="27"/>
      <c r="J1798" s="189" t="s">
        <v>14</v>
      </c>
      <c r="K1798" s="28"/>
    </row>
    <row r="1799" ht="22.5" customHeight="1">
      <c r="A1799" s="147">
        <v>46171.0</v>
      </c>
      <c r="B1799" s="15"/>
      <c r="C1799" s="44"/>
      <c r="D1799" s="181" t="s">
        <v>30464</v>
      </c>
      <c r="E1799" s="100"/>
      <c r="F1799" s="112" t="str">
        <f t="shared" si="1"/>
        <v>ÁLVARO JAVIER ARAYA ESPINOZA </v>
      </c>
      <c r="G1799" s="100" t="s">
        <v>30465</v>
      </c>
      <c r="H1799" s="39" t="s">
        <v>12</v>
      </c>
      <c r="I1799" s="27"/>
      <c r="J1799" s="189" t="s">
        <v>14</v>
      </c>
      <c r="K1799" s="28"/>
    </row>
    <row r="1800" ht="22.5" customHeight="1">
      <c r="A1800" s="147">
        <v>46171.0</v>
      </c>
      <c r="B1800" s="15"/>
      <c r="C1800" s="44"/>
      <c r="D1800" s="181" t="s">
        <v>30466</v>
      </c>
      <c r="E1800" s="100"/>
      <c r="F1800" s="112" t="str">
        <f t="shared" si="1"/>
        <v>ÁLVARO MATHIAS MONJE GONZÁLEZ </v>
      </c>
      <c r="G1800" s="100" t="s">
        <v>30467</v>
      </c>
      <c r="H1800" s="39" t="s">
        <v>12</v>
      </c>
      <c r="I1800" s="27"/>
      <c r="J1800" s="189" t="s">
        <v>14</v>
      </c>
      <c r="K1800" s="23" t="s">
        <v>15</v>
      </c>
    </row>
    <row r="1801" ht="22.5" customHeight="1">
      <c r="A1801" s="147">
        <v>46171.0</v>
      </c>
      <c r="B1801" s="15"/>
      <c r="C1801" s="44"/>
      <c r="D1801" s="181" t="s">
        <v>30468</v>
      </c>
      <c r="E1801" s="100"/>
      <c r="F1801" s="112" t="str">
        <f t="shared" si="1"/>
        <v>ANTONIA IGNACIA ABARZÚA DÍAZ </v>
      </c>
      <c r="G1801" s="100" t="s">
        <v>30469</v>
      </c>
      <c r="H1801" s="190"/>
      <c r="I1801" s="27"/>
      <c r="J1801" s="191"/>
      <c r="K1801" s="28"/>
    </row>
    <row r="1802" ht="22.5" customHeight="1">
      <c r="A1802" s="147">
        <v>46171.0</v>
      </c>
      <c r="B1802" s="15">
        <v>46162.0</v>
      </c>
      <c r="C1802" s="44">
        <v>45078.0</v>
      </c>
      <c r="D1802" s="181" t="s">
        <v>30470</v>
      </c>
      <c r="E1802" s="100"/>
      <c r="F1802" s="112" t="str">
        <f t="shared" si="1"/>
        <v>ANTONIO LORENZO ARAOS ORTIZ </v>
      </c>
      <c r="G1802" s="100" t="s">
        <v>30471</v>
      </c>
      <c r="H1802" s="39" t="s">
        <v>12</v>
      </c>
      <c r="I1802" s="27"/>
      <c r="J1802" s="189" t="s">
        <v>17</v>
      </c>
      <c r="K1802" s="23" t="s">
        <v>15</v>
      </c>
    </row>
    <row r="1803" ht="22.5" customHeight="1">
      <c r="A1803" s="147">
        <v>46171.0</v>
      </c>
      <c r="B1803" s="15"/>
      <c r="C1803" s="44"/>
      <c r="D1803" s="181" t="s">
        <v>30472</v>
      </c>
      <c r="E1803" s="100"/>
      <c r="F1803" s="112" t="str">
        <f t="shared" si="1"/>
        <v>BÁRBARA TATIANA BELTRÁN SEPÚLVEDA </v>
      </c>
      <c r="G1803" s="100" t="s">
        <v>30473</v>
      </c>
      <c r="H1803" s="39" t="s">
        <v>12</v>
      </c>
      <c r="I1803" s="27"/>
      <c r="J1803" s="189" t="s">
        <v>14</v>
      </c>
      <c r="K1803" s="28"/>
    </row>
    <row r="1804" ht="22.5" customHeight="1">
      <c r="A1804" s="147">
        <v>46171.0</v>
      </c>
      <c r="B1804" s="15"/>
      <c r="C1804" s="44"/>
      <c r="D1804" s="181" t="s">
        <v>30474</v>
      </c>
      <c r="E1804" s="100"/>
      <c r="F1804" s="112" t="str">
        <f t="shared" si="1"/>
        <v>BELÉN ANKARA PACHECO DEL CANTO </v>
      </c>
      <c r="G1804" s="100" t="s">
        <v>30475</v>
      </c>
      <c r="H1804" s="39" t="s">
        <v>12</v>
      </c>
      <c r="I1804" s="27"/>
      <c r="J1804" s="189" t="s">
        <v>14</v>
      </c>
      <c r="K1804" s="28"/>
    </row>
    <row r="1805" ht="22.5" customHeight="1">
      <c r="A1805" s="147">
        <v>46171.0</v>
      </c>
      <c r="B1805" s="15">
        <v>46162.0</v>
      </c>
      <c r="C1805" s="44">
        <v>44593.0</v>
      </c>
      <c r="D1805" s="181" t="s">
        <v>30476</v>
      </c>
      <c r="E1805" s="100"/>
      <c r="F1805" s="112" t="str">
        <f t="shared" si="1"/>
        <v>CARLOS MARCELO OLGUÍN ARANCIBIA </v>
      </c>
      <c r="G1805" s="100" t="s">
        <v>30477</v>
      </c>
      <c r="H1805" s="190"/>
      <c r="I1805" s="27"/>
      <c r="J1805" s="189" t="s">
        <v>17</v>
      </c>
      <c r="K1805" s="23" t="s">
        <v>22</v>
      </c>
    </row>
    <row r="1806" ht="22.5" customHeight="1">
      <c r="A1806" s="147">
        <v>46171.0</v>
      </c>
      <c r="B1806" s="15">
        <v>46164.0</v>
      </c>
      <c r="C1806" s="44">
        <v>45200.0</v>
      </c>
      <c r="D1806" s="181" t="s">
        <v>30478</v>
      </c>
      <c r="E1806" s="100"/>
      <c r="F1806" s="112" t="str">
        <f t="shared" si="1"/>
        <v>CECILIA DE LAS MERCEDES ARANCIBIA PINTO </v>
      </c>
      <c r="G1806" s="100" t="s">
        <v>30479</v>
      </c>
      <c r="H1806" s="190"/>
      <c r="I1806" s="27"/>
      <c r="J1806" s="189" t="s">
        <v>19</v>
      </c>
      <c r="K1806" s="23" t="s">
        <v>22</v>
      </c>
    </row>
    <row r="1807" ht="22.5" customHeight="1">
      <c r="A1807" s="147">
        <v>46171.0</v>
      </c>
      <c r="B1807" s="15"/>
      <c r="C1807" s="44"/>
      <c r="D1807" s="181" t="s">
        <v>30480</v>
      </c>
      <c r="E1807" s="100"/>
      <c r="F1807" s="112" t="str">
        <f t="shared" si="1"/>
        <v>CONSTANZA MARÍA CANALES ASTUDILLO </v>
      </c>
      <c r="G1807" s="100" t="s">
        <v>30481</v>
      </c>
      <c r="H1807" s="39"/>
      <c r="I1807" s="27"/>
      <c r="J1807" s="191"/>
      <c r="K1807" s="28"/>
    </row>
    <row r="1808" ht="22.5" customHeight="1">
      <c r="A1808" s="147">
        <v>46171.0</v>
      </c>
      <c r="B1808" s="15"/>
      <c r="C1808" s="44"/>
      <c r="D1808" s="181" t="s">
        <v>30482</v>
      </c>
      <c r="E1808" s="100"/>
      <c r="F1808" s="112" t="str">
        <f t="shared" si="1"/>
        <v>CYNTHIA MARGARITA DE LOURDES RIVEROS CABRERA </v>
      </c>
      <c r="G1808" s="100" t="s">
        <v>30483</v>
      </c>
      <c r="H1808" s="39" t="s">
        <v>12</v>
      </c>
      <c r="I1808" s="27"/>
      <c r="J1808" s="189" t="s">
        <v>14</v>
      </c>
      <c r="K1808" s="28"/>
    </row>
    <row r="1809" ht="22.5" customHeight="1">
      <c r="A1809" s="147">
        <v>46171.0</v>
      </c>
      <c r="B1809" s="15"/>
      <c r="C1809" s="44"/>
      <c r="D1809" s="181" t="s">
        <v>25207</v>
      </c>
      <c r="E1809" s="100"/>
      <c r="F1809" s="112" t="str">
        <f t="shared" si="1"/>
        <v>DAVID ISAÍAS MEDINA PICHUNLAF </v>
      </c>
      <c r="G1809" s="100" t="s">
        <v>2611</v>
      </c>
      <c r="H1809" s="39" t="s">
        <v>12</v>
      </c>
      <c r="I1809" s="27"/>
      <c r="J1809" s="189" t="s">
        <v>14</v>
      </c>
      <c r="K1809" s="28"/>
    </row>
    <row r="1810" ht="22.5" customHeight="1">
      <c r="A1810" s="147">
        <v>46171.0</v>
      </c>
      <c r="B1810" s="15"/>
      <c r="C1810" s="44"/>
      <c r="D1810" s="181" t="s">
        <v>24638</v>
      </c>
      <c r="E1810" s="100"/>
      <c r="F1810" s="112" t="str">
        <f t="shared" si="1"/>
        <v>EDGARDO ALEJANDRO GALLARDO CHURA </v>
      </c>
      <c r="G1810" s="100" t="s">
        <v>24639</v>
      </c>
      <c r="H1810" s="190"/>
      <c r="I1810" s="27"/>
      <c r="J1810" s="189" t="s">
        <v>14</v>
      </c>
      <c r="K1810" s="28"/>
    </row>
    <row r="1811" ht="22.5" customHeight="1">
      <c r="A1811" s="147">
        <v>46171.0</v>
      </c>
      <c r="B1811" s="15"/>
      <c r="C1811" s="44"/>
      <c r="D1811" s="181" t="s">
        <v>30484</v>
      </c>
      <c r="E1811" s="100"/>
      <c r="F1811" s="112" t="str">
        <f t="shared" si="1"/>
        <v>ESTEBAN ISAIAS MANCILLA CASTRO </v>
      </c>
      <c r="G1811" s="100" t="s">
        <v>30485</v>
      </c>
      <c r="H1811" s="190"/>
      <c r="I1811" s="27"/>
      <c r="J1811" s="189" t="s">
        <v>14</v>
      </c>
      <c r="K1811" s="28"/>
    </row>
    <row r="1812" ht="22.5" customHeight="1">
      <c r="A1812" s="147">
        <v>46171.0</v>
      </c>
      <c r="B1812" s="15">
        <v>46162.0</v>
      </c>
      <c r="C1812" s="44">
        <v>45383.0</v>
      </c>
      <c r="D1812" s="181" t="s">
        <v>30486</v>
      </c>
      <c r="E1812" s="100"/>
      <c r="F1812" s="112" t="str">
        <f t="shared" si="1"/>
        <v>GABRIEL ANDRÉS VEGA GUTIÉRREZ </v>
      </c>
      <c r="G1812" s="100" t="s">
        <v>30487</v>
      </c>
      <c r="H1812" s="39" t="s">
        <v>12</v>
      </c>
      <c r="I1812" s="27"/>
      <c r="J1812" s="189" t="s">
        <v>17</v>
      </c>
      <c r="K1812" s="23" t="s">
        <v>30</v>
      </c>
    </row>
    <row r="1813" ht="22.5" customHeight="1">
      <c r="A1813" s="147">
        <v>46171.0</v>
      </c>
      <c r="B1813" s="15">
        <v>46162.0</v>
      </c>
      <c r="C1813" s="44">
        <v>45047.0</v>
      </c>
      <c r="D1813" s="181" t="s">
        <v>30488</v>
      </c>
      <c r="E1813" s="100"/>
      <c r="F1813" s="112" t="str">
        <f t="shared" si="1"/>
        <v>GABRIEL PALACIOS AROSTICA </v>
      </c>
      <c r="G1813" s="100" t="s">
        <v>30489</v>
      </c>
      <c r="H1813" s="39" t="s">
        <v>12</v>
      </c>
      <c r="I1813" s="27"/>
      <c r="J1813" s="189" t="s">
        <v>17</v>
      </c>
      <c r="K1813" s="23" t="s">
        <v>15</v>
      </c>
    </row>
    <row r="1814" ht="22.5" customHeight="1">
      <c r="A1814" s="147">
        <v>46171.0</v>
      </c>
      <c r="B1814" s="15"/>
      <c r="C1814" s="44"/>
      <c r="D1814" s="181" t="s">
        <v>30490</v>
      </c>
      <c r="E1814" s="100"/>
      <c r="F1814" s="112" t="str">
        <f t="shared" si="1"/>
        <v>GABRIELA BELÉN PÉREZ RAMÍREZ </v>
      </c>
      <c r="G1814" s="100" t="s">
        <v>30491</v>
      </c>
      <c r="H1814" s="39" t="s">
        <v>12</v>
      </c>
      <c r="I1814" s="27"/>
      <c r="J1814" s="189" t="s">
        <v>14</v>
      </c>
      <c r="K1814" s="28"/>
    </row>
    <row r="1815" ht="22.5" customHeight="1">
      <c r="A1815" s="147">
        <v>46171.0</v>
      </c>
      <c r="B1815" s="15"/>
      <c r="C1815" s="44"/>
      <c r="D1815" s="181" t="s">
        <v>30492</v>
      </c>
      <c r="E1815" s="100"/>
      <c r="F1815" s="112" t="str">
        <f t="shared" si="1"/>
        <v>GENESIS MILAGRO CÁRCAMO FREZ </v>
      </c>
      <c r="G1815" s="100" t="s">
        <v>30493</v>
      </c>
      <c r="H1815" s="39" t="s">
        <v>12</v>
      </c>
      <c r="I1815" s="27"/>
      <c r="J1815" s="189" t="s">
        <v>14</v>
      </c>
      <c r="K1815" s="23" t="s">
        <v>15</v>
      </c>
    </row>
    <row r="1816" ht="22.5" customHeight="1">
      <c r="A1816" s="147">
        <v>46171.0</v>
      </c>
      <c r="B1816" s="46"/>
      <c r="C1816" s="44">
        <v>44348.0</v>
      </c>
      <c r="D1816" s="181" t="s">
        <v>25304</v>
      </c>
      <c r="E1816" s="100"/>
      <c r="F1816" s="112" t="str">
        <f t="shared" si="1"/>
        <v>GUSTAVO ANDRÉS GARRIDO OYARCE </v>
      </c>
      <c r="G1816" s="100" t="s">
        <v>20093</v>
      </c>
      <c r="H1816" s="190"/>
      <c r="I1816" s="27"/>
      <c r="J1816" s="189" t="s">
        <v>17</v>
      </c>
      <c r="K1816" s="23" t="s">
        <v>22</v>
      </c>
    </row>
    <row r="1817" ht="22.5" customHeight="1">
      <c r="A1817" s="147">
        <v>46171.0</v>
      </c>
      <c r="B1817" s="15"/>
      <c r="C1817" s="44"/>
      <c r="D1817" s="181" t="s">
        <v>30494</v>
      </c>
      <c r="E1817" s="100"/>
      <c r="F1817" s="112" t="str">
        <f t="shared" si="1"/>
        <v>GUSTAVO IGNACIO MARTÍNEZ QUEZADA </v>
      </c>
      <c r="G1817" s="100" t="s">
        <v>9858</v>
      </c>
      <c r="H1817" s="190"/>
      <c r="I1817" s="27"/>
      <c r="J1817" s="189" t="s">
        <v>14</v>
      </c>
      <c r="K1817" s="28"/>
    </row>
    <row r="1818" ht="22.5" customHeight="1">
      <c r="A1818" s="147">
        <v>46171.0</v>
      </c>
      <c r="B1818" s="15"/>
      <c r="C1818" s="44"/>
      <c r="D1818" s="181" t="s">
        <v>30495</v>
      </c>
      <c r="E1818" s="100"/>
      <c r="F1818" s="112" t="str">
        <f t="shared" si="1"/>
        <v>IVÁN LUIS BAEZ SILVA </v>
      </c>
      <c r="G1818" s="100" t="s">
        <v>30496</v>
      </c>
      <c r="H1818" s="190"/>
      <c r="I1818" s="27"/>
      <c r="J1818" s="189" t="s">
        <v>14</v>
      </c>
      <c r="K1818" s="28"/>
    </row>
    <row r="1819" ht="22.5" customHeight="1">
      <c r="A1819" s="147">
        <v>46171.0</v>
      </c>
      <c r="B1819" s="15"/>
      <c r="C1819" s="44"/>
      <c r="D1819" s="181" t="s">
        <v>30497</v>
      </c>
      <c r="E1819" s="100"/>
      <c r="F1819" s="112" t="str">
        <f t="shared" si="1"/>
        <v>JANNIER PATRICIO FLORES VARAS </v>
      </c>
      <c r="G1819" s="100" t="s">
        <v>30498</v>
      </c>
      <c r="H1819" s="39" t="s">
        <v>12</v>
      </c>
      <c r="I1819" s="27"/>
      <c r="J1819" s="189" t="s">
        <v>14</v>
      </c>
      <c r="K1819" s="28"/>
    </row>
    <row r="1820" ht="22.5" customHeight="1">
      <c r="A1820" s="147">
        <v>46171.0</v>
      </c>
      <c r="B1820" s="15"/>
      <c r="C1820" s="44"/>
      <c r="D1820" s="181" t="s">
        <v>30499</v>
      </c>
      <c r="E1820" s="100"/>
      <c r="F1820" s="112" t="str">
        <f t="shared" si="1"/>
        <v>JAVIERA CATALINA ROCO CASTILLO </v>
      </c>
      <c r="G1820" s="100" t="s">
        <v>30500</v>
      </c>
      <c r="H1820" s="190"/>
      <c r="I1820" s="27"/>
      <c r="J1820" s="189" t="s">
        <v>14</v>
      </c>
      <c r="K1820" s="28"/>
    </row>
    <row r="1821" ht="22.5" customHeight="1">
      <c r="A1821" s="147">
        <v>46171.0</v>
      </c>
      <c r="B1821" s="15"/>
      <c r="C1821" s="44"/>
      <c r="D1821" s="181" t="s">
        <v>30501</v>
      </c>
      <c r="E1821" s="100"/>
      <c r="F1821" s="112" t="str">
        <f t="shared" si="1"/>
        <v>JAZMÍN MARLENE CANCINO ERQUIAGA </v>
      </c>
      <c r="G1821" s="100" t="s">
        <v>30502</v>
      </c>
      <c r="H1821" s="39" t="s">
        <v>12</v>
      </c>
      <c r="I1821" s="27"/>
      <c r="J1821" s="189" t="s">
        <v>14</v>
      </c>
      <c r="K1821" s="28"/>
    </row>
    <row r="1822" ht="22.5" customHeight="1">
      <c r="A1822" s="147">
        <v>46171.0</v>
      </c>
      <c r="B1822" s="15">
        <v>46162.0</v>
      </c>
      <c r="C1822" s="44">
        <v>43800.0</v>
      </c>
      <c r="D1822" s="181" t="s">
        <v>30503</v>
      </c>
      <c r="E1822" s="100"/>
      <c r="F1822" s="112" t="str">
        <f t="shared" si="1"/>
        <v>JOSE FELIX VERA ANTIGUAY </v>
      </c>
      <c r="G1822" s="100" t="s">
        <v>30504</v>
      </c>
      <c r="H1822" s="190"/>
      <c r="I1822" s="27"/>
      <c r="J1822" s="189" t="s">
        <v>17</v>
      </c>
      <c r="K1822" s="23" t="s">
        <v>22</v>
      </c>
    </row>
    <row r="1823" ht="22.5" customHeight="1">
      <c r="A1823" s="147">
        <v>46171.0</v>
      </c>
      <c r="B1823" s="15"/>
      <c r="C1823" s="44"/>
      <c r="D1823" s="181" t="s">
        <v>30505</v>
      </c>
      <c r="E1823" s="100"/>
      <c r="F1823" s="112" t="str">
        <f t="shared" si="1"/>
        <v>JUAN ALEJANDRO VERA MUÑOZ </v>
      </c>
      <c r="G1823" s="100" t="s">
        <v>30506</v>
      </c>
      <c r="H1823" s="39" t="s">
        <v>12</v>
      </c>
      <c r="I1823" s="27"/>
      <c r="J1823" s="189" t="s">
        <v>14</v>
      </c>
      <c r="K1823" s="28"/>
    </row>
    <row r="1824" ht="22.5" customHeight="1">
      <c r="A1824" s="147">
        <v>46171.0</v>
      </c>
      <c r="B1824" s="15"/>
      <c r="C1824" s="44"/>
      <c r="D1824" s="181" t="s">
        <v>30507</v>
      </c>
      <c r="E1824" s="100"/>
      <c r="F1824" s="112" t="str">
        <f t="shared" si="1"/>
        <v>JUAN FRANCISCO PEÑA PEREZ </v>
      </c>
      <c r="G1824" s="100" t="s">
        <v>30508</v>
      </c>
      <c r="H1824" s="190"/>
      <c r="I1824" s="27"/>
      <c r="J1824" s="189" t="s">
        <v>14</v>
      </c>
      <c r="K1824" s="28"/>
    </row>
    <row r="1825" ht="22.5" customHeight="1">
      <c r="A1825" s="147">
        <v>46171.0</v>
      </c>
      <c r="B1825" s="15">
        <v>46162.0</v>
      </c>
      <c r="C1825" s="44">
        <v>44958.0</v>
      </c>
      <c r="D1825" s="181" t="s">
        <v>30509</v>
      </c>
      <c r="E1825" s="100"/>
      <c r="F1825" s="112" t="str">
        <f t="shared" si="1"/>
        <v>JUAN ORLANDO CISTERNAS MORA </v>
      </c>
      <c r="G1825" s="100" t="s">
        <v>30510</v>
      </c>
      <c r="H1825" s="190"/>
      <c r="I1825" s="27"/>
      <c r="J1825" s="189" t="s">
        <v>17</v>
      </c>
      <c r="K1825" s="23" t="s">
        <v>22</v>
      </c>
    </row>
    <row r="1826" ht="22.5" customHeight="1">
      <c r="A1826" s="147">
        <v>46171.0</v>
      </c>
      <c r="B1826" s="15">
        <v>46162.0</v>
      </c>
      <c r="C1826" s="44">
        <v>44317.0</v>
      </c>
      <c r="D1826" s="181" t="s">
        <v>30511</v>
      </c>
      <c r="E1826" s="100"/>
      <c r="F1826" s="112" t="str">
        <f t="shared" si="1"/>
        <v>JUAN PABLO ABALLAY MEDINA </v>
      </c>
      <c r="G1826" s="100" t="s">
        <v>30512</v>
      </c>
      <c r="H1826" s="39" t="s">
        <v>12</v>
      </c>
      <c r="I1826" s="27"/>
      <c r="J1826" s="189" t="s">
        <v>17</v>
      </c>
      <c r="K1826" s="23" t="s">
        <v>15</v>
      </c>
    </row>
    <row r="1827" ht="22.5" customHeight="1">
      <c r="A1827" s="147">
        <v>46171.0</v>
      </c>
      <c r="B1827" s="15"/>
      <c r="C1827" s="44"/>
      <c r="D1827" s="181" t="s">
        <v>30513</v>
      </c>
      <c r="E1827" s="100"/>
      <c r="F1827" s="112" t="str">
        <f t="shared" si="1"/>
        <v>LINDA RAQUEL GÁLVEZ ALVARADO </v>
      </c>
      <c r="G1827" s="100" t="s">
        <v>30514</v>
      </c>
      <c r="H1827" s="190"/>
      <c r="I1827" s="27"/>
      <c r="J1827" s="189" t="s">
        <v>14</v>
      </c>
      <c r="K1827" s="28"/>
    </row>
    <row r="1828" ht="22.5" customHeight="1">
      <c r="A1828" s="147">
        <v>46171.0</v>
      </c>
      <c r="B1828" s="15">
        <v>46164.0</v>
      </c>
      <c r="C1828" s="44">
        <v>45870.0</v>
      </c>
      <c r="D1828" s="181" t="s">
        <v>30515</v>
      </c>
      <c r="E1828" s="100"/>
      <c r="F1828" s="112" t="str">
        <f t="shared" si="1"/>
        <v>LUIS VICENTE YÁÑEZ FERNÁNDEZ </v>
      </c>
      <c r="G1828" s="100" t="s">
        <v>30516</v>
      </c>
      <c r="H1828" s="39" t="s">
        <v>12</v>
      </c>
      <c r="I1828" s="27"/>
      <c r="J1828" s="189" t="s">
        <v>19</v>
      </c>
      <c r="K1828" s="23" t="s">
        <v>30</v>
      </c>
    </row>
    <row r="1829" ht="22.5" customHeight="1">
      <c r="A1829" s="147">
        <v>46171.0</v>
      </c>
      <c r="B1829" s="15">
        <v>46162.0</v>
      </c>
      <c r="C1829" s="44">
        <v>44593.0</v>
      </c>
      <c r="D1829" s="181" t="s">
        <v>30517</v>
      </c>
      <c r="E1829" s="100"/>
      <c r="F1829" s="112" t="str">
        <f t="shared" si="1"/>
        <v>MIGUEL ANGEL RAGGI GONZALEZ </v>
      </c>
      <c r="G1829" s="100" t="s">
        <v>30518</v>
      </c>
      <c r="H1829" s="39" t="s">
        <v>12</v>
      </c>
      <c r="I1829" s="27"/>
      <c r="J1829" s="189" t="s">
        <v>17</v>
      </c>
      <c r="K1829" s="23" t="s">
        <v>15</v>
      </c>
    </row>
    <row r="1830" ht="22.5" customHeight="1">
      <c r="A1830" s="147">
        <v>46171.0</v>
      </c>
      <c r="B1830" s="15"/>
      <c r="C1830" s="44"/>
      <c r="D1830" s="181" t="s">
        <v>27164</v>
      </c>
      <c r="E1830" s="100"/>
      <c r="F1830" s="112" t="str">
        <f t="shared" si="1"/>
        <v>MIKE OLIVER RIQUELME VALENZUELA </v>
      </c>
      <c r="G1830" s="100" t="s">
        <v>27165</v>
      </c>
      <c r="H1830" s="190"/>
      <c r="I1830" s="27"/>
      <c r="J1830" s="189" t="s">
        <v>14</v>
      </c>
      <c r="K1830" s="28"/>
    </row>
    <row r="1831" ht="22.5" customHeight="1">
      <c r="A1831" s="147">
        <v>46171.0</v>
      </c>
      <c r="B1831" s="15"/>
      <c r="C1831" s="44"/>
      <c r="D1831" s="181" t="s">
        <v>30519</v>
      </c>
      <c r="E1831" s="100"/>
      <c r="F1831" s="112" t="str">
        <f t="shared" si="1"/>
        <v>MYRIAM FERNANDA MARTÍNEZ ÁLVAREZ </v>
      </c>
      <c r="G1831" s="100" t="s">
        <v>30520</v>
      </c>
      <c r="H1831" s="39" t="s">
        <v>12</v>
      </c>
      <c r="I1831" s="27"/>
      <c r="J1831" s="189" t="s">
        <v>14</v>
      </c>
      <c r="K1831" s="28"/>
    </row>
    <row r="1832" ht="22.5" customHeight="1">
      <c r="A1832" s="147">
        <v>46171.0</v>
      </c>
      <c r="B1832" s="15"/>
      <c r="C1832" s="44"/>
      <c r="D1832" s="181" t="s">
        <v>30521</v>
      </c>
      <c r="E1832" s="100"/>
      <c r="F1832" s="112" t="str">
        <f t="shared" si="1"/>
        <v>NAYARET MARIE-ANN ÓRDENES ITURRA </v>
      </c>
      <c r="G1832" s="100" t="s">
        <v>30522</v>
      </c>
      <c r="H1832" s="190"/>
      <c r="I1832" s="27"/>
      <c r="J1832" s="189" t="s">
        <v>14</v>
      </c>
      <c r="K1832" s="28"/>
    </row>
    <row r="1833" ht="22.5" customHeight="1">
      <c r="A1833" s="147">
        <v>46171.0</v>
      </c>
      <c r="B1833" s="15">
        <v>46162.0</v>
      </c>
      <c r="C1833" s="44">
        <v>45108.0</v>
      </c>
      <c r="D1833" s="181" t="s">
        <v>30523</v>
      </c>
      <c r="E1833" s="100"/>
      <c r="F1833" s="112" t="str">
        <f t="shared" si="1"/>
        <v>NELSON RODOLFO SALAS ARANEDA </v>
      </c>
      <c r="G1833" s="100" t="s">
        <v>30524</v>
      </c>
      <c r="H1833" s="190"/>
      <c r="I1833" s="27"/>
      <c r="J1833" s="189" t="s">
        <v>17</v>
      </c>
      <c r="K1833" s="23" t="s">
        <v>22</v>
      </c>
    </row>
    <row r="1834" ht="22.5" customHeight="1">
      <c r="A1834" s="147">
        <v>46171.0</v>
      </c>
      <c r="B1834" s="15"/>
      <c r="C1834" s="44"/>
      <c r="D1834" s="181" t="s">
        <v>30525</v>
      </c>
      <c r="E1834" s="100"/>
      <c r="F1834" s="112" t="str">
        <f t="shared" si="1"/>
        <v>NICOLÁS ALEXIS OYARZO LAZCANO </v>
      </c>
      <c r="G1834" s="100" t="s">
        <v>30526</v>
      </c>
      <c r="H1834" s="39" t="s">
        <v>12</v>
      </c>
      <c r="I1834" s="27"/>
      <c r="J1834" s="189" t="s">
        <v>14</v>
      </c>
      <c r="K1834" s="28"/>
    </row>
    <row r="1835" ht="22.5" customHeight="1">
      <c r="A1835" s="147">
        <v>46171.0</v>
      </c>
      <c r="B1835" s="15">
        <v>46162.0</v>
      </c>
      <c r="C1835" s="44">
        <v>44682.0</v>
      </c>
      <c r="D1835" s="181" t="s">
        <v>30527</v>
      </c>
      <c r="E1835" s="100"/>
      <c r="F1835" s="112" t="str">
        <f t="shared" si="1"/>
        <v>OSCAR LUCIANO PEÑA CACERES </v>
      </c>
      <c r="G1835" s="100" t="s">
        <v>30528</v>
      </c>
      <c r="H1835" s="39" t="s">
        <v>12</v>
      </c>
      <c r="I1835" s="27"/>
      <c r="J1835" s="189" t="s">
        <v>17</v>
      </c>
      <c r="K1835" s="23" t="s">
        <v>15</v>
      </c>
    </row>
    <row r="1836" ht="22.5" customHeight="1">
      <c r="A1836" s="147">
        <v>46171.0</v>
      </c>
      <c r="B1836" s="15">
        <v>46162.0</v>
      </c>
      <c r="C1836" s="44">
        <v>45413.0</v>
      </c>
      <c r="D1836" s="181" t="s">
        <v>30529</v>
      </c>
      <c r="E1836" s="100"/>
      <c r="F1836" s="112" t="str">
        <f t="shared" si="1"/>
        <v>RAMÓN RICARDO PALMA RETAMAL </v>
      </c>
      <c r="G1836" s="100" t="s">
        <v>30530</v>
      </c>
      <c r="H1836" s="39" t="s">
        <v>12</v>
      </c>
      <c r="I1836" s="27"/>
      <c r="J1836" s="189" t="s">
        <v>17</v>
      </c>
      <c r="K1836" s="23" t="s">
        <v>15</v>
      </c>
    </row>
    <row r="1837" ht="22.5" customHeight="1">
      <c r="A1837" s="147">
        <v>46171.0</v>
      </c>
      <c r="B1837" s="15">
        <v>46162.0</v>
      </c>
      <c r="C1837" s="44">
        <v>41913.0</v>
      </c>
      <c r="D1837" s="181" t="s">
        <v>30531</v>
      </c>
      <c r="E1837" s="100"/>
      <c r="F1837" s="112" t="str">
        <f t="shared" si="1"/>
        <v>ROBINSON GUILLERMO ORTEGA CORTÉS </v>
      </c>
      <c r="G1837" s="100" t="s">
        <v>10620</v>
      </c>
      <c r="H1837" s="190"/>
      <c r="I1837" s="27"/>
      <c r="J1837" s="189" t="s">
        <v>17</v>
      </c>
      <c r="K1837" s="23" t="s">
        <v>22</v>
      </c>
    </row>
    <row r="1838" ht="22.5" customHeight="1">
      <c r="A1838" s="147">
        <v>46171.0</v>
      </c>
      <c r="B1838" s="15">
        <v>46162.0</v>
      </c>
      <c r="C1838" s="44">
        <v>43647.0</v>
      </c>
      <c r="D1838" s="181" t="s">
        <v>30532</v>
      </c>
      <c r="E1838" s="100"/>
      <c r="F1838" s="112" t="str">
        <f t="shared" si="1"/>
        <v>SEBASTIÁN ELÍAS SEGOVIA FIGUEROA </v>
      </c>
      <c r="G1838" s="100" t="s">
        <v>30533</v>
      </c>
      <c r="H1838" s="39" t="s">
        <v>12</v>
      </c>
      <c r="I1838" s="27"/>
      <c r="J1838" s="189" t="s">
        <v>17</v>
      </c>
      <c r="K1838" s="23" t="s">
        <v>15</v>
      </c>
    </row>
    <row r="1839" ht="22.5" customHeight="1">
      <c r="A1839" s="147">
        <v>46171.0</v>
      </c>
      <c r="B1839" s="15">
        <v>46164.0</v>
      </c>
      <c r="C1839" s="44">
        <v>43800.0</v>
      </c>
      <c r="D1839" s="181" t="s">
        <v>30534</v>
      </c>
      <c r="E1839" s="100"/>
      <c r="F1839" s="112" t="str">
        <f t="shared" si="1"/>
        <v>THAMAR DAYAN VILLALOBOS BRAVO </v>
      </c>
      <c r="G1839" s="100" t="s">
        <v>30535</v>
      </c>
      <c r="H1839" s="190"/>
      <c r="I1839" s="27"/>
      <c r="J1839" s="189" t="s">
        <v>19</v>
      </c>
      <c r="K1839" s="23" t="s">
        <v>22</v>
      </c>
    </row>
    <row r="1840" ht="22.5" customHeight="1">
      <c r="A1840" s="147">
        <v>46171.0</v>
      </c>
      <c r="B1840" s="15"/>
      <c r="C1840" s="46" t="s">
        <v>10855</v>
      </c>
      <c r="D1840" s="181" t="s">
        <v>30536</v>
      </c>
      <c r="E1840" s="100"/>
      <c r="F1840" s="112" t="str">
        <f t="shared" si="1"/>
        <v>DANITZA ROMANETH BERNAL FLORES </v>
      </c>
      <c r="G1840" s="100" t="s">
        <v>30537</v>
      </c>
      <c r="H1840" s="39" t="s">
        <v>12</v>
      </c>
      <c r="I1840" s="27"/>
      <c r="J1840" s="189" t="s">
        <v>21</v>
      </c>
      <c r="K1840" s="23" t="s">
        <v>15</v>
      </c>
    </row>
    <row r="1841" ht="22.5" customHeight="1">
      <c r="A1841" s="147">
        <v>46171.0</v>
      </c>
      <c r="B1841" s="15"/>
      <c r="C1841" s="44"/>
      <c r="D1841" s="181" t="s">
        <v>30538</v>
      </c>
      <c r="E1841" s="100"/>
      <c r="F1841" s="112" t="str">
        <f t="shared" si="1"/>
        <v>FELIPE IGNACIO ROMÁN LÓPEZ </v>
      </c>
      <c r="G1841" s="100" t="s">
        <v>30539</v>
      </c>
      <c r="H1841" s="190"/>
      <c r="I1841" s="27"/>
      <c r="J1841" s="189" t="s">
        <v>14</v>
      </c>
      <c r="K1841" s="28"/>
    </row>
    <row r="1842" ht="22.5" customHeight="1">
      <c r="A1842" s="147">
        <v>46171.0</v>
      </c>
      <c r="B1842" s="15"/>
      <c r="C1842" s="46" t="s">
        <v>106</v>
      </c>
      <c r="D1842" s="181" t="s">
        <v>30540</v>
      </c>
      <c r="E1842" s="100"/>
      <c r="F1842" s="112" t="str">
        <f t="shared" si="1"/>
        <v>RODOLFO DANIEL GUERRERO CISTERNA </v>
      </c>
      <c r="G1842" s="100" t="s">
        <v>24969</v>
      </c>
      <c r="H1842" s="39" t="s">
        <v>12</v>
      </c>
      <c r="I1842" s="27"/>
      <c r="J1842" s="189" t="s">
        <v>21</v>
      </c>
      <c r="K1842" s="23" t="s">
        <v>20</v>
      </c>
    </row>
    <row r="1843" ht="22.5" customHeight="1">
      <c r="A1843" s="147">
        <v>46171.0</v>
      </c>
      <c r="B1843" s="15"/>
      <c r="C1843" s="44"/>
      <c r="D1843" s="181" t="s">
        <v>30541</v>
      </c>
      <c r="E1843" s="100"/>
      <c r="F1843" s="112" t="str">
        <f t="shared" si="1"/>
        <v>ANNEY TAMAR MUÑOZ YÉVENES </v>
      </c>
      <c r="G1843" s="100" t="s">
        <v>30542</v>
      </c>
      <c r="H1843" s="39" t="s">
        <v>12</v>
      </c>
      <c r="I1843" s="27"/>
      <c r="J1843" s="191" t="s">
        <v>14</v>
      </c>
      <c r="K1843" s="28"/>
    </row>
    <row r="1844" ht="22.5" customHeight="1">
      <c r="A1844" s="147">
        <v>46171.0</v>
      </c>
      <c r="B1844" s="15"/>
      <c r="C1844" s="44"/>
      <c r="D1844" s="181" t="s">
        <v>30543</v>
      </c>
      <c r="E1844" s="100"/>
      <c r="F1844" s="112" t="str">
        <f t="shared" si="1"/>
        <v>ROVILIO JOSE BARRIOS CASTILLO </v>
      </c>
      <c r="G1844" s="100" t="s">
        <v>11659</v>
      </c>
      <c r="H1844" s="39" t="s">
        <v>12</v>
      </c>
      <c r="I1844" s="27"/>
      <c r="J1844" s="191" t="s">
        <v>14</v>
      </c>
      <c r="K1844" s="28"/>
    </row>
    <row r="1845" ht="22.5" customHeight="1">
      <c r="A1845" s="147">
        <v>46171.0</v>
      </c>
      <c r="B1845" s="15"/>
      <c r="C1845" s="44"/>
      <c r="D1845" s="181" t="s">
        <v>30544</v>
      </c>
      <c r="E1845" s="100"/>
      <c r="F1845" s="112" t="str">
        <f t="shared" si="1"/>
        <v>ROSSANA DE LOURDES DONOSO PACHECO </v>
      </c>
      <c r="G1845" s="100" t="s">
        <v>14440</v>
      </c>
      <c r="H1845" s="39" t="s">
        <v>12</v>
      </c>
      <c r="I1845" s="27"/>
      <c r="J1845" s="191" t="s">
        <v>14</v>
      </c>
      <c r="K1845" s="28"/>
    </row>
    <row r="1846" ht="22.5" customHeight="1">
      <c r="A1846" s="147">
        <v>46171.0</v>
      </c>
      <c r="B1846" s="15"/>
      <c r="C1846" s="44"/>
      <c r="D1846" s="181" t="s">
        <v>30545</v>
      </c>
      <c r="E1846" s="100"/>
      <c r="F1846" s="112" t="str">
        <f t="shared" si="1"/>
        <v>ZOANNY COROMOTO GONZALEZ VERA </v>
      </c>
      <c r="G1846" s="100" t="s">
        <v>30546</v>
      </c>
      <c r="H1846" s="190"/>
      <c r="I1846" s="27"/>
      <c r="J1846" s="191" t="s">
        <v>14</v>
      </c>
      <c r="K1846" s="28"/>
    </row>
    <row r="1847" ht="22.5" customHeight="1">
      <c r="A1847" s="147">
        <v>46171.0</v>
      </c>
      <c r="B1847" s="15">
        <v>46168.0</v>
      </c>
      <c r="C1847" s="44">
        <v>44621.0</v>
      </c>
      <c r="D1847" s="181" t="s">
        <v>30547</v>
      </c>
      <c r="E1847" s="100"/>
      <c r="F1847" s="112" t="str">
        <f t="shared" si="1"/>
        <v>CHRISTOPHER JOSÉ NIETO GARCÍA </v>
      </c>
      <c r="G1847" s="100" t="s">
        <v>30548</v>
      </c>
      <c r="H1847" s="39" t="s">
        <v>12</v>
      </c>
      <c r="I1847" s="27"/>
      <c r="J1847" s="189" t="s">
        <v>17</v>
      </c>
      <c r="K1847" s="23" t="s">
        <v>15</v>
      </c>
    </row>
    <row r="1848" ht="22.5" customHeight="1">
      <c r="A1848" s="147">
        <v>46171.0</v>
      </c>
      <c r="B1848" s="15">
        <v>46168.0</v>
      </c>
      <c r="C1848" s="44">
        <v>43647.0</v>
      </c>
      <c r="D1848" s="181" t="s">
        <v>30549</v>
      </c>
      <c r="E1848" s="100"/>
      <c r="F1848" s="112" t="str">
        <f t="shared" si="1"/>
        <v>JOSÉ LUIS CASTAÑEDA DONOSO </v>
      </c>
      <c r="G1848" s="100" t="s">
        <v>30550</v>
      </c>
      <c r="H1848" s="39" t="s">
        <v>12</v>
      </c>
      <c r="I1848" s="27"/>
      <c r="J1848" s="189" t="s">
        <v>17</v>
      </c>
      <c r="K1848" s="23" t="s">
        <v>15</v>
      </c>
    </row>
    <row r="1849" ht="22.5" customHeight="1">
      <c r="A1849" s="147">
        <v>46171.0</v>
      </c>
      <c r="B1849" s="15"/>
      <c r="C1849" s="44"/>
      <c r="D1849" s="181" t="s">
        <v>30551</v>
      </c>
      <c r="E1849" s="100"/>
      <c r="F1849" s="112" t="str">
        <f t="shared" si="1"/>
        <v>ELIZABETH ABIGAIL GONZÁLEZ PAINÉN </v>
      </c>
      <c r="G1849" s="100" t="s">
        <v>30552</v>
      </c>
      <c r="H1849" s="190"/>
      <c r="I1849" s="27"/>
      <c r="J1849" s="191" t="s">
        <v>14</v>
      </c>
      <c r="K1849" s="28"/>
    </row>
    <row r="1850" ht="22.5" customHeight="1">
      <c r="A1850" s="147">
        <v>46171.0</v>
      </c>
      <c r="B1850" s="46"/>
      <c r="C1850" s="44">
        <v>41944.0</v>
      </c>
      <c r="D1850" s="181" t="s">
        <v>30553</v>
      </c>
      <c r="E1850" s="100"/>
      <c r="F1850" s="112" t="str">
        <f t="shared" si="1"/>
        <v>EDGARDO ELIED PARRA HERNÁNDEZ </v>
      </c>
      <c r="G1850" s="100" t="s">
        <v>30554</v>
      </c>
      <c r="H1850" s="39" t="s">
        <v>12</v>
      </c>
      <c r="I1850" s="27"/>
      <c r="J1850" s="189" t="s">
        <v>19</v>
      </c>
      <c r="K1850" s="23" t="s">
        <v>15</v>
      </c>
    </row>
    <row r="1851" ht="22.5" customHeight="1">
      <c r="A1851" s="147">
        <v>46171.0</v>
      </c>
      <c r="B1851" s="15"/>
      <c r="C1851" s="44"/>
      <c r="D1851" s="181" t="s">
        <v>30555</v>
      </c>
      <c r="E1851" s="100"/>
      <c r="F1851" s="112" t="str">
        <f t="shared" si="1"/>
        <v>CILKA BREJCHA JIMÉNEZ </v>
      </c>
      <c r="G1851" s="100" t="s">
        <v>30556</v>
      </c>
      <c r="H1851" s="39" t="s">
        <v>12</v>
      </c>
      <c r="I1851" s="27"/>
      <c r="J1851" s="191" t="s">
        <v>14</v>
      </c>
      <c r="K1851" s="28"/>
    </row>
    <row r="1852" ht="22.5" customHeight="1">
      <c r="A1852" s="147">
        <v>46171.0</v>
      </c>
      <c r="B1852" s="15">
        <v>46168.0</v>
      </c>
      <c r="C1852" s="44">
        <v>42370.0</v>
      </c>
      <c r="D1852" s="181" t="s">
        <v>30557</v>
      </c>
      <c r="E1852" s="100"/>
      <c r="F1852" s="112" t="str">
        <f t="shared" si="1"/>
        <v>VÍCTOR LEONARDO CASTRO PEREIRA </v>
      </c>
      <c r="G1852" s="100" t="s">
        <v>30558</v>
      </c>
      <c r="H1852" s="190"/>
      <c r="I1852" s="27"/>
      <c r="J1852" s="189" t="s">
        <v>17</v>
      </c>
      <c r="K1852" s="23" t="s">
        <v>22</v>
      </c>
    </row>
    <row r="1853" ht="22.5" customHeight="1">
      <c r="A1853" s="147">
        <v>46171.0</v>
      </c>
      <c r="B1853" s="15"/>
      <c r="C1853" s="44"/>
      <c r="D1853" s="181" t="s">
        <v>30559</v>
      </c>
      <c r="E1853" s="100"/>
      <c r="F1853" s="112" t="str">
        <f t="shared" si="1"/>
        <v>GUIDO ANDRÉS GONZÁLEZ RIVEROS </v>
      </c>
      <c r="G1853" s="100" t="s">
        <v>30560</v>
      </c>
      <c r="H1853" s="190"/>
      <c r="I1853" s="27"/>
      <c r="J1853" s="191" t="s">
        <v>14</v>
      </c>
      <c r="K1853" s="28"/>
    </row>
    <row r="1854" ht="22.5" customHeight="1">
      <c r="A1854" s="147">
        <v>46171.0</v>
      </c>
      <c r="B1854" s="15"/>
      <c r="C1854" s="44"/>
      <c r="D1854" s="181" t="s">
        <v>30561</v>
      </c>
      <c r="E1854" s="100"/>
      <c r="F1854" s="112" t="str">
        <f t="shared" si="1"/>
        <v>ROBERTO IGNACIO MORAGA BARAHONA </v>
      </c>
      <c r="G1854" s="100" t="s">
        <v>30562</v>
      </c>
      <c r="H1854" s="190"/>
      <c r="I1854" s="27"/>
      <c r="J1854" s="191" t="s">
        <v>14</v>
      </c>
      <c r="K1854" s="28"/>
    </row>
    <row r="1855" ht="22.5" customHeight="1">
      <c r="A1855" s="147">
        <v>46171.0</v>
      </c>
      <c r="B1855" s="15">
        <v>46169.0</v>
      </c>
      <c r="C1855" s="44">
        <v>43525.0</v>
      </c>
      <c r="D1855" s="181" t="s">
        <v>30563</v>
      </c>
      <c r="E1855" s="100"/>
      <c r="F1855" s="112" t="str">
        <f t="shared" si="1"/>
        <v>KERIAM ANDRE LÓPEZ OLEA </v>
      </c>
      <c r="G1855" s="100" t="s">
        <v>30564</v>
      </c>
      <c r="H1855" s="39" t="s">
        <v>12</v>
      </c>
      <c r="I1855" s="27"/>
      <c r="J1855" s="189" t="s">
        <v>17</v>
      </c>
      <c r="K1855" s="23" t="s">
        <v>15</v>
      </c>
    </row>
    <row r="1856" ht="22.5" customHeight="1">
      <c r="A1856" s="147">
        <v>46171.0</v>
      </c>
      <c r="B1856" s="15"/>
      <c r="C1856" s="46" t="s">
        <v>122</v>
      </c>
      <c r="D1856" s="181" t="s">
        <v>30565</v>
      </c>
      <c r="E1856" s="100"/>
      <c r="F1856" s="112" t="str">
        <f t="shared" si="1"/>
        <v>CRISTIAN GABRIEL SANHUEZA MAGNO </v>
      </c>
      <c r="G1856" s="100" t="s">
        <v>30566</v>
      </c>
      <c r="H1856" s="39" t="s">
        <v>12</v>
      </c>
      <c r="I1856" s="27"/>
      <c r="J1856" s="189" t="s">
        <v>21</v>
      </c>
      <c r="K1856" s="23" t="s">
        <v>15</v>
      </c>
    </row>
    <row r="1857" ht="22.5" customHeight="1">
      <c r="A1857" s="147">
        <v>46171.0</v>
      </c>
      <c r="B1857" s="15">
        <v>46169.0</v>
      </c>
      <c r="C1857" s="44">
        <v>45078.0</v>
      </c>
      <c r="D1857" s="181" t="s">
        <v>30567</v>
      </c>
      <c r="E1857" s="100"/>
      <c r="F1857" s="112" t="str">
        <f t="shared" si="1"/>
        <v>FROILÁN JESÚS MOLINA CANCINO </v>
      </c>
      <c r="G1857" s="100" t="s">
        <v>30568</v>
      </c>
      <c r="H1857" s="190"/>
      <c r="I1857" s="27"/>
      <c r="J1857" s="189" t="s">
        <v>17</v>
      </c>
      <c r="K1857" s="23" t="s">
        <v>22</v>
      </c>
    </row>
    <row r="1858" ht="22.5" customHeight="1">
      <c r="A1858" s="147">
        <v>46171.0</v>
      </c>
      <c r="B1858" s="15"/>
      <c r="C1858" s="44"/>
      <c r="D1858" s="181" t="s">
        <v>30569</v>
      </c>
      <c r="E1858" s="100"/>
      <c r="F1858" s="112" t="str">
        <f t="shared" si="1"/>
        <v>ALEXANDER MELENDEZ </v>
      </c>
      <c r="G1858" s="100" t="s">
        <v>10751</v>
      </c>
      <c r="H1858" s="39" t="s">
        <v>12</v>
      </c>
      <c r="I1858" s="27"/>
      <c r="J1858" s="189" t="s">
        <v>17</v>
      </c>
      <c r="K1858" s="23" t="s">
        <v>30</v>
      </c>
    </row>
    <row r="1859" ht="22.5" customHeight="1">
      <c r="A1859" s="147">
        <v>46171.0</v>
      </c>
      <c r="B1859" s="15"/>
      <c r="C1859" s="44"/>
      <c r="D1859" s="181" t="s">
        <v>30570</v>
      </c>
      <c r="E1859" s="100"/>
      <c r="F1859" s="112" t="str">
        <f t="shared" si="1"/>
        <v>GONZALO ESTEBAN TORO DÍAZ </v>
      </c>
      <c r="G1859" s="100" t="s">
        <v>30571</v>
      </c>
      <c r="H1859" s="39" t="s">
        <v>12</v>
      </c>
      <c r="I1859" s="27"/>
      <c r="J1859" s="189" t="s">
        <v>14</v>
      </c>
      <c r="K1859" s="28"/>
    </row>
    <row r="1860" ht="22.5" customHeight="1">
      <c r="A1860" s="147">
        <v>46171.0</v>
      </c>
      <c r="B1860" s="15">
        <v>46169.0</v>
      </c>
      <c r="C1860" s="44">
        <v>45597.0</v>
      </c>
      <c r="D1860" s="181" t="s">
        <v>30572</v>
      </c>
      <c r="E1860" s="100"/>
      <c r="F1860" s="112" t="str">
        <f t="shared" si="1"/>
        <v>CESAR IVAN VERGARA GAETE </v>
      </c>
      <c r="G1860" s="100" t="s">
        <v>30573</v>
      </c>
      <c r="H1860" s="39" t="s">
        <v>12</v>
      </c>
      <c r="I1860" s="27"/>
      <c r="J1860" s="189" t="s">
        <v>17</v>
      </c>
      <c r="K1860" s="23" t="s">
        <v>15</v>
      </c>
    </row>
    <row r="1861" ht="22.5" customHeight="1">
      <c r="A1861" s="147">
        <v>46171.0</v>
      </c>
      <c r="B1861" s="15">
        <v>46169.0</v>
      </c>
      <c r="C1861" s="44">
        <v>42156.0</v>
      </c>
      <c r="D1861" s="181" t="s">
        <v>30574</v>
      </c>
      <c r="E1861" s="100"/>
      <c r="F1861" s="112" t="str">
        <f t="shared" si="1"/>
        <v>JOSÉ MIGUEL ALFARO OLIVARES </v>
      </c>
      <c r="G1861" s="100" t="s">
        <v>30575</v>
      </c>
      <c r="H1861" s="39" t="s">
        <v>12</v>
      </c>
      <c r="I1861" s="27"/>
      <c r="J1861" s="189" t="s">
        <v>17</v>
      </c>
      <c r="K1861" s="23" t="s">
        <v>15</v>
      </c>
    </row>
    <row r="1862" ht="22.5" customHeight="1">
      <c r="A1862" s="147">
        <v>46171.0</v>
      </c>
      <c r="B1862" s="15"/>
      <c r="C1862" s="46" t="s">
        <v>14710</v>
      </c>
      <c r="D1862" s="181" t="s">
        <v>30576</v>
      </c>
      <c r="E1862" s="100"/>
      <c r="F1862" s="112" t="str">
        <f t="shared" si="1"/>
        <v>FREDDY MAURICIO TORRES SARMIENTO </v>
      </c>
      <c r="G1862" s="100" t="s">
        <v>30577</v>
      </c>
      <c r="H1862" s="39" t="s">
        <v>12</v>
      </c>
      <c r="I1862" s="27"/>
      <c r="J1862" s="189" t="s">
        <v>21</v>
      </c>
      <c r="K1862" s="23" t="s">
        <v>15</v>
      </c>
    </row>
    <row r="1863" ht="22.5" customHeight="1">
      <c r="A1863" s="147">
        <v>46171.0</v>
      </c>
      <c r="B1863" s="15">
        <v>46169.0</v>
      </c>
      <c r="C1863" s="44">
        <v>43831.0</v>
      </c>
      <c r="D1863" s="181" t="s">
        <v>30578</v>
      </c>
      <c r="E1863" s="100"/>
      <c r="F1863" s="112" t="str">
        <f t="shared" si="1"/>
        <v>AARON ISAAC PONCE CORDERO </v>
      </c>
      <c r="G1863" s="100" t="s">
        <v>30579</v>
      </c>
      <c r="H1863" s="39" t="s">
        <v>12</v>
      </c>
      <c r="I1863" s="27"/>
      <c r="J1863" s="189" t="s">
        <v>17</v>
      </c>
      <c r="K1863" s="23" t="s">
        <v>15</v>
      </c>
    </row>
    <row r="1864" ht="22.5" customHeight="1">
      <c r="A1864" s="147">
        <v>46171.0</v>
      </c>
      <c r="B1864" s="15">
        <v>46169.0</v>
      </c>
      <c r="C1864" s="44">
        <v>42917.0</v>
      </c>
      <c r="D1864" s="181" t="s">
        <v>30580</v>
      </c>
      <c r="E1864" s="100"/>
      <c r="F1864" s="112" t="str">
        <f t="shared" si="1"/>
        <v>CAROLINA ROCÍO GÓMEZ LIZAMA </v>
      </c>
      <c r="G1864" s="100" t="s">
        <v>30581</v>
      </c>
      <c r="H1864" s="190"/>
      <c r="I1864" s="27"/>
      <c r="J1864" s="189" t="s">
        <v>17</v>
      </c>
      <c r="K1864" s="23" t="s">
        <v>22</v>
      </c>
    </row>
    <row r="1865" ht="22.5" customHeight="1">
      <c r="A1865" s="147">
        <v>46171.0</v>
      </c>
      <c r="B1865" s="15"/>
      <c r="C1865" s="46" t="s">
        <v>1542</v>
      </c>
      <c r="D1865" s="181" t="s">
        <v>30582</v>
      </c>
      <c r="E1865" s="100"/>
      <c r="F1865" s="112" t="str">
        <f t="shared" si="1"/>
        <v>NANCY JANET GUERRA RAMÍREZ </v>
      </c>
      <c r="G1865" s="100" t="s">
        <v>30583</v>
      </c>
      <c r="H1865" s="190"/>
      <c r="I1865" s="27"/>
      <c r="J1865" s="189" t="s">
        <v>26</v>
      </c>
      <c r="K1865" s="28"/>
    </row>
    <row r="1866" ht="22.5" customHeight="1">
      <c r="A1866" s="147">
        <v>46171.0</v>
      </c>
      <c r="B1866" s="15">
        <v>46169.0</v>
      </c>
      <c r="C1866" s="44">
        <v>42795.0</v>
      </c>
      <c r="D1866" s="181" t="s">
        <v>30584</v>
      </c>
      <c r="E1866" s="100"/>
      <c r="F1866" s="112" t="str">
        <f t="shared" si="1"/>
        <v>NATALIA RAQUEL OLIVARES PIVET </v>
      </c>
      <c r="G1866" s="100" t="s">
        <v>30585</v>
      </c>
      <c r="H1866" s="190"/>
      <c r="I1866" s="27"/>
      <c r="J1866" s="189" t="s">
        <v>17</v>
      </c>
      <c r="K1866" s="23" t="s">
        <v>22</v>
      </c>
    </row>
    <row r="1867" ht="22.5" customHeight="1">
      <c r="A1867" s="147">
        <v>46171.0</v>
      </c>
      <c r="B1867" s="15"/>
      <c r="C1867" s="46" t="s">
        <v>106</v>
      </c>
      <c r="D1867" s="181" t="s">
        <v>30586</v>
      </c>
      <c r="E1867" s="100"/>
      <c r="F1867" s="112" t="str">
        <f t="shared" si="1"/>
        <v>VICTOR ANDRÉ BUENO BARRA </v>
      </c>
      <c r="G1867" s="100" t="s">
        <v>30587</v>
      </c>
      <c r="H1867" s="39" t="s">
        <v>12</v>
      </c>
      <c r="I1867" s="27"/>
      <c r="J1867" s="189" t="s">
        <v>21</v>
      </c>
      <c r="K1867" s="23" t="s">
        <v>15</v>
      </c>
    </row>
    <row r="1868" ht="22.5" customHeight="1">
      <c r="A1868" s="147">
        <v>46171.0</v>
      </c>
      <c r="B1868" s="15"/>
      <c r="C1868" s="46" t="s">
        <v>3954</v>
      </c>
      <c r="D1868" s="181" t="s">
        <v>30588</v>
      </c>
      <c r="E1868" s="100"/>
      <c r="F1868" s="112" t="str">
        <f t="shared" si="1"/>
        <v>JAVIER ANDRES FERREIRA AGUIRRE </v>
      </c>
      <c r="G1868" s="100" t="s">
        <v>3294</v>
      </c>
      <c r="H1868" s="39" t="s">
        <v>12</v>
      </c>
      <c r="I1868" s="27"/>
      <c r="J1868" s="189" t="s">
        <v>21</v>
      </c>
      <c r="K1868" s="23" t="s">
        <v>15</v>
      </c>
    </row>
    <row r="1869" ht="22.5" customHeight="1">
      <c r="A1869" s="147">
        <v>46171.0</v>
      </c>
      <c r="B1869" s="15">
        <v>46170.0</v>
      </c>
      <c r="C1869" s="44">
        <v>43800.0</v>
      </c>
      <c r="D1869" s="181" t="s">
        <v>30589</v>
      </c>
      <c r="E1869" s="100"/>
      <c r="F1869" s="112" t="str">
        <f t="shared" si="1"/>
        <v>GUELIS DARÍO MONTENEGRO ZAMORA </v>
      </c>
      <c r="G1869" s="100" t="s">
        <v>30590</v>
      </c>
      <c r="H1869" s="39" t="s">
        <v>12</v>
      </c>
      <c r="I1869" s="27"/>
      <c r="J1869" s="189" t="s">
        <v>17</v>
      </c>
      <c r="K1869" s="23" t="s">
        <v>15</v>
      </c>
    </row>
    <row r="1870" ht="22.5" customHeight="1">
      <c r="A1870" s="147">
        <v>46171.0</v>
      </c>
      <c r="B1870" s="15">
        <v>46170.0</v>
      </c>
      <c r="C1870" s="44">
        <v>42887.0</v>
      </c>
      <c r="D1870" s="181" t="s">
        <v>30591</v>
      </c>
      <c r="E1870" s="100"/>
      <c r="F1870" s="112" t="str">
        <f t="shared" si="1"/>
        <v>MANUELA PAZ VENEGAS SILVA </v>
      </c>
      <c r="G1870" s="100" t="s">
        <v>30592</v>
      </c>
      <c r="H1870" s="39" t="s">
        <v>12</v>
      </c>
      <c r="I1870" s="27"/>
      <c r="J1870" s="189" t="s">
        <v>17</v>
      </c>
      <c r="K1870" s="23" t="s">
        <v>15</v>
      </c>
    </row>
    <row r="1871" ht="22.5" customHeight="1">
      <c r="A1871" s="147">
        <v>46171.0</v>
      </c>
      <c r="B1871" s="15"/>
      <c r="C1871" s="46" t="s">
        <v>319</v>
      </c>
      <c r="D1871" s="181" t="s">
        <v>30593</v>
      </c>
      <c r="E1871" s="100"/>
      <c r="F1871" s="112" t="str">
        <f t="shared" si="1"/>
        <v>VÍCTOR ANDRÉS CALDERÓN ESPINOZA </v>
      </c>
      <c r="G1871" s="100" t="s">
        <v>30594</v>
      </c>
      <c r="H1871" s="39" t="s">
        <v>12</v>
      </c>
      <c r="I1871" s="27"/>
      <c r="J1871" s="189" t="s">
        <v>21</v>
      </c>
      <c r="K1871" s="23" t="s">
        <v>15</v>
      </c>
    </row>
    <row r="1872" ht="22.5" customHeight="1">
      <c r="A1872" s="147">
        <v>46171.0</v>
      </c>
      <c r="B1872" s="15"/>
      <c r="C1872" s="46"/>
      <c r="D1872" s="181" t="s">
        <v>30595</v>
      </c>
      <c r="E1872" s="100"/>
      <c r="F1872" s="112" t="str">
        <f t="shared" si="1"/>
        <v>PEDRO ANTONIO MUÑOZ BALLIER </v>
      </c>
      <c r="G1872" s="100" t="s">
        <v>30596</v>
      </c>
      <c r="H1872" s="190"/>
      <c r="I1872" s="27"/>
      <c r="J1872" s="189" t="s">
        <v>14</v>
      </c>
      <c r="K1872" s="28"/>
    </row>
    <row r="1873" ht="22.5" customHeight="1">
      <c r="A1873" s="147">
        <v>46171.0</v>
      </c>
      <c r="B1873" s="15">
        <v>46171.0</v>
      </c>
      <c r="C1873" s="44">
        <v>44682.0</v>
      </c>
      <c r="D1873" s="181" t="s">
        <v>30597</v>
      </c>
      <c r="E1873" s="100"/>
      <c r="F1873" s="112" t="str">
        <f t="shared" si="1"/>
        <v>JOSÉ LUIS ZAMBRA PARRA </v>
      </c>
      <c r="G1873" s="100" t="s">
        <v>30598</v>
      </c>
      <c r="H1873" s="39" t="s">
        <v>12</v>
      </c>
      <c r="I1873" s="27"/>
      <c r="J1873" s="189" t="s">
        <v>17</v>
      </c>
      <c r="K1873" s="23" t="s">
        <v>15</v>
      </c>
    </row>
    <row r="1874" ht="22.5" customHeight="1">
      <c r="A1874" s="147">
        <v>46171.0</v>
      </c>
      <c r="B1874" s="15"/>
      <c r="C1874" s="44"/>
      <c r="D1874" s="181" t="s">
        <v>30599</v>
      </c>
      <c r="E1874" s="100"/>
      <c r="F1874" s="112" t="str">
        <f t="shared" si="1"/>
        <v>SIMON LUCIANO CIFUENTES MAUREIRA </v>
      </c>
      <c r="G1874" s="100" t="s">
        <v>30600</v>
      </c>
      <c r="H1874" s="190"/>
      <c r="I1874" s="27"/>
      <c r="J1874" s="189" t="s">
        <v>14</v>
      </c>
      <c r="K1874" s="28"/>
    </row>
    <row r="1875" ht="22.5" customHeight="1">
      <c r="A1875" s="147">
        <v>46171.0</v>
      </c>
      <c r="B1875" s="15"/>
      <c r="C1875" s="44"/>
      <c r="D1875" s="181" t="s">
        <v>30601</v>
      </c>
      <c r="E1875" s="100" t="s">
        <v>30602</v>
      </c>
      <c r="F1875" s="112" t="str">
        <f t="shared" si="1"/>
        <v>JOHNY CLAUDIO PANTOJA VERA</v>
      </c>
      <c r="G1875" s="100" t="s">
        <v>30603</v>
      </c>
      <c r="H1875" s="39" t="s">
        <v>12</v>
      </c>
      <c r="I1875" s="27"/>
      <c r="J1875" s="189" t="s">
        <v>17</v>
      </c>
      <c r="K1875" s="23" t="s">
        <v>15</v>
      </c>
    </row>
    <row r="1876" ht="22.5" customHeight="1">
      <c r="A1876" s="147">
        <v>46171.0</v>
      </c>
      <c r="B1876" s="15"/>
      <c r="C1876" s="46" t="s">
        <v>6788</v>
      </c>
      <c r="D1876" s="181" t="s">
        <v>30604</v>
      </c>
      <c r="E1876" s="100" t="s">
        <v>30605</v>
      </c>
      <c r="F1876" s="112" t="str">
        <f t="shared" si="1"/>
        <v>ISMAEL FERNANDO ARREDONDO PINTO</v>
      </c>
      <c r="G1876" s="100" t="s">
        <v>30606</v>
      </c>
      <c r="H1876" s="39" t="s">
        <v>12</v>
      </c>
      <c r="I1876" s="27"/>
      <c r="J1876" s="189" t="s">
        <v>21</v>
      </c>
      <c r="K1876" s="23" t="s">
        <v>15</v>
      </c>
    </row>
    <row r="1877" ht="22.5" customHeight="1">
      <c r="A1877" s="147">
        <v>46171.0</v>
      </c>
      <c r="B1877" s="15">
        <v>46171.0</v>
      </c>
      <c r="C1877" s="44">
        <v>45778.0</v>
      </c>
      <c r="D1877" s="181" t="s">
        <v>30607</v>
      </c>
      <c r="E1877" s="100" t="s">
        <v>30608</v>
      </c>
      <c r="F1877" s="112" t="str">
        <f t="shared" si="1"/>
        <v>PIERANGELA FRANCESCA LAGOMARSINO LENCIONI</v>
      </c>
      <c r="G1877" s="100" t="s">
        <v>30609</v>
      </c>
      <c r="H1877" s="39" t="s">
        <v>12</v>
      </c>
      <c r="I1877" s="27"/>
      <c r="J1877" s="189" t="s">
        <v>17</v>
      </c>
      <c r="K1877" s="23" t="s">
        <v>15</v>
      </c>
    </row>
    <row r="1878" ht="22.5" customHeight="1">
      <c r="A1878" s="147">
        <v>46171.0</v>
      </c>
      <c r="B1878" s="46"/>
      <c r="C1878" s="44"/>
      <c r="D1878" s="181" t="s">
        <v>30610</v>
      </c>
      <c r="E1878" s="100" t="s">
        <v>30611</v>
      </c>
      <c r="F1878" s="112" t="str">
        <f t="shared" si="1"/>
        <v>REMICIO MARCELO SILVA LARA</v>
      </c>
      <c r="G1878" s="100" t="s">
        <v>30612</v>
      </c>
      <c r="H1878" s="39" t="s">
        <v>12</v>
      </c>
      <c r="I1878" s="27"/>
      <c r="J1878" s="189" t="s">
        <v>17</v>
      </c>
      <c r="K1878" s="23" t="s">
        <v>15</v>
      </c>
    </row>
  </sheetData>
  <customSheetViews>
    <customSheetView guid="{ED6DC6EE-5E1D-460C-99F4-A13882A614C2}" filter="1" showAutoFilter="1">
      <autoFilter ref="$A$2:$K$1878">
        <filterColumn colId="10">
          <filters blank="1">
            <filter val="CLASE PENDIENTE"/>
          </filters>
        </filterColumn>
        <filterColumn colId="9">
          <filters>
            <filter val="CAMBIO DOM. SUBIDO CON CORREO"/>
            <filter val="SUBIDA CON OFICIO"/>
            <filter val="CAMBIO DE DOMICILIO SOLICITADO"/>
          </filters>
        </filterColumn>
        <filterColumn colId="7">
          <filters>
            <filter val="AV. ARGENTINA"/>
          </filters>
        </filterColumn>
        <sortState ref="A2:K1878">
          <sortCondition ref="A2:A1878"/>
        </sortState>
      </autoFilter>
      <extLst>
        <ext uri="GoogleSheetsCustomDataVersion1">
          <go:sheetsCustomData xmlns:go="http://customooxmlschemas.google.com/" filterViewId="1145762970"/>
        </ext>
      </extLst>
    </customSheetView>
    <customSheetView guid="{62F81D7F-7636-4733-99D3-2DF1DF9563D1}" filter="1" showAutoFilter="1">
      <autoFilter ref="$A$2:$K$1878">
        <filterColumn colId="0">
          <filters>
            <filter val="29/5/2026"/>
          </filters>
        </filterColumn>
        <sortState ref="A2:K1878">
          <sortCondition ref="J2:J1878"/>
          <sortCondition ref="A2:A1878"/>
        </sortState>
      </autoFilter>
      <extLst>
        <ext uri="GoogleSheetsCustomDataVersion1">
          <go:sheetsCustomData xmlns:go="http://customooxmlschemas.google.com/" filterViewId="1262502020"/>
        </ext>
      </extLst>
    </customSheetView>
    <customSheetView guid="{BA9E0F18-B3D2-437C-AC01-D98E9BB8417A}" filter="1" showAutoFilter="1">
      <autoFilter ref="$A$2:$K$1878">
        <filterColumn colId="9">
          <filters>
            <filter val="CREAR OFICIO"/>
          </filters>
        </filterColumn>
        <sortState ref="A2:K1878">
          <sortCondition ref="J2:J1878"/>
          <sortCondition ref="A2:A1878"/>
        </sortState>
      </autoFilter>
      <extLst>
        <ext uri="GoogleSheetsCustomDataVersion1">
          <go:sheetsCustomData xmlns:go="http://customooxmlschemas.google.com/" filterViewId="1700882692"/>
        </ext>
      </extLst>
    </customSheetView>
    <customSheetView guid="{001CC680-0ABD-489E-A07F-07673CADF09C}" filter="1" showAutoFilter="1">
      <autoFilter ref="$A$2:$K$1878"/>
      <extLst>
        <ext uri="GoogleSheetsCustomDataVersion1">
          <go:sheetsCustomData xmlns:go="http://customooxmlschemas.google.com/" filterViewId="1739671669"/>
        </ext>
      </extLst>
    </customSheetView>
    <customSheetView guid="{81BE92D6-6254-4E63-BF39-98D75DC82B19}" filter="1" showAutoFilter="1">
      <autoFilter ref="$A$2:$K$1878">
        <filterColumn colId="9">
          <filters/>
        </filterColumn>
        <sortState ref="A2:K1878">
          <sortCondition ref="A2:A1878"/>
          <sortCondition ref="J2:J1878"/>
        </sortState>
      </autoFilter>
      <extLst>
        <ext uri="GoogleSheetsCustomDataVersion1">
          <go:sheetsCustomData xmlns:go="http://customooxmlschemas.google.com/" filterViewId="1788610794"/>
        </ext>
      </extLst>
    </customSheetView>
    <customSheetView guid="{379905B9-0B60-40BB-96FD-08E00FEC98F8}" filter="1" showAutoFilter="1">
      <autoFilter ref="$A$2:$K$1878">
        <filterColumn colId="10">
          <filters blank="1"/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7">
          <filters>
            <filter val="AV. ARGENTINA"/>
          </filters>
        </filterColumn>
      </autoFilter>
      <extLst>
        <ext uri="GoogleSheetsCustomDataVersion1">
          <go:sheetsCustomData xmlns:go="http://customooxmlschemas.google.com/" filterViewId="1840069450"/>
        </ext>
      </extLst>
    </customSheetView>
    <customSheetView guid="{8AFB4DE4-19C0-46F6-98D8-08ED6A808B83}" filter="1" showAutoFilter="1">
      <autoFilter ref="$A$2:$K$1878">
        <filterColumn colId="9">
          <filters>
            <filter val="CAMBIO DE DOMICILIO SOLICITADO"/>
          </filters>
        </filterColumn>
        <filterColumn colId="7">
          <filters>
            <filter val="AV. ARGENTINA"/>
          </filters>
        </filterColumn>
      </autoFilter>
      <extLst>
        <ext uri="GoogleSheetsCustomDataVersion1">
          <go:sheetsCustomData xmlns:go="http://customooxmlschemas.google.com/" filterViewId="1997351270"/>
        </ext>
      </extLst>
    </customSheetView>
    <customSheetView guid="{F58282D0-9D9B-4687-A0E8-E5FE1A54BC10}" filter="1" showAutoFilter="1">
      <autoFilter ref="$A$2:$K$1878">
        <filterColumn colId="0">
          <filters>
            <filter val="29/5/2026"/>
            <filter val="25/5/2026"/>
          </filters>
        </filterColumn>
        <filterColumn colId="7">
          <filters>
            <filter val="AV. ARGENTINA"/>
          </filters>
        </filterColumn>
        <sortState ref="A2:K1878">
          <sortCondition ref="A2:A1878"/>
        </sortState>
      </autoFilter>
      <extLst>
        <ext uri="GoogleSheetsCustomDataVersion1">
          <go:sheetsCustomData xmlns:go="http://customooxmlschemas.google.com/" filterViewId="399126509"/>
        </ext>
      </extLst>
    </customSheetView>
    <customSheetView guid="{A9F1EC40-A7DD-4060-98DD-89DF5DDBBF9B}" filter="1" showAutoFilter="1">
      <autoFilter ref="$A$2:$K$1878">
        <filterColumn colId="9">
          <filters>
            <filter val="CAMBIO DOM. SUBIDO CON CORREO"/>
            <filter val="SUBIDA A CONASET"/>
            <filter val="SUBIDA CON OFICIO"/>
            <filter val="SUBIDA CON F8"/>
            <filter val="CREAR OFICIO"/>
          </filters>
        </filterColumn>
        <filterColumn colId="10">
          <filters blank="1">
            <filter val="ESPERA EXÁMEN"/>
            <filter val="CLASE PENDIENTE"/>
          </filters>
        </filterColumn>
      </autoFilter>
      <extLst>
        <ext uri="GoogleSheetsCustomDataVersion1">
          <go:sheetsCustomData xmlns:go="http://customooxmlschemas.google.com/" filterViewId="626127639"/>
        </ext>
      </extLst>
    </customSheetView>
    <customSheetView guid="{05F30583-2DB3-4CF8-8C4C-D9A5285C6DBA}" filter="1" showAutoFilter="1">
      <autoFilter ref="$A$2:$K$1878">
        <filterColumn colId="9">
          <filters/>
        </filterColumn>
      </autoFilter>
      <extLst>
        <ext uri="GoogleSheetsCustomDataVersion1">
          <go:sheetsCustomData xmlns:go="http://customooxmlschemas.google.com/" filterViewId="828046505"/>
        </ext>
      </extLst>
    </customSheetView>
  </customSheetViews>
  <mergeCells count="1">
    <mergeCell ref="F1:G1"/>
  </mergeCells>
  <conditionalFormatting sqref="A998:A1001 D998:E1001 G998:G1001">
    <cfRule type="expression" dxfId="5" priority="1">
      <formula>#REF!="1° LICENCIA"</formula>
    </cfRule>
  </conditionalFormatting>
  <conditionalFormatting sqref="A998:A1001 D998:E1001 G998:G1001">
    <cfRule type="expression" dxfId="6" priority="2">
      <formula>#REF!="SUBIDA A CONASET"</formula>
    </cfRule>
  </conditionalFormatting>
  <conditionalFormatting sqref="A998:A1001 D998:E1001 G998:G1001">
    <cfRule type="expression" dxfId="7" priority="3">
      <formula>#REF!="SUBIDA CON F8"</formula>
    </cfRule>
  </conditionalFormatting>
  <conditionalFormatting sqref="A998:A1001 D998:E1001 G998:G1001">
    <cfRule type="expression" dxfId="8" priority="4">
      <formula>#REF!="CAMBIO DOM. SUBIDO A CONASET"</formula>
    </cfRule>
  </conditionalFormatting>
  <conditionalFormatting sqref="A998:A1001 D998:E1001 G998:G1001">
    <cfRule type="expression" dxfId="9" priority="5">
      <formula>#REF!="SE ENCUENTRA EN ARCHIVOS"</formula>
    </cfRule>
  </conditionalFormatting>
  <conditionalFormatting sqref="A998:A1001 D998:E1001 G998:G1001">
    <cfRule type="expression" dxfId="10" priority="6">
      <formula>#REF!="SE ENCUENTRA EN OF.43"</formula>
    </cfRule>
  </conditionalFormatting>
  <conditionalFormatting sqref="A998:A1001 D998:E1001 G998:G1001">
    <cfRule type="expression" dxfId="11" priority="7">
      <formula>#REF!="CAMBIO DE DOMICILIO SOLICITADO"</formula>
    </cfRule>
  </conditionalFormatting>
  <conditionalFormatting sqref="A998:A1001 D998:E1001 G998:G1001">
    <cfRule type="expression" dxfId="12" priority="8">
      <formula>#REF!="CAMBIO DE DOMICILIO"</formula>
    </cfRule>
  </conditionalFormatting>
  <conditionalFormatting sqref="A998:A1001 D998:E1001 G998:G1001">
    <cfRule type="expression" dxfId="13" priority="9">
      <formula>#REF!="NO EXISTE CARPETA"</formula>
    </cfRule>
  </conditionalFormatting>
  <conditionalFormatting sqref="A998:A1001 D998:E1001 G998:G1001">
    <cfRule type="expression" dxfId="14" priority="10">
      <formula>#REF!="CREAR OFICIO "</formula>
    </cfRule>
  </conditionalFormatting>
  <conditionalFormatting sqref="A353:K355 B1185:B1186">
    <cfRule type="expression" dxfId="10" priority="11">
      <formula>$J353="SE ENCUENTRA EN OF. 43"</formula>
    </cfRule>
  </conditionalFormatting>
  <conditionalFormatting sqref="A353:K355 B1185:B1186">
    <cfRule type="expression" dxfId="17" priority="12">
      <formula>$J353="CREAR OFICIO"</formula>
    </cfRule>
  </conditionalFormatting>
  <conditionalFormatting sqref="A3:K1878">
    <cfRule type="expression" dxfId="5" priority="13">
      <formula>$J3="1° LICENCIA"</formula>
    </cfRule>
  </conditionalFormatting>
  <conditionalFormatting sqref="A3:K1878">
    <cfRule type="expression" dxfId="6" priority="14">
      <formula>$J3="SUBIDA A CONASET"</formula>
    </cfRule>
  </conditionalFormatting>
  <conditionalFormatting sqref="A3:K1878">
    <cfRule type="expression" dxfId="7" priority="15">
      <formula>$J3="SUBIDA CON F8"</formula>
    </cfRule>
  </conditionalFormatting>
  <conditionalFormatting sqref="A3:K1878">
    <cfRule type="expression" dxfId="8" priority="16">
      <formula>$J3="CAMBIO DOM. SUBIDO A CONASET"</formula>
    </cfRule>
  </conditionalFormatting>
  <conditionalFormatting sqref="A3:K1878">
    <cfRule type="expression" dxfId="21" priority="17">
      <formula>$J3="CAMBIO DOM. SUBIDO CON CORREO"</formula>
    </cfRule>
  </conditionalFormatting>
  <conditionalFormatting sqref="A3:K1878">
    <cfRule type="expression" dxfId="15" priority="18">
      <formula>$J3="SUBIDA CON OFICIO"</formula>
    </cfRule>
  </conditionalFormatting>
  <conditionalFormatting sqref="A3:K1878">
    <cfRule type="expression" dxfId="9" priority="19">
      <formula>$J3="SE ENCUENTRA EN ARCHIVOS"</formula>
    </cfRule>
  </conditionalFormatting>
  <conditionalFormatting sqref="A3:K1878">
    <cfRule type="expression" dxfId="10" priority="20">
      <formula>$J3="SE ENCUENTRA EN OF.43"</formula>
    </cfRule>
  </conditionalFormatting>
  <conditionalFormatting sqref="A3:K1878">
    <cfRule type="expression" dxfId="11" priority="21">
      <formula>$J3="CAMBIO DE DOMICILIO SOLICITADO"</formula>
    </cfRule>
  </conditionalFormatting>
  <conditionalFormatting sqref="A3:K1878">
    <cfRule type="expression" dxfId="12" priority="22">
      <formula>$J3="CAMBIO DE DOMICILIO"</formula>
    </cfRule>
  </conditionalFormatting>
  <conditionalFormatting sqref="A3:K1878">
    <cfRule type="expression" dxfId="13" priority="23">
      <formula>$J3="NO EXISTE CARPETA"</formula>
    </cfRule>
  </conditionalFormatting>
  <conditionalFormatting sqref="A3">
    <cfRule type="expression" dxfId="11" priority="24">
      <formula>$J3="CAMBIO DE DOMICILIO SOLICITADO"</formula>
    </cfRule>
  </conditionalFormatting>
  <conditionalFormatting sqref="A3:K1878">
    <cfRule type="expression" dxfId="14" priority="25">
      <formula>$J3="CREAR OFICIO "</formula>
    </cfRule>
  </conditionalFormatting>
  <dataValidations>
    <dataValidation type="list" allowBlank="1" sqref="H3:H1878">
      <formula1>"AV. ARGENTINA"</formula1>
    </dataValidation>
    <dataValidation type="list" allowBlank="1" sqref="I3:I1878">
      <formula1>"ALERTADA,REVISAR"</formula1>
    </dataValidation>
    <dataValidation type="list" allowBlank="1" sqref="K3:K1878">
      <formula1>"OTORGADO,DENEGADO,ESPERA EXÁMEN,S/SGL,CLASE PENDIENTE "</formula1>
    </dataValidation>
    <dataValidation type="custom" allowBlank="1" showDropDown="1" sqref="A3:A1878">
      <formula1>OR(NOT(ISERROR(DATEVALUE(A3))), AND(ISNUMBER(A3), LEFT(CELL("format", A3))="D"))</formula1>
    </dataValidation>
    <dataValidation type="list" allowBlank="1" sqref="J3:J1878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1878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0"/>
    <col customWidth="1" min="3" max="3" width="26.13"/>
    <col customWidth="1" hidden="1" min="4" max="4" width="26.75"/>
    <col customWidth="1" hidden="1" min="5" max="5" width="20.88"/>
    <col customWidth="1" min="6" max="6" width="42.63"/>
    <col customWidth="1" min="7" max="7" width="14.25"/>
    <col customWidth="1" min="8" max="8" width="19.38"/>
    <col customWidth="1" min="9" max="9" width="18.0"/>
    <col customWidth="1" min="10" max="10" width="26.63"/>
    <col customWidth="1" min="11" max="11" width="25.5"/>
  </cols>
  <sheetData>
    <row r="1">
      <c r="A1" s="30"/>
      <c r="B1" s="1"/>
      <c r="C1" s="6"/>
      <c r="D1" s="194"/>
      <c r="E1" s="32"/>
      <c r="F1" s="33" t="s">
        <v>31</v>
      </c>
      <c r="G1" s="5"/>
      <c r="H1" s="34"/>
      <c r="I1" s="7"/>
      <c r="J1" s="187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46146.0</v>
      </c>
      <c r="B3" s="15">
        <v>46132.0</v>
      </c>
      <c r="C3" s="44">
        <v>42430.0</v>
      </c>
      <c r="D3" s="181" t="s">
        <v>30613</v>
      </c>
      <c r="E3" s="100"/>
      <c r="F3" s="112" t="str">
        <f t="shared" ref="F3:F560" si="1">UPPER(D3&amp;" "&amp;E3)</f>
        <v>PAULA AROCA MUÑOZ </v>
      </c>
      <c r="G3" s="100" t="s">
        <v>30614</v>
      </c>
      <c r="H3" s="190"/>
      <c r="I3" s="27"/>
      <c r="J3" s="189" t="s">
        <v>17</v>
      </c>
      <c r="K3" s="23" t="s">
        <v>22</v>
      </c>
    </row>
    <row r="4" ht="22.5" customHeight="1">
      <c r="A4" s="147">
        <v>46146.0</v>
      </c>
      <c r="B4" s="15"/>
      <c r="C4" s="46" t="s">
        <v>2490</v>
      </c>
      <c r="D4" s="181" t="s">
        <v>30615</v>
      </c>
      <c r="E4" s="100"/>
      <c r="F4" s="112" t="str">
        <f t="shared" si="1"/>
        <v>ELVIS JONATHAN VEGA HERRERA </v>
      </c>
      <c r="G4" s="100" t="s">
        <v>30616</v>
      </c>
      <c r="H4" s="39" t="s">
        <v>33</v>
      </c>
      <c r="I4" s="27"/>
      <c r="J4" s="189" t="s">
        <v>21</v>
      </c>
      <c r="K4" s="23" t="s">
        <v>15</v>
      </c>
    </row>
    <row r="5" ht="22.5" customHeight="1">
      <c r="A5" s="147">
        <v>46146.0</v>
      </c>
      <c r="B5" s="15"/>
      <c r="C5" s="44">
        <v>45748.0</v>
      </c>
      <c r="D5" s="181" t="s">
        <v>30617</v>
      </c>
      <c r="E5" s="100"/>
      <c r="F5" s="112" t="str">
        <f t="shared" si="1"/>
        <v>RAÚL IGNACIO DURÁN PONTINO </v>
      </c>
      <c r="G5" s="100" t="s">
        <v>30618</v>
      </c>
      <c r="H5" s="39" t="s">
        <v>33</v>
      </c>
      <c r="I5" s="27"/>
      <c r="J5" s="189" t="s">
        <v>17</v>
      </c>
      <c r="K5" s="23" t="s">
        <v>22</v>
      </c>
    </row>
    <row r="6" ht="22.5" customHeight="1">
      <c r="A6" s="147">
        <v>46146.0</v>
      </c>
      <c r="B6" s="15"/>
      <c r="C6" s="44">
        <v>45078.0</v>
      </c>
      <c r="D6" s="181" t="s">
        <v>30619</v>
      </c>
      <c r="E6" s="100"/>
      <c r="F6" s="112" t="str">
        <f t="shared" si="1"/>
        <v>OSCAR EMILIO MIRANDA GONZÁLEZ </v>
      </c>
      <c r="G6" s="100" t="s">
        <v>30620</v>
      </c>
      <c r="H6" s="190"/>
      <c r="I6" s="27"/>
      <c r="J6" s="189" t="s">
        <v>17</v>
      </c>
      <c r="K6" s="23" t="s">
        <v>15</v>
      </c>
    </row>
    <row r="7" ht="22.5" customHeight="1">
      <c r="A7" s="147">
        <v>46146.0</v>
      </c>
      <c r="B7" s="15"/>
      <c r="C7" s="46" t="s">
        <v>106</v>
      </c>
      <c r="D7" s="181" t="s">
        <v>30621</v>
      </c>
      <c r="E7" s="100"/>
      <c r="F7" s="112" t="str">
        <f t="shared" si="1"/>
        <v>BORIS SAMUEL ARACENA GONZÁLEZ </v>
      </c>
      <c r="G7" s="100" t="s">
        <v>30622</v>
      </c>
      <c r="H7" s="39" t="s">
        <v>33</v>
      </c>
      <c r="I7" s="27"/>
      <c r="J7" s="189" t="s">
        <v>21</v>
      </c>
      <c r="K7" s="23" t="s">
        <v>15</v>
      </c>
    </row>
    <row r="8" ht="22.5" customHeight="1">
      <c r="A8" s="147">
        <v>46146.0</v>
      </c>
      <c r="B8" s="15"/>
      <c r="C8" s="46" t="s">
        <v>1312</v>
      </c>
      <c r="D8" s="181" t="s">
        <v>30623</v>
      </c>
      <c r="E8" s="100"/>
      <c r="F8" s="112" t="str">
        <f t="shared" si="1"/>
        <v>ANDRÉS ALEJANDRO LÓPEZ ORELLANA </v>
      </c>
      <c r="G8" s="100" t="s">
        <v>30624</v>
      </c>
      <c r="H8" s="39" t="s">
        <v>33</v>
      </c>
      <c r="I8" s="27"/>
      <c r="J8" s="189" t="s">
        <v>21</v>
      </c>
      <c r="K8" s="23" t="s">
        <v>15</v>
      </c>
    </row>
    <row r="9" ht="22.5" customHeight="1">
      <c r="A9" s="147">
        <v>46146.0</v>
      </c>
      <c r="B9" s="15">
        <v>46132.0</v>
      </c>
      <c r="C9" s="44">
        <v>44652.0</v>
      </c>
      <c r="D9" s="181" t="s">
        <v>30625</v>
      </c>
      <c r="E9" s="100"/>
      <c r="F9" s="112" t="str">
        <f t="shared" si="1"/>
        <v>HANS GERARDO ZAMORANO FERNÁNDEZ </v>
      </c>
      <c r="G9" s="100" t="s">
        <v>30626</v>
      </c>
      <c r="H9" s="190"/>
      <c r="I9" s="27"/>
      <c r="J9" s="189" t="s">
        <v>17</v>
      </c>
      <c r="K9" s="23" t="s">
        <v>15</v>
      </c>
    </row>
    <row r="10" ht="22.5" customHeight="1">
      <c r="A10" s="147">
        <v>46146.0</v>
      </c>
      <c r="B10" s="15"/>
      <c r="C10" s="46" t="s">
        <v>432</v>
      </c>
      <c r="D10" s="181" t="s">
        <v>30627</v>
      </c>
      <c r="E10" s="100"/>
      <c r="F10" s="112" t="str">
        <f t="shared" si="1"/>
        <v>JOSÉ ENRIQUE VALENZUELA TORO </v>
      </c>
      <c r="G10" s="100" t="s">
        <v>30628</v>
      </c>
      <c r="H10" s="39" t="s">
        <v>33</v>
      </c>
      <c r="I10" s="27"/>
      <c r="J10" s="189" t="s">
        <v>21226</v>
      </c>
      <c r="K10" s="23" t="s">
        <v>15</v>
      </c>
    </row>
    <row r="11" ht="22.5" customHeight="1">
      <c r="A11" s="147">
        <v>46146.0</v>
      </c>
      <c r="B11" s="15"/>
      <c r="C11" s="46" t="s">
        <v>23947</v>
      </c>
      <c r="D11" s="181" t="s">
        <v>30629</v>
      </c>
      <c r="E11" s="100"/>
      <c r="F11" s="112" t="str">
        <f t="shared" si="1"/>
        <v>ANTONIO MAXIMILIANO AGUILAR GAJARDO </v>
      </c>
      <c r="G11" s="100" t="s">
        <v>30630</v>
      </c>
      <c r="H11" s="190"/>
      <c r="I11" s="27"/>
      <c r="J11" s="189" t="s">
        <v>21</v>
      </c>
      <c r="K11" s="23" t="s">
        <v>15</v>
      </c>
    </row>
    <row r="12" ht="22.5" customHeight="1">
      <c r="A12" s="147">
        <v>46146.0</v>
      </c>
      <c r="B12" s="15"/>
      <c r="C12" s="46" t="s">
        <v>232</v>
      </c>
      <c r="D12" s="181" t="s">
        <v>30631</v>
      </c>
      <c r="E12" s="100"/>
      <c r="F12" s="112" t="str">
        <f t="shared" si="1"/>
        <v>KATHERIN YOELY ÓRDENES HUERTA </v>
      </c>
      <c r="G12" s="100" t="s">
        <v>30632</v>
      </c>
      <c r="H12" s="39" t="s">
        <v>33</v>
      </c>
      <c r="I12" s="27"/>
      <c r="J12" s="189" t="s">
        <v>21</v>
      </c>
      <c r="K12" s="23" t="s">
        <v>15</v>
      </c>
    </row>
    <row r="13" ht="22.5" customHeight="1">
      <c r="A13" s="147">
        <v>46146.0</v>
      </c>
      <c r="B13" s="15">
        <v>46133.0</v>
      </c>
      <c r="C13" s="44">
        <v>44562.0</v>
      </c>
      <c r="D13" s="181" t="s">
        <v>30633</v>
      </c>
      <c r="E13" s="100"/>
      <c r="F13" s="112" t="str">
        <f t="shared" si="1"/>
        <v>WILLFREDO ANÍBAL BAEZA GRANDÓN </v>
      </c>
      <c r="G13" s="100" t="s">
        <v>30634</v>
      </c>
      <c r="H13" s="39" t="s">
        <v>33</v>
      </c>
      <c r="I13" s="27"/>
      <c r="J13" s="189" t="s">
        <v>17</v>
      </c>
      <c r="K13" s="23" t="s">
        <v>15</v>
      </c>
    </row>
    <row r="14" ht="22.5" customHeight="1">
      <c r="A14" s="147">
        <v>46146.0</v>
      </c>
      <c r="B14" s="15">
        <v>46146.0</v>
      </c>
      <c r="C14" s="44">
        <v>43525.0</v>
      </c>
      <c r="D14" s="181" t="s">
        <v>30635</v>
      </c>
      <c r="E14" s="100"/>
      <c r="F14" s="112" t="str">
        <f t="shared" si="1"/>
        <v>MARÍA LORETO DE LA FUENTE GARAY </v>
      </c>
      <c r="G14" s="100" t="s">
        <v>30636</v>
      </c>
      <c r="H14" s="190"/>
      <c r="I14" s="27"/>
      <c r="J14" s="189" t="s">
        <v>19</v>
      </c>
      <c r="K14" s="23" t="s">
        <v>22</v>
      </c>
    </row>
    <row r="15" ht="22.5" customHeight="1">
      <c r="A15" s="147">
        <v>46146.0</v>
      </c>
      <c r="B15" s="15">
        <v>46132.0</v>
      </c>
      <c r="C15" s="44">
        <v>43525.0</v>
      </c>
      <c r="D15" s="181" t="s">
        <v>30637</v>
      </c>
      <c r="E15" s="100"/>
      <c r="F15" s="112" t="str">
        <f t="shared" si="1"/>
        <v>NELSON FRANCISCO CASTRO RODRÍGUEZ </v>
      </c>
      <c r="G15" s="100" t="s">
        <v>30638</v>
      </c>
      <c r="H15" s="39" t="s">
        <v>33</v>
      </c>
      <c r="I15" s="27"/>
      <c r="J15" s="189" t="s">
        <v>17</v>
      </c>
      <c r="K15" s="23" t="s">
        <v>15</v>
      </c>
    </row>
    <row r="16" ht="22.5" customHeight="1">
      <c r="A16" s="147">
        <v>46146.0</v>
      </c>
      <c r="B16" s="15">
        <v>46132.0</v>
      </c>
      <c r="C16" s="44">
        <v>43709.0</v>
      </c>
      <c r="D16" s="181" t="s">
        <v>30639</v>
      </c>
      <c r="E16" s="100"/>
      <c r="F16" s="112" t="str">
        <f t="shared" si="1"/>
        <v>SUSSY NATALIA ATALAH MC DONALD </v>
      </c>
      <c r="G16" s="100" t="s">
        <v>30640</v>
      </c>
      <c r="H16" s="39" t="s">
        <v>33</v>
      </c>
      <c r="I16" s="27"/>
      <c r="J16" s="189" t="s">
        <v>17</v>
      </c>
      <c r="K16" s="23" t="s">
        <v>15</v>
      </c>
    </row>
    <row r="17" ht="22.5" customHeight="1">
      <c r="A17" s="147">
        <v>46146.0</v>
      </c>
      <c r="B17" s="15">
        <v>46132.0</v>
      </c>
      <c r="C17" s="44">
        <v>43891.0</v>
      </c>
      <c r="D17" s="181" t="s">
        <v>30641</v>
      </c>
      <c r="E17" s="100"/>
      <c r="F17" s="112" t="str">
        <f t="shared" si="1"/>
        <v>SOFÍA NATALIA CABRERA ATALAH </v>
      </c>
      <c r="G17" s="100" t="s">
        <v>30642</v>
      </c>
      <c r="H17" s="39" t="s">
        <v>33</v>
      </c>
      <c r="I17" s="27"/>
      <c r="J17" s="189" t="s">
        <v>17</v>
      </c>
      <c r="K17" s="23" t="s">
        <v>15</v>
      </c>
    </row>
    <row r="18" ht="22.5" customHeight="1">
      <c r="A18" s="147">
        <v>46146.0</v>
      </c>
      <c r="B18" s="15">
        <v>46132.0</v>
      </c>
      <c r="C18" s="44">
        <v>43891.0</v>
      </c>
      <c r="D18" s="181" t="s">
        <v>30643</v>
      </c>
      <c r="E18" s="100"/>
      <c r="F18" s="112" t="str">
        <f t="shared" si="1"/>
        <v>MARTINA NATALIA CABRERA ATALAH </v>
      </c>
      <c r="G18" s="100" t="s">
        <v>30644</v>
      </c>
      <c r="H18" s="39" t="s">
        <v>33</v>
      </c>
      <c r="I18" s="27"/>
      <c r="J18" s="189" t="s">
        <v>17</v>
      </c>
      <c r="K18" s="23" t="s">
        <v>15</v>
      </c>
    </row>
    <row r="19" ht="22.5" customHeight="1">
      <c r="A19" s="147">
        <v>46146.0</v>
      </c>
      <c r="B19" s="15"/>
      <c r="C19" s="46" t="s">
        <v>106</v>
      </c>
      <c r="D19" s="181" t="s">
        <v>30645</v>
      </c>
      <c r="E19" s="100"/>
      <c r="F19" s="112" t="str">
        <f t="shared" si="1"/>
        <v>WILSON ALFONSO LEIVA FLORES </v>
      </c>
      <c r="G19" s="100" t="s">
        <v>30646</v>
      </c>
      <c r="H19" s="39" t="s">
        <v>33</v>
      </c>
      <c r="I19" s="27"/>
      <c r="J19" s="189" t="s">
        <v>21</v>
      </c>
      <c r="K19" s="23" t="s">
        <v>18</v>
      </c>
    </row>
    <row r="20" ht="22.5" customHeight="1">
      <c r="A20" s="147">
        <v>46146.0</v>
      </c>
      <c r="B20" s="15">
        <v>46132.0</v>
      </c>
      <c r="C20" s="44">
        <v>45170.0</v>
      </c>
      <c r="D20" s="181" t="s">
        <v>30647</v>
      </c>
      <c r="E20" s="100"/>
      <c r="F20" s="112" t="str">
        <f t="shared" si="1"/>
        <v>MELISSA GABRIELA REJANO VERGARA </v>
      </c>
      <c r="G20" s="100" t="s">
        <v>30648</v>
      </c>
      <c r="H20" s="39" t="s">
        <v>33</v>
      </c>
      <c r="I20" s="27"/>
      <c r="J20" s="189" t="s">
        <v>17</v>
      </c>
      <c r="K20" s="23" t="s">
        <v>15</v>
      </c>
    </row>
    <row r="21" ht="22.5" customHeight="1">
      <c r="A21" s="147">
        <v>46146.0</v>
      </c>
      <c r="B21" s="15">
        <v>46132.0</v>
      </c>
      <c r="C21" s="44">
        <v>45078.0</v>
      </c>
      <c r="D21" s="181" t="s">
        <v>30649</v>
      </c>
      <c r="E21" s="100"/>
      <c r="F21" s="112" t="str">
        <f t="shared" si="1"/>
        <v>JOSÉ ANTONIO FERMANDOIS ÁLVAREZ </v>
      </c>
      <c r="G21" s="100" t="s">
        <v>30650</v>
      </c>
      <c r="H21" s="39" t="s">
        <v>33</v>
      </c>
      <c r="I21" s="27"/>
      <c r="J21" s="189" t="s">
        <v>17</v>
      </c>
      <c r="K21" s="23" t="s">
        <v>15</v>
      </c>
    </row>
    <row r="22" ht="22.5" customHeight="1">
      <c r="A22" s="147">
        <v>46146.0</v>
      </c>
      <c r="B22" s="15">
        <v>46132.0</v>
      </c>
      <c r="C22" s="44">
        <v>43617.0</v>
      </c>
      <c r="D22" s="181" t="s">
        <v>30651</v>
      </c>
      <c r="E22" s="100"/>
      <c r="F22" s="112" t="str">
        <f t="shared" si="1"/>
        <v>ANGELA CAROLINA SOTO DÍAZ </v>
      </c>
      <c r="G22" s="100" t="s">
        <v>30652</v>
      </c>
      <c r="H22" s="39" t="s">
        <v>33</v>
      </c>
      <c r="I22" s="27"/>
      <c r="J22" s="189" t="s">
        <v>17</v>
      </c>
      <c r="K22" s="23" t="s">
        <v>15</v>
      </c>
    </row>
    <row r="23" ht="22.5" customHeight="1">
      <c r="A23" s="147">
        <v>46146.0</v>
      </c>
      <c r="B23" s="15"/>
      <c r="C23" s="44">
        <v>45627.0</v>
      </c>
      <c r="D23" s="181" t="s">
        <v>30653</v>
      </c>
      <c r="E23" s="100"/>
      <c r="F23" s="112" t="str">
        <f t="shared" si="1"/>
        <v>PABLO SEBASTIÁN CAÑAS MÉNDEZ </v>
      </c>
      <c r="G23" s="100" t="s">
        <v>30654</v>
      </c>
      <c r="H23" s="39" t="s">
        <v>33</v>
      </c>
      <c r="I23" s="27"/>
      <c r="J23" s="189" t="s">
        <v>17</v>
      </c>
      <c r="K23" s="23" t="s">
        <v>15</v>
      </c>
    </row>
    <row r="24" ht="22.5" customHeight="1">
      <c r="A24" s="147">
        <v>46146.0</v>
      </c>
      <c r="B24" s="15"/>
      <c r="C24" s="46" t="s">
        <v>60</v>
      </c>
      <c r="D24" s="181" t="s">
        <v>30655</v>
      </c>
      <c r="E24" s="100"/>
      <c r="F24" s="112" t="str">
        <f t="shared" si="1"/>
        <v>CLAUDIO ANDRÉS SAA URQUIETA </v>
      </c>
      <c r="G24" s="100" t="s">
        <v>30656</v>
      </c>
      <c r="H24" s="39" t="s">
        <v>33</v>
      </c>
      <c r="I24" s="27"/>
      <c r="J24" s="189" t="s">
        <v>21</v>
      </c>
      <c r="K24" s="23" t="s">
        <v>15</v>
      </c>
    </row>
    <row r="25" ht="22.5" customHeight="1">
      <c r="A25" s="147">
        <v>46146.0</v>
      </c>
      <c r="B25" s="15"/>
      <c r="C25" s="46" t="s">
        <v>122</v>
      </c>
      <c r="D25" s="181" t="s">
        <v>30657</v>
      </c>
      <c r="E25" s="100"/>
      <c r="F25" s="112" t="str">
        <f t="shared" si="1"/>
        <v>LUIS FERNANDO MARTÍNEZ SAINS </v>
      </c>
      <c r="G25" s="100" t="s">
        <v>30658</v>
      </c>
      <c r="H25" s="39" t="s">
        <v>33</v>
      </c>
      <c r="I25" s="27"/>
      <c r="J25" s="189" t="s">
        <v>21</v>
      </c>
      <c r="K25" s="23" t="s">
        <v>15</v>
      </c>
    </row>
    <row r="26" ht="22.5" customHeight="1">
      <c r="A26" s="147">
        <v>46146.0</v>
      </c>
      <c r="B26" s="15">
        <v>46132.0</v>
      </c>
      <c r="C26" s="44">
        <v>45261.0</v>
      </c>
      <c r="D26" s="181" t="s">
        <v>30659</v>
      </c>
      <c r="E26" s="100"/>
      <c r="F26" s="112" t="str">
        <f t="shared" si="1"/>
        <v>WLADIMIR ARIEL BUGUEÑO CARVAJAL </v>
      </c>
      <c r="G26" s="100" t="s">
        <v>30660</v>
      </c>
      <c r="H26" s="39" t="s">
        <v>33</v>
      </c>
      <c r="I26" s="27"/>
      <c r="J26" s="189" t="s">
        <v>17</v>
      </c>
      <c r="K26" s="23" t="s">
        <v>15</v>
      </c>
    </row>
    <row r="27" ht="22.5" customHeight="1">
      <c r="A27" s="147">
        <v>46146.0</v>
      </c>
      <c r="B27" s="15"/>
      <c r="C27" s="46" t="s">
        <v>106</v>
      </c>
      <c r="D27" s="181" t="s">
        <v>30661</v>
      </c>
      <c r="E27" s="100"/>
      <c r="F27" s="112" t="str">
        <f t="shared" si="1"/>
        <v>DANIEL FELIPE TUDELA STAUB </v>
      </c>
      <c r="G27" s="100" t="s">
        <v>30662</v>
      </c>
      <c r="H27" s="39" t="s">
        <v>33</v>
      </c>
      <c r="I27" s="27"/>
      <c r="J27" s="189" t="s">
        <v>21</v>
      </c>
      <c r="K27" s="23" t="s">
        <v>15</v>
      </c>
    </row>
    <row r="28" ht="22.5" customHeight="1">
      <c r="A28" s="147">
        <v>46146.0</v>
      </c>
      <c r="B28" s="15"/>
      <c r="C28" s="44">
        <v>43586.0</v>
      </c>
      <c r="D28" s="181" t="s">
        <v>30663</v>
      </c>
      <c r="E28" s="100"/>
      <c r="F28" s="112" t="str">
        <f t="shared" si="1"/>
        <v>SUSANA GRACIELA PARRAGUEZ OLIVARES </v>
      </c>
      <c r="G28" s="100" t="s">
        <v>5980</v>
      </c>
      <c r="H28" s="190"/>
      <c r="I28" s="27"/>
      <c r="J28" s="189" t="s">
        <v>19</v>
      </c>
      <c r="K28" s="23" t="s">
        <v>22</v>
      </c>
    </row>
    <row r="29" ht="22.5" customHeight="1">
      <c r="A29" s="147">
        <v>46146.0</v>
      </c>
      <c r="B29" s="15">
        <v>46132.0</v>
      </c>
      <c r="C29" s="44">
        <v>45689.0</v>
      </c>
      <c r="D29" s="181" t="s">
        <v>30664</v>
      </c>
      <c r="E29" s="100"/>
      <c r="F29" s="112" t="str">
        <f t="shared" si="1"/>
        <v>VICENTE JOSÉ REJANO GATICA </v>
      </c>
      <c r="G29" s="100" t="s">
        <v>30665</v>
      </c>
      <c r="H29" s="39" t="s">
        <v>33</v>
      </c>
      <c r="I29" s="27"/>
      <c r="J29" s="189" t="s">
        <v>17</v>
      </c>
      <c r="K29" s="23" t="s">
        <v>15</v>
      </c>
    </row>
    <row r="30" ht="22.5" customHeight="1">
      <c r="A30" s="147">
        <v>46146.0</v>
      </c>
      <c r="B30" s="15">
        <v>46132.0</v>
      </c>
      <c r="C30" s="44">
        <v>45597.0</v>
      </c>
      <c r="D30" s="181" t="s">
        <v>30666</v>
      </c>
      <c r="E30" s="100"/>
      <c r="F30" s="112" t="str">
        <f t="shared" si="1"/>
        <v>VALENTINA EYLLEN VELÁSQUEZ SOTO </v>
      </c>
      <c r="G30" s="100" t="s">
        <v>30667</v>
      </c>
      <c r="H30" s="39" t="s">
        <v>33</v>
      </c>
      <c r="I30" s="27"/>
      <c r="J30" s="189" t="s">
        <v>17</v>
      </c>
      <c r="K30" s="23" t="s">
        <v>15</v>
      </c>
    </row>
    <row r="31" ht="22.5" customHeight="1">
      <c r="A31" s="147">
        <v>46146.0</v>
      </c>
      <c r="B31" s="15"/>
      <c r="C31" s="46" t="s">
        <v>13626</v>
      </c>
      <c r="D31" s="181" t="s">
        <v>30668</v>
      </c>
      <c r="E31" s="100"/>
      <c r="F31" s="112" t="str">
        <f t="shared" si="1"/>
        <v>PATRICIO ALEJANDRO URRUTIA PLACENCIO </v>
      </c>
      <c r="G31" s="100" t="s">
        <v>30669</v>
      </c>
      <c r="H31" s="39" t="s">
        <v>33</v>
      </c>
      <c r="I31" s="27"/>
      <c r="J31" s="189" t="s">
        <v>21226</v>
      </c>
      <c r="K31" s="23" t="s">
        <v>15</v>
      </c>
    </row>
    <row r="32" ht="22.5" customHeight="1">
      <c r="A32" s="147">
        <v>46146.0</v>
      </c>
      <c r="B32" s="15"/>
      <c r="C32" s="46" t="s">
        <v>106</v>
      </c>
      <c r="D32" s="181" t="s">
        <v>30670</v>
      </c>
      <c r="E32" s="100"/>
      <c r="F32" s="112" t="str">
        <f t="shared" si="1"/>
        <v>ANTONIA AINARA BARRIENTOS NÚÑEZ </v>
      </c>
      <c r="G32" s="100" t="s">
        <v>17528</v>
      </c>
      <c r="H32" s="190"/>
      <c r="I32" s="27"/>
      <c r="J32" s="189" t="s">
        <v>21</v>
      </c>
      <c r="K32" s="28"/>
    </row>
    <row r="33" ht="22.5" customHeight="1">
      <c r="A33" s="147">
        <v>46146.0</v>
      </c>
      <c r="B33" s="15">
        <v>46132.0</v>
      </c>
      <c r="C33" s="44">
        <v>45413.0</v>
      </c>
      <c r="D33" s="181" t="s">
        <v>30671</v>
      </c>
      <c r="E33" s="100"/>
      <c r="F33" s="112" t="str">
        <f t="shared" si="1"/>
        <v>MARTINA EULALIA GONZÁLEZ HUEICHA </v>
      </c>
      <c r="G33" s="100" t="s">
        <v>30672</v>
      </c>
      <c r="H33" s="190"/>
      <c r="I33" s="27"/>
      <c r="J33" s="189" t="s">
        <v>17</v>
      </c>
      <c r="K33" s="23" t="s">
        <v>15</v>
      </c>
    </row>
    <row r="34" ht="22.5" customHeight="1">
      <c r="A34" s="147">
        <v>46146.0</v>
      </c>
      <c r="B34" s="15">
        <v>46132.0</v>
      </c>
      <c r="C34" s="44">
        <v>43617.0</v>
      </c>
      <c r="D34" s="181" t="s">
        <v>30673</v>
      </c>
      <c r="E34" s="100"/>
      <c r="F34" s="112" t="str">
        <f t="shared" si="1"/>
        <v>ERASMO ANTONIO FUENTES VERDEJO </v>
      </c>
      <c r="G34" s="100" t="s">
        <v>30674</v>
      </c>
      <c r="H34" s="39" t="s">
        <v>33</v>
      </c>
      <c r="I34" s="27"/>
      <c r="J34" s="189" t="s">
        <v>17</v>
      </c>
      <c r="K34" s="23" t="s">
        <v>15</v>
      </c>
    </row>
    <row r="35" ht="22.5" customHeight="1">
      <c r="A35" s="147">
        <v>46146.0</v>
      </c>
      <c r="B35" s="15">
        <v>46132.0</v>
      </c>
      <c r="C35" s="44">
        <v>41699.0</v>
      </c>
      <c r="D35" s="181" t="s">
        <v>30675</v>
      </c>
      <c r="E35" s="100"/>
      <c r="F35" s="112" t="str">
        <f t="shared" si="1"/>
        <v>ROBERTO DAVID SILVA TOGNIA </v>
      </c>
      <c r="G35" s="100" t="s">
        <v>30676</v>
      </c>
      <c r="H35" s="39" t="s">
        <v>33</v>
      </c>
      <c r="I35" s="27"/>
      <c r="J35" s="189" t="s">
        <v>17</v>
      </c>
      <c r="K35" s="23" t="s">
        <v>15</v>
      </c>
    </row>
    <row r="36" ht="22.5" customHeight="1">
      <c r="A36" s="147">
        <v>46146.0</v>
      </c>
      <c r="B36" s="15">
        <v>46146.0</v>
      </c>
      <c r="C36" s="44">
        <v>42522.0</v>
      </c>
      <c r="D36" s="181" t="s">
        <v>30677</v>
      </c>
      <c r="E36" s="100"/>
      <c r="F36" s="112" t="str">
        <f t="shared" si="1"/>
        <v>MARCELA JOAN VARGAS VICUÑA </v>
      </c>
      <c r="G36" s="100" t="s">
        <v>8738</v>
      </c>
      <c r="H36" s="39" t="s">
        <v>33</v>
      </c>
      <c r="I36" s="27"/>
      <c r="J36" s="189" t="s">
        <v>19</v>
      </c>
      <c r="K36" s="23" t="s">
        <v>22</v>
      </c>
    </row>
    <row r="37" ht="22.5" customHeight="1">
      <c r="A37" s="147">
        <v>46146.0</v>
      </c>
      <c r="B37" s="15"/>
      <c r="C37" s="46" t="s">
        <v>546</v>
      </c>
      <c r="D37" s="181" t="s">
        <v>30678</v>
      </c>
      <c r="E37" s="100"/>
      <c r="F37" s="112" t="str">
        <f t="shared" si="1"/>
        <v>GABRIEL ANTONIO SANDOVAL NUÑEZ </v>
      </c>
      <c r="G37" s="100" t="s">
        <v>30679</v>
      </c>
      <c r="H37" s="39" t="s">
        <v>33</v>
      </c>
      <c r="I37" s="27"/>
      <c r="J37" s="189" t="s">
        <v>21</v>
      </c>
      <c r="K37" s="23" t="s">
        <v>34</v>
      </c>
    </row>
    <row r="38" ht="22.5" customHeight="1">
      <c r="A38" s="147">
        <v>46146.0</v>
      </c>
      <c r="B38" s="15"/>
      <c r="C38" s="46" t="s">
        <v>6333</v>
      </c>
      <c r="D38" s="181" t="s">
        <v>30680</v>
      </c>
      <c r="E38" s="100"/>
      <c r="F38" s="112" t="str">
        <f t="shared" si="1"/>
        <v>CAMILO ROBERTO GONZÁLEZ ÁLVAREZ </v>
      </c>
      <c r="G38" s="100" t="s">
        <v>30681</v>
      </c>
      <c r="H38" s="39" t="s">
        <v>33</v>
      </c>
      <c r="I38" s="27"/>
      <c r="J38" s="189" t="s">
        <v>21</v>
      </c>
      <c r="K38" s="23" t="s">
        <v>15</v>
      </c>
    </row>
    <row r="39" ht="22.5" customHeight="1">
      <c r="A39" s="147">
        <v>46146.0</v>
      </c>
      <c r="B39" s="15"/>
      <c r="C39" s="46" t="s">
        <v>10539</v>
      </c>
      <c r="D39" s="181" t="s">
        <v>30682</v>
      </c>
      <c r="E39" s="100"/>
      <c r="F39" s="112" t="str">
        <f t="shared" si="1"/>
        <v>ROCÍO ALEJANDRA LECHUGA GUERRERO </v>
      </c>
      <c r="G39" s="100" t="s">
        <v>30683</v>
      </c>
      <c r="H39" s="190"/>
      <c r="I39" s="27"/>
      <c r="J39" s="189" t="s">
        <v>21</v>
      </c>
      <c r="K39" s="28"/>
    </row>
    <row r="40" ht="22.5" customHeight="1">
      <c r="A40" s="147">
        <v>46147.0</v>
      </c>
      <c r="B40" s="15"/>
      <c r="C40" s="46" t="s">
        <v>106</v>
      </c>
      <c r="D40" s="181" t="s">
        <v>30684</v>
      </c>
      <c r="E40" s="100"/>
      <c r="F40" s="112" t="str">
        <f t="shared" si="1"/>
        <v>PAMELA YUNIS GUZMÁN VALENZUELA </v>
      </c>
      <c r="G40" s="100" t="s">
        <v>30685</v>
      </c>
      <c r="H40" s="39" t="s">
        <v>33</v>
      </c>
      <c r="I40" s="27"/>
      <c r="J40" s="189" t="s">
        <v>21</v>
      </c>
      <c r="K40" s="23" t="s">
        <v>15</v>
      </c>
    </row>
    <row r="41" ht="22.5" customHeight="1">
      <c r="A41" s="147">
        <v>46147.0</v>
      </c>
      <c r="B41" s="15">
        <v>46133.0</v>
      </c>
      <c r="C41" s="44">
        <v>45108.0</v>
      </c>
      <c r="D41" s="181" t="s">
        <v>30686</v>
      </c>
      <c r="E41" s="100"/>
      <c r="F41" s="112" t="str">
        <f t="shared" si="1"/>
        <v>JAIME EDUARDO PARRA TORREJÓN </v>
      </c>
      <c r="G41" s="100" t="s">
        <v>30687</v>
      </c>
      <c r="H41" s="39" t="s">
        <v>33</v>
      </c>
      <c r="I41" s="27"/>
      <c r="J41" s="189" t="s">
        <v>17</v>
      </c>
      <c r="K41" s="23" t="s">
        <v>15</v>
      </c>
    </row>
    <row r="42" ht="22.5" customHeight="1">
      <c r="A42" s="147">
        <v>46147.0</v>
      </c>
      <c r="B42" s="15"/>
      <c r="C42" s="46" t="s">
        <v>27113</v>
      </c>
      <c r="D42" s="181" t="s">
        <v>30688</v>
      </c>
      <c r="E42" s="100"/>
      <c r="F42" s="112" t="str">
        <f t="shared" si="1"/>
        <v>RENÉ OCTAVIO ROCO PARRA </v>
      </c>
      <c r="G42" s="100" t="s">
        <v>17004</v>
      </c>
      <c r="H42" s="39" t="s">
        <v>33</v>
      </c>
      <c r="I42" s="27"/>
      <c r="J42" s="189" t="s">
        <v>21226</v>
      </c>
      <c r="K42" s="23" t="s">
        <v>15</v>
      </c>
    </row>
    <row r="43" ht="22.5" customHeight="1">
      <c r="A43" s="147">
        <v>46147.0</v>
      </c>
      <c r="B43" s="15">
        <v>46133.0</v>
      </c>
      <c r="C43" s="44">
        <v>43862.0</v>
      </c>
      <c r="D43" s="181" t="s">
        <v>30689</v>
      </c>
      <c r="E43" s="100"/>
      <c r="F43" s="112" t="str">
        <f t="shared" si="1"/>
        <v>CATERINE ALEXANDRA SOLANO CORTÉS </v>
      </c>
      <c r="G43" s="100" t="s">
        <v>30690</v>
      </c>
      <c r="H43" s="39" t="s">
        <v>33</v>
      </c>
      <c r="I43" s="27"/>
      <c r="J43" s="189" t="s">
        <v>17</v>
      </c>
      <c r="K43" s="23" t="s">
        <v>15</v>
      </c>
    </row>
    <row r="44" ht="22.5" customHeight="1">
      <c r="A44" s="147">
        <v>46147.0</v>
      </c>
      <c r="B44" s="46"/>
      <c r="C44" s="44">
        <v>43435.0</v>
      </c>
      <c r="D44" s="181" t="s">
        <v>30691</v>
      </c>
      <c r="E44" s="100"/>
      <c r="F44" s="112" t="str">
        <f t="shared" si="1"/>
        <v>CARLOS JULIO VALLEJOS VILLAR </v>
      </c>
      <c r="G44" s="100" t="s">
        <v>19954</v>
      </c>
      <c r="H44" s="190"/>
      <c r="I44" s="27"/>
      <c r="J44" s="189" t="s">
        <v>17</v>
      </c>
      <c r="K44" s="23" t="s">
        <v>22</v>
      </c>
    </row>
    <row r="45" ht="22.5" customHeight="1">
      <c r="A45" s="147">
        <v>46147.0</v>
      </c>
      <c r="B45" s="15">
        <v>46133.0</v>
      </c>
      <c r="C45" s="44">
        <v>43586.0</v>
      </c>
      <c r="D45" s="181" t="s">
        <v>30692</v>
      </c>
      <c r="E45" s="100"/>
      <c r="F45" s="112" t="str">
        <f t="shared" si="1"/>
        <v>JONATHAN MOISÉS ALLENDES NAVARRO </v>
      </c>
      <c r="G45" s="100" t="s">
        <v>30693</v>
      </c>
      <c r="H45" s="39" t="s">
        <v>33</v>
      </c>
      <c r="I45" s="27"/>
      <c r="J45" s="189" t="s">
        <v>17</v>
      </c>
      <c r="K45" s="23" t="s">
        <v>15</v>
      </c>
    </row>
    <row r="46" ht="22.5" customHeight="1">
      <c r="A46" s="147">
        <v>46147.0</v>
      </c>
      <c r="B46" s="15">
        <v>46133.0</v>
      </c>
      <c r="C46" s="44">
        <v>43466.0</v>
      </c>
      <c r="D46" s="181" t="s">
        <v>30694</v>
      </c>
      <c r="E46" s="100"/>
      <c r="F46" s="112" t="str">
        <f t="shared" si="1"/>
        <v>TERESA VICTORIA VALDEBENITO LARENAS </v>
      </c>
      <c r="G46" s="100" t="s">
        <v>30695</v>
      </c>
      <c r="H46" s="190"/>
      <c r="I46" s="27"/>
      <c r="J46" s="189" t="s">
        <v>17</v>
      </c>
      <c r="K46" s="23" t="s">
        <v>15</v>
      </c>
    </row>
    <row r="47" ht="22.5" customHeight="1">
      <c r="A47" s="147">
        <v>46147.0</v>
      </c>
      <c r="B47" s="15">
        <v>46133.0</v>
      </c>
      <c r="C47" s="44">
        <v>45231.0</v>
      </c>
      <c r="D47" s="181" t="s">
        <v>30696</v>
      </c>
      <c r="E47" s="100"/>
      <c r="F47" s="112" t="str">
        <f t="shared" si="1"/>
        <v>YASNA NICOLE REYES GONZÁLEZ </v>
      </c>
      <c r="G47" s="100" t="s">
        <v>30697</v>
      </c>
      <c r="H47" s="190"/>
      <c r="I47" s="27"/>
      <c r="J47" s="189" t="s">
        <v>17</v>
      </c>
      <c r="K47" s="23" t="s">
        <v>22</v>
      </c>
    </row>
    <row r="48" ht="22.5" customHeight="1">
      <c r="A48" s="147">
        <v>46147.0</v>
      </c>
      <c r="B48" s="15"/>
      <c r="C48" s="46" t="s">
        <v>106</v>
      </c>
      <c r="D48" s="181" t="s">
        <v>30698</v>
      </c>
      <c r="E48" s="100"/>
      <c r="F48" s="112" t="str">
        <f t="shared" si="1"/>
        <v>ANDRÉS IGNACIO YUIVAR SANTANA </v>
      </c>
      <c r="G48" s="100" t="s">
        <v>30699</v>
      </c>
      <c r="H48" s="39" t="s">
        <v>33</v>
      </c>
      <c r="I48" s="27"/>
      <c r="J48" s="189" t="s">
        <v>21</v>
      </c>
      <c r="K48" s="23" t="s">
        <v>15</v>
      </c>
    </row>
    <row r="49" ht="22.5" customHeight="1">
      <c r="A49" s="147">
        <v>46147.0</v>
      </c>
      <c r="B49" s="15">
        <v>46133.0</v>
      </c>
      <c r="C49" s="44">
        <v>43586.0</v>
      </c>
      <c r="D49" s="181" t="s">
        <v>30700</v>
      </c>
      <c r="E49" s="100"/>
      <c r="F49" s="112" t="str">
        <f t="shared" si="1"/>
        <v>JULIA ELENA ROJAS LAGOS </v>
      </c>
      <c r="G49" s="100" t="s">
        <v>30701</v>
      </c>
      <c r="H49" s="39" t="s">
        <v>33</v>
      </c>
      <c r="I49" s="27"/>
      <c r="J49" s="189" t="s">
        <v>17</v>
      </c>
      <c r="K49" s="23" t="s">
        <v>15</v>
      </c>
    </row>
    <row r="50" ht="22.5" customHeight="1">
      <c r="A50" s="147">
        <v>46147.0</v>
      </c>
      <c r="B50" s="15"/>
      <c r="C50" s="46" t="s">
        <v>232</v>
      </c>
      <c r="D50" s="181" t="s">
        <v>30702</v>
      </c>
      <c r="E50" s="100"/>
      <c r="F50" s="112" t="str">
        <f t="shared" si="1"/>
        <v>MARJORYE ANDREA ÁLVAREZ OVIEDO </v>
      </c>
      <c r="G50" s="100" t="s">
        <v>30703</v>
      </c>
      <c r="H50" s="39" t="s">
        <v>33</v>
      </c>
      <c r="I50" s="27"/>
      <c r="J50" s="189" t="s">
        <v>21</v>
      </c>
      <c r="K50" s="23" t="s">
        <v>15</v>
      </c>
    </row>
    <row r="51" ht="22.5" customHeight="1">
      <c r="A51" s="147">
        <v>46147.0</v>
      </c>
      <c r="B51" s="15">
        <v>46133.0</v>
      </c>
      <c r="C51" s="44">
        <v>42064.0</v>
      </c>
      <c r="D51" s="181" t="s">
        <v>30704</v>
      </c>
      <c r="E51" s="100"/>
      <c r="F51" s="112" t="str">
        <f t="shared" si="1"/>
        <v>TERESA DEL CARMEN ROJAS SOTO </v>
      </c>
      <c r="G51" s="100" t="s">
        <v>30705</v>
      </c>
      <c r="H51" s="39" t="s">
        <v>33</v>
      </c>
      <c r="I51" s="27"/>
      <c r="J51" s="189" t="s">
        <v>17</v>
      </c>
      <c r="K51" s="23" t="s">
        <v>15</v>
      </c>
    </row>
    <row r="52" ht="22.5" customHeight="1">
      <c r="A52" s="147">
        <v>46147.0</v>
      </c>
      <c r="B52" s="15"/>
      <c r="C52" s="46" t="s">
        <v>106</v>
      </c>
      <c r="D52" s="181" t="s">
        <v>30706</v>
      </c>
      <c r="E52" s="100"/>
      <c r="F52" s="112" t="str">
        <f t="shared" si="1"/>
        <v>ANDREA EVELYN SERRANO DÍAZ </v>
      </c>
      <c r="G52" s="100" t="s">
        <v>3125</v>
      </c>
      <c r="H52" s="39" t="s">
        <v>33</v>
      </c>
      <c r="I52" s="27"/>
      <c r="J52" s="189" t="s">
        <v>21</v>
      </c>
      <c r="K52" s="23" t="s">
        <v>15</v>
      </c>
    </row>
    <row r="53" ht="22.5" customHeight="1">
      <c r="A53" s="147">
        <v>46147.0</v>
      </c>
      <c r="B53" s="15">
        <v>46133.0</v>
      </c>
      <c r="C53" s="44">
        <v>45383.0</v>
      </c>
      <c r="D53" s="181" t="s">
        <v>30707</v>
      </c>
      <c r="E53" s="100"/>
      <c r="F53" s="112" t="str">
        <f t="shared" si="1"/>
        <v>FELIPE IGNACIO MONTENEGRO RAMÍREZ </v>
      </c>
      <c r="G53" s="100" t="s">
        <v>30708</v>
      </c>
      <c r="H53" s="39" t="s">
        <v>33</v>
      </c>
      <c r="I53" s="27"/>
      <c r="J53" s="189" t="s">
        <v>17</v>
      </c>
      <c r="K53" s="23" t="s">
        <v>15</v>
      </c>
    </row>
    <row r="54" ht="22.5" customHeight="1">
      <c r="A54" s="147">
        <v>46147.0</v>
      </c>
      <c r="B54" s="15">
        <v>46147.0</v>
      </c>
      <c r="C54" s="44">
        <v>43678.0</v>
      </c>
      <c r="D54" s="181" t="s">
        <v>30709</v>
      </c>
      <c r="E54" s="100"/>
      <c r="F54" s="112" t="str">
        <f t="shared" si="1"/>
        <v>MACARENA EDITH OLIVEROS AGUILAR </v>
      </c>
      <c r="G54" s="100" t="s">
        <v>19604</v>
      </c>
      <c r="H54" s="39" t="s">
        <v>33</v>
      </c>
      <c r="I54" s="27"/>
      <c r="J54" s="189" t="s">
        <v>19</v>
      </c>
      <c r="K54" s="23" t="s">
        <v>15</v>
      </c>
    </row>
    <row r="55" ht="22.5" customHeight="1">
      <c r="A55" s="147">
        <v>46147.0</v>
      </c>
      <c r="B55" s="15">
        <v>46133.0</v>
      </c>
      <c r="C55" s="44">
        <v>43617.0</v>
      </c>
      <c r="D55" s="181" t="s">
        <v>30710</v>
      </c>
      <c r="E55" s="100"/>
      <c r="F55" s="112" t="str">
        <f t="shared" si="1"/>
        <v>JUAN CARLOS SERRANO AGUAYO </v>
      </c>
      <c r="G55" s="100" t="s">
        <v>30711</v>
      </c>
      <c r="H55" s="39" t="s">
        <v>33</v>
      </c>
      <c r="I55" s="27"/>
      <c r="J55" s="189" t="s">
        <v>17</v>
      </c>
      <c r="K55" s="23" t="s">
        <v>15</v>
      </c>
    </row>
    <row r="56" ht="22.5" customHeight="1">
      <c r="A56" s="147">
        <v>46147.0</v>
      </c>
      <c r="B56" s="15">
        <v>46133.0</v>
      </c>
      <c r="C56" s="44">
        <v>43586.0</v>
      </c>
      <c r="D56" s="181" t="s">
        <v>30712</v>
      </c>
      <c r="E56" s="100"/>
      <c r="F56" s="112" t="str">
        <f t="shared" si="1"/>
        <v>ANDRÉS HUMBERTO VALENZUELA CASZELY </v>
      </c>
      <c r="G56" s="100" t="s">
        <v>30713</v>
      </c>
      <c r="H56" s="39" t="s">
        <v>33</v>
      </c>
      <c r="I56" s="27"/>
      <c r="J56" s="189" t="s">
        <v>17</v>
      </c>
      <c r="K56" s="23" t="s">
        <v>15</v>
      </c>
    </row>
    <row r="57" ht="22.5" customHeight="1">
      <c r="A57" s="147">
        <v>46147.0</v>
      </c>
      <c r="B57" s="15">
        <v>46133.0</v>
      </c>
      <c r="C57" s="44">
        <v>43891.0</v>
      </c>
      <c r="D57" s="181" t="s">
        <v>30714</v>
      </c>
      <c r="E57" s="100"/>
      <c r="F57" s="112" t="str">
        <f t="shared" si="1"/>
        <v>JOSÉ MATÍAS VÁSQUEZ BALBONTÍN </v>
      </c>
      <c r="G57" s="100" t="s">
        <v>30715</v>
      </c>
      <c r="H57" s="39" t="s">
        <v>33</v>
      </c>
      <c r="I57" s="27"/>
      <c r="J57" s="189" t="s">
        <v>17</v>
      </c>
      <c r="K57" s="23" t="s">
        <v>15</v>
      </c>
    </row>
    <row r="58" ht="22.5" customHeight="1">
      <c r="A58" s="147">
        <v>46147.0</v>
      </c>
      <c r="B58" s="15">
        <v>46133.0</v>
      </c>
      <c r="C58" s="44">
        <v>43709.0</v>
      </c>
      <c r="D58" s="181" t="s">
        <v>30716</v>
      </c>
      <c r="E58" s="100"/>
      <c r="F58" s="112" t="str">
        <f t="shared" si="1"/>
        <v>DENISSE LUCIE BELLENGER GUTIÉRREZ </v>
      </c>
      <c r="G58" s="100" t="s">
        <v>30717</v>
      </c>
      <c r="H58" s="39" t="s">
        <v>33</v>
      </c>
      <c r="I58" s="27"/>
      <c r="J58" s="189" t="s">
        <v>17</v>
      </c>
      <c r="K58" s="23" t="s">
        <v>15</v>
      </c>
    </row>
    <row r="59" ht="22.5" customHeight="1">
      <c r="A59" s="147">
        <v>46147.0</v>
      </c>
      <c r="B59" s="15">
        <v>46147.0</v>
      </c>
      <c r="C59" s="44">
        <v>42826.0</v>
      </c>
      <c r="D59" s="181" t="s">
        <v>30718</v>
      </c>
      <c r="E59" s="100"/>
      <c r="F59" s="112" t="str">
        <f t="shared" si="1"/>
        <v>DANIELA MARLENE NÚÑEZ BURGOS </v>
      </c>
      <c r="G59" s="100" t="s">
        <v>30719</v>
      </c>
      <c r="H59" s="39" t="s">
        <v>33</v>
      </c>
      <c r="I59" s="27"/>
      <c r="J59" s="189" t="s">
        <v>19</v>
      </c>
      <c r="K59" s="23" t="s">
        <v>15</v>
      </c>
    </row>
    <row r="60" ht="22.5" customHeight="1">
      <c r="A60" s="147">
        <v>46147.0</v>
      </c>
      <c r="B60" s="15"/>
      <c r="C60" s="46" t="s">
        <v>106</v>
      </c>
      <c r="D60" s="181" t="s">
        <v>30720</v>
      </c>
      <c r="E60" s="100"/>
      <c r="F60" s="112" t="str">
        <f t="shared" si="1"/>
        <v>VALERIA YEILIN SILVA CARVAJAL </v>
      </c>
      <c r="G60" s="100" t="s">
        <v>30721</v>
      </c>
      <c r="H60" s="39" t="s">
        <v>33</v>
      </c>
      <c r="I60" s="27"/>
      <c r="J60" s="189" t="s">
        <v>21</v>
      </c>
      <c r="K60" s="23" t="s">
        <v>15</v>
      </c>
    </row>
    <row r="61" ht="22.5" customHeight="1">
      <c r="A61" s="147">
        <v>46147.0</v>
      </c>
      <c r="B61" s="15"/>
      <c r="C61" s="46" t="s">
        <v>106</v>
      </c>
      <c r="D61" s="181" t="s">
        <v>30722</v>
      </c>
      <c r="E61" s="100"/>
      <c r="F61" s="112" t="str">
        <f t="shared" si="1"/>
        <v>JONATHAN ALFRED PERALTA YELICICH </v>
      </c>
      <c r="G61" s="100" t="s">
        <v>30723</v>
      </c>
      <c r="H61" s="39" t="s">
        <v>33</v>
      </c>
      <c r="I61" s="27"/>
      <c r="J61" s="189" t="s">
        <v>21</v>
      </c>
      <c r="K61" s="23" t="s">
        <v>15</v>
      </c>
    </row>
    <row r="62" ht="22.5" customHeight="1">
      <c r="A62" s="147">
        <v>46147.0</v>
      </c>
      <c r="B62" s="15"/>
      <c r="C62" s="46" t="s">
        <v>122</v>
      </c>
      <c r="D62" s="181" t="s">
        <v>30724</v>
      </c>
      <c r="E62" s="100"/>
      <c r="F62" s="112" t="str">
        <f t="shared" si="1"/>
        <v>SALOMÉ ROMINA CÁRDENAS LLAGUEL </v>
      </c>
      <c r="G62" s="100" t="s">
        <v>30725</v>
      </c>
      <c r="H62" s="39" t="s">
        <v>33</v>
      </c>
      <c r="I62" s="27"/>
      <c r="J62" s="189" t="s">
        <v>21226</v>
      </c>
      <c r="K62" s="23" t="s">
        <v>15</v>
      </c>
    </row>
    <row r="63" ht="22.5" customHeight="1">
      <c r="A63" s="147">
        <v>46147.0</v>
      </c>
      <c r="B63" s="15">
        <v>46133.0</v>
      </c>
      <c r="C63" s="44">
        <v>43647.0</v>
      </c>
      <c r="D63" s="181" t="s">
        <v>30726</v>
      </c>
      <c r="E63" s="100"/>
      <c r="F63" s="112" t="str">
        <f t="shared" si="1"/>
        <v>MATHIAS IGNACIO TOLOZA HERRERA </v>
      </c>
      <c r="G63" s="100" t="s">
        <v>30727</v>
      </c>
      <c r="H63" s="39" t="s">
        <v>33</v>
      </c>
      <c r="I63" s="27"/>
      <c r="J63" s="189" t="s">
        <v>17</v>
      </c>
      <c r="K63" s="23" t="s">
        <v>22</v>
      </c>
    </row>
    <row r="64" ht="22.5" customHeight="1">
      <c r="A64" s="147">
        <v>46147.0</v>
      </c>
      <c r="B64" s="15">
        <v>46147.0</v>
      </c>
      <c r="C64" s="44">
        <v>45078.0</v>
      </c>
      <c r="D64" s="181" t="s">
        <v>26224</v>
      </c>
      <c r="E64" s="100"/>
      <c r="F64" s="112" t="str">
        <f t="shared" si="1"/>
        <v>KIMBERLY ESTEPHANY ORTIZ TOLEDO </v>
      </c>
      <c r="G64" s="100" t="s">
        <v>26225</v>
      </c>
      <c r="H64" s="39" t="s">
        <v>33</v>
      </c>
      <c r="I64" s="27"/>
      <c r="J64" s="189" t="s">
        <v>19</v>
      </c>
      <c r="K64" s="23" t="s">
        <v>15</v>
      </c>
    </row>
    <row r="65" ht="22.5" customHeight="1">
      <c r="A65" s="147">
        <v>46147.0</v>
      </c>
      <c r="B65" s="15">
        <v>46133.0</v>
      </c>
      <c r="C65" s="44">
        <v>45809.0</v>
      </c>
      <c r="D65" s="181" t="s">
        <v>30728</v>
      </c>
      <c r="E65" s="100"/>
      <c r="F65" s="112" t="str">
        <f t="shared" si="1"/>
        <v>JOSÉ ODILIO OYARZO BARRÍA </v>
      </c>
      <c r="G65" s="100" t="s">
        <v>30729</v>
      </c>
      <c r="H65" s="39" t="s">
        <v>33</v>
      </c>
      <c r="I65" s="27"/>
      <c r="J65" s="189" t="s">
        <v>17</v>
      </c>
      <c r="K65" s="23" t="s">
        <v>22</v>
      </c>
    </row>
    <row r="66" ht="22.5" customHeight="1">
      <c r="A66" s="147">
        <v>46147.0</v>
      </c>
      <c r="B66" s="15"/>
      <c r="C66" s="46" t="s">
        <v>106</v>
      </c>
      <c r="D66" s="181" t="s">
        <v>30730</v>
      </c>
      <c r="E66" s="100"/>
      <c r="F66" s="112" t="str">
        <f t="shared" si="1"/>
        <v>KATHERINE ELIZABETH HERRERA SÁEZ </v>
      </c>
      <c r="G66" s="100" t="s">
        <v>30731</v>
      </c>
      <c r="H66" s="39" t="s">
        <v>33</v>
      </c>
      <c r="I66" s="27"/>
      <c r="J66" s="189" t="s">
        <v>21</v>
      </c>
      <c r="K66" s="23" t="s">
        <v>15</v>
      </c>
    </row>
    <row r="67" ht="22.5" customHeight="1">
      <c r="A67" s="147">
        <v>46147.0</v>
      </c>
      <c r="B67" s="15"/>
      <c r="C67" s="46" t="s">
        <v>122</v>
      </c>
      <c r="D67" s="181" t="s">
        <v>30732</v>
      </c>
      <c r="E67" s="100"/>
      <c r="F67" s="112" t="str">
        <f t="shared" si="1"/>
        <v>IGNACIO GABRIEL MARTÍNEZ ASTUDILLO </v>
      </c>
      <c r="G67" s="100" t="s">
        <v>30733</v>
      </c>
      <c r="H67" s="39" t="s">
        <v>33</v>
      </c>
      <c r="I67" s="27"/>
      <c r="J67" s="189" t="s">
        <v>21226</v>
      </c>
      <c r="K67" s="23" t="s">
        <v>15</v>
      </c>
    </row>
    <row r="68" ht="22.5" customHeight="1">
      <c r="A68" s="147">
        <v>46147.0</v>
      </c>
      <c r="B68" s="15"/>
      <c r="C68" s="46" t="s">
        <v>1678</v>
      </c>
      <c r="D68" s="181" t="s">
        <v>26385</v>
      </c>
      <c r="E68" s="100"/>
      <c r="F68" s="112" t="str">
        <f t="shared" si="1"/>
        <v>KEVIN MARCELO MONTECINOS TORO </v>
      </c>
      <c r="G68" s="100" t="s">
        <v>3413</v>
      </c>
      <c r="H68" s="39" t="s">
        <v>33</v>
      </c>
      <c r="I68" s="27"/>
      <c r="J68" s="189" t="s">
        <v>21</v>
      </c>
      <c r="K68" s="23" t="s">
        <v>15</v>
      </c>
    </row>
    <row r="69" ht="22.5" customHeight="1">
      <c r="A69" s="147">
        <v>46147.0</v>
      </c>
      <c r="B69" s="15">
        <v>46133.0</v>
      </c>
      <c r="C69" s="44">
        <v>43647.0</v>
      </c>
      <c r="D69" s="181" t="s">
        <v>30734</v>
      </c>
      <c r="E69" s="100"/>
      <c r="F69" s="112" t="str">
        <f t="shared" si="1"/>
        <v>CAROLINA DENISE MONTOYA CARTER </v>
      </c>
      <c r="G69" s="100" t="s">
        <v>30735</v>
      </c>
      <c r="H69" s="39" t="s">
        <v>33</v>
      </c>
      <c r="I69" s="27"/>
      <c r="J69" s="189" t="s">
        <v>17</v>
      </c>
      <c r="K69" s="23" t="s">
        <v>15</v>
      </c>
    </row>
    <row r="70" ht="22.5" customHeight="1">
      <c r="A70" s="147">
        <v>46147.0</v>
      </c>
      <c r="B70" s="15">
        <v>46139.0</v>
      </c>
      <c r="C70" s="44">
        <v>45689.0</v>
      </c>
      <c r="D70" s="181" t="s">
        <v>30736</v>
      </c>
      <c r="E70" s="100"/>
      <c r="F70" s="112" t="str">
        <f t="shared" si="1"/>
        <v>MARCIA BERTINA JOFRÉ VIDAL </v>
      </c>
      <c r="G70" s="100" t="s">
        <v>30737</v>
      </c>
      <c r="H70" s="39" t="s">
        <v>33</v>
      </c>
      <c r="I70" s="27"/>
      <c r="J70" s="189" t="s">
        <v>17</v>
      </c>
      <c r="K70" s="23" t="s">
        <v>15</v>
      </c>
    </row>
    <row r="71" ht="22.5" customHeight="1">
      <c r="A71" s="147">
        <v>46147.0</v>
      </c>
      <c r="B71" s="15"/>
      <c r="C71" s="46" t="s">
        <v>106</v>
      </c>
      <c r="D71" s="181" t="s">
        <v>30738</v>
      </c>
      <c r="E71" s="100"/>
      <c r="F71" s="112" t="str">
        <f t="shared" si="1"/>
        <v>SAMUEL ALFREDO GUAJARDO TORRES </v>
      </c>
      <c r="G71" s="100" t="s">
        <v>30739</v>
      </c>
      <c r="H71" s="39" t="s">
        <v>33</v>
      </c>
      <c r="I71" s="27"/>
      <c r="J71" s="189" t="s">
        <v>21</v>
      </c>
      <c r="K71" s="23" t="s">
        <v>15</v>
      </c>
    </row>
    <row r="72" ht="22.5" customHeight="1">
      <c r="A72" s="147">
        <v>46147.0</v>
      </c>
      <c r="B72" s="15"/>
      <c r="C72" s="46" t="s">
        <v>122</v>
      </c>
      <c r="D72" s="181" t="s">
        <v>30740</v>
      </c>
      <c r="E72" s="100"/>
      <c r="F72" s="112" t="str">
        <f t="shared" si="1"/>
        <v>LESLYE ANDREA GONZÁLEZ MORAGA </v>
      </c>
      <c r="G72" s="100" t="s">
        <v>30741</v>
      </c>
      <c r="H72" s="39" t="s">
        <v>33</v>
      </c>
      <c r="I72" s="27"/>
      <c r="J72" s="189" t="s">
        <v>21226</v>
      </c>
      <c r="K72" s="23" t="s">
        <v>15</v>
      </c>
    </row>
    <row r="73" ht="22.5" customHeight="1">
      <c r="A73" s="147">
        <v>46147.0</v>
      </c>
      <c r="B73" s="15">
        <v>46139.0</v>
      </c>
      <c r="C73" s="44">
        <v>43132.0</v>
      </c>
      <c r="D73" s="181" t="s">
        <v>30742</v>
      </c>
      <c r="E73" s="100"/>
      <c r="F73" s="112" t="str">
        <f t="shared" si="1"/>
        <v>CONSTANZA CONSUELO CARMEN ARANCIBIA SILVA </v>
      </c>
      <c r="G73" s="100" t="s">
        <v>30743</v>
      </c>
      <c r="H73" s="39" t="s">
        <v>33</v>
      </c>
      <c r="I73" s="27"/>
      <c r="J73" s="189" t="s">
        <v>17</v>
      </c>
      <c r="K73" s="23" t="s">
        <v>15</v>
      </c>
    </row>
    <row r="74" ht="22.5" customHeight="1">
      <c r="A74" s="147">
        <v>46148.0</v>
      </c>
      <c r="B74" s="15"/>
      <c r="C74" s="46" t="s">
        <v>546</v>
      </c>
      <c r="D74" s="181" t="s">
        <v>30744</v>
      </c>
      <c r="E74" s="100"/>
      <c r="F74" s="112" t="str">
        <f t="shared" si="1"/>
        <v>RAÚL ALEXANDER RIQUELME GUAJARDO </v>
      </c>
      <c r="G74" s="100" t="s">
        <v>30745</v>
      </c>
      <c r="H74" s="39" t="s">
        <v>33</v>
      </c>
      <c r="I74" s="27"/>
      <c r="J74" s="189" t="s">
        <v>21</v>
      </c>
      <c r="K74" s="23" t="s">
        <v>15</v>
      </c>
    </row>
    <row r="75" ht="22.5" customHeight="1">
      <c r="A75" s="147">
        <v>46148.0</v>
      </c>
      <c r="B75" s="15">
        <v>46134.0</v>
      </c>
      <c r="C75" s="44">
        <v>45139.0</v>
      </c>
      <c r="D75" s="181" t="s">
        <v>30746</v>
      </c>
      <c r="E75" s="100"/>
      <c r="F75" s="112" t="str">
        <f t="shared" si="1"/>
        <v>PAMELA ANGELINA TOLEDO CARVAJAL </v>
      </c>
      <c r="G75" s="100" t="s">
        <v>30747</v>
      </c>
      <c r="H75" s="39" t="s">
        <v>33</v>
      </c>
      <c r="I75" s="27"/>
      <c r="J75" s="189" t="s">
        <v>17</v>
      </c>
      <c r="K75" s="23" t="s">
        <v>15</v>
      </c>
    </row>
    <row r="76" ht="22.5" customHeight="1">
      <c r="A76" s="147">
        <v>46148.0</v>
      </c>
      <c r="B76" s="15">
        <v>46134.0</v>
      </c>
      <c r="C76" s="44">
        <v>43800.0</v>
      </c>
      <c r="D76" s="181" t="s">
        <v>30748</v>
      </c>
      <c r="E76" s="100"/>
      <c r="F76" s="112" t="str">
        <f t="shared" si="1"/>
        <v>ELIZABETH ANDREA RIQUELME GUTIÉRREZ </v>
      </c>
      <c r="G76" s="100" t="s">
        <v>30749</v>
      </c>
      <c r="H76" s="39" t="s">
        <v>33</v>
      </c>
      <c r="I76" s="27"/>
      <c r="J76" s="189" t="s">
        <v>17</v>
      </c>
      <c r="K76" s="23" t="s">
        <v>15</v>
      </c>
    </row>
    <row r="77" ht="22.5" customHeight="1">
      <c r="A77" s="147">
        <v>46148.0</v>
      </c>
      <c r="B77" s="15">
        <v>46134.0</v>
      </c>
      <c r="C77" s="44">
        <v>43647.0</v>
      </c>
      <c r="D77" s="181" t="s">
        <v>30750</v>
      </c>
      <c r="E77" s="100"/>
      <c r="F77" s="112" t="str">
        <f t="shared" si="1"/>
        <v>JOSÉ MANUEL VILLABLANCA DÍAZ </v>
      </c>
      <c r="G77" s="100" t="s">
        <v>30751</v>
      </c>
      <c r="H77" s="39" t="s">
        <v>33</v>
      </c>
      <c r="I77" s="27"/>
      <c r="J77" s="189" t="s">
        <v>17</v>
      </c>
      <c r="K77" s="23" t="s">
        <v>15</v>
      </c>
    </row>
    <row r="78" ht="22.5" customHeight="1">
      <c r="A78" s="147">
        <v>46148.0</v>
      </c>
      <c r="B78" s="15"/>
      <c r="C78" s="46" t="s">
        <v>106</v>
      </c>
      <c r="D78" s="181" t="s">
        <v>30752</v>
      </c>
      <c r="E78" s="100"/>
      <c r="F78" s="112" t="str">
        <f t="shared" si="1"/>
        <v>ALEJANDRO IVÁN ROCO RAMÍREZ </v>
      </c>
      <c r="G78" s="100" t="s">
        <v>19893</v>
      </c>
      <c r="H78" s="39" t="s">
        <v>33</v>
      </c>
      <c r="I78" s="27"/>
      <c r="J78" s="189" t="s">
        <v>21</v>
      </c>
      <c r="K78" s="23" t="s">
        <v>15</v>
      </c>
    </row>
    <row r="79" ht="22.5" customHeight="1">
      <c r="A79" s="147">
        <v>46148.0</v>
      </c>
      <c r="B79" s="15">
        <v>46134.0</v>
      </c>
      <c r="C79" s="44">
        <v>44774.0</v>
      </c>
      <c r="D79" s="181" t="s">
        <v>30753</v>
      </c>
      <c r="E79" s="100"/>
      <c r="F79" s="112" t="str">
        <f t="shared" si="1"/>
        <v>SEBASTIÁN ANDRÉS CRUZ ZUBICUETA </v>
      </c>
      <c r="G79" s="100" t="s">
        <v>30754</v>
      </c>
      <c r="H79" s="39" t="s">
        <v>33</v>
      </c>
      <c r="I79" s="27"/>
      <c r="J79" s="189" t="s">
        <v>17</v>
      </c>
      <c r="K79" s="23" t="s">
        <v>15</v>
      </c>
    </row>
    <row r="80" ht="22.5" customHeight="1">
      <c r="A80" s="147">
        <v>46148.0</v>
      </c>
      <c r="B80" s="15">
        <v>46134.0</v>
      </c>
      <c r="C80" s="44">
        <v>43709.0</v>
      </c>
      <c r="D80" s="181" t="s">
        <v>30755</v>
      </c>
      <c r="E80" s="100"/>
      <c r="F80" s="112" t="str">
        <f t="shared" si="1"/>
        <v>SOFÍA ISABEL CATALINA DÍAZ PÉREZ </v>
      </c>
      <c r="G80" s="100" t="s">
        <v>30756</v>
      </c>
      <c r="H80" s="190"/>
      <c r="I80" s="27"/>
      <c r="J80" s="189" t="s">
        <v>17</v>
      </c>
      <c r="K80" s="23" t="s">
        <v>22</v>
      </c>
    </row>
    <row r="81" ht="22.5" customHeight="1">
      <c r="A81" s="147">
        <v>46148.0</v>
      </c>
      <c r="B81" s="15">
        <v>46134.0</v>
      </c>
      <c r="C81" s="44">
        <v>42675.0</v>
      </c>
      <c r="D81" s="181" t="s">
        <v>30757</v>
      </c>
      <c r="E81" s="100"/>
      <c r="F81" s="112" t="str">
        <f t="shared" si="1"/>
        <v>NELSON ANDREE MARTÍNEZ HODDE </v>
      </c>
      <c r="G81" s="100" t="s">
        <v>30758</v>
      </c>
      <c r="H81" s="190"/>
      <c r="I81" s="27"/>
      <c r="J81" s="189" t="s">
        <v>17</v>
      </c>
      <c r="K81" s="23" t="s">
        <v>22</v>
      </c>
    </row>
    <row r="82" ht="22.5" customHeight="1">
      <c r="A82" s="147">
        <v>46148.0</v>
      </c>
      <c r="B82" s="15">
        <v>46149.0</v>
      </c>
      <c r="C82" s="44">
        <v>43647.0</v>
      </c>
      <c r="D82" s="181" t="s">
        <v>30759</v>
      </c>
      <c r="E82" s="100"/>
      <c r="F82" s="112" t="str">
        <f t="shared" si="1"/>
        <v>LISETTE CAROLINA VIGOUROUX VENEGAS </v>
      </c>
      <c r="G82" s="100" t="s">
        <v>30760</v>
      </c>
      <c r="H82" s="39" t="s">
        <v>33</v>
      </c>
      <c r="I82" s="27"/>
      <c r="J82" s="189" t="s">
        <v>19</v>
      </c>
      <c r="K82" s="23" t="s">
        <v>15</v>
      </c>
    </row>
    <row r="83" ht="22.5" customHeight="1">
      <c r="A83" s="147">
        <v>46148.0</v>
      </c>
      <c r="B83" s="15">
        <v>46134.0</v>
      </c>
      <c r="C83" s="44">
        <v>44652.0</v>
      </c>
      <c r="D83" s="181" t="s">
        <v>30761</v>
      </c>
      <c r="E83" s="100"/>
      <c r="F83" s="112" t="str">
        <f t="shared" si="1"/>
        <v>DIEGO ANDRÉS MANSILLA TAPIA </v>
      </c>
      <c r="G83" s="100" t="s">
        <v>30762</v>
      </c>
      <c r="H83" s="39" t="s">
        <v>33</v>
      </c>
      <c r="I83" s="27"/>
      <c r="J83" s="189" t="s">
        <v>17</v>
      </c>
      <c r="K83" s="23" t="s">
        <v>15</v>
      </c>
    </row>
    <row r="84" ht="22.5" customHeight="1">
      <c r="A84" s="147">
        <v>46148.0</v>
      </c>
      <c r="B84" s="15">
        <v>46149.0</v>
      </c>
      <c r="C84" s="44">
        <v>43678.0</v>
      </c>
      <c r="D84" s="181" t="s">
        <v>30763</v>
      </c>
      <c r="E84" s="100"/>
      <c r="F84" s="112" t="str">
        <f t="shared" si="1"/>
        <v>MAURICIO ANTONIO VÁSQUEZ ORTEGA </v>
      </c>
      <c r="G84" s="100" t="s">
        <v>30764</v>
      </c>
      <c r="H84" s="39" t="s">
        <v>33</v>
      </c>
      <c r="I84" s="27"/>
      <c r="J84" s="189" t="s">
        <v>19</v>
      </c>
      <c r="K84" s="23" t="s">
        <v>15</v>
      </c>
    </row>
    <row r="85" ht="22.5" customHeight="1">
      <c r="A85" s="147">
        <v>46148.0</v>
      </c>
      <c r="B85" s="15">
        <v>46134.0</v>
      </c>
      <c r="C85" s="44">
        <v>45108.0</v>
      </c>
      <c r="D85" s="181" t="s">
        <v>30765</v>
      </c>
      <c r="E85" s="100"/>
      <c r="F85" s="112" t="str">
        <f t="shared" si="1"/>
        <v>BETZABÉ ANDREA BIGGIO RUBIO </v>
      </c>
      <c r="G85" s="100" t="s">
        <v>30766</v>
      </c>
      <c r="H85" s="190"/>
      <c r="I85" s="27"/>
      <c r="J85" s="189" t="s">
        <v>17</v>
      </c>
      <c r="K85" s="23" t="s">
        <v>22</v>
      </c>
    </row>
    <row r="86" ht="22.5" customHeight="1">
      <c r="A86" s="147">
        <v>46148.0</v>
      </c>
      <c r="B86" s="15">
        <v>46148.0</v>
      </c>
      <c r="C86" s="44">
        <v>45170.0</v>
      </c>
      <c r="D86" s="181" t="s">
        <v>30767</v>
      </c>
      <c r="E86" s="100"/>
      <c r="F86" s="112" t="str">
        <f t="shared" si="1"/>
        <v>ARIEL SEBASTIÁN LÓPEZ ARANCIBIA </v>
      </c>
      <c r="G86" s="100" t="s">
        <v>30768</v>
      </c>
      <c r="H86" s="39" t="s">
        <v>33</v>
      </c>
      <c r="I86" s="27"/>
      <c r="J86" s="189" t="s">
        <v>17</v>
      </c>
      <c r="K86" s="23" t="s">
        <v>15</v>
      </c>
    </row>
    <row r="87" ht="22.5" customHeight="1">
      <c r="A87" s="147">
        <v>46148.0</v>
      </c>
      <c r="B87" s="15"/>
      <c r="C87" s="46" t="s">
        <v>106</v>
      </c>
      <c r="D87" s="181" t="s">
        <v>30769</v>
      </c>
      <c r="E87" s="100"/>
      <c r="F87" s="112" t="str">
        <f t="shared" si="1"/>
        <v>SERGIO ADOLFO ARANCIBIA GARCÍA </v>
      </c>
      <c r="G87" s="100" t="s">
        <v>30770</v>
      </c>
      <c r="H87" s="190"/>
      <c r="I87" s="27"/>
      <c r="J87" s="189" t="s">
        <v>21</v>
      </c>
      <c r="K87" s="28"/>
    </row>
    <row r="88" ht="22.5" customHeight="1">
      <c r="A88" s="147">
        <v>46148.0</v>
      </c>
      <c r="B88" s="15">
        <v>46149.0</v>
      </c>
      <c r="C88" s="44">
        <v>43678.0</v>
      </c>
      <c r="D88" s="181" t="s">
        <v>30771</v>
      </c>
      <c r="E88" s="100"/>
      <c r="F88" s="112" t="str">
        <f t="shared" si="1"/>
        <v>EDUARDO RODRIGO PALMA ÓRDENES </v>
      </c>
      <c r="G88" s="100" t="s">
        <v>30772</v>
      </c>
      <c r="H88" s="39" t="s">
        <v>33</v>
      </c>
      <c r="I88" s="27"/>
      <c r="J88" s="189" t="s">
        <v>19</v>
      </c>
      <c r="K88" s="23" t="s">
        <v>15</v>
      </c>
    </row>
    <row r="89" ht="22.5" customHeight="1">
      <c r="A89" s="147">
        <v>46148.0</v>
      </c>
      <c r="B89" s="15">
        <v>46148.0</v>
      </c>
      <c r="C89" s="44">
        <v>43831.0</v>
      </c>
      <c r="D89" s="181" t="s">
        <v>30773</v>
      </c>
      <c r="E89" s="100"/>
      <c r="F89" s="112" t="str">
        <f t="shared" si="1"/>
        <v>RODRIGO ENRIQUE PALMA SCHILLER </v>
      </c>
      <c r="G89" s="100" t="s">
        <v>30774</v>
      </c>
      <c r="H89" s="39" t="s">
        <v>33</v>
      </c>
      <c r="I89" s="27"/>
      <c r="J89" s="189" t="s">
        <v>17</v>
      </c>
      <c r="K89" s="23" t="s">
        <v>15</v>
      </c>
    </row>
    <row r="90" ht="22.5" customHeight="1">
      <c r="A90" s="147">
        <v>46148.0</v>
      </c>
      <c r="B90" s="15">
        <v>46149.0</v>
      </c>
      <c r="C90" s="44">
        <v>45200.0</v>
      </c>
      <c r="D90" s="181" t="s">
        <v>30775</v>
      </c>
      <c r="E90" s="100"/>
      <c r="F90" s="112" t="str">
        <f t="shared" si="1"/>
        <v>DIEGO ESPINOZA MORENO </v>
      </c>
      <c r="G90" s="100" t="s">
        <v>30776</v>
      </c>
      <c r="H90" s="190"/>
      <c r="I90" s="27"/>
      <c r="J90" s="189" t="s">
        <v>19</v>
      </c>
      <c r="K90" s="23" t="s">
        <v>22</v>
      </c>
    </row>
    <row r="91" ht="22.5" customHeight="1">
      <c r="A91" s="147">
        <v>46148.0</v>
      </c>
      <c r="B91" s="15"/>
      <c r="C91" s="46" t="s">
        <v>228</v>
      </c>
      <c r="D91" s="181" t="s">
        <v>30777</v>
      </c>
      <c r="E91" s="100"/>
      <c r="F91" s="112" t="str">
        <f t="shared" si="1"/>
        <v>BASTIÁN HERNÁN ARANDA BALTRA </v>
      </c>
      <c r="G91" s="100" t="s">
        <v>30778</v>
      </c>
      <c r="H91" s="39" t="s">
        <v>33</v>
      </c>
      <c r="I91" s="27"/>
      <c r="J91" s="189" t="s">
        <v>21</v>
      </c>
      <c r="K91" s="23" t="s">
        <v>15</v>
      </c>
    </row>
    <row r="92" ht="22.5" customHeight="1">
      <c r="A92" s="147">
        <v>46148.0</v>
      </c>
      <c r="B92" s="15"/>
      <c r="C92" s="46" t="s">
        <v>1529</v>
      </c>
      <c r="D92" s="181" t="s">
        <v>30779</v>
      </c>
      <c r="E92" s="100"/>
      <c r="F92" s="112" t="str">
        <f t="shared" si="1"/>
        <v>FELIPE IGNACIO SALINAS OLIVARES </v>
      </c>
      <c r="G92" s="100" t="s">
        <v>30780</v>
      </c>
      <c r="H92" s="39" t="s">
        <v>33</v>
      </c>
      <c r="I92" s="27"/>
      <c r="J92" s="189" t="s">
        <v>21226</v>
      </c>
      <c r="K92" s="23" t="s">
        <v>15</v>
      </c>
    </row>
    <row r="93" ht="22.5" customHeight="1">
      <c r="A93" s="147">
        <v>46148.0</v>
      </c>
      <c r="B93" s="15">
        <v>46148.0</v>
      </c>
      <c r="C93" s="44">
        <v>43586.0</v>
      </c>
      <c r="D93" s="181" t="s">
        <v>30781</v>
      </c>
      <c r="E93" s="100"/>
      <c r="F93" s="112" t="str">
        <f t="shared" si="1"/>
        <v>SUSSY PAOLA HERNÁNDEZ CAMPOS </v>
      </c>
      <c r="G93" s="100" t="s">
        <v>30782</v>
      </c>
      <c r="H93" s="39" t="s">
        <v>33</v>
      </c>
      <c r="I93" s="27"/>
      <c r="J93" s="189" t="s">
        <v>17</v>
      </c>
      <c r="K93" s="23" t="s">
        <v>15</v>
      </c>
    </row>
    <row r="94" ht="22.5" customHeight="1">
      <c r="A94" s="147">
        <v>46148.0</v>
      </c>
      <c r="B94" s="46"/>
      <c r="C94" s="44">
        <v>43191.0</v>
      </c>
      <c r="D94" s="181" t="s">
        <v>30783</v>
      </c>
      <c r="E94" s="100"/>
      <c r="F94" s="112" t="str">
        <f t="shared" si="1"/>
        <v>MARCELO ESTEBAN ROJAS VILLENAS </v>
      </c>
      <c r="G94" s="100" t="s">
        <v>30784</v>
      </c>
      <c r="H94" s="39" t="s">
        <v>33</v>
      </c>
      <c r="I94" s="27"/>
      <c r="J94" s="189" t="s">
        <v>17</v>
      </c>
      <c r="K94" s="23" t="s">
        <v>15</v>
      </c>
    </row>
    <row r="95" ht="22.5" customHeight="1">
      <c r="A95" s="147">
        <v>46148.0</v>
      </c>
      <c r="B95" s="15">
        <v>46149.0</v>
      </c>
      <c r="C95" s="44">
        <v>45536.0</v>
      </c>
      <c r="D95" s="181" t="s">
        <v>30785</v>
      </c>
      <c r="E95" s="100"/>
      <c r="F95" s="112" t="str">
        <f t="shared" si="1"/>
        <v>SEBASTIÁN ALFREDO BUSTOS PÉREZ </v>
      </c>
      <c r="G95" s="100" t="s">
        <v>30786</v>
      </c>
      <c r="H95" s="39" t="s">
        <v>33</v>
      </c>
      <c r="I95" s="27"/>
      <c r="J95" s="189" t="s">
        <v>19</v>
      </c>
      <c r="K95" s="23" t="s">
        <v>15</v>
      </c>
    </row>
    <row r="96" ht="22.5" customHeight="1">
      <c r="A96" s="147">
        <v>46148.0</v>
      </c>
      <c r="B96" s="15"/>
      <c r="C96" s="46" t="s">
        <v>106</v>
      </c>
      <c r="D96" s="181" t="s">
        <v>30787</v>
      </c>
      <c r="E96" s="100"/>
      <c r="F96" s="112" t="str">
        <f t="shared" si="1"/>
        <v>CARLOS DANIEL GONZÁLEZ IBÁÑEZ </v>
      </c>
      <c r="G96" s="100" t="s">
        <v>30788</v>
      </c>
      <c r="H96" s="190"/>
      <c r="I96" s="27"/>
      <c r="J96" s="189" t="s">
        <v>21</v>
      </c>
      <c r="K96" s="23" t="s">
        <v>15</v>
      </c>
    </row>
    <row r="97" ht="22.5" customHeight="1">
      <c r="A97" s="147">
        <v>46148.0</v>
      </c>
      <c r="B97" s="15">
        <v>46161.0</v>
      </c>
      <c r="C97" s="44"/>
      <c r="D97" s="181" t="s">
        <v>26170</v>
      </c>
      <c r="E97" s="100"/>
      <c r="F97" s="112" t="str">
        <f t="shared" si="1"/>
        <v>MAURICIO ESTEBAN GAMBOA VILLALOBOS </v>
      </c>
      <c r="G97" s="100" t="s">
        <v>26171</v>
      </c>
      <c r="H97" s="39" t="s">
        <v>33</v>
      </c>
      <c r="I97" s="27"/>
      <c r="J97" s="189" t="s">
        <v>23</v>
      </c>
      <c r="K97" s="23" t="s">
        <v>15</v>
      </c>
    </row>
    <row r="98" ht="22.5" customHeight="1">
      <c r="A98" s="147">
        <v>46148.0</v>
      </c>
      <c r="B98" s="15">
        <v>46148.0</v>
      </c>
      <c r="C98" s="44">
        <v>44562.0</v>
      </c>
      <c r="D98" s="181" t="s">
        <v>30789</v>
      </c>
      <c r="E98" s="100"/>
      <c r="F98" s="112" t="str">
        <f t="shared" si="1"/>
        <v>SERGIO DE LA CRUZ ARAVENA ARAVENA </v>
      </c>
      <c r="G98" s="100" t="s">
        <v>16505</v>
      </c>
      <c r="H98" s="190"/>
      <c r="I98" s="27"/>
      <c r="J98" s="189" t="s">
        <v>17</v>
      </c>
      <c r="K98" s="23" t="s">
        <v>22</v>
      </c>
    </row>
    <row r="99" ht="22.5" customHeight="1">
      <c r="A99" s="147">
        <v>46148.0</v>
      </c>
      <c r="B99" s="15">
        <v>46148.0</v>
      </c>
      <c r="C99" s="44">
        <v>43586.0</v>
      </c>
      <c r="D99" s="181" t="s">
        <v>30790</v>
      </c>
      <c r="E99" s="100"/>
      <c r="F99" s="112" t="str">
        <f t="shared" si="1"/>
        <v>ANTONIO ENRIQUE AMBIADO GARRIDO </v>
      </c>
      <c r="G99" s="100" t="s">
        <v>30791</v>
      </c>
      <c r="H99" s="39" t="s">
        <v>33</v>
      </c>
      <c r="I99" s="27"/>
      <c r="J99" s="189" t="s">
        <v>17</v>
      </c>
      <c r="K99" s="23" t="s">
        <v>15</v>
      </c>
    </row>
    <row r="100" ht="22.5" customHeight="1">
      <c r="A100" s="147">
        <v>46148.0</v>
      </c>
      <c r="B100" s="15">
        <v>46148.0</v>
      </c>
      <c r="C100" s="44">
        <v>43891.0</v>
      </c>
      <c r="D100" s="181" t="s">
        <v>30792</v>
      </c>
      <c r="E100" s="100"/>
      <c r="F100" s="112" t="str">
        <f t="shared" si="1"/>
        <v>ALEX JEAN-PIERE CÁCERES ZURITA </v>
      </c>
      <c r="G100" s="100" t="s">
        <v>30793</v>
      </c>
      <c r="H100" s="39" t="s">
        <v>33</v>
      </c>
      <c r="I100" s="27"/>
      <c r="J100" s="189" t="s">
        <v>17</v>
      </c>
      <c r="K100" s="23" t="s">
        <v>15</v>
      </c>
    </row>
    <row r="101" ht="22.5" customHeight="1">
      <c r="A101" s="147">
        <v>46148.0</v>
      </c>
      <c r="B101" s="15">
        <v>46148.0</v>
      </c>
      <c r="C101" s="44">
        <v>45444.0</v>
      </c>
      <c r="D101" s="181" t="s">
        <v>30794</v>
      </c>
      <c r="E101" s="100"/>
      <c r="F101" s="112" t="str">
        <f t="shared" si="1"/>
        <v>ALEJANDRO HUMBERTO VERA AGUILERA </v>
      </c>
      <c r="G101" s="100" t="s">
        <v>30795</v>
      </c>
      <c r="H101" s="190"/>
      <c r="I101" s="27"/>
      <c r="J101" s="189" t="s">
        <v>17</v>
      </c>
      <c r="K101" s="23" t="s">
        <v>22</v>
      </c>
    </row>
    <row r="102" ht="22.5" customHeight="1">
      <c r="A102" s="147">
        <v>46148.0</v>
      </c>
      <c r="B102" s="46"/>
      <c r="C102" s="44">
        <v>43617.0</v>
      </c>
      <c r="D102" s="181" t="s">
        <v>26554</v>
      </c>
      <c r="E102" s="100"/>
      <c r="F102" s="112" t="str">
        <f t="shared" si="1"/>
        <v>ALFREDO ANTONIO VERA BAEZA </v>
      </c>
      <c r="G102" s="100" t="s">
        <v>26555</v>
      </c>
      <c r="H102" s="190"/>
      <c r="I102" s="27"/>
      <c r="J102" s="189" t="s">
        <v>17</v>
      </c>
      <c r="K102" s="23" t="s">
        <v>22</v>
      </c>
    </row>
    <row r="103" ht="22.5" customHeight="1">
      <c r="A103" s="147">
        <v>46148.0</v>
      </c>
      <c r="B103" s="15">
        <v>46148.0</v>
      </c>
      <c r="C103" s="44">
        <v>43617.0</v>
      </c>
      <c r="D103" s="181" t="s">
        <v>30796</v>
      </c>
      <c r="E103" s="100"/>
      <c r="F103" s="112" t="str">
        <f t="shared" si="1"/>
        <v>ROBERTO VALENTÍN RUIZ ESPINOZA </v>
      </c>
      <c r="G103" s="100" t="s">
        <v>14621</v>
      </c>
      <c r="H103" s="39" t="s">
        <v>33</v>
      </c>
      <c r="I103" s="27"/>
      <c r="J103" s="189" t="s">
        <v>17</v>
      </c>
      <c r="K103" s="23" t="s">
        <v>15</v>
      </c>
    </row>
    <row r="104" ht="22.5" customHeight="1">
      <c r="A104" s="147">
        <v>46148.0</v>
      </c>
      <c r="B104" s="46"/>
      <c r="C104" s="44">
        <v>42705.0</v>
      </c>
      <c r="D104" s="181" t="s">
        <v>25778</v>
      </c>
      <c r="E104" s="100"/>
      <c r="F104" s="112" t="str">
        <f t="shared" si="1"/>
        <v>SEBASTIÁN IGNACIO OSORIO ROMERO </v>
      </c>
      <c r="G104" s="100" t="s">
        <v>25779</v>
      </c>
      <c r="H104" s="190"/>
      <c r="I104" s="27"/>
      <c r="J104" s="189" t="s">
        <v>17</v>
      </c>
      <c r="K104" s="23" t="s">
        <v>22</v>
      </c>
    </row>
    <row r="105" ht="22.5" customHeight="1">
      <c r="A105" s="147">
        <v>46148.0</v>
      </c>
      <c r="B105" s="15">
        <v>46148.0</v>
      </c>
      <c r="C105" s="44">
        <v>41699.0</v>
      </c>
      <c r="D105" s="181" t="s">
        <v>30797</v>
      </c>
      <c r="E105" s="100"/>
      <c r="F105" s="112" t="str">
        <f t="shared" si="1"/>
        <v>JAVIER ANDRÉS GUTIÉRREZ GALLARDO </v>
      </c>
      <c r="G105" s="100" t="s">
        <v>30798</v>
      </c>
      <c r="H105" s="39" t="s">
        <v>33</v>
      </c>
      <c r="I105" s="27"/>
      <c r="J105" s="189" t="s">
        <v>17</v>
      </c>
      <c r="K105" s="23" t="s">
        <v>15</v>
      </c>
    </row>
    <row r="106" ht="22.5" customHeight="1">
      <c r="A106" s="147">
        <v>46148.0</v>
      </c>
      <c r="B106" s="15">
        <v>46148.0</v>
      </c>
      <c r="C106" s="44">
        <v>42461.0</v>
      </c>
      <c r="D106" s="181" t="s">
        <v>30799</v>
      </c>
      <c r="E106" s="100"/>
      <c r="F106" s="112" t="str">
        <f t="shared" si="1"/>
        <v>RENE ANTONIO CAMARA CORDOVA </v>
      </c>
      <c r="G106" s="100" t="s">
        <v>30800</v>
      </c>
      <c r="H106" s="39" t="s">
        <v>33</v>
      </c>
      <c r="I106" s="27"/>
      <c r="J106" s="189" t="s">
        <v>17</v>
      </c>
      <c r="K106" s="23" t="s">
        <v>15</v>
      </c>
    </row>
    <row r="107" ht="22.5" customHeight="1">
      <c r="A107" s="147">
        <v>46148.0</v>
      </c>
      <c r="B107" s="15">
        <v>46157.0</v>
      </c>
      <c r="C107" s="44">
        <v>43344.0</v>
      </c>
      <c r="D107" s="181" t="s">
        <v>30801</v>
      </c>
      <c r="E107" s="100" t="s">
        <v>30802</v>
      </c>
      <c r="F107" s="112" t="str">
        <f t="shared" si="1"/>
        <v>VALERIA DEL PILAR LOPEZ ZAMORA</v>
      </c>
      <c r="G107" s="100" t="s">
        <v>30803</v>
      </c>
      <c r="H107" s="39" t="s">
        <v>33</v>
      </c>
      <c r="I107" s="27"/>
      <c r="J107" s="189" t="s">
        <v>17</v>
      </c>
      <c r="K107" s="23" t="s">
        <v>15</v>
      </c>
    </row>
    <row r="108" ht="22.5" customHeight="1">
      <c r="A108" s="147">
        <v>46149.0</v>
      </c>
      <c r="B108" s="15">
        <v>46135.0</v>
      </c>
      <c r="C108" s="44">
        <v>44713.0</v>
      </c>
      <c r="D108" s="181" t="s">
        <v>30804</v>
      </c>
      <c r="E108" s="100"/>
      <c r="F108" s="112" t="str">
        <f t="shared" si="1"/>
        <v>LUIS ALBERTO CABEZAS REYES </v>
      </c>
      <c r="G108" s="100" t="s">
        <v>30805</v>
      </c>
      <c r="H108" s="39" t="s">
        <v>33</v>
      </c>
      <c r="I108" s="27"/>
      <c r="J108" s="189" t="s">
        <v>17</v>
      </c>
      <c r="K108" s="23" t="s">
        <v>15</v>
      </c>
    </row>
    <row r="109" ht="22.5" customHeight="1">
      <c r="A109" s="147">
        <v>46149.0</v>
      </c>
      <c r="B109" s="15">
        <v>46135.0</v>
      </c>
      <c r="C109" s="44">
        <v>43617.0</v>
      </c>
      <c r="D109" s="181" t="s">
        <v>30806</v>
      </c>
      <c r="E109" s="100"/>
      <c r="F109" s="112" t="str">
        <f t="shared" si="1"/>
        <v>CLAUDIO ANDRÉS SAN MARTÍN CAJAS </v>
      </c>
      <c r="G109" s="100" t="s">
        <v>30807</v>
      </c>
      <c r="H109" s="39" t="s">
        <v>33</v>
      </c>
      <c r="I109" s="27"/>
      <c r="J109" s="189" t="s">
        <v>17</v>
      </c>
      <c r="K109" s="23" t="s">
        <v>15</v>
      </c>
    </row>
    <row r="110" ht="22.5" customHeight="1">
      <c r="A110" s="147">
        <v>46149.0</v>
      </c>
      <c r="B110" s="15"/>
      <c r="C110" s="46" t="s">
        <v>122</v>
      </c>
      <c r="D110" s="181" t="s">
        <v>30808</v>
      </c>
      <c r="E110" s="100"/>
      <c r="F110" s="112" t="str">
        <f t="shared" si="1"/>
        <v>FELIPE JAVIER MERY MENA </v>
      </c>
      <c r="G110" s="100" t="s">
        <v>30809</v>
      </c>
      <c r="H110" s="39" t="s">
        <v>33</v>
      </c>
      <c r="I110" s="27"/>
      <c r="J110" s="189" t="s">
        <v>21226</v>
      </c>
      <c r="K110" s="23" t="s">
        <v>15</v>
      </c>
    </row>
    <row r="111" ht="22.5" customHeight="1">
      <c r="A111" s="147">
        <v>46149.0</v>
      </c>
      <c r="B111" s="15"/>
      <c r="C111" s="46" t="s">
        <v>232</v>
      </c>
      <c r="D111" s="181" t="s">
        <v>30810</v>
      </c>
      <c r="E111" s="100"/>
      <c r="F111" s="112" t="str">
        <f t="shared" si="1"/>
        <v>PATRICIA DEL CARMEN VALLADARES ROSALES </v>
      </c>
      <c r="G111" s="100" t="s">
        <v>30811</v>
      </c>
      <c r="H111" s="39" t="s">
        <v>33</v>
      </c>
      <c r="I111" s="27"/>
      <c r="J111" s="189" t="s">
        <v>21</v>
      </c>
      <c r="K111" s="23" t="s">
        <v>15</v>
      </c>
    </row>
    <row r="112" ht="22.5" customHeight="1">
      <c r="A112" s="147">
        <v>46149.0</v>
      </c>
      <c r="B112" s="15"/>
      <c r="C112" s="46" t="s">
        <v>232</v>
      </c>
      <c r="D112" s="181" t="s">
        <v>30812</v>
      </c>
      <c r="E112" s="100"/>
      <c r="F112" s="112" t="str">
        <f t="shared" si="1"/>
        <v>RICARDO NICOLÁS CORNEJO BUSTOS </v>
      </c>
      <c r="G112" s="100" t="s">
        <v>30813</v>
      </c>
      <c r="H112" s="39" t="s">
        <v>33</v>
      </c>
      <c r="I112" s="27"/>
      <c r="J112" s="189" t="s">
        <v>21</v>
      </c>
      <c r="K112" s="23" t="s">
        <v>15</v>
      </c>
    </row>
    <row r="113" ht="22.5" customHeight="1">
      <c r="A113" s="147">
        <v>46149.0</v>
      </c>
      <c r="B113" s="15"/>
      <c r="C113" s="44">
        <v>45170.0</v>
      </c>
      <c r="D113" s="181" t="s">
        <v>30814</v>
      </c>
      <c r="E113" s="100"/>
      <c r="F113" s="112" t="str">
        <f t="shared" si="1"/>
        <v>MARCELA ALEJANDRA MOLINA PEDERNERA </v>
      </c>
      <c r="G113" s="100" t="s">
        <v>30815</v>
      </c>
      <c r="H113" s="39" t="s">
        <v>33</v>
      </c>
      <c r="I113" s="27"/>
      <c r="J113" s="189" t="s">
        <v>17</v>
      </c>
      <c r="K113" s="23" t="s">
        <v>15</v>
      </c>
    </row>
    <row r="114" ht="22.5" customHeight="1">
      <c r="A114" s="147">
        <v>46149.0</v>
      </c>
      <c r="B114" s="15">
        <v>46135.0</v>
      </c>
      <c r="C114" s="44">
        <v>43466.0</v>
      </c>
      <c r="D114" s="181" t="s">
        <v>30816</v>
      </c>
      <c r="E114" s="100"/>
      <c r="F114" s="112" t="str">
        <f t="shared" si="1"/>
        <v>MARÍA EUGENIA VALLEJOS PÉREZ </v>
      </c>
      <c r="G114" s="100" t="s">
        <v>30817</v>
      </c>
      <c r="H114" s="39" t="s">
        <v>33</v>
      </c>
      <c r="I114" s="27"/>
      <c r="J114" s="189" t="s">
        <v>17</v>
      </c>
      <c r="K114" s="23" t="s">
        <v>15</v>
      </c>
    </row>
    <row r="115" ht="22.5" customHeight="1">
      <c r="A115" s="147">
        <v>46149.0</v>
      </c>
      <c r="B115" s="15"/>
      <c r="C115" s="46" t="s">
        <v>106</v>
      </c>
      <c r="D115" s="181" t="s">
        <v>30818</v>
      </c>
      <c r="E115" s="100"/>
      <c r="F115" s="112" t="str">
        <f t="shared" si="1"/>
        <v>MARÍA TERESA PAREDES SAAVEDRA </v>
      </c>
      <c r="G115" s="100" t="s">
        <v>30819</v>
      </c>
      <c r="H115" s="39" t="s">
        <v>33</v>
      </c>
      <c r="I115" s="27"/>
      <c r="J115" s="189" t="s">
        <v>21</v>
      </c>
      <c r="K115" s="23" t="s">
        <v>15</v>
      </c>
    </row>
    <row r="116" ht="22.5" customHeight="1">
      <c r="A116" s="147">
        <v>46149.0</v>
      </c>
      <c r="B116" s="15"/>
      <c r="C116" s="46" t="s">
        <v>60</v>
      </c>
      <c r="D116" s="181" t="s">
        <v>25795</v>
      </c>
      <c r="E116" s="100"/>
      <c r="F116" s="112" t="str">
        <f t="shared" si="1"/>
        <v>GONZALO BENJAMÍN OLIVARES SOTO </v>
      </c>
      <c r="G116" s="100" t="s">
        <v>25796</v>
      </c>
      <c r="H116" s="190"/>
      <c r="I116" s="27"/>
      <c r="J116" s="189" t="s">
        <v>21</v>
      </c>
      <c r="K116" s="28"/>
    </row>
    <row r="117" ht="22.5" customHeight="1">
      <c r="A117" s="147">
        <v>46149.0</v>
      </c>
      <c r="B117" s="15"/>
      <c r="C117" s="44"/>
      <c r="D117" s="181" t="s">
        <v>30820</v>
      </c>
      <c r="E117" s="100"/>
      <c r="F117" s="112" t="str">
        <f t="shared" si="1"/>
        <v>DANIEL ORLANDO CUADRA HERRERA </v>
      </c>
      <c r="G117" s="100" t="s">
        <v>30821</v>
      </c>
      <c r="H117" s="190"/>
      <c r="I117" s="27"/>
      <c r="J117" s="191"/>
      <c r="K117" s="28"/>
    </row>
    <row r="118" ht="22.5" customHeight="1">
      <c r="A118" s="147">
        <v>46149.0</v>
      </c>
      <c r="B118" s="15"/>
      <c r="C118" s="44"/>
      <c r="D118" s="181" t="s">
        <v>30822</v>
      </c>
      <c r="E118" s="100"/>
      <c r="F118" s="112" t="str">
        <f t="shared" si="1"/>
        <v>RICARDO JAVIER DÍAZ DE VALDÉS MOLINA </v>
      </c>
      <c r="G118" s="100" t="s">
        <v>30823</v>
      </c>
      <c r="H118" s="190"/>
      <c r="I118" s="27"/>
      <c r="J118" s="191"/>
      <c r="K118" s="23" t="s">
        <v>15</v>
      </c>
    </row>
    <row r="119" ht="22.5" customHeight="1">
      <c r="A119" s="147">
        <v>46149.0</v>
      </c>
      <c r="B119" s="15">
        <v>46149.0</v>
      </c>
      <c r="C119" s="44">
        <v>43678.0</v>
      </c>
      <c r="D119" s="181" t="s">
        <v>30824</v>
      </c>
      <c r="E119" s="100"/>
      <c r="F119" s="112" t="str">
        <f t="shared" si="1"/>
        <v>PALOMA CAMILA RAMÍREZ SEPÚLVEDA </v>
      </c>
      <c r="G119" s="100" t="s">
        <v>30825</v>
      </c>
      <c r="H119" s="39" t="s">
        <v>33</v>
      </c>
      <c r="I119" s="27"/>
      <c r="J119" s="189" t="s">
        <v>17</v>
      </c>
      <c r="K119" s="23" t="s">
        <v>15</v>
      </c>
    </row>
    <row r="120" ht="22.5" customHeight="1">
      <c r="A120" s="147">
        <v>46149.0</v>
      </c>
      <c r="B120" s="15"/>
      <c r="C120" s="46" t="s">
        <v>27740</v>
      </c>
      <c r="D120" s="181" t="s">
        <v>30826</v>
      </c>
      <c r="E120" s="100"/>
      <c r="F120" s="112" t="str">
        <f t="shared" si="1"/>
        <v>DANILO SEGUNDO SAAVEDRA RIQUELME </v>
      </c>
      <c r="G120" s="100" t="s">
        <v>27742</v>
      </c>
      <c r="H120" s="39" t="s">
        <v>33</v>
      </c>
      <c r="I120" s="27"/>
      <c r="J120" s="189" t="s">
        <v>21</v>
      </c>
      <c r="K120" s="23" t="s">
        <v>15</v>
      </c>
    </row>
    <row r="121" ht="22.5" customHeight="1">
      <c r="A121" s="147">
        <v>46149.0</v>
      </c>
      <c r="B121" s="15"/>
      <c r="C121" s="44"/>
      <c r="D121" s="181" t="s">
        <v>30827</v>
      </c>
      <c r="E121" s="100"/>
      <c r="F121" s="112" t="str">
        <f t="shared" si="1"/>
        <v>CLAUDIA ROSSINA CARRASCO ROJAS </v>
      </c>
      <c r="G121" s="100" t="s">
        <v>30828</v>
      </c>
      <c r="H121" s="190"/>
      <c r="I121" s="27"/>
      <c r="J121" s="191"/>
      <c r="K121" s="28"/>
    </row>
    <row r="122" ht="22.5" customHeight="1">
      <c r="A122" s="147">
        <v>46149.0</v>
      </c>
      <c r="B122" s="15">
        <v>46149.0</v>
      </c>
      <c r="C122" s="44">
        <v>45474.0</v>
      </c>
      <c r="D122" s="181" t="s">
        <v>30829</v>
      </c>
      <c r="E122" s="100"/>
      <c r="F122" s="112" t="str">
        <f t="shared" si="1"/>
        <v>JUAN ENRIQUE IBÁÑEZ TOBAR </v>
      </c>
      <c r="G122" s="100" t="s">
        <v>30830</v>
      </c>
      <c r="H122" s="39" t="s">
        <v>33</v>
      </c>
      <c r="I122" s="27"/>
      <c r="J122" s="189" t="s">
        <v>17</v>
      </c>
      <c r="K122" s="23" t="s">
        <v>15</v>
      </c>
    </row>
    <row r="123" ht="22.5" customHeight="1">
      <c r="A123" s="147">
        <v>46149.0</v>
      </c>
      <c r="B123" s="15"/>
      <c r="C123" s="46" t="s">
        <v>106</v>
      </c>
      <c r="D123" s="181" t="s">
        <v>30831</v>
      </c>
      <c r="E123" s="100"/>
      <c r="F123" s="112" t="str">
        <f t="shared" si="1"/>
        <v>GABRIEL HERNÁN MANRÍQUEZ SAAVEDRA </v>
      </c>
      <c r="G123" s="100" t="s">
        <v>30832</v>
      </c>
      <c r="H123" s="39" t="s">
        <v>33</v>
      </c>
      <c r="I123" s="27"/>
      <c r="J123" s="189" t="s">
        <v>21</v>
      </c>
      <c r="K123" s="23" t="s">
        <v>15</v>
      </c>
    </row>
    <row r="124" ht="22.5" customHeight="1">
      <c r="A124" s="147">
        <v>46149.0</v>
      </c>
      <c r="B124" s="15"/>
      <c r="C124" s="46" t="s">
        <v>6788</v>
      </c>
      <c r="D124" s="181" t="s">
        <v>30833</v>
      </c>
      <c r="E124" s="100"/>
      <c r="F124" s="112" t="str">
        <f t="shared" si="1"/>
        <v>BRYAN DEREK DONOSO BELMAR </v>
      </c>
      <c r="G124" s="100" t="s">
        <v>30834</v>
      </c>
      <c r="H124" s="39" t="s">
        <v>33</v>
      </c>
      <c r="I124" s="27"/>
      <c r="J124" s="189" t="s">
        <v>21</v>
      </c>
      <c r="K124" s="23" t="s">
        <v>15</v>
      </c>
    </row>
    <row r="125" ht="22.5" customHeight="1">
      <c r="A125" s="147">
        <v>46149.0</v>
      </c>
      <c r="B125" s="15">
        <v>46153.0</v>
      </c>
      <c r="C125" s="44">
        <v>45444.0</v>
      </c>
      <c r="D125" s="181" t="s">
        <v>30835</v>
      </c>
      <c r="E125" s="100"/>
      <c r="F125" s="112" t="str">
        <f t="shared" si="1"/>
        <v>JAVIER ALEJANDRO GERMAIN VANDEWIJNGAERDEN </v>
      </c>
      <c r="G125" s="100" t="s">
        <v>30836</v>
      </c>
      <c r="H125" s="39" t="s">
        <v>33</v>
      </c>
      <c r="I125" s="27"/>
      <c r="J125" s="189" t="s">
        <v>19</v>
      </c>
      <c r="K125" s="23" t="s">
        <v>15</v>
      </c>
    </row>
    <row r="126" ht="22.5" customHeight="1">
      <c r="A126" s="147">
        <v>46149.0</v>
      </c>
      <c r="B126" s="15"/>
      <c r="C126" s="46" t="s">
        <v>1231</v>
      </c>
      <c r="D126" s="181" t="s">
        <v>30837</v>
      </c>
      <c r="E126" s="100"/>
      <c r="F126" s="112" t="str">
        <f t="shared" si="1"/>
        <v>EUGENIO OSVALDO FLORES GUERRERO </v>
      </c>
      <c r="G126" s="100" t="s">
        <v>30838</v>
      </c>
      <c r="H126" s="39" t="s">
        <v>33</v>
      </c>
      <c r="I126" s="27"/>
      <c r="J126" s="189" t="s">
        <v>21226</v>
      </c>
      <c r="K126" s="23" t="s">
        <v>15</v>
      </c>
    </row>
    <row r="127" ht="22.5" customHeight="1">
      <c r="A127" s="147">
        <v>46149.0</v>
      </c>
      <c r="B127" s="15">
        <v>46149.0</v>
      </c>
      <c r="C127" s="44">
        <v>43282.0</v>
      </c>
      <c r="D127" s="181" t="s">
        <v>30839</v>
      </c>
      <c r="E127" s="100"/>
      <c r="F127" s="112" t="str">
        <f t="shared" si="1"/>
        <v>CAROLINA PAULA MARTINANGELI FLORES </v>
      </c>
      <c r="G127" s="100" t="s">
        <v>30840</v>
      </c>
      <c r="H127" s="39" t="s">
        <v>33</v>
      </c>
      <c r="I127" s="22" t="s">
        <v>16</v>
      </c>
      <c r="J127" s="189" t="s">
        <v>17</v>
      </c>
      <c r="K127" s="23" t="s">
        <v>15</v>
      </c>
    </row>
    <row r="128" ht="22.5" customHeight="1">
      <c r="A128" s="147">
        <v>46149.0</v>
      </c>
      <c r="B128" s="46"/>
      <c r="C128" s="44">
        <v>43070.0</v>
      </c>
      <c r="D128" s="181" t="s">
        <v>30841</v>
      </c>
      <c r="E128" s="100"/>
      <c r="F128" s="112" t="str">
        <f t="shared" si="1"/>
        <v>CRISTOFHER HUGO VARGAS CATRILEF </v>
      </c>
      <c r="G128" s="100" t="s">
        <v>6557</v>
      </c>
      <c r="H128" s="39" t="s">
        <v>33</v>
      </c>
      <c r="I128" s="27"/>
      <c r="J128" s="189" t="s">
        <v>17</v>
      </c>
      <c r="K128" s="23" t="s">
        <v>15</v>
      </c>
    </row>
    <row r="129" ht="22.5" customHeight="1">
      <c r="A129" s="147">
        <v>46149.0</v>
      </c>
      <c r="B129" s="15">
        <v>46149.0</v>
      </c>
      <c r="C129" s="44">
        <v>43009.0</v>
      </c>
      <c r="D129" s="181" t="s">
        <v>30842</v>
      </c>
      <c r="E129" s="100"/>
      <c r="F129" s="112" t="str">
        <f t="shared" si="1"/>
        <v>MAURICIO FRANCISCO GUTIÉRREZ BRAVO </v>
      </c>
      <c r="G129" s="100" t="s">
        <v>30843</v>
      </c>
      <c r="H129" s="39" t="s">
        <v>33</v>
      </c>
      <c r="I129" s="27"/>
      <c r="J129" s="189" t="s">
        <v>17</v>
      </c>
      <c r="K129" s="23" t="s">
        <v>15</v>
      </c>
    </row>
    <row r="130" ht="22.5" customHeight="1">
      <c r="A130" s="147">
        <v>46149.0</v>
      </c>
      <c r="B130" s="15"/>
      <c r="C130" s="46" t="s">
        <v>663</v>
      </c>
      <c r="D130" s="181" t="s">
        <v>30844</v>
      </c>
      <c r="E130" s="100"/>
      <c r="F130" s="112" t="str">
        <f t="shared" si="1"/>
        <v>MACARENA MONSERRAT FIGUEROA DONOSO </v>
      </c>
      <c r="G130" s="100" t="s">
        <v>30845</v>
      </c>
      <c r="H130" s="39" t="s">
        <v>33</v>
      </c>
      <c r="I130" s="27"/>
      <c r="J130" s="189" t="s">
        <v>21</v>
      </c>
      <c r="K130" s="23" t="s">
        <v>15</v>
      </c>
    </row>
    <row r="131" ht="22.5" customHeight="1">
      <c r="A131" s="147">
        <v>46149.0</v>
      </c>
      <c r="B131" s="15"/>
      <c r="C131" s="46" t="s">
        <v>232</v>
      </c>
      <c r="D131" s="181" t="s">
        <v>30846</v>
      </c>
      <c r="E131" s="100"/>
      <c r="F131" s="112" t="str">
        <f t="shared" si="1"/>
        <v>HILARY MARIAN LEON COLMENARES </v>
      </c>
      <c r="G131" s="100" t="s">
        <v>30847</v>
      </c>
      <c r="H131" s="190"/>
      <c r="I131" s="27"/>
      <c r="J131" s="189" t="s">
        <v>21</v>
      </c>
      <c r="K131" s="28"/>
    </row>
    <row r="132" ht="22.5" customHeight="1">
      <c r="A132" s="147">
        <v>46149.0</v>
      </c>
      <c r="B132" s="15"/>
      <c r="C132" s="46" t="s">
        <v>432</v>
      </c>
      <c r="D132" s="181" t="s">
        <v>30848</v>
      </c>
      <c r="E132" s="100"/>
      <c r="F132" s="112" t="str">
        <f t="shared" si="1"/>
        <v>LUIS ATILIO FLORES ARENAS </v>
      </c>
      <c r="G132" s="100" t="s">
        <v>30849</v>
      </c>
      <c r="H132" s="39" t="s">
        <v>33</v>
      </c>
      <c r="I132" s="27"/>
      <c r="J132" s="189" t="s">
        <v>21</v>
      </c>
      <c r="K132" s="23" t="s">
        <v>15</v>
      </c>
    </row>
    <row r="133" ht="22.5" customHeight="1">
      <c r="A133" s="147">
        <v>46149.0</v>
      </c>
      <c r="B133" s="15">
        <v>46149.0</v>
      </c>
      <c r="C133" s="44">
        <v>42887.0</v>
      </c>
      <c r="D133" s="181" t="s">
        <v>30850</v>
      </c>
      <c r="E133" s="100"/>
      <c r="F133" s="112" t="str">
        <f t="shared" si="1"/>
        <v>MIGUEL RODOLFO URBINA CAUTIVO </v>
      </c>
      <c r="G133" s="100" t="s">
        <v>30851</v>
      </c>
      <c r="H133" s="190"/>
      <c r="I133" s="27"/>
      <c r="J133" s="189" t="s">
        <v>17</v>
      </c>
      <c r="K133" s="23" t="s">
        <v>22</v>
      </c>
    </row>
    <row r="134" ht="22.5" customHeight="1">
      <c r="A134" s="147">
        <v>46149.0</v>
      </c>
      <c r="B134" s="15">
        <v>46149.0</v>
      </c>
      <c r="C134" s="44">
        <v>43586.0</v>
      </c>
      <c r="D134" s="181" t="s">
        <v>30852</v>
      </c>
      <c r="E134" s="100"/>
      <c r="F134" s="112" t="str">
        <f t="shared" si="1"/>
        <v>OSVALDO MAURICIO MALDONADO MOLINA </v>
      </c>
      <c r="G134" s="100" t="s">
        <v>30853</v>
      </c>
      <c r="H134" s="190"/>
      <c r="I134" s="27"/>
      <c r="J134" s="189" t="s">
        <v>17</v>
      </c>
      <c r="K134" s="23" t="s">
        <v>22</v>
      </c>
    </row>
    <row r="135" ht="22.5" customHeight="1">
      <c r="A135" s="147">
        <v>46149.0</v>
      </c>
      <c r="B135" s="15">
        <v>46149.0</v>
      </c>
      <c r="C135" s="44">
        <v>43831.0</v>
      </c>
      <c r="D135" s="181" t="s">
        <v>30854</v>
      </c>
      <c r="E135" s="100"/>
      <c r="F135" s="112" t="str">
        <f t="shared" si="1"/>
        <v>SEBASTIÁN IGNACIO COVARRUBIAS ALARCÓN </v>
      </c>
      <c r="G135" s="100" t="s">
        <v>30855</v>
      </c>
      <c r="H135" s="190"/>
      <c r="I135" s="27"/>
      <c r="J135" s="189" t="s">
        <v>17</v>
      </c>
      <c r="K135" s="23" t="s">
        <v>15</v>
      </c>
    </row>
    <row r="136" ht="22.5" customHeight="1">
      <c r="A136" s="147">
        <v>46149.0</v>
      </c>
      <c r="B136" s="46"/>
      <c r="C136" s="44">
        <v>43586.0</v>
      </c>
      <c r="D136" s="181" t="s">
        <v>30856</v>
      </c>
      <c r="E136" s="100"/>
      <c r="F136" s="112" t="str">
        <f t="shared" si="1"/>
        <v>ADRIÁN ENRIQUE MORENO TORRES </v>
      </c>
      <c r="G136" s="100" t="s">
        <v>30857</v>
      </c>
      <c r="H136" s="39" t="s">
        <v>33</v>
      </c>
      <c r="I136" s="27"/>
      <c r="J136" s="189" t="s">
        <v>17</v>
      </c>
      <c r="K136" s="23" t="s">
        <v>15</v>
      </c>
    </row>
    <row r="137" ht="22.5" customHeight="1">
      <c r="A137" s="147">
        <v>46149.0</v>
      </c>
      <c r="B137" s="15"/>
      <c r="C137" s="46" t="s">
        <v>2687</v>
      </c>
      <c r="D137" s="181" t="s">
        <v>30858</v>
      </c>
      <c r="E137" s="100"/>
      <c r="F137" s="112" t="str">
        <f t="shared" si="1"/>
        <v>LUCIANO MILENKO BRAVO PEÑALOZA </v>
      </c>
      <c r="G137" s="100" t="s">
        <v>14253</v>
      </c>
      <c r="H137" s="39" t="s">
        <v>33</v>
      </c>
      <c r="I137" s="27"/>
      <c r="J137" s="189" t="s">
        <v>21226</v>
      </c>
      <c r="K137" s="23" t="s">
        <v>15</v>
      </c>
    </row>
    <row r="138" ht="22.5" customHeight="1">
      <c r="A138" s="147">
        <v>46149.0</v>
      </c>
      <c r="B138" s="15">
        <v>46149.0</v>
      </c>
      <c r="C138" s="44">
        <v>45383.0</v>
      </c>
      <c r="D138" s="181" t="s">
        <v>30859</v>
      </c>
      <c r="E138" s="100"/>
      <c r="F138" s="112" t="str">
        <f t="shared" si="1"/>
        <v>RODOLFO LEONARDO VALENCIA TAPIA </v>
      </c>
      <c r="G138" s="100" t="s">
        <v>30860</v>
      </c>
      <c r="H138" s="39" t="s">
        <v>33</v>
      </c>
      <c r="I138" s="27"/>
      <c r="J138" s="189" t="s">
        <v>17</v>
      </c>
      <c r="K138" s="23" t="s">
        <v>15</v>
      </c>
    </row>
    <row r="139" ht="22.5" customHeight="1">
      <c r="A139" s="147">
        <v>46150.0</v>
      </c>
      <c r="B139" s="15"/>
      <c r="C139" s="44"/>
      <c r="D139" s="181" t="s">
        <v>30861</v>
      </c>
      <c r="E139" s="100"/>
      <c r="F139" s="112" t="str">
        <f t="shared" si="1"/>
        <v>CONSTANZA BELÉN LETELIER TEJADA </v>
      </c>
      <c r="G139" s="100" t="s">
        <v>30862</v>
      </c>
      <c r="H139" s="190"/>
      <c r="I139" s="27"/>
      <c r="J139" s="191"/>
      <c r="K139" s="28"/>
    </row>
    <row r="140" ht="22.5" customHeight="1">
      <c r="A140" s="147">
        <v>46150.0</v>
      </c>
      <c r="B140" s="15">
        <v>46136.0</v>
      </c>
      <c r="C140" s="44">
        <v>43040.0</v>
      </c>
      <c r="D140" s="181" t="s">
        <v>30863</v>
      </c>
      <c r="E140" s="100"/>
      <c r="F140" s="112" t="str">
        <f t="shared" si="1"/>
        <v>NAYEN VANIA RIVEROS SAAVEDRA </v>
      </c>
      <c r="G140" s="100" t="s">
        <v>30864</v>
      </c>
      <c r="H140" s="39" t="s">
        <v>33</v>
      </c>
      <c r="I140" s="27"/>
      <c r="J140" s="189" t="s">
        <v>17</v>
      </c>
      <c r="K140" s="23" t="s">
        <v>15</v>
      </c>
    </row>
    <row r="141" ht="22.5" customHeight="1">
      <c r="A141" s="147">
        <v>46150.0</v>
      </c>
      <c r="B141" s="15">
        <v>46136.0</v>
      </c>
      <c r="C141" s="44">
        <v>43709.0</v>
      </c>
      <c r="D141" s="181" t="s">
        <v>30865</v>
      </c>
      <c r="E141" s="100"/>
      <c r="F141" s="112" t="str">
        <f t="shared" si="1"/>
        <v>SOUGHI CAMILA MÉNDEZ VICENCIO </v>
      </c>
      <c r="G141" s="100" t="s">
        <v>30866</v>
      </c>
      <c r="H141" s="39"/>
      <c r="I141" s="27"/>
      <c r="J141" s="189" t="s">
        <v>17</v>
      </c>
      <c r="K141" s="23" t="s">
        <v>15</v>
      </c>
    </row>
    <row r="142" ht="22.5" customHeight="1">
      <c r="A142" s="147">
        <v>46150.0</v>
      </c>
      <c r="B142" s="15"/>
      <c r="C142" s="46" t="s">
        <v>106</v>
      </c>
      <c r="D142" s="181" t="s">
        <v>30867</v>
      </c>
      <c r="E142" s="100"/>
      <c r="F142" s="112" t="str">
        <f t="shared" si="1"/>
        <v>RODRIGO ANDRÉS MENDOZA ROJAS </v>
      </c>
      <c r="G142" s="100" t="s">
        <v>30868</v>
      </c>
      <c r="H142" s="190"/>
      <c r="I142" s="27"/>
      <c r="J142" s="189" t="s">
        <v>21</v>
      </c>
      <c r="K142" s="23" t="s">
        <v>22</v>
      </c>
    </row>
    <row r="143" ht="22.5" customHeight="1">
      <c r="A143" s="147">
        <v>46150.0</v>
      </c>
      <c r="B143" s="15">
        <v>46136.0</v>
      </c>
      <c r="C143" s="44">
        <v>43556.0</v>
      </c>
      <c r="D143" s="181" t="s">
        <v>30869</v>
      </c>
      <c r="E143" s="100"/>
      <c r="F143" s="112" t="str">
        <f t="shared" si="1"/>
        <v>DIEGO ANDRÉS ALEGRÍA MESÍAS </v>
      </c>
      <c r="G143" s="100" t="s">
        <v>30870</v>
      </c>
      <c r="H143" s="39" t="s">
        <v>33</v>
      </c>
      <c r="I143" s="27"/>
      <c r="J143" s="189" t="s">
        <v>17</v>
      </c>
      <c r="K143" s="23" t="s">
        <v>15</v>
      </c>
    </row>
    <row r="144" ht="22.5" customHeight="1">
      <c r="A144" s="147">
        <v>46150.0</v>
      </c>
      <c r="B144" s="15">
        <v>46136.0</v>
      </c>
      <c r="C144" s="44">
        <v>45047.0</v>
      </c>
      <c r="D144" s="181" t="s">
        <v>30871</v>
      </c>
      <c r="E144" s="100"/>
      <c r="F144" s="112" t="str">
        <f t="shared" si="1"/>
        <v>DIANELLA OVIEDO MORALES </v>
      </c>
      <c r="G144" s="100" t="s">
        <v>30872</v>
      </c>
      <c r="H144" s="39" t="s">
        <v>33</v>
      </c>
      <c r="I144" s="27"/>
      <c r="J144" s="189" t="s">
        <v>17</v>
      </c>
      <c r="K144" s="23" t="s">
        <v>15</v>
      </c>
    </row>
    <row r="145" ht="22.5" customHeight="1">
      <c r="A145" s="147">
        <v>46150.0</v>
      </c>
      <c r="B145" s="15">
        <v>46136.0</v>
      </c>
      <c r="C145" s="44">
        <v>45108.0</v>
      </c>
      <c r="D145" s="181" t="s">
        <v>30873</v>
      </c>
      <c r="E145" s="100"/>
      <c r="F145" s="112" t="str">
        <f t="shared" si="1"/>
        <v>ALEX DAGOBERTO MORA CARVALLO </v>
      </c>
      <c r="G145" s="100" t="s">
        <v>30874</v>
      </c>
      <c r="H145" s="39" t="s">
        <v>33</v>
      </c>
      <c r="I145" s="27"/>
      <c r="J145" s="189" t="s">
        <v>17</v>
      </c>
      <c r="K145" s="23" t="s">
        <v>15</v>
      </c>
    </row>
    <row r="146" ht="22.5" customHeight="1">
      <c r="A146" s="147">
        <v>46150.0</v>
      </c>
      <c r="B146" s="15">
        <v>46136.0</v>
      </c>
      <c r="C146" s="44">
        <v>45323.0</v>
      </c>
      <c r="D146" s="181" t="s">
        <v>30875</v>
      </c>
      <c r="E146" s="100"/>
      <c r="F146" s="112" t="str">
        <f t="shared" si="1"/>
        <v>CARLOS ALBERTO MADARIAGA GONZÁLEZ </v>
      </c>
      <c r="G146" s="100" t="s">
        <v>16224</v>
      </c>
      <c r="H146" s="190"/>
      <c r="I146" s="27"/>
      <c r="J146" s="189" t="s">
        <v>17</v>
      </c>
      <c r="K146" s="23" t="s">
        <v>22</v>
      </c>
    </row>
    <row r="147" ht="22.5" customHeight="1">
      <c r="A147" s="147">
        <v>46150.0</v>
      </c>
      <c r="B147" s="15">
        <v>46136.0</v>
      </c>
      <c r="C147" s="44">
        <v>44835.0</v>
      </c>
      <c r="D147" s="181" t="s">
        <v>30876</v>
      </c>
      <c r="E147" s="100"/>
      <c r="F147" s="112" t="str">
        <f t="shared" si="1"/>
        <v>GONZALO ALAMIRO HUERTA ÓRDENES </v>
      </c>
      <c r="G147" s="100" t="s">
        <v>30877</v>
      </c>
      <c r="H147" s="39" t="s">
        <v>12</v>
      </c>
      <c r="I147" s="27"/>
      <c r="J147" s="189" t="s">
        <v>17</v>
      </c>
      <c r="K147" s="23" t="s">
        <v>15</v>
      </c>
    </row>
    <row r="148" ht="22.5" customHeight="1">
      <c r="A148" s="147">
        <v>46150.0</v>
      </c>
      <c r="B148" s="15">
        <v>46136.0</v>
      </c>
      <c r="C148" s="44">
        <v>45078.0</v>
      </c>
      <c r="D148" s="181" t="s">
        <v>30878</v>
      </c>
      <c r="E148" s="100"/>
      <c r="F148" s="112" t="str">
        <f t="shared" si="1"/>
        <v>MAURICIO RICARDO BRICEÑO LETELIER </v>
      </c>
      <c r="G148" s="100" t="s">
        <v>30879</v>
      </c>
      <c r="H148" s="39" t="s">
        <v>33</v>
      </c>
      <c r="I148" s="27"/>
      <c r="J148" s="189" t="s">
        <v>17</v>
      </c>
      <c r="K148" s="23" t="s">
        <v>34</v>
      </c>
    </row>
    <row r="149" ht="22.5" customHeight="1">
      <c r="A149" s="147">
        <v>46150.0</v>
      </c>
      <c r="B149" s="15">
        <v>46136.0</v>
      </c>
      <c r="C149" s="44">
        <v>43739.0</v>
      </c>
      <c r="D149" s="181" t="s">
        <v>30880</v>
      </c>
      <c r="E149" s="100"/>
      <c r="F149" s="112" t="str">
        <f t="shared" si="1"/>
        <v>ALEXIS ANTONIO FUNES OJEDA </v>
      </c>
      <c r="G149" s="100" t="s">
        <v>30881</v>
      </c>
      <c r="H149" s="39" t="s">
        <v>33</v>
      </c>
      <c r="I149" s="27"/>
      <c r="J149" s="189" t="s">
        <v>17</v>
      </c>
      <c r="K149" s="23" t="s">
        <v>15</v>
      </c>
    </row>
    <row r="150" ht="22.5" customHeight="1">
      <c r="A150" s="147">
        <v>46150.0</v>
      </c>
      <c r="B150" s="15"/>
      <c r="C150" s="46" t="s">
        <v>8739</v>
      </c>
      <c r="D150" s="181" t="s">
        <v>30882</v>
      </c>
      <c r="E150" s="100"/>
      <c r="F150" s="112" t="str">
        <f t="shared" si="1"/>
        <v>CARLOS GREGORIO GAJARDO MOLINA </v>
      </c>
      <c r="G150" s="100" t="s">
        <v>30883</v>
      </c>
      <c r="H150" s="39" t="s">
        <v>33</v>
      </c>
      <c r="I150" s="27"/>
      <c r="J150" s="189" t="s">
        <v>21226</v>
      </c>
      <c r="K150" s="23" t="s">
        <v>15</v>
      </c>
    </row>
    <row r="151" ht="22.5" customHeight="1">
      <c r="A151" s="147">
        <v>46150.0</v>
      </c>
      <c r="B151" s="15"/>
      <c r="C151" s="44"/>
      <c r="D151" s="181" t="s">
        <v>30884</v>
      </c>
      <c r="E151" s="100"/>
      <c r="F151" s="112" t="str">
        <f t="shared" si="1"/>
        <v>FRANCHESCA MAKARENA GAJARDO ROMÁN </v>
      </c>
      <c r="G151" s="100" t="s">
        <v>30885</v>
      </c>
      <c r="H151" s="190"/>
      <c r="I151" s="27"/>
      <c r="J151" s="191"/>
      <c r="K151" s="28"/>
    </row>
    <row r="152" ht="22.5" customHeight="1">
      <c r="A152" s="147">
        <v>46150.0</v>
      </c>
      <c r="B152" s="15">
        <v>46153.0</v>
      </c>
      <c r="C152" s="44">
        <v>43405.0</v>
      </c>
      <c r="D152" s="181" t="s">
        <v>30886</v>
      </c>
      <c r="E152" s="100"/>
      <c r="F152" s="112" t="str">
        <f t="shared" si="1"/>
        <v>CLAUDIA ANDREA ORREGO GONZÁLEZ </v>
      </c>
      <c r="G152" s="100" t="s">
        <v>30887</v>
      </c>
      <c r="H152" s="190"/>
      <c r="I152" s="27"/>
      <c r="J152" s="189" t="s">
        <v>19</v>
      </c>
      <c r="K152" s="23" t="s">
        <v>15</v>
      </c>
    </row>
    <row r="153" ht="22.5" customHeight="1">
      <c r="A153" s="147">
        <v>46150.0</v>
      </c>
      <c r="B153" s="15">
        <v>46136.0</v>
      </c>
      <c r="C153" s="44">
        <v>45536.0</v>
      </c>
      <c r="D153" s="181" t="s">
        <v>30888</v>
      </c>
      <c r="E153" s="100"/>
      <c r="F153" s="112" t="str">
        <f t="shared" si="1"/>
        <v>CLAUDIA ISABEL CERDA JARA </v>
      </c>
      <c r="G153" s="100" t="s">
        <v>30889</v>
      </c>
      <c r="H153" s="39" t="s">
        <v>33</v>
      </c>
      <c r="I153" s="27"/>
      <c r="J153" s="189" t="s">
        <v>17</v>
      </c>
      <c r="K153" s="23" t="s">
        <v>22</v>
      </c>
    </row>
    <row r="154" ht="22.5" customHeight="1">
      <c r="A154" s="147">
        <v>46150.0</v>
      </c>
      <c r="B154" s="15"/>
      <c r="C154" s="46" t="s">
        <v>106</v>
      </c>
      <c r="D154" s="181" t="s">
        <v>30890</v>
      </c>
      <c r="E154" s="100"/>
      <c r="F154" s="112" t="str">
        <f t="shared" si="1"/>
        <v>JOSÉ ANGEL GALLEGOS CARRASCO </v>
      </c>
      <c r="G154" s="100" t="s">
        <v>30891</v>
      </c>
      <c r="H154" s="39" t="s">
        <v>33</v>
      </c>
      <c r="I154" s="27"/>
      <c r="J154" s="189" t="s">
        <v>21</v>
      </c>
      <c r="K154" s="23" t="s">
        <v>34</v>
      </c>
    </row>
    <row r="155" ht="22.5" customHeight="1">
      <c r="A155" s="147">
        <v>46150.0</v>
      </c>
      <c r="B155" s="15">
        <v>46136.0</v>
      </c>
      <c r="C155" s="44">
        <v>44652.0</v>
      </c>
      <c r="D155" s="181" t="s">
        <v>30892</v>
      </c>
      <c r="E155" s="100"/>
      <c r="F155" s="112" t="str">
        <f t="shared" si="1"/>
        <v>YURI SALOMÓN MATURANA ARENAS </v>
      </c>
      <c r="G155" s="100" t="s">
        <v>30893</v>
      </c>
      <c r="H155" s="39" t="s">
        <v>33</v>
      </c>
      <c r="I155" s="27"/>
      <c r="J155" s="189" t="s">
        <v>17</v>
      </c>
      <c r="K155" s="23" t="s">
        <v>15</v>
      </c>
    </row>
    <row r="156" ht="22.5" customHeight="1">
      <c r="A156" s="147">
        <v>46150.0</v>
      </c>
      <c r="B156" s="15">
        <v>46136.0</v>
      </c>
      <c r="C156" s="44">
        <v>43617.0</v>
      </c>
      <c r="D156" s="181" t="s">
        <v>30894</v>
      </c>
      <c r="E156" s="100"/>
      <c r="F156" s="112" t="str">
        <f t="shared" si="1"/>
        <v>MIGUEL ALEJANDRO FUENTES RIVERA </v>
      </c>
      <c r="G156" s="100" t="s">
        <v>30895</v>
      </c>
      <c r="H156" s="39" t="s">
        <v>33</v>
      </c>
      <c r="I156" s="27"/>
      <c r="J156" s="189" t="s">
        <v>17</v>
      </c>
      <c r="K156" s="23" t="s">
        <v>15</v>
      </c>
    </row>
    <row r="157" ht="22.5" customHeight="1">
      <c r="A157" s="147">
        <v>46150.0</v>
      </c>
      <c r="B157" s="15">
        <v>46136.0</v>
      </c>
      <c r="C157" s="44">
        <v>45323.0</v>
      </c>
      <c r="D157" s="181" t="s">
        <v>30896</v>
      </c>
      <c r="E157" s="100"/>
      <c r="F157" s="112" t="str">
        <f t="shared" si="1"/>
        <v>CHRISTIAN ADOLFO BRAVO ARROYO </v>
      </c>
      <c r="G157" s="100" t="s">
        <v>30897</v>
      </c>
      <c r="H157" s="39" t="s">
        <v>33</v>
      </c>
      <c r="I157" s="27"/>
      <c r="J157" s="189" t="s">
        <v>17</v>
      </c>
      <c r="K157" s="23" t="s">
        <v>15</v>
      </c>
    </row>
    <row r="158" ht="22.5" customHeight="1">
      <c r="A158" s="147">
        <v>46150.0</v>
      </c>
      <c r="B158" s="15"/>
      <c r="C158" s="46" t="s">
        <v>106</v>
      </c>
      <c r="D158" s="181" t="s">
        <v>30898</v>
      </c>
      <c r="E158" s="100"/>
      <c r="F158" s="112" t="str">
        <f t="shared" si="1"/>
        <v>MARCOS ELY CAVERO BÓRQUEZ </v>
      </c>
      <c r="G158" s="100" t="s">
        <v>30899</v>
      </c>
      <c r="H158" s="190"/>
      <c r="I158" s="27"/>
      <c r="J158" s="189" t="s">
        <v>21</v>
      </c>
      <c r="K158" s="28"/>
    </row>
    <row r="159" ht="22.5" customHeight="1">
      <c r="A159" s="147">
        <v>46150.0</v>
      </c>
      <c r="B159" s="15">
        <v>46157.0</v>
      </c>
      <c r="C159" s="44">
        <v>36647.0</v>
      </c>
      <c r="D159" s="181" t="s">
        <v>30900</v>
      </c>
      <c r="E159" s="100"/>
      <c r="F159" s="112" t="str">
        <f t="shared" si="1"/>
        <v>ROSA VERÓNICA AGUILERA GONZÁLEZ </v>
      </c>
      <c r="G159" s="100" t="s">
        <v>4141</v>
      </c>
      <c r="H159" s="39" t="s">
        <v>33</v>
      </c>
      <c r="I159" s="27"/>
      <c r="J159" s="189" t="s">
        <v>23</v>
      </c>
      <c r="K159" s="23" t="s">
        <v>15</v>
      </c>
    </row>
    <row r="160" ht="22.5" customHeight="1">
      <c r="A160" s="147">
        <v>46150.0</v>
      </c>
      <c r="B160" s="15">
        <v>46136.0</v>
      </c>
      <c r="C160" s="44">
        <v>43556.0</v>
      </c>
      <c r="D160" s="181" t="s">
        <v>30901</v>
      </c>
      <c r="E160" s="100"/>
      <c r="F160" s="112" t="str">
        <f t="shared" si="1"/>
        <v>VALENTINA ELIZABETH QUIÑONES GONZÁLEZ </v>
      </c>
      <c r="G160" s="100" t="s">
        <v>4384</v>
      </c>
      <c r="H160" s="39" t="s">
        <v>33</v>
      </c>
      <c r="I160" s="27"/>
      <c r="J160" s="189" t="s">
        <v>17</v>
      </c>
      <c r="K160" s="23" t="s">
        <v>15</v>
      </c>
    </row>
    <row r="161" ht="22.5" customHeight="1">
      <c r="A161" s="147">
        <v>46150.0</v>
      </c>
      <c r="B161" s="15"/>
      <c r="C161" s="46" t="s">
        <v>663</v>
      </c>
      <c r="D161" s="181" t="s">
        <v>30902</v>
      </c>
      <c r="E161" s="100"/>
      <c r="F161" s="112" t="str">
        <f t="shared" si="1"/>
        <v>JONATHAN DARÍO OLIVARES MARTÍNEZ </v>
      </c>
      <c r="G161" s="100" t="s">
        <v>30903</v>
      </c>
      <c r="H161" s="39" t="s">
        <v>33</v>
      </c>
      <c r="I161" s="27"/>
      <c r="J161" s="189" t="s">
        <v>21</v>
      </c>
      <c r="K161" s="23" t="s">
        <v>15</v>
      </c>
    </row>
    <row r="162" ht="22.5" customHeight="1">
      <c r="A162" s="147">
        <v>46150.0</v>
      </c>
      <c r="B162" s="15"/>
      <c r="C162" s="44">
        <v>41000.0</v>
      </c>
      <c r="D162" s="181" t="s">
        <v>30904</v>
      </c>
      <c r="E162" s="100"/>
      <c r="F162" s="112" t="str">
        <f t="shared" si="1"/>
        <v>YORKA JENNIFER LOBOS MARTÍNEZ </v>
      </c>
      <c r="G162" s="100" t="s">
        <v>30905</v>
      </c>
      <c r="H162" s="39" t="s">
        <v>33</v>
      </c>
      <c r="I162" s="27"/>
      <c r="J162" s="189" t="s">
        <v>21</v>
      </c>
      <c r="K162" s="23" t="s">
        <v>15</v>
      </c>
    </row>
    <row r="163" ht="22.5" customHeight="1">
      <c r="A163" s="147">
        <v>46150.0</v>
      </c>
      <c r="B163" s="15"/>
      <c r="C163" s="46" t="s">
        <v>106</v>
      </c>
      <c r="D163" s="181" t="s">
        <v>30906</v>
      </c>
      <c r="E163" s="100"/>
      <c r="F163" s="112" t="str">
        <f t="shared" si="1"/>
        <v>SEBASTIÁN MAURICIO FAJARDO MATELUNA </v>
      </c>
      <c r="G163" s="100" t="s">
        <v>30907</v>
      </c>
      <c r="H163" s="39" t="s">
        <v>33</v>
      </c>
      <c r="I163" s="27"/>
      <c r="J163" s="189" t="s">
        <v>21</v>
      </c>
      <c r="K163" s="23" t="s">
        <v>15</v>
      </c>
    </row>
    <row r="164" ht="22.5" customHeight="1">
      <c r="A164" s="147">
        <v>46150.0</v>
      </c>
      <c r="B164" s="15">
        <v>46153.0</v>
      </c>
      <c r="C164" s="44">
        <v>45261.0</v>
      </c>
      <c r="D164" s="181" t="s">
        <v>30908</v>
      </c>
      <c r="E164" s="100"/>
      <c r="F164" s="112" t="str">
        <f t="shared" si="1"/>
        <v>CARLOS FELIPE ALVARADO FLORES </v>
      </c>
      <c r="G164" s="100" t="s">
        <v>30909</v>
      </c>
      <c r="H164" s="39" t="s">
        <v>33</v>
      </c>
      <c r="I164" s="27"/>
      <c r="J164" s="189" t="s">
        <v>19</v>
      </c>
      <c r="K164" s="23" t="s">
        <v>15</v>
      </c>
    </row>
    <row r="165" ht="22.5" customHeight="1">
      <c r="A165" s="147">
        <v>46150.0</v>
      </c>
      <c r="B165" s="15"/>
      <c r="C165" s="46" t="s">
        <v>106</v>
      </c>
      <c r="D165" s="181" t="s">
        <v>30910</v>
      </c>
      <c r="E165" s="100"/>
      <c r="F165" s="112" t="str">
        <f t="shared" si="1"/>
        <v>EDUARDO ANTONIO AGUILERA MORALES </v>
      </c>
      <c r="G165" s="100" t="s">
        <v>30911</v>
      </c>
      <c r="H165" s="190"/>
      <c r="I165" s="27"/>
      <c r="J165" s="189" t="s">
        <v>21</v>
      </c>
      <c r="K165" s="28"/>
    </row>
    <row r="166" ht="22.5" customHeight="1">
      <c r="A166" s="147">
        <v>46150.0</v>
      </c>
      <c r="B166" s="15"/>
      <c r="C166" s="46" t="s">
        <v>106</v>
      </c>
      <c r="D166" s="181" t="s">
        <v>30912</v>
      </c>
      <c r="E166" s="100"/>
      <c r="F166" s="112" t="str">
        <f t="shared" si="1"/>
        <v>YARESLA BETSABETH CASTILLO ARAYA </v>
      </c>
      <c r="G166" s="100" t="s">
        <v>30913</v>
      </c>
      <c r="H166" s="39" t="s">
        <v>33</v>
      </c>
      <c r="I166" s="27"/>
      <c r="J166" s="189" t="s">
        <v>21226</v>
      </c>
      <c r="K166" s="23" t="s">
        <v>15</v>
      </c>
    </row>
    <row r="167" ht="22.5" customHeight="1">
      <c r="A167" s="147">
        <v>46150.0</v>
      </c>
      <c r="B167" s="15"/>
      <c r="C167" s="46" t="s">
        <v>29530</v>
      </c>
      <c r="D167" s="181" t="s">
        <v>30914</v>
      </c>
      <c r="E167" s="100"/>
      <c r="F167" s="112" t="str">
        <f t="shared" si="1"/>
        <v>FREDDY RODRIGO COLLAO ROJAS </v>
      </c>
      <c r="G167" s="100" t="s">
        <v>30915</v>
      </c>
      <c r="H167" s="39" t="s">
        <v>33</v>
      </c>
      <c r="I167" s="27"/>
      <c r="J167" s="189" t="s">
        <v>21</v>
      </c>
      <c r="K167" s="23" t="s">
        <v>15</v>
      </c>
    </row>
    <row r="168" ht="22.5" customHeight="1">
      <c r="A168" s="147">
        <v>46150.0</v>
      </c>
      <c r="B168" s="15"/>
      <c r="C168" s="46" t="s">
        <v>106</v>
      </c>
      <c r="D168" s="181" t="s">
        <v>30916</v>
      </c>
      <c r="E168" s="100"/>
      <c r="F168" s="112" t="str">
        <f t="shared" si="1"/>
        <v>ISABEL DE FATIMA CRUZ OLEA </v>
      </c>
      <c r="G168" s="100" t="s">
        <v>30917</v>
      </c>
      <c r="H168" s="39" t="s">
        <v>33</v>
      </c>
      <c r="I168" s="27"/>
      <c r="J168" s="189" t="s">
        <v>21</v>
      </c>
      <c r="K168" s="23" t="s">
        <v>15</v>
      </c>
    </row>
    <row r="169" ht="22.5" customHeight="1">
      <c r="A169" s="147">
        <v>46150.0</v>
      </c>
      <c r="B169" s="15"/>
      <c r="C169" s="46" t="s">
        <v>888</v>
      </c>
      <c r="D169" s="181" t="s">
        <v>30918</v>
      </c>
      <c r="E169" s="100"/>
      <c r="F169" s="112" t="str">
        <f t="shared" si="1"/>
        <v>SOLEDAD ARIADNA RIQUELME BORQUEZ </v>
      </c>
      <c r="G169" s="100" t="s">
        <v>30919</v>
      </c>
      <c r="H169" s="190"/>
      <c r="I169" s="27"/>
      <c r="J169" s="189" t="s">
        <v>21</v>
      </c>
      <c r="K169" s="28"/>
    </row>
    <row r="170" ht="22.5" customHeight="1">
      <c r="A170" s="147">
        <v>46150.0</v>
      </c>
      <c r="B170" s="15"/>
      <c r="C170" s="46" t="s">
        <v>1678</v>
      </c>
      <c r="D170" s="181" t="s">
        <v>30920</v>
      </c>
      <c r="E170" s="100"/>
      <c r="F170" s="112" t="str">
        <f t="shared" si="1"/>
        <v>RODRIGO SEBASTIAN ROJAS ROJAS </v>
      </c>
      <c r="G170" s="100" t="s">
        <v>30921</v>
      </c>
      <c r="H170" s="39" t="s">
        <v>33</v>
      </c>
      <c r="I170" s="27"/>
      <c r="J170" s="189" t="s">
        <v>21</v>
      </c>
      <c r="K170" s="23" t="s">
        <v>15</v>
      </c>
    </row>
    <row r="171" ht="22.5" customHeight="1">
      <c r="A171" s="147">
        <v>46150.0</v>
      </c>
      <c r="B171" s="15">
        <v>46150.0</v>
      </c>
      <c r="C171" s="44">
        <v>43647.0</v>
      </c>
      <c r="D171" s="181" t="s">
        <v>30922</v>
      </c>
      <c r="E171" s="100"/>
      <c r="F171" s="112" t="str">
        <f t="shared" si="1"/>
        <v>JOSE SEBASTIAN ALBORNOZ BASTIAS </v>
      </c>
      <c r="G171" s="100" t="s">
        <v>30923</v>
      </c>
      <c r="H171" s="190"/>
      <c r="I171" s="27"/>
      <c r="J171" s="189" t="s">
        <v>17</v>
      </c>
      <c r="K171" s="23" t="s">
        <v>22</v>
      </c>
    </row>
    <row r="172" ht="22.5" customHeight="1">
      <c r="A172" s="147">
        <v>46150.0</v>
      </c>
      <c r="B172" s="15"/>
      <c r="C172" s="46" t="s">
        <v>26219</v>
      </c>
      <c r="D172" s="181" t="s">
        <v>30924</v>
      </c>
      <c r="E172" s="100"/>
      <c r="F172" s="112" t="str">
        <f t="shared" si="1"/>
        <v>JAVIER IGNACIO TORO PEREZ </v>
      </c>
      <c r="G172" s="100" t="s">
        <v>26221</v>
      </c>
      <c r="H172" s="39" t="s">
        <v>33</v>
      </c>
      <c r="I172" s="27"/>
      <c r="J172" s="189" t="s">
        <v>21</v>
      </c>
      <c r="K172" s="23" t="s">
        <v>15</v>
      </c>
    </row>
    <row r="173" ht="22.5" customHeight="1">
      <c r="A173" s="147">
        <v>46153.0</v>
      </c>
      <c r="B173" s="15"/>
      <c r="C173" s="46" t="s">
        <v>232</v>
      </c>
      <c r="D173" s="181" t="s">
        <v>30925</v>
      </c>
      <c r="E173" s="100"/>
      <c r="F173" s="112" t="str">
        <f t="shared" si="1"/>
        <v>BIANCA CAROLINA CAMPOS ALLENDE </v>
      </c>
      <c r="G173" s="100" t="s">
        <v>30926</v>
      </c>
      <c r="H173" s="56" t="s">
        <v>33</v>
      </c>
      <c r="I173" s="27"/>
      <c r="J173" s="57" t="s">
        <v>21</v>
      </c>
      <c r="K173" s="23" t="s">
        <v>15</v>
      </c>
    </row>
    <row r="174" ht="22.5" customHeight="1">
      <c r="A174" s="147">
        <v>46153.0</v>
      </c>
      <c r="B174" s="15">
        <v>46139.0</v>
      </c>
      <c r="C174" s="44">
        <v>43617.0</v>
      </c>
      <c r="D174" s="181" t="s">
        <v>30927</v>
      </c>
      <c r="E174" s="100"/>
      <c r="F174" s="112" t="str">
        <f t="shared" si="1"/>
        <v>FREDDY MAURICIO GUERRERO SALAZAR </v>
      </c>
      <c r="G174" s="100" t="s">
        <v>30928</v>
      </c>
      <c r="H174" s="39" t="s">
        <v>33</v>
      </c>
      <c r="I174" s="27"/>
      <c r="J174" s="189" t="s">
        <v>17</v>
      </c>
      <c r="K174" s="23" t="s">
        <v>15</v>
      </c>
    </row>
    <row r="175" ht="22.5" customHeight="1">
      <c r="A175" s="147">
        <v>46153.0</v>
      </c>
      <c r="B175" s="15"/>
      <c r="C175" s="46" t="s">
        <v>60</v>
      </c>
      <c r="D175" s="181" t="s">
        <v>30929</v>
      </c>
      <c r="E175" s="100"/>
      <c r="F175" s="112" t="str">
        <f t="shared" si="1"/>
        <v>JOSÉ IGNACIO QUIROGA VILLARROEL </v>
      </c>
      <c r="G175" s="100" t="s">
        <v>19654</v>
      </c>
      <c r="H175" s="39" t="s">
        <v>33</v>
      </c>
      <c r="I175" s="27"/>
      <c r="J175" s="189" t="s">
        <v>21</v>
      </c>
      <c r="K175" s="23" t="s">
        <v>15</v>
      </c>
    </row>
    <row r="176" ht="22.5" customHeight="1">
      <c r="A176" s="147">
        <v>46153.0</v>
      </c>
      <c r="B176" s="15"/>
      <c r="C176" s="46" t="s">
        <v>6788</v>
      </c>
      <c r="D176" s="181" t="s">
        <v>30930</v>
      </c>
      <c r="E176" s="100"/>
      <c r="F176" s="112" t="str">
        <f t="shared" si="1"/>
        <v>JULIO ANDRÉS MASPERO VILLALOBOS </v>
      </c>
      <c r="G176" s="100" t="s">
        <v>30931</v>
      </c>
      <c r="H176" s="190"/>
      <c r="I176" s="27"/>
      <c r="J176" s="189" t="s">
        <v>21</v>
      </c>
      <c r="K176" s="28"/>
    </row>
    <row r="177" ht="22.5" customHeight="1">
      <c r="A177" s="147">
        <v>46153.0</v>
      </c>
      <c r="B177" s="15"/>
      <c r="C177" s="44"/>
      <c r="D177" s="181" t="s">
        <v>30932</v>
      </c>
      <c r="E177" s="100"/>
      <c r="F177" s="112" t="str">
        <f t="shared" si="1"/>
        <v>HERMAN ERIC BUSTAMANTE MADARIAGA </v>
      </c>
      <c r="G177" s="100" t="s">
        <v>30933</v>
      </c>
      <c r="H177" s="39" t="s">
        <v>33</v>
      </c>
      <c r="I177" s="27"/>
      <c r="J177" s="189" t="s">
        <v>21</v>
      </c>
      <c r="K177" s="23" t="s">
        <v>15</v>
      </c>
    </row>
    <row r="178" ht="22.5" customHeight="1">
      <c r="A178" s="147">
        <v>46153.0</v>
      </c>
      <c r="B178" s="15">
        <v>46139.0</v>
      </c>
      <c r="C178" s="44">
        <v>41730.0</v>
      </c>
      <c r="D178" s="181" t="s">
        <v>30934</v>
      </c>
      <c r="E178" s="100"/>
      <c r="F178" s="112" t="str">
        <f t="shared" si="1"/>
        <v>MARCELA VICTORIA SAN MARTÍN ABARCA </v>
      </c>
      <c r="G178" s="100" t="s">
        <v>30935</v>
      </c>
      <c r="H178" s="39" t="s">
        <v>33</v>
      </c>
      <c r="I178" s="27"/>
      <c r="J178" s="189" t="s">
        <v>17</v>
      </c>
      <c r="K178" s="23" t="s">
        <v>15</v>
      </c>
    </row>
    <row r="179" ht="22.5" customHeight="1">
      <c r="A179" s="147">
        <v>46153.0</v>
      </c>
      <c r="B179" s="15">
        <v>46139.0</v>
      </c>
      <c r="C179" s="44">
        <v>44470.0</v>
      </c>
      <c r="D179" s="181" t="s">
        <v>30936</v>
      </c>
      <c r="E179" s="100"/>
      <c r="F179" s="112" t="str">
        <f t="shared" si="1"/>
        <v>ENRIQUE OCTAVIO BARAT GUAJARDO </v>
      </c>
      <c r="G179" s="100" t="s">
        <v>30937</v>
      </c>
      <c r="H179" s="39" t="s">
        <v>33</v>
      </c>
      <c r="I179" s="27"/>
      <c r="J179" s="189" t="s">
        <v>17</v>
      </c>
      <c r="K179" s="23" t="s">
        <v>15</v>
      </c>
    </row>
    <row r="180" ht="22.5" customHeight="1">
      <c r="A180" s="147">
        <v>46153.0</v>
      </c>
      <c r="B180" s="15">
        <v>46139.0</v>
      </c>
      <c r="C180" s="44">
        <v>43466.0</v>
      </c>
      <c r="D180" s="181" t="s">
        <v>30938</v>
      </c>
      <c r="E180" s="100"/>
      <c r="F180" s="112" t="str">
        <f t="shared" si="1"/>
        <v>MIRIAM ELENA PÉREZ ATENAS </v>
      </c>
      <c r="G180" s="100" t="s">
        <v>30939</v>
      </c>
      <c r="H180" s="39" t="s">
        <v>33</v>
      </c>
      <c r="I180" s="22"/>
      <c r="J180" s="189" t="s">
        <v>17</v>
      </c>
      <c r="K180" s="23" t="s">
        <v>15</v>
      </c>
    </row>
    <row r="181" ht="22.5" customHeight="1">
      <c r="A181" s="147">
        <v>46153.0</v>
      </c>
      <c r="B181" s="15"/>
      <c r="C181" s="46" t="s">
        <v>122</v>
      </c>
      <c r="D181" s="181" t="s">
        <v>30940</v>
      </c>
      <c r="E181" s="100"/>
      <c r="F181" s="112" t="str">
        <f t="shared" si="1"/>
        <v>CRISTIAN ALFREDO MORALES CALDERON </v>
      </c>
      <c r="G181" s="100" t="s">
        <v>30941</v>
      </c>
      <c r="H181" s="39" t="s">
        <v>33</v>
      </c>
      <c r="I181" s="27"/>
      <c r="J181" s="189" t="s">
        <v>21</v>
      </c>
      <c r="K181" s="23" t="s">
        <v>15</v>
      </c>
    </row>
    <row r="182" ht="22.5" customHeight="1">
      <c r="A182" s="147">
        <v>46153.0</v>
      </c>
      <c r="B182" s="15"/>
      <c r="C182" s="46" t="s">
        <v>106</v>
      </c>
      <c r="D182" s="181" t="s">
        <v>30942</v>
      </c>
      <c r="E182" s="100"/>
      <c r="F182" s="112" t="str">
        <f t="shared" si="1"/>
        <v>DANIELA FRANCISCA DEMARCO VERGARA </v>
      </c>
      <c r="G182" s="100" t="s">
        <v>26830</v>
      </c>
      <c r="H182" s="39" t="s">
        <v>33</v>
      </c>
      <c r="I182" s="27"/>
      <c r="J182" s="189" t="s">
        <v>21</v>
      </c>
      <c r="K182" s="23" t="s">
        <v>15</v>
      </c>
    </row>
    <row r="183" ht="22.5" customHeight="1">
      <c r="A183" s="147">
        <v>46153.0</v>
      </c>
      <c r="B183" s="15">
        <v>46153.0</v>
      </c>
      <c r="C183" s="44">
        <v>44348.0</v>
      </c>
      <c r="D183" s="181" t="s">
        <v>30943</v>
      </c>
      <c r="E183" s="100"/>
      <c r="F183" s="112" t="str">
        <f t="shared" si="1"/>
        <v>BRYAN OSVALDO GONZÁLEZ MANSILLA </v>
      </c>
      <c r="G183" s="100" t="s">
        <v>30944</v>
      </c>
      <c r="H183" s="190"/>
      <c r="I183" s="27"/>
      <c r="J183" s="189" t="s">
        <v>17</v>
      </c>
      <c r="K183" s="23" t="s">
        <v>15</v>
      </c>
    </row>
    <row r="184" ht="22.5" customHeight="1">
      <c r="A184" s="147">
        <v>46153.0</v>
      </c>
      <c r="B184" s="15"/>
      <c r="C184" s="46" t="s">
        <v>122</v>
      </c>
      <c r="D184" s="181" t="s">
        <v>30945</v>
      </c>
      <c r="E184" s="100"/>
      <c r="F184" s="112" t="str">
        <f t="shared" si="1"/>
        <v>JANICE FRANCISCA MIRANDA URREJOLA </v>
      </c>
      <c r="G184" s="100" t="s">
        <v>30946</v>
      </c>
      <c r="H184" s="39" t="s">
        <v>33</v>
      </c>
      <c r="I184" s="27"/>
      <c r="J184" s="189" t="s">
        <v>21</v>
      </c>
      <c r="K184" s="23" t="s">
        <v>15</v>
      </c>
    </row>
    <row r="185" ht="22.5" customHeight="1">
      <c r="A185" s="147">
        <v>46153.0</v>
      </c>
      <c r="B185" s="15">
        <v>46153.0</v>
      </c>
      <c r="C185" s="44">
        <v>45108.0</v>
      </c>
      <c r="D185" s="181" t="s">
        <v>30947</v>
      </c>
      <c r="E185" s="100"/>
      <c r="F185" s="112" t="str">
        <f t="shared" si="1"/>
        <v>LUIS ROBINSON RODRÍGUEZ RAMÍREZ </v>
      </c>
      <c r="G185" s="100" t="s">
        <v>30948</v>
      </c>
      <c r="H185" s="190"/>
      <c r="I185" s="27"/>
      <c r="J185" s="189" t="s">
        <v>17</v>
      </c>
      <c r="K185" s="23" t="s">
        <v>22</v>
      </c>
    </row>
    <row r="186" ht="22.5" customHeight="1">
      <c r="A186" s="147">
        <v>46153.0</v>
      </c>
      <c r="B186" s="15"/>
      <c r="C186" s="46" t="s">
        <v>122</v>
      </c>
      <c r="D186" s="181" t="s">
        <v>30949</v>
      </c>
      <c r="E186" s="100"/>
      <c r="F186" s="112" t="str">
        <f t="shared" si="1"/>
        <v>PAULA ANDREA FUENTES VAZON </v>
      </c>
      <c r="G186" s="100" t="s">
        <v>30950</v>
      </c>
      <c r="H186" s="39" t="s">
        <v>33</v>
      </c>
      <c r="I186" s="27"/>
      <c r="J186" s="189" t="s">
        <v>21</v>
      </c>
      <c r="K186" s="23" t="s">
        <v>15</v>
      </c>
    </row>
    <row r="187" ht="22.5" customHeight="1">
      <c r="A187" s="147">
        <v>46153.0</v>
      </c>
      <c r="B187" s="15">
        <v>46153.0</v>
      </c>
      <c r="C187" s="44">
        <v>43040.0</v>
      </c>
      <c r="D187" s="181" t="s">
        <v>30951</v>
      </c>
      <c r="E187" s="100"/>
      <c r="F187" s="112" t="str">
        <f t="shared" si="1"/>
        <v>ALDO MARCOS BRITO ESPINOZA </v>
      </c>
      <c r="G187" s="100" t="s">
        <v>30952</v>
      </c>
      <c r="H187" s="39" t="s">
        <v>33</v>
      </c>
      <c r="I187" s="27"/>
      <c r="J187" s="189" t="s">
        <v>17</v>
      </c>
      <c r="K187" s="23" t="s">
        <v>15</v>
      </c>
    </row>
    <row r="188" ht="22.5" customHeight="1">
      <c r="A188" s="147">
        <v>46153.0</v>
      </c>
      <c r="B188" s="15">
        <v>46153.0</v>
      </c>
      <c r="C188" s="44">
        <v>43862.0</v>
      </c>
      <c r="D188" s="181" t="s">
        <v>30953</v>
      </c>
      <c r="E188" s="100"/>
      <c r="F188" s="112" t="str">
        <f t="shared" si="1"/>
        <v>SUSANA BEATRIZ CABRERA GUERRERO </v>
      </c>
      <c r="G188" s="100" t="s">
        <v>30954</v>
      </c>
      <c r="H188" s="39" t="s">
        <v>33</v>
      </c>
      <c r="I188" s="27"/>
      <c r="J188" s="189" t="s">
        <v>17</v>
      </c>
      <c r="K188" s="23" t="s">
        <v>15</v>
      </c>
    </row>
    <row r="189" ht="22.5" customHeight="1">
      <c r="A189" s="147">
        <v>46153.0</v>
      </c>
      <c r="B189" s="15">
        <v>46153.0</v>
      </c>
      <c r="C189" s="44">
        <v>45108.0</v>
      </c>
      <c r="D189" s="181" t="s">
        <v>30955</v>
      </c>
      <c r="E189" s="100"/>
      <c r="F189" s="112" t="str">
        <f t="shared" si="1"/>
        <v>FRANCISCO JAVIER MUÑOZ VALDÉS </v>
      </c>
      <c r="G189" s="100" t="s">
        <v>30956</v>
      </c>
      <c r="H189" s="39" t="s">
        <v>33</v>
      </c>
      <c r="I189" s="27"/>
      <c r="J189" s="189" t="s">
        <v>17</v>
      </c>
      <c r="K189" s="23" t="s">
        <v>15</v>
      </c>
    </row>
    <row r="190" ht="22.5" customHeight="1">
      <c r="A190" s="147">
        <v>46153.0</v>
      </c>
      <c r="B190" s="46"/>
      <c r="C190" s="44">
        <v>42979.0</v>
      </c>
      <c r="D190" s="181" t="s">
        <v>30957</v>
      </c>
      <c r="E190" s="100"/>
      <c r="F190" s="112" t="str">
        <f t="shared" si="1"/>
        <v>MARISOL ANGÉLICA MÁRQUEZ SILVA </v>
      </c>
      <c r="G190" s="100" t="s">
        <v>30958</v>
      </c>
      <c r="H190" s="39" t="s">
        <v>33</v>
      </c>
      <c r="I190" s="27"/>
      <c r="J190" s="189" t="s">
        <v>17</v>
      </c>
      <c r="K190" s="23" t="s">
        <v>15</v>
      </c>
    </row>
    <row r="191" ht="22.5" customHeight="1">
      <c r="A191" s="147">
        <v>46153.0</v>
      </c>
      <c r="B191" s="15">
        <v>46153.0</v>
      </c>
      <c r="C191" s="44">
        <v>44136.0</v>
      </c>
      <c r="D191" s="181" t="s">
        <v>30959</v>
      </c>
      <c r="E191" s="100"/>
      <c r="F191" s="112" t="str">
        <f t="shared" si="1"/>
        <v>PABLO ANDRÉS CÁRDENAS SANHUEZA </v>
      </c>
      <c r="G191" s="100" t="s">
        <v>30960</v>
      </c>
      <c r="H191" s="190"/>
      <c r="I191" s="27"/>
      <c r="J191" s="189" t="s">
        <v>17</v>
      </c>
      <c r="K191" s="23" t="s">
        <v>22</v>
      </c>
    </row>
    <row r="192" ht="22.5" customHeight="1">
      <c r="A192" s="147">
        <v>46153.0</v>
      </c>
      <c r="B192" s="15"/>
      <c r="C192" s="46" t="s">
        <v>663</v>
      </c>
      <c r="D192" s="181" t="s">
        <v>30961</v>
      </c>
      <c r="E192" s="100"/>
      <c r="F192" s="112" t="str">
        <f t="shared" si="1"/>
        <v>JOHN ESTEBAN CANO TAPIA </v>
      </c>
      <c r="G192" s="100" t="s">
        <v>12389</v>
      </c>
      <c r="H192" s="39" t="s">
        <v>33</v>
      </c>
      <c r="I192" s="27"/>
      <c r="J192" s="189" t="s">
        <v>21</v>
      </c>
      <c r="K192" s="23" t="s">
        <v>15</v>
      </c>
    </row>
    <row r="193" ht="22.5" customHeight="1">
      <c r="A193" s="147">
        <v>46153.0</v>
      </c>
      <c r="B193" s="15"/>
      <c r="C193" s="46" t="s">
        <v>122</v>
      </c>
      <c r="D193" s="181" t="s">
        <v>30962</v>
      </c>
      <c r="E193" s="100"/>
      <c r="F193" s="112" t="str">
        <f t="shared" si="1"/>
        <v>CLAUDIO RAÚL BRAUCHY CASTILLO </v>
      </c>
      <c r="G193" s="100" t="s">
        <v>30963</v>
      </c>
      <c r="H193" s="39" t="s">
        <v>33</v>
      </c>
      <c r="I193" s="27"/>
      <c r="J193" s="189" t="s">
        <v>21</v>
      </c>
      <c r="K193" s="23" t="s">
        <v>15</v>
      </c>
    </row>
    <row r="194" ht="22.5" customHeight="1">
      <c r="A194" s="147">
        <v>46153.0</v>
      </c>
      <c r="B194" s="15"/>
      <c r="C194" s="46" t="s">
        <v>13996</v>
      </c>
      <c r="D194" s="181" t="s">
        <v>30964</v>
      </c>
      <c r="E194" s="100"/>
      <c r="F194" s="112" t="str">
        <f t="shared" si="1"/>
        <v>VÍCTOR HUGO LAGOS PASTÉN </v>
      </c>
      <c r="G194" s="100" t="s">
        <v>30965</v>
      </c>
      <c r="H194" s="39" t="s">
        <v>33</v>
      </c>
      <c r="I194" s="27"/>
      <c r="J194" s="189" t="s">
        <v>21</v>
      </c>
      <c r="K194" s="23" t="s">
        <v>15</v>
      </c>
    </row>
    <row r="195" ht="22.5" customHeight="1">
      <c r="A195" s="147">
        <v>46153.0</v>
      </c>
      <c r="B195" s="15">
        <v>46154.0</v>
      </c>
      <c r="C195" s="44">
        <v>43891.0</v>
      </c>
      <c r="D195" s="181" t="s">
        <v>30966</v>
      </c>
      <c r="E195" s="100"/>
      <c r="F195" s="112" t="str">
        <f t="shared" si="1"/>
        <v>CRISTÓBAL ANTONIO MONSERRAT MORALES </v>
      </c>
      <c r="G195" s="100" t="s">
        <v>30967</v>
      </c>
      <c r="H195" s="39" t="s">
        <v>33</v>
      </c>
      <c r="I195" s="27"/>
      <c r="J195" s="189" t="s">
        <v>19</v>
      </c>
      <c r="K195" s="23" t="s">
        <v>15</v>
      </c>
    </row>
    <row r="196" ht="22.5" customHeight="1">
      <c r="A196" s="147">
        <v>46153.0</v>
      </c>
      <c r="B196" s="15"/>
      <c r="C196" s="46" t="s">
        <v>6788</v>
      </c>
      <c r="D196" s="181" t="s">
        <v>30968</v>
      </c>
      <c r="E196" s="100"/>
      <c r="F196" s="112" t="str">
        <f t="shared" si="1"/>
        <v>JONATHAN ANDRÉS VALDÉS HINOJOSA </v>
      </c>
      <c r="G196" s="100" t="s">
        <v>30969</v>
      </c>
      <c r="H196" s="39" t="s">
        <v>33</v>
      </c>
      <c r="I196" s="27"/>
      <c r="J196" s="189" t="s">
        <v>21</v>
      </c>
      <c r="K196" s="23" t="s">
        <v>15</v>
      </c>
    </row>
    <row r="197" ht="22.5" customHeight="1">
      <c r="A197" s="147">
        <v>46153.0</v>
      </c>
      <c r="B197" s="15"/>
      <c r="C197" s="46" t="s">
        <v>122</v>
      </c>
      <c r="D197" s="181" t="s">
        <v>30970</v>
      </c>
      <c r="E197" s="100"/>
      <c r="F197" s="112" t="str">
        <f t="shared" si="1"/>
        <v>LUIS FELIPE PEREIRA ARANCIBIA </v>
      </c>
      <c r="G197" s="100" t="s">
        <v>30971</v>
      </c>
      <c r="H197" s="190"/>
      <c r="I197" s="27"/>
      <c r="J197" s="189" t="s">
        <v>21</v>
      </c>
      <c r="K197" s="28"/>
    </row>
    <row r="198" ht="22.5" customHeight="1">
      <c r="A198" s="147">
        <v>46153.0</v>
      </c>
      <c r="B198" s="15"/>
      <c r="C198" s="46" t="s">
        <v>546</v>
      </c>
      <c r="D198" s="181" t="s">
        <v>30972</v>
      </c>
      <c r="E198" s="100"/>
      <c r="F198" s="112" t="str">
        <f t="shared" si="1"/>
        <v>RODRIGO DAVID BARAHONA LLORE </v>
      </c>
      <c r="G198" s="100" t="s">
        <v>30973</v>
      </c>
      <c r="H198" s="39" t="s">
        <v>33</v>
      </c>
      <c r="I198" s="27"/>
      <c r="J198" s="189" t="s">
        <v>21226</v>
      </c>
      <c r="K198" s="23" t="s">
        <v>15</v>
      </c>
    </row>
    <row r="199" ht="22.5" customHeight="1">
      <c r="A199" s="147">
        <v>46153.0</v>
      </c>
      <c r="B199" s="15"/>
      <c r="C199" s="46" t="s">
        <v>1994</v>
      </c>
      <c r="D199" s="181" t="s">
        <v>30974</v>
      </c>
      <c r="E199" s="100"/>
      <c r="F199" s="112" t="str">
        <f t="shared" si="1"/>
        <v>BENITO SEGUNDO LEE-CHONG PINILLA </v>
      </c>
      <c r="G199" s="100" t="s">
        <v>30975</v>
      </c>
      <c r="H199" s="39" t="s">
        <v>33</v>
      </c>
      <c r="I199" s="27"/>
      <c r="J199" s="189" t="s">
        <v>21</v>
      </c>
      <c r="K199" s="23" t="s">
        <v>15</v>
      </c>
    </row>
    <row r="200" ht="22.5" customHeight="1">
      <c r="A200" s="147">
        <v>46153.0</v>
      </c>
      <c r="B200" s="15">
        <v>46153.0</v>
      </c>
      <c r="C200" s="44">
        <v>44835.0</v>
      </c>
      <c r="D200" s="181" t="s">
        <v>30976</v>
      </c>
      <c r="E200" s="100"/>
      <c r="F200" s="112" t="str">
        <f t="shared" si="1"/>
        <v>CARLOS MAURICIO VERDUGO AMAYA </v>
      </c>
      <c r="G200" s="100" t="s">
        <v>30977</v>
      </c>
      <c r="H200" s="39" t="s">
        <v>33</v>
      </c>
      <c r="I200" s="27"/>
      <c r="J200" s="189" t="s">
        <v>17</v>
      </c>
      <c r="K200" s="23" t="s">
        <v>15</v>
      </c>
    </row>
    <row r="201" ht="22.5" customHeight="1">
      <c r="A201" s="147">
        <v>46153.0</v>
      </c>
      <c r="B201" s="15"/>
      <c r="C201" s="46" t="s">
        <v>106</v>
      </c>
      <c r="D201" s="181" t="s">
        <v>30978</v>
      </c>
      <c r="E201" s="100"/>
      <c r="F201" s="112" t="str">
        <f t="shared" si="1"/>
        <v>ROMAIN YVON PAUL CORRE </v>
      </c>
      <c r="G201" s="100" t="s">
        <v>30979</v>
      </c>
      <c r="H201" s="39" t="s">
        <v>33</v>
      </c>
      <c r="I201" s="27"/>
      <c r="J201" s="189" t="s">
        <v>21226</v>
      </c>
      <c r="K201" s="23" t="s">
        <v>15</v>
      </c>
    </row>
    <row r="202" ht="22.5" customHeight="1">
      <c r="A202" s="147">
        <v>46153.0</v>
      </c>
      <c r="B202" s="15"/>
      <c r="C202" s="46" t="s">
        <v>1231</v>
      </c>
      <c r="D202" s="181" t="s">
        <v>30980</v>
      </c>
      <c r="E202" s="100"/>
      <c r="F202" s="112" t="str">
        <f t="shared" si="1"/>
        <v>JENNY BEATRIZ RIVERA MEENEN </v>
      </c>
      <c r="G202" s="100" t="s">
        <v>30981</v>
      </c>
      <c r="H202" s="39" t="s">
        <v>33</v>
      </c>
      <c r="I202" s="27"/>
      <c r="J202" s="189" t="s">
        <v>21226</v>
      </c>
      <c r="K202" s="23" t="s">
        <v>15</v>
      </c>
    </row>
    <row r="203" ht="22.5" customHeight="1">
      <c r="A203" s="147">
        <v>46153.0</v>
      </c>
      <c r="B203" s="15">
        <v>46153.0</v>
      </c>
      <c r="C203" s="44">
        <v>44896.0</v>
      </c>
      <c r="D203" s="181" t="s">
        <v>30982</v>
      </c>
      <c r="E203" s="100"/>
      <c r="F203" s="112" t="str">
        <f t="shared" si="1"/>
        <v>JOSELYN PAMELA BRAVO ROMERO </v>
      </c>
      <c r="G203" s="100" t="s">
        <v>30983</v>
      </c>
      <c r="H203" s="190"/>
      <c r="I203" s="27"/>
      <c r="J203" s="189" t="s">
        <v>17</v>
      </c>
      <c r="K203" s="23" t="s">
        <v>22</v>
      </c>
    </row>
    <row r="204" ht="22.5" customHeight="1">
      <c r="A204" s="147">
        <v>46153.0</v>
      </c>
      <c r="B204" s="15"/>
      <c r="C204" s="44"/>
      <c r="D204" s="181" t="s">
        <v>30984</v>
      </c>
      <c r="E204" s="100"/>
      <c r="F204" s="112" t="str">
        <f t="shared" si="1"/>
        <v>CARLOS MARIO FERNÁNDEZ RIFFO </v>
      </c>
      <c r="G204" s="100" t="s">
        <v>30985</v>
      </c>
      <c r="H204" s="190"/>
      <c r="I204" s="27"/>
      <c r="J204" s="191"/>
      <c r="K204" s="28"/>
    </row>
    <row r="205" ht="22.5" customHeight="1">
      <c r="A205" s="147">
        <v>46153.0</v>
      </c>
      <c r="B205" s="46"/>
      <c r="C205" s="44">
        <v>43891.0</v>
      </c>
      <c r="D205" s="181" t="s">
        <v>30986</v>
      </c>
      <c r="E205" s="100"/>
      <c r="F205" s="112" t="str">
        <f t="shared" si="1"/>
        <v>CARMEN ABIGAIL ROBLEDO COFRÉ </v>
      </c>
      <c r="G205" s="100" t="s">
        <v>27029</v>
      </c>
      <c r="H205" s="39" t="s">
        <v>33</v>
      </c>
      <c r="I205" s="27"/>
      <c r="J205" s="189" t="s">
        <v>17</v>
      </c>
      <c r="K205" s="23" t="s">
        <v>15</v>
      </c>
    </row>
    <row r="206" ht="22.5" customHeight="1">
      <c r="A206" s="147">
        <v>46153.0</v>
      </c>
      <c r="B206" s="15"/>
      <c r="C206" s="46" t="s">
        <v>432</v>
      </c>
      <c r="D206" s="181" t="s">
        <v>30987</v>
      </c>
      <c r="E206" s="100"/>
      <c r="F206" s="112" t="str">
        <f t="shared" si="1"/>
        <v>DAVISON JESÚS ZÁRATE SEPÚLVEDA </v>
      </c>
      <c r="G206" s="100" t="s">
        <v>30988</v>
      </c>
      <c r="H206" s="39" t="s">
        <v>33</v>
      </c>
      <c r="I206" s="27"/>
      <c r="J206" s="189" t="s">
        <v>21</v>
      </c>
      <c r="K206" s="23" t="s">
        <v>15</v>
      </c>
    </row>
    <row r="207" ht="22.5" customHeight="1">
      <c r="A207" s="147">
        <v>46153.0</v>
      </c>
      <c r="B207" s="15">
        <v>46153.0</v>
      </c>
      <c r="C207" s="44">
        <v>45413.0</v>
      </c>
      <c r="D207" s="181" t="s">
        <v>30989</v>
      </c>
      <c r="E207" s="100"/>
      <c r="F207" s="112" t="str">
        <f t="shared" si="1"/>
        <v>BÁRBARA ALEJANDRA CONTRERAS MUÑOZ </v>
      </c>
      <c r="G207" s="100" t="s">
        <v>18047</v>
      </c>
      <c r="H207" s="39" t="s">
        <v>33</v>
      </c>
      <c r="I207" s="27"/>
      <c r="J207" s="189" t="s">
        <v>17</v>
      </c>
      <c r="K207" s="23" t="s">
        <v>15</v>
      </c>
    </row>
    <row r="208" ht="22.5" customHeight="1">
      <c r="A208" s="147">
        <v>46153.0</v>
      </c>
      <c r="B208" s="15"/>
      <c r="C208" s="46" t="s">
        <v>232</v>
      </c>
      <c r="D208" s="181" t="s">
        <v>30990</v>
      </c>
      <c r="E208" s="100"/>
      <c r="F208" s="112" t="str">
        <f t="shared" si="1"/>
        <v>HILARY MARIAN LEON COLMENARES </v>
      </c>
      <c r="G208" s="100" t="s">
        <v>30847</v>
      </c>
      <c r="H208" s="39" t="s">
        <v>33</v>
      </c>
      <c r="I208" s="27"/>
      <c r="J208" s="189" t="s">
        <v>21</v>
      </c>
      <c r="K208" s="23" t="s">
        <v>15</v>
      </c>
    </row>
    <row r="209" ht="22.5" customHeight="1">
      <c r="A209" s="147">
        <v>46153.0</v>
      </c>
      <c r="B209" s="15"/>
      <c r="C209" s="46" t="s">
        <v>1069</v>
      </c>
      <c r="D209" s="181" t="s">
        <v>30991</v>
      </c>
      <c r="E209" s="100"/>
      <c r="F209" s="112" t="str">
        <f t="shared" si="1"/>
        <v>HEBER AGUSTÍN AHUMADA GONZÁLEZ </v>
      </c>
      <c r="G209" s="100" t="s">
        <v>30992</v>
      </c>
      <c r="H209" s="39" t="s">
        <v>33</v>
      </c>
      <c r="I209" s="27"/>
      <c r="J209" s="189" t="s">
        <v>21226</v>
      </c>
      <c r="K209" s="23" t="s">
        <v>15</v>
      </c>
    </row>
    <row r="210" ht="22.5" customHeight="1">
      <c r="A210" s="147">
        <v>46153.0</v>
      </c>
      <c r="B210" s="15">
        <v>46153.0</v>
      </c>
      <c r="C210" s="44">
        <v>45017.0</v>
      </c>
      <c r="D210" s="181" t="s">
        <v>30993</v>
      </c>
      <c r="E210" s="100"/>
      <c r="F210" s="112" t="str">
        <f t="shared" si="1"/>
        <v>JOSÉ LUIS FERNÁNDEZ PARRA </v>
      </c>
      <c r="G210" s="100" t="s">
        <v>30994</v>
      </c>
      <c r="H210" s="39" t="s">
        <v>33</v>
      </c>
      <c r="I210" s="27"/>
      <c r="J210" s="189" t="s">
        <v>17</v>
      </c>
      <c r="K210" s="23" t="s">
        <v>15</v>
      </c>
    </row>
    <row r="211" ht="22.5" customHeight="1">
      <c r="A211" s="147">
        <v>46153.0</v>
      </c>
      <c r="B211" s="46"/>
      <c r="C211" s="44">
        <v>43617.0</v>
      </c>
      <c r="D211" s="181" t="s">
        <v>27981</v>
      </c>
      <c r="E211" s="100"/>
      <c r="F211" s="112" t="str">
        <f t="shared" si="1"/>
        <v>MITCHEL HERNÁN AGUILERA BASUALTO </v>
      </c>
      <c r="G211" s="100" t="s">
        <v>27982</v>
      </c>
      <c r="H211" s="190"/>
      <c r="I211" s="27"/>
      <c r="J211" s="189" t="s">
        <v>17</v>
      </c>
      <c r="K211" s="23" t="s">
        <v>15</v>
      </c>
    </row>
    <row r="212" ht="22.5" customHeight="1">
      <c r="A212" s="147">
        <v>46154.0</v>
      </c>
      <c r="B212" s="15"/>
      <c r="C212" s="44">
        <v>43678.0</v>
      </c>
      <c r="D212" s="181" t="s">
        <v>30995</v>
      </c>
      <c r="E212" s="100"/>
      <c r="F212" s="112" t="str">
        <f t="shared" si="1"/>
        <v>LUIS TAPIA CUETO </v>
      </c>
      <c r="G212" s="100" t="s">
        <v>30996</v>
      </c>
      <c r="H212" s="190"/>
      <c r="I212" s="27"/>
      <c r="J212" s="189" t="s">
        <v>17</v>
      </c>
      <c r="K212" s="23" t="s">
        <v>22</v>
      </c>
    </row>
    <row r="213" ht="22.5" customHeight="1">
      <c r="A213" s="147">
        <v>46154.0</v>
      </c>
      <c r="B213" s="15">
        <v>46156.0</v>
      </c>
      <c r="C213" s="44">
        <v>41091.0</v>
      </c>
      <c r="D213" s="181" t="s">
        <v>30997</v>
      </c>
      <c r="E213" s="100"/>
      <c r="F213" s="112" t="str">
        <f t="shared" si="1"/>
        <v>HUMBERTO JUAN NÚ{EZ PODEA </v>
      </c>
      <c r="G213" s="100" t="s">
        <v>30998</v>
      </c>
      <c r="H213" s="190"/>
      <c r="I213" s="27"/>
      <c r="J213" s="189" t="s">
        <v>19</v>
      </c>
      <c r="K213" s="23" t="s">
        <v>22</v>
      </c>
    </row>
    <row r="214" ht="22.5" customHeight="1">
      <c r="A214" s="147">
        <v>46154.0</v>
      </c>
      <c r="B214" s="15"/>
      <c r="C214" s="46" t="s">
        <v>106</v>
      </c>
      <c r="D214" s="181" t="s">
        <v>26793</v>
      </c>
      <c r="E214" s="100"/>
      <c r="F214" s="112" t="str">
        <f t="shared" si="1"/>
        <v>LUIS OSVALDO MATELUNA MIRANDA </v>
      </c>
      <c r="G214" s="100" t="s">
        <v>26794</v>
      </c>
      <c r="H214" s="39" t="s">
        <v>33</v>
      </c>
      <c r="I214" s="27"/>
      <c r="J214" s="189" t="s">
        <v>21</v>
      </c>
      <c r="K214" s="23" t="s">
        <v>15</v>
      </c>
    </row>
    <row r="215" ht="22.5" customHeight="1">
      <c r="A215" s="147">
        <v>46154.0</v>
      </c>
      <c r="B215" s="15">
        <v>46153.0</v>
      </c>
      <c r="C215" s="44">
        <v>45261.0</v>
      </c>
      <c r="D215" s="181" t="s">
        <v>30999</v>
      </c>
      <c r="E215" s="100"/>
      <c r="F215" s="112" t="str">
        <f t="shared" si="1"/>
        <v>ALEJANDRO MAURICIO VALLEJOS SANTIBAÑEZ </v>
      </c>
      <c r="G215" s="100" t="s">
        <v>31000</v>
      </c>
      <c r="H215" s="39" t="s">
        <v>33</v>
      </c>
      <c r="I215" s="27"/>
      <c r="J215" s="189" t="s">
        <v>17</v>
      </c>
      <c r="K215" s="23" t="s">
        <v>15</v>
      </c>
    </row>
    <row r="216" ht="22.5" customHeight="1">
      <c r="A216" s="147">
        <v>46154.0</v>
      </c>
      <c r="B216" s="15"/>
      <c r="C216" s="46" t="s">
        <v>10855</v>
      </c>
      <c r="D216" s="181" t="s">
        <v>31001</v>
      </c>
      <c r="E216" s="100"/>
      <c r="F216" s="112" t="str">
        <f t="shared" si="1"/>
        <v>YERKO HARUL GARCÍA ZAMORANO </v>
      </c>
      <c r="G216" s="100" t="s">
        <v>31002</v>
      </c>
      <c r="H216" s="39" t="s">
        <v>33</v>
      </c>
      <c r="I216" s="27"/>
      <c r="J216" s="189" t="s">
        <v>21</v>
      </c>
      <c r="K216" s="23" t="s">
        <v>15</v>
      </c>
    </row>
    <row r="217" ht="22.5" customHeight="1">
      <c r="A217" s="147">
        <v>46154.0</v>
      </c>
      <c r="B217" s="15">
        <v>46153.0</v>
      </c>
      <c r="C217" s="44">
        <v>43617.0</v>
      </c>
      <c r="D217" s="181" t="s">
        <v>31003</v>
      </c>
      <c r="E217" s="100"/>
      <c r="F217" s="112" t="str">
        <f t="shared" si="1"/>
        <v>SEBASTIÁN ALEJANDRO AGUILAR ALCAIDE </v>
      </c>
      <c r="G217" s="100" t="s">
        <v>31004</v>
      </c>
      <c r="H217" s="39" t="s">
        <v>33</v>
      </c>
      <c r="I217" s="27"/>
      <c r="J217" s="189" t="s">
        <v>17</v>
      </c>
      <c r="K217" s="23" t="s">
        <v>15</v>
      </c>
    </row>
    <row r="218" ht="22.5" customHeight="1">
      <c r="A218" s="147">
        <v>46154.0</v>
      </c>
      <c r="B218" s="15">
        <v>46153.0</v>
      </c>
      <c r="C218" s="44">
        <v>43617.0</v>
      </c>
      <c r="D218" s="181" t="s">
        <v>31005</v>
      </c>
      <c r="E218" s="100"/>
      <c r="F218" s="112" t="str">
        <f t="shared" si="1"/>
        <v>CARMEN LUZ LUCERO GONZA </v>
      </c>
      <c r="G218" s="100" t="s">
        <v>31006</v>
      </c>
      <c r="H218" s="39" t="s">
        <v>33</v>
      </c>
      <c r="I218" s="27"/>
      <c r="J218" s="189" t="s">
        <v>17</v>
      </c>
      <c r="K218" s="23" t="s">
        <v>15</v>
      </c>
    </row>
    <row r="219" ht="22.5" customHeight="1">
      <c r="A219" s="147">
        <v>46154.0</v>
      </c>
      <c r="B219" s="15"/>
      <c r="C219" s="46" t="s">
        <v>232</v>
      </c>
      <c r="D219" s="181" t="s">
        <v>31007</v>
      </c>
      <c r="E219" s="100"/>
      <c r="F219" s="112" t="str">
        <f t="shared" si="1"/>
        <v>JAVIER IGNACIO CÁCERES ZAMORA </v>
      </c>
      <c r="G219" s="100" t="s">
        <v>27243</v>
      </c>
      <c r="H219" s="39" t="s">
        <v>33</v>
      </c>
      <c r="I219" s="27"/>
      <c r="J219" s="189" t="s">
        <v>21</v>
      </c>
      <c r="K219" s="23" t="s">
        <v>15</v>
      </c>
    </row>
    <row r="220" ht="22.5" customHeight="1">
      <c r="A220" s="147">
        <v>46154.0</v>
      </c>
      <c r="B220" s="15">
        <v>46153.0</v>
      </c>
      <c r="C220" s="44">
        <v>45139.0</v>
      </c>
      <c r="D220" s="181" t="s">
        <v>31008</v>
      </c>
      <c r="E220" s="100"/>
      <c r="F220" s="112" t="str">
        <f t="shared" si="1"/>
        <v>ROBERTO ANTONIO ARAYA MORENO </v>
      </c>
      <c r="G220" s="100" t="s">
        <v>31009</v>
      </c>
      <c r="H220" s="190"/>
      <c r="I220" s="27"/>
      <c r="J220" s="189" t="s">
        <v>17</v>
      </c>
      <c r="K220" s="23" t="s">
        <v>22</v>
      </c>
    </row>
    <row r="221" ht="22.5" customHeight="1">
      <c r="A221" s="147">
        <v>46154.0</v>
      </c>
      <c r="B221" s="15"/>
      <c r="C221" s="46" t="s">
        <v>422</v>
      </c>
      <c r="D221" s="181" t="s">
        <v>31010</v>
      </c>
      <c r="E221" s="100"/>
      <c r="F221" s="112" t="str">
        <f t="shared" si="1"/>
        <v>FABIÁN ABEL PINTO GONZÁLEZ </v>
      </c>
      <c r="G221" s="100" t="s">
        <v>31011</v>
      </c>
      <c r="H221" s="39" t="s">
        <v>33</v>
      </c>
      <c r="I221" s="27"/>
      <c r="J221" s="189" t="s">
        <v>21</v>
      </c>
      <c r="K221" s="23" t="s">
        <v>15</v>
      </c>
    </row>
    <row r="222" ht="22.5" customHeight="1">
      <c r="A222" s="147">
        <v>46154.0</v>
      </c>
      <c r="B222" s="15"/>
      <c r="C222" s="46" t="s">
        <v>1231</v>
      </c>
      <c r="D222" s="181" t="s">
        <v>31012</v>
      </c>
      <c r="E222" s="100"/>
      <c r="F222" s="112" t="str">
        <f t="shared" si="1"/>
        <v>MANUEL JOSÉ CORREA FARÍAS </v>
      </c>
      <c r="G222" s="100" t="s">
        <v>31013</v>
      </c>
      <c r="H222" s="39" t="s">
        <v>33</v>
      </c>
      <c r="I222" s="27"/>
      <c r="J222" s="189" t="s">
        <v>21226</v>
      </c>
      <c r="K222" s="23" t="s">
        <v>15</v>
      </c>
    </row>
    <row r="223" ht="22.5" customHeight="1">
      <c r="A223" s="147">
        <v>46154.0</v>
      </c>
      <c r="B223" s="15">
        <v>46153.0</v>
      </c>
      <c r="C223" s="44">
        <v>45200.0</v>
      </c>
      <c r="D223" s="181" t="s">
        <v>31014</v>
      </c>
      <c r="E223" s="100"/>
      <c r="F223" s="112" t="str">
        <f t="shared" si="1"/>
        <v>PATRICIA ISABEL MENAY LAGOS </v>
      </c>
      <c r="G223" s="100" t="s">
        <v>31015</v>
      </c>
      <c r="H223" s="190"/>
      <c r="I223" s="27"/>
      <c r="J223" s="189" t="s">
        <v>17</v>
      </c>
      <c r="K223" s="23" t="s">
        <v>15</v>
      </c>
    </row>
    <row r="224" ht="22.5" customHeight="1">
      <c r="A224" s="147">
        <v>46154.0</v>
      </c>
      <c r="B224" s="15">
        <v>46153.0</v>
      </c>
      <c r="C224" s="44">
        <v>45505.0</v>
      </c>
      <c r="D224" s="181" t="s">
        <v>31016</v>
      </c>
      <c r="E224" s="100"/>
      <c r="F224" s="112" t="str">
        <f t="shared" si="1"/>
        <v>NICOLÁS ALEXIS SOTO CASTRO </v>
      </c>
      <c r="G224" s="100" t="s">
        <v>31017</v>
      </c>
      <c r="H224" s="39" t="s">
        <v>33</v>
      </c>
      <c r="I224" s="27"/>
      <c r="J224" s="189" t="s">
        <v>17</v>
      </c>
      <c r="K224" s="23" t="s">
        <v>15</v>
      </c>
    </row>
    <row r="225" ht="22.5" customHeight="1">
      <c r="A225" s="147">
        <v>46154.0</v>
      </c>
      <c r="B225" s="15"/>
      <c r="C225" s="46" t="s">
        <v>422</v>
      </c>
      <c r="D225" s="181" t="s">
        <v>31018</v>
      </c>
      <c r="E225" s="100"/>
      <c r="F225" s="112" t="str">
        <f t="shared" si="1"/>
        <v>JOHANN ERNESTO REYES GARAVENTA </v>
      </c>
      <c r="G225" s="100" t="s">
        <v>31019</v>
      </c>
      <c r="H225" s="39" t="s">
        <v>33</v>
      </c>
      <c r="I225" s="27"/>
      <c r="J225" s="189" t="s">
        <v>21226</v>
      </c>
      <c r="K225" s="23" t="s">
        <v>15</v>
      </c>
    </row>
    <row r="226" ht="22.5" customHeight="1">
      <c r="A226" s="147">
        <v>46154.0</v>
      </c>
      <c r="B226" s="15">
        <v>46153.0</v>
      </c>
      <c r="C226" s="44">
        <v>45139.0</v>
      </c>
      <c r="D226" s="181" t="s">
        <v>31020</v>
      </c>
      <c r="E226" s="100"/>
      <c r="F226" s="112" t="str">
        <f t="shared" si="1"/>
        <v>MAURICIO GUSTAVO MANCILLA VARGAS </v>
      </c>
      <c r="G226" s="100" t="s">
        <v>31021</v>
      </c>
      <c r="H226" s="39" t="s">
        <v>33</v>
      </c>
      <c r="I226" s="27"/>
      <c r="J226" s="189" t="s">
        <v>17</v>
      </c>
      <c r="K226" s="23" t="s">
        <v>15</v>
      </c>
    </row>
    <row r="227" ht="22.5" customHeight="1">
      <c r="A227" s="147">
        <v>46154.0</v>
      </c>
      <c r="B227" s="15"/>
      <c r="C227" s="44"/>
      <c r="D227" s="181" t="s">
        <v>31022</v>
      </c>
      <c r="E227" s="100"/>
      <c r="F227" s="112" t="str">
        <f t="shared" si="1"/>
        <v>VÍCTOR JUAN GAJARDO REPETTO </v>
      </c>
      <c r="G227" s="100" t="s">
        <v>31023</v>
      </c>
      <c r="H227" s="190"/>
      <c r="I227" s="27"/>
      <c r="J227" s="191"/>
      <c r="K227" s="28"/>
    </row>
    <row r="228" ht="22.5" customHeight="1">
      <c r="A228" s="147">
        <v>46154.0</v>
      </c>
      <c r="B228" s="15">
        <v>46153.0</v>
      </c>
      <c r="C228" s="44">
        <v>45078.0</v>
      </c>
      <c r="D228" s="181" t="s">
        <v>31024</v>
      </c>
      <c r="E228" s="100"/>
      <c r="F228" s="112" t="str">
        <f t="shared" si="1"/>
        <v>EDUARDO ANTONIO TORRES VENEGAS </v>
      </c>
      <c r="G228" s="100" t="s">
        <v>31025</v>
      </c>
      <c r="H228" s="39" t="s">
        <v>33</v>
      </c>
      <c r="I228" s="27"/>
      <c r="J228" s="189" t="s">
        <v>17</v>
      </c>
      <c r="K228" s="23" t="s">
        <v>15</v>
      </c>
    </row>
    <row r="229" ht="22.5" customHeight="1">
      <c r="A229" s="147">
        <v>46154.0</v>
      </c>
      <c r="B229" s="15">
        <v>46153.0</v>
      </c>
      <c r="C229" s="44">
        <v>44713.0</v>
      </c>
      <c r="D229" s="181" t="s">
        <v>31026</v>
      </c>
      <c r="E229" s="100"/>
      <c r="F229" s="112" t="str">
        <f t="shared" si="1"/>
        <v>ALEJANDRO OCTAVIO ARAYA LEÓN </v>
      </c>
      <c r="G229" s="100" t="s">
        <v>31027</v>
      </c>
      <c r="H229" s="39" t="s">
        <v>33</v>
      </c>
      <c r="I229" s="27"/>
      <c r="J229" s="189" t="s">
        <v>17</v>
      </c>
      <c r="K229" s="23" t="s">
        <v>15</v>
      </c>
    </row>
    <row r="230" ht="22.5" customHeight="1">
      <c r="A230" s="147">
        <v>46154.0</v>
      </c>
      <c r="B230" s="15"/>
      <c r="C230" s="46" t="s">
        <v>106</v>
      </c>
      <c r="D230" s="181" t="s">
        <v>31028</v>
      </c>
      <c r="E230" s="100"/>
      <c r="F230" s="112" t="str">
        <f t="shared" si="1"/>
        <v>ALDO ENRIQUE FORNO NAVIA </v>
      </c>
      <c r="G230" s="100" t="s">
        <v>31029</v>
      </c>
      <c r="H230" s="39" t="s">
        <v>33</v>
      </c>
      <c r="I230" s="27"/>
      <c r="J230" s="189" t="s">
        <v>21</v>
      </c>
      <c r="K230" s="23" t="s">
        <v>15</v>
      </c>
    </row>
    <row r="231" ht="22.5" customHeight="1">
      <c r="A231" s="147">
        <v>46154.0</v>
      </c>
      <c r="B231" s="15"/>
      <c r="C231" s="46" t="s">
        <v>106</v>
      </c>
      <c r="D231" s="181" t="s">
        <v>31030</v>
      </c>
      <c r="E231" s="100"/>
      <c r="F231" s="112" t="str">
        <f t="shared" si="1"/>
        <v>ENZO PATRICIO ORTÚZAR MORENO </v>
      </c>
      <c r="G231" s="100" t="s">
        <v>31031</v>
      </c>
      <c r="H231" s="39" t="s">
        <v>33</v>
      </c>
      <c r="I231" s="27"/>
      <c r="J231" s="189" t="s">
        <v>21</v>
      </c>
      <c r="K231" s="23" t="s">
        <v>15</v>
      </c>
    </row>
    <row r="232" ht="22.5" customHeight="1">
      <c r="A232" s="147">
        <v>46154.0</v>
      </c>
      <c r="B232" s="15">
        <v>46156.0</v>
      </c>
      <c r="C232" s="44">
        <v>42887.0</v>
      </c>
      <c r="D232" s="181" t="s">
        <v>31032</v>
      </c>
      <c r="E232" s="100"/>
      <c r="F232" s="112" t="str">
        <f t="shared" si="1"/>
        <v>VASCO PATRICIO NÚÑEZ BASCUÑÁN </v>
      </c>
      <c r="G232" s="100" t="s">
        <v>27317</v>
      </c>
      <c r="H232" s="39" t="s">
        <v>33</v>
      </c>
      <c r="I232" s="27"/>
      <c r="J232" s="189" t="s">
        <v>19</v>
      </c>
      <c r="K232" s="23" t="s">
        <v>15</v>
      </c>
    </row>
    <row r="233" ht="22.5" customHeight="1">
      <c r="A233" s="147">
        <v>46154.0</v>
      </c>
      <c r="B233" s="15">
        <v>46153.0</v>
      </c>
      <c r="C233" s="44">
        <v>43586.0</v>
      </c>
      <c r="D233" s="181" t="s">
        <v>31033</v>
      </c>
      <c r="E233" s="100"/>
      <c r="F233" s="112" t="str">
        <f t="shared" si="1"/>
        <v>ANGELO JEAN-PIERRE MARTÍNEZ ROJAS </v>
      </c>
      <c r="G233" s="100" t="s">
        <v>31034</v>
      </c>
      <c r="H233" s="39" t="s">
        <v>33</v>
      </c>
      <c r="I233" s="27"/>
      <c r="J233" s="189" t="s">
        <v>17</v>
      </c>
      <c r="K233" s="23" t="s">
        <v>15</v>
      </c>
    </row>
    <row r="234" ht="22.5" customHeight="1">
      <c r="A234" s="147">
        <v>46154.0</v>
      </c>
      <c r="B234" s="15"/>
      <c r="C234" s="46" t="s">
        <v>122</v>
      </c>
      <c r="D234" s="181" t="s">
        <v>31035</v>
      </c>
      <c r="E234" s="100"/>
      <c r="F234" s="112" t="str">
        <f t="shared" si="1"/>
        <v>FELIPE ANDRÉS AGUILERA LÓPEZ </v>
      </c>
      <c r="G234" s="100" t="s">
        <v>31036</v>
      </c>
      <c r="H234" s="190"/>
      <c r="I234" s="27"/>
      <c r="J234" s="189" t="s">
        <v>21</v>
      </c>
      <c r="K234" s="23" t="s">
        <v>15</v>
      </c>
    </row>
    <row r="235" ht="22.5" customHeight="1">
      <c r="A235" s="147">
        <v>46154.0</v>
      </c>
      <c r="B235" s="15"/>
      <c r="C235" s="46" t="s">
        <v>106</v>
      </c>
      <c r="D235" s="181" t="s">
        <v>31037</v>
      </c>
      <c r="E235" s="100"/>
      <c r="F235" s="112" t="str">
        <f t="shared" si="1"/>
        <v>CLAUDIO ALEJANDRO VALDÉS JORQUERA </v>
      </c>
      <c r="G235" s="100" t="s">
        <v>31038</v>
      </c>
      <c r="H235" s="39" t="s">
        <v>33</v>
      </c>
      <c r="I235" s="27"/>
      <c r="J235" s="189" t="s">
        <v>21</v>
      </c>
      <c r="K235" s="23" t="s">
        <v>15</v>
      </c>
    </row>
    <row r="236" ht="22.5" customHeight="1">
      <c r="A236" s="147">
        <v>46154.0</v>
      </c>
      <c r="B236" s="15">
        <v>46156.0</v>
      </c>
      <c r="C236" s="44">
        <v>42125.0</v>
      </c>
      <c r="D236" s="181" t="s">
        <v>31039</v>
      </c>
      <c r="E236" s="100"/>
      <c r="F236" s="112" t="str">
        <f t="shared" si="1"/>
        <v>JUAN ALEX PACHECO UMAÑA </v>
      </c>
      <c r="G236" s="100" t="s">
        <v>31040</v>
      </c>
      <c r="H236" s="39" t="s">
        <v>33</v>
      </c>
      <c r="I236" s="27"/>
      <c r="J236" s="189" t="s">
        <v>19</v>
      </c>
      <c r="K236" s="23" t="s">
        <v>15</v>
      </c>
    </row>
    <row r="237" ht="22.5" customHeight="1">
      <c r="A237" s="147">
        <v>46154.0</v>
      </c>
      <c r="B237" s="15">
        <v>46153.0</v>
      </c>
      <c r="C237" s="44">
        <v>45383.0</v>
      </c>
      <c r="D237" s="181" t="s">
        <v>31041</v>
      </c>
      <c r="E237" s="100"/>
      <c r="F237" s="112" t="str">
        <f t="shared" si="1"/>
        <v>FABIÁN ANDRÉS MEDINA GONZÁLEZ </v>
      </c>
      <c r="G237" s="100" t="s">
        <v>31042</v>
      </c>
      <c r="H237" s="39" t="s">
        <v>33</v>
      </c>
      <c r="I237" s="27"/>
      <c r="J237" s="189" t="s">
        <v>17</v>
      </c>
      <c r="K237" s="23" t="s">
        <v>15</v>
      </c>
    </row>
    <row r="238" ht="22.5" customHeight="1">
      <c r="A238" s="147">
        <v>46154.0</v>
      </c>
      <c r="B238" s="15"/>
      <c r="C238" s="46" t="s">
        <v>432</v>
      </c>
      <c r="D238" s="181" t="s">
        <v>31043</v>
      </c>
      <c r="E238" s="100"/>
      <c r="F238" s="112" t="str">
        <f t="shared" si="1"/>
        <v>VALENTINA PAZ ARACENA MEYER </v>
      </c>
      <c r="G238" s="100" t="s">
        <v>31044</v>
      </c>
      <c r="H238" s="39" t="s">
        <v>33</v>
      </c>
      <c r="I238" s="27"/>
      <c r="J238" s="189" t="s">
        <v>21</v>
      </c>
      <c r="K238" s="23" t="s">
        <v>15</v>
      </c>
    </row>
    <row r="239" ht="22.5" customHeight="1">
      <c r="A239" s="147">
        <v>46154.0</v>
      </c>
      <c r="B239" s="46"/>
      <c r="C239" s="44">
        <v>43525.0</v>
      </c>
      <c r="D239" s="181" t="s">
        <v>31045</v>
      </c>
      <c r="E239" s="100"/>
      <c r="F239" s="112" t="str">
        <f t="shared" si="1"/>
        <v>ISRAEL ISAAC VALLEJOS VALDERRAMA </v>
      </c>
      <c r="G239" s="100" t="s">
        <v>26368</v>
      </c>
      <c r="H239" s="39" t="s">
        <v>33</v>
      </c>
      <c r="I239" s="27"/>
      <c r="J239" s="189" t="s">
        <v>19</v>
      </c>
      <c r="K239" s="23" t="s">
        <v>15</v>
      </c>
    </row>
    <row r="240" ht="22.5" customHeight="1">
      <c r="A240" s="147">
        <v>46154.0</v>
      </c>
      <c r="B240" s="15"/>
      <c r="C240" s="46" t="s">
        <v>106</v>
      </c>
      <c r="D240" s="181" t="s">
        <v>31046</v>
      </c>
      <c r="E240" s="100"/>
      <c r="F240" s="112" t="str">
        <f t="shared" si="1"/>
        <v>HERNÁN ENRIQUE PALACIOS SALAZAR </v>
      </c>
      <c r="G240" s="100" t="s">
        <v>31047</v>
      </c>
      <c r="H240" s="39" t="s">
        <v>33</v>
      </c>
      <c r="I240" s="27"/>
      <c r="J240" s="189" t="s">
        <v>21</v>
      </c>
      <c r="K240" s="23" t="s">
        <v>15</v>
      </c>
    </row>
    <row r="241" ht="22.5" customHeight="1">
      <c r="A241" s="147">
        <v>46154.0</v>
      </c>
      <c r="B241" s="15"/>
      <c r="C241" s="46" t="s">
        <v>1463</v>
      </c>
      <c r="D241" s="181" t="s">
        <v>31048</v>
      </c>
      <c r="E241" s="100"/>
      <c r="F241" s="112" t="str">
        <f t="shared" si="1"/>
        <v>JOSÉ MIGUEL VALDÉS SANHUEZA </v>
      </c>
      <c r="G241" s="100" t="s">
        <v>31049</v>
      </c>
      <c r="H241" s="39" t="s">
        <v>33</v>
      </c>
      <c r="I241" s="27"/>
      <c r="J241" s="189" t="s">
        <v>21</v>
      </c>
      <c r="K241" s="23" t="s">
        <v>15</v>
      </c>
    </row>
    <row r="242" ht="22.5" customHeight="1">
      <c r="A242" s="147">
        <v>46154.0</v>
      </c>
      <c r="B242" s="46"/>
      <c r="C242" s="44">
        <v>45108.0</v>
      </c>
      <c r="D242" s="181" t="s">
        <v>31050</v>
      </c>
      <c r="E242" s="100"/>
      <c r="F242" s="112" t="str">
        <f t="shared" si="1"/>
        <v>TERESITA EUGENIA DÍAZ ACEVEDO </v>
      </c>
      <c r="G242" s="100" t="s">
        <v>31051</v>
      </c>
      <c r="H242" s="39" t="s">
        <v>33</v>
      </c>
      <c r="I242" s="27"/>
      <c r="J242" s="189" t="s">
        <v>17</v>
      </c>
      <c r="K242" s="23" t="s">
        <v>15</v>
      </c>
    </row>
    <row r="243" ht="22.5" customHeight="1">
      <c r="A243" s="147">
        <v>46154.0</v>
      </c>
      <c r="B243" s="15"/>
      <c r="C243" s="46" t="s">
        <v>106</v>
      </c>
      <c r="D243" s="181" t="s">
        <v>31052</v>
      </c>
      <c r="E243" s="100"/>
      <c r="F243" s="112" t="str">
        <f t="shared" si="1"/>
        <v>GUSTAVO ADRIÁN ZÚÑIGA GONZÁLEZ </v>
      </c>
      <c r="G243" s="100" t="s">
        <v>31053</v>
      </c>
      <c r="H243" s="190"/>
      <c r="I243" s="27"/>
      <c r="J243" s="189" t="s">
        <v>21</v>
      </c>
      <c r="K243" s="28"/>
    </row>
    <row r="244" ht="22.5" customHeight="1">
      <c r="A244" s="147">
        <v>46154.0</v>
      </c>
      <c r="B244" s="15">
        <v>46153.0</v>
      </c>
      <c r="C244" s="44">
        <v>41334.0</v>
      </c>
      <c r="D244" s="181" t="s">
        <v>31054</v>
      </c>
      <c r="E244" s="100"/>
      <c r="F244" s="112" t="str">
        <f t="shared" si="1"/>
        <v>ANA LUISA PARRA MANCILLA </v>
      </c>
      <c r="G244" s="100" t="s">
        <v>31055</v>
      </c>
      <c r="H244" s="190"/>
      <c r="I244" s="27"/>
      <c r="J244" s="189" t="s">
        <v>17</v>
      </c>
      <c r="K244" s="23" t="s">
        <v>15</v>
      </c>
    </row>
    <row r="245" ht="22.5" customHeight="1">
      <c r="A245" s="147">
        <v>46154.0</v>
      </c>
      <c r="B245" s="15"/>
      <c r="C245" s="46" t="s">
        <v>663</v>
      </c>
      <c r="D245" s="181" t="s">
        <v>31056</v>
      </c>
      <c r="E245" s="100"/>
      <c r="F245" s="112" t="str">
        <f t="shared" si="1"/>
        <v>DANITZA ESTEFANI CORTÉS MATURANA </v>
      </c>
      <c r="G245" s="100" t="s">
        <v>31057</v>
      </c>
      <c r="H245" s="39" t="s">
        <v>33</v>
      </c>
      <c r="I245" s="27"/>
      <c r="J245" s="189" t="s">
        <v>21</v>
      </c>
      <c r="K245" s="23" t="s">
        <v>15</v>
      </c>
    </row>
    <row r="246" ht="22.5" customHeight="1">
      <c r="A246" s="147">
        <v>46154.0</v>
      </c>
      <c r="B246" s="46"/>
      <c r="C246" s="44">
        <v>45292.0</v>
      </c>
      <c r="D246" s="181" t="s">
        <v>31058</v>
      </c>
      <c r="E246" s="100"/>
      <c r="F246" s="112" t="str">
        <f t="shared" si="1"/>
        <v>HARALD ANDRÉS URBINA CÓRDOVA </v>
      </c>
      <c r="G246" s="100" t="s">
        <v>24498</v>
      </c>
      <c r="H246" s="190"/>
      <c r="I246" s="27"/>
      <c r="J246" s="189" t="s">
        <v>17</v>
      </c>
      <c r="K246" s="23" t="s">
        <v>22</v>
      </c>
    </row>
    <row r="247" ht="22.5" customHeight="1">
      <c r="A247" s="147">
        <v>46154.0</v>
      </c>
      <c r="B247" s="46"/>
      <c r="C247" s="44">
        <v>43586.0</v>
      </c>
      <c r="D247" s="181" t="s">
        <v>26652</v>
      </c>
      <c r="E247" s="100"/>
      <c r="F247" s="112" t="str">
        <f t="shared" si="1"/>
        <v>FRANCISCO JAVIER JULIO PIZARRO </v>
      </c>
      <c r="G247" s="100" t="s">
        <v>26653</v>
      </c>
      <c r="H247" s="39" t="s">
        <v>33</v>
      </c>
      <c r="I247" s="27"/>
      <c r="J247" s="189" t="s">
        <v>17</v>
      </c>
      <c r="K247" s="23" t="s">
        <v>22</v>
      </c>
    </row>
    <row r="248" ht="22.5" customHeight="1">
      <c r="A248" s="147">
        <v>46155.0</v>
      </c>
      <c r="B248" s="15"/>
      <c r="C248" s="46" t="s">
        <v>106</v>
      </c>
      <c r="D248" s="181" t="s">
        <v>31059</v>
      </c>
      <c r="E248" s="100"/>
      <c r="F248" s="112" t="str">
        <f t="shared" si="1"/>
        <v>PATRICIA JOSÉ MUÑOZ PASCUAL </v>
      </c>
      <c r="G248" s="100" t="s">
        <v>31060</v>
      </c>
      <c r="H248" s="39" t="s">
        <v>33</v>
      </c>
      <c r="I248" s="27"/>
      <c r="J248" s="189" t="s">
        <v>21</v>
      </c>
      <c r="K248" s="23" t="s">
        <v>15</v>
      </c>
    </row>
    <row r="249" ht="22.5" customHeight="1">
      <c r="A249" s="147">
        <v>46155.0</v>
      </c>
      <c r="B249" s="15"/>
      <c r="C249" s="46" t="s">
        <v>888</v>
      </c>
      <c r="D249" s="181" t="s">
        <v>31061</v>
      </c>
      <c r="E249" s="100"/>
      <c r="F249" s="112" t="str">
        <f t="shared" si="1"/>
        <v>SOFÍA ALEJANDRA VALDIVIA ZEPEDA </v>
      </c>
      <c r="G249" s="100" t="s">
        <v>31062</v>
      </c>
      <c r="H249" s="39" t="s">
        <v>33</v>
      </c>
      <c r="I249" s="27"/>
      <c r="J249" s="189" t="s">
        <v>21</v>
      </c>
      <c r="K249" s="23" t="s">
        <v>15</v>
      </c>
    </row>
    <row r="250" ht="22.5" customHeight="1">
      <c r="A250" s="147">
        <v>46155.0</v>
      </c>
      <c r="B250" s="15"/>
      <c r="C250" s="46" t="s">
        <v>106</v>
      </c>
      <c r="D250" s="181" t="s">
        <v>31063</v>
      </c>
      <c r="E250" s="100"/>
      <c r="F250" s="112" t="str">
        <f t="shared" si="1"/>
        <v>DANIELA SOLEDAD PÉREZ ROJAS </v>
      </c>
      <c r="G250" s="100" t="s">
        <v>31064</v>
      </c>
      <c r="H250" s="39" t="s">
        <v>33</v>
      </c>
      <c r="I250" s="27"/>
      <c r="J250" s="189" t="s">
        <v>21</v>
      </c>
      <c r="K250" s="23" t="s">
        <v>15</v>
      </c>
    </row>
    <row r="251" ht="22.5" customHeight="1">
      <c r="A251" s="147">
        <v>46155.0</v>
      </c>
      <c r="B251" s="15"/>
      <c r="C251" s="44"/>
      <c r="D251" s="181" t="s">
        <v>31065</v>
      </c>
      <c r="E251" s="100"/>
      <c r="F251" s="112" t="str">
        <f t="shared" si="1"/>
        <v>ANDRÉS MAURICIO DÍAZ COLARTE </v>
      </c>
      <c r="G251" s="100" t="s">
        <v>19885</v>
      </c>
      <c r="H251" s="190"/>
      <c r="I251" s="27"/>
      <c r="J251" s="189" t="s">
        <v>21</v>
      </c>
      <c r="K251" s="28"/>
    </row>
    <row r="252" ht="22.5" customHeight="1">
      <c r="A252" s="147">
        <v>46155.0</v>
      </c>
      <c r="B252" s="15">
        <v>46153.0</v>
      </c>
      <c r="C252" s="44">
        <v>44621.0</v>
      </c>
      <c r="D252" s="181" t="s">
        <v>31066</v>
      </c>
      <c r="E252" s="100"/>
      <c r="F252" s="112" t="str">
        <f t="shared" si="1"/>
        <v>RODRIGO HERRERA LEIVA </v>
      </c>
      <c r="G252" s="100" t="s">
        <v>31067</v>
      </c>
      <c r="H252" s="39" t="s">
        <v>33</v>
      </c>
      <c r="I252" s="27"/>
      <c r="J252" s="189" t="s">
        <v>17</v>
      </c>
      <c r="K252" s="23" t="s">
        <v>15</v>
      </c>
    </row>
    <row r="253" ht="22.5" customHeight="1">
      <c r="A253" s="147">
        <v>46155.0</v>
      </c>
      <c r="B253" s="15"/>
      <c r="C253" s="46" t="s">
        <v>106</v>
      </c>
      <c r="D253" s="181" t="s">
        <v>31068</v>
      </c>
      <c r="E253" s="100"/>
      <c r="F253" s="112" t="str">
        <f t="shared" si="1"/>
        <v>ROBERTO EDUARDO CHÁVEZ GUERRA </v>
      </c>
      <c r="G253" s="100" t="s">
        <v>31069</v>
      </c>
      <c r="H253" s="39" t="s">
        <v>33</v>
      </c>
      <c r="I253" s="27"/>
      <c r="J253" s="189" t="s">
        <v>21</v>
      </c>
      <c r="K253" s="23" t="s">
        <v>15</v>
      </c>
    </row>
    <row r="254" ht="22.5" customHeight="1">
      <c r="A254" s="147">
        <v>46155.0</v>
      </c>
      <c r="B254" s="15"/>
      <c r="C254" s="46" t="s">
        <v>422</v>
      </c>
      <c r="D254" s="181" t="s">
        <v>31070</v>
      </c>
      <c r="E254" s="100"/>
      <c r="F254" s="112" t="str">
        <f t="shared" si="1"/>
        <v>PATRICIO RODRIGO ESPINOZA CORTÉS </v>
      </c>
      <c r="G254" s="100" t="s">
        <v>31071</v>
      </c>
      <c r="H254" s="190"/>
      <c r="I254" s="27"/>
      <c r="J254" s="189" t="s">
        <v>21</v>
      </c>
      <c r="K254" s="28"/>
    </row>
    <row r="255" ht="22.5" customHeight="1">
      <c r="A255" s="147">
        <v>46155.0</v>
      </c>
      <c r="B255" s="15">
        <v>46156.0</v>
      </c>
      <c r="C255" s="44">
        <v>45108.0</v>
      </c>
      <c r="D255" s="181" t="s">
        <v>31072</v>
      </c>
      <c r="E255" s="100"/>
      <c r="F255" s="112" t="str">
        <f t="shared" si="1"/>
        <v>ALEJANDRO HERNÁN GONZÁLEZ OLAVARRÍA </v>
      </c>
      <c r="G255" s="100" t="s">
        <v>31073</v>
      </c>
      <c r="H255" s="39" t="s">
        <v>33</v>
      </c>
      <c r="I255" s="27"/>
      <c r="J255" s="189" t="s">
        <v>19</v>
      </c>
      <c r="K255" s="23" t="s">
        <v>15</v>
      </c>
    </row>
    <row r="256" ht="22.5" customHeight="1">
      <c r="A256" s="147">
        <v>46155.0</v>
      </c>
      <c r="B256" s="15"/>
      <c r="C256" s="46" t="s">
        <v>122</v>
      </c>
      <c r="D256" s="181" t="s">
        <v>30565</v>
      </c>
      <c r="E256" s="100"/>
      <c r="F256" s="112" t="str">
        <f t="shared" si="1"/>
        <v>CRISTIAN GABRIEL SANHUEZA MAGNO </v>
      </c>
      <c r="G256" s="100" t="s">
        <v>30566</v>
      </c>
      <c r="H256" s="190"/>
      <c r="I256" s="27"/>
      <c r="J256" s="189" t="s">
        <v>21</v>
      </c>
      <c r="K256" s="28"/>
    </row>
    <row r="257" ht="22.5" customHeight="1">
      <c r="A257" s="147">
        <v>46155.0</v>
      </c>
      <c r="B257" s="15">
        <v>46153.0</v>
      </c>
      <c r="C257" s="44">
        <v>42064.0</v>
      </c>
      <c r="D257" s="181" t="s">
        <v>31074</v>
      </c>
      <c r="E257" s="100"/>
      <c r="F257" s="112" t="str">
        <f t="shared" si="1"/>
        <v>LEONARDO ALEJANDRO KUTSCHER GUIORGUIADEZ </v>
      </c>
      <c r="G257" s="100" t="s">
        <v>31075</v>
      </c>
      <c r="H257" s="39" t="s">
        <v>33</v>
      </c>
      <c r="I257" s="27"/>
      <c r="J257" s="189" t="s">
        <v>17</v>
      </c>
      <c r="K257" s="23" t="s">
        <v>15</v>
      </c>
    </row>
    <row r="258" ht="22.5" customHeight="1">
      <c r="A258" s="147">
        <v>46155.0</v>
      </c>
      <c r="B258" s="15">
        <v>46156.0</v>
      </c>
      <c r="C258" s="44">
        <v>44348.0</v>
      </c>
      <c r="D258" s="181" t="s">
        <v>31076</v>
      </c>
      <c r="E258" s="100"/>
      <c r="F258" s="112" t="str">
        <f t="shared" si="1"/>
        <v>GONZALO ANDRÉS ALVARADO ERAZO </v>
      </c>
      <c r="G258" s="100" t="s">
        <v>15592</v>
      </c>
      <c r="H258" s="39" t="s">
        <v>33</v>
      </c>
      <c r="I258" s="27"/>
      <c r="J258" s="189" t="s">
        <v>19</v>
      </c>
      <c r="K258" s="23" t="s">
        <v>15</v>
      </c>
    </row>
    <row r="259" ht="22.5" customHeight="1">
      <c r="A259" s="147">
        <v>46155.0</v>
      </c>
      <c r="B259" s="15"/>
      <c r="C259" s="46" t="s">
        <v>26543</v>
      </c>
      <c r="D259" s="181" t="s">
        <v>31077</v>
      </c>
      <c r="E259" s="100"/>
      <c r="F259" s="112" t="str">
        <f t="shared" si="1"/>
        <v>FRANCHEZCA KARIN TORO TOBAR </v>
      </c>
      <c r="G259" s="100" t="s">
        <v>31078</v>
      </c>
      <c r="H259" s="39" t="s">
        <v>33</v>
      </c>
      <c r="I259" s="27"/>
      <c r="J259" s="189" t="s">
        <v>21</v>
      </c>
      <c r="K259" s="23" t="s">
        <v>15</v>
      </c>
    </row>
    <row r="260" ht="22.5" customHeight="1">
      <c r="A260" s="147">
        <v>46155.0</v>
      </c>
      <c r="B260" s="15">
        <v>46153.0</v>
      </c>
      <c r="C260" s="44">
        <v>43617.0</v>
      </c>
      <c r="D260" s="181" t="s">
        <v>31079</v>
      </c>
      <c r="E260" s="100"/>
      <c r="F260" s="112" t="str">
        <f t="shared" si="1"/>
        <v>KATHERINA PAOLA GUAJARDO TRONCOSO </v>
      </c>
      <c r="G260" s="100" t="s">
        <v>31080</v>
      </c>
      <c r="H260" s="39" t="s">
        <v>33</v>
      </c>
      <c r="I260" s="27"/>
      <c r="J260" s="189" t="s">
        <v>17</v>
      </c>
      <c r="K260" s="23" t="s">
        <v>15</v>
      </c>
    </row>
    <row r="261" ht="22.5" customHeight="1">
      <c r="A261" s="147">
        <v>46155.0</v>
      </c>
      <c r="B261" s="15">
        <v>46154.0</v>
      </c>
      <c r="C261" s="44">
        <v>43647.0</v>
      </c>
      <c r="D261" s="181" t="s">
        <v>31081</v>
      </c>
      <c r="E261" s="100"/>
      <c r="F261" s="112" t="str">
        <f t="shared" si="1"/>
        <v>CAMILA DANIELA RUIZ RUIZ </v>
      </c>
      <c r="G261" s="100" t="s">
        <v>31082</v>
      </c>
      <c r="H261" s="39" t="s">
        <v>33</v>
      </c>
      <c r="I261" s="27"/>
      <c r="J261" s="189" t="s">
        <v>17</v>
      </c>
      <c r="K261" s="23" t="s">
        <v>15</v>
      </c>
    </row>
    <row r="262" ht="22.5" customHeight="1">
      <c r="A262" s="147">
        <v>46155.0</v>
      </c>
      <c r="B262" s="15">
        <v>46153.0</v>
      </c>
      <c r="C262" s="44">
        <v>45413.0</v>
      </c>
      <c r="D262" s="181" t="s">
        <v>31083</v>
      </c>
      <c r="E262" s="100"/>
      <c r="F262" s="112" t="str">
        <f t="shared" si="1"/>
        <v>JUAN FRANCISCO GARCÍA CASTILLO </v>
      </c>
      <c r="G262" s="100" t="s">
        <v>31084</v>
      </c>
      <c r="H262" s="39" t="s">
        <v>33</v>
      </c>
      <c r="I262" s="27"/>
      <c r="J262" s="189" t="s">
        <v>17</v>
      </c>
      <c r="K262" s="23" t="s">
        <v>15</v>
      </c>
    </row>
    <row r="263" ht="22.5" customHeight="1">
      <c r="A263" s="147">
        <v>46155.0</v>
      </c>
      <c r="B263" s="15">
        <v>46153.0</v>
      </c>
      <c r="C263" s="44">
        <v>45444.0</v>
      </c>
      <c r="D263" s="181" t="s">
        <v>31085</v>
      </c>
      <c r="E263" s="100"/>
      <c r="F263" s="112" t="str">
        <f t="shared" si="1"/>
        <v>ROSA AMELIA PAREDES SOTO </v>
      </c>
      <c r="G263" s="100" t="s">
        <v>31086</v>
      </c>
      <c r="H263" s="39" t="s">
        <v>33</v>
      </c>
      <c r="I263" s="27"/>
      <c r="J263" s="189" t="s">
        <v>17</v>
      </c>
      <c r="K263" s="23" t="s">
        <v>15</v>
      </c>
    </row>
    <row r="264" ht="22.5" customHeight="1">
      <c r="A264" s="147">
        <v>46155.0</v>
      </c>
      <c r="B264" s="46"/>
      <c r="C264" s="46" t="s">
        <v>2583</v>
      </c>
      <c r="D264" s="181" t="s">
        <v>31087</v>
      </c>
      <c r="E264" s="100"/>
      <c r="F264" s="112" t="str">
        <f t="shared" si="1"/>
        <v>FRANK WILLIAMS CARVACHO JORQUERA </v>
      </c>
      <c r="G264" s="100" t="s">
        <v>31088</v>
      </c>
      <c r="H264" s="190"/>
      <c r="I264" s="27"/>
      <c r="J264" s="189" t="s">
        <v>21</v>
      </c>
      <c r="K264" s="28"/>
    </row>
    <row r="265" ht="22.5" customHeight="1">
      <c r="A265" s="147">
        <v>46155.0</v>
      </c>
      <c r="B265" s="15">
        <v>46156.0</v>
      </c>
      <c r="C265" s="44">
        <v>44075.0</v>
      </c>
      <c r="D265" s="181" t="s">
        <v>31089</v>
      </c>
      <c r="E265" s="100"/>
      <c r="F265" s="112" t="str">
        <f t="shared" si="1"/>
        <v>MAYRON FELIPE PIZARRO COVARRUBIAS </v>
      </c>
      <c r="G265" s="100" t="s">
        <v>31090</v>
      </c>
      <c r="H265" s="39" t="s">
        <v>33</v>
      </c>
      <c r="I265" s="27"/>
      <c r="J265" s="189" t="s">
        <v>19</v>
      </c>
      <c r="K265" s="23" t="s">
        <v>15</v>
      </c>
    </row>
    <row r="266" ht="22.5" customHeight="1">
      <c r="A266" s="147">
        <v>46155.0</v>
      </c>
      <c r="B266" s="46"/>
      <c r="C266" s="46" t="s">
        <v>29530</v>
      </c>
      <c r="D266" s="181" t="s">
        <v>31091</v>
      </c>
      <c r="E266" s="100"/>
      <c r="F266" s="112" t="str">
        <f t="shared" si="1"/>
        <v>JOCELYN LARITZA LAZO CALDERÓN </v>
      </c>
      <c r="G266" s="100" t="s">
        <v>31092</v>
      </c>
      <c r="H266" s="39" t="s">
        <v>33</v>
      </c>
      <c r="I266" s="27"/>
      <c r="J266" s="189" t="s">
        <v>21226</v>
      </c>
      <c r="K266" s="23" t="s">
        <v>15</v>
      </c>
    </row>
    <row r="267" ht="22.5" customHeight="1">
      <c r="A267" s="147">
        <v>46155.0</v>
      </c>
      <c r="B267" s="46"/>
      <c r="C267" s="46" t="s">
        <v>106</v>
      </c>
      <c r="D267" s="181" t="s">
        <v>31093</v>
      </c>
      <c r="E267" s="100"/>
      <c r="F267" s="112" t="str">
        <f t="shared" si="1"/>
        <v>ABNER ESTEBAN PEREZ CODELIA </v>
      </c>
      <c r="G267" s="100" t="s">
        <v>31094</v>
      </c>
      <c r="H267" s="39" t="s">
        <v>33</v>
      </c>
      <c r="I267" s="27"/>
      <c r="J267" s="189" t="s">
        <v>21</v>
      </c>
      <c r="K267" s="23" t="s">
        <v>15</v>
      </c>
    </row>
    <row r="268" ht="22.5" customHeight="1">
      <c r="A268" s="147">
        <v>46155.0</v>
      </c>
      <c r="B268" s="15">
        <v>46153.0</v>
      </c>
      <c r="C268" s="44">
        <v>45200.0</v>
      </c>
      <c r="D268" s="181" t="s">
        <v>31095</v>
      </c>
      <c r="E268" s="100"/>
      <c r="F268" s="112" t="str">
        <f t="shared" si="1"/>
        <v>DIEGO RODRIGO TORREJÓN CABALLERÍA </v>
      </c>
      <c r="G268" s="100" t="s">
        <v>31096</v>
      </c>
      <c r="H268" s="39" t="s">
        <v>33</v>
      </c>
      <c r="I268" s="27"/>
      <c r="J268" s="189" t="s">
        <v>17</v>
      </c>
      <c r="K268" s="23" t="s">
        <v>15</v>
      </c>
    </row>
    <row r="269" ht="22.5" customHeight="1">
      <c r="A269" s="147">
        <v>46155.0</v>
      </c>
      <c r="B269" s="15">
        <v>46153.0</v>
      </c>
      <c r="C269" s="44">
        <v>45352.0</v>
      </c>
      <c r="D269" s="181" t="s">
        <v>31097</v>
      </c>
      <c r="E269" s="100"/>
      <c r="F269" s="112" t="str">
        <f t="shared" si="1"/>
        <v>GRACE MARGARET URRUTIA MORALES </v>
      </c>
      <c r="G269" s="100" t="s">
        <v>31098</v>
      </c>
      <c r="H269" s="39" t="s">
        <v>33</v>
      </c>
      <c r="I269" s="27"/>
      <c r="J269" s="189" t="s">
        <v>17</v>
      </c>
      <c r="K269" s="23" t="s">
        <v>15</v>
      </c>
    </row>
    <row r="270" ht="22.5" customHeight="1">
      <c r="A270" s="147">
        <v>46155.0</v>
      </c>
      <c r="B270" s="46"/>
      <c r="C270" s="46" t="s">
        <v>6788</v>
      </c>
      <c r="D270" s="181" t="s">
        <v>31099</v>
      </c>
      <c r="E270" s="100"/>
      <c r="F270" s="112" t="str">
        <f t="shared" si="1"/>
        <v>CRISTÓBAL ALBERTO ROMÁN ESCALANTE </v>
      </c>
      <c r="G270" s="100" t="s">
        <v>31100</v>
      </c>
      <c r="H270" s="39" t="s">
        <v>33</v>
      </c>
      <c r="I270" s="27"/>
      <c r="J270" s="189" t="s">
        <v>21</v>
      </c>
      <c r="K270" s="23" t="s">
        <v>15</v>
      </c>
    </row>
    <row r="271" ht="22.5" customHeight="1">
      <c r="A271" s="147">
        <v>46155.0</v>
      </c>
      <c r="B271" s="15">
        <v>46156.0</v>
      </c>
      <c r="C271" s="44">
        <v>45200.0</v>
      </c>
      <c r="D271" s="181" t="s">
        <v>31101</v>
      </c>
      <c r="E271" s="100"/>
      <c r="F271" s="112" t="str">
        <f t="shared" si="1"/>
        <v>SEBASTIÁN ORLANDO SAINT JEAN GODOY </v>
      </c>
      <c r="G271" s="100" t="s">
        <v>31102</v>
      </c>
      <c r="H271" s="190"/>
      <c r="I271" s="27"/>
      <c r="J271" s="189" t="s">
        <v>19</v>
      </c>
      <c r="K271" s="23" t="s">
        <v>15</v>
      </c>
    </row>
    <row r="272" ht="22.5" customHeight="1">
      <c r="A272" s="147">
        <v>46155.0</v>
      </c>
      <c r="B272" s="46"/>
      <c r="C272" s="44">
        <v>43617.0</v>
      </c>
      <c r="D272" s="181" t="s">
        <v>27457</v>
      </c>
      <c r="E272" s="100"/>
      <c r="F272" s="112" t="str">
        <f t="shared" si="1"/>
        <v>GONZALO RODRIGO GARRIDO MORA </v>
      </c>
      <c r="G272" s="100" t="s">
        <v>27458</v>
      </c>
      <c r="H272" s="39" t="s">
        <v>33</v>
      </c>
      <c r="I272" s="27"/>
      <c r="J272" s="189" t="s">
        <v>17</v>
      </c>
      <c r="K272" s="23" t="s">
        <v>15</v>
      </c>
    </row>
    <row r="273" ht="22.5" customHeight="1">
      <c r="A273" s="147">
        <v>46155.0</v>
      </c>
      <c r="B273" s="15">
        <v>46153.0</v>
      </c>
      <c r="C273" s="44">
        <v>45474.0</v>
      </c>
      <c r="D273" s="181" t="s">
        <v>31103</v>
      </c>
      <c r="E273" s="100"/>
      <c r="F273" s="112" t="str">
        <f t="shared" si="1"/>
        <v>LUIS ARMANDO ARRIAGADA VIDAL </v>
      </c>
      <c r="G273" s="100" t="s">
        <v>31104</v>
      </c>
      <c r="H273" s="190"/>
      <c r="I273" s="27"/>
      <c r="J273" s="189" t="s">
        <v>17</v>
      </c>
      <c r="K273" s="23" t="s">
        <v>22</v>
      </c>
    </row>
    <row r="274" ht="22.5" customHeight="1">
      <c r="A274" s="147">
        <v>46155.0</v>
      </c>
      <c r="B274" s="46"/>
      <c r="C274" s="46" t="s">
        <v>3936</v>
      </c>
      <c r="D274" s="181" t="s">
        <v>26707</v>
      </c>
      <c r="E274" s="100"/>
      <c r="F274" s="112" t="str">
        <f t="shared" si="1"/>
        <v>LENKA PATRICIA CARRASCO CISTERNAS </v>
      </c>
      <c r="G274" s="100" t="s">
        <v>26708</v>
      </c>
      <c r="H274" s="190"/>
      <c r="I274" s="27"/>
      <c r="J274" s="189" t="s">
        <v>21</v>
      </c>
      <c r="K274" s="28"/>
    </row>
    <row r="275" ht="22.5" customHeight="1">
      <c r="A275" s="147">
        <v>46155.0</v>
      </c>
      <c r="B275" s="46"/>
      <c r="C275" s="46" t="s">
        <v>106</v>
      </c>
      <c r="D275" s="181" t="s">
        <v>22150</v>
      </c>
      <c r="E275" s="100"/>
      <c r="F275" s="112" t="str">
        <f t="shared" si="1"/>
        <v>HUGO ALFREDO ABAYAY JIMÉNEZ </v>
      </c>
      <c r="G275" s="100" t="s">
        <v>22151</v>
      </c>
      <c r="H275" s="190"/>
      <c r="I275" s="27"/>
      <c r="J275" s="189" t="s">
        <v>21</v>
      </c>
      <c r="K275" s="28"/>
    </row>
    <row r="276" ht="22.5" customHeight="1">
      <c r="A276" s="147">
        <v>46155.0</v>
      </c>
      <c r="B276" s="46"/>
      <c r="C276" s="46" t="s">
        <v>432</v>
      </c>
      <c r="D276" s="181" t="s">
        <v>25875</v>
      </c>
      <c r="E276" s="100"/>
      <c r="F276" s="112" t="str">
        <f t="shared" si="1"/>
        <v>RODRIGO COVARRUBIAS GANDERATS </v>
      </c>
      <c r="G276" s="100" t="s">
        <v>25876</v>
      </c>
      <c r="H276" s="39" t="s">
        <v>33</v>
      </c>
      <c r="I276" s="27"/>
      <c r="J276" s="189" t="s">
        <v>21</v>
      </c>
      <c r="K276" s="23" t="s">
        <v>15</v>
      </c>
    </row>
    <row r="277" ht="22.5" customHeight="1">
      <c r="A277" s="147">
        <v>46155.0</v>
      </c>
      <c r="B277" s="46"/>
      <c r="C277" s="46" t="s">
        <v>122</v>
      </c>
      <c r="D277" s="181" t="s">
        <v>31105</v>
      </c>
      <c r="E277" s="100"/>
      <c r="F277" s="112" t="str">
        <f t="shared" si="1"/>
        <v>ROCÍO MARINA ÁLVAREZ VILLALOBOS </v>
      </c>
      <c r="G277" s="100" t="s">
        <v>31106</v>
      </c>
      <c r="H277" s="190"/>
      <c r="I277" s="27"/>
      <c r="J277" s="189" t="s">
        <v>21</v>
      </c>
      <c r="K277" s="28"/>
    </row>
    <row r="278" ht="22.5" customHeight="1">
      <c r="A278" s="147">
        <v>46155.0</v>
      </c>
      <c r="B278" s="46"/>
      <c r="C278" s="46" t="s">
        <v>122</v>
      </c>
      <c r="D278" s="181" t="s">
        <v>31107</v>
      </c>
      <c r="E278" s="100"/>
      <c r="F278" s="112" t="str">
        <f t="shared" si="1"/>
        <v>MANUEL PACÍFICO CAMPOS ABARZÚA </v>
      </c>
      <c r="G278" s="100" t="s">
        <v>31108</v>
      </c>
      <c r="H278" s="39" t="s">
        <v>33</v>
      </c>
      <c r="I278" s="27"/>
      <c r="J278" s="189" t="s">
        <v>21</v>
      </c>
      <c r="K278" s="23" t="s">
        <v>15</v>
      </c>
    </row>
    <row r="279" ht="22.5" customHeight="1">
      <c r="A279" s="147">
        <v>46155.0</v>
      </c>
      <c r="B279" s="15">
        <v>46154.0</v>
      </c>
      <c r="C279" s="44">
        <v>43617.0</v>
      </c>
      <c r="D279" s="181" t="s">
        <v>31109</v>
      </c>
      <c r="E279" s="100"/>
      <c r="F279" s="112" t="str">
        <f t="shared" si="1"/>
        <v>JUAN CARLOS MALUK MANZANO </v>
      </c>
      <c r="G279" s="100" t="s">
        <v>31110</v>
      </c>
      <c r="H279" s="39" t="s">
        <v>33</v>
      </c>
      <c r="I279" s="27"/>
      <c r="J279" s="189" t="s">
        <v>17</v>
      </c>
      <c r="K279" s="23" t="s">
        <v>15</v>
      </c>
    </row>
    <row r="280" ht="22.5" customHeight="1">
      <c r="A280" s="147">
        <v>46155.0</v>
      </c>
      <c r="B280" s="15">
        <v>46154.0</v>
      </c>
      <c r="C280" s="44">
        <v>43556.0</v>
      </c>
      <c r="D280" s="181" t="s">
        <v>31111</v>
      </c>
      <c r="E280" s="100"/>
      <c r="F280" s="112" t="str">
        <f t="shared" si="1"/>
        <v>ANDRÉS INTI RODRIGO JIMÉNEZ CARRASCO </v>
      </c>
      <c r="G280" s="100" t="s">
        <v>31112</v>
      </c>
      <c r="H280" s="39" t="s">
        <v>33</v>
      </c>
      <c r="I280" s="27"/>
      <c r="J280" s="189" t="s">
        <v>17</v>
      </c>
      <c r="K280" s="23" t="s">
        <v>15</v>
      </c>
    </row>
    <row r="281" ht="22.5" customHeight="1">
      <c r="A281" s="147">
        <v>46155.0</v>
      </c>
      <c r="B281" s="15">
        <v>46154.0</v>
      </c>
      <c r="C281" s="44">
        <v>45078.0</v>
      </c>
      <c r="D281" s="181" t="s">
        <v>31113</v>
      </c>
      <c r="E281" s="100"/>
      <c r="F281" s="112" t="str">
        <f t="shared" si="1"/>
        <v>MARÍA CONSUELO TORO MUGA </v>
      </c>
      <c r="G281" s="100" t="s">
        <v>31114</v>
      </c>
      <c r="H281" s="39" t="s">
        <v>33</v>
      </c>
      <c r="I281" s="27"/>
      <c r="J281" s="189" t="s">
        <v>17</v>
      </c>
      <c r="K281" s="23" t="s">
        <v>15</v>
      </c>
    </row>
    <row r="282" ht="22.5" customHeight="1">
      <c r="A282" s="147">
        <v>46155.0</v>
      </c>
      <c r="B282" s="15">
        <v>46154.0</v>
      </c>
      <c r="C282" s="44">
        <v>45139.0</v>
      </c>
      <c r="D282" s="181" t="s">
        <v>31115</v>
      </c>
      <c r="E282" s="100"/>
      <c r="F282" s="112" t="str">
        <f t="shared" si="1"/>
        <v>MIGUEL ANGEL VARGAS TORO </v>
      </c>
      <c r="G282" s="100" t="s">
        <v>9394</v>
      </c>
      <c r="H282" s="39" t="s">
        <v>33</v>
      </c>
      <c r="I282" s="27"/>
      <c r="J282" s="189" t="s">
        <v>17</v>
      </c>
      <c r="K282" s="23" t="s">
        <v>15</v>
      </c>
    </row>
    <row r="283" ht="22.5" customHeight="1">
      <c r="A283" s="147">
        <v>46155.0</v>
      </c>
      <c r="B283" s="46"/>
      <c r="C283" s="46" t="s">
        <v>106</v>
      </c>
      <c r="D283" s="181" t="s">
        <v>31116</v>
      </c>
      <c r="E283" s="100"/>
      <c r="F283" s="112" t="str">
        <f t="shared" si="1"/>
        <v>PATRICIA DIANA PASCUAL GIANONI </v>
      </c>
      <c r="G283" s="100" t="s">
        <v>31117</v>
      </c>
      <c r="H283" s="190"/>
      <c r="I283" s="27"/>
      <c r="J283" s="189" t="s">
        <v>21</v>
      </c>
      <c r="K283" s="28"/>
    </row>
    <row r="284" ht="22.5" customHeight="1">
      <c r="A284" s="147">
        <v>46155.0</v>
      </c>
      <c r="B284" s="15">
        <v>46155.0</v>
      </c>
      <c r="C284" s="44">
        <v>44896.0</v>
      </c>
      <c r="D284" s="181" t="s">
        <v>31118</v>
      </c>
      <c r="E284" s="100"/>
      <c r="F284" s="112" t="str">
        <f t="shared" si="1"/>
        <v>WALESCHKA XIOMARA TERESA MAYOR MANDIOLA </v>
      </c>
      <c r="G284" s="100" t="s">
        <v>31119</v>
      </c>
      <c r="H284" s="39" t="s">
        <v>33</v>
      </c>
      <c r="I284" s="27"/>
      <c r="J284" s="189" t="s">
        <v>17</v>
      </c>
      <c r="K284" s="23" t="s">
        <v>15</v>
      </c>
    </row>
    <row r="285" ht="22.5" customHeight="1">
      <c r="A285" s="147">
        <v>46155.0</v>
      </c>
      <c r="B285" s="15"/>
      <c r="C285" s="44"/>
      <c r="D285" s="181" t="s">
        <v>31120</v>
      </c>
      <c r="E285" s="100"/>
      <c r="F285" s="112" t="str">
        <f t="shared" si="1"/>
        <v>BRAYAN GONZALEZ MANSILLA </v>
      </c>
      <c r="G285" s="100" t="s">
        <v>30944</v>
      </c>
      <c r="H285" s="39" t="s">
        <v>33</v>
      </c>
      <c r="I285" s="27"/>
      <c r="J285" s="189" t="s">
        <v>17</v>
      </c>
      <c r="K285" s="23" t="s">
        <v>15</v>
      </c>
    </row>
    <row r="286" ht="22.5" customHeight="1">
      <c r="A286" s="147">
        <v>46155.0</v>
      </c>
      <c r="B286" s="15"/>
      <c r="C286" s="44"/>
      <c r="D286" s="181" t="s">
        <v>31121</v>
      </c>
      <c r="E286" s="100"/>
      <c r="F286" s="112" t="str">
        <f t="shared" si="1"/>
        <v>SOFIA VALDIVIA ZEPEDA </v>
      </c>
      <c r="G286" s="100" t="s">
        <v>31122</v>
      </c>
      <c r="H286" s="39" t="s">
        <v>33</v>
      </c>
      <c r="I286" s="27"/>
      <c r="J286" s="189" t="s">
        <v>17</v>
      </c>
      <c r="K286" s="23" t="s">
        <v>15</v>
      </c>
    </row>
    <row r="287" ht="22.5" customHeight="1">
      <c r="A287" s="147">
        <v>46156.0</v>
      </c>
      <c r="B287" s="15"/>
      <c r="C287" s="46" t="s">
        <v>546</v>
      </c>
      <c r="D287" s="181" t="s">
        <v>31123</v>
      </c>
      <c r="E287" s="100"/>
      <c r="F287" s="112" t="str">
        <f t="shared" si="1"/>
        <v>CLAUDIA PAOLA BAEZA ÁVILA </v>
      </c>
      <c r="G287" s="100" t="s">
        <v>31124</v>
      </c>
      <c r="H287" s="39" t="s">
        <v>33</v>
      </c>
      <c r="I287" s="27"/>
      <c r="J287" s="189" t="s">
        <v>21</v>
      </c>
      <c r="K287" s="23" t="s">
        <v>15</v>
      </c>
    </row>
    <row r="288" ht="22.5" customHeight="1">
      <c r="A288" s="147">
        <v>46156.0</v>
      </c>
      <c r="B288" s="15"/>
      <c r="C288" s="46" t="s">
        <v>228</v>
      </c>
      <c r="D288" s="181" t="s">
        <v>31125</v>
      </c>
      <c r="E288" s="100"/>
      <c r="F288" s="112" t="str">
        <f t="shared" si="1"/>
        <v>ROMUALDO SEGUNDO COMTRERAS ARANEDA </v>
      </c>
      <c r="G288" s="100" t="s">
        <v>31126</v>
      </c>
      <c r="H288" s="39" t="s">
        <v>33</v>
      </c>
      <c r="I288" s="27"/>
      <c r="J288" s="189" t="s">
        <v>21</v>
      </c>
      <c r="K288" s="23" t="s">
        <v>15</v>
      </c>
    </row>
    <row r="289" ht="22.5" customHeight="1">
      <c r="A289" s="147">
        <v>46156.0</v>
      </c>
      <c r="B289" s="15">
        <v>46146.0</v>
      </c>
      <c r="C289" s="44">
        <v>43252.0</v>
      </c>
      <c r="D289" s="181" t="s">
        <v>31127</v>
      </c>
      <c r="E289" s="100"/>
      <c r="F289" s="112" t="str">
        <f t="shared" si="1"/>
        <v>MARÍA DE LOURDES LORCA PLOTZ </v>
      </c>
      <c r="G289" s="100" t="s">
        <v>31128</v>
      </c>
      <c r="H289" s="190"/>
      <c r="I289" s="27"/>
      <c r="J289" s="189" t="s">
        <v>17</v>
      </c>
      <c r="K289" s="23" t="s">
        <v>22</v>
      </c>
    </row>
    <row r="290" ht="22.5" customHeight="1">
      <c r="A290" s="147">
        <v>46156.0</v>
      </c>
      <c r="B290" s="15">
        <v>46146.0</v>
      </c>
      <c r="C290" s="44">
        <v>44866.0</v>
      </c>
      <c r="D290" s="181" t="s">
        <v>31129</v>
      </c>
      <c r="E290" s="100"/>
      <c r="F290" s="112" t="str">
        <f t="shared" si="1"/>
        <v>ERNESTO SEGUNDO SÁEZ ALVARADO </v>
      </c>
      <c r="G290" s="100" t="s">
        <v>31130</v>
      </c>
      <c r="H290" s="39" t="s">
        <v>33</v>
      </c>
      <c r="I290" s="27"/>
      <c r="J290" s="189" t="s">
        <v>17</v>
      </c>
      <c r="K290" s="23" t="s">
        <v>15</v>
      </c>
    </row>
    <row r="291" ht="22.5" customHeight="1">
      <c r="A291" s="147">
        <v>46156.0</v>
      </c>
      <c r="B291" s="15">
        <v>46146.0</v>
      </c>
      <c r="C291" s="44">
        <v>45078.0</v>
      </c>
      <c r="D291" s="181" t="s">
        <v>31131</v>
      </c>
      <c r="E291" s="100"/>
      <c r="F291" s="112" t="str">
        <f t="shared" si="1"/>
        <v>MARÍA ISABEL NUÑEZ BUSTOS </v>
      </c>
      <c r="G291" s="100" t="s">
        <v>31132</v>
      </c>
      <c r="H291" s="39" t="s">
        <v>33</v>
      </c>
      <c r="I291" s="27"/>
      <c r="J291" s="189" t="s">
        <v>17</v>
      </c>
      <c r="K291" s="23" t="s">
        <v>15</v>
      </c>
    </row>
    <row r="292" ht="22.5" customHeight="1">
      <c r="A292" s="147">
        <v>46156.0</v>
      </c>
      <c r="B292" s="15"/>
      <c r="C292" s="46" t="s">
        <v>2336</v>
      </c>
      <c r="D292" s="181" t="s">
        <v>31133</v>
      </c>
      <c r="E292" s="100"/>
      <c r="F292" s="112" t="str">
        <f t="shared" si="1"/>
        <v>EILEEN CAROLINA YESENIA TORREALBA FARÍAS </v>
      </c>
      <c r="G292" s="100" t="s">
        <v>31134</v>
      </c>
      <c r="H292" s="39" t="s">
        <v>33</v>
      </c>
      <c r="I292" s="27"/>
      <c r="J292" s="189" t="s">
        <v>21</v>
      </c>
      <c r="K292" s="23" t="s">
        <v>15</v>
      </c>
    </row>
    <row r="293" ht="22.5" customHeight="1">
      <c r="A293" s="147">
        <v>46156.0</v>
      </c>
      <c r="B293" s="15">
        <v>46153.0</v>
      </c>
      <c r="C293" s="44">
        <v>42522.0</v>
      </c>
      <c r="D293" s="181" t="s">
        <v>31135</v>
      </c>
      <c r="E293" s="100"/>
      <c r="F293" s="112" t="str">
        <f t="shared" si="1"/>
        <v>HUGO ALBERTO ARRIAGADA MARDONES </v>
      </c>
      <c r="G293" s="100" t="s">
        <v>31136</v>
      </c>
      <c r="H293" s="39" t="s">
        <v>33</v>
      </c>
      <c r="I293" s="27"/>
      <c r="J293" s="189" t="s">
        <v>17</v>
      </c>
      <c r="K293" s="23" t="s">
        <v>15</v>
      </c>
    </row>
    <row r="294" ht="22.5" customHeight="1">
      <c r="A294" s="147">
        <v>46156.0</v>
      </c>
      <c r="B294" s="15"/>
      <c r="C294" s="44"/>
      <c r="D294" s="181" t="s">
        <v>31137</v>
      </c>
      <c r="E294" s="100"/>
      <c r="F294" s="112" t="str">
        <f t="shared" si="1"/>
        <v>MARÍA SOLEDAD GALLEGOS CARVALLO </v>
      </c>
      <c r="G294" s="100" t="s">
        <v>31138</v>
      </c>
      <c r="H294" s="39"/>
      <c r="I294" s="27"/>
      <c r="J294" s="191"/>
      <c r="K294" s="28"/>
    </row>
    <row r="295" ht="22.5" customHeight="1">
      <c r="A295" s="147">
        <v>46156.0</v>
      </c>
      <c r="B295" s="15">
        <v>46153.0</v>
      </c>
      <c r="C295" s="44">
        <v>42583.0</v>
      </c>
      <c r="D295" s="181" t="s">
        <v>30112</v>
      </c>
      <c r="E295" s="100"/>
      <c r="F295" s="112" t="str">
        <f t="shared" si="1"/>
        <v>ANGELO ANDRÉS PIRAÍNO JEREZ </v>
      </c>
      <c r="G295" s="100" t="s">
        <v>5079</v>
      </c>
      <c r="H295" s="190"/>
      <c r="I295" s="27"/>
      <c r="J295" s="189" t="s">
        <v>17</v>
      </c>
      <c r="K295" s="23" t="s">
        <v>22</v>
      </c>
    </row>
    <row r="296" ht="22.5" customHeight="1">
      <c r="A296" s="147">
        <v>46156.0</v>
      </c>
      <c r="B296" s="15">
        <v>46153.0</v>
      </c>
      <c r="C296" s="44">
        <v>45413.0</v>
      </c>
      <c r="D296" s="181" t="s">
        <v>31139</v>
      </c>
      <c r="E296" s="100"/>
      <c r="F296" s="112" t="str">
        <f t="shared" si="1"/>
        <v>ANDREA LORENA REYES MIRANDA </v>
      </c>
      <c r="G296" s="100" t="s">
        <v>31140</v>
      </c>
      <c r="H296" s="39" t="s">
        <v>33</v>
      </c>
      <c r="I296" s="27"/>
      <c r="J296" s="189" t="s">
        <v>17</v>
      </c>
      <c r="K296" s="23" t="s">
        <v>15</v>
      </c>
    </row>
    <row r="297" ht="22.5" customHeight="1">
      <c r="A297" s="147">
        <v>46156.0</v>
      </c>
      <c r="B297" s="15"/>
      <c r="C297" s="46" t="s">
        <v>232</v>
      </c>
      <c r="D297" s="181" t="s">
        <v>31141</v>
      </c>
      <c r="E297" s="100"/>
      <c r="F297" s="112" t="str">
        <f t="shared" si="1"/>
        <v>NICOLÁS PATRICIO BRICEÑO DURÁN </v>
      </c>
      <c r="G297" s="100" t="s">
        <v>31142</v>
      </c>
      <c r="H297" s="39" t="s">
        <v>33</v>
      </c>
      <c r="I297" s="27"/>
      <c r="J297" s="189" t="s">
        <v>21</v>
      </c>
      <c r="K297" s="23" t="s">
        <v>15</v>
      </c>
    </row>
    <row r="298" ht="22.5" customHeight="1">
      <c r="A298" s="147">
        <v>46156.0</v>
      </c>
      <c r="B298" s="15"/>
      <c r="C298" s="46" t="s">
        <v>106</v>
      </c>
      <c r="D298" s="181" t="s">
        <v>31143</v>
      </c>
      <c r="E298" s="100"/>
      <c r="F298" s="112" t="str">
        <f t="shared" si="1"/>
        <v>PAMELA ANDREA OCARIZ RETAMAL </v>
      </c>
      <c r="G298" s="100" t="s">
        <v>31144</v>
      </c>
      <c r="H298" s="39" t="s">
        <v>33</v>
      </c>
      <c r="I298" s="27"/>
      <c r="J298" s="189" t="s">
        <v>21</v>
      </c>
      <c r="K298" s="23" t="s">
        <v>15</v>
      </c>
    </row>
    <row r="299" ht="22.5" customHeight="1">
      <c r="A299" s="147">
        <v>46156.0</v>
      </c>
      <c r="B299" s="15">
        <v>46156.0</v>
      </c>
      <c r="C299" s="44">
        <v>43952.0</v>
      </c>
      <c r="D299" s="181" t="s">
        <v>31145</v>
      </c>
      <c r="E299" s="100"/>
      <c r="F299" s="112" t="str">
        <f t="shared" si="1"/>
        <v>ANDRÉS ABRAHAM SÁNCHEZ VARGAS </v>
      </c>
      <c r="G299" s="100" t="s">
        <v>31146</v>
      </c>
      <c r="H299" s="39" t="s">
        <v>33</v>
      </c>
      <c r="I299" s="27"/>
      <c r="J299" s="189" t="s">
        <v>19</v>
      </c>
      <c r="K299" s="23" t="s">
        <v>18</v>
      </c>
    </row>
    <row r="300" ht="22.5" customHeight="1">
      <c r="A300" s="147">
        <v>46156.0</v>
      </c>
      <c r="B300" s="15"/>
      <c r="C300" s="46" t="s">
        <v>106</v>
      </c>
      <c r="D300" s="181" t="s">
        <v>30769</v>
      </c>
      <c r="E300" s="100"/>
      <c r="F300" s="112" t="str">
        <f t="shared" si="1"/>
        <v>SERGIO ADOLFO ARANCIBIA GARCÍA </v>
      </c>
      <c r="G300" s="100" t="s">
        <v>30770</v>
      </c>
      <c r="H300" s="39" t="s">
        <v>33</v>
      </c>
      <c r="I300" s="27"/>
      <c r="J300" s="189" t="s">
        <v>21</v>
      </c>
      <c r="K300" s="23" t="s">
        <v>15</v>
      </c>
    </row>
    <row r="301" ht="22.5" customHeight="1">
      <c r="A301" s="147">
        <v>46156.0</v>
      </c>
      <c r="B301" s="15"/>
      <c r="C301" s="46" t="s">
        <v>31147</v>
      </c>
      <c r="D301" s="181" t="s">
        <v>31148</v>
      </c>
      <c r="E301" s="100"/>
      <c r="F301" s="112" t="str">
        <f t="shared" si="1"/>
        <v>GONZALO ADRIÁN ALFARO LAZO </v>
      </c>
      <c r="G301" s="100" t="s">
        <v>31149</v>
      </c>
      <c r="H301" s="39" t="s">
        <v>33</v>
      </c>
      <c r="I301" s="27"/>
      <c r="J301" s="189" t="s">
        <v>21226</v>
      </c>
      <c r="K301" s="23" t="s">
        <v>15</v>
      </c>
    </row>
    <row r="302" ht="22.5" customHeight="1">
      <c r="A302" s="147">
        <v>46156.0</v>
      </c>
      <c r="B302" s="15">
        <v>46154.0</v>
      </c>
      <c r="C302" s="44">
        <v>43617.0</v>
      </c>
      <c r="D302" s="181" t="s">
        <v>31150</v>
      </c>
      <c r="E302" s="100"/>
      <c r="F302" s="112" t="str">
        <f t="shared" si="1"/>
        <v>KAREM ALEJANDRA MARÍN ARENAS </v>
      </c>
      <c r="G302" s="100" t="s">
        <v>31151</v>
      </c>
      <c r="H302" s="39" t="s">
        <v>33</v>
      </c>
      <c r="I302" s="27"/>
      <c r="J302" s="189" t="s">
        <v>17</v>
      </c>
      <c r="K302" s="23" t="s">
        <v>15</v>
      </c>
    </row>
    <row r="303" ht="22.5" customHeight="1">
      <c r="A303" s="147">
        <v>46156.0</v>
      </c>
      <c r="B303" s="15">
        <v>46154.0</v>
      </c>
      <c r="C303" s="44">
        <v>45200.0</v>
      </c>
      <c r="D303" s="181" t="s">
        <v>31152</v>
      </c>
      <c r="E303" s="100"/>
      <c r="F303" s="112" t="str">
        <f t="shared" si="1"/>
        <v>RODRIGO HERNÁN VILLANUEVA VILCHES </v>
      </c>
      <c r="G303" s="100" t="s">
        <v>31153</v>
      </c>
      <c r="H303" s="39" t="s">
        <v>33</v>
      </c>
      <c r="I303" s="27"/>
      <c r="J303" s="189" t="s">
        <v>17</v>
      </c>
      <c r="K303" s="23" t="s">
        <v>15</v>
      </c>
    </row>
    <row r="304" ht="22.5" customHeight="1">
      <c r="A304" s="147">
        <v>46156.0</v>
      </c>
      <c r="B304" s="15">
        <v>46154.0</v>
      </c>
      <c r="C304" s="44">
        <v>44470.0</v>
      </c>
      <c r="D304" s="181" t="s">
        <v>31154</v>
      </c>
      <c r="E304" s="100"/>
      <c r="F304" s="112" t="str">
        <f t="shared" si="1"/>
        <v>JORGE ALEJANDRO MÜLLER CARTES </v>
      </c>
      <c r="G304" s="100" t="s">
        <v>31155</v>
      </c>
      <c r="H304" s="39" t="s">
        <v>33</v>
      </c>
      <c r="I304" s="27"/>
      <c r="J304" s="189" t="s">
        <v>17</v>
      </c>
      <c r="K304" s="23" t="s">
        <v>15</v>
      </c>
    </row>
    <row r="305" ht="22.5" customHeight="1">
      <c r="A305" s="147">
        <v>46156.0</v>
      </c>
      <c r="B305" s="15">
        <v>46156.0</v>
      </c>
      <c r="C305" s="44">
        <v>43647.0</v>
      </c>
      <c r="D305" s="181" t="s">
        <v>31156</v>
      </c>
      <c r="E305" s="100"/>
      <c r="F305" s="112" t="str">
        <f t="shared" si="1"/>
        <v>JULIÁN RODOLFO TORRES ITURRIETA </v>
      </c>
      <c r="G305" s="100" t="s">
        <v>31157</v>
      </c>
      <c r="H305" s="39" t="s">
        <v>33</v>
      </c>
      <c r="I305" s="27"/>
      <c r="J305" s="189" t="s">
        <v>19</v>
      </c>
      <c r="K305" s="23" t="s">
        <v>15</v>
      </c>
    </row>
    <row r="306" ht="22.5" customHeight="1">
      <c r="A306" s="147">
        <v>46156.0</v>
      </c>
      <c r="B306" s="15">
        <v>46154.0</v>
      </c>
      <c r="C306" s="44">
        <v>45139.0</v>
      </c>
      <c r="D306" s="181" t="s">
        <v>31158</v>
      </c>
      <c r="E306" s="100"/>
      <c r="F306" s="112" t="str">
        <f t="shared" si="1"/>
        <v>DANIEL ANTONIO ROJAS CATALDO </v>
      </c>
      <c r="G306" s="100" t="s">
        <v>31159</v>
      </c>
      <c r="H306" s="39" t="s">
        <v>33</v>
      </c>
      <c r="I306" s="27"/>
      <c r="J306" s="189" t="s">
        <v>17</v>
      </c>
      <c r="K306" s="23" t="s">
        <v>15</v>
      </c>
    </row>
    <row r="307" ht="22.5" customHeight="1">
      <c r="A307" s="147">
        <v>46156.0</v>
      </c>
      <c r="B307" s="46"/>
      <c r="C307" s="46" t="s">
        <v>228</v>
      </c>
      <c r="D307" s="181" t="s">
        <v>31160</v>
      </c>
      <c r="E307" s="100"/>
      <c r="F307" s="112" t="str">
        <f t="shared" si="1"/>
        <v>BASTIÁN ALEJANDRO VERDUGO MONTECINOS </v>
      </c>
      <c r="G307" s="100" t="s">
        <v>31161</v>
      </c>
      <c r="H307" s="190"/>
      <c r="I307" s="27"/>
      <c r="J307" s="189" t="s">
        <v>21</v>
      </c>
      <c r="K307" s="28"/>
    </row>
    <row r="308" ht="22.5" customHeight="1">
      <c r="A308" s="147">
        <v>46156.0</v>
      </c>
      <c r="B308" s="46"/>
      <c r="C308" s="46" t="s">
        <v>18695</v>
      </c>
      <c r="D308" s="181" t="s">
        <v>31162</v>
      </c>
      <c r="E308" s="100"/>
      <c r="F308" s="112" t="str">
        <f t="shared" si="1"/>
        <v>JOSÉ MIGUEL ASTABURUAGA GUTIÉRREZ </v>
      </c>
      <c r="G308" s="100" t="s">
        <v>31163</v>
      </c>
      <c r="H308" s="39" t="s">
        <v>33</v>
      </c>
      <c r="I308" s="27"/>
      <c r="J308" s="189" t="s">
        <v>21226</v>
      </c>
      <c r="K308" s="23" t="s">
        <v>15</v>
      </c>
    </row>
    <row r="309" ht="22.5" customHeight="1">
      <c r="A309" s="147">
        <v>46156.0</v>
      </c>
      <c r="B309" s="46"/>
      <c r="C309" s="46" t="s">
        <v>232</v>
      </c>
      <c r="D309" s="181" t="s">
        <v>31164</v>
      </c>
      <c r="E309" s="100"/>
      <c r="F309" s="112" t="str">
        <f t="shared" si="1"/>
        <v>CRISTIAN PATRICIO LILLO ANABALÓN </v>
      </c>
      <c r="G309" s="100" t="s">
        <v>31165</v>
      </c>
      <c r="H309" s="39" t="s">
        <v>33</v>
      </c>
      <c r="I309" s="27"/>
      <c r="J309" s="189" t="s">
        <v>21226</v>
      </c>
      <c r="K309" s="23" t="s">
        <v>15</v>
      </c>
    </row>
    <row r="310" ht="22.5" customHeight="1">
      <c r="A310" s="147">
        <v>46156.0</v>
      </c>
      <c r="B310" s="15">
        <v>46155.0</v>
      </c>
      <c r="C310" s="44">
        <v>45108.0</v>
      </c>
      <c r="D310" s="181" t="s">
        <v>31166</v>
      </c>
      <c r="E310" s="100"/>
      <c r="F310" s="112" t="str">
        <f t="shared" si="1"/>
        <v>NICOLÁS IGNACIO DE MARTINO PLAZA </v>
      </c>
      <c r="G310" s="100" t="s">
        <v>31167</v>
      </c>
      <c r="H310" s="39" t="s">
        <v>33</v>
      </c>
      <c r="I310" s="27"/>
      <c r="J310" s="189" t="s">
        <v>17</v>
      </c>
      <c r="K310" s="23" t="s">
        <v>15</v>
      </c>
    </row>
    <row r="311" ht="22.5" customHeight="1">
      <c r="A311" s="147">
        <v>46156.0</v>
      </c>
      <c r="B311" s="15">
        <v>46155.0</v>
      </c>
      <c r="C311" s="44">
        <v>45413.0</v>
      </c>
      <c r="D311" s="181" t="s">
        <v>31168</v>
      </c>
      <c r="E311" s="100"/>
      <c r="F311" s="112" t="str">
        <f t="shared" si="1"/>
        <v>LUIS ALFREDO VICENCIO ALARCÓN </v>
      </c>
      <c r="G311" s="100" t="s">
        <v>31169</v>
      </c>
      <c r="H311" s="39" t="s">
        <v>33</v>
      </c>
      <c r="I311" s="27"/>
      <c r="J311" s="189" t="s">
        <v>17</v>
      </c>
      <c r="K311" s="23" t="s">
        <v>15</v>
      </c>
    </row>
    <row r="312" ht="22.5" customHeight="1">
      <c r="A312" s="147">
        <v>46156.0</v>
      </c>
      <c r="B312" s="15">
        <v>46155.0</v>
      </c>
      <c r="C312" s="44">
        <v>43647.0</v>
      </c>
      <c r="D312" s="181" t="s">
        <v>31170</v>
      </c>
      <c r="E312" s="100"/>
      <c r="F312" s="112" t="str">
        <f t="shared" si="1"/>
        <v>FRANCISCO JAVIER ESPINOLA BLANCO </v>
      </c>
      <c r="G312" s="100" t="s">
        <v>31171</v>
      </c>
      <c r="H312" s="39" t="s">
        <v>33</v>
      </c>
      <c r="I312" s="27"/>
      <c r="J312" s="189" t="s">
        <v>17</v>
      </c>
      <c r="K312" s="23" t="s">
        <v>15</v>
      </c>
    </row>
    <row r="313" ht="22.5" customHeight="1">
      <c r="A313" s="147">
        <v>46156.0</v>
      </c>
      <c r="B313" s="15">
        <v>46156.0</v>
      </c>
      <c r="C313" s="44">
        <v>43739.0</v>
      </c>
      <c r="D313" s="181" t="s">
        <v>31172</v>
      </c>
      <c r="E313" s="100"/>
      <c r="F313" s="112" t="str">
        <f t="shared" si="1"/>
        <v>MATÍAS IGNACIO ZÚÑIGA SEPÚLVEDA </v>
      </c>
      <c r="G313" s="100" t="s">
        <v>31173</v>
      </c>
      <c r="H313" s="39" t="s">
        <v>33</v>
      </c>
      <c r="I313" s="27"/>
      <c r="J313" s="189" t="s">
        <v>21</v>
      </c>
      <c r="K313" s="23" t="s">
        <v>15</v>
      </c>
    </row>
    <row r="314" ht="22.5" customHeight="1">
      <c r="A314" s="147">
        <v>46156.0</v>
      </c>
      <c r="B314" s="46"/>
      <c r="C314" s="46" t="s">
        <v>20418</v>
      </c>
      <c r="D314" s="181" t="s">
        <v>31174</v>
      </c>
      <c r="E314" s="100"/>
      <c r="F314" s="112" t="str">
        <f t="shared" si="1"/>
        <v>RENATO ANDRÉS OÑATE OÑATE </v>
      </c>
      <c r="G314" s="100" t="s">
        <v>31175</v>
      </c>
      <c r="H314" s="39" t="s">
        <v>33</v>
      </c>
      <c r="I314" s="27"/>
      <c r="J314" s="189" t="s">
        <v>21226</v>
      </c>
      <c r="K314" s="23" t="s">
        <v>18</v>
      </c>
    </row>
    <row r="315" ht="22.5" customHeight="1">
      <c r="A315" s="147">
        <v>46157.0</v>
      </c>
      <c r="B315" s="15"/>
      <c r="C315" s="46" t="s">
        <v>1529</v>
      </c>
      <c r="D315" s="181" t="s">
        <v>31176</v>
      </c>
      <c r="E315" s="100"/>
      <c r="F315" s="112" t="str">
        <f t="shared" si="1"/>
        <v>SEBASTIÁN ANDRÉS GARAY ARUMI </v>
      </c>
      <c r="G315" s="100" t="s">
        <v>31177</v>
      </c>
      <c r="H315" s="39" t="s">
        <v>33</v>
      </c>
      <c r="I315" s="27"/>
      <c r="J315" s="189" t="s">
        <v>21</v>
      </c>
      <c r="K315" s="23" t="s">
        <v>15</v>
      </c>
    </row>
    <row r="316" ht="22.5" customHeight="1">
      <c r="A316" s="147">
        <v>46157.0</v>
      </c>
      <c r="B316" s="15"/>
      <c r="C316" s="46" t="s">
        <v>593</v>
      </c>
      <c r="D316" s="181" t="s">
        <v>26560</v>
      </c>
      <c r="E316" s="100"/>
      <c r="F316" s="112" t="str">
        <f t="shared" si="1"/>
        <v>SEBASTIÁN ANDRÉS CATALÁN ESCOBAR </v>
      </c>
      <c r="G316" s="100" t="s">
        <v>26561</v>
      </c>
      <c r="H316" s="39" t="s">
        <v>33</v>
      </c>
      <c r="I316" s="27"/>
      <c r="J316" s="189" t="s">
        <v>21</v>
      </c>
      <c r="K316" s="23" t="s">
        <v>15</v>
      </c>
    </row>
    <row r="317" ht="22.5" customHeight="1">
      <c r="A317" s="147">
        <v>46157.0</v>
      </c>
      <c r="B317" s="15">
        <v>46136.0</v>
      </c>
      <c r="C317" s="44">
        <v>43282.0</v>
      </c>
      <c r="D317" s="181" t="s">
        <v>31178</v>
      </c>
      <c r="E317" s="100"/>
      <c r="F317" s="112" t="str">
        <f t="shared" si="1"/>
        <v>DAFNE BETZABETH MÉNDEZ VICENCIO </v>
      </c>
      <c r="G317" s="100" t="s">
        <v>31179</v>
      </c>
      <c r="H317" s="39" t="s">
        <v>33</v>
      </c>
      <c r="I317" s="27"/>
      <c r="J317" s="189" t="s">
        <v>17</v>
      </c>
      <c r="K317" s="23" t="s">
        <v>15</v>
      </c>
    </row>
    <row r="318" ht="22.5" customHeight="1">
      <c r="A318" s="147">
        <v>46157.0</v>
      </c>
      <c r="B318" s="15"/>
      <c r="C318" s="44" t="s">
        <v>122</v>
      </c>
      <c r="D318" s="181" t="s">
        <v>31180</v>
      </c>
      <c r="E318" s="100"/>
      <c r="F318" s="112" t="str">
        <f t="shared" si="1"/>
        <v>DALTIER CRISTÓBAL CANAVES LÓPEZ </v>
      </c>
      <c r="G318" s="100" t="s">
        <v>31181</v>
      </c>
      <c r="H318" s="190"/>
      <c r="I318" s="27"/>
      <c r="J318" s="189" t="s">
        <v>21</v>
      </c>
      <c r="K318" s="28"/>
    </row>
    <row r="319" ht="22.5" customHeight="1">
      <c r="A319" s="147">
        <v>46157.0</v>
      </c>
      <c r="B319" s="15">
        <v>46157.0</v>
      </c>
      <c r="C319" s="44">
        <v>45839.0</v>
      </c>
      <c r="D319" s="181" t="s">
        <v>31182</v>
      </c>
      <c r="E319" s="100"/>
      <c r="F319" s="112" t="str">
        <f t="shared" si="1"/>
        <v>RICARDO OMAR ESCOBAR PONCE </v>
      </c>
      <c r="G319" s="100" t="s">
        <v>31183</v>
      </c>
      <c r="H319" s="39" t="s">
        <v>33</v>
      </c>
      <c r="I319" s="27"/>
      <c r="J319" s="189" t="s">
        <v>19</v>
      </c>
      <c r="K319" s="23" t="s">
        <v>15</v>
      </c>
    </row>
    <row r="320" ht="22.5" customHeight="1">
      <c r="A320" s="147">
        <v>46157.0</v>
      </c>
      <c r="B320" s="15">
        <v>46146.0</v>
      </c>
      <c r="C320" s="44">
        <v>43647.0</v>
      </c>
      <c r="D320" s="181" t="s">
        <v>31184</v>
      </c>
      <c r="E320" s="100"/>
      <c r="F320" s="112" t="str">
        <f t="shared" si="1"/>
        <v>PILAR ANDREA LOBOS MÉNDEZ </v>
      </c>
      <c r="G320" s="100" t="s">
        <v>31185</v>
      </c>
      <c r="H320" s="39" t="s">
        <v>33</v>
      </c>
      <c r="I320" s="27"/>
      <c r="J320" s="189" t="s">
        <v>17</v>
      </c>
      <c r="K320" s="23" t="s">
        <v>15</v>
      </c>
    </row>
    <row r="321" ht="22.5" customHeight="1">
      <c r="A321" s="147">
        <v>46157.0</v>
      </c>
      <c r="B321" s="15">
        <v>46157.0</v>
      </c>
      <c r="C321" s="44">
        <v>44986.0</v>
      </c>
      <c r="D321" s="181" t="s">
        <v>31186</v>
      </c>
      <c r="E321" s="100"/>
      <c r="F321" s="112" t="str">
        <f t="shared" si="1"/>
        <v>ADRIÁN LAUTARO SILVA URBINA </v>
      </c>
      <c r="G321" s="100" t="s">
        <v>31187</v>
      </c>
      <c r="H321" s="39" t="s">
        <v>33</v>
      </c>
      <c r="I321" s="27"/>
      <c r="J321" s="189" t="s">
        <v>19</v>
      </c>
      <c r="K321" s="23" t="s">
        <v>34</v>
      </c>
    </row>
    <row r="322" ht="22.5" customHeight="1">
      <c r="A322" s="147">
        <v>46157.0</v>
      </c>
      <c r="B322" s="15"/>
      <c r="C322" s="44" t="s">
        <v>106</v>
      </c>
      <c r="D322" s="181" t="s">
        <v>31188</v>
      </c>
      <c r="E322" s="100"/>
      <c r="F322" s="112" t="str">
        <f t="shared" si="1"/>
        <v>CLAUDIO GONZALO GUERRA COLLAO </v>
      </c>
      <c r="G322" s="100" t="s">
        <v>31189</v>
      </c>
      <c r="H322" s="190"/>
      <c r="I322" s="27"/>
      <c r="J322" s="189" t="s">
        <v>21</v>
      </c>
      <c r="K322" s="23" t="s">
        <v>22</v>
      </c>
    </row>
    <row r="323" ht="22.5" customHeight="1">
      <c r="A323" s="147">
        <v>46157.0</v>
      </c>
      <c r="B323" s="15"/>
      <c r="C323" s="44" t="s">
        <v>1721</v>
      </c>
      <c r="D323" s="181" t="s">
        <v>31190</v>
      </c>
      <c r="E323" s="100"/>
      <c r="F323" s="112" t="str">
        <f t="shared" si="1"/>
        <v>MAURICIO IVÁN MARCELO CONCHA SALAS </v>
      </c>
      <c r="G323" s="100" t="s">
        <v>31191</v>
      </c>
      <c r="H323" s="39" t="s">
        <v>33</v>
      </c>
      <c r="I323" s="27"/>
      <c r="J323" s="189" t="s">
        <v>21</v>
      </c>
      <c r="K323" s="23" t="s">
        <v>15</v>
      </c>
    </row>
    <row r="324" ht="22.5" customHeight="1">
      <c r="A324" s="147">
        <v>46157.0</v>
      </c>
      <c r="B324" s="15"/>
      <c r="C324" s="44" t="s">
        <v>106</v>
      </c>
      <c r="D324" s="181" t="s">
        <v>31192</v>
      </c>
      <c r="E324" s="100"/>
      <c r="F324" s="112" t="str">
        <f t="shared" si="1"/>
        <v>ROSARIO BEATRIZ MARTÍNEZ CASTRO </v>
      </c>
      <c r="G324" s="100" t="s">
        <v>31193</v>
      </c>
      <c r="H324" s="39" t="s">
        <v>33</v>
      </c>
      <c r="I324" s="27"/>
      <c r="J324" s="189" t="s">
        <v>21</v>
      </c>
      <c r="K324" s="23" t="s">
        <v>15</v>
      </c>
    </row>
    <row r="325" ht="22.5" customHeight="1">
      <c r="A325" s="147">
        <v>46157.0</v>
      </c>
      <c r="B325" s="15"/>
      <c r="C325" s="44">
        <v>45383.0</v>
      </c>
      <c r="D325" s="181" t="s">
        <v>31194</v>
      </c>
      <c r="E325" s="100"/>
      <c r="F325" s="112" t="str">
        <f t="shared" si="1"/>
        <v>HÉCTOR WLADIMIR SOTO MUÑOZ </v>
      </c>
      <c r="G325" s="100" t="s">
        <v>31195</v>
      </c>
      <c r="H325" s="39" t="s">
        <v>33</v>
      </c>
      <c r="I325" s="27"/>
      <c r="J325" s="189" t="s">
        <v>17</v>
      </c>
      <c r="K325" s="23" t="s">
        <v>15</v>
      </c>
    </row>
    <row r="326" ht="22.5" customHeight="1">
      <c r="A326" s="147">
        <v>46157.0</v>
      </c>
      <c r="B326" s="15">
        <v>46142.0</v>
      </c>
      <c r="C326" s="44">
        <v>45323.0</v>
      </c>
      <c r="D326" s="181" t="s">
        <v>31196</v>
      </c>
      <c r="E326" s="100"/>
      <c r="F326" s="112" t="str">
        <f t="shared" si="1"/>
        <v>MILENA VALERIA ALARCÓN BERNAL </v>
      </c>
      <c r="G326" s="100" t="s">
        <v>31197</v>
      </c>
      <c r="H326" s="39" t="s">
        <v>33</v>
      </c>
      <c r="I326" s="27"/>
      <c r="J326" s="189" t="s">
        <v>17</v>
      </c>
      <c r="K326" s="23" t="s">
        <v>15</v>
      </c>
    </row>
    <row r="327" ht="22.5" customHeight="1">
      <c r="A327" s="147">
        <v>46157.0</v>
      </c>
      <c r="B327" s="15">
        <v>46146.0</v>
      </c>
      <c r="C327" s="44">
        <v>43525.0</v>
      </c>
      <c r="D327" s="181" t="s">
        <v>31198</v>
      </c>
      <c r="E327" s="100"/>
      <c r="F327" s="112" t="str">
        <f t="shared" si="1"/>
        <v>OLGA LIZETTE GUTIÉRREZ CÁRDENAS </v>
      </c>
      <c r="G327" s="100" t="s">
        <v>31199</v>
      </c>
      <c r="H327" s="190"/>
      <c r="I327" s="27"/>
      <c r="J327" s="189" t="s">
        <v>17</v>
      </c>
      <c r="K327" s="23" t="s">
        <v>22</v>
      </c>
    </row>
    <row r="328" ht="22.5" customHeight="1">
      <c r="A328" s="147">
        <v>46157.0</v>
      </c>
      <c r="B328" s="15">
        <v>46157.0</v>
      </c>
      <c r="C328" s="44">
        <v>45139.0</v>
      </c>
      <c r="D328" s="181" t="s">
        <v>31200</v>
      </c>
      <c r="E328" s="100"/>
      <c r="F328" s="112" t="str">
        <f t="shared" si="1"/>
        <v>OMAR MUÑOZ IGLESIAS </v>
      </c>
      <c r="G328" s="100" t="s">
        <v>31201</v>
      </c>
      <c r="H328" s="39" t="s">
        <v>33</v>
      </c>
      <c r="I328" s="27"/>
      <c r="J328" s="189" t="s">
        <v>19</v>
      </c>
      <c r="K328" s="23" t="s">
        <v>15</v>
      </c>
    </row>
    <row r="329" ht="22.5" customHeight="1">
      <c r="A329" s="147">
        <v>46157.0</v>
      </c>
      <c r="B329" s="15">
        <v>46146.0</v>
      </c>
      <c r="C329" s="44">
        <v>43831.0</v>
      </c>
      <c r="D329" s="181" t="s">
        <v>31202</v>
      </c>
      <c r="E329" s="100"/>
      <c r="F329" s="112" t="str">
        <f t="shared" si="1"/>
        <v>RODRIGO MARCELO ORMAZÁBAL GARRIDO </v>
      </c>
      <c r="G329" s="100" t="s">
        <v>31203</v>
      </c>
      <c r="H329" s="39" t="s">
        <v>33</v>
      </c>
      <c r="I329" s="27"/>
      <c r="J329" s="189" t="s">
        <v>17</v>
      </c>
      <c r="K329" s="23" t="s">
        <v>15</v>
      </c>
    </row>
    <row r="330" ht="22.5" customHeight="1">
      <c r="A330" s="147">
        <v>46157.0</v>
      </c>
      <c r="B330" s="15">
        <v>46146.0</v>
      </c>
      <c r="C330" s="44">
        <v>44682.0</v>
      </c>
      <c r="D330" s="181" t="s">
        <v>31204</v>
      </c>
      <c r="E330" s="100"/>
      <c r="F330" s="112" t="str">
        <f t="shared" si="1"/>
        <v>OSVALDO ANTONIO JIMÉNEZ LEIVA </v>
      </c>
      <c r="G330" s="100" t="s">
        <v>31205</v>
      </c>
      <c r="H330" s="39" t="s">
        <v>33</v>
      </c>
      <c r="I330" s="27"/>
      <c r="J330" s="189" t="s">
        <v>17</v>
      </c>
      <c r="K330" s="23" t="s">
        <v>15</v>
      </c>
    </row>
    <row r="331" ht="22.5" customHeight="1">
      <c r="A331" s="147">
        <v>46157.0</v>
      </c>
      <c r="B331" s="15">
        <v>46142.0</v>
      </c>
      <c r="C331" s="44">
        <v>45231.0</v>
      </c>
      <c r="D331" s="181" t="s">
        <v>31206</v>
      </c>
      <c r="E331" s="100"/>
      <c r="F331" s="112" t="str">
        <f t="shared" si="1"/>
        <v>JUAN FRANCISCO GONZÁLEZ GONZÁLEZ </v>
      </c>
      <c r="G331" s="100" t="s">
        <v>31207</v>
      </c>
      <c r="H331" s="190"/>
      <c r="I331" s="27"/>
      <c r="J331" s="189" t="s">
        <v>17</v>
      </c>
      <c r="K331" s="23" t="s">
        <v>22</v>
      </c>
    </row>
    <row r="332" ht="22.5" customHeight="1">
      <c r="A332" s="147">
        <v>46157.0</v>
      </c>
      <c r="B332" s="15"/>
      <c r="C332" s="44" t="s">
        <v>1312</v>
      </c>
      <c r="D332" s="181" t="s">
        <v>31208</v>
      </c>
      <c r="E332" s="100"/>
      <c r="F332" s="112" t="str">
        <f t="shared" si="1"/>
        <v>MARÍA JOSÉ URIBE DONOSO </v>
      </c>
      <c r="G332" s="100" t="s">
        <v>31209</v>
      </c>
      <c r="H332" s="39" t="s">
        <v>33</v>
      </c>
      <c r="I332" s="27"/>
      <c r="J332" s="189" t="s">
        <v>21226</v>
      </c>
      <c r="K332" s="23" t="s">
        <v>15</v>
      </c>
    </row>
    <row r="333" ht="22.5" customHeight="1">
      <c r="A333" s="147">
        <v>46157.0</v>
      </c>
      <c r="B333" s="15"/>
      <c r="C333" s="46" t="s">
        <v>21719</v>
      </c>
      <c r="D333" s="181" t="s">
        <v>31210</v>
      </c>
      <c r="E333" s="100"/>
      <c r="F333" s="112" t="str">
        <f t="shared" si="1"/>
        <v>JURGEN ANDREAS BETZHOLD FORMIGLI </v>
      </c>
      <c r="G333" s="100" t="s">
        <v>31211</v>
      </c>
      <c r="H333" s="39" t="s">
        <v>33</v>
      </c>
      <c r="I333" s="27"/>
      <c r="J333" s="189" t="s">
        <v>21226</v>
      </c>
      <c r="K333" s="23" t="s">
        <v>15</v>
      </c>
    </row>
    <row r="334" ht="22.5" customHeight="1">
      <c r="A334" s="147">
        <v>46157.0</v>
      </c>
      <c r="B334" s="15">
        <v>46154.0</v>
      </c>
      <c r="C334" s="44">
        <v>43556.0</v>
      </c>
      <c r="D334" s="181" t="s">
        <v>31212</v>
      </c>
      <c r="E334" s="100"/>
      <c r="F334" s="112" t="str">
        <f t="shared" si="1"/>
        <v>FELIPE RODRIGO LARA PINTO </v>
      </c>
      <c r="G334" s="100" t="s">
        <v>31213</v>
      </c>
      <c r="H334" s="39" t="s">
        <v>33</v>
      </c>
      <c r="I334" s="27"/>
      <c r="J334" s="189" t="s">
        <v>17</v>
      </c>
      <c r="K334" s="23" t="s">
        <v>15</v>
      </c>
    </row>
    <row r="335" ht="22.5" customHeight="1">
      <c r="A335" s="147">
        <v>46157.0</v>
      </c>
      <c r="B335" s="15"/>
      <c r="C335" s="44"/>
      <c r="D335" s="181" t="s">
        <v>31214</v>
      </c>
      <c r="E335" s="100"/>
      <c r="F335" s="112" t="str">
        <f t="shared" si="1"/>
        <v>LIDIA GIMENEZ REYES </v>
      </c>
      <c r="G335" s="100" t="s">
        <v>31215</v>
      </c>
      <c r="H335" s="39" t="s">
        <v>33</v>
      </c>
      <c r="I335" s="27"/>
      <c r="J335" s="191"/>
      <c r="K335" s="23" t="s">
        <v>15</v>
      </c>
    </row>
    <row r="336" ht="22.5" customHeight="1">
      <c r="A336" s="147">
        <v>46157.0</v>
      </c>
      <c r="B336" s="15">
        <v>46154.0</v>
      </c>
      <c r="C336" s="44">
        <v>43586.0</v>
      </c>
      <c r="D336" s="181" t="s">
        <v>31216</v>
      </c>
      <c r="E336" s="100"/>
      <c r="F336" s="112" t="str">
        <f t="shared" si="1"/>
        <v>RODRIGO JAVIER MIRANDA CASTILLO </v>
      </c>
      <c r="G336" s="100" t="s">
        <v>31217</v>
      </c>
      <c r="H336" s="39" t="s">
        <v>33</v>
      </c>
      <c r="I336" s="27"/>
      <c r="J336" s="189" t="s">
        <v>17</v>
      </c>
      <c r="K336" s="23" t="s">
        <v>15</v>
      </c>
    </row>
    <row r="337" ht="22.5" customHeight="1">
      <c r="A337" s="147">
        <v>46157.0</v>
      </c>
      <c r="B337" s="15">
        <v>46154.0</v>
      </c>
      <c r="C337" s="44">
        <v>41883.0</v>
      </c>
      <c r="D337" s="181" t="s">
        <v>31218</v>
      </c>
      <c r="E337" s="100"/>
      <c r="F337" s="112" t="str">
        <f t="shared" si="1"/>
        <v>TELMA DEL CARMEN SÁNCHEZ BURGOS </v>
      </c>
      <c r="G337" s="100" t="s">
        <v>31219</v>
      </c>
      <c r="H337" s="190"/>
      <c r="I337" s="27"/>
      <c r="J337" s="189" t="s">
        <v>17</v>
      </c>
      <c r="K337" s="23" t="s">
        <v>22</v>
      </c>
    </row>
    <row r="338" ht="22.5" customHeight="1">
      <c r="A338" s="147">
        <v>46157.0</v>
      </c>
      <c r="B338" s="15">
        <v>46157.0</v>
      </c>
      <c r="C338" s="44">
        <v>38869.0</v>
      </c>
      <c r="D338" s="181" t="s">
        <v>31220</v>
      </c>
      <c r="E338" s="100"/>
      <c r="F338" s="112" t="str">
        <f t="shared" si="1"/>
        <v>SALAZAR MYRIAM MARGARITA SALGADO </v>
      </c>
      <c r="G338" s="100" t="s">
        <v>31221</v>
      </c>
      <c r="H338" s="190"/>
      <c r="I338" s="27"/>
      <c r="J338" s="189" t="s">
        <v>19</v>
      </c>
      <c r="K338" s="23" t="s">
        <v>22</v>
      </c>
    </row>
    <row r="339" ht="22.5" customHeight="1">
      <c r="A339" s="147">
        <v>46157.0</v>
      </c>
      <c r="B339" s="15">
        <v>46154.0</v>
      </c>
      <c r="C339" s="44">
        <v>45383.0</v>
      </c>
      <c r="D339" s="181" t="s">
        <v>31222</v>
      </c>
      <c r="E339" s="100"/>
      <c r="F339" s="112" t="str">
        <f t="shared" si="1"/>
        <v>NELSON ENRIQUE ARAVENA ARAVENA </v>
      </c>
      <c r="G339" s="100" t="s">
        <v>31223</v>
      </c>
      <c r="H339" s="39" t="s">
        <v>33</v>
      </c>
      <c r="I339" s="27"/>
      <c r="J339" s="189" t="s">
        <v>17</v>
      </c>
      <c r="K339" s="23" t="s">
        <v>15</v>
      </c>
    </row>
    <row r="340" ht="22.5" customHeight="1">
      <c r="A340" s="147">
        <v>46157.0</v>
      </c>
      <c r="B340" s="15"/>
      <c r="C340" s="46" t="s">
        <v>6788</v>
      </c>
      <c r="D340" s="181" t="s">
        <v>31224</v>
      </c>
      <c r="E340" s="100"/>
      <c r="F340" s="112" t="str">
        <f t="shared" si="1"/>
        <v>PABLO FELIPE JOHNSON RAMOS </v>
      </c>
      <c r="G340" s="100" t="s">
        <v>31225</v>
      </c>
      <c r="H340" s="39" t="s">
        <v>33</v>
      </c>
      <c r="I340" s="27"/>
      <c r="J340" s="189" t="s">
        <v>21</v>
      </c>
      <c r="K340" s="23" t="s">
        <v>15</v>
      </c>
    </row>
    <row r="341" ht="22.5" customHeight="1">
      <c r="A341" s="147">
        <v>46157.0</v>
      </c>
      <c r="B341" s="15"/>
      <c r="C341" s="46" t="s">
        <v>122</v>
      </c>
      <c r="D341" s="181" t="s">
        <v>31226</v>
      </c>
      <c r="E341" s="100"/>
      <c r="F341" s="112" t="str">
        <f t="shared" si="1"/>
        <v>VANESSA VICTORIA HERNÁNDEZ BAHAMONDES </v>
      </c>
      <c r="G341" s="100" t="s">
        <v>31227</v>
      </c>
      <c r="H341" s="39" t="s">
        <v>33</v>
      </c>
      <c r="I341" s="27"/>
      <c r="J341" s="189" t="s">
        <v>21</v>
      </c>
      <c r="K341" s="23" t="s">
        <v>15</v>
      </c>
    </row>
    <row r="342" ht="22.5" customHeight="1">
      <c r="A342" s="147">
        <v>46157.0</v>
      </c>
      <c r="B342" s="15"/>
      <c r="C342" s="46" t="s">
        <v>1312</v>
      </c>
      <c r="D342" s="181" t="s">
        <v>31228</v>
      </c>
      <c r="E342" s="100"/>
      <c r="F342" s="112" t="str">
        <f t="shared" si="1"/>
        <v>SEBASTIÁN RODRIGO CANTILLANA AROS </v>
      </c>
      <c r="G342" s="100" t="s">
        <v>31229</v>
      </c>
      <c r="H342" s="39" t="s">
        <v>33</v>
      </c>
      <c r="I342" s="27"/>
      <c r="J342" s="189" t="s">
        <v>21</v>
      </c>
      <c r="K342" s="23" t="s">
        <v>15</v>
      </c>
    </row>
    <row r="343" ht="22.5" customHeight="1">
      <c r="A343" s="147">
        <v>46157.0</v>
      </c>
      <c r="B343" s="15"/>
      <c r="C343" s="46" t="s">
        <v>8739</v>
      </c>
      <c r="D343" s="181" t="s">
        <v>31230</v>
      </c>
      <c r="E343" s="100"/>
      <c r="F343" s="112" t="str">
        <f t="shared" si="1"/>
        <v>BORIS FABIÁN ÁVALOS AMPUERO </v>
      </c>
      <c r="G343" s="100" t="s">
        <v>31231</v>
      </c>
      <c r="H343" s="39" t="s">
        <v>33</v>
      </c>
      <c r="I343" s="27"/>
      <c r="J343" s="189" t="s">
        <v>21226</v>
      </c>
      <c r="K343" s="23" t="s">
        <v>15</v>
      </c>
    </row>
    <row r="344" ht="22.5" customHeight="1">
      <c r="A344" s="147">
        <v>46157.0</v>
      </c>
      <c r="B344" s="15">
        <v>46155.0</v>
      </c>
      <c r="C344" s="44">
        <v>43525.0</v>
      </c>
      <c r="D344" s="181" t="s">
        <v>31232</v>
      </c>
      <c r="E344" s="100"/>
      <c r="F344" s="112" t="str">
        <f t="shared" si="1"/>
        <v>PAMELA KARINA MORALES CONTRERAS </v>
      </c>
      <c r="G344" s="100" t="s">
        <v>31233</v>
      </c>
      <c r="H344" s="39" t="s">
        <v>33</v>
      </c>
      <c r="I344" s="27"/>
      <c r="J344" s="189" t="s">
        <v>17</v>
      </c>
      <c r="K344" s="23" t="s">
        <v>15</v>
      </c>
    </row>
    <row r="345" ht="22.5" customHeight="1">
      <c r="A345" s="147">
        <v>46157.0</v>
      </c>
      <c r="B345" s="15">
        <v>46155.0</v>
      </c>
      <c r="C345" s="44">
        <v>45231.0</v>
      </c>
      <c r="D345" s="181" t="s">
        <v>31234</v>
      </c>
      <c r="E345" s="100"/>
      <c r="F345" s="112" t="str">
        <f t="shared" si="1"/>
        <v>EVER SAID ASCANIO SALCEDO </v>
      </c>
      <c r="G345" s="100" t="s">
        <v>31235</v>
      </c>
      <c r="H345" s="39" t="s">
        <v>33</v>
      </c>
      <c r="I345" s="27"/>
      <c r="J345" s="189" t="s">
        <v>17</v>
      </c>
      <c r="K345" s="23" t="s">
        <v>15</v>
      </c>
    </row>
    <row r="346" ht="22.5" customHeight="1">
      <c r="A346" s="147">
        <v>46157.0</v>
      </c>
      <c r="B346" s="46"/>
      <c r="C346" s="46" t="s">
        <v>106</v>
      </c>
      <c r="D346" s="181" t="s">
        <v>31236</v>
      </c>
      <c r="E346" s="100"/>
      <c r="F346" s="112" t="str">
        <f t="shared" si="1"/>
        <v>ADAMS PAUL MIRANDA CID </v>
      </c>
      <c r="G346" s="100" t="s">
        <v>31237</v>
      </c>
      <c r="H346" s="39" t="s">
        <v>33</v>
      </c>
      <c r="I346" s="27"/>
      <c r="J346" s="189" t="s">
        <v>21</v>
      </c>
      <c r="K346" s="23" t="s">
        <v>15</v>
      </c>
    </row>
    <row r="347" ht="22.5" customHeight="1">
      <c r="A347" s="147">
        <v>46157.0</v>
      </c>
      <c r="B347" s="46"/>
      <c r="C347" s="46" t="s">
        <v>1231</v>
      </c>
      <c r="D347" s="181" t="s">
        <v>31238</v>
      </c>
      <c r="E347" s="100"/>
      <c r="F347" s="112" t="str">
        <f t="shared" si="1"/>
        <v>JUAN ANTONIO PAREDES GÓMEZ </v>
      </c>
      <c r="G347" s="100" t="s">
        <v>31239</v>
      </c>
      <c r="H347" s="190"/>
      <c r="I347" s="27"/>
      <c r="J347" s="189" t="s">
        <v>21226</v>
      </c>
      <c r="K347" s="28"/>
    </row>
    <row r="348" ht="22.5" customHeight="1">
      <c r="A348" s="147">
        <v>46157.0</v>
      </c>
      <c r="B348" s="15">
        <v>46157.0</v>
      </c>
      <c r="C348" s="44">
        <v>45200.0</v>
      </c>
      <c r="D348" s="181" t="s">
        <v>31240</v>
      </c>
      <c r="E348" s="100"/>
      <c r="F348" s="112" t="str">
        <f t="shared" si="1"/>
        <v>DANIEL ALEJANDRO ESPÍNDOLA CARRASCO </v>
      </c>
      <c r="G348" s="100" t="s">
        <v>31241</v>
      </c>
      <c r="H348" s="39" t="s">
        <v>33</v>
      </c>
      <c r="I348" s="27"/>
      <c r="J348" s="189" t="s">
        <v>17</v>
      </c>
      <c r="K348" s="23" t="s">
        <v>15</v>
      </c>
    </row>
    <row r="349" ht="22.5" customHeight="1">
      <c r="A349" s="147">
        <v>46157.0</v>
      </c>
      <c r="B349" s="46"/>
      <c r="C349" s="44">
        <v>43586.0</v>
      </c>
      <c r="D349" s="181" t="s">
        <v>26652</v>
      </c>
      <c r="E349" s="100"/>
      <c r="F349" s="112" t="str">
        <f t="shared" si="1"/>
        <v>FRANCISCO JAVIER JULIO PIZARRO </v>
      </c>
      <c r="G349" s="100" t="s">
        <v>26653</v>
      </c>
      <c r="H349" s="39" t="s">
        <v>33</v>
      </c>
      <c r="I349" s="27"/>
      <c r="J349" s="189" t="s">
        <v>17</v>
      </c>
      <c r="K349" s="23" t="s">
        <v>15</v>
      </c>
    </row>
    <row r="350" ht="22.5" customHeight="1">
      <c r="A350" s="147">
        <v>46157.0</v>
      </c>
      <c r="B350" s="46"/>
      <c r="C350" s="46" t="s">
        <v>3954</v>
      </c>
      <c r="D350" s="181" t="s">
        <v>31242</v>
      </c>
      <c r="E350" s="100" t="s">
        <v>31243</v>
      </c>
      <c r="F350" s="112" t="str">
        <f t="shared" si="1"/>
        <v>CÉSAR ANTONIO VASQUEZ ERAZO</v>
      </c>
      <c r="G350" s="100" t="s">
        <v>31244</v>
      </c>
      <c r="H350" s="39" t="s">
        <v>33</v>
      </c>
      <c r="I350" s="27"/>
      <c r="J350" s="189" t="s">
        <v>21</v>
      </c>
      <c r="K350" s="23" t="s">
        <v>15</v>
      </c>
    </row>
    <row r="351" ht="22.5" customHeight="1">
      <c r="A351" s="147">
        <v>46160.0</v>
      </c>
      <c r="B351" s="15"/>
      <c r="C351" s="46" t="s">
        <v>16008</v>
      </c>
      <c r="D351" s="181" t="s">
        <v>31245</v>
      </c>
      <c r="E351" s="100"/>
      <c r="F351" s="112" t="str">
        <f t="shared" si="1"/>
        <v>TATIANA CAROLINA DEL CARMEN VEGA ÓRDENES </v>
      </c>
      <c r="G351" s="100" t="s">
        <v>31246</v>
      </c>
      <c r="H351" s="190"/>
      <c r="I351" s="27"/>
      <c r="J351" s="189" t="s">
        <v>21</v>
      </c>
      <c r="K351" s="28"/>
    </row>
    <row r="352" ht="22.5" customHeight="1">
      <c r="A352" s="147">
        <v>46160.0</v>
      </c>
      <c r="B352" s="15">
        <v>46153.0</v>
      </c>
      <c r="C352" s="44">
        <v>43282.0</v>
      </c>
      <c r="D352" s="181" t="s">
        <v>31247</v>
      </c>
      <c r="E352" s="100"/>
      <c r="F352" s="112" t="str">
        <f t="shared" si="1"/>
        <v>PATRICIO JAVIER DUARTE MOLINA </v>
      </c>
      <c r="G352" s="100" t="s">
        <v>31248</v>
      </c>
      <c r="H352" s="190"/>
      <c r="I352" s="27"/>
      <c r="J352" s="189" t="s">
        <v>17</v>
      </c>
      <c r="K352" s="23"/>
    </row>
    <row r="353" ht="22.5" customHeight="1">
      <c r="A353" s="147">
        <v>46160.0</v>
      </c>
      <c r="B353" s="46"/>
      <c r="C353" s="46" t="s">
        <v>106</v>
      </c>
      <c r="D353" s="181" t="s">
        <v>31249</v>
      </c>
      <c r="E353" s="100"/>
      <c r="F353" s="112" t="str">
        <f t="shared" si="1"/>
        <v>ANDRÉS EDUARDO GONZÁLEZ FILLIPPI </v>
      </c>
      <c r="G353" s="100" t="s">
        <v>31250</v>
      </c>
      <c r="H353" s="39" t="s">
        <v>33</v>
      </c>
      <c r="I353" s="27"/>
      <c r="J353" s="189" t="s">
        <v>21</v>
      </c>
      <c r="K353" s="23" t="s">
        <v>15</v>
      </c>
    </row>
    <row r="354" ht="22.5" customHeight="1">
      <c r="A354" s="147">
        <v>46160.0</v>
      </c>
      <c r="B354" s="15">
        <v>46146.0</v>
      </c>
      <c r="C354" s="44">
        <v>42887.0</v>
      </c>
      <c r="D354" s="181" t="s">
        <v>31251</v>
      </c>
      <c r="E354" s="100"/>
      <c r="F354" s="112" t="str">
        <f t="shared" si="1"/>
        <v>LIA SONIA GARRIDO HENRIQUEZ </v>
      </c>
      <c r="G354" s="100" t="s">
        <v>31252</v>
      </c>
      <c r="H354" s="39" t="s">
        <v>33</v>
      </c>
      <c r="I354" s="27"/>
      <c r="J354" s="189" t="s">
        <v>17</v>
      </c>
      <c r="K354" s="23" t="s">
        <v>15</v>
      </c>
    </row>
    <row r="355" ht="22.5" customHeight="1">
      <c r="A355" s="147">
        <v>46160.0</v>
      </c>
      <c r="B355" s="46"/>
      <c r="C355" s="44">
        <v>42583.0</v>
      </c>
      <c r="D355" s="181" t="s">
        <v>31253</v>
      </c>
      <c r="E355" s="100"/>
      <c r="F355" s="112" t="str">
        <f t="shared" si="1"/>
        <v>PATRICIO ANTONIO LISBOA ZÚÑIGA </v>
      </c>
      <c r="G355" s="100" t="s">
        <v>31254</v>
      </c>
      <c r="H355" s="39" t="s">
        <v>33</v>
      </c>
      <c r="I355" s="27"/>
      <c r="J355" s="189" t="s">
        <v>17</v>
      </c>
      <c r="K355" s="23" t="s">
        <v>15</v>
      </c>
    </row>
    <row r="356" ht="22.5" customHeight="1">
      <c r="A356" s="147">
        <v>46160.0</v>
      </c>
      <c r="B356" s="15"/>
      <c r="C356" s="46" t="s">
        <v>106</v>
      </c>
      <c r="D356" s="181" t="s">
        <v>31255</v>
      </c>
      <c r="E356" s="100"/>
      <c r="F356" s="112" t="str">
        <f t="shared" si="1"/>
        <v>CHRISTOPHER ALAN CASTRO NEUMAN </v>
      </c>
      <c r="G356" s="100" t="s">
        <v>31256</v>
      </c>
      <c r="H356" s="190"/>
      <c r="I356" s="27"/>
      <c r="J356" s="189" t="s">
        <v>21</v>
      </c>
      <c r="K356" s="28"/>
    </row>
    <row r="357" ht="22.5" customHeight="1">
      <c r="A357" s="147">
        <v>46160.0</v>
      </c>
      <c r="B357" s="46"/>
      <c r="C357" s="44">
        <v>43586.0</v>
      </c>
      <c r="D357" s="181" t="s">
        <v>31257</v>
      </c>
      <c r="E357" s="100"/>
      <c r="F357" s="112" t="str">
        <f t="shared" si="1"/>
        <v>JOAQUIN ALEJANDRO PARDO CABRERA </v>
      </c>
      <c r="G357" s="100" t="s">
        <v>12049</v>
      </c>
      <c r="H357" s="39" t="s">
        <v>33</v>
      </c>
      <c r="I357" s="27"/>
      <c r="J357" s="189" t="s">
        <v>17</v>
      </c>
      <c r="K357" s="23" t="s">
        <v>15</v>
      </c>
    </row>
    <row r="358" ht="22.5" customHeight="1">
      <c r="A358" s="147">
        <v>46160.0</v>
      </c>
      <c r="B358" s="46"/>
      <c r="C358" s="44">
        <v>45413.0</v>
      </c>
      <c r="D358" s="181" t="s">
        <v>22374</v>
      </c>
      <c r="E358" s="100"/>
      <c r="F358" s="112" t="str">
        <f t="shared" si="1"/>
        <v>JUAN PABLO MOLINA GÓMEZ </v>
      </c>
      <c r="G358" s="100" t="s">
        <v>22375</v>
      </c>
      <c r="H358" s="39" t="s">
        <v>33</v>
      </c>
      <c r="I358" s="27"/>
      <c r="J358" s="189" t="s">
        <v>17</v>
      </c>
      <c r="K358" s="23" t="s">
        <v>15</v>
      </c>
    </row>
    <row r="359" ht="22.5" customHeight="1">
      <c r="A359" s="147">
        <v>46160.0</v>
      </c>
      <c r="B359" s="15">
        <v>46154.0</v>
      </c>
      <c r="C359" s="44">
        <v>44682.0</v>
      </c>
      <c r="D359" s="181" t="s">
        <v>31258</v>
      </c>
      <c r="E359" s="100"/>
      <c r="F359" s="112" t="str">
        <f t="shared" si="1"/>
        <v>NELSON GABRIEL VIDAL CARRASCO </v>
      </c>
      <c r="G359" s="100" t="s">
        <v>31259</v>
      </c>
      <c r="H359" s="39" t="s">
        <v>33</v>
      </c>
      <c r="I359" s="27"/>
      <c r="J359" s="189" t="s">
        <v>17</v>
      </c>
      <c r="K359" s="23" t="s">
        <v>15</v>
      </c>
    </row>
    <row r="360" ht="22.5" customHeight="1">
      <c r="A360" s="147">
        <v>46160.0</v>
      </c>
      <c r="B360" s="15">
        <v>46154.0</v>
      </c>
      <c r="C360" s="44">
        <v>45108.0</v>
      </c>
      <c r="D360" s="181" t="s">
        <v>31260</v>
      </c>
      <c r="E360" s="100"/>
      <c r="F360" s="112" t="str">
        <f t="shared" si="1"/>
        <v>ENRIQUE ALEJANDRO NÚÑEZ DROGUETT </v>
      </c>
      <c r="G360" s="100" t="s">
        <v>31261</v>
      </c>
      <c r="H360" s="39" t="s">
        <v>33</v>
      </c>
      <c r="I360" s="27"/>
      <c r="J360" s="189" t="s">
        <v>17</v>
      </c>
      <c r="K360" s="23" t="s">
        <v>15</v>
      </c>
    </row>
    <row r="361" ht="22.5" customHeight="1">
      <c r="A361" s="147">
        <v>46160.0</v>
      </c>
      <c r="B361" s="15">
        <v>46154.0</v>
      </c>
      <c r="C361" s="44">
        <v>43586.0</v>
      </c>
      <c r="D361" s="181" t="s">
        <v>31262</v>
      </c>
      <c r="E361" s="100"/>
      <c r="F361" s="112" t="str">
        <f t="shared" si="1"/>
        <v>LORENA PATRICIA MANCILLA TAPIA </v>
      </c>
      <c r="G361" s="100" t="s">
        <v>31263</v>
      </c>
      <c r="H361" s="39" t="s">
        <v>33</v>
      </c>
      <c r="I361" s="27"/>
      <c r="J361" s="189" t="s">
        <v>17</v>
      </c>
      <c r="K361" s="23" t="s">
        <v>15</v>
      </c>
    </row>
    <row r="362" ht="22.5" customHeight="1">
      <c r="A362" s="147">
        <v>46160.0</v>
      </c>
      <c r="B362" s="46"/>
      <c r="C362" s="46" t="s">
        <v>106</v>
      </c>
      <c r="D362" s="181" t="s">
        <v>31264</v>
      </c>
      <c r="E362" s="100"/>
      <c r="F362" s="112" t="str">
        <f t="shared" si="1"/>
        <v>PÍA ANDREA GAJARDO CONTRERAS </v>
      </c>
      <c r="G362" s="100" t="s">
        <v>20535</v>
      </c>
      <c r="H362" s="39" t="s">
        <v>33</v>
      </c>
      <c r="I362" s="27"/>
      <c r="J362" s="189" t="s">
        <v>21</v>
      </c>
      <c r="K362" s="23" t="s">
        <v>15</v>
      </c>
    </row>
    <row r="363" ht="22.5" customHeight="1">
      <c r="A363" s="147">
        <v>46160.0</v>
      </c>
      <c r="B363" s="15">
        <v>46154.0</v>
      </c>
      <c r="C363" s="44">
        <v>43617.0</v>
      </c>
      <c r="D363" s="181" t="s">
        <v>31265</v>
      </c>
      <c r="E363" s="100"/>
      <c r="F363" s="112" t="str">
        <f t="shared" si="1"/>
        <v>FABIOLA CONSTANZA SEÑORET RIVEROS </v>
      </c>
      <c r="G363" s="100" t="s">
        <v>31266</v>
      </c>
      <c r="H363" s="39" t="s">
        <v>33</v>
      </c>
      <c r="I363" s="27"/>
      <c r="J363" s="189" t="s">
        <v>17</v>
      </c>
      <c r="K363" s="23" t="s">
        <v>15</v>
      </c>
    </row>
    <row r="364" ht="22.5" customHeight="1">
      <c r="A364" s="147">
        <v>46160.0</v>
      </c>
      <c r="B364" s="15">
        <v>46160.0</v>
      </c>
      <c r="C364" s="44">
        <v>39873.0</v>
      </c>
      <c r="D364" s="181" t="s">
        <v>31267</v>
      </c>
      <c r="E364" s="100"/>
      <c r="F364" s="112" t="str">
        <f t="shared" si="1"/>
        <v>ENRIQUE CÉSAR CABRERA GUERRERO </v>
      </c>
      <c r="G364" s="100" t="s">
        <v>31268</v>
      </c>
      <c r="H364" s="39" t="s">
        <v>33</v>
      </c>
      <c r="I364" s="27"/>
      <c r="J364" s="189" t="s">
        <v>19</v>
      </c>
      <c r="K364" s="23" t="s">
        <v>15</v>
      </c>
    </row>
    <row r="365" ht="22.5" customHeight="1">
      <c r="A365" s="147">
        <v>46160.0</v>
      </c>
      <c r="B365" s="15">
        <v>46154.0</v>
      </c>
      <c r="C365" s="44">
        <v>45108.0</v>
      </c>
      <c r="D365" s="181" t="s">
        <v>31269</v>
      </c>
      <c r="E365" s="100"/>
      <c r="F365" s="112" t="str">
        <f t="shared" si="1"/>
        <v>MARCELO ESTEBAN RIQUELME AHUMADA </v>
      </c>
      <c r="G365" s="100" t="s">
        <v>31270</v>
      </c>
      <c r="H365" s="39" t="s">
        <v>33</v>
      </c>
      <c r="I365" s="27"/>
      <c r="J365" s="189" t="s">
        <v>17</v>
      </c>
      <c r="K365" s="23" t="s">
        <v>15</v>
      </c>
    </row>
    <row r="366" ht="22.5" customHeight="1">
      <c r="A366" s="147">
        <v>46160.0</v>
      </c>
      <c r="B366" s="15"/>
      <c r="C366" s="46" t="s">
        <v>14710</v>
      </c>
      <c r="D366" s="181" t="s">
        <v>31271</v>
      </c>
      <c r="E366" s="100"/>
      <c r="F366" s="112" t="str">
        <f t="shared" si="1"/>
        <v>JUAN LUIS PÉREZ GUERRERO </v>
      </c>
      <c r="G366" s="100" t="s">
        <v>31272</v>
      </c>
      <c r="H366" s="39" t="s">
        <v>33</v>
      </c>
      <c r="I366" s="27"/>
      <c r="J366" s="189" t="s">
        <v>21</v>
      </c>
      <c r="K366" s="23" t="s">
        <v>15</v>
      </c>
    </row>
    <row r="367" ht="22.5" customHeight="1">
      <c r="A367" s="147">
        <v>46160.0</v>
      </c>
      <c r="B367" s="15"/>
      <c r="C367" s="46" t="s">
        <v>10207</v>
      </c>
      <c r="D367" s="181" t="s">
        <v>31273</v>
      </c>
      <c r="E367" s="100"/>
      <c r="F367" s="112" t="str">
        <f t="shared" si="1"/>
        <v>VICTORIA ALEJANDRA VÉLIZ TOBAR </v>
      </c>
      <c r="G367" s="100" t="s">
        <v>31274</v>
      </c>
      <c r="H367" s="39" t="s">
        <v>33</v>
      </c>
      <c r="I367" s="27"/>
      <c r="J367" s="189" t="s">
        <v>21</v>
      </c>
      <c r="K367" s="23" t="s">
        <v>15</v>
      </c>
    </row>
    <row r="368" ht="22.5" customHeight="1">
      <c r="A368" s="147">
        <v>46160.0</v>
      </c>
      <c r="B368" s="15"/>
      <c r="C368" s="46" t="s">
        <v>1542</v>
      </c>
      <c r="D368" s="181" t="s">
        <v>31275</v>
      </c>
      <c r="E368" s="100"/>
      <c r="F368" s="112" t="str">
        <f t="shared" si="1"/>
        <v>DAVID IGNACIO MADRID YÁÑEZ </v>
      </c>
      <c r="G368" s="100" t="s">
        <v>31276</v>
      </c>
      <c r="H368" s="39" t="s">
        <v>33</v>
      </c>
      <c r="I368" s="27"/>
      <c r="J368" s="189" t="s">
        <v>21226</v>
      </c>
      <c r="K368" s="23" t="s">
        <v>15</v>
      </c>
    </row>
    <row r="369" ht="22.5" customHeight="1">
      <c r="A369" s="147">
        <v>46160.0</v>
      </c>
      <c r="B369" s="15"/>
      <c r="C369" s="46" t="s">
        <v>106</v>
      </c>
      <c r="D369" s="181" t="s">
        <v>31277</v>
      </c>
      <c r="E369" s="100"/>
      <c r="F369" s="112" t="str">
        <f t="shared" si="1"/>
        <v>ROLANDO MAURICIO ROJAS AGURTO </v>
      </c>
      <c r="G369" s="100" t="s">
        <v>31278</v>
      </c>
      <c r="H369" s="39" t="s">
        <v>33</v>
      </c>
      <c r="I369" s="27"/>
      <c r="J369" s="189" t="s">
        <v>21</v>
      </c>
      <c r="K369" s="23" t="s">
        <v>15</v>
      </c>
    </row>
    <row r="370" ht="22.5" customHeight="1">
      <c r="A370" s="147">
        <v>46160.0</v>
      </c>
      <c r="B370" s="15"/>
      <c r="C370" s="46" t="s">
        <v>106</v>
      </c>
      <c r="D370" s="181" t="s">
        <v>31279</v>
      </c>
      <c r="E370" s="100"/>
      <c r="F370" s="112" t="str">
        <f t="shared" si="1"/>
        <v>JOSÉ LUIS BUSTAMANTE GÓMEZ </v>
      </c>
      <c r="G370" s="100" t="s">
        <v>31280</v>
      </c>
      <c r="H370" s="39" t="s">
        <v>33</v>
      </c>
      <c r="I370" s="27"/>
      <c r="J370" s="189" t="s">
        <v>21</v>
      </c>
      <c r="K370" s="23" t="s">
        <v>15</v>
      </c>
    </row>
    <row r="371" ht="22.5" customHeight="1">
      <c r="A371" s="147">
        <v>46160.0</v>
      </c>
      <c r="B371" s="15"/>
      <c r="C371" s="46" t="s">
        <v>106</v>
      </c>
      <c r="D371" s="181" t="s">
        <v>31281</v>
      </c>
      <c r="E371" s="100"/>
      <c r="F371" s="112" t="str">
        <f t="shared" si="1"/>
        <v>MITZI CAROLINE GUZMÁN VALENZUELA </v>
      </c>
      <c r="G371" s="100" t="s">
        <v>31282</v>
      </c>
      <c r="H371" s="39" t="s">
        <v>33</v>
      </c>
      <c r="I371" s="27"/>
      <c r="J371" s="189" t="s">
        <v>21</v>
      </c>
      <c r="K371" s="23" t="s">
        <v>15</v>
      </c>
    </row>
    <row r="372" ht="22.5" customHeight="1">
      <c r="A372" s="147">
        <v>46160.0</v>
      </c>
      <c r="B372" s="15">
        <v>46160.0</v>
      </c>
      <c r="C372" s="44">
        <v>43374.0</v>
      </c>
      <c r="D372" s="181" t="s">
        <v>31283</v>
      </c>
      <c r="E372" s="100"/>
      <c r="F372" s="112" t="str">
        <f t="shared" si="1"/>
        <v>DANIELA ALEJANDRA CÁRDENAS GÓMEZ </v>
      </c>
      <c r="G372" s="100" t="s">
        <v>31284</v>
      </c>
      <c r="H372" s="39" t="s">
        <v>33</v>
      </c>
      <c r="I372" s="27"/>
      <c r="J372" s="189" t="s">
        <v>19</v>
      </c>
      <c r="K372" s="23" t="s">
        <v>15</v>
      </c>
    </row>
    <row r="373" ht="22.5" customHeight="1">
      <c r="A373" s="147">
        <v>46160.0</v>
      </c>
      <c r="B373" s="15"/>
      <c r="C373" s="44"/>
      <c r="D373" s="181" t="s">
        <v>31285</v>
      </c>
      <c r="E373" s="100"/>
      <c r="F373" s="112" t="str">
        <f t="shared" si="1"/>
        <v>ISOL FRANCISCA GRISELDA LABBÉ APABLAZA </v>
      </c>
      <c r="G373" s="100" t="s">
        <v>15658</v>
      </c>
      <c r="H373" s="39"/>
      <c r="I373" s="27"/>
      <c r="J373" s="191"/>
      <c r="K373" s="28"/>
    </row>
    <row r="374" ht="22.5" customHeight="1">
      <c r="A374" s="147">
        <v>46160.0</v>
      </c>
      <c r="B374" s="15">
        <v>46157.0</v>
      </c>
      <c r="C374" s="44">
        <v>45108.0</v>
      </c>
      <c r="D374" s="181" t="s">
        <v>31286</v>
      </c>
      <c r="E374" s="100"/>
      <c r="F374" s="112" t="str">
        <f t="shared" si="1"/>
        <v>BENJAMIN RUBEN VARGAS LOBO </v>
      </c>
      <c r="G374" s="100" t="s">
        <v>31287</v>
      </c>
      <c r="H374" s="39" t="s">
        <v>33</v>
      </c>
      <c r="I374" s="27"/>
      <c r="J374" s="189" t="s">
        <v>17</v>
      </c>
      <c r="K374" s="23" t="s">
        <v>15</v>
      </c>
    </row>
    <row r="375" ht="22.5" customHeight="1">
      <c r="A375" s="147">
        <v>46160.0</v>
      </c>
      <c r="B375" s="15">
        <v>46157.0</v>
      </c>
      <c r="C375" s="44">
        <v>45352.0</v>
      </c>
      <c r="D375" s="181" t="s">
        <v>31288</v>
      </c>
      <c r="E375" s="100"/>
      <c r="F375" s="112" t="str">
        <f t="shared" si="1"/>
        <v>FRANCISCO SEBASTIÁN LOYOLA GODOY </v>
      </c>
      <c r="G375" s="100" t="s">
        <v>31289</v>
      </c>
      <c r="H375" s="39" t="s">
        <v>33</v>
      </c>
      <c r="I375" s="27"/>
      <c r="J375" s="189" t="s">
        <v>17</v>
      </c>
      <c r="K375" s="23" t="s">
        <v>15</v>
      </c>
    </row>
    <row r="376" ht="22.5" customHeight="1">
      <c r="A376" s="147">
        <v>46160.0</v>
      </c>
      <c r="B376" s="15">
        <v>46157.0</v>
      </c>
      <c r="C376" s="44">
        <v>42887.0</v>
      </c>
      <c r="D376" s="181" t="s">
        <v>31290</v>
      </c>
      <c r="E376" s="100"/>
      <c r="F376" s="112" t="str">
        <f t="shared" si="1"/>
        <v>JOSÉ DANIEL MALBRÁN ÁGUILA </v>
      </c>
      <c r="G376" s="100" t="s">
        <v>31291</v>
      </c>
      <c r="H376" s="39" t="s">
        <v>33</v>
      </c>
      <c r="I376" s="27"/>
      <c r="J376" s="189" t="s">
        <v>17</v>
      </c>
      <c r="K376" s="23" t="s">
        <v>15</v>
      </c>
    </row>
    <row r="377" ht="22.5" customHeight="1">
      <c r="A377" s="147">
        <v>46160.0</v>
      </c>
      <c r="B377" s="15"/>
      <c r="C377" s="46" t="s">
        <v>6932</v>
      </c>
      <c r="D377" s="181" t="s">
        <v>31292</v>
      </c>
      <c r="E377" s="100"/>
      <c r="F377" s="112" t="str">
        <f t="shared" si="1"/>
        <v>MOISÉS ELÍAS SOTO REYES </v>
      </c>
      <c r="G377" s="100" t="s">
        <v>31293</v>
      </c>
      <c r="H377" s="39" t="s">
        <v>33</v>
      </c>
      <c r="I377" s="27"/>
      <c r="J377" s="189" t="s">
        <v>21226</v>
      </c>
      <c r="K377" s="23" t="s">
        <v>15</v>
      </c>
    </row>
    <row r="378" ht="22.5" customHeight="1">
      <c r="A378" s="147">
        <v>46160.0</v>
      </c>
      <c r="B378" s="15">
        <v>46160.0</v>
      </c>
      <c r="C378" s="44">
        <v>43586.0</v>
      </c>
      <c r="D378" s="181" t="s">
        <v>31294</v>
      </c>
      <c r="E378" s="100"/>
      <c r="F378" s="112" t="str">
        <f t="shared" si="1"/>
        <v>GLORIA XIMENA GARAY TALENTO </v>
      </c>
      <c r="G378" s="100" t="s">
        <v>31295</v>
      </c>
      <c r="H378" s="39" t="s">
        <v>33</v>
      </c>
      <c r="I378" s="27"/>
      <c r="J378" s="189" t="s">
        <v>17</v>
      </c>
      <c r="K378" s="23" t="s">
        <v>15</v>
      </c>
    </row>
    <row r="379" ht="22.5" customHeight="1">
      <c r="A379" s="147">
        <v>46160.0</v>
      </c>
      <c r="B379" s="15">
        <v>46160.0</v>
      </c>
      <c r="C379" s="44">
        <v>43586.0</v>
      </c>
      <c r="D379" s="181" t="s">
        <v>31296</v>
      </c>
      <c r="E379" s="100"/>
      <c r="F379" s="112" t="str">
        <f t="shared" si="1"/>
        <v>ERIC ALBERTO PONCE DROGUETT </v>
      </c>
      <c r="G379" s="100" t="s">
        <v>31297</v>
      </c>
      <c r="H379" s="190"/>
      <c r="I379" s="27"/>
      <c r="J379" s="189" t="s">
        <v>19</v>
      </c>
      <c r="K379" s="23" t="s">
        <v>22</v>
      </c>
    </row>
    <row r="380" ht="22.5" customHeight="1">
      <c r="A380" s="147">
        <v>46160.0</v>
      </c>
      <c r="B380" s="15">
        <v>46160.0</v>
      </c>
      <c r="C380" s="44">
        <v>43862.0</v>
      </c>
      <c r="D380" s="181" t="s">
        <v>31298</v>
      </c>
      <c r="E380" s="100"/>
      <c r="F380" s="112" t="str">
        <f t="shared" si="1"/>
        <v>PATRICIO ALEJANDRO VELÁSQUEZ SUÁREZ </v>
      </c>
      <c r="G380" s="100" t="s">
        <v>31299</v>
      </c>
      <c r="H380" s="39" t="s">
        <v>33</v>
      </c>
      <c r="I380" s="27"/>
      <c r="J380" s="189" t="s">
        <v>17</v>
      </c>
      <c r="K380" s="23" t="s">
        <v>15</v>
      </c>
    </row>
    <row r="381" ht="22.5" customHeight="1">
      <c r="A381" s="147">
        <v>46160.0</v>
      </c>
      <c r="B381" s="15"/>
      <c r="C381" s="46" t="s">
        <v>60</v>
      </c>
      <c r="D381" s="181" t="s">
        <v>31300</v>
      </c>
      <c r="E381" s="100"/>
      <c r="F381" s="112" t="str">
        <f t="shared" si="1"/>
        <v>JOSÉ EULOGIO VARGAS VARGAS </v>
      </c>
      <c r="G381" s="100" t="s">
        <v>31301</v>
      </c>
      <c r="H381" s="39" t="s">
        <v>33</v>
      </c>
      <c r="I381" s="27"/>
      <c r="J381" s="189" t="s">
        <v>21</v>
      </c>
      <c r="K381" s="23" t="s">
        <v>15</v>
      </c>
    </row>
    <row r="382" ht="22.5" customHeight="1">
      <c r="A382" s="147">
        <v>46160.0</v>
      </c>
      <c r="B382" s="15"/>
      <c r="C382" s="46" t="s">
        <v>122</v>
      </c>
      <c r="D382" s="181" t="s">
        <v>26965</v>
      </c>
      <c r="E382" s="100"/>
      <c r="F382" s="112" t="str">
        <f t="shared" si="1"/>
        <v>ISMAEL REINALDO AHUMADA VALDIVIA </v>
      </c>
      <c r="G382" s="100" t="s">
        <v>6101</v>
      </c>
      <c r="H382" s="39" t="s">
        <v>33</v>
      </c>
      <c r="I382" s="27"/>
      <c r="J382" s="189" t="s">
        <v>21</v>
      </c>
      <c r="K382" s="23" t="s">
        <v>15</v>
      </c>
    </row>
    <row r="383" ht="22.5" customHeight="1">
      <c r="A383" s="147">
        <v>46160.0</v>
      </c>
      <c r="B383" s="15">
        <v>46160.0</v>
      </c>
      <c r="C383" s="44">
        <v>45627.0</v>
      </c>
      <c r="D383" s="181" t="s">
        <v>31302</v>
      </c>
      <c r="E383" s="100"/>
      <c r="F383" s="112" t="str">
        <f t="shared" si="1"/>
        <v>FERNANDO JAVIER FIGUEROA CAÑETE </v>
      </c>
      <c r="G383" s="100" t="s">
        <v>31303</v>
      </c>
      <c r="H383" s="39" t="s">
        <v>33</v>
      </c>
      <c r="I383" s="27"/>
      <c r="J383" s="189" t="s">
        <v>17</v>
      </c>
      <c r="K383" s="23" t="s">
        <v>15</v>
      </c>
    </row>
    <row r="384" ht="22.5" customHeight="1">
      <c r="A384" s="147">
        <v>46160.0</v>
      </c>
      <c r="B384" s="15">
        <v>46160.0</v>
      </c>
      <c r="C384" s="44">
        <v>43556.0</v>
      </c>
      <c r="D384" s="181" t="s">
        <v>31304</v>
      </c>
      <c r="E384" s="100"/>
      <c r="F384" s="112" t="str">
        <f t="shared" si="1"/>
        <v>ROSA AURELIA GONZÁLEZ ROJAS </v>
      </c>
      <c r="G384" s="100" t="s">
        <v>31305</v>
      </c>
      <c r="H384" s="190"/>
      <c r="I384" s="27"/>
      <c r="J384" s="189" t="s">
        <v>17</v>
      </c>
      <c r="K384" s="23"/>
    </row>
    <row r="385" ht="22.5" customHeight="1">
      <c r="A385" s="147">
        <v>46161.0</v>
      </c>
      <c r="B385" s="15">
        <v>46147.0</v>
      </c>
      <c r="C385" s="44">
        <v>45231.0</v>
      </c>
      <c r="D385" s="181" t="s">
        <v>31306</v>
      </c>
      <c r="E385" s="100"/>
      <c r="F385" s="112" t="str">
        <f t="shared" si="1"/>
        <v>ÁLVARO FABRICIO MUÑOZ FERNÁNDEZ </v>
      </c>
      <c r="G385" s="100" t="s">
        <v>31307</v>
      </c>
      <c r="H385" s="39" t="s">
        <v>33</v>
      </c>
      <c r="I385" s="27"/>
      <c r="J385" s="189" t="s">
        <v>17</v>
      </c>
      <c r="K385" s="23" t="s">
        <v>15</v>
      </c>
    </row>
    <row r="386" ht="22.5" customHeight="1">
      <c r="A386" s="147">
        <v>46161.0</v>
      </c>
      <c r="B386" s="15">
        <v>46154.0</v>
      </c>
      <c r="C386" s="44">
        <v>45078.0</v>
      </c>
      <c r="D386" s="181" t="s">
        <v>31308</v>
      </c>
      <c r="E386" s="100"/>
      <c r="F386" s="112" t="str">
        <f t="shared" si="1"/>
        <v>VALESKA LILIANA ELGUETA PEÑA </v>
      </c>
      <c r="G386" s="100" t="s">
        <v>31309</v>
      </c>
      <c r="H386" s="39" t="s">
        <v>33</v>
      </c>
      <c r="I386" s="27"/>
      <c r="J386" s="189" t="s">
        <v>17</v>
      </c>
      <c r="K386" s="23" t="s">
        <v>15</v>
      </c>
    </row>
    <row r="387" ht="22.5" customHeight="1">
      <c r="A387" s="147">
        <v>46161.0</v>
      </c>
      <c r="B387" s="15"/>
      <c r="C387" s="46" t="s">
        <v>122</v>
      </c>
      <c r="D387" s="181" t="s">
        <v>31310</v>
      </c>
      <c r="E387" s="100"/>
      <c r="F387" s="112" t="str">
        <f t="shared" si="1"/>
        <v>MARÍA JESÚS MORALES ZEPEDA </v>
      </c>
      <c r="G387" s="100" t="s">
        <v>31311</v>
      </c>
      <c r="H387" s="190"/>
      <c r="I387" s="27"/>
      <c r="J387" s="189" t="s">
        <v>21</v>
      </c>
      <c r="K387" s="28"/>
    </row>
    <row r="388" ht="22.5" customHeight="1">
      <c r="A388" s="147">
        <v>46161.0</v>
      </c>
      <c r="B388" s="46"/>
      <c r="C388" s="44">
        <v>43252.0</v>
      </c>
      <c r="D388" s="181" t="s">
        <v>31312</v>
      </c>
      <c r="E388" s="100"/>
      <c r="F388" s="112" t="str">
        <f t="shared" si="1"/>
        <v>PAOLA ALEJANDRA PAWAHTON PARRA </v>
      </c>
      <c r="G388" s="100" t="s">
        <v>31313</v>
      </c>
      <c r="H388" s="39" t="s">
        <v>33</v>
      </c>
      <c r="I388" s="27"/>
      <c r="J388" s="189" t="s">
        <v>17</v>
      </c>
      <c r="K388" s="23" t="s">
        <v>15</v>
      </c>
    </row>
    <row r="389" ht="22.5" customHeight="1">
      <c r="A389" s="147">
        <v>46161.0</v>
      </c>
      <c r="B389" s="46"/>
      <c r="C389" s="46" t="s">
        <v>106</v>
      </c>
      <c r="D389" s="181" t="s">
        <v>31314</v>
      </c>
      <c r="E389" s="100"/>
      <c r="F389" s="112" t="str">
        <f t="shared" si="1"/>
        <v>ANGEL OSCAR CARREÑO RIQUELME </v>
      </c>
      <c r="G389" s="100" t="s">
        <v>31315</v>
      </c>
      <c r="H389" s="39" t="s">
        <v>33</v>
      </c>
      <c r="I389" s="27"/>
      <c r="J389" s="189" t="s">
        <v>21</v>
      </c>
      <c r="K389" s="23" t="s">
        <v>15</v>
      </c>
    </row>
    <row r="390" ht="22.5" customHeight="1">
      <c r="A390" s="147">
        <v>46161.0</v>
      </c>
      <c r="B390" s="46"/>
      <c r="C390" s="46" t="s">
        <v>1994</v>
      </c>
      <c r="D390" s="181" t="s">
        <v>31316</v>
      </c>
      <c r="E390" s="100"/>
      <c r="F390" s="112" t="str">
        <f t="shared" si="1"/>
        <v>FRANCISCO SEBASTIÁN CONTRERAS ESTAY </v>
      </c>
      <c r="G390" s="100" t="s">
        <v>31317</v>
      </c>
      <c r="H390" s="39" t="s">
        <v>33</v>
      </c>
      <c r="I390" s="27"/>
      <c r="J390" s="189" t="s">
        <v>21</v>
      </c>
      <c r="K390" s="23" t="s">
        <v>15</v>
      </c>
    </row>
    <row r="391" ht="22.5" customHeight="1">
      <c r="A391" s="147">
        <v>46161.0</v>
      </c>
      <c r="B391" s="46"/>
      <c r="C391" s="46" t="s">
        <v>106</v>
      </c>
      <c r="D391" s="181" t="s">
        <v>31318</v>
      </c>
      <c r="E391" s="100"/>
      <c r="F391" s="112" t="str">
        <f t="shared" si="1"/>
        <v>YISSAKHAR SHWARTZ GÓMEZ </v>
      </c>
      <c r="G391" s="100" t="s">
        <v>31319</v>
      </c>
      <c r="H391" s="39" t="s">
        <v>33</v>
      </c>
      <c r="I391" s="27"/>
      <c r="J391" s="189" t="s">
        <v>21</v>
      </c>
      <c r="K391" s="23" t="s">
        <v>15</v>
      </c>
    </row>
    <row r="392" ht="22.5" customHeight="1">
      <c r="A392" s="147">
        <v>46161.0</v>
      </c>
      <c r="B392" s="15">
        <v>46160.0</v>
      </c>
      <c r="C392" s="44">
        <v>45413.0</v>
      </c>
      <c r="D392" s="181" t="s">
        <v>31320</v>
      </c>
      <c r="E392" s="100"/>
      <c r="F392" s="112" t="str">
        <f t="shared" si="1"/>
        <v>OSMÁN MARCELO MEDINA MUÑOZ </v>
      </c>
      <c r="G392" s="100" t="s">
        <v>31321</v>
      </c>
      <c r="H392" s="39" t="s">
        <v>33</v>
      </c>
      <c r="I392" s="27"/>
      <c r="J392" s="189" t="s">
        <v>17</v>
      </c>
      <c r="K392" s="23" t="s">
        <v>15</v>
      </c>
    </row>
    <row r="393" ht="22.5" customHeight="1">
      <c r="A393" s="147">
        <v>46161.0</v>
      </c>
      <c r="B393" s="46"/>
      <c r="C393" s="46" t="s">
        <v>2490</v>
      </c>
      <c r="D393" s="181" t="s">
        <v>31322</v>
      </c>
      <c r="E393" s="100"/>
      <c r="F393" s="112" t="str">
        <f t="shared" si="1"/>
        <v>LUIS JOEL CORTÉS TOVAR </v>
      </c>
      <c r="G393" s="100" t="s">
        <v>31323</v>
      </c>
      <c r="H393" s="39" t="s">
        <v>33</v>
      </c>
      <c r="I393" s="27"/>
      <c r="J393" s="189" t="s">
        <v>21</v>
      </c>
      <c r="K393" s="23" t="s">
        <v>15</v>
      </c>
    </row>
    <row r="394" ht="22.5" customHeight="1">
      <c r="A394" s="147">
        <v>46161.0</v>
      </c>
      <c r="B394" s="15">
        <v>46160.0</v>
      </c>
      <c r="C394" s="44">
        <v>45139.0</v>
      </c>
      <c r="D394" s="181" t="s">
        <v>31324</v>
      </c>
      <c r="E394" s="100"/>
      <c r="F394" s="112" t="str">
        <f t="shared" si="1"/>
        <v>ALEXANDER RODRIGO MOLINA FLORES </v>
      </c>
      <c r="G394" s="100" t="s">
        <v>31325</v>
      </c>
      <c r="H394" s="190"/>
      <c r="I394" s="27"/>
      <c r="J394" s="189" t="s">
        <v>17</v>
      </c>
      <c r="K394" s="23" t="s">
        <v>15</v>
      </c>
    </row>
    <row r="395" ht="22.5" customHeight="1">
      <c r="A395" s="147">
        <v>46161.0</v>
      </c>
      <c r="B395" s="46"/>
      <c r="C395" s="44">
        <v>43586.0</v>
      </c>
      <c r="D395" s="181" t="s">
        <v>30852</v>
      </c>
      <c r="E395" s="100"/>
      <c r="F395" s="112" t="str">
        <f t="shared" si="1"/>
        <v>OSVALDO MAURICIO MALDONADO MOLINA </v>
      </c>
      <c r="G395" s="100" t="s">
        <v>30853</v>
      </c>
      <c r="H395" s="39" t="s">
        <v>33</v>
      </c>
      <c r="I395" s="27"/>
      <c r="J395" s="189" t="s">
        <v>17</v>
      </c>
      <c r="K395" s="23" t="s">
        <v>15</v>
      </c>
    </row>
    <row r="396" ht="22.5" customHeight="1">
      <c r="A396" s="147">
        <v>46161.0</v>
      </c>
      <c r="B396" s="15">
        <v>46161.0</v>
      </c>
      <c r="C396" s="44">
        <v>45627.0</v>
      </c>
      <c r="D396" s="181" t="s">
        <v>31326</v>
      </c>
      <c r="E396" s="100"/>
      <c r="F396" s="112" t="str">
        <f t="shared" si="1"/>
        <v>ROBERT ALEXANDRO DE NAZARETH CAMPOS ARVELO </v>
      </c>
      <c r="G396" s="100" t="s">
        <v>31327</v>
      </c>
      <c r="H396" s="190"/>
      <c r="I396" s="27"/>
      <c r="J396" s="189" t="s">
        <v>17</v>
      </c>
      <c r="K396" s="23" t="s">
        <v>15</v>
      </c>
    </row>
    <row r="397" ht="22.5" customHeight="1">
      <c r="A397" s="147">
        <v>46161.0</v>
      </c>
      <c r="B397" s="46"/>
      <c r="C397" s="46" t="s">
        <v>19484</v>
      </c>
      <c r="D397" s="181" t="s">
        <v>31328</v>
      </c>
      <c r="E397" s="100"/>
      <c r="F397" s="112" t="str">
        <f t="shared" si="1"/>
        <v>XAVIER EDUARDO RICHARDS SOTO </v>
      </c>
      <c r="G397" s="100" t="s">
        <v>31329</v>
      </c>
      <c r="H397" s="39" t="s">
        <v>33</v>
      </c>
      <c r="I397" s="27"/>
      <c r="J397" s="189" t="s">
        <v>21</v>
      </c>
      <c r="K397" s="23" t="s">
        <v>15</v>
      </c>
    </row>
    <row r="398" ht="22.5" customHeight="1">
      <c r="A398" s="147">
        <v>46161.0</v>
      </c>
      <c r="B398" s="46"/>
      <c r="C398" s="46" t="s">
        <v>228</v>
      </c>
      <c r="D398" s="181" t="s">
        <v>31330</v>
      </c>
      <c r="E398" s="100"/>
      <c r="F398" s="112" t="str">
        <f t="shared" si="1"/>
        <v>DAPHNE MICHELLE VARGAS BRAVO </v>
      </c>
      <c r="G398" s="100" t="s">
        <v>31331</v>
      </c>
      <c r="H398" s="39" t="s">
        <v>33</v>
      </c>
      <c r="I398" s="27"/>
      <c r="J398" s="189" t="s">
        <v>21</v>
      </c>
      <c r="K398" s="23" t="s">
        <v>15</v>
      </c>
    </row>
    <row r="399" ht="22.5" customHeight="1">
      <c r="A399" s="147">
        <v>46162.0</v>
      </c>
      <c r="B399" s="15"/>
      <c r="C399" s="46" t="s">
        <v>477</v>
      </c>
      <c r="D399" s="181" t="s">
        <v>31332</v>
      </c>
      <c r="E399" s="100"/>
      <c r="F399" s="112" t="str">
        <f t="shared" si="1"/>
        <v>ALEJANDRO ALBERTO ARIAS OLIVARES </v>
      </c>
      <c r="G399" s="100" t="s">
        <v>31333</v>
      </c>
      <c r="H399" s="190"/>
      <c r="I399" s="27"/>
      <c r="J399" s="189" t="s">
        <v>21226</v>
      </c>
      <c r="K399" s="28"/>
    </row>
    <row r="400" ht="22.5" customHeight="1">
      <c r="A400" s="147">
        <v>46162.0</v>
      </c>
      <c r="B400" s="15"/>
      <c r="C400" s="46" t="s">
        <v>106</v>
      </c>
      <c r="D400" s="181" t="s">
        <v>31334</v>
      </c>
      <c r="E400" s="100"/>
      <c r="F400" s="112" t="str">
        <f t="shared" si="1"/>
        <v>LUIS ENRIQUE SILVA BRITO </v>
      </c>
      <c r="G400" s="100" t="s">
        <v>31335</v>
      </c>
      <c r="H400" s="39" t="s">
        <v>33</v>
      </c>
      <c r="I400" s="27"/>
      <c r="J400" s="189" t="s">
        <v>21</v>
      </c>
      <c r="K400" s="23" t="s">
        <v>15</v>
      </c>
    </row>
    <row r="401" ht="22.5" customHeight="1">
      <c r="A401" s="147">
        <v>46162.0</v>
      </c>
      <c r="B401" s="15"/>
      <c r="C401" s="46" t="s">
        <v>106</v>
      </c>
      <c r="D401" s="181" t="s">
        <v>31336</v>
      </c>
      <c r="E401" s="100"/>
      <c r="F401" s="112" t="str">
        <f t="shared" si="1"/>
        <v>GUSTAVO ADRIÁN ZÚÑIGA GONZÁLEZ </v>
      </c>
      <c r="G401" s="100" t="s">
        <v>31053</v>
      </c>
      <c r="H401" s="39" t="s">
        <v>33</v>
      </c>
      <c r="I401" s="27"/>
      <c r="J401" s="189" t="s">
        <v>21</v>
      </c>
      <c r="K401" s="23" t="s">
        <v>15</v>
      </c>
    </row>
    <row r="402" ht="22.5" customHeight="1">
      <c r="A402" s="147">
        <v>46162.0</v>
      </c>
      <c r="B402" s="15">
        <v>46154.0</v>
      </c>
      <c r="C402" s="44">
        <v>45200.0</v>
      </c>
      <c r="D402" s="181" t="s">
        <v>31337</v>
      </c>
      <c r="E402" s="100"/>
      <c r="F402" s="112" t="str">
        <f t="shared" si="1"/>
        <v>ALEXANDER JESÚS DURÁN MONTERO </v>
      </c>
      <c r="G402" s="100" t="s">
        <v>31338</v>
      </c>
      <c r="H402" s="39" t="s">
        <v>33</v>
      </c>
      <c r="I402" s="27"/>
      <c r="J402" s="189" t="s">
        <v>17</v>
      </c>
      <c r="K402" s="23" t="s">
        <v>15</v>
      </c>
    </row>
    <row r="403" ht="22.5" customHeight="1">
      <c r="A403" s="147">
        <v>46162.0</v>
      </c>
      <c r="B403" s="15"/>
      <c r="C403" s="46" t="s">
        <v>122</v>
      </c>
      <c r="D403" s="181" t="s">
        <v>31339</v>
      </c>
      <c r="E403" s="100"/>
      <c r="F403" s="112" t="str">
        <f t="shared" si="1"/>
        <v>ABRAHAN MOISES ROJAS CASTRO </v>
      </c>
      <c r="G403" s="100" t="s">
        <v>31340</v>
      </c>
      <c r="H403" s="39" t="s">
        <v>33</v>
      </c>
      <c r="I403" s="27"/>
      <c r="J403" s="189" t="s">
        <v>21</v>
      </c>
      <c r="K403" s="23" t="s">
        <v>15</v>
      </c>
    </row>
    <row r="404" ht="22.5" customHeight="1">
      <c r="A404" s="147">
        <v>46162.0</v>
      </c>
      <c r="B404" s="15">
        <v>46154.0</v>
      </c>
      <c r="C404" s="44">
        <v>42125.0</v>
      </c>
      <c r="D404" s="181" t="s">
        <v>31341</v>
      </c>
      <c r="E404" s="100"/>
      <c r="F404" s="112" t="str">
        <f t="shared" si="1"/>
        <v>VICTORIA ALEJANDRA CEA SALVATIERRA </v>
      </c>
      <c r="G404" s="100" t="s">
        <v>31342</v>
      </c>
      <c r="H404" s="190"/>
      <c r="I404" s="27"/>
      <c r="J404" s="189" t="s">
        <v>17</v>
      </c>
      <c r="K404" s="28"/>
    </row>
    <row r="405" ht="22.5" customHeight="1">
      <c r="A405" s="147">
        <v>46162.0</v>
      </c>
      <c r="B405" s="46"/>
      <c r="C405" s="44">
        <v>45108.0</v>
      </c>
      <c r="D405" s="181" t="s">
        <v>30765</v>
      </c>
      <c r="E405" s="100"/>
      <c r="F405" s="112" t="str">
        <f t="shared" si="1"/>
        <v>BETZABÉ ANDREA BIGGIO RUBIO </v>
      </c>
      <c r="G405" s="100" t="s">
        <v>30766</v>
      </c>
      <c r="H405" s="190"/>
      <c r="I405" s="27"/>
      <c r="J405" s="189" t="s">
        <v>17</v>
      </c>
      <c r="K405" s="28"/>
    </row>
    <row r="406" ht="22.5" customHeight="1">
      <c r="A406" s="147">
        <v>46162.0</v>
      </c>
      <c r="B406" s="46"/>
      <c r="C406" s="44">
        <v>43647.0</v>
      </c>
      <c r="D406" s="181" t="s">
        <v>31343</v>
      </c>
      <c r="E406" s="100"/>
      <c r="F406" s="112" t="str">
        <f t="shared" si="1"/>
        <v>ASHLIE D'AHIANNA LIZAMA JARA </v>
      </c>
      <c r="G406" s="100" t="s">
        <v>9974</v>
      </c>
      <c r="H406" s="39" t="s">
        <v>33</v>
      </c>
      <c r="I406" s="27"/>
      <c r="J406" s="189" t="s">
        <v>17</v>
      </c>
      <c r="K406" s="23" t="s">
        <v>15</v>
      </c>
    </row>
    <row r="407" ht="22.5" customHeight="1">
      <c r="A407" s="147">
        <v>46162.0</v>
      </c>
      <c r="B407" s="15">
        <v>46161.0</v>
      </c>
      <c r="C407" s="44">
        <v>45139.0</v>
      </c>
      <c r="D407" s="181" t="s">
        <v>31344</v>
      </c>
      <c r="E407" s="100"/>
      <c r="F407" s="112" t="str">
        <f t="shared" si="1"/>
        <v>LADY JOHANA ESCOBAR CHEPULICH </v>
      </c>
      <c r="G407" s="100" t="s">
        <v>31345</v>
      </c>
      <c r="H407" s="39" t="s">
        <v>33</v>
      </c>
      <c r="I407" s="27"/>
      <c r="J407" s="189" t="s">
        <v>17</v>
      </c>
      <c r="K407" s="23" t="s">
        <v>15</v>
      </c>
    </row>
    <row r="408" ht="22.5" customHeight="1">
      <c r="A408" s="147">
        <v>46162.0</v>
      </c>
      <c r="B408" s="46"/>
      <c r="C408" s="46" t="s">
        <v>1721</v>
      </c>
      <c r="D408" s="181" t="s">
        <v>31346</v>
      </c>
      <c r="E408" s="100"/>
      <c r="F408" s="112" t="str">
        <f t="shared" si="1"/>
        <v>ISAAC JOSIAS GARCÍA PÉREZ </v>
      </c>
      <c r="G408" s="100" t="s">
        <v>31347</v>
      </c>
      <c r="H408" s="39" t="s">
        <v>33</v>
      </c>
      <c r="I408" s="27"/>
      <c r="J408" s="189" t="s">
        <v>21</v>
      </c>
      <c r="K408" s="23" t="s">
        <v>15</v>
      </c>
    </row>
    <row r="409" ht="22.5" customHeight="1">
      <c r="A409" s="147">
        <v>46162.0</v>
      </c>
      <c r="B409" s="46"/>
      <c r="C409" s="46" t="s">
        <v>122</v>
      </c>
      <c r="D409" s="181" t="s">
        <v>31348</v>
      </c>
      <c r="E409" s="100"/>
      <c r="F409" s="112" t="str">
        <f t="shared" si="1"/>
        <v>CARLOS FELIPE ASTUDILLO TORRES </v>
      </c>
      <c r="G409" s="100" t="s">
        <v>31349</v>
      </c>
      <c r="H409" s="39" t="s">
        <v>33</v>
      </c>
      <c r="I409" s="27"/>
      <c r="J409" s="189" t="s">
        <v>21</v>
      </c>
      <c r="K409" s="23" t="s">
        <v>15</v>
      </c>
    </row>
    <row r="410" ht="22.5" customHeight="1">
      <c r="A410" s="147">
        <v>46162.0</v>
      </c>
      <c r="B410" s="46"/>
      <c r="C410" s="46" t="s">
        <v>232</v>
      </c>
      <c r="D410" s="181" t="s">
        <v>31350</v>
      </c>
      <c r="E410" s="100"/>
      <c r="F410" s="112" t="str">
        <f t="shared" si="1"/>
        <v>TOMÁS LUCIANO ESCOBAR REYES </v>
      </c>
      <c r="G410" s="100" t="s">
        <v>31351</v>
      </c>
      <c r="H410" s="39" t="s">
        <v>33</v>
      </c>
      <c r="I410" s="27"/>
      <c r="J410" s="189" t="s">
        <v>21226</v>
      </c>
      <c r="K410" s="23" t="s">
        <v>15</v>
      </c>
    </row>
    <row r="411" ht="22.5" customHeight="1">
      <c r="A411" s="147">
        <v>46162.0</v>
      </c>
      <c r="B411" s="15">
        <v>46161.0</v>
      </c>
      <c r="C411" s="44">
        <v>45108.0</v>
      </c>
      <c r="D411" s="181" t="s">
        <v>31352</v>
      </c>
      <c r="E411" s="100"/>
      <c r="F411" s="112" t="str">
        <f t="shared" si="1"/>
        <v>RODRIGO JAVIER NÚÑEZ MASAFIERRO </v>
      </c>
      <c r="G411" s="100" t="s">
        <v>31353</v>
      </c>
      <c r="H411" s="39" t="s">
        <v>33</v>
      </c>
      <c r="I411" s="27"/>
      <c r="J411" s="189" t="s">
        <v>17</v>
      </c>
      <c r="K411" s="23" t="s">
        <v>15</v>
      </c>
    </row>
    <row r="412" ht="22.5" customHeight="1">
      <c r="A412" s="147">
        <v>46162.0</v>
      </c>
      <c r="B412" s="46"/>
      <c r="C412" s="46" t="s">
        <v>232</v>
      </c>
      <c r="D412" s="181" t="s">
        <v>31354</v>
      </c>
      <c r="E412" s="100"/>
      <c r="F412" s="112" t="str">
        <f t="shared" si="1"/>
        <v>JUANA MARÍA DEL CARMEN BARAHONA JEREZ </v>
      </c>
      <c r="G412" s="100" t="s">
        <v>31355</v>
      </c>
      <c r="H412" s="39" t="s">
        <v>33</v>
      </c>
      <c r="I412" s="27"/>
      <c r="J412" s="189" t="s">
        <v>21226</v>
      </c>
      <c r="K412" s="23" t="s">
        <v>15</v>
      </c>
    </row>
    <row r="413" ht="22.5" customHeight="1">
      <c r="A413" s="147">
        <v>46162.0</v>
      </c>
      <c r="B413" s="15">
        <v>46162.0</v>
      </c>
      <c r="C413" s="44">
        <v>44835.0</v>
      </c>
      <c r="D413" s="181" t="s">
        <v>31356</v>
      </c>
      <c r="E413" s="100"/>
      <c r="F413" s="112" t="str">
        <f t="shared" si="1"/>
        <v>JAIME ERNESTO TORREBLANCA SAN MARTÍN </v>
      </c>
      <c r="G413" s="100" t="s">
        <v>31357</v>
      </c>
      <c r="H413" s="190"/>
      <c r="I413" s="27"/>
      <c r="J413" s="189" t="s">
        <v>17</v>
      </c>
      <c r="K413" s="28"/>
    </row>
    <row r="414" ht="22.5" customHeight="1">
      <c r="A414" s="147">
        <v>46162.0</v>
      </c>
      <c r="B414" s="46"/>
      <c r="C414" s="46" t="s">
        <v>106</v>
      </c>
      <c r="D414" s="181" t="s">
        <v>31358</v>
      </c>
      <c r="E414" s="100"/>
      <c r="F414" s="112" t="str">
        <f t="shared" si="1"/>
        <v>MARTINA CONSUELO VALENCIA NARBONA </v>
      </c>
      <c r="G414" s="100" t="s">
        <v>18318</v>
      </c>
      <c r="H414" s="39" t="s">
        <v>33</v>
      </c>
      <c r="I414" s="27"/>
      <c r="J414" s="189" t="s">
        <v>21</v>
      </c>
      <c r="K414" s="23" t="s">
        <v>15</v>
      </c>
    </row>
    <row r="415" ht="22.5" customHeight="1">
      <c r="A415" s="147">
        <v>46162.0</v>
      </c>
      <c r="B415" s="15">
        <v>46162.0</v>
      </c>
      <c r="C415" s="44">
        <v>43525.0</v>
      </c>
      <c r="D415" s="181" t="s">
        <v>31359</v>
      </c>
      <c r="E415" s="100"/>
      <c r="F415" s="112" t="str">
        <f t="shared" si="1"/>
        <v>JORGE EDUARDO BARRA ESPINOZA </v>
      </c>
      <c r="G415" s="100" t="s">
        <v>31360</v>
      </c>
      <c r="H415" s="190"/>
      <c r="I415" s="27"/>
      <c r="J415" s="189" t="s">
        <v>17</v>
      </c>
      <c r="K415" s="28"/>
    </row>
    <row r="416" ht="22.5" customHeight="1">
      <c r="A416" s="147">
        <v>46162.0</v>
      </c>
      <c r="B416" s="46"/>
      <c r="C416" s="46" t="s">
        <v>1536</v>
      </c>
      <c r="D416" s="181" t="s">
        <v>31361</v>
      </c>
      <c r="E416" s="100"/>
      <c r="F416" s="112" t="str">
        <f t="shared" si="1"/>
        <v>ANDRÉS GILBERTO MORENO SÁNCHEZ </v>
      </c>
      <c r="G416" s="100" t="s">
        <v>31362</v>
      </c>
      <c r="H416" s="39" t="s">
        <v>33</v>
      </c>
      <c r="I416" s="27"/>
      <c r="J416" s="189" t="s">
        <v>21</v>
      </c>
      <c r="K416" s="23" t="s">
        <v>15</v>
      </c>
    </row>
    <row r="417" ht="22.5" customHeight="1">
      <c r="A417" s="147">
        <v>46162.0</v>
      </c>
      <c r="B417" s="46"/>
      <c r="C417" s="46" t="s">
        <v>31363</v>
      </c>
      <c r="D417" s="181" t="s">
        <v>31364</v>
      </c>
      <c r="E417" s="100"/>
      <c r="F417" s="112" t="str">
        <f t="shared" si="1"/>
        <v>MONTSERRAT MARCELA RIVAS FUENZALIDA </v>
      </c>
      <c r="G417" s="100" t="s">
        <v>31365</v>
      </c>
      <c r="H417" s="39" t="s">
        <v>33</v>
      </c>
      <c r="I417" s="27"/>
      <c r="J417" s="189" t="s">
        <v>21</v>
      </c>
      <c r="K417" s="23" t="s">
        <v>15</v>
      </c>
    </row>
    <row r="418" ht="22.5" customHeight="1">
      <c r="A418" s="147">
        <v>46164.0</v>
      </c>
      <c r="B418" s="15"/>
      <c r="C418" s="46" t="s">
        <v>106</v>
      </c>
      <c r="D418" s="181" t="s">
        <v>31366</v>
      </c>
      <c r="E418" s="100"/>
      <c r="F418" s="112" t="str">
        <f t="shared" si="1"/>
        <v>MARCELA PAZ CASTRO ROSALES </v>
      </c>
      <c r="G418" s="100" t="s">
        <v>31367</v>
      </c>
      <c r="H418" s="39" t="s">
        <v>33</v>
      </c>
      <c r="I418" s="27"/>
      <c r="J418" s="189" t="s">
        <v>21</v>
      </c>
      <c r="K418" s="23" t="s">
        <v>15</v>
      </c>
    </row>
    <row r="419" ht="22.5" customHeight="1">
      <c r="A419" s="147">
        <v>46164.0</v>
      </c>
      <c r="B419" s="15">
        <v>46162.0</v>
      </c>
      <c r="C419" s="44">
        <v>43221.0</v>
      </c>
      <c r="D419" s="181" t="s">
        <v>31368</v>
      </c>
      <c r="E419" s="100"/>
      <c r="F419" s="112" t="str">
        <f t="shared" si="1"/>
        <v>DANIELA ASTRID REYES OLGUÍN </v>
      </c>
      <c r="G419" s="100" t="s">
        <v>31369</v>
      </c>
      <c r="H419" s="39" t="s">
        <v>33</v>
      </c>
      <c r="I419" s="27"/>
      <c r="J419" s="189" t="s">
        <v>17</v>
      </c>
      <c r="K419" s="23" t="s">
        <v>15</v>
      </c>
    </row>
    <row r="420" ht="22.5" customHeight="1">
      <c r="A420" s="147">
        <v>46164.0</v>
      </c>
      <c r="B420" s="15"/>
      <c r="C420" s="46" t="s">
        <v>106</v>
      </c>
      <c r="D420" s="181" t="s">
        <v>31370</v>
      </c>
      <c r="E420" s="100"/>
      <c r="F420" s="112" t="str">
        <f t="shared" si="1"/>
        <v>NICOLE STEPHANIE OLIVARES CANELO </v>
      </c>
      <c r="G420" s="100" t="s">
        <v>31371</v>
      </c>
      <c r="H420" s="190"/>
      <c r="I420" s="27"/>
      <c r="J420" s="189" t="s">
        <v>21</v>
      </c>
      <c r="K420" s="28"/>
    </row>
    <row r="421" ht="22.5" customHeight="1">
      <c r="A421" s="147">
        <v>46164.0</v>
      </c>
      <c r="B421" s="15">
        <v>46154.0</v>
      </c>
      <c r="C421" s="44">
        <v>43525.0</v>
      </c>
      <c r="D421" s="181" t="s">
        <v>31372</v>
      </c>
      <c r="E421" s="100"/>
      <c r="F421" s="112" t="str">
        <f t="shared" si="1"/>
        <v>OSCAR ANDRÉS CHACANA ORTEGA </v>
      </c>
      <c r="G421" s="100" t="s">
        <v>31373</v>
      </c>
      <c r="H421" s="190"/>
      <c r="I421" s="27"/>
      <c r="J421" s="189" t="s">
        <v>17</v>
      </c>
      <c r="K421" s="28"/>
    </row>
    <row r="422" ht="22.5" customHeight="1">
      <c r="A422" s="147">
        <v>46164.0</v>
      </c>
      <c r="B422" s="46"/>
      <c r="C422" s="44">
        <v>45413.0</v>
      </c>
      <c r="D422" s="181" t="s">
        <v>26991</v>
      </c>
      <c r="E422" s="100"/>
      <c r="F422" s="112" t="str">
        <f t="shared" si="1"/>
        <v>CARLOS ALEJANDRO FLORES MÁRQUEZ </v>
      </c>
      <c r="G422" s="100" t="s">
        <v>26992</v>
      </c>
      <c r="H422" s="39" t="s">
        <v>33</v>
      </c>
      <c r="I422" s="27"/>
      <c r="J422" s="189" t="s">
        <v>17</v>
      </c>
      <c r="K422" s="23" t="s">
        <v>15</v>
      </c>
    </row>
    <row r="423" ht="22.5" customHeight="1">
      <c r="A423" s="147">
        <v>46164.0</v>
      </c>
      <c r="B423" s="15"/>
      <c r="C423" s="44" t="s">
        <v>232</v>
      </c>
      <c r="D423" s="181" t="s">
        <v>31374</v>
      </c>
      <c r="E423" s="100"/>
      <c r="F423" s="112" t="str">
        <f t="shared" si="1"/>
        <v>NICOLÁS PATRICIO LARA FIGUEROA </v>
      </c>
      <c r="G423" s="100" t="s">
        <v>31375</v>
      </c>
      <c r="H423" s="39" t="s">
        <v>33</v>
      </c>
      <c r="I423" s="27"/>
      <c r="J423" s="189" t="s">
        <v>21</v>
      </c>
      <c r="K423" s="23" t="s">
        <v>15</v>
      </c>
    </row>
    <row r="424" ht="22.5" customHeight="1">
      <c r="A424" s="147">
        <v>46164.0</v>
      </c>
      <c r="B424" s="15"/>
      <c r="C424" s="44"/>
      <c r="D424" s="181" t="s">
        <v>31376</v>
      </c>
      <c r="E424" s="100"/>
      <c r="F424" s="112" t="str">
        <f t="shared" si="1"/>
        <v>SEBASTIÁN IGNACIO PIMENTEL BERNAL </v>
      </c>
      <c r="G424" s="100" t="s">
        <v>31377</v>
      </c>
      <c r="H424" s="39"/>
      <c r="I424" s="27"/>
      <c r="J424" s="191"/>
      <c r="K424" s="28"/>
    </row>
    <row r="425" ht="22.5" customHeight="1">
      <c r="A425" s="147">
        <v>46164.0</v>
      </c>
      <c r="B425" s="15">
        <v>46153.0</v>
      </c>
      <c r="C425" s="44">
        <v>43525.0</v>
      </c>
      <c r="D425" s="181" t="s">
        <v>31378</v>
      </c>
      <c r="E425" s="100"/>
      <c r="F425" s="112" t="str">
        <f t="shared" si="1"/>
        <v>MARCO ESTEBAN CHAPPA INOSTROZA </v>
      </c>
      <c r="G425" s="100" t="s">
        <v>31379</v>
      </c>
      <c r="H425" s="39" t="s">
        <v>33</v>
      </c>
      <c r="I425" s="27"/>
      <c r="J425" s="189" t="s">
        <v>17</v>
      </c>
      <c r="K425" s="23" t="s">
        <v>15</v>
      </c>
    </row>
    <row r="426" ht="22.5" customHeight="1">
      <c r="A426" s="147">
        <v>46164.0</v>
      </c>
      <c r="B426" s="15"/>
      <c r="C426" s="46" t="s">
        <v>228</v>
      </c>
      <c r="D426" s="181" t="s">
        <v>31380</v>
      </c>
      <c r="E426" s="100"/>
      <c r="F426" s="112" t="str">
        <f t="shared" si="1"/>
        <v>ISIDORA SOFÍA BELÉN LEÓN ROJAS </v>
      </c>
      <c r="G426" s="100" t="s">
        <v>31381</v>
      </c>
      <c r="H426" s="39" t="s">
        <v>33</v>
      </c>
      <c r="I426" s="27"/>
      <c r="J426" s="189" t="s">
        <v>21</v>
      </c>
      <c r="K426" s="23" t="s">
        <v>15</v>
      </c>
    </row>
    <row r="427" ht="22.5" customHeight="1">
      <c r="A427" s="147">
        <v>46164.0</v>
      </c>
      <c r="B427" s="15"/>
      <c r="C427" s="46" t="s">
        <v>1231</v>
      </c>
      <c r="D427" s="181" t="s">
        <v>31382</v>
      </c>
      <c r="E427" s="100"/>
      <c r="F427" s="112" t="str">
        <f t="shared" si="1"/>
        <v>DIEGO ALFREDO MÉNDEZ ALTIMIRAS </v>
      </c>
      <c r="G427" s="100" t="s">
        <v>31383</v>
      </c>
      <c r="H427" s="39" t="s">
        <v>33</v>
      </c>
      <c r="I427" s="27"/>
      <c r="J427" s="189" t="s">
        <v>21</v>
      </c>
      <c r="K427" s="23" t="s">
        <v>15</v>
      </c>
    </row>
    <row r="428" ht="22.5" customHeight="1">
      <c r="A428" s="147">
        <v>46164.0</v>
      </c>
      <c r="B428" s="15">
        <v>46155.0</v>
      </c>
      <c r="C428" s="44">
        <v>44682.0</v>
      </c>
      <c r="D428" s="181" t="s">
        <v>31384</v>
      </c>
      <c r="E428" s="100"/>
      <c r="F428" s="112" t="str">
        <f t="shared" si="1"/>
        <v>MARCELO ALBERTO PIZARRO MIRALLES </v>
      </c>
      <c r="G428" s="100" t="s">
        <v>31385</v>
      </c>
      <c r="H428" s="190"/>
      <c r="I428" s="27"/>
      <c r="J428" s="189" t="s">
        <v>17</v>
      </c>
      <c r="K428" s="28"/>
    </row>
    <row r="429" ht="22.5" customHeight="1">
      <c r="A429" s="147">
        <v>46164.0</v>
      </c>
      <c r="B429" s="15">
        <v>46155.0</v>
      </c>
      <c r="C429" s="44">
        <v>43617.0</v>
      </c>
      <c r="D429" s="181" t="s">
        <v>31386</v>
      </c>
      <c r="E429" s="100"/>
      <c r="F429" s="112" t="str">
        <f t="shared" si="1"/>
        <v>CECILIA ROSA INZULZA VÁSQUEZ </v>
      </c>
      <c r="G429" s="100" t="s">
        <v>31387</v>
      </c>
      <c r="H429" s="39" t="s">
        <v>33</v>
      </c>
      <c r="I429" s="27"/>
      <c r="J429" s="189" t="s">
        <v>17</v>
      </c>
      <c r="K429" s="23" t="s">
        <v>15</v>
      </c>
    </row>
    <row r="430" ht="22.5" customHeight="1">
      <c r="A430" s="147">
        <v>46164.0</v>
      </c>
      <c r="B430" s="46"/>
      <c r="C430" s="46" t="s">
        <v>60</v>
      </c>
      <c r="D430" s="181" t="s">
        <v>31388</v>
      </c>
      <c r="E430" s="100"/>
      <c r="F430" s="112" t="str">
        <f t="shared" si="1"/>
        <v>DANIEL ALEJANDRO SERRANO DÍAZ </v>
      </c>
      <c r="G430" s="100" t="s">
        <v>31389</v>
      </c>
      <c r="H430" s="190"/>
      <c r="I430" s="27"/>
      <c r="J430" s="189" t="s">
        <v>21</v>
      </c>
      <c r="K430" s="28"/>
    </row>
    <row r="431" ht="22.5" customHeight="1">
      <c r="A431" s="147">
        <v>46164.0</v>
      </c>
      <c r="B431" s="15">
        <v>46155.0</v>
      </c>
      <c r="C431" s="44">
        <v>45108.0</v>
      </c>
      <c r="D431" s="181" t="s">
        <v>31390</v>
      </c>
      <c r="E431" s="100"/>
      <c r="F431" s="112" t="str">
        <f t="shared" si="1"/>
        <v>HERNANDO CRISTIAN VALENZUELA MUÑOZ </v>
      </c>
      <c r="G431" s="100" t="s">
        <v>31391</v>
      </c>
      <c r="H431" s="39" t="s">
        <v>33</v>
      </c>
      <c r="I431" s="27"/>
      <c r="J431" s="189" t="s">
        <v>17</v>
      </c>
      <c r="K431" s="23" t="s">
        <v>15</v>
      </c>
    </row>
    <row r="432" ht="22.5" customHeight="1">
      <c r="A432" s="147">
        <v>46164.0</v>
      </c>
      <c r="B432" s="15">
        <v>46155.0</v>
      </c>
      <c r="C432" s="44">
        <v>45170.0</v>
      </c>
      <c r="D432" s="181" t="s">
        <v>31392</v>
      </c>
      <c r="E432" s="100"/>
      <c r="F432" s="112" t="str">
        <f t="shared" si="1"/>
        <v>NORA MARGARITA AMPARO RAYA PALMA </v>
      </c>
      <c r="G432" s="100" t="s">
        <v>31393</v>
      </c>
      <c r="H432" s="39" t="s">
        <v>33</v>
      </c>
      <c r="I432" s="27"/>
      <c r="J432" s="189" t="s">
        <v>17</v>
      </c>
      <c r="K432" s="23" t="s">
        <v>15</v>
      </c>
    </row>
    <row r="433" ht="22.5" customHeight="1">
      <c r="A433" s="147">
        <v>46164.0</v>
      </c>
      <c r="B433" s="15"/>
      <c r="C433" s="46" t="s">
        <v>106</v>
      </c>
      <c r="D433" s="181" t="s">
        <v>31394</v>
      </c>
      <c r="E433" s="100"/>
      <c r="F433" s="112" t="str">
        <f t="shared" si="1"/>
        <v>YOEL LORENZO RODRÍGUEZ LUCERO </v>
      </c>
      <c r="G433" s="100" t="s">
        <v>15364</v>
      </c>
      <c r="H433" s="190"/>
      <c r="I433" s="27"/>
      <c r="J433" s="189" t="s">
        <v>21</v>
      </c>
      <c r="K433" s="28"/>
    </row>
    <row r="434" ht="22.5" customHeight="1">
      <c r="A434" s="147">
        <v>46164.0</v>
      </c>
      <c r="B434" s="15">
        <v>46155.0</v>
      </c>
      <c r="C434" s="44">
        <v>45108.0</v>
      </c>
      <c r="D434" s="181" t="s">
        <v>31395</v>
      </c>
      <c r="E434" s="100"/>
      <c r="F434" s="112" t="str">
        <f t="shared" si="1"/>
        <v>ENRIQUE ALEXIS MEDINA AEDO </v>
      </c>
      <c r="G434" s="100" t="s">
        <v>31396</v>
      </c>
      <c r="H434" s="39" t="s">
        <v>33</v>
      </c>
      <c r="I434" s="27"/>
      <c r="J434" s="189" t="s">
        <v>17</v>
      </c>
      <c r="K434" s="23" t="s">
        <v>15</v>
      </c>
    </row>
    <row r="435" ht="22.5" customHeight="1">
      <c r="A435" s="147">
        <v>46164.0</v>
      </c>
      <c r="B435" s="15">
        <v>46155.0</v>
      </c>
      <c r="C435" s="44">
        <v>45078.0</v>
      </c>
      <c r="D435" s="181" t="s">
        <v>31397</v>
      </c>
      <c r="E435" s="100"/>
      <c r="F435" s="112" t="str">
        <f t="shared" si="1"/>
        <v>JORGE ENRIQUE MUÑOZ ÁLVAREZ </v>
      </c>
      <c r="G435" s="100" t="s">
        <v>31398</v>
      </c>
      <c r="H435" s="39" t="s">
        <v>33</v>
      </c>
      <c r="I435" s="27"/>
      <c r="J435" s="189" t="s">
        <v>17</v>
      </c>
      <c r="K435" s="23" t="s">
        <v>15</v>
      </c>
    </row>
    <row r="436" ht="22.5" customHeight="1">
      <c r="A436" s="147">
        <v>46164.0</v>
      </c>
      <c r="B436" s="15">
        <v>46155.0</v>
      </c>
      <c r="C436" s="44">
        <v>44713.0</v>
      </c>
      <c r="D436" s="181" t="s">
        <v>31399</v>
      </c>
      <c r="E436" s="100"/>
      <c r="F436" s="112" t="str">
        <f t="shared" si="1"/>
        <v>FERNANDO PATRICIO ROJAS PALACIOS </v>
      </c>
      <c r="G436" s="100" t="s">
        <v>31400</v>
      </c>
      <c r="H436" s="39" t="s">
        <v>33</v>
      </c>
      <c r="I436" s="27"/>
      <c r="J436" s="189" t="s">
        <v>17</v>
      </c>
      <c r="K436" s="23" t="s">
        <v>15</v>
      </c>
    </row>
    <row r="437" ht="22.5" customHeight="1">
      <c r="A437" s="147">
        <v>46164.0</v>
      </c>
      <c r="B437" s="15">
        <v>46155.0</v>
      </c>
      <c r="C437" s="44">
        <v>43678.0</v>
      </c>
      <c r="D437" s="181" t="s">
        <v>31401</v>
      </c>
      <c r="E437" s="100"/>
      <c r="F437" s="112" t="str">
        <f t="shared" si="1"/>
        <v>JUAN PABLO ALBORNOZ GATICA </v>
      </c>
      <c r="G437" s="100" t="s">
        <v>31402</v>
      </c>
      <c r="H437" s="190"/>
      <c r="I437" s="27"/>
      <c r="J437" s="189" t="s">
        <v>17</v>
      </c>
      <c r="K437" s="28"/>
    </row>
    <row r="438" ht="22.5" customHeight="1">
      <c r="A438" s="147">
        <v>46164.0</v>
      </c>
      <c r="B438" s="15"/>
      <c r="C438" s="46" t="s">
        <v>106</v>
      </c>
      <c r="D438" s="181" t="s">
        <v>31403</v>
      </c>
      <c r="E438" s="100"/>
      <c r="F438" s="112" t="str">
        <f t="shared" si="1"/>
        <v>AILIN XIOMARA BELÉN SALDÍAS ROJAS </v>
      </c>
      <c r="G438" s="100" t="s">
        <v>31404</v>
      </c>
      <c r="H438" s="190"/>
      <c r="I438" s="27"/>
      <c r="J438" s="189" t="s">
        <v>21</v>
      </c>
      <c r="K438" s="28"/>
    </row>
    <row r="439" ht="22.5" customHeight="1">
      <c r="A439" s="147">
        <v>46164.0</v>
      </c>
      <c r="B439" s="15">
        <v>46155.0</v>
      </c>
      <c r="C439" s="44">
        <v>43709.0</v>
      </c>
      <c r="D439" s="181" t="s">
        <v>31405</v>
      </c>
      <c r="E439" s="100"/>
      <c r="F439" s="112" t="str">
        <f t="shared" si="1"/>
        <v>FELIPE IGNACIO HERNÁNDEZ JIMÉNEZ </v>
      </c>
      <c r="G439" s="100" t="s">
        <v>31406</v>
      </c>
      <c r="H439" s="39" t="s">
        <v>33</v>
      </c>
      <c r="I439" s="27"/>
      <c r="J439" s="189" t="s">
        <v>17</v>
      </c>
      <c r="K439" s="23" t="s">
        <v>15</v>
      </c>
    </row>
    <row r="440" ht="22.5" customHeight="1">
      <c r="A440" s="147">
        <v>46164.0</v>
      </c>
      <c r="B440" s="46"/>
      <c r="C440" s="46" t="s">
        <v>1678</v>
      </c>
      <c r="D440" s="181" t="s">
        <v>31407</v>
      </c>
      <c r="E440" s="100"/>
      <c r="F440" s="112" t="str">
        <f t="shared" si="1"/>
        <v>WANRONG QIU </v>
      </c>
      <c r="G440" s="100" t="s">
        <v>31408</v>
      </c>
      <c r="H440" s="39" t="s">
        <v>33</v>
      </c>
      <c r="I440" s="27"/>
      <c r="J440" s="189" t="s">
        <v>21</v>
      </c>
      <c r="K440" s="23" t="s">
        <v>15</v>
      </c>
    </row>
    <row r="441" ht="22.5" customHeight="1">
      <c r="A441" s="147">
        <v>46164.0</v>
      </c>
      <c r="B441" s="15">
        <v>46156.0</v>
      </c>
      <c r="C441" s="44">
        <v>43647.0</v>
      </c>
      <c r="D441" s="181" t="s">
        <v>31409</v>
      </c>
      <c r="E441" s="100"/>
      <c r="F441" s="112" t="str">
        <f t="shared" si="1"/>
        <v>ALEJANDRA BETSABÉ OPORTO BARAHONA </v>
      </c>
      <c r="G441" s="100" t="s">
        <v>31410</v>
      </c>
      <c r="H441" s="39" t="s">
        <v>33</v>
      </c>
      <c r="I441" s="27"/>
      <c r="J441" s="189" t="s">
        <v>17</v>
      </c>
      <c r="K441" s="23" t="s">
        <v>15</v>
      </c>
    </row>
    <row r="442" ht="22.5" customHeight="1">
      <c r="A442" s="147">
        <v>46164.0</v>
      </c>
      <c r="B442" s="15">
        <v>46157.0</v>
      </c>
      <c r="C442" s="44">
        <v>43739.0</v>
      </c>
      <c r="D442" s="181" t="s">
        <v>31411</v>
      </c>
      <c r="E442" s="100"/>
      <c r="F442" s="112" t="str">
        <f t="shared" si="1"/>
        <v>TANSUANI SAMUEL GÓMEZ WARING </v>
      </c>
      <c r="G442" s="100" t="s">
        <v>31412</v>
      </c>
      <c r="H442" s="39" t="s">
        <v>33</v>
      </c>
      <c r="I442" s="27"/>
      <c r="J442" s="189" t="s">
        <v>17</v>
      </c>
      <c r="K442" s="23" t="s">
        <v>15</v>
      </c>
    </row>
    <row r="443" ht="22.5" customHeight="1">
      <c r="A443" s="147">
        <v>46164.0</v>
      </c>
      <c r="B443" s="15">
        <v>46160.0</v>
      </c>
      <c r="C443" s="44">
        <v>45200.0</v>
      </c>
      <c r="D443" s="181" t="s">
        <v>31413</v>
      </c>
      <c r="E443" s="100"/>
      <c r="F443" s="112" t="str">
        <f t="shared" si="1"/>
        <v>ELIANA PAMELA MENAY LAGOS </v>
      </c>
      <c r="G443" s="100" t="s">
        <v>31414</v>
      </c>
      <c r="H443" s="39" t="s">
        <v>33</v>
      </c>
      <c r="I443" s="27"/>
      <c r="J443" s="189" t="s">
        <v>19</v>
      </c>
      <c r="K443" s="23" t="s">
        <v>15</v>
      </c>
    </row>
    <row r="444" ht="22.5" customHeight="1">
      <c r="A444" s="147">
        <v>46164.0</v>
      </c>
      <c r="B444" s="15"/>
      <c r="C444" s="46" t="s">
        <v>106</v>
      </c>
      <c r="D444" s="181" t="s">
        <v>31415</v>
      </c>
      <c r="E444" s="100"/>
      <c r="F444" s="112" t="str">
        <f t="shared" si="1"/>
        <v>PRISCILLA PAULINA CASTRO BARRERA </v>
      </c>
      <c r="G444" s="100" t="s">
        <v>31416</v>
      </c>
      <c r="H444" s="39" t="s">
        <v>33</v>
      </c>
      <c r="I444" s="27"/>
      <c r="J444" s="189" t="s">
        <v>21</v>
      </c>
      <c r="K444" s="23" t="s">
        <v>15</v>
      </c>
    </row>
    <row r="445" ht="22.5" customHeight="1">
      <c r="A445" s="147">
        <v>46164.0</v>
      </c>
      <c r="B445" s="15"/>
      <c r="C445" s="46" t="s">
        <v>106</v>
      </c>
      <c r="D445" s="181" t="s">
        <v>31417</v>
      </c>
      <c r="E445" s="100"/>
      <c r="F445" s="112" t="str">
        <f t="shared" si="1"/>
        <v>CAROLINA ANDREA ÁLVAREZ DÍAZ </v>
      </c>
      <c r="G445" s="100" t="s">
        <v>18291</v>
      </c>
      <c r="H445" s="39" t="s">
        <v>33</v>
      </c>
      <c r="I445" s="27"/>
      <c r="J445" s="189" t="s">
        <v>21</v>
      </c>
      <c r="K445" s="23" t="s">
        <v>15</v>
      </c>
    </row>
    <row r="446" ht="22.5" customHeight="1">
      <c r="A446" s="147">
        <v>46164.0</v>
      </c>
      <c r="B446" s="15">
        <v>46160.0</v>
      </c>
      <c r="C446" s="44">
        <v>43313.0</v>
      </c>
      <c r="D446" s="181" t="s">
        <v>31418</v>
      </c>
      <c r="E446" s="100"/>
      <c r="F446" s="112" t="str">
        <f t="shared" si="1"/>
        <v>ROSE MARIE CÁCERES RAMÍREZ </v>
      </c>
      <c r="G446" s="100" t="s">
        <v>31419</v>
      </c>
      <c r="H446" s="39" t="s">
        <v>33</v>
      </c>
      <c r="I446" s="27"/>
      <c r="J446" s="189" t="s">
        <v>17</v>
      </c>
      <c r="K446" s="23" t="s">
        <v>15</v>
      </c>
    </row>
    <row r="447" ht="22.5" customHeight="1">
      <c r="A447" s="147">
        <v>46164.0</v>
      </c>
      <c r="B447" s="15"/>
      <c r="C447" s="46" t="s">
        <v>1536</v>
      </c>
      <c r="D447" s="181" t="s">
        <v>31420</v>
      </c>
      <c r="E447" s="100"/>
      <c r="F447" s="112" t="str">
        <f t="shared" si="1"/>
        <v>MARÍA IGNACIA LÓPEZ RICO </v>
      </c>
      <c r="G447" s="100" t="s">
        <v>31421</v>
      </c>
      <c r="H447" s="39" t="s">
        <v>33</v>
      </c>
      <c r="I447" s="27"/>
      <c r="J447" s="189" t="s">
        <v>21</v>
      </c>
      <c r="K447" s="23" t="s">
        <v>15</v>
      </c>
    </row>
    <row r="448" ht="22.5" customHeight="1">
      <c r="A448" s="147">
        <v>46164.0</v>
      </c>
      <c r="B448" s="15">
        <v>46161.0</v>
      </c>
      <c r="C448" s="44">
        <v>43647.0</v>
      </c>
      <c r="D448" s="181" t="s">
        <v>31422</v>
      </c>
      <c r="E448" s="100"/>
      <c r="F448" s="112" t="str">
        <f t="shared" si="1"/>
        <v>ALFREDO LAGOS OLIVARES </v>
      </c>
      <c r="G448" s="100" t="s">
        <v>31423</v>
      </c>
      <c r="H448" s="39" t="s">
        <v>33</v>
      </c>
      <c r="I448" s="27"/>
      <c r="J448" s="189" t="s">
        <v>17</v>
      </c>
      <c r="K448" s="23" t="s">
        <v>15</v>
      </c>
    </row>
    <row r="449" ht="22.5" customHeight="1">
      <c r="A449" s="147">
        <v>46164.0</v>
      </c>
      <c r="B449" s="15">
        <v>46162.0</v>
      </c>
      <c r="C449" s="44">
        <v>45108.0</v>
      </c>
      <c r="D449" s="181" t="s">
        <v>31424</v>
      </c>
      <c r="E449" s="100"/>
      <c r="F449" s="112" t="str">
        <f t="shared" si="1"/>
        <v>CAROL ANDREA ABARCA VALERO </v>
      </c>
      <c r="G449" s="100" t="s">
        <v>31425</v>
      </c>
      <c r="H449" s="39" t="s">
        <v>33</v>
      </c>
      <c r="I449" s="27"/>
      <c r="J449" s="189" t="s">
        <v>17</v>
      </c>
      <c r="K449" s="23" t="s">
        <v>15</v>
      </c>
    </row>
    <row r="450" ht="22.5" customHeight="1">
      <c r="A450" s="147">
        <v>46164.0</v>
      </c>
      <c r="B450" s="15">
        <v>46162.0</v>
      </c>
      <c r="C450" s="44">
        <v>43709.0</v>
      </c>
      <c r="D450" s="181" t="s">
        <v>31426</v>
      </c>
      <c r="E450" s="100"/>
      <c r="F450" s="112" t="str">
        <f t="shared" si="1"/>
        <v>CARLA MYRITZA VALENZUELA MORALES </v>
      </c>
      <c r="G450" s="100" t="s">
        <v>31427</v>
      </c>
      <c r="H450" s="39" t="s">
        <v>33</v>
      </c>
      <c r="I450" s="27"/>
      <c r="J450" s="189" t="s">
        <v>17</v>
      </c>
      <c r="K450" s="23" t="s">
        <v>15</v>
      </c>
    </row>
    <row r="451" ht="22.5" customHeight="1">
      <c r="A451" s="147">
        <v>46164.0</v>
      </c>
      <c r="B451" s="15"/>
      <c r="C451" s="46" t="s">
        <v>122</v>
      </c>
      <c r="D451" s="181" t="s">
        <v>31428</v>
      </c>
      <c r="E451" s="100"/>
      <c r="F451" s="112" t="str">
        <f t="shared" si="1"/>
        <v>LILIANA MARCELA DEVIA BALBONTÍN </v>
      </c>
      <c r="G451" s="100" t="s">
        <v>31429</v>
      </c>
      <c r="H451" s="190"/>
      <c r="I451" s="27"/>
      <c r="J451" s="189" t="s">
        <v>21</v>
      </c>
      <c r="K451" s="28"/>
    </row>
    <row r="452" ht="22.5" customHeight="1">
      <c r="A452" s="147">
        <v>46164.0</v>
      </c>
      <c r="B452" s="15"/>
      <c r="C452" s="46" t="s">
        <v>106</v>
      </c>
      <c r="D452" s="181" t="s">
        <v>31430</v>
      </c>
      <c r="E452" s="100"/>
      <c r="F452" s="112" t="str">
        <f t="shared" si="1"/>
        <v>DIANA ANGÉLICA ARO SANTANDER </v>
      </c>
      <c r="G452" s="100" t="s">
        <v>31431</v>
      </c>
      <c r="H452" s="39" t="s">
        <v>33</v>
      </c>
      <c r="I452" s="27"/>
      <c r="J452" s="189" t="s">
        <v>21</v>
      </c>
      <c r="K452" s="23" t="s">
        <v>15</v>
      </c>
    </row>
    <row r="453" ht="22.5" customHeight="1">
      <c r="A453" s="147">
        <v>46164.0</v>
      </c>
      <c r="B453" s="15"/>
      <c r="C453" s="46" t="s">
        <v>228</v>
      </c>
      <c r="D453" s="181" t="s">
        <v>31432</v>
      </c>
      <c r="E453" s="100"/>
      <c r="F453" s="112" t="str">
        <f t="shared" si="1"/>
        <v>ANDREA JOSEFINA CHAPA TOLEDO </v>
      </c>
      <c r="G453" s="100" t="s">
        <v>19388</v>
      </c>
      <c r="H453" s="39" t="s">
        <v>33</v>
      </c>
      <c r="I453" s="22" t="s">
        <v>16</v>
      </c>
      <c r="J453" s="189" t="s">
        <v>21</v>
      </c>
      <c r="K453" s="28"/>
    </row>
    <row r="454" ht="22.5" customHeight="1">
      <c r="A454" s="147">
        <v>46164.0</v>
      </c>
      <c r="B454" s="15"/>
      <c r="C454" s="46" t="s">
        <v>228</v>
      </c>
      <c r="D454" s="181" t="s">
        <v>31433</v>
      </c>
      <c r="E454" s="100"/>
      <c r="F454" s="112" t="str">
        <f t="shared" si="1"/>
        <v>ALMENDRA BELÉN AQUEA NEIRA </v>
      </c>
      <c r="G454" s="100" t="s">
        <v>31434</v>
      </c>
      <c r="H454" s="39" t="s">
        <v>33</v>
      </c>
      <c r="I454" s="27"/>
      <c r="J454" s="189" t="s">
        <v>21</v>
      </c>
      <c r="K454" s="23" t="s">
        <v>15</v>
      </c>
    </row>
    <row r="455" ht="22.5" customHeight="1">
      <c r="A455" s="147">
        <v>46164.0</v>
      </c>
      <c r="B455" s="46"/>
      <c r="C455" s="44">
        <v>44562.0</v>
      </c>
      <c r="D455" s="181" t="s">
        <v>31435</v>
      </c>
      <c r="E455" s="100"/>
      <c r="F455" s="112" t="str">
        <f t="shared" si="1"/>
        <v>EMANUEL ULISES CONTRERAS CONTRERAS </v>
      </c>
      <c r="G455" s="100" t="s">
        <v>31436</v>
      </c>
      <c r="H455" s="39" t="s">
        <v>33</v>
      </c>
      <c r="I455" s="27"/>
      <c r="J455" s="189" t="s">
        <v>17</v>
      </c>
      <c r="K455" s="23" t="s">
        <v>15</v>
      </c>
    </row>
    <row r="456" ht="22.5" customHeight="1">
      <c r="A456" s="147">
        <v>46164.0</v>
      </c>
      <c r="B456" s="46"/>
      <c r="C456" s="46" t="s">
        <v>31437</v>
      </c>
      <c r="D456" s="181" t="s">
        <v>501</v>
      </c>
      <c r="E456" s="100" t="s">
        <v>31438</v>
      </c>
      <c r="F456" s="112" t="str">
        <f t="shared" si="1"/>
        <v>SEBASTIAN ASTUDILLO ROJAS</v>
      </c>
      <c r="G456" s="100" t="s">
        <v>31439</v>
      </c>
      <c r="H456" s="39" t="s">
        <v>33</v>
      </c>
      <c r="I456" s="27"/>
      <c r="J456" s="189" t="s">
        <v>21</v>
      </c>
      <c r="K456" s="23" t="s">
        <v>15</v>
      </c>
    </row>
    <row r="457" ht="22.5" customHeight="1">
      <c r="A457" s="147">
        <v>46164.0</v>
      </c>
      <c r="B457" s="46"/>
      <c r="C457" s="44">
        <v>45170.0</v>
      </c>
      <c r="D457" s="181" t="s">
        <v>17708</v>
      </c>
      <c r="E457" s="100" t="s">
        <v>31440</v>
      </c>
      <c r="F457" s="112" t="str">
        <f t="shared" si="1"/>
        <v>CATALINA GARRIDO STRELOW</v>
      </c>
      <c r="G457" s="100" t="s">
        <v>31441</v>
      </c>
      <c r="H457" s="39" t="s">
        <v>33</v>
      </c>
      <c r="I457" s="27"/>
      <c r="J457" s="189" t="s">
        <v>17</v>
      </c>
      <c r="K457" s="23" t="s">
        <v>15</v>
      </c>
    </row>
    <row r="458" ht="22.5" customHeight="1">
      <c r="A458" s="147">
        <v>46167.0</v>
      </c>
      <c r="B458" s="15">
        <v>46160.0</v>
      </c>
      <c r="C458" s="44">
        <v>43252.0</v>
      </c>
      <c r="D458" s="181" t="s">
        <v>30553</v>
      </c>
      <c r="E458" s="100"/>
      <c r="F458" s="112" t="str">
        <f t="shared" si="1"/>
        <v>EDGARDO ELIED PARRA HERNÁNDEZ </v>
      </c>
      <c r="G458" s="100" t="s">
        <v>30554</v>
      </c>
      <c r="H458" s="190"/>
      <c r="I458" s="27"/>
      <c r="J458" s="189" t="s">
        <v>19</v>
      </c>
      <c r="K458" s="28"/>
    </row>
    <row r="459" ht="22.5" customHeight="1">
      <c r="A459" s="147">
        <v>46167.0</v>
      </c>
      <c r="B459" s="15"/>
      <c r="C459" s="46" t="s">
        <v>106</v>
      </c>
      <c r="D459" s="181" t="s">
        <v>31442</v>
      </c>
      <c r="E459" s="100"/>
      <c r="F459" s="112" t="str">
        <f t="shared" si="1"/>
        <v>DANIELA LOURDES CONTRERAS CISTERNAS </v>
      </c>
      <c r="G459" s="100" t="s">
        <v>26964</v>
      </c>
      <c r="H459" s="190"/>
      <c r="I459" s="27"/>
      <c r="J459" s="189" t="s">
        <v>21</v>
      </c>
      <c r="K459" s="28"/>
    </row>
    <row r="460" ht="22.5" customHeight="1">
      <c r="A460" s="147">
        <v>46167.0</v>
      </c>
      <c r="B460" s="15">
        <v>46153.0</v>
      </c>
      <c r="C460" s="44">
        <v>44440.0</v>
      </c>
      <c r="D460" s="181" t="s">
        <v>31443</v>
      </c>
      <c r="E460" s="100"/>
      <c r="F460" s="112" t="str">
        <f t="shared" si="1"/>
        <v>SEBASTIÁN ARIEL LÓPEZ CHACANA </v>
      </c>
      <c r="G460" s="100" t="s">
        <v>31444</v>
      </c>
      <c r="H460" s="190"/>
      <c r="I460" s="27"/>
      <c r="J460" s="189" t="s">
        <v>17</v>
      </c>
      <c r="K460" s="28"/>
    </row>
    <row r="461" ht="22.5" customHeight="1">
      <c r="A461" s="147">
        <v>46167.0</v>
      </c>
      <c r="B461" s="15">
        <v>46162.0</v>
      </c>
      <c r="C461" s="44">
        <v>43101.0</v>
      </c>
      <c r="D461" s="181" t="s">
        <v>31445</v>
      </c>
      <c r="E461" s="100"/>
      <c r="F461" s="112" t="str">
        <f t="shared" si="1"/>
        <v>ELSA DEL ROSARIO RETAMAL PUNKE </v>
      </c>
      <c r="G461" s="100" t="s">
        <v>31446</v>
      </c>
      <c r="H461" s="190"/>
      <c r="I461" s="27"/>
      <c r="J461" s="189" t="s">
        <v>17</v>
      </c>
      <c r="K461" s="28"/>
    </row>
    <row r="462" ht="22.5" customHeight="1">
      <c r="A462" s="147">
        <v>46167.0</v>
      </c>
      <c r="B462" s="15">
        <v>46164.0</v>
      </c>
      <c r="C462" s="44">
        <v>43405.0</v>
      </c>
      <c r="D462" s="181" t="s">
        <v>30110</v>
      </c>
      <c r="E462" s="100"/>
      <c r="F462" s="112" t="str">
        <f t="shared" si="1"/>
        <v>IVANNA SUDANEY ZUANIC LÍBANO </v>
      </c>
      <c r="G462" s="100" t="s">
        <v>30111</v>
      </c>
      <c r="H462" s="190"/>
      <c r="I462" s="27"/>
      <c r="J462" s="189" t="s">
        <v>17</v>
      </c>
      <c r="K462" s="28"/>
    </row>
    <row r="463" ht="22.5" customHeight="1">
      <c r="A463" s="147">
        <v>46167.0</v>
      </c>
      <c r="B463" s="15">
        <v>46164.0</v>
      </c>
      <c r="C463" s="44">
        <v>44743.0</v>
      </c>
      <c r="D463" s="181" t="s">
        <v>31447</v>
      </c>
      <c r="E463" s="100"/>
      <c r="F463" s="112" t="str">
        <f t="shared" si="1"/>
        <v>ELIZABETH CECILIA GARCÍA ALBADIZ </v>
      </c>
      <c r="G463" s="100" t="s">
        <v>31448</v>
      </c>
      <c r="H463" s="190"/>
      <c r="I463" s="27"/>
      <c r="J463" s="189" t="s">
        <v>17</v>
      </c>
      <c r="K463" s="28"/>
    </row>
    <row r="464" ht="22.5" customHeight="1">
      <c r="A464" s="147">
        <v>46167.0</v>
      </c>
      <c r="B464" s="15">
        <v>46164.0</v>
      </c>
      <c r="C464" s="44">
        <v>44743.0</v>
      </c>
      <c r="D464" s="181" t="s">
        <v>31449</v>
      </c>
      <c r="E464" s="100"/>
      <c r="F464" s="112" t="str">
        <f t="shared" si="1"/>
        <v>MAURICIO ANDRÉS RIVERA PEÑALOZA </v>
      </c>
      <c r="G464" s="100" t="s">
        <v>30132</v>
      </c>
      <c r="H464" s="190"/>
      <c r="I464" s="27"/>
      <c r="J464" s="189" t="s">
        <v>17</v>
      </c>
      <c r="K464" s="23" t="s">
        <v>15</v>
      </c>
    </row>
    <row r="465" ht="22.5" customHeight="1">
      <c r="A465" s="147">
        <v>46167.0</v>
      </c>
      <c r="B465" s="46"/>
      <c r="C465" s="44">
        <v>44652.0</v>
      </c>
      <c r="D465" s="181" t="s">
        <v>31450</v>
      </c>
      <c r="E465" s="100"/>
      <c r="F465" s="112" t="str">
        <f t="shared" si="1"/>
        <v>CARLOS ALEJANDRO ERICES RÍOS </v>
      </c>
      <c r="G465" s="100" t="s">
        <v>31451</v>
      </c>
      <c r="H465" s="190"/>
      <c r="I465" s="27"/>
      <c r="J465" s="189" t="s">
        <v>17</v>
      </c>
      <c r="K465" s="28"/>
    </row>
    <row r="466" ht="22.5" customHeight="1">
      <c r="A466" s="147">
        <v>46167.0</v>
      </c>
      <c r="B466" s="15"/>
      <c r="C466" s="46" t="s">
        <v>106</v>
      </c>
      <c r="D466" s="181" t="s">
        <v>31452</v>
      </c>
      <c r="E466" s="100"/>
      <c r="F466" s="112" t="str">
        <f t="shared" si="1"/>
        <v>HÉCTOR RENÉ LAGOS PULGAR </v>
      </c>
      <c r="G466" s="100" t="s">
        <v>31453</v>
      </c>
      <c r="H466" s="190"/>
      <c r="I466" s="27"/>
      <c r="J466" s="189" t="s">
        <v>21</v>
      </c>
      <c r="K466" s="28"/>
    </row>
    <row r="467" ht="22.5" customHeight="1">
      <c r="A467" s="147">
        <v>46167.0</v>
      </c>
      <c r="B467" s="46"/>
      <c r="C467" s="44">
        <v>40969.0</v>
      </c>
      <c r="D467" s="181" t="s">
        <v>25924</v>
      </c>
      <c r="E467" s="100"/>
      <c r="F467" s="112" t="str">
        <f t="shared" si="1"/>
        <v>XIMENA DEL CARMEN VELÁSQUEZ RIQUELME </v>
      </c>
      <c r="G467" s="100" t="s">
        <v>25925</v>
      </c>
      <c r="H467" s="190"/>
      <c r="I467" s="27"/>
      <c r="J467" s="189" t="s">
        <v>17</v>
      </c>
      <c r="K467" s="28"/>
    </row>
    <row r="468" ht="22.5" customHeight="1">
      <c r="A468" s="147">
        <v>46167.0</v>
      </c>
      <c r="B468" s="15"/>
      <c r="C468" s="46" t="s">
        <v>232</v>
      </c>
      <c r="D468" s="181" t="s">
        <v>31454</v>
      </c>
      <c r="E468" s="100"/>
      <c r="F468" s="112" t="str">
        <f t="shared" si="1"/>
        <v>CATALINA BERNABETT GALAZ DÍAZ </v>
      </c>
      <c r="G468" s="100" t="s">
        <v>31455</v>
      </c>
      <c r="H468" s="190"/>
      <c r="I468" s="27"/>
      <c r="J468" s="189" t="s">
        <v>21</v>
      </c>
      <c r="K468" s="28"/>
    </row>
    <row r="469" ht="22.5" customHeight="1">
      <c r="A469" s="147">
        <v>46167.0</v>
      </c>
      <c r="B469" s="15">
        <v>46168.0</v>
      </c>
      <c r="C469" s="44">
        <v>44621.0</v>
      </c>
      <c r="D469" s="181" t="s">
        <v>31456</v>
      </c>
      <c r="E469" s="100"/>
      <c r="F469" s="112" t="str">
        <f t="shared" si="1"/>
        <v>CLAUDIA CYBELE GUERRERO VALDÉS </v>
      </c>
      <c r="G469" s="100" t="s">
        <v>31457</v>
      </c>
      <c r="H469" s="190"/>
      <c r="I469" s="27"/>
      <c r="J469" s="189" t="s">
        <v>17</v>
      </c>
      <c r="K469" s="28"/>
    </row>
    <row r="470" ht="22.5" customHeight="1">
      <c r="A470" s="147">
        <v>46167.0</v>
      </c>
      <c r="B470" s="15"/>
      <c r="C470" s="46" t="s">
        <v>232</v>
      </c>
      <c r="D470" s="181" t="s">
        <v>22471</v>
      </c>
      <c r="E470" s="100"/>
      <c r="F470" s="112" t="str">
        <f t="shared" si="1"/>
        <v>CRISTOPHER MATÍAS GARCÍA LÓPEZ </v>
      </c>
      <c r="G470" s="100" t="s">
        <v>31458</v>
      </c>
      <c r="H470" s="190"/>
      <c r="I470" s="27"/>
      <c r="J470" s="189" t="s">
        <v>21</v>
      </c>
      <c r="K470" s="28"/>
    </row>
    <row r="471" ht="22.5" customHeight="1">
      <c r="A471" s="147">
        <v>46168.0</v>
      </c>
      <c r="B471" s="15"/>
      <c r="C471" s="44"/>
      <c r="D471" s="181" t="s">
        <v>31459</v>
      </c>
      <c r="E471" s="100"/>
      <c r="F471" s="112" t="str">
        <f t="shared" si="1"/>
        <v>CLAUDIA YESENIA DELFINO CABRERA </v>
      </c>
      <c r="G471" s="100" t="s">
        <v>31460</v>
      </c>
      <c r="H471" s="39"/>
      <c r="I471" s="27"/>
      <c r="J471" s="191"/>
      <c r="K471" s="28"/>
    </row>
    <row r="472" ht="22.5" customHeight="1">
      <c r="A472" s="147">
        <v>46168.0</v>
      </c>
      <c r="B472" s="15"/>
      <c r="C472" s="46" t="s">
        <v>106</v>
      </c>
      <c r="D472" s="181" t="s">
        <v>31461</v>
      </c>
      <c r="E472" s="100"/>
      <c r="F472" s="112" t="str">
        <f t="shared" si="1"/>
        <v>CAMILA BELÉN ROJAS RAMÍREZ </v>
      </c>
      <c r="G472" s="100" t="s">
        <v>31462</v>
      </c>
      <c r="H472" s="190"/>
      <c r="I472" s="27"/>
      <c r="J472" s="189" t="s">
        <v>21</v>
      </c>
      <c r="K472" s="23" t="s">
        <v>22</v>
      </c>
    </row>
    <row r="473" ht="22.5" customHeight="1">
      <c r="A473" s="147">
        <v>46168.0</v>
      </c>
      <c r="B473" s="15">
        <v>46162.0</v>
      </c>
      <c r="C473" s="44">
        <v>45108.0</v>
      </c>
      <c r="D473" s="181" t="s">
        <v>31463</v>
      </c>
      <c r="E473" s="100"/>
      <c r="F473" s="112" t="str">
        <f t="shared" si="1"/>
        <v>GUILLERMO GUERRERO SANTANA </v>
      </c>
      <c r="G473" s="100" t="s">
        <v>31464</v>
      </c>
      <c r="H473" s="39" t="s">
        <v>33</v>
      </c>
      <c r="I473" s="27"/>
      <c r="J473" s="189" t="s">
        <v>17</v>
      </c>
      <c r="K473" s="23" t="s">
        <v>15</v>
      </c>
    </row>
    <row r="474" ht="22.5" customHeight="1">
      <c r="A474" s="147">
        <v>46168.0</v>
      </c>
      <c r="B474" s="46"/>
      <c r="C474" s="46" t="s">
        <v>1536</v>
      </c>
      <c r="D474" s="181" t="s">
        <v>31465</v>
      </c>
      <c r="E474" s="100"/>
      <c r="F474" s="112" t="str">
        <f t="shared" si="1"/>
        <v>GABRIELA ALICIA MORENO COX </v>
      </c>
      <c r="G474" s="100" t="s">
        <v>31466</v>
      </c>
      <c r="H474" s="39" t="s">
        <v>33</v>
      </c>
      <c r="I474" s="27"/>
      <c r="J474" s="189" t="s">
        <v>21</v>
      </c>
      <c r="K474" s="23" t="s">
        <v>15</v>
      </c>
    </row>
    <row r="475" ht="22.5" customHeight="1">
      <c r="A475" s="147">
        <v>46168.0</v>
      </c>
      <c r="B475" s="15"/>
      <c r="C475" s="46" t="s">
        <v>794</v>
      </c>
      <c r="D475" s="181" t="s">
        <v>31467</v>
      </c>
      <c r="E475" s="100"/>
      <c r="F475" s="112" t="str">
        <f t="shared" si="1"/>
        <v>RODRIGO ALEJANDRO POLANCO ITURRIETA </v>
      </c>
      <c r="G475" s="100" t="s">
        <v>31468</v>
      </c>
      <c r="H475" s="39" t="s">
        <v>33</v>
      </c>
      <c r="I475" s="27"/>
      <c r="J475" s="189" t="s">
        <v>21</v>
      </c>
      <c r="K475" s="23" t="s">
        <v>15</v>
      </c>
    </row>
    <row r="476" ht="22.5" customHeight="1">
      <c r="A476" s="147">
        <v>46168.0</v>
      </c>
      <c r="B476" s="46"/>
      <c r="C476" s="44">
        <v>43709.0</v>
      </c>
      <c r="D476" s="181" t="s">
        <v>26799</v>
      </c>
      <c r="E476" s="100"/>
      <c r="F476" s="112" t="str">
        <f t="shared" si="1"/>
        <v>IGNACIO ANDRÉS OLMOS ALEGRÍA </v>
      </c>
      <c r="G476" s="100" t="s">
        <v>26800</v>
      </c>
      <c r="H476" s="39" t="s">
        <v>33</v>
      </c>
      <c r="I476" s="27"/>
      <c r="J476" s="189" t="s">
        <v>17</v>
      </c>
      <c r="K476" s="23" t="s">
        <v>15</v>
      </c>
    </row>
    <row r="477" ht="22.5" customHeight="1">
      <c r="A477" s="147">
        <v>46168.0</v>
      </c>
      <c r="B477" s="15"/>
      <c r="C477" s="46" t="s">
        <v>122</v>
      </c>
      <c r="D477" s="181" t="s">
        <v>31469</v>
      </c>
      <c r="E477" s="100"/>
      <c r="F477" s="112" t="str">
        <f t="shared" si="1"/>
        <v>SARA MARÍA GONZÁLEZ LLANOS </v>
      </c>
      <c r="G477" s="100" t="s">
        <v>31470</v>
      </c>
      <c r="H477" s="39" t="s">
        <v>33</v>
      </c>
      <c r="I477" s="27"/>
      <c r="J477" s="189" t="s">
        <v>21226</v>
      </c>
      <c r="K477" s="23" t="s">
        <v>15</v>
      </c>
    </row>
    <row r="478" ht="22.5" customHeight="1">
      <c r="A478" s="147">
        <v>46168.0</v>
      </c>
      <c r="B478" s="15"/>
      <c r="C478" s="46" t="s">
        <v>106</v>
      </c>
      <c r="D478" s="181" t="s">
        <v>31471</v>
      </c>
      <c r="E478" s="100"/>
      <c r="F478" s="112" t="str">
        <f t="shared" si="1"/>
        <v>PATRICIA ELIZABETH PÉREZ MILLA </v>
      </c>
      <c r="G478" s="100" t="s">
        <v>31472</v>
      </c>
      <c r="H478" s="39" t="s">
        <v>33</v>
      </c>
      <c r="I478" s="27"/>
      <c r="J478" s="189" t="s">
        <v>21</v>
      </c>
      <c r="K478" s="23" t="s">
        <v>15</v>
      </c>
    </row>
    <row r="479" ht="22.5" customHeight="1">
      <c r="A479" s="147">
        <v>46168.0</v>
      </c>
      <c r="B479" s="15"/>
      <c r="C479" s="46" t="s">
        <v>232</v>
      </c>
      <c r="D479" s="181" t="s">
        <v>31473</v>
      </c>
      <c r="E479" s="100"/>
      <c r="F479" s="112" t="str">
        <f t="shared" si="1"/>
        <v>PABLO ENRIQUE MOLINA ROZAS </v>
      </c>
      <c r="G479" s="100" t="s">
        <v>19933</v>
      </c>
      <c r="H479" s="39" t="s">
        <v>33</v>
      </c>
      <c r="I479" s="27"/>
      <c r="J479" s="189" t="s">
        <v>21226</v>
      </c>
      <c r="K479" s="23" t="s">
        <v>15</v>
      </c>
    </row>
    <row r="480" ht="22.5" customHeight="1">
      <c r="A480" s="147">
        <v>46168.0</v>
      </c>
      <c r="B480" s="15"/>
      <c r="C480" s="46" t="s">
        <v>228</v>
      </c>
      <c r="D480" s="181" t="s">
        <v>31474</v>
      </c>
      <c r="E480" s="100"/>
      <c r="F480" s="112" t="str">
        <f t="shared" si="1"/>
        <v>ANGEL ENRIQUE BERTINELLI URZÚA </v>
      </c>
      <c r="G480" s="100" t="s">
        <v>31475</v>
      </c>
      <c r="H480" s="39" t="s">
        <v>33</v>
      </c>
      <c r="I480" s="27"/>
      <c r="J480" s="189" t="s">
        <v>21</v>
      </c>
      <c r="K480" s="23" t="s">
        <v>15</v>
      </c>
    </row>
    <row r="481" ht="22.5" customHeight="1">
      <c r="A481" s="147">
        <v>46168.0</v>
      </c>
      <c r="B481" s="15">
        <v>46164.0</v>
      </c>
      <c r="C481" s="44">
        <v>43647.0</v>
      </c>
      <c r="D481" s="181" t="s">
        <v>31476</v>
      </c>
      <c r="E481" s="100"/>
      <c r="F481" s="112" t="str">
        <f t="shared" si="1"/>
        <v>ROMULO DEL CARMEN DIAZ ORTIZ </v>
      </c>
      <c r="G481" s="100" t="s">
        <v>31477</v>
      </c>
      <c r="H481" s="39" t="s">
        <v>33</v>
      </c>
      <c r="I481" s="27"/>
      <c r="J481" s="189" t="s">
        <v>17</v>
      </c>
      <c r="K481" s="23" t="s">
        <v>15</v>
      </c>
    </row>
    <row r="482" ht="22.5" customHeight="1">
      <c r="A482" s="147">
        <v>46168.0</v>
      </c>
      <c r="B482" s="15">
        <v>46168.0</v>
      </c>
      <c r="C482" s="44">
        <v>43647.0</v>
      </c>
      <c r="D482" s="181" t="s">
        <v>31478</v>
      </c>
      <c r="E482" s="100"/>
      <c r="F482" s="112" t="str">
        <f t="shared" si="1"/>
        <v>MAURICIO ANDRÉS PIZARRO VÁSQUEZ </v>
      </c>
      <c r="G482" s="100" t="s">
        <v>31479</v>
      </c>
      <c r="H482" s="39" t="s">
        <v>33</v>
      </c>
      <c r="I482" s="27"/>
      <c r="J482" s="189" t="s">
        <v>17</v>
      </c>
      <c r="K482" s="23" t="s">
        <v>15</v>
      </c>
    </row>
    <row r="483" ht="22.5" customHeight="1">
      <c r="A483" s="147">
        <v>46168.0</v>
      </c>
      <c r="B483" s="15"/>
      <c r="C483" s="46" t="s">
        <v>122</v>
      </c>
      <c r="D483" s="181" t="s">
        <v>31480</v>
      </c>
      <c r="E483" s="100"/>
      <c r="F483" s="112" t="str">
        <f t="shared" si="1"/>
        <v>PABLO ANDRÉS SANDOVAL CERDA </v>
      </c>
      <c r="G483" s="100" t="s">
        <v>31481</v>
      </c>
      <c r="H483" s="39" t="s">
        <v>33</v>
      </c>
      <c r="I483" s="27"/>
      <c r="J483" s="189" t="s">
        <v>21</v>
      </c>
      <c r="K483" s="23" t="s">
        <v>15</v>
      </c>
    </row>
    <row r="484" ht="22.5" customHeight="1">
      <c r="A484" s="147">
        <v>46168.0</v>
      </c>
      <c r="B484" s="15">
        <v>46168.0</v>
      </c>
      <c r="C484" s="44">
        <v>43647.0</v>
      </c>
      <c r="D484" s="181" t="s">
        <v>31482</v>
      </c>
      <c r="E484" s="100"/>
      <c r="F484" s="112" t="str">
        <f t="shared" si="1"/>
        <v>GRACIELA DEL PILAR OLIVARES GONZÁLEZ </v>
      </c>
      <c r="G484" s="100" t="s">
        <v>31483</v>
      </c>
      <c r="H484" s="39" t="s">
        <v>33</v>
      </c>
      <c r="I484" s="27"/>
      <c r="J484" s="189" t="s">
        <v>17</v>
      </c>
      <c r="K484" s="23" t="s">
        <v>15</v>
      </c>
    </row>
    <row r="485" ht="22.5" customHeight="1">
      <c r="A485" s="147">
        <v>46168.0</v>
      </c>
      <c r="B485" s="15">
        <v>46168.0</v>
      </c>
      <c r="C485" s="44">
        <v>43678.0</v>
      </c>
      <c r="D485" s="181" t="s">
        <v>31484</v>
      </c>
      <c r="E485" s="100"/>
      <c r="F485" s="112" t="str">
        <f t="shared" si="1"/>
        <v>CARLOS ENRIQUE ROJO TAPIA </v>
      </c>
      <c r="G485" s="100" t="s">
        <v>31485</v>
      </c>
      <c r="H485" s="190"/>
      <c r="I485" s="27"/>
      <c r="J485" s="189" t="s">
        <v>17</v>
      </c>
      <c r="K485" s="28"/>
    </row>
    <row r="486" ht="22.5" customHeight="1">
      <c r="A486" s="147">
        <v>46168.0</v>
      </c>
      <c r="B486" s="15"/>
      <c r="C486" s="46" t="s">
        <v>106</v>
      </c>
      <c r="D486" s="181" t="s">
        <v>31486</v>
      </c>
      <c r="E486" s="100"/>
      <c r="F486" s="112" t="str">
        <f t="shared" si="1"/>
        <v>BÁRBARA DESIRE BASUALTO OLIVA </v>
      </c>
      <c r="G486" s="100" t="s">
        <v>31487</v>
      </c>
      <c r="H486" s="39" t="s">
        <v>33</v>
      </c>
      <c r="I486" s="27"/>
      <c r="J486" s="189" t="s">
        <v>21</v>
      </c>
      <c r="K486" s="23" t="s">
        <v>15</v>
      </c>
    </row>
    <row r="487" ht="22.5" customHeight="1">
      <c r="A487" s="147">
        <v>46168.0</v>
      </c>
      <c r="B487" s="15"/>
      <c r="C487" s="46" t="s">
        <v>30099</v>
      </c>
      <c r="D487" s="181" t="s">
        <v>30100</v>
      </c>
      <c r="E487" s="100"/>
      <c r="F487" s="112" t="str">
        <f t="shared" si="1"/>
        <v>CRISTIAN IGNACIO GALLEGUILLOS TOLOZA </v>
      </c>
      <c r="G487" s="100" t="s">
        <v>30101</v>
      </c>
      <c r="H487" s="190"/>
      <c r="I487" s="27"/>
      <c r="J487" s="189" t="s">
        <v>21</v>
      </c>
      <c r="K487" s="28"/>
    </row>
    <row r="488" ht="22.5" customHeight="1">
      <c r="A488" s="147">
        <v>46168.0</v>
      </c>
      <c r="B488" s="15">
        <v>46168.0</v>
      </c>
      <c r="C488" s="44">
        <v>45413.0</v>
      </c>
      <c r="D488" s="181" t="s">
        <v>31488</v>
      </c>
      <c r="E488" s="100"/>
      <c r="F488" s="112" t="str">
        <f t="shared" si="1"/>
        <v>LUIS SEBASTIÁN GÓMEZ ESCÁRATE </v>
      </c>
      <c r="G488" s="100" t="s">
        <v>31489</v>
      </c>
      <c r="H488" s="39" t="s">
        <v>33</v>
      </c>
      <c r="I488" s="27"/>
      <c r="J488" s="189" t="s">
        <v>17</v>
      </c>
      <c r="K488" s="23" t="s">
        <v>15</v>
      </c>
    </row>
    <row r="489" ht="22.5" customHeight="1">
      <c r="A489" s="147">
        <v>46169.0</v>
      </c>
      <c r="B489" s="15"/>
      <c r="C489" s="44"/>
      <c r="D489" s="181" t="s">
        <v>31490</v>
      </c>
      <c r="E489" s="100"/>
      <c r="F489" s="112" t="str">
        <f t="shared" si="1"/>
        <v>JASMÍN POLETTE OYANADEL GUERRA </v>
      </c>
      <c r="G489" s="100" t="s">
        <v>31491</v>
      </c>
      <c r="H489" s="39"/>
      <c r="I489" s="27"/>
      <c r="J489" s="191"/>
      <c r="K489" s="28"/>
    </row>
    <row r="490" ht="22.5" customHeight="1">
      <c r="A490" s="147">
        <v>46169.0</v>
      </c>
      <c r="B490" s="15">
        <v>46134.0</v>
      </c>
      <c r="C490" s="44">
        <v>45505.0</v>
      </c>
      <c r="D490" s="181" t="s">
        <v>31492</v>
      </c>
      <c r="E490" s="100"/>
      <c r="F490" s="112" t="str">
        <f t="shared" si="1"/>
        <v>MARCO ANTONIO ESPINOZA GÁLVEZ </v>
      </c>
      <c r="G490" s="100" t="s">
        <v>31493</v>
      </c>
      <c r="H490" s="39" t="s">
        <v>33</v>
      </c>
      <c r="I490" s="27"/>
      <c r="J490" s="189" t="s">
        <v>17</v>
      </c>
      <c r="K490" s="23" t="s">
        <v>15</v>
      </c>
    </row>
    <row r="491" ht="22.5" customHeight="1">
      <c r="A491" s="147">
        <v>46169.0</v>
      </c>
      <c r="B491" s="15"/>
      <c r="C491" s="46" t="s">
        <v>106</v>
      </c>
      <c r="D491" s="181" t="s">
        <v>31494</v>
      </c>
      <c r="E491" s="100"/>
      <c r="F491" s="112" t="str">
        <f t="shared" si="1"/>
        <v>DENIS RODRIGO MARTÍNEZ ARIAS </v>
      </c>
      <c r="G491" s="100" t="s">
        <v>31495</v>
      </c>
      <c r="H491" s="39" t="s">
        <v>33</v>
      </c>
      <c r="I491" s="27"/>
      <c r="J491" s="189" t="s">
        <v>21</v>
      </c>
      <c r="K491" s="23" t="s">
        <v>15</v>
      </c>
    </row>
    <row r="492" ht="22.5" customHeight="1">
      <c r="A492" s="147">
        <v>46169.0</v>
      </c>
      <c r="B492" s="15">
        <v>46168.0</v>
      </c>
      <c r="C492" s="44">
        <v>43132.0</v>
      </c>
      <c r="D492" s="181" t="s">
        <v>31496</v>
      </c>
      <c r="E492" s="100"/>
      <c r="F492" s="112" t="str">
        <f t="shared" si="1"/>
        <v>VÍCTOR EDUARDO PULGAR ÁLVAREZ </v>
      </c>
      <c r="G492" s="100" t="s">
        <v>31497</v>
      </c>
      <c r="H492" s="39" t="s">
        <v>33</v>
      </c>
      <c r="I492" s="27"/>
      <c r="J492" s="189" t="s">
        <v>17</v>
      </c>
      <c r="K492" s="23" t="s">
        <v>15</v>
      </c>
    </row>
    <row r="493" ht="22.5" customHeight="1">
      <c r="A493" s="147">
        <v>46169.0</v>
      </c>
      <c r="B493" s="15"/>
      <c r="C493" s="46" t="s">
        <v>122</v>
      </c>
      <c r="D493" s="181" t="s">
        <v>31498</v>
      </c>
      <c r="E493" s="100"/>
      <c r="F493" s="112" t="str">
        <f t="shared" si="1"/>
        <v>CYNTHIA ANDREA SEREÑO MARTÍNEZ </v>
      </c>
      <c r="G493" s="100" t="s">
        <v>31499</v>
      </c>
      <c r="H493" s="39" t="s">
        <v>33</v>
      </c>
      <c r="I493" s="27"/>
      <c r="J493" s="189" t="s">
        <v>21</v>
      </c>
      <c r="K493" s="23" t="s">
        <v>15</v>
      </c>
    </row>
    <row r="494" ht="22.5" customHeight="1">
      <c r="A494" s="147">
        <v>46169.0</v>
      </c>
      <c r="B494" s="15"/>
      <c r="C494" s="46" t="s">
        <v>31500</v>
      </c>
      <c r="D494" s="181" t="s">
        <v>31501</v>
      </c>
      <c r="E494" s="100"/>
      <c r="F494" s="112" t="str">
        <f t="shared" si="1"/>
        <v>DENISSE GISSELE SANDOVAL BARRIGA </v>
      </c>
      <c r="G494" s="100" t="s">
        <v>31502</v>
      </c>
      <c r="H494" s="39" t="s">
        <v>33</v>
      </c>
      <c r="I494" s="27"/>
      <c r="J494" s="189" t="s">
        <v>21</v>
      </c>
      <c r="K494" s="23" t="s">
        <v>15</v>
      </c>
    </row>
    <row r="495" ht="22.5" customHeight="1">
      <c r="A495" s="147">
        <v>46169.0</v>
      </c>
      <c r="B495" s="15">
        <v>46155.0</v>
      </c>
      <c r="C495" s="44">
        <v>43647.0</v>
      </c>
      <c r="D495" s="181" t="s">
        <v>31503</v>
      </c>
      <c r="E495" s="100"/>
      <c r="F495" s="112" t="str">
        <f t="shared" si="1"/>
        <v>PABLO ANDRÉS CARVAJAL DÍAZ </v>
      </c>
      <c r="G495" s="100" t="s">
        <v>31504</v>
      </c>
      <c r="H495" s="39" t="s">
        <v>33</v>
      </c>
      <c r="I495" s="27"/>
      <c r="J495" s="189" t="s">
        <v>17</v>
      </c>
      <c r="K495" s="23" t="s">
        <v>15</v>
      </c>
    </row>
    <row r="496" ht="22.5" customHeight="1">
      <c r="A496" s="147">
        <v>46169.0</v>
      </c>
      <c r="B496" s="15">
        <v>46153.0</v>
      </c>
      <c r="C496" s="44">
        <v>43525.0</v>
      </c>
      <c r="D496" s="181" t="s">
        <v>31505</v>
      </c>
      <c r="E496" s="100"/>
      <c r="F496" s="112" t="str">
        <f t="shared" si="1"/>
        <v>ALEXI JONATAN VARGAS MARTÍNEZ </v>
      </c>
      <c r="G496" s="100" t="s">
        <v>31506</v>
      </c>
      <c r="H496" s="190"/>
      <c r="I496" s="27"/>
      <c r="J496" s="189" t="s">
        <v>17</v>
      </c>
      <c r="K496" s="28"/>
    </row>
    <row r="497" ht="22.5" customHeight="1">
      <c r="A497" s="147">
        <v>46169.0</v>
      </c>
      <c r="B497" s="15">
        <v>46155.0</v>
      </c>
      <c r="C497" s="44">
        <v>45444.0</v>
      </c>
      <c r="D497" s="181" t="s">
        <v>31507</v>
      </c>
      <c r="E497" s="100"/>
      <c r="F497" s="112" t="str">
        <f t="shared" si="1"/>
        <v>JUAN CARLOS BART HAUSER </v>
      </c>
      <c r="G497" s="100" t="s">
        <v>31508</v>
      </c>
      <c r="H497" s="39" t="s">
        <v>33</v>
      </c>
      <c r="I497" s="27"/>
      <c r="J497" s="189" t="s">
        <v>17</v>
      </c>
      <c r="K497" s="23" t="s">
        <v>15</v>
      </c>
    </row>
    <row r="498" ht="22.5" customHeight="1">
      <c r="A498" s="147">
        <v>46169.0</v>
      </c>
      <c r="B498" s="15">
        <v>46160.0</v>
      </c>
      <c r="C498" s="44">
        <v>44105.0</v>
      </c>
      <c r="D498" s="181" t="s">
        <v>31509</v>
      </c>
      <c r="E498" s="100"/>
      <c r="F498" s="112" t="str">
        <f t="shared" si="1"/>
        <v>LUIS ANTONIO TORO GARCÍA </v>
      </c>
      <c r="G498" s="100" t="s">
        <v>31510</v>
      </c>
      <c r="H498" s="39" t="s">
        <v>33</v>
      </c>
      <c r="I498" s="27"/>
      <c r="J498" s="189" t="s">
        <v>19</v>
      </c>
      <c r="K498" s="23" t="s">
        <v>15</v>
      </c>
    </row>
    <row r="499" ht="22.5" customHeight="1">
      <c r="A499" s="147">
        <v>46169.0</v>
      </c>
      <c r="B499" s="15">
        <v>46155.0</v>
      </c>
      <c r="C499" s="44">
        <v>44652.0</v>
      </c>
      <c r="D499" s="181" t="s">
        <v>31511</v>
      </c>
      <c r="E499" s="100"/>
      <c r="F499" s="112" t="str">
        <f t="shared" si="1"/>
        <v>ALEXIS ALEJANDRO PRIETO SOTO </v>
      </c>
      <c r="G499" s="100" t="s">
        <v>31512</v>
      </c>
      <c r="H499" s="39" t="s">
        <v>33</v>
      </c>
      <c r="I499" s="27"/>
      <c r="J499" s="189" t="s">
        <v>17</v>
      </c>
      <c r="K499" s="23" t="s">
        <v>15</v>
      </c>
    </row>
    <row r="500" ht="22.5" customHeight="1">
      <c r="A500" s="147">
        <v>46169.0</v>
      </c>
      <c r="B500" s="15">
        <v>46160.0</v>
      </c>
      <c r="C500" s="44">
        <v>45078.0</v>
      </c>
      <c r="D500" s="181" t="s">
        <v>31513</v>
      </c>
      <c r="E500" s="100"/>
      <c r="F500" s="112" t="str">
        <f t="shared" si="1"/>
        <v>LEOPOLDO IVÁN RIQUELME ALVARADO </v>
      </c>
      <c r="G500" s="100" t="s">
        <v>31514</v>
      </c>
      <c r="H500" s="39" t="s">
        <v>33</v>
      </c>
      <c r="I500" s="27"/>
      <c r="J500" s="189" t="s">
        <v>17</v>
      </c>
      <c r="K500" s="23" t="s">
        <v>15</v>
      </c>
    </row>
    <row r="501" ht="22.5" customHeight="1">
      <c r="A501" s="147">
        <v>46169.0</v>
      </c>
      <c r="B501" s="15"/>
      <c r="C501" s="46" t="s">
        <v>106</v>
      </c>
      <c r="D501" s="181" t="s">
        <v>31515</v>
      </c>
      <c r="E501" s="100"/>
      <c r="F501" s="112" t="str">
        <f t="shared" si="1"/>
        <v>VALENTINA PAMELA VERGARA LAMELIS </v>
      </c>
      <c r="G501" s="100" t="s">
        <v>31516</v>
      </c>
      <c r="H501" s="39" t="s">
        <v>33</v>
      </c>
      <c r="I501" s="27"/>
      <c r="J501" s="189" t="s">
        <v>21</v>
      </c>
      <c r="K501" s="23" t="s">
        <v>15</v>
      </c>
    </row>
    <row r="502" ht="22.5" customHeight="1">
      <c r="A502" s="147">
        <v>46169.0</v>
      </c>
      <c r="B502" s="15">
        <v>46164.0</v>
      </c>
      <c r="C502" s="44">
        <v>43739.0</v>
      </c>
      <c r="D502" s="181" t="s">
        <v>31517</v>
      </c>
      <c r="E502" s="100"/>
      <c r="F502" s="112" t="str">
        <f t="shared" si="1"/>
        <v>GUILLERMO ANTONIO BUSTAMANTE ROJAS </v>
      </c>
      <c r="G502" s="100" t="s">
        <v>31518</v>
      </c>
      <c r="H502" s="190"/>
      <c r="I502" s="27"/>
      <c r="J502" s="189" t="s">
        <v>17</v>
      </c>
      <c r="K502" s="28"/>
    </row>
    <row r="503" ht="22.5" customHeight="1">
      <c r="A503" s="147">
        <v>46169.0</v>
      </c>
      <c r="B503" s="15"/>
      <c r="C503" s="46" t="s">
        <v>122</v>
      </c>
      <c r="D503" s="181" t="s">
        <v>31519</v>
      </c>
      <c r="E503" s="100"/>
      <c r="F503" s="112" t="str">
        <f t="shared" si="1"/>
        <v>JUAN CARLOS AEDO COFRÉ </v>
      </c>
      <c r="G503" s="100" t="s">
        <v>31520</v>
      </c>
      <c r="H503" s="39" t="s">
        <v>33</v>
      </c>
      <c r="I503" s="27"/>
      <c r="J503" s="189" t="s">
        <v>21</v>
      </c>
      <c r="K503" s="23" t="s">
        <v>15</v>
      </c>
    </row>
    <row r="504" ht="22.5" customHeight="1">
      <c r="A504" s="147">
        <v>46169.0</v>
      </c>
      <c r="B504" s="15"/>
      <c r="C504" s="46" t="s">
        <v>228</v>
      </c>
      <c r="D504" s="181" t="s">
        <v>31521</v>
      </c>
      <c r="E504" s="100"/>
      <c r="F504" s="112" t="str">
        <f t="shared" si="1"/>
        <v>SANDRA MIREYA ROJAS GONZÁLEZ </v>
      </c>
      <c r="G504" s="100" t="s">
        <v>31522</v>
      </c>
      <c r="H504" s="39" t="s">
        <v>33</v>
      </c>
      <c r="I504" s="27"/>
      <c r="J504" s="189" t="s">
        <v>21</v>
      </c>
      <c r="K504" s="23" t="s">
        <v>15</v>
      </c>
    </row>
    <row r="505" ht="22.5" customHeight="1">
      <c r="A505" s="147">
        <v>46169.0</v>
      </c>
      <c r="B505" s="15">
        <v>46168.0</v>
      </c>
      <c r="C505" s="44">
        <v>45078.0</v>
      </c>
      <c r="D505" s="181" t="s">
        <v>31523</v>
      </c>
      <c r="E505" s="100"/>
      <c r="F505" s="112" t="str">
        <f t="shared" si="1"/>
        <v>DENNIS ALBERTO CONTRERAS JIMÉNEZ </v>
      </c>
      <c r="G505" s="100" t="s">
        <v>31524</v>
      </c>
      <c r="H505" s="39" t="s">
        <v>33</v>
      </c>
      <c r="I505" s="27"/>
      <c r="J505" s="189" t="s">
        <v>17</v>
      </c>
      <c r="K505" s="23" t="s">
        <v>15</v>
      </c>
    </row>
    <row r="506" ht="22.5" customHeight="1">
      <c r="A506" s="147">
        <v>46169.0</v>
      </c>
      <c r="B506" s="15">
        <v>46168.0</v>
      </c>
      <c r="C506" s="44">
        <v>43800.0</v>
      </c>
      <c r="D506" s="181" t="s">
        <v>31525</v>
      </c>
      <c r="E506" s="100"/>
      <c r="F506" s="112" t="str">
        <f t="shared" si="1"/>
        <v>MARCOS ESTEBAN CARIPÁN VILLARROEL </v>
      </c>
      <c r="G506" s="100" t="s">
        <v>31526</v>
      </c>
      <c r="H506" s="39" t="s">
        <v>33</v>
      </c>
      <c r="I506" s="27"/>
      <c r="J506" s="189" t="s">
        <v>17</v>
      </c>
      <c r="K506" s="23" t="s">
        <v>15</v>
      </c>
    </row>
    <row r="507" ht="22.5" customHeight="1">
      <c r="A507" s="147">
        <v>46169.0</v>
      </c>
      <c r="B507" s="46"/>
      <c r="C507" s="44">
        <v>45139.0</v>
      </c>
      <c r="D507" s="181" t="s">
        <v>31527</v>
      </c>
      <c r="E507" s="100"/>
      <c r="F507" s="112" t="str">
        <f t="shared" si="1"/>
        <v>JOCELYN BETZABETH CONTRERAS DONOSO </v>
      </c>
      <c r="G507" s="100" t="s">
        <v>31528</v>
      </c>
      <c r="H507" s="39" t="s">
        <v>33</v>
      </c>
      <c r="I507" s="27"/>
      <c r="J507" s="189" t="s">
        <v>17</v>
      </c>
      <c r="K507" s="23" t="s">
        <v>15</v>
      </c>
    </row>
    <row r="508" ht="22.5" customHeight="1">
      <c r="A508" s="147">
        <v>46169.0</v>
      </c>
      <c r="B508" s="15"/>
      <c r="C508" s="46" t="s">
        <v>122</v>
      </c>
      <c r="D508" s="181" t="s">
        <v>31529</v>
      </c>
      <c r="E508" s="100"/>
      <c r="F508" s="112" t="str">
        <f t="shared" si="1"/>
        <v>SOFÍA YESSENIA MONDACA SUÁREZ </v>
      </c>
      <c r="G508" s="100" t="s">
        <v>31530</v>
      </c>
      <c r="H508" s="39" t="s">
        <v>33</v>
      </c>
      <c r="I508" s="27"/>
      <c r="J508" s="189" t="s">
        <v>21226</v>
      </c>
      <c r="K508" s="28"/>
    </row>
    <row r="509" ht="22.5" customHeight="1">
      <c r="A509" s="147">
        <v>46169.0</v>
      </c>
      <c r="B509" s="15"/>
      <c r="C509" s="46" t="s">
        <v>106</v>
      </c>
      <c r="D509" s="181" t="s">
        <v>31531</v>
      </c>
      <c r="E509" s="100"/>
      <c r="F509" s="112" t="str">
        <f t="shared" si="1"/>
        <v>CONSTANZA ELIANA ROJAS CORTEZ </v>
      </c>
      <c r="G509" s="100" t="s">
        <v>31532</v>
      </c>
      <c r="H509" s="39" t="s">
        <v>33</v>
      </c>
      <c r="I509" s="27"/>
      <c r="J509" s="189" t="s">
        <v>21</v>
      </c>
      <c r="K509" s="23" t="s">
        <v>15</v>
      </c>
    </row>
    <row r="510" ht="22.5" customHeight="1">
      <c r="A510" s="147">
        <v>46169.0</v>
      </c>
      <c r="B510" s="15">
        <v>46170.0</v>
      </c>
      <c r="C510" s="44">
        <v>45108.0</v>
      </c>
      <c r="D510" s="181" t="s">
        <v>31533</v>
      </c>
      <c r="E510" s="100"/>
      <c r="F510" s="112" t="str">
        <f t="shared" si="1"/>
        <v>RODRIGO ENRIQUE BEJARANO SALINAS </v>
      </c>
      <c r="G510" s="100" t="s">
        <v>31534</v>
      </c>
      <c r="H510" s="39" t="s">
        <v>33</v>
      </c>
      <c r="I510" s="27"/>
      <c r="J510" s="189" t="s">
        <v>19</v>
      </c>
      <c r="K510" s="23" t="s">
        <v>15</v>
      </c>
    </row>
    <row r="511" ht="22.5" customHeight="1">
      <c r="A511" s="147">
        <v>46169.0</v>
      </c>
      <c r="B511" s="15">
        <v>46169.0</v>
      </c>
      <c r="C511" s="44">
        <v>43101.0</v>
      </c>
      <c r="D511" s="181" t="s">
        <v>31535</v>
      </c>
      <c r="E511" s="100"/>
      <c r="F511" s="112" t="str">
        <f t="shared" si="1"/>
        <v>MARIO ALFONSO GONZALEZ PORTALES </v>
      </c>
      <c r="G511" s="100" t="s">
        <v>31536</v>
      </c>
      <c r="H511" s="39" t="s">
        <v>33</v>
      </c>
      <c r="I511" s="27"/>
      <c r="J511" s="189" t="s">
        <v>17</v>
      </c>
      <c r="K511" s="23" t="s">
        <v>18</v>
      </c>
    </row>
    <row r="512" ht="22.5" customHeight="1">
      <c r="A512" s="147">
        <v>46170.0</v>
      </c>
      <c r="B512" s="15"/>
      <c r="C512" s="46" t="s">
        <v>3623</v>
      </c>
      <c r="D512" s="181" t="s">
        <v>31537</v>
      </c>
      <c r="E512" s="100"/>
      <c r="F512" s="112" t="str">
        <f t="shared" si="1"/>
        <v>EMILIO ENRIQUE CHÁVEZ ALARCÓN </v>
      </c>
      <c r="G512" s="100" t="s">
        <v>31538</v>
      </c>
      <c r="H512" s="39" t="s">
        <v>33</v>
      </c>
      <c r="I512" s="27"/>
      <c r="J512" s="189" t="s">
        <v>21</v>
      </c>
      <c r="K512" s="23" t="s">
        <v>15</v>
      </c>
    </row>
    <row r="513" ht="22.5" customHeight="1">
      <c r="A513" s="147">
        <v>46170.0</v>
      </c>
      <c r="B513" s="15"/>
      <c r="C513" s="46" t="s">
        <v>106</v>
      </c>
      <c r="D513" s="181" t="s">
        <v>31539</v>
      </c>
      <c r="E513" s="100"/>
      <c r="F513" s="112" t="str">
        <f t="shared" si="1"/>
        <v>XIMENA VIVIANA MARTÍNEZ CÁRDENAS </v>
      </c>
      <c r="G513" s="100" t="s">
        <v>31540</v>
      </c>
      <c r="H513" s="39" t="s">
        <v>33</v>
      </c>
      <c r="I513" s="27"/>
      <c r="J513" s="189" t="s">
        <v>21</v>
      </c>
      <c r="K513" s="23" t="s">
        <v>15</v>
      </c>
    </row>
    <row r="514" ht="22.5" customHeight="1">
      <c r="A514" s="147">
        <v>46170.0</v>
      </c>
      <c r="B514" s="15"/>
      <c r="C514" s="46" t="s">
        <v>106</v>
      </c>
      <c r="D514" s="181" t="s">
        <v>31541</v>
      </c>
      <c r="E514" s="100"/>
      <c r="F514" s="112" t="str">
        <f t="shared" si="1"/>
        <v>ARACELI DENISE VÁSQUEZ CERNA </v>
      </c>
      <c r="G514" s="100" t="s">
        <v>31542</v>
      </c>
      <c r="H514" s="190"/>
      <c r="I514" s="27"/>
      <c r="J514" s="189" t="s">
        <v>21</v>
      </c>
      <c r="K514" s="28"/>
    </row>
    <row r="515" ht="22.5" customHeight="1">
      <c r="A515" s="147">
        <v>46170.0</v>
      </c>
      <c r="B515" s="15"/>
      <c r="C515" s="46" t="s">
        <v>106</v>
      </c>
      <c r="D515" s="181" t="s">
        <v>31543</v>
      </c>
      <c r="E515" s="100"/>
      <c r="F515" s="112" t="str">
        <f t="shared" si="1"/>
        <v>CLAUDIO SERGIO BUSTOS FUENTES </v>
      </c>
      <c r="G515" s="100" t="s">
        <v>31544</v>
      </c>
      <c r="H515" s="39" t="s">
        <v>33</v>
      </c>
      <c r="I515" s="27"/>
      <c r="J515" s="189" t="s">
        <v>21</v>
      </c>
      <c r="K515" s="23" t="s">
        <v>15</v>
      </c>
    </row>
    <row r="516" ht="22.5" customHeight="1">
      <c r="A516" s="147">
        <v>46170.0</v>
      </c>
      <c r="B516" s="15">
        <v>46168.0</v>
      </c>
      <c r="C516" s="44">
        <v>45413.0</v>
      </c>
      <c r="D516" s="181" t="s">
        <v>31545</v>
      </c>
      <c r="E516" s="100"/>
      <c r="F516" s="112" t="str">
        <f t="shared" si="1"/>
        <v>MYLENKA ANDREA BUDROVICH VILLENA </v>
      </c>
      <c r="G516" s="100" t="s">
        <v>31546</v>
      </c>
      <c r="H516" s="39" t="s">
        <v>33</v>
      </c>
      <c r="I516" s="27"/>
      <c r="J516" s="189" t="s">
        <v>17</v>
      </c>
      <c r="K516" s="23" t="s">
        <v>15</v>
      </c>
    </row>
    <row r="517" ht="22.5" customHeight="1">
      <c r="A517" s="147">
        <v>46170.0</v>
      </c>
      <c r="B517" s="15">
        <v>46161.0</v>
      </c>
      <c r="C517" s="44">
        <v>43647.0</v>
      </c>
      <c r="D517" s="181" t="s">
        <v>31547</v>
      </c>
      <c r="E517" s="100"/>
      <c r="F517" s="112" t="str">
        <f t="shared" si="1"/>
        <v>CLAUDIO ANDRES COVARRUBIAS SILVA </v>
      </c>
      <c r="G517" s="100" t="s">
        <v>31548</v>
      </c>
      <c r="H517" s="39" t="s">
        <v>33</v>
      </c>
      <c r="I517" s="27"/>
      <c r="J517" s="189" t="s">
        <v>17</v>
      </c>
      <c r="K517" s="23" t="s">
        <v>15</v>
      </c>
    </row>
    <row r="518" ht="22.5" customHeight="1">
      <c r="A518" s="147">
        <v>46170.0</v>
      </c>
      <c r="B518" s="15">
        <v>46153.0</v>
      </c>
      <c r="C518" s="44">
        <v>43252.0</v>
      </c>
      <c r="D518" s="181" t="s">
        <v>31549</v>
      </c>
      <c r="E518" s="100"/>
      <c r="F518" s="112" t="str">
        <f t="shared" si="1"/>
        <v>JORGE ESTEBAN SALGADO TOLEDO </v>
      </c>
      <c r="G518" s="100" t="s">
        <v>7137</v>
      </c>
      <c r="H518" s="190"/>
      <c r="I518" s="27"/>
      <c r="J518" s="189" t="s">
        <v>17</v>
      </c>
      <c r="K518" s="28"/>
    </row>
    <row r="519" ht="22.5" customHeight="1">
      <c r="A519" s="147">
        <v>46170.0</v>
      </c>
      <c r="B519" s="15"/>
      <c r="C519" s="44" t="s">
        <v>106</v>
      </c>
      <c r="D519" s="181" t="s">
        <v>31550</v>
      </c>
      <c r="E519" s="100"/>
      <c r="F519" s="112" t="str">
        <f t="shared" si="1"/>
        <v>NILA SALOMÉ LEIVA SAAVEDRA </v>
      </c>
      <c r="G519" s="100" t="s">
        <v>31551</v>
      </c>
      <c r="H519" s="39" t="s">
        <v>33</v>
      </c>
      <c r="I519" s="27"/>
      <c r="J519" s="189" t="s">
        <v>21</v>
      </c>
      <c r="K519" s="23" t="s">
        <v>15</v>
      </c>
    </row>
    <row r="520" ht="22.5" customHeight="1">
      <c r="A520" s="147">
        <v>46170.0</v>
      </c>
      <c r="B520" s="15">
        <v>46154.0</v>
      </c>
      <c r="C520" s="44">
        <v>43647.0</v>
      </c>
      <c r="D520" s="181" t="s">
        <v>31552</v>
      </c>
      <c r="E520" s="100"/>
      <c r="F520" s="112" t="str">
        <f t="shared" si="1"/>
        <v>MARÍA PAULINA SEPÚLVEDA ORTEGA </v>
      </c>
      <c r="G520" s="100" t="s">
        <v>31553</v>
      </c>
      <c r="H520" s="39" t="s">
        <v>33</v>
      </c>
      <c r="I520" s="27"/>
      <c r="J520" s="189" t="s">
        <v>17</v>
      </c>
      <c r="K520" s="23" t="s">
        <v>15</v>
      </c>
    </row>
    <row r="521" ht="22.5" customHeight="1">
      <c r="A521" s="147">
        <v>46170.0</v>
      </c>
      <c r="B521" s="15">
        <v>46155.0</v>
      </c>
      <c r="C521" s="44">
        <v>45231.0</v>
      </c>
      <c r="D521" s="181" t="s">
        <v>31554</v>
      </c>
      <c r="E521" s="100"/>
      <c r="F521" s="112" t="str">
        <f t="shared" si="1"/>
        <v>SIGISFREDO FERNANDO BELMAR CÁDIZ </v>
      </c>
      <c r="G521" s="100" t="s">
        <v>31555</v>
      </c>
      <c r="H521" s="39" t="s">
        <v>33</v>
      </c>
      <c r="I521" s="27"/>
      <c r="J521" s="189" t="s">
        <v>17</v>
      </c>
      <c r="K521" s="23" t="s">
        <v>15</v>
      </c>
    </row>
    <row r="522" ht="22.5" customHeight="1">
      <c r="A522" s="147">
        <v>46170.0</v>
      </c>
      <c r="B522" s="15"/>
      <c r="C522" s="46" t="s">
        <v>546</v>
      </c>
      <c r="D522" s="181" t="s">
        <v>31556</v>
      </c>
      <c r="E522" s="100"/>
      <c r="F522" s="112" t="str">
        <f t="shared" si="1"/>
        <v>CAROLINA ELIZABETH MENA SALVATIERRA </v>
      </c>
      <c r="G522" s="100" t="s">
        <v>31557</v>
      </c>
      <c r="H522" s="190"/>
      <c r="I522" s="27"/>
      <c r="J522" s="189" t="s">
        <v>26</v>
      </c>
      <c r="K522" s="28"/>
    </row>
    <row r="523" ht="22.5" customHeight="1">
      <c r="A523" s="147">
        <v>46170.0</v>
      </c>
      <c r="B523" s="15"/>
      <c r="C523" s="46" t="s">
        <v>106</v>
      </c>
      <c r="D523" s="181" t="s">
        <v>31558</v>
      </c>
      <c r="E523" s="100"/>
      <c r="F523" s="112" t="str">
        <f t="shared" si="1"/>
        <v>ARÍSTIDES ALFREDO SÁNCHEZ ROJAS </v>
      </c>
      <c r="G523" s="100" t="s">
        <v>31559</v>
      </c>
      <c r="H523" s="39" t="s">
        <v>33</v>
      </c>
      <c r="I523" s="27"/>
      <c r="J523" s="189" t="s">
        <v>21</v>
      </c>
      <c r="K523" s="23" t="s">
        <v>15</v>
      </c>
    </row>
    <row r="524" ht="22.5" customHeight="1">
      <c r="A524" s="147">
        <v>46170.0</v>
      </c>
      <c r="B524" s="15">
        <v>46168.0</v>
      </c>
      <c r="C524" s="44">
        <v>42491.0</v>
      </c>
      <c r="D524" s="181" t="s">
        <v>31560</v>
      </c>
      <c r="E524" s="100"/>
      <c r="F524" s="112" t="str">
        <f t="shared" si="1"/>
        <v>GONZALO ALBERTO GONZÁLEZ GUZMÁN </v>
      </c>
      <c r="G524" s="100" t="s">
        <v>31561</v>
      </c>
      <c r="H524" s="39" t="s">
        <v>33</v>
      </c>
      <c r="I524" s="27"/>
      <c r="J524" s="189" t="s">
        <v>17</v>
      </c>
      <c r="K524" s="23" t="s">
        <v>15</v>
      </c>
    </row>
    <row r="525" ht="22.5" customHeight="1">
      <c r="A525" s="147">
        <v>46170.0</v>
      </c>
      <c r="B525" s="15"/>
      <c r="C525" s="46" t="s">
        <v>232</v>
      </c>
      <c r="D525" s="181" t="s">
        <v>31562</v>
      </c>
      <c r="E525" s="100"/>
      <c r="F525" s="112" t="str">
        <f t="shared" si="1"/>
        <v>MARCEL CHRISTIAN INFANTE MERCADO </v>
      </c>
      <c r="G525" s="100" t="s">
        <v>31563</v>
      </c>
      <c r="H525" s="39" t="s">
        <v>33</v>
      </c>
      <c r="I525" s="27"/>
      <c r="J525" s="189" t="s">
        <v>21</v>
      </c>
      <c r="K525" s="23" t="s">
        <v>15</v>
      </c>
    </row>
    <row r="526" ht="22.5" customHeight="1">
      <c r="A526" s="147">
        <v>46170.0</v>
      </c>
      <c r="B526" s="15">
        <v>46169.0</v>
      </c>
      <c r="C526" s="44">
        <v>43678.0</v>
      </c>
      <c r="D526" s="181" t="s">
        <v>31564</v>
      </c>
      <c r="E526" s="100"/>
      <c r="F526" s="112" t="str">
        <f t="shared" si="1"/>
        <v>ANLLELO DAVID VEGA FUENZALIDA </v>
      </c>
      <c r="G526" s="100" t="s">
        <v>31565</v>
      </c>
      <c r="H526" s="39" t="s">
        <v>33</v>
      </c>
      <c r="I526" s="27"/>
      <c r="J526" s="189" t="s">
        <v>17</v>
      </c>
      <c r="K526" s="23" t="s">
        <v>15</v>
      </c>
    </row>
    <row r="527" ht="22.5" customHeight="1">
      <c r="A527" s="147">
        <v>46170.0</v>
      </c>
      <c r="B527" s="15">
        <v>46170.0</v>
      </c>
      <c r="C527" s="44">
        <v>43862.0</v>
      </c>
      <c r="D527" s="181" t="s">
        <v>31566</v>
      </c>
      <c r="E527" s="100"/>
      <c r="F527" s="112" t="str">
        <f t="shared" si="1"/>
        <v>CLAUDIO ENRIQUE SILVA HIDALGO </v>
      </c>
      <c r="G527" s="100" t="s">
        <v>31567</v>
      </c>
      <c r="H527" s="190"/>
      <c r="I527" s="27"/>
      <c r="J527" s="189" t="s">
        <v>17</v>
      </c>
      <c r="K527" s="28"/>
    </row>
    <row r="528" ht="22.5" customHeight="1">
      <c r="A528" s="147">
        <v>46170.0</v>
      </c>
      <c r="B528" s="15"/>
      <c r="C528" s="46" t="s">
        <v>106</v>
      </c>
      <c r="D528" s="181" t="s">
        <v>31568</v>
      </c>
      <c r="E528" s="100"/>
      <c r="F528" s="112" t="str">
        <f t="shared" si="1"/>
        <v>PAMELA ALEJANDRA CASTRO ROSALES </v>
      </c>
      <c r="G528" s="100" t="s">
        <v>31569</v>
      </c>
      <c r="H528" s="39" t="s">
        <v>33</v>
      </c>
      <c r="I528" s="27"/>
      <c r="J528" s="189" t="s">
        <v>21</v>
      </c>
      <c r="K528" s="23" t="s">
        <v>15</v>
      </c>
    </row>
    <row r="529" ht="22.5" customHeight="1">
      <c r="A529" s="147">
        <v>46170.0</v>
      </c>
      <c r="B529" s="15">
        <v>46170.0</v>
      </c>
      <c r="C529" s="44">
        <v>43617.0</v>
      </c>
      <c r="D529" s="181" t="s">
        <v>31570</v>
      </c>
      <c r="E529" s="100"/>
      <c r="F529" s="112" t="str">
        <f t="shared" si="1"/>
        <v>JUAN PABLO VÁSQUEZ CAMPALANS </v>
      </c>
      <c r="G529" s="100" t="s">
        <v>31571</v>
      </c>
      <c r="H529" s="39" t="s">
        <v>33</v>
      </c>
      <c r="I529" s="27"/>
      <c r="J529" s="189" t="s">
        <v>17</v>
      </c>
      <c r="K529" s="23" t="s">
        <v>15</v>
      </c>
    </row>
    <row r="530" ht="22.5" customHeight="1">
      <c r="A530" s="147">
        <v>46170.0</v>
      </c>
      <c r="B530" s="15">
        <v>46170.0</v>
      </c>
      <c r="C530" s="44">
        <v>44593.0</v>
      </c>
      <c r="D530" s="181" t="s">
        <v>31572</v>
      </c>
      <c r="E530" s="100"/>
      <c r="F530" s="112" t="str">
        <f t="shared" si="1"/>
        <v>CAROLINA DEL CARMEN ESPINOZA LAZCANO </v>
      </c>
      <c r="G530" s="100" t="s">
        <v>31573</v>
      </c>
      <c r="H530" s="39" t="s">
        <v>33</v>
      </c>
      <c r="I530" s="27"/>
      <c r="J530" s="189" t="s">
        <v>17</v>
      </c>
      <c r="K530" s="23" t="s">
        <v>15</v>
      </c>
    </row>
    <row r="531" ht="22.5" customHeight="1">
      <c r="A531" s="147">
        <v>46171.0</v>
      </c>
      <c r="B531" s="15">
        <v>46154.0</v>
      </c>
      <c r="C531" s="44">
        <v>43132.0</v>
      </c>
      <c r="D531" s="181" t="s">
        <v>31574</v>
      </c>
      <c r="E531" s="100"/>
      <c r="F531" s="112" t="str">
        <f t="shared" si="1"/>
        <v>ELFRIDE JUDITH VILLA REYES </v>
      </c>
      <c r="G531" s="100" t="s">
        <v>31575</v>
      </c>
      <c r="H531" s="39" t="s">
        <v>33</v>
      </c>
      <c r="I531" s="27"/>
      <c r="J531" s="189" t="s">
        <v>17</v>
      </c>
      <c r="K531" s="23" t="s">
        <v>15</v>
      </c>
    </row>
    <row r="532" ht="22.5" customHeight="1">
      <c r="A532" s="147">
        <v>46171.0</v>
      </c>
      <c r="B532" s="15">
        <v>46160.0</v>
      </c>
      <c r="C532" s="44">
        <v>43647.0</v>
      </c>
      <c r="D532" s="181" t="s">
        <v>31576</v>
      </c>
      <c r="E532" s="100"/>
      <c r="F532" s="112" t="str">
        <f t="shared" si="1"/>
        <v>MATÍAS IGNACIO ALCAPIA ZUMELZU </v>
      </c>
      <c r="G532" s="100" t="s">
        <v>31577</v>
      </c>
      <c r="H532" s="39" t="s">
        <v>33</v>
      </c>
      <c r="I532" s="27"/>
      <c r="J532" s="189" t="s">
        <v>17</v>
      </c>
      <c r="K532" s="23" t="s">
        <v>15</v>
      </c>
    </row>
    <row r="533" ht="22.5" customHeight="1">
      <c r="A533" s="147">
        <v>46171.0</v>
      </c>
      <c r="B533" s="15"/>
      <c r="C533" s="44"/>
      <c r="D533" s="181" t="s">
        <v>31578</v>
      </c>
      <c r="E533" s="100"/>
      <c r="F533" s="112" t="str">
        <f t="shared" si="1"/>
        <v>CAMILA PÉREZ GUILLÓN </v>
      </c>
      <c r="G533" s="100" t="s">
        <v>31579</v>
      </c>
      <c r="H533" s="190"/>
      <c r="I533" s="27"/>
      <c r="J533" s="191"/>
      <c r="K533" s="28"/>
    </row>
    <row r="534" ht="22.5" customHeight="1">
      <c r="A534" s="147">
        <v>46171.0</v>
      </c>
      <c r="B534" s="15"/>
      <c r="C534" s="46" t="s">
        <v>232</v>
      </c>
      <c r="D534" s="181" t="s">
        <v>31580</v>
      </c>
      <c r="E534" s="100"/>
      <c r="F534" s="112" t="str">
        <f t="shared" si="1"/>
        <v>GABRIEL ALONSO ORELLANA AVENDAÑO </v>
      </c>
      <c r="G534" s="100" t="s">
        <v>31581</v>
      </c>
      <c r="H534" s="39" t="s">
        <v>33</v>
      </c>
      <c r="I534" s="27"/>
      <c r="J534" s="189" t="s">
        <v>21226</v>
      </c>
      <c r="K534" s="23" t="s">
        <v>15</v>
      </c>
    </row>
    <row r="535" ht="22.5" customHeight="1">
      <c r="A535" s="147">
        <v>46171.0</v>
      </c>
      <c r="B535" s="15">
        <v>46164.0</v>
      </c>
      <c r="C535" s="44">
        <v>43617.0</v>
      </c>
      <c r="D535" s="181" t="s">
        <v>31582</v>
      </c>
      <c r="E535" s="100"/>
      <c r="F535" s="112" t="str">
        <f t="shared" si="1"/>
        <v>AYLEEN BESSIE POOL RUBIO </v>
      </c>
      <c r="G535" s="100" t="s">
        <v>31583</v>
      </c>
      <c r="H535" s="39" t="s">
        <v>33</v>
      </c>
      <c r="I535" s="27"/>
      <c r="J535" s="189" t="s">
        <v>17</v>
      </c>
      <c r="K535" s="23" t="s">
        <v>15</v>
      </c>
    </row>
    <row r="536" ht="22.5" customHeight="1">
      <c r="A536" s="147">
        <v>46171.0</v>
      </c>
      <c r="B536" s="15">
        <v>46154.0</v>
      </c>
      <c r="C536" s="44">
        <v>44682.0</v>
      </c>
      <c r="D536" s="181" t="s">
        <v>31584</v>
      </c>
      <c r="E536" s="100"/>
      <c r="F536" s="112" t="str">
        <f t="shared" si="1"/>
        <v>GONZALO RODRIGO VEAS ESCÁRATE </v>
      </c>
      <c r="G536" s="100" t="s">
        <v>31585</v>
      </c>
      <c r="H536" s="39" t="s">
        <v>33</v>
      </c>
      <c r="I536" s="27"/>
      <c r="J536" s="189" t="s">
        <v>17</v>
      </c>
      <c r="K536" s="23" t="s">
        <v>15</v>
      </c>
    </row>
    <row r="537" ht="22.5" customHeight="1">
      <c r="A537" s="147">
        <v>46171.0</v>
      </c>
      <c r="B537" s="15">
        <v>46153.0</v>
      </c>
      <c r="C537" s="44">
        <v>43739.0</v>
      </c>
      <c r="D537" s="181" t="s">
        <v>31586</v>
      </c>
      <c r="E537" s="100"/>
      <c r="F537" s="112" t="str">
        <f t="shared" si="1"/>
        <v>JOHNY CLAUDIO PANTOJA VERA </v>
      </c>
      <c r="G537" s="100" t="s">
        <v>30603</v>
      </c>
      <c r="H537" s="39" t="s">
        <v>33</v>
      </c>
      <c r="I537" s="27"/>
      <c r="J537" s="189" t="s">
        <v>17</v>
      </c>
      <c r="K537" s="23" t="s">
        <v>15</v>
      </c>
    </row>
    <row r="538" ht="22.5" customHeight="1">
      <c r="A538" s="147">
        <v>46171.0</v>
      </c>
      <c r="B538" s="15">
        <v>46153.0</v>
      </c>
      <c r="C538" s="44">
        <v>41974.0</v>
      </c>
      <c r="D538" s="181" t="s">
        <v>31587</v>
      </c>
      <c r="E538" s="100"/>
      <c r="F538" s="112" t="str">
        <f t="shared" si="1"/>
        <v>SANDRA ARELLI MUÑOZ MONTANÉ </v>
      </c>
      <c r="G538" s="100" t="s">
        <v>31588</v>
      </c>
      <c r="H538" s="39" t="s">
        <v>33</v>
      </c>
      <c r="I538" s="27"/>
      <c r="J538" s="189" t="s">
        <v>17</v>
      </c>
      <c r="K538" s="23" t="s">
        <v>15</v>
      </c>
    </row>
    <row r="539" ht="22.5" customHeight="1">
      <c r="A539" s="147">
        <v>46171.0</v>
      </c>
      <c r="B539" s="15">
        <v>46133.0</v>
      </c>
      <c r="C539" s="44">
        <v>43586.0</v>
      </c>
      <c r="D539" s="181" t="s">
        <v>31589</v>
      </c>
      <c r="E539" s="100"/>
      <c r="F539" s="112" t="str">
        <f t="shared" si="1"/>
        <v>ALEJANDRO ESTEBAN GUZMÁN NAVARRO </v>
      </c>
      <c r="G539" s="100" t="s">
        <v>31590</v>
      </c>
      <c r="H539" s="190"/>
      <c r="I539" s="27"/>
      <c r="J539" s="189" t="s">
        <v>17</v>
      </c>
      <c r="K539" s="28"/>
    </row>
    <row r="540" ht="22.5" customHeight="1">
      <c r="A540" s="147">
        <v>46171.0</v>
      </c>
      <c r="B540" s="15"/>
      <c r="C540" s="46" t="s">
        <v>663</v>
      </c>
      <c r="D540" s="181" t="s">
        <v>31591</v>
      </c>
      <c r="E540" s="100"/>
      <c r="F540" s="112" t="str">
        <f t="shared" si="1"/>
        <v>SILVIA JOHANNA DE LA PAZ LAGOS GONZÁLEZ </v>
      </c>
      <c r="G540" s="100" t="s">
        <v>31592</v>
      </c>
      <c r="H540" s="39" t="s">
        <v>33</v>
      </c>
      <c r="I540" s="27"/>
      <c r="J540" s="189" t="s">
        <v>21</v>
      </c>
      <c r="K540" s="23" t="s">
        <v>15</v>
      </c>
    </row>
    <row r="541" ht="22.5" customHeight="1">
      <c r="A541" s="147">
        <v>46171.0</v>
      </c>
      <c r="B541" s="15"/>
      <c r="C541" s="46" t="s">
        <v>232</v>
      </c>
      <c r="D541" s="181" t="s">
        <v>31593</v>
      </c>
      <c r="E541" s="100"/>
      <c r="F541" s="112" t="str">
        <f t="shared" si="1"/>
        <v>ORIEL ALEJANDRO OLIVARES JARA </v>
      </c>
      <c r="G541" s="100" t="s">
        <v>31594</v>
      </c>
      <c r="H541" s="39" t="s">
        <v>33</v>
      </c>
      <c r="I541" s="27"/>
      <c r="J541" s="189" t="s">
        <v>21</v>
      </c>
      <c r="K541" s="23" t="s">
        <v>15</v>
      </c>
    </row>
    <row r="542" ht="22.5" customHeight="1">
      <c r="A542" s="147">
        <v>46171.0</v>
      </c>
      <c r="B542" s="15">
        <v>46155.0</v>
      </c>
      <c r="C542" s="44">
        <v>41030.0</v>
      </c>
      <c r="D542" s="181" t="s">
        <v>31595</v>
      </c>
      <c r="E542" s="100"/>
      <c r="F542" s="112" t="str">
        <f t="shared" si="1"/>
        <v>KATHERINE ANDREA MATURANA AHUMADA </v>
      </c>
      <c r="G542" s="100" t="s">
        <v>31596</v>
      </c>
      <c r="H542" s="39" t="s">
        <v>33</v>
      </c>
      <c r="I542" s="27"/>
      <c r="J542" s="189" t="s">
        <v>17</v>
      </c>
      <c r="K542" s="23" t="s">
        <v>22</v>
      </c>
    </row>
    <row r="543" ht="22.5" customHeight="1">
      <c r="A543" s="147">
        <v>46171.0</v>
      </c>
      <c r="B543" s="15">
        <v>46155.0</v>
      </c>
      <c r="C543" s="44">
        <v>43770.0</v>
      </c>
      <c r="D543" s="181" t="s">
        <v>31597</v>
      </c>
      <c r="E543" s="100"/>
      <c r="F543" s="112" t="str">
        <f t="shared" si="1"/>
        <v>XIMENA ESTER SILVA DONOSO </v>
      </c>
      <c r="G543" s="100" t="s">
        <v>31598</v>
      </c>
      <c r="H543" s="39" t="s">
        <v>33</v>
      </c>
      <c r="I543" s="27"/>
      <c r="J543" s="189" t="s">
        <v>17</v>
      </c>
      <c r="K543" s="23" t="s">
        <v>15</v>
      </c>
    </row>
    <row r="544" ht="22.5" customHeight="1">
      <c r="A544" s="147">
        <v>46171.0</v>
      </c>
      <c r="B544" s="46"/>
      <c r="C544" s="44">
        <v>45170.0</v>
      </c>
      <c r="D544" s="181" t="s">
        <v>26509</v>
      </c>
      <c r="E544" s="100"/>
      <c r="F544" s="112" t="str">
        <f t="shared" si="1"/>
        <v>JESÚS EMMANUEL QUIÑONES PAVEZ </v>
      </c>
      <c r="G544" s="100" t="s">
        <v>26510</v>
      </c>
      <c r="H544" s="190"/>
      <c r="I544" s="27"/>
      <c r="J544" s="189" t="s">
        <v>17</v>
      </c>
      <c r="K544" s="28"/>
    </row>
    <row r="545" ht="22.5" customHeight="1">
      <c r="A545" s="147">
        <v>46171.0</v>
      </c>
      <c r="B545" s="46"/>
      <c r="C545" s="46" t="s">
        <v>106</v>
      </c>
      <c r="D545" s="181" t="s">
        <v>31599</v>
      </c>
      <c r="E545" s="100"/>
      <c r="F545" s="112" t="str">
        <f t="shared" si="1"/>
        <v>JOCELYN LOURDES SEVERINO SANDOVAL </v>
      </c>
      <c r="G545" s="100" t="s">
        <v>31600</v>
      </c>
      <c r="H545" s="190"/>
      <c r="I545" s="27"/>
      <c r="J545" s="189" t="s">
        <v>21</v>
      </c>
      <c r="K545" s="28"/>
    </row>
    <row r="546" ht="22.5" customHeight="1">
      <c r="A546" s="147">
        <v>46171.0</v>
      </c>
      <c r="B546" s="46"/>
      <c r="C546" s="44">
        <v>43466.0</v>
      </c>
      <c r="D546" s="181" t="s">
        <v>31601</v>
      </c>
      <c r="E546" s="100"/>
      <c r="F546" s="112" t="str">
        <f t="shared" si="1"/>
        <v>MARJORIE PÍA HERRERA LETELIER </v>
      </c>
      <c r="G546" s="100" t="s">
        <v>31602</v>
      </c>
      <c r="H546" s="190"/>
      <c r="I546" s="27"/>
      <c r="J546" s="189" t="s">
        <v>17</v>
      </c>
      <c r="K546" s="28"/>
    </row>
    <row r="547" ht="22.5" customHeight="1">
      <c r="A547" s="147">
        <v>46171.0</v>
      </c>
      <c r="B547" s="46"/>
      <c r="C547" s="46" t="s">
        <v>2658</v>
      </c>
      <c r="D547" s="181" t="s">
        <v>31603</v>
      </c>
      <c r="E547" s="100"/>
      <c r="F547" s="112" t="str">
        <f t="shared" si="1"/>
        <v>ARGEL RICARDO CORONADO RUDOLF </v>
      </c>
      <c r="G547" s="100" t="s">
        <v>31604</v>
      </c>
      <c r="H547" s="190"/>
      <c r="I547" s="27"/>
      <c r="J547" s="189" t="s">
        <v>21</v>
      </c>
      <c r="K547" s="28"/>
    </row>
    <row r="548" ht="22.5" customHeight="1">
      <c r="A548" s="147">
        <v>46171.0</v>
      </c>
      <c r="B548" s="15">
        <v>46164.0</v>
      </c>
      <c r="C548" s="44">
        <v>45170.0</v>
      </c>
      <c r="D548" s="181" t="s">
        <v>31605</v>
      </c>
      <c r="E548" s="100"/>
      <c r="F548" s="112" t="str">
        <f t="shared" si="1"/>
        <v>KAROL BORIS ARAVENA HERRERA </v>
      </c>
      <c r="G548" s="100" t="s">
        <v>9644</v>
      </c>
      <c r="H548" s="190"/>
      <c r="I548" s="27"/>
      <c r="J548" s="189" t="s">
        <v>19</v>
      </c>
      <c r="K548" s="28"/>
    </row>
    <row r="549" ht="22.5" customHeight="1">
      <c r="A549" s="147">
        <v>46171.0</v>
      </c>
      <c r="B549" s="15">
        <v>46168.0</v>
      </c>
      <c r="C549" s="44">
        <v>42887.0</v>
      </c>
      <c r="D549" s="181" t="s">
        <v>31606</v>
      </c>
      <c r="E549" s="100"/>
      <c r="F549" s="112" t="str">
        <f t="shared" si="1"/>
        <v>JAVIER ANDRÉS ANGEL CASTRO </v>
      </c>
      <c r="G549" s="100" t="s">
        <v>31607</v>
      </c>
      <c r="H549" s="190"/>
      <c r="I549" s="27"/>
      <c r="J549" s="189" t="s">
        <v>17</v>
      </c>
      <c r="K549" s="23" t="s">
        <v>15</v>
      </c>
    </row>
    <row r="550" ht="22.5" customHeight="1">
      <c r="A550" s="147">
        <v>46171.0</v>
      </c>
      <c r="B550" s="46"/>
      <c r="C550" s="44"/>
      <c r="D550" s="181" t="s">
        <v>31608</v>
      </c>
      <c r="E550" s="100"/>
      <c r="F550" s="112" t="str">
        <f t="shared" si="1"/>
        <v>CAMILA FERNANDA ÁVALOS CARVAJAL </v>
      </c>
      <c r="G550" s="100" t="s">
        <v>31609</v>
      </c>
      <c r="H550" s="190"/>
      <c r="I550" s="27"/>
      <c r="J550" s="191"/>
      <c r="K550" s="28"/>
    </row>
    <row r="551" ht="22.5" customHeight="1">
      <c r="A551" s="147">
        <v>46171.0</v>
      </c>
      <c r="B551" s="15">
        <v>46170.0</v>
      </c>
      <c r="C551" s="44">
        <v>43739.0</v>
      </c>
      <c r="D551" s="181" t="s">
        <v>31610</v>
      </c>
      <c r="E551" s="100"/>
      <c r="F551" s="112" t="str">
        <f t="shared" si="1"/>
        <v>PÍA IGNACIA SEPÚLVEDA OLIVARES </v>
      </c>
      <c r="G551" s="100" t="s">
        <v>31611</v>
      </c>
      <c r="H551" s="39" t="s">
        <v>33</v>
      </c>
      <c r="I551" s="27"/>
      <c r="J551" s="189" t="s">
        <v>19</v>
      </c>
      <c r="K551" s="23" t="s">
        <v>15</v>
      </c>
    </row>
    <row r="552" ht="22.5" customHeight="1">
      <c r="A552" s="147">
        <v>46171.0</v>
      </c>
      <c r="B552" s="46"/>
      <c r="C552" s="46" t="s">
        <v>122</v>
      </c>
      <c r="D552" s="181" t="s">
        <v>31612</v>
      </c>
      <c r="E552" s="100"/>
      <c r="F552" s="112" t="str">
        <f t="shared" si="1"/>
        <v>MARCELO ADRIÁN OYARZÚN CISTERNAS </v>
      </c>
      <c r="G552" s="100" t="s">
        <v>31613</v>
      </c>
      <c r="H552" s="190"/>
      <c r="I552" s="27"/>
      <c r="J552" s="189" t="s">
        <v>21</v>
      </c>
      <c r="K552" s="28"/>
    </row>
    <row r="553" ht="22.5" customHeight="1">
      <c r="A553" s="147">
        <v>46171.0</v>
      </c>
      <c r="B553" s="15">
        <v>46170.0</v>
      </c>
      <c r="C553" s="44">
        <v>45108.0</v>
      </c>
      <c r="D553" s="181" t="s">
        <v>31614</v>
      </c>
      <c r="E553" s="100"/>
      <c r="F553" s="112" t="str">
        <f t="shared" si="1"/>
        <v>RODOLFO LUIS AJAGAN LESTER </v>
      </c>
      <c r="G553" s="100" t="s">
        <v>31615</v>
      </c>
      <c r="H553" s="190"/>
      <c r="I553" s="27"/>
      <c r="J553" s="189" t="s">
        <v>17</v>
      </c>
      <c r="K553" s="28"/>
    </row>
    <row r="554" ht="22.5" customHeight="1">
      <c r="A554" s="147">
        <v>46171.0</v>
      </c>
      <c r="B554" s="46"/>
      <c r="C554" s="46" t="s">
        <v>1536</v>
      </c>
      <c r="D554" s="181" t="s">
        <v>31616</v>
      </c>
      <c r="E554" s="100"/>
      <c r="F554" s="112" t="str">
        <f t="shared" si="1"/>
        <v>ALEJANDRO AUGUSTO BASCUÑÁN BAROSSO </v>
      </c>
      <c r="G554" s="100" t="s">
        <v>31617</v>
      </c>
      <c r="H554" s="190"/>
      <c r="I554" s="27"/>
      <c r="J554" s="189" t="s">
        <v>21</v>
      </c>
      <c r="K554" s="28"/>
    </row>
    <row r="555" ht="22.5" customHeight="1">
      <c r="A555" s="147">
        <v>46171.0</v>
      </c>
      <c r="B555" s="15">
        <v>46170.0</v>
      </c>
      <c r="C555" s="44">
        <v>43617.0</v>
      </c>
      <c r="D555" s="181" t="s">
        <v>31618</v>
      </c>
      <c r="E555" s="100"/>
      <c r="F555" s="112" t="str">
        <f t="shared" si="1"/>
        <v>CARLOS SERGIO BRAVO MÉNDEZ </v>
      </c>
      <c r="G555" s="100" t="s">
        <v>31619</v>
      </c>
      <c r="H555" s="39" t="s">
        <v>33</v>
      </c>
      <c r="I555" s="27"/>
      <c r="J555" s="189" t="s">
        <v>17</v>
      </c>
      <c r="K555" s="23" t="s">
        <v>15</v>
      </c>
    </row>
    <row r="556" ht="22.5" customHeight="1">
      <c r="A556" s="147">
        <v>46171.0</v>
      </c>
      <c r="B556" s="15">
        <v>46170.0</v>
      </c>
      <c r="C556" s="44">
        <v>45413.0</v>
      </c>
      <c r="D556" s="181" t="s">
        <v>31620</v>
      </c>
      <c r="E556" s="100"/>
      <c r="F556" s="112" t="str">
        <f t="shared" si="1"/>
        <v>DAVID GIOVANNI LÓPEZ JIMÉNEZ </v>
      </c>
      <c r="G556" s="100" t="s">
        <v>31621</v>
      </c>
      <c r="H556" s="39" t="s">
        <v>33</v>
      </c>
      <c r="I556" s="27"/>
      <c r="J556" s="189" t="s">
        <v>17</v>
      </c>
      <c r="K556" s="23" t="s">
        <v>15</v>
      </c>
    </row>
    <row r="557" ht="22.5" customHeight="1">
      <c r="A557" s="147">
        <v>46171.0</v>
      </c>
      <c r="B557" s="15">
        <v>46170.0</v>
      </c>
      <c r="C557" s="44">
        <v>43617.0</v>
      </c>
      <c r="D557" s="181" t="s">
        <v>31622</v>
      </c>
      <c r="E557" s="100"/>
      <c r="F557" s="112" t="str">
        <f t="shared" si="1"/>
        <v>NATALIE WALEZKA REYES CHACANA </v>
      </c>
      <c r="G557" s="100" t="s">
        <v>31623</v>
      </c>
      <c r="H557" s="39" t="s">
        <v>33</v>
      </c>
      <c r="I557" s="27"/>
      <c r="J557" s="189" t="s">
        <v>17</v>
      </c>
      <c r="K557" s="23" t="s">
        <v>15</v>
      </c>
    </row>
    <row r="558" ht="22.5" customHeight="1">
      <c r="A558" s="147">
        <v>46171.0</v>
      </c>
      <c r="B558" s="46"/>
      <c r="C558" s="46" t="s">
        <v>794</v>
      </c>
      <c r="D558" s="181" t="s">
        <v>31624</v>
      </c>
      <c r="E558" s="100"/>
      <c r="F558" s="112" t="str">
        <f t="shared" si="1"/>
        <v>KARLA ALEJANDRA GONZÁLEZ MEJÍAS </v>
      </c>
      <c r="G558" s="100" t="s">
        <v>31625</v>
      </c>
      <c r="H558" s="39" t="s">
        <v>33</v>
      </c>
      <c r="I558" s="27"/>
      <c r="J558" s="189" t="s">
        <v>21226</v>
      </c>
      <c r="K558" s="23" t="s">
        <v>15</v>
      </c>
    </row>
    <row r="559" ht="22.5" customHeight="1">
      <c r="A559" s="147">
        <v>46171.0</v>
      </c>
      <c r="B559" s="46"/>
      <c r="C559" s="46" t="s">
        <v>106</v>
      </c>
      <c r="D559" s="181" t="s">
        <v>31626</v>
      </c>
      <c r="E559" s="100"/>
      <c r="F559" s="112" t="str">
        <f t="shared" si="1"/>
        <v>ANA ALEJANDRA GUERRA OLIVARES </v>
      </c>
      <c r="G559" s="100" t="s">
        <v>31627</v>
      </c>
      <c r="H559" s="39" t="s">
        <v>33</v>
      </c>
      <c r="I559" s="27"/>
      <c r="J559" s="189" t="s">
        <v>21</v>
      </c>
      <c r="K559" s="23" t="s">
        <v>15</v>
      </c>
    </row>
    <row r="560" ht="22.5" customHeight="1">
      <c r="A560" s="147">
        <v>46171.0</v>
      </c>
      <c r="B560" s="46"/>
      <c r="C560" s="46" t="s">
        <v>1542</v>
      </c>
      <c r="D560" s="181" t="s">
        <v>31628</v>
      </c>
      <c r="E560" s="100"/>
      <c r="F560" s="112" t="str">
        <f t="shared" si="1"/>
        <v>BRUNO ALFREDO MARTÍNEZ VIAL </v>
      </c>
      <c r="G560" s="100" t="s">
        <v>31629</v>
      </c>
      <c r="H560" s="39" t="s">
        <v>33</v>
      </c>
      <c r="I560" s="27"/>
      <c r="J560" s="189" t="s">
        <v>21226</v>
      </c>
      <c r="K560" s="23" t="s">
        <v>15</v>
      </c>
    </row>
  </sheetData>
  <customSheetViews>
    <customSheetView guid="{298F46CB-59F2-4A49-80F0-66B5262D267F}" filter="1" showAutoFilter="1">
      <autoFilter ref="$A$2:$K$560"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  <filterColumn colId="7">
          <filters>
            <filter val="PLACILLA"/>
            <filter val="AV. ARGENTINA"/>
          </filters>
        </filterColumn>
        <sortState ref="A2:K560">
          <sortCondition ref="A2:A560"/>
        </sortState>
      </autoFilter>
      <extLst>
        <ext uri="GoogleSheetsCustomDataVersion1">
          <go:sheetsCustomData xmlns:go="http://customooxmlschemas.google.com/" filterViewId="148356334"/>
        </ext>
      </extLst>
    </customSheetView>
    <customSheetView guid="{4D015772-8E07-4206-A8D1-95D9EFE3B637}" filter="1" showAutoFilter="1">
      <autoFilter ref="$A$2:$K$560"/>
      <extLst>
        <ext uri="GoogleSheetsCustomDataVersion1">
          <go:sheetsCustomData xmlns:go="http://customooxmlschemas.google.com/" filterViewId="1774827884"/>
        </ext>
      </extLst>
    </customSheetView>
    <customSheetView guid="{2BC0CBFF-4969-47F5-962B-EAA5F27EE862}" filter="1" showAutoFilter="1">
      <autoFilter ref="$A$2:$K$560">
        <filterColumn colId="1">
          <filters>
            <filter val="28/5"/>
          </filters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1946226541"/>
        </ext>
      </extLst>
    </customSheetView>
    <customSheetView guid="{EF627CD4-2412-4153-974D-8DE81508009A}" filter="1" showAutoFilter="1">
      <autoFilter ref="$A$2:$K$560">
        <filterColumn colId="9">
          <filters/>
        </filterColumn>
        <sortState ref="A2:K560">
          <sortCondition ref="J2:J560"/>
          <sortCondition ref="A2:A560"/>
        </sortState>
      </autoFilter>
      <extLst>
        <ext uri="GoogleSheetsCustomDataVersion1">
          <go:sheetsCustomData xmlns:go="http://customooxmlschemas.google.com/" filterViewId="1965258226"/>
        </ext>
      </extLst>
    </customSheetView>
    <customSheetView guid="{D0E91970-CB37-419B-8E43-D3ACC48C7E58}" filter="1" showAutoFilter="1">
      <autoFilter ref="$A$2:$K$560">
        <filterColumn colId="9">
          <filters>
            <filter val="CAMBIO DOM. SUBIDO CON CORREO"/>
            <filter val="SUBIDA CON OFICIO"/>
            <filter val="CAMBIO DOM. SUBIDO A CONASET"/>
            <filter val="CAMBIO DE DOMICILIO SOLICITADO"/>
          </filters>
        </filterColumn>
        <filterColumn colId="2">
          <colorFilter dxfId="23"/>
        </filterColumn>
        <sortState ref="A2:K560">
          <sortCondition ref="A2:A560"/>
          <sortCondition ref="C2:C560"/>
          <sortCondition ref="J2:J560"/>
        </sortState>
      </autoFilter>
      <extLst>
        <ext uri="GoogleSheetsCustomDataVersion1">
          <go:sheetsCustomData xmlns:go="http://customooxmlschemas.google.com/" filterViewId="279854805"/>
        </ext>
      </extLst>
    </customSheetView>
    <customSheetView guid="{D6BF2938-BB87-4C39-9A19-85854C8C0926}" filter="1" showAutoFilter="1">
      <autoFilter ref="$A$2:$K$560">
        <filterColumn colId="8">
          <filters blank="1"/>
        </filterColumn>
        <filterColumn colId="0">
          <filters>
            <filter val="29/5/2026"/>
            <filter val="25/5/2026"/>
          </filters>
        </filterColumn>
        <filterColumn colId="7">
          <filters>
            <filter val="PLACILLA"/>
            <filter val="AV. ARGENTINA"/>
          </filters>
        </filterColumn>
      </autoFilter>
      <extLst>
        <ext uri="GoogleSheetsCustomDataVersion1">
          <go:sheetsCustomData xmlns:go="http://customooxmlschemas.google.com/" filterViewId="386275065"/>
        </ext>
      </extLst>
    </customSheetView>
    <customSheetView guid="{5ED32115-CDE8-4C39-A27B-4344230D96A6}" filter="1" showAutoFilter="1">
      <autoFilter ref="$A$2:$K$560">
        <filterColumn colId="9">
          <filters>
            <filter val="CAMBIO DOM. SUBIDO CON CORREO"/>
            <filter val="SUBIDA CON OFICIO"/>
            <filter val="CAMBIO DE DOMICILIO SOLICITADO"/>
          </filters>
        </filterColumn>
        <filterColumn colId="8">
          <filters blank="1"/>
        </filterColumn>
        <filterColumn colId="7">
          <filters>
            <filter val="PLACILLA"/>
            <filter val="AV. ARGENTINA"/>
          </filters>
        </filterColumn>
      </autoFilter>
      <extLst>
        <ext uri="GoogleSheetsCustomDataVersion1">
          <go:sheetsCustomData xmlns:go="http://customooxmlschemas.google.com/" filterViewId="410333755"/>
        </ext>
      </extLst>
    </customSheetView>
    <customSheetView guid="{AFC13CFB-99DB-45F4-9BE9-BCC5934A7474}" filter="1" showAutoFilter="1">
      <autoFilter ref="$A$2:$K$560">
        <filterColumn colId="0">
          <filters>
            <filter val="29/5/2026"/>
          </filters>
        </filterColumn>
        <sortState ref="A2:K560">
          <sortCondition ref="A2:A560"/>
        </sortState>
      </autoFilter>
      <extLst>
        <ext uri="GoogleSheetsCustomDataVersion1">
          <go:sheetsCustomData xmlns:go="http://customooxmlschemas.google.com/" filterViewId="450361204"/>
        </ext>
      </extLst>
    </customSheetView>
    <customSheetView guid="{8AFB4DE4-19C0-46F6-98D8-08ED6A808B83}" filter="1" showAutoFilter="1">
      <autoFilter ref="$A$2:$K$560">
        <filterColumn colId="9">
          <filters>
            <filter val="CAMBIO DE DOMICILIO SOLICITADO"/>
          </filters>
        </filterColumn>
        <filterColumn colId="7">
          <filters>
            <filter val="PLACILLA"/>
            <filter val="AV. ARGENTINA"/>
          </filters>
        </filterColumn>
        <sortState ref="A2:K560">
          <sortCondition ref="A2:A560"/>
        </sortState>
      </autoFilter>
      <extLst>
        <ext uri="GoogleSheetsCustomDataVersion1">
          <go:sheetsCustomData xmlns:go="http://customooxmlschemas.google.com/" filterViewId="902945075"/>
        </ext>
      </extLst>
    </customSheetView>
    <customSheetView guid="{AEF1FB6D-E4F5-4148-A3C3-08ADEA8E7B1D}" filter="1" showAutoFilter="1">
      <autoFilter ref="$A$2:$K$560">
        <filterColumn colId="9">
          <filters/>
        </filterColumn>
      </autoFilter>
      <extLst>
        <ext uri="GoogleSheetsCustomDataVersion1">
          <go:sheetsCustomData xmlns:go="http://customooxmlschemas.google.com/" filterViewId="918022613"/>
        </ext>
      </extLst>
    </customSheetView>
  </customSheetViews>
  <mergeCells count="1">
    <mergeCell ref="F1:G1"/>
  </mergeCells>
  <conditionalFormatting sqref="A216 D216:E216 G216">
    <cfRule type="expression" dxfId="5" priority="1">
      <formula>#REF!="1° LICENCIA"</formula>
    </cfRule>
  </conditionalFormatting>
  <conditionalFormatting sqref="A216 D216:E216 G216">
    <cfRule type="expression" dxfId="6" priority="2">
      <formula>#REF!="SUBIDA A CONASET"</formula>
    </cfRule>
  </conditionalFormatting>
  <conditionalFormatting sqref="A216 D216:E216 G216">
    <cfRule type="expression" dxfId="7" priority="3">
      <formula>#REF!="SUBIDA CON F8"</formula>
    </cfRule>
  </conditionalFormatting>
  <conditionalFormatting sqref="A216 D216:E216 G216">
    <cfRule type="expression" dxfId="8" priority="4">
      <formula>#REF!="CAMBIO DOM. SUBIDO A CONASET"</formula>
    </cfRule>
  </conditionalFormatting>
  <conditionalFormatting sqref="A216 D216:E216 G216">
    <cfRule type="expression" dxfId="9" priority="5">
      <formula>#REF!="SE ENCUENTRA EN ARCHIVOS"</formula>
    </cfRule>
  </conditionalFormatting>
  <conditionalFormatting sqref="A216 D216:E216 G216">
    <cfRule type="expression" dxfId="10" priority="6">
      <formula>#REF!="SE ENCUENTRA EN OF.43"</formula>
    </cfRule>
  </conditionalFormatting>
  <conditionalFormatting sqref="A216 D216:E216 G216">
    <cfRule type="expression" dxfId="11" priority="7">
      <formula>#REF!="CAMBIO DE DOMICILIO SOLICITADO"</formula>
    </cfRule>
  </conditionalFormatting>
  <conditionalFormatting sqref="A216 D216:E216 G216">
    <cfRule type="expression" dxfId="12" priority="8">
      <formula>#REF!="CAMBIO DE DOMICILIO"</formula>
    </cfRule>
  </conditionalFormatting>
  <conditionalFormatting sqref="A216 D216:E216 G216">
    <cfRule type="expression" dxfId="13" priority="9">
      <formula>#REF!="NO EXISTE CARPETA"</formula>
    </cfRule>
  </conditionalFormatting>
  <conditionalFormatting sqref="A216 D216:E216 G216">
    <cfRule type="expression" dxfId="14" priority="10">
      <formula>#REF!="CREAR OFICIO "</formula>
    </cfRule>
  </conditionalFormatting>
  <conditionalFormatting sqref="A216 D216:E216 G216">
    <cfRule type="expression" dxfId="13" priority="11">
      <formula>#REF!="NO EXISTE CARPETA"</formula>
    </cfRule>
  </conditionalFormatting>
  <conditionalFormatting sqref="A216">
    <cfRule type="expression" dxfId="13" priority="12">
      <formula>#REF!="NO EXISTE CARPETA"</formula>
    </cfRule>
  </conditionalFormatting>
  <conditionalFormatting sqref="G216:H216">
    <cfRule type="expression" dxfId="16" priority="13">
      <formula>COUNTIF($G$3:$G$14, G216)&gt;1</formula>
    </cfRule>
  </conditionalFormatting>
  <conditionalFormatting sqref="B87 B89 B93 B95 B100 B133 B164 B177 B342 B344 B351 B363 B524">
    <cfRule type="expression" dxfId="5" priority="14">
      <formula>$J87="1° LICENCIA"</formula>
    </cfRule>
  </conditionalFormatting>
  <conditionalFormatting sqref="B87 B89 B93 B95 B100 B133 B164 B177 A216 B342 B344 B351 B363 B524">
    <cfRule type="expression" dxfId="10" priority="15">
      <formula>$J87="SE ENCUENTRA EN OF.43"</formula>
    </cfRule>
  </conditionalFormatting>
  <conditionalFormatting sqref="B87 B89 B93 B95 B100 B133 B164 B177 A216 B342 B344 B351 B363 B524">
    <cfRule type="expression" dxfId="14" priority="16">
      <formula>$J87="CREAR OFICIO "</formula>
    </cfRule>
  </conditionalFormatting>
  <conditionalFormatting sqref="A3:K560">
    <cfRule type="expression" dxfId="6" priority="17">
      <formula>$J3="SUBIDA A CONASET"</formula>
    </cfRule>
  </conditionalFormatting>
  <conditionalFormatting sqref="A3:K560">
    <cfRule type="expression" dxfId="7" priority="18">
      <formula>$J3="SUBIDA CON F8"</formula>
    </cfRule>
  </conditionalFormatting>
  <conditionalFormatting sqref="A3:K560">
    <cfRule type="expression" dxfId="8" priority="19">
      <formula>$J3="CAMBIO DOM. SUBIDO A CONASET"</formula>
    </cfRule>
  </conditionalFormatting>
  <conditionalFormatting sqref="A3:K560">
    <cfRule type="expression" dxfId="21" priority="20">
      <formula>$J3="CAMBIO DOM. SUBIDO CON CORREO"</formula>
    </cfRule>
  </conditionalFormatting>
  <conditionalFormatting sqref="A3:K560">
    <cfRule type="expression" dxfId="15" priority="21">
      <formula>$J3="SUBIDA CON OFICIO"</formula>
    </cfRule>
  </conditionalFormatting>
  <conditionalFormatting sqref="A3:K560">
    <cfRule type="expression" dxfId="9" priority="22">
      <formula>$J3="SE ENCUENTRA EN ARCHIVOS"</formula>
    </cfRule>
  </conditionalFormatting>
  <conditionalFormatting sqref="A3:K560">
    <cfRule type="expression" dxfId="10" priority="23">
      <formula>$J3="SE ENCUENTRA EN OF. 43"</formula>
    </cfRule>
  </conditionalFormatting>
  <conditionalFormatting sqref="A3:K560">
    <cfRule type="expression" dxfId="11" priority="24">
      <formula>$J3="CAMBIO DE DOMICILIO SOLICITADO"</formula>
    </cfRule>
  </conditionalFormatting>
  <conditionalFormatting sqref="A3:K560">
    <cfRule type="expression" dxfId="12" priority="25">
      <formula>$J3="CAMBIO DE DOMICILIO"</formula>
    </cfRule>
  </conditionalFormatting>
  <conditionalFormatting sqref="A3:K560">
    <cfRule type="expression" dxfId="13" priority="26">
      <formula>$J3="NO EXISTE CARPETA"</formula>
    </cfRule>
  </conditionalFormatting>
  <conditionalFormatting sqref="A3:K560">
    <cfRule type="expression" dxfId="17" priority="27">
      <formula>$J3="CREAR OFICIO"</formula>
    </cfRule>
  </conditionalFormatting>
  <dataValidations>
    <dataValidation type="list" allowBlank="1" sqref="H3:H560">
      <formula1>"PLACILLA,AV. ARGENTINA,MERC. PUERTO"</formula1>
    </dataValidation>
    <dataValidation type="list" allowBlank="1" sqref="I3:I560">
      <formula1>"ALERTADA,REVISAR"</formula1>
    </dataValidation>
    <dataValidation type="custom" allowBlank="1" showDropDown="1" sqref="A3:A560 C3:C560">
      <formula1>OR(NOT(ISERROR(DATEVALUE(A3))), AND(ISNUMBER(A3), LEFT(CELL("format", A3))="D"))</formula1>
    </dataValidation>
    <dataValidation type="list" allowBlank="1" sqref="J3:J560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560"/>
    <dataValidation type="list" allowBlank="1" sqref="K3:K560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7.13"/>
    <col customWidth="1" min="3" max="3" width="21.63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28.5"/>
    <col customWidth="1" min="11" max="11" width="25.5"/>
  </cols>
  <sheetData>
    <row r="1">
      <c r="A1" s="30"/>
      <c r="B1" s="1"/>
      <c r="C1" s="6"/>
      <c r="D1" s="31"/>
      <c r="E1" s="32"/>
      <c r="F1" s="47" t="s">
        <v>39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7">
        <v>46146.0</v>
      </c>
      <c r="B3" s="15">
        <v>46148.0</v>
      </c>
      <c r="C3" s="44">
        <v>44440.0</v>
      </c>
      <c r="D3" s="181" t="s">
        <v>31630</v>
      </c>
      <c r="E3" s="100"/>
      <c r="F3" s="112" t="str">
        <f t="shared" ref="F3:F74" si="1">UPPER(D3&amp;" "&amp;E3)</f>
        <v>BRAULIO CARVAJAL LIRA </v>
      </c>
      <c r="G3" s="100" t="s">
        <v>31631</v>
      </c>
      <c r="H3" s="39" t="s">
        <v>40</v>
      </c>
      <c r="I3" s="27"/>
      <c r="J3" s="189" t="s">
        <v>17</v>
      </c>
      <c r="K3" s="23" t="s">
        <v>15</v>
      </c>
    </row>
    <row r="4" ht="22.5" customHeight="1">
      <c r="A4" s="147">
        <v>46146.0</v>
      </c>
      <c r="B4" s="15"/>
      <c r="C4" s="44"/>
      <c r="D4" s="181" t="s">
        <v>31632</v>
      </c>
      <c r="E4" s="100"/>
      <c r="F4" s="112" t="str">
        <f t="shared" si="1"/>
        <v>RAUL FUENTES ORELLANA </v>
      </c>
      <c r="G4" s="100" t="s">
        <v>27322</v>
      </c>
      <c r="H4" s="39" t="s">
        <v>40</v>
      </c>
      <c r="I4" s="27"/>
      <c r="J4" s="189" t="s">
        <v>17</v>
      </c>
      <c r="K4" s="23" t="s">
        <v>15</v>
      </c>
    </row>
    <row r="5" ht="22.5" customHeight="1">
      <c r="A5" s="147">
        <v>46147.0</v>
      </c>
      <c r="B5" s="15"/>
      <c r="C5" s="46" t="s">
        <v>106</v>
      </c>
      <c r="D5" s="181" t="s">
        <v>31633</v>
      </c>
      <c r="E5" s="100"/>
      <c r="F5" s="112" t="str">
        <f t="shared" si="1"/>
        <v>CESAR RODRIGUEZ DANYAU </v>
      </c>
      <c r="G5" s="100" t="s">
        <v>31634</v>
      </c>
      <c r="H5" s="39" t="s">
        <v>40</v>
      </c>
      <c r="I5" s="27"/>
      <c r="J5" s="189" t="s">
        <v>21</v>
      </c>
      <c r="K5" s="23" t="s">
        <v>15</v>
      </c>
    </row>
    <row r="6" ht="22.5" customHeight="1">
      <c r="A6" s="147">
        <v>46147.0</v>
      </c>
      <c r="B6" s="15">
        <v>46153.0</v>
      </c>
      <c r="C6" s="44">
        <v>45200.0</v>
      </c>
      <c r="D6" s="181" t="s">
        <v>31635</v>
      </c>
      <c r="E6" s="100"/>
      <c r="F6" s="112" t="str">
        <f t="shared" si="1"/>
        <v>CRISTIAN BETH PAREDES </v>
      </c>
      <c r="G6" s="100" t="s">
        <v>31636</v>
      </c>
      <c r="H6" s="39" t="s">
        <v>40</v>
      </c>
      <c r="I6" s="27"/>
      <c r="J6" s="189" t="s">
        <v>19</v>
      </c>
      <c r="K6" s="23" t="s">
        <v>15</v>
      </c>
    </row>
    <row r="7" ht="22.5" customHeight="1">
      <c r="A7" s="147">
        <v>46147.0</v>
      </c>
      <c r="B7" s="15"/>
      <c r="C7" s="46" t="s">
        <v>106</v>
      </c>
      <c r="D7" s="181" t="s">
        <v>31637</v>
      </c>
      <c r="E7" s="100"/>
      <c r="F7" s="112" t="str">
        <f t="shared" si="1"/>
        <v>GERALD SEPULVEDA JERIA </v>
      </c>
      <c r="G7" s="100" t="s">
        <v>22329</v>
      </c>
      <c r="H7" s="39" t="s">
        <v>40</v>
      </c>
      <c r="I7" s="27"/>
      <c r="J7" s="189" t="s">
        <v>21</v>
      </c>
      <c r="K7" s="23" t="s">
        <v>15</v>
      </c>
    </row>
    <row r="8" ht="22.5" customHeight="1">
      <c r="A8" s="147">
        <v>46147.0</v>
      </c>
      <c r="B8" s="15"/>
      <c r="C8" s="44"/>
      <c r="D8" s="181" t="s">
        <v>31638</v>
      </c>
      <c r="E8" s="100"/>
      <c r="F8" s="112" t="str">
        <f t="shared" si="1"/>
        <v>HUMBERTO HUERTA UNDURRAGA </v>
      </c>
      <c r="G8" s="100" t="s">
        <v>31639</v>
      </c>
      <c r="H8" s="39" t="s">
        <v>40</v>
      </c>
      <c r="I8" s="27"/>
      <c r="J8" s="189" t="s">
        <v>17</v>
      </c>
      <c r="K8" s="23" t="s">
        <v>15</v>
      </c>
    </row>
    <row r="9" ht="22.5" customHeight="1">
      <c r="A9" s="147">
        <v>46147.0</v>
      </c>
      <c r="B9" s="15"/>
      <c r="C9" s="46" t="s">
        <v>1772</v>
      </c>
      <c r="D9" s="181" t="s">
        <v>31640</v>
      </c>
      <c r="E9" s="100"/>
      <c r="F9" s="112" t="str">
        <f t="shared" si="1"/>
        <v>JUAN ORDENES GALLARDO </v>
      </c>
      <c r="G9" s="100" t="s">
        <v>31641</v>
      </c>
      <c r="H9" s="39" t="s">
        <v>40</v>
      </c>
      <c r="I9" s="27"/>
      <c r="J9" s="189" t="s">
        <v>21</v>
      </c>
      <c r="K9" s="23" t="s">
        <v>15</v>
      </c>
    </row>
    <row r="10" ht="22.5" customHeight="1">
      <c r="A10" s="147">
        <v>46147.0</v>
      </c>
      <c r="B10" s="15"/>
      <c r="C10" s="44"/>
      <c r="D10" s="181" t="s">
        <v>31642</v>
      </c>
      <c r="E10" s="100"/>
      <c r="F10" s="112" t="str">
        <f t="shared" si="1"/>
        <v>THIARE ALLENDES OSORIO </v>
      </c>
      <c r="G10" s="100" t="s">
        <v>29015</v>
      </c>
      <c r="H10" s="39" t="s">
        <v>40</v>
      </c>
      <c r="I10" s="27"/>
      <c r="J10" s="189" t="s">
        <v>17</v>
      </c>
      <c r="K10" s="23" t="s">
        <v>15</v>
      </c>
    </row>
    <row r="11" ht="22.5" customHeight="1">
      <c r="A11" s="147">
        <v>46148.0</v>
      </c>
      <c r="B11" s="15">
        <v>46150.0</v>
      </c>
      <c r="C11" s="44">
        <v>43647.0</v>
      </c>
      <c r="D11" s="181" t="s">
        <v>31643</v>
      </c>
      <c r="E11" s="100"/>
      <c r="F11" s="112" t="str">
        <f t="shared" si="1"/>
        <v>JOSE TAPIA VERA </v>
      </c>
      <c r="G11" s="100" t="s">
        <v>31644</v>
      </c>
      <c r="H11" s="39" t="s">
        <v>40</v>
      </c>
      <c r="I11" s="27"/>
      <c r="J11" s="189" t="s">
        <v>17</v>
      </c>
      <c r="K11" s="23" t="s">
        <v>15</v>
      </c>
    </row>
    <row r="12" ht="22.5" customHeight="1">
      <c r="A12" s="147">
        <v>46148.0</v>
      </c>
      <c r="B12" s="15">
        <v>46148.0</v>
      </c>
      <c r="C12" s="44">
        <v>44621.0</v>
      </c>
      <c r="D12" s="181" t="s">
        <v>31645</v>
      </c>
      <c r="E12" s="100"/>
      <c r="F12" s="112" t="str">
        <f t="shared" si="1"/>
        <v>LUIS ALEJANDRO CAICKAY POLIT </v>
      </c>
      <c r="G12" s="100" t="s">
        <v>31646</v>
      </c>
      <c r="H12" s="39" t="s">
        <v>40</v>
      </c>
      <c r="I12" s="27"/>
      <c r="J12" s="189" t="s">
        <v>17</v>
      </c>
      <c r="K12" s="23" t="s">
        <v>15</v>
      </c>
    </row>
    <row r="13" ht="22.5" customHeight="1">
      <c r="A13" s="147">
        <v>46149.0</v>
      </c>
      <c r="B13" s="46"/>
      <c r="C13" s="44">
        <v>44927.0</v>
      </c>
      <c r="D13" s="181" t="s">
        <v>31647</v>
      </c>
      <c r="E13" s="100"/>
      <c r="F13" s="112" t="str">
        <f t="shared" si="1"/>
        <v>VICTOR ENRIQUE SILVA ESCOBEDO </v>
      </c>
      <c r="G13" s="100" t="s">
        <v>13727</v>
      </c>
      <c r="H13" s="39" t="s">
        <v>40</v>
      </c>
      <c r="I13" s="27"/>
      <c r="J13" s="189" t="s">
        <v>17</v>
      </c>
      <c r="K13" s="23" t="s">
        <v>15</v>
      </c>
    </row>
    <row r="14" ht="22.5" customHeight="1">
      <c r="A14" s="147">
        <v>46149.0</v>
      </c>
      <c r="B14" s="46"/>
      <c r="C14" s="46" t="s">
        <v>422</v>
      </c>
      <c r="D14" s="181" t="s">
        <v>31648</v>
      </c>
      <c r="E14" s="100"/>
      <c r="F14" s="112" t="str">
        <f t="shared" si="1"/>
        <v>JUAN CHAPPA MARQUEZ </v>
      </c>
      <c r="G14" s="100" t="s">
        <v>31649</v>
      </c>
      <c r="H14" s="190" t="s">
        <v>40</v>
      </c>
      <c r="I14" s="27"/>
      <c r="J14" s="189" t="s">
        <v>21</v>
      </c>
      <c r="K14" s="23" t="s">
        <v>15</v>
      </c>
    </row>
    <row r="15" ht="22.5" customHeight="1">
      <c r="A15" s="147">
        <v>46149.0</v>
      </c>
      <c r="B15" s="15">
        <v>46150.0</v>
      </c>
      <c r="C15" s="44">
        <v>43617.0</v>
      </c>
      <c r="D15" s="181" t="s">
        <v>31650</v>
      </c>
      <c r="E15" s="100"/>
      <c r="F15" s="112" t="str">
        <f t="shared" si="1"/>
        <v>ALEXIS OSORIO CAMPOY </v>
      </c>
      <c r="G15" s="100" t="s">
        <v>31651</v>
      </c>
      <c r="H15" s="190" t="s">
        <v>40</v>
      </c>
      <c r="I15" s="27"/>
      <c r="J15" s="189" t="s">
        <v>17</v>
      </c>
      <c r="K15" s="23" t="s">
        <v>15</v>
      </c>
    </row>
    <row r="16" ht="22.5" customHeight="1">
      <c r="A16" s="147">
        <v>46149.0</v>
      </c>
      <c r="B16" s="46"/>
      <c r="C16" s="44">
        <v>42491.0</v>
      </c>
      <c r="D16" s="181" t="s">
        <v>31652</v>
      </c>
      <c r="E16" s="100"/>
      <c r="F16" s="112" t="str">
        <f t="shared" si="1"/>
        <v>CRISTIAN SALVO KARSTULOVIC </v>
      </c>
      <c r="G16" s="100" t="s">
        <v>27810</v>
      </c>
      <c r="H16" s="190" t="s">
        <v>40</v>
      </c>
      <c r="I16" s="27"/>
      <c r="J16" s="189" t="s">
        <v>17</v>
      </c>
      <c r="K16" s="23" t="s">
        <v>15</v>
      </c>
    </row>
    <row r="17" ht="22.5" customHeight="1">
      <c r="A17" s="147">
        <v>46150.0</v>
      </c>
      <c r="B17" s="15">
        <v>46189.0</v>
      </c>
      <c r="C17" s="46"/>
      <c r="D17" s="181" t="s">
        <v>31653</v>
      </c>
      <c r="E17" s="100"/>
      <c r="F17" s="112" t="str">
        <f t="shared" si="1"/>
        <v>JACQUELINE PEREZ LETELIER </v>
      </c>
      <c r="G17" s="100" t="s">
        <v>31654</v>
      </c>
      <c r="H17" s="39" t="s">
        <v>40</v>
      </c>
      <c r="I17" s="27"/>
      <c r="J17" s="189" t="s">
        <v>17</v>
      </c>
      <c r="K17" s="28"/>
    </row>
    <row r="18" ht="22.5" customHeight="1">
      <c r="A18" s="147">
        <v>46150.0</v>
      </c>
      <c r="B18" s="15">
        <v>46155.0</v>
      </c>
      <c r="C18" s="44">
        <v>41791.0</v>
      </c>
      <c r="D18" s="181" t="s">
        <v>31655</v>
      </c>
      <c r="E18" s="100"/>
      <c r="F18" s="112" t="str">
        <f t="shared" si="1"/>
        <v>LADY RUSELL LAZO </v>
      </c>
      <c r="G18" s="100" t="s">
        <v>31656</v>
      </c>
      <c r="H18" s="39" t="s">
        <v>40</v>
      </c>
      <c r="I18" s="27"/>
      <c r="J18" s="189" t="s">
        <v>17</v>
      </c>
      <c r="K18" s="23" t="s">
        <v>15</v>
      </c>
    </row>
    <row r="19" ht="22.5" customHeight="1">
      <c r="A19" s="147">
        <v>46150.0</v>
      </c>
      <c r="B19" s="15">
        <v>46150.0</v>
      </c>
      <c r="C19" s="44">
        <v>44562.0</v>
      </c>
      <c r="D19" s="181" t="s">
        <v>31657</v>
      </c>
      <c r="E19" s="100"/>
      <c r="F19" s="112" t="str">
        <f t="shared" si="1"/>
        <v>HUMBERTO ARMANDO HERRERA JIMENEZ </v>
      </c>
      <c r="G19" s="100" t="s">
        <v>31658</v>
      </c>
      <c r="H19" s="190" t="s">
        <v>40</v>
      </c>
      <c r="I19" s="27"/>
      <c r="J19" s="189" t="s">
        <v>17</v>
      </c>
      <c r="K19" s="23" t="s">
        <v>15</v>
      </c>
    </row>
    <row r="20" ht="22.5" customHeight="1">
      <c r="A20" s="147">
        <v>46154.0</v>
      </c>
      <c r="B20" s="15">
        <v>46156.0</v>
      </c>
      <c r="C20" s="44">
        <v>43617.0</v>
      </c>
      <c r="D20" s="181" t="s">
        <v>31659</v>
      </c>
      <c r="E20" s="100"/>
      <c r="F20" s="112" t="str">
        <f t="shared" si="1"/>
        <v>ANDRES SALINERO MARTINEZ </v>
      </c>
      <c r="G20" s="100" t="s">
        <v>19120</v>
      </c>
      <c r="H20" s="39" t="s">
        <v>40</v>
      </c>
      <c r="I20" s="27"/>
      <c r="J20" s="189" t="s">
        <v>17</v>
      </c>
      <c r="K20" s="23" t="s">
        <v>15</v>
      </c>
    </row>
    <row r="21" ht="22.5" customHeight="1">
      <c r="A21" s="147">
        <v>46154.0</v>
      </c>
      <c r="B21" s="46"/>
      <c r="C21" s="44">
        <v>45444.0</v>
      </c>
      <c r="D21" s="181" t="s">
        <v>31660</v>
      </c>
      <c r="E21" s="100"/>
      <c r="F21" s="112" t="str">
        <f t="shared" si="1"/>
        <v>ALEJANDRO VERA AGUILERA </v>
      </c>
      <c r="G21" s="100" t="s">
        <v>30795</v>
      </c>
      <c r="H21" s="39" t="s">
        <v>40</v>
      </c>
      <c r="I21" s="27"/>
      <c r="J21" s="189" t="s">
        <v>17</v>
      </c>
      <c r="K21" s="23" t="s">
        <v>34</v>
      </c>
    </row>
    <row r="22" ht="22.5" customHeight="1">
      <c r="A22" s="147">
        <v>46154.0</v>
      </c>
      <c r="B22" s="15"/>
      <c r="C22" s="46" t="s">
        <v>1312</v>
      </c>
      <c r="D22" s="181" t="s">
        <v>31661</v>
      </c>
      <c r="E22" s="100"/>
      <c r="F22" s="112" t="str">
        <f t="shared" si="1"/>
        <v>KATHIA ALVAREZ RIVERA </v>
      </c>
      <c r="G22" s="100" t="s">
        <v>31662</v>
      </c>
      <c r="H22" s="39" t="s">
        <v>40</v>
      </c>
      <c r="I22" s="27"/>
      <c r="J22" s="189" t="s">
        <v>21</v>
      </c>
      <c r="K22" s="23" t="s">
        <v>15</v>
      </c>
    </row>
    <row r="23" ht="22.5" customHeight="1">
      <c r="A23" s="147">
        <v>46154.0</v>
      </c>
      <c r="B23" s="15">
        <v>46156.0</v>
      </c>
      <c r="C23" s="44">
        <v>45231.0</v>
      </c>
      <c r="D23" s="181" t="s">
        <v>31663</v>
      </c>
      <c r="E23" s="100"/>
      <c r="F23" s="112" t="str">
        <f t="shared" si="1"/>
        <v>CONSTANZA JEREZ BALMACEDA </v>
      </c>
      <c r="G23" s="100" t="s">
        <v>31664</v>
      </c>
      <c r="H23" s="39" t="s">
        <v>40</v>
      </c>
      <c r="I23" s="27"/>
      <c r="J23" s="189" t="s">
        <v>17</v>
      </c>
      <c r="K23" s="23" t="s">
        <v>15</v>
      </c>
    </row>
    <row r="24" ht="22.5" customHeight="1">
      <c r="A24" s="147">
        <v>46154.0</v>
      </c>
      <c r="B24" s="15"/>
      <c r="C24" s="46" t="s">
        <v>122</v>
      </c>
      <c r="D24" s="181" t="s">
        <v>31665</v>
      </c>
      <c r="E24" s="100"/>
      <c r="F24" s="112" t="str">
        <f t="shared" si="1"/>
        <v>TAMARA MESIAS LABRIN </v>
      </c>
      <c r="G24" s="100" t="s">
        <v>31666</v>
      </c>
      <c r="H24" s="39" t="s">
        <v>40</v>
      </c>
      <c r="I24" s="27"/>
      <c r="J24" s="189" t="s">
        <v>21</v>
      </c>
      <c r="K24" s="23" t="s">
        <v>15</v>
      </c>
    </row>
    <row r="25" ht="22.5" customHeight="1">
      <c r="A25" s="147">
        <v>46154.0</v>
      </c>
      <c r="B25" s="15">
        <v>46156.0</v>
      </c>
      <c r="C25" s="44">
        <v>43617.0</v>
      </c>
      <c r="D25" s="181" t="s">
        <v>31667</v>
      </c>
      <c r="E25" s="100"/>
      <c r="F25" s="112" t="str">
        <f t="shared" si="1"/>
        <v>RUBEN AGUINACO </v>
      </c>
      <c r="G25" s="100" t="s">
        <v>31668</v>
      </c>
      <c r="H25" s="39" t="s">
        <v>40</v>
      </c>
      <c r="I25" s="27"/>
      <c r="J25" s="189" t="s">
        <v>17</v>
      </c>
      <c r="K25" s="23" t="s">
        <v>15</v>
      </c>
    </row>
    <row r="26" ht="22.5" customHeight="1">
      <c r="A26" s="147">
        <v>46154.0</v>
      </c>
      <c r="B26" s="15"/>
      <c r="C26" s="46" t="s">
        <v>60</v>
      </c>
      <c r="D26" s="181" t="s">
        <v>31669</v>
      </c>
      <c r="E26" s="100"/>
      <c r="F26" s="112" t="str">
        <f t="shared" si="1"/>
        <v>CAROLINA VASQUEZ OLIVARES </v>
      </c>
      <c r="G26" s="100" t="s">
        <v>31670</v>
      </c>
      <c r="H26" s="39" t="s">
        <v>40</v>
      </c>
      <c r="I26" s="27"/>
      <c r="J26" s="189" t="s">
        <v>21</v>
      </c>
      <c r="K26" s="23" t="s">
        <v>15</v>
      </c>
    </row>
    <row r="27" ht="22.5" customHeight="1">
      <c r="A27" s="147">
        <v>46154.0</v>
      </c>
      <c r="B27" s="15">
        <v>46156.0</v>
      </c>
      <c r="C27" s="44">
        <v>44317.0</v>
      </c>
      <c r="D27" s="181" t="s">
        <v>31671</v>
      </c>
      <c r="E27" s="100"/>
      <c r="F27" s="112" t="str">
        <f t="shared" si="1"/>
        <v>DIEGO VARGAS SOTO </v>
      </c>
      <c r="G27" s="100" t="s">
        <v>31672</v>
      </c>
      <c r="H27" s="39" t="s">
        <v>40</v>
      </c>
      <c r="I27" s="27"/>
      <c r="J27" s="189" t="s">
        <v>17</v>
      </c>
      <c r="K27" s="23" t="s">
        <v>15</v>
      </c>
    </row>
    <row r="28" ht="22.5" customHeight="1">
      <c r="A28" s="147">
        <v>46155.0</v>
      </c>
      <c r="B28" s="15">
        <v>46155.0</v>
      </c>
      <c r="C28" s="44">
        <v>43525.0</v>
      </c>
      <c r="D28" s="181" t="s">
        <v>31673</v>
      </c>
      <c r="E28" s="100"/>
      <c r="F28" s="112" t="str">
        <f t="shared" si="1"/>
        <v>CHERIE ANGELICA FUENZALIDA CHACON </v>
      </c>
      <c r="G28" s="100" t="s">
        <v>31674</v>
      </c>
      <c r="H28" s="190"/>
      <c r="I28" s="27"/>
      <c r="J28" s="189" t="s">
        <v>17</v>
      </c>
      <c r="K28" s="23" t="s">
        <v>22</v>
      </c>
    </row>
    <row r="29" ht="22.5" customHeight="1">
      <c r="A29" s="147">
        <v>46155.0</v>
      </c>
      <c r="B29" s="15">
        <v>46155.0</v>
      </c>
      <c r="C29" s="44">
        <v>43525.0</v>
      </c>
      <c r="D29" s="181" t="s">
        <v>31675</v>
      </c>
      <c r="E29" s="100"/>
      <c r="F29" s="112" t="str">
        <f t="shared" si="1"/>
        <v>GUILLERMO JAVIER TAPIA SILVA </v>
      </c>
      <c r="G29" s="100" t="s">
        <v>31676</v>
      </c>
      <c r="H29" s="39" t="s">
        <v>40</v>
      </c>
      <c r="I29" s="27"/>
      <c r="J29" s="189" t="s">
        <v>17</v>
      </c>
      <c r="K29" s="23" t="s">
        <v>15</v>
      </c>
    </row>
    <row r="30" ht="22.5" customHeight="1">
      <c r="A30" s="147">
        <v>46155.0</v>
      </c>
      <c r="B30" s="15">
        <v>46155.0</v>
      </c>
      <c r="C30" s="44">
        <v>42767.0</v>
      </c>
      <c r="D30" s="181" t="s">
        <v>31677</v>
      </c>
      <c r="E30" s="100"/>
      <c r="F30" s="112" t="str">
        <f t="shared" si="1"/>
        <v>DINO ALEXIS RIOS GODOY </v>
      </c>
      <c r="G30" s="100" t="s">
        <v>31678</v>
      </c>
      <c r="H30" s="190"/>
      <c r="I30" s="27"/>
      <c r="J30" s="189" t="s">
        <v>17</v>
      </c>
      <c r="K30" s="23" t="s">
        <v>22</v>
      </c>
    </row>
    <row r="31" ht="22.5" customHeight="1">
      <c r="A31" s="147">
        <v>46155.0</v>
      </c>
      <c r="B31" s="15">
        <v>46157.0</v>
      </c>
      <c r="C31" s="44">
        <v>39845.0</v>
      </c>
      <c r="D31" s="181" t="s">
        <v>31679</v>
      </c>
      <c r="E31" s="100" t="s">
        <v>31680</v>
      </c>
      <c r="F31" s="112" t="str">
        <f t="shared" si="1"/>
        <v>JULIA ANDREA GARCIA ZARATE</v>
      </c>
      <c r="G31" s="100" t="s">
        <v>31681</v>
      </c>
      <c r="H31" s="39" t="s">
        <v>40</v>
      </c>
      <c r="I31" s="27"/>
      <c r="J31" s="189" t="s">
        <v>17</v>
      </c>
      <c r="K31" s="23" t="s">
        <v>15</v>
      </c>
    </row>
    <row r="32" ht="22.5" customHeight="1">
      <c r="A32" s="147">
        <v>46155.0</v>
      </c>
      <c r="B32" s="15">
        <v>46157.0</v>
      </c>
      <c r="C32" s="44">
        <v>45108.0</v>
      </c>
      <c r="D32" s="181" t="s">
        <v>31682</v>
      </c>
      <c r="E32" s="100" t="s">
        <v>31683</v>
      </c>
      <c r="F32" s="112" t="str">
        <f t="shared" si="1"/>
        <v>JORGE ALEXIS ALARCON BARRERA</v>
      </c>
      <c r="G32" s="100" t="s">
        <v>31684</v>
      </c>
      <c r="H32" s="39" t="s">
        <v>40</v>
      </c>
      <c r="I32" s="27"/>
      <c r="J32" s="189" t="s">
        <v>17</v>
      </c>
      <c r="K32" s="23" t="s">
        <v>15</v>
      </c>
    </row>
    <row r="33" ht="22.5" customHeight="1">
      <c r="A33" s="147">
        <v>46155.0</v>
      </c>
      <c r="B33" s="15">
        <v>46157.0</v>
      </c>
      <c r="C33" s="44">
        <v>44835.0</v>
      </c>
      <c r="D33" s="181" t="s">
        <v>31685</v>
      </c>
      <c r="E33" s="100" t="s">
        <v>31686</v>
      </c>
      <c r="F33" s="112" t="str">
        <f t="shared" si="1"/>
        <v>FERNANDO MANUEL ADAM LOBOS</v>
      </c>
      <c r="G33" s="100" t="s">
        <v>31687</v>
      </c>
      <c r="H33" s="39" t="s">
        <v>40</v>
      </c>
      <c r="I33" s="27"/>
      <c r="J33" s="189" t="s">
        <v>17</v>
      </c>
      <c r="K33" s="23" t="s">
        <v>15</v>
      </c>
    </row>
    <row r="34" ht="22.5" customHeight="1">
      <c r="A34" s="147">
        <v>46155.0</v>
      </c>
      <c r="B34" s="46" t="s">
        <v>31688</v>
      </c>
      <c r="C34" s="44">
        <v>42522.0</v>
      </c>
      <c r="D34" s="181" t="s">
        <v>31689</v>
      </c>
      <c r="E34" s="100" t="s">
        <v>31690</v>
      </c>
      <c r="F34" s="112" t="str">
        <f t="shared" si="1"/>
        <v>FERNANDA KELLY ROJAS PUENTE</v>
      </c>
      <c r="G34" s="100" t="s">
        <v>31691</v>
      </c>
      <c r="H34" s="39" t="s">
        <v>40</v>
      </c>
      <c r="I34" s="27"/>
      <c r="J34" s="189" t="s">
        <v>19</v>
      </c>
      <c r="K34" s="23" t="s">
        <v>15</v>
      </c>
    </row>
    <row r="35" ht="22.5" customHeight="1">
      <c r="A35" s="147">
        <v>46156.0</v>
      </c>
      <c r="B35" s="15">
        <v>46156.0</v>
      </c>
      <c r="C35" s="44">
        <v>44743.0</v>
      </c>
      <c r="D35" s="181" t="s">
        <v>31692</v>
      </c>
      <c r="E35" s="100"/>
      <c r="F35" s="112" t="str">
        <f t="shared" si="1"/>
        <v>CARLOS ALBERTO DROGUETT CERDA </v>
      </c>
      <c r="G35" s="100" t="s">
        <v>31693</v>
      </c>
      <c r="H35" s="190"/>
      <c r="I35" s="27"/>
      <c r="J35" s="189" t="s">
        <v>17</v>
      </c>
      <c r="K35" s="23" t="s">
        <v>22</v>
      </c>
    </row>
    <row r="36" ht="22.5" customHeight="1">
      <c r="A36" s="147">
        <v>46156.0</v>
      </c>
      <c r="B36" s="15">
        <v>46157.0</v>
      </c>
      <c r="C36" s="44">
        <v>45200.0</v>
      </c>
      <c r="D36" s="181" t="s">
        <v>31694</v>
      </c>
      <c r="E36" s="100"/>
      <c r="F36" s="112" t="str">
        <f t="shared" si="1"/>
        <v>ELIACER FERNANDO SAAVEDRA FREIRE </v>
      </c>
      <c r="G36" s="100" t="s">
        <v>31695</v>
      </c>
      <c r="H36" s="190"/>
      <c r="I36" s="27"/>
      <c r="J36" s="189" t="s">
        <v>19</v>
      </c>
      <c r="K36" s="23" t="s">
        <v>22</v>
      </c>
    </row>
    <row r="37" ht="22.5" customHeight="1">
      <c r="A37" s="147">
        <v>46156.0</v>
      </c>
      <c r="B37" s="15">
        <v>46156.0</v>
      </c>
      <c r="C37" s="44">
        <v>45627.0</v>
      </c>
      <c r="D37" s="181" t="s">
        <v>31696</v>
      </c>
      <c r="E37" s="100"/>
      <c r="F37" s="112" t="str">
        <f t="shared" si="1"/>
        <v>FRANCISCO ORLANDO DURÁN CONTRERAS </v>
      </c>
      <c r="G37" s="100" t="s">
        <v>31697</v>
      </c>
      <c r="H37" s="190"/>
      <c r="I37" s="27"/>
      <c r="J37" s="189" t="s">
        <v>17</v>
      </c>
      <c r="K37" s="23" t="s">
        <v>22</v>
      </c>
    </row>
    <row r="38" ht="22.5" customHeight="1">
      <c r="A38" s="147">
        <v>46156.0</v>
      </c>
      <c r="B38" s="46"/>
      <c r="C38" s="44">
        <v>44470.0</v>
      </c>
      <c r="D38" s="181" t="s">
        <v>31698</v>
      </c>
      <c r="E38" s="100"/>
      <c r="F38" s="112" t="str">
        <f t="shared" si="1"/>
        <v>JOSÉ ANDRÉS NAVARRO CONSTANZO </v>
      </c>
      <c r="G38" s="100" t="s">
        <v>31699</v>
      </c>
      <c r="H38" s="39" t="s">
        <v>40</v>
      </c>
      <c r="I38" s="27"/>
      <c r="J38" s="189" t="s">
        <v>17</v>
      </c>
      <c r="K38" s="23" t="s">
        <v>15</v>
      </c>
    </row>
    <row r="39" ht="22.5" customHeight="1">
      <c r="A39" s="147">
        <v>46156.0</v>
      </c>
      <c r="B39" s="15">
        <v>46157.0</v>
      </c>
      <c r="C39" s="44">
        <v>42430.0</v>
      </c>
      <c r="D39" s="181" t="s">
        <v>31700</v>
      </c>
      <c r="E39" s="100"/>
      <c r="F39" s="112" t="str">
        <f t="shared" si="1"/>
        <v>MARIO EDUARDO MUÑOZ MUÑOZ </v>
      </c>
      <c r="G39" s="100" t="s">
        <v>31701</v>
      </c>
      <c r="H39" s="39" t="s">
        <v>40</v>
      </c>
      <c r="I39" s="27"/>
      <c r="J39" s="189" t="s">
        <v>19</v>
      </c>
      <c r="K39" s="23" t="s">
        <v>15</v>
      </c>
    </row>
    <row r="40" ht="22.5" customHeight="1">
      <c r="A40" s="147">
        <v>46156.0</v>
      </c>
      <c r="B40" s="15">
        <v>46157.0</v>
      </c>
      <c r="C40" s="44">
        <v>43556.0</v>
      </c>
      <c r="D40" s="181" t="s">
        <v>31702</v>
      </c>
      <c r="E40" s="100"/>
      <c r="F40" s="112" t="str">
        <f t="shared" si="1"/>
        <v>DIEGO DIAZ ARAYA </v>
      </c>
      <c r="G40" s="100" t="s">
        <v>31703</v>
      </c>
      <c r="H40" s="39" t="s">
        <v>40</v>
      </c>
      <c r="I40" s="27"/>
      <c r="J40" s="189" t="s">
        <v>17</v>
      </c>
      <c r="K40" s="23" t="s">
        <v>15</v>
      </c>
    </row>
    <row r="41" ht="22.5" customHeight="1">
      <c r="A41" s="147">
        <v>46156.0</v>
      </c>
      <c r="B41" s="15">
        <v>46157.0</v>
      </c>
      <c r="C41" s="44">
        <v>45108.0</v>
      </c>
      <c r="D41" s="181" t="s">
        <v>31704</v>
      </c>
      <c r="E41" s="100"/>
      <c r="F41" s="112" t="str">
        <f t="shared" si="1"/>
        <v>ROBERTO URBINA RIVAS </v>
      </c>
      <c r="G41" s="100" t="s">
        <v>31705</v>
      </c>
      <c r="H41" s="39" t="s">
        <v>40</v>
      </c>
      <c r="I41" s="27"/>
      <c r="J41" s="189" t="s">
        <v>17</v>
      </c>
      <c r="K41" s="23" t="s">
        <v>15</v>
      </c>
    </row>
    <row r="42" ht="22.5" customHeight="1">
      <c r="A42" s="147">
        <v>46156.0</v>
      </c>
      <c r="B42" s="46"/>
      <c r="C42" s="44">
        <v>43617.0</v>
      </c>
      <c r="D42" s="181" t="s">
        <v>31706</v>
      </c>
      <c r="E42" s="100"/>
      <c r="F42" s="112" t="str">
        <f t="shared" si="1"/>
        <v>ALFREDO FONSECA MARIN </v>
      </c>
      <c r="G42" s="100" t="s">
        <v>24730</v>
      </c>
      <c r="H42" s="39" t="s">
        <v>40</v>
      </c>
      <c r="I42" s="27"/>
      <c r="J42" s="189" t="s">
        <v>17</v>
      </c>
      <c r="K42" s="23" t="s">
        <v>15</v>
      </c>
    </row>
    <row r="43" ht="22.5" customHeight="1">
      <c r="A43" s="147">
        <v>46156.0</v>
      </c>
      <c r="B43" s="15">
        <v>46157.0</v>
      </c>
      <c r="C43" s="44">
        <v>45108.0</v>
      </c>
      <c r="D43" s="181" t="s">
        <v>31707</v>
      </c>
      <c r="E43" s="100"/>
      <c r="F43" s="112" t="str">
        <f t="shared" si="1"/>
        <v>MIRKO AGUAYO MOYA </v>
      </c>
      <c r="G43" s="100" t="s">
        <v>31708</v>
      </c>
      <c r="H43" s="39" t="s">
        <v>40</v>
      </c>
      <c r="I43" s="27"/>
      <c r="J43" s="189" t="s">
        <v>17</v>
      </c>
      <c r="K43" s="23" t="s">
        <v>15</v>
      </c>
    </row>
    <row r="44" ht="22.5" customHeight="1">
      <c r="A44" s="147">
        <v>46157.0</v>
      </c>
      <c r="B44" s="15">
        <v>46157.0</v>
      </c>
      <c r="C44" s="44">
        <v>45839.0</v>
      </c>
      <c r="D44" s="181" t="s">
        <v>31709</v>
      </c>
      <c r="E44" s="100"/>
      <c r="F44" s="112" t="str">
        <f t="shared" si="1"/>
        <v>FERNANDO RODRIGUEZ GALVEZ </v>
      </c>
      <c r="G44" s="100" t="s">
        <v>31710</v>
      </c>
      <c r="H44" s="39" t="s">
        <v>40</v>
      </c>
      <c r="I44" s="27"/>
      <c r="J44" s="189" t="s">
        <v>17</v>
      </c>
      <c r="K44" s="23" t="s">
        <v>15</v>
      </c>
    </row>
    <row r="45" ht="22.5" customHeight="1">
      <c r="A45" s="147">
        <v>46157.0</v>
      </c>
      <c r="B45" s="46"/>
      <c r="C45" s="44">
        <v>43862.0</v>
      </c>
      <c r="D45" s="181" t="s">
        <v>31711</v>
      </c>
      <c r="E45" s="100"/>
      <c r="F45" s="112" t="str">
        <f t="shared" si="1"/>
        <v>DANIEL SEGUNDO ORELLANA HERNANDEZ </v>
      </c>
      <c r="G45" s="100" t="s">
        <v>31712</v>
      </c>
      <c r="H45" s="39" t="s">
        <v>40</v>
      </c>
      <c r="I45" s="27"/>
      <c r="J45" s="189" t="s">
        <v>17</v>
      </c>
      <c r="K45" s="23" t="s">
        <v>15</v>
      </c>
    </row>
    <row r="46" ht="22.5" customHeight="1">
      <c r="A46" s="147">
        <v>46157.0</v>
      </c>
      <c r="B46" s="15">
        <v>46157.0</v>
      </c>
      <c r="C46" s="44">
        <v>43739.0</v>
      </c>
      <c r="D46" s="181" t="s">
        <v>31713</v>
      </c>
      <c r="E46" s="100"/>
      <c r="F46" s="112" t="str">
        <f t="shared" si="1"/>
        <v>LUIS DAVID CORREA ADASME </v>
      </c>
      <c r="G46" s="100" t="s">
        <v>31714</v>
      </c>
      <c r="H46" s="39" t="s">
        <v>40</v>
      </c>
      <c r="I46" s="27"/>
      <c r="J46" s="189" t="s">
        <v>17</v>
      </c>
      <c r="K46" s="23" t="s">
        <v>15</v>
      </c>
    </row>
    <row r="47" ht="22.5" customHeight="1">
      <c r="A47" s="147">
        <v>46157.0</v>
      </c>
      <c r="B47" s="15">
        <v>46157.0</v>
      </c>
      <c r="C47" s="44">
        <v>44805.0</v>
      </c>
      <c r="D47" s="181" t="s">
        <v>31715</v>
      </c>
      <c r="E47" s="100"/>
      <c r="F47" s="112" t="str">
        <f t="shared" si="1"/>
        <v>LUIS HUMBERTO HERRERA MASSU </v>
      </c>
      <c r="G47" s="100" t="s">
        <v>31716</v>
      </c>
      <c r="H47" s="39" t="s">
        <v>40</v>
      </c>
      <c r="I47" s="27"/>
      <c r="J47" s="189" t="s">
        <v>17</v>
      </c>
      <c r="K47" s="23" t="s">
        <v>15</v>
      </c>
    </row>
    <row r="48" ht="22.5" customHeight="1">
      <c r="A48" s="147">
        <v>46157.0</v>
      </c>
      <c r="B48" s="15">
        <v>46164.0</v>
      </c>
      <c r="C48" s="44">
        <v>45566.0</v>
      </c>
      <c r="D48" s="181" t="s">
        <v>31717</v>
      </c>
      <c r="E48" s="100"/>
      <c r="F48" s="112" t="str">
        <f t="shared" si="1"/>
        <v>GUSTAVO IGNACIO QUILAMÁN ANCAMILLA </v>
      </c>
      <c r="G48" s="100" t="s">
        <v>31718</v>
      </c>
      <c r="H48" s="39" t="s">
        <v>40</v>
      </c>
      <c r="I48" s="27"/>
      <c r="J48" s="189" t="s">
        <v>17</v>
      </c>
      <c r="K48" s="23" t="s">
        <v>15</v>
      </c>
    </row>
    <row r="49" ht="22.5" customHeight="1">
      <c r="A49" s="147">
        <v>46157.0</v>
      </c>
      <c r="B49" s="15"/>
      <c r="C49" s="46" t="s">
        <v>106</v>
      </c>
      <c r="D49" s="181" t="s">
        <v>31719</v>
      </c>
      <c r="E49" s="100"/>
      <c r="F49" s="112" t="str">
        <f t="shared" si="1"/>
        <v>JUAN CARLOS MUÑOZ VEGA </v>
      </c>
      <c r="G49" s="100" t="s">
        <v>31720</v>
      </c>
      <c r="H49" s="39" t="s">
        <v>40</v>
      </c>
      <c r="I49" s="27"/>
      <c r="J49" s="189" t="s">
        <v>21</v>
      </c>
      <c r="K49" s="23" t="s">
        <v>15</v>
      </c>
    </row>
    <row r="50" ht="22.5" customHeight="1">
      <c r="A50" s="147">
        <v>46160.0</v>
      </c>
      <c r="B50" s="15">
        <v>46168.0</v>
      </c>
      <c r="C50" s="44">
        <v>42614.0</v>
      </c>
      <c r="D50" s="181" t="s">
        <v>31721</v>
      </c>
      <c r="E50" s="100"/>
      <c r="F50" s="112" t="str">
        <f t="shared" si="1"/>
        <v>ALBERTO ALEJANDRO RETAMALES AHUMADA </v>
      </c>
      <c r="G50" s="100" t="s">
        <v>31722</v>
      </c>
      <c r="H50" s="39" t="s">
        <v>40</v>
      </c>
      <c r="I50" s="27"/>
      <c r="J50" s="189" t="s">
        <v>17</v>
      </c>
      <c r="K50" s="23" t="s">
        <v>15</v>
      </c>
    </row>
    <row r="51" ht="22.5" customHeight="1">
      <c r="A51" s="147">
        <v>46162.0</v>
      </c>
      <c r="B51" s="15">
        <v>46168.0</v>
      </c>
      <c r="C51" s="44">
        <v>44713.0</v>
      </c>
      <c r="D51" s="181" t="s">
        <v>31723</v>
      </c>
      <c r="E51" s="100"/>
      <c r="F51" s="112" t="str">
        <f t="shared" si="1"/>
        <v>CLAUDIO ANDRES CASANOVA MARILICÁN </v>
      </c>
      <c r="G51" s="100" t="s">
        <v>31724</v>
      </c>
      <c r="H51" s="39" t="s">
        <v>40</v>
      </c>
      <c r="I51" s="27"/>
      <c r="J51" s="189" t="s">
        <v>17</v>
      </c>
      <c r="K51" s="23" t="s">
        <v>15</v>
      </c>
    </row>
    <row r="52" ht="22.5" customHeight="1">
      <c r="A52" s="147">
        <v>46162.0</v>
      </c>
      <c r="B52" s="15">
        <v>46168.0</v>
      </c>
      <c r="C52" s="44">
        <v>43070.0</v>
      </c>
      <c r="D52" s="181" t="s">
        <v>31725</v>
      </c>
      <c r="E52" s="100"/>
      <c r="F52" s="112" t="str">
        <f t="shared" si="1"/>
        <v>ENRIQUE HERNAN GALLARDO BRAVO </v>
      </c>
      <c r="G52" s="100" t="s">
        <v>31726</v>
      </c>
      <c r="H52" s="39" t="s">
        <v>40</v>
      </c>
      <c r="I52" s="27"/>
      <c r="J52" s="189" t="s">
        <v>17</v>
      </c>
      <c r="K52" s="23" t="s">
        <v>15</v>
      </c>
    </row>
    <row r="53" ht="22.5" customHeight="1">
      <c r="A53" s="147">
        <v>46164.0</v>
      </c>
      <c r="B53" s="15">
        <v>46164.0</v>
      </c>
      <c r="C53" s="44">
        <v>43617.0</v>
      </c>
      <c r="D53" s="181" t="s">
        <v>31727</v>
      </c>
      <c r="E53" s="100"/>
      <c r="F53" s="112" t="str">
        <f t="shared" si="1"/>
        <v>KAREN GUERRERO FUENTES </v>
      </c>
      <c r="G53" s="100" t="s">
        <v>31728</v>
      </c>
      <c r="H53" s="39" t="s">
        <v>40</v>
      </c>
      <c r="I53" s="27"/>
      <c r="J53" s="189" t="s">
        <v>17</v>
      </c>
      <c r="K53" s="23" t="s">
        <v>15</v>
      </c>
    </row>
    <row r="54" ht="22.5" customHeight="1">
      <c r="A54" s="147">
        <v>46164.0</v>
      </c>
      <c r="B54" s="46"/>
      <c r="C54" s="46" t="s">
        <v>106</v>
      </c>
      <c r="D54" s="181" t="s">
        <v>31729</v>
      </c>
      <c r="E54" s="100"/>
      <c r="F54" s="112" t="str">
        <f t="shared" si="1"/>
        <v>HERNAN PONCE REYES </v>
      </c>
      <c r="G54" s="100" t="s">
        <v>31730</v>
      </c>
      <c r="H54" s="39" t="s">
        <v>40</v>
      </c>
      <c r="I54" s="27"/>
      <c r="J54" s="189" t="s">
        <v>21</v>
      </c>
      <c r="K54" s="23" t="s">
        <v>15</v>
      </c>
    </row>
    <row r="55" ht="22.5" customHeight="1">
      <c r="A55" s="147">
        <v>46164.0</v>
      </c>
      <c r="B55" s="15">
        <v>46168.0</v>
      </c>
      <c r="C55" s="44">
        <v>45536.0</v>
      </c>
      <c r="D55" s="181" t="s">
        <v>31731</v>
      </c>
      <c r="E55" s="100"/>
      <c r="F55" s="112" t="str">
        <f t="shared" si="1"/>
        <v>GUILLERMO VALENZUELA SOLIS </v>
      </c>
      <c r="G55" s="100" t="s">
        <v>31732</v>
      </c>
      <c r="H55" s="39" t="s">
        <v>40</v>
      </c>
      <c r="I55" s="27"/>
      <c r="J55" s="189" t="s">
        <v>17</v>
      </c>
      <c r="K55" s="23" t="s">
        <v>15</v>
      </c>
    </row>
    <row r="56" ht="22.5" customHeight="1">
      <c r="A56" s="147">
        <v>46164.0</v>
      </c>
      <c r="B56" s="46"/>
      <c r="C56" s="46" t="s">
        <v>122</v>
      </c>
      <c r="D56" s="181" t="s">
        <v>31733</v>
      </c>
      <c r="E56" s="100"/>
      <c r="F56" s="112" t="str">
        <f t="shared" si="1"/>
        <v>CARLOS VIO ORELLANA </v>
      </c>
      <c r="G56" s="100" t="s">
        <v>31734</v>
      </c>
      <c r="H56" s="39" t="s">
        <v>40</v>
      </c>
      <c r="I56" s="27"/>
      <c r="J56" s="189" t="s">
        <v>21226</v>
      </c>
      <c r="K56" s="23" t="s">
        <v>15</v>
      </c>
    </row>
    <row r="57" ht="22.5" customHeight="1">
      <c r="A57" s="147">
        <v>46164.0</v>
      </c>
      <c r="B57" s="46"/>
      <c r="C57" s="46" t="s">
        <v>228</v>
      </c>
      <c r="D57" s="181" t="s">
        <v>31735</v>
      </c>
      <c r="E57" s="100"/>
      <c r="F57" s="112" t="str">
        <f t="shared" si="1"/>
        <v>MANUEL GARATE PEREZ </v>
      </c>
      <c r="G57" s="100" t="s">
        <v>31736</v>
      </c>
      <c r="H57" s="39" t="s">
        <v>40</v>
      </c>
      <c r="I57" s="27"/>
      <c r="J57" s="189" t="s">
        <v>21</v>
      </c>
      <c r="K57" s="23" t="s">
        <v>15</v>
      </c>
    </row>
    <row r="58" ht="22.5" customHeight="1">
      <c r="A58" s="147">
        <v>46164.0</v>
      </c>
      <c r="B58" s="46"/>
      <c r="C58" s="46" t="s">
        <v>6133</v>
      </c>
      <c r="D58" s="181" t="s">
        <v>31737</v>
      </c>
      <c r="E58" s="100"/>
      <c r="F58" s="112" t="str">
        <f t="shared" si="1"/>
        <v>MAURICIO CARDENAS HUENTELEO </v>
      </c>
      <c r="G58" s="100" t="s">
        <v>31738</v>
      </c>
      <c r="H58" s="39" t="s">
        <v>40</v>
      </c>
      <c r="I58" s="27"/>
      <c r="J58" s="189" t="s">
        <v>21</v>
      </c>
      <c r="K58" s="23" t="s">
        <v>15</v>
      </c>
    </row>
    <row r="59" ht="22.5" customHeight="1">
      <c r="A59" s="147">
        <v>46164.0</v>
      </c>
      <c r="B59" s="15"/>
      <c r="C59" s="44">
        <v>43374.0</v>
      </c>
      <c r="D59" s="181" t="s">
        <v>31739</v>
      </c>
      <c r="E59" s="100"/>
      <c r="F59" s="112" t="str">
        <f t="shared" si="1"/>
        <v>MAURICIO LUKE CABELLO </v>
      </c>
      <c r="G59" s="100" t="s">
        <v>28863</v>
      </c>
      <c r="H59" s="39" t="s">
        <v>40</v>
      </c>
      <c r="I59" s="27"/>
      <c r="J59" s="189" t="s">
        <v>17</v>
      </c>
      <c r="K59" s="23" t="s">
        <v>15</v>
      </c>
    </row>
    <row r="60" ht="22.5" customHeight="1">
      <c r="A60" s="147">
        <v>46168.0</v>
      </c>
      <c r="B60" s="15"/>
      <c r="C60" s="46" t="s">
        <v>10611</v>
      </c>
      <c r="D60" s="181" t="s">
        <v>31740</v>
      </c>
      <c r="E60" s="100"/>
      <c r="F60" s="112" t="str">
        <f t="shared" si="1"/>
        <v>CHRISTIAN ZAMORA RIFFO </v>
      </c>
      <c r="G60" s="100" t="s">
        <v>31741</v>
      </c>
      <c r="H60" s="39" t="s">
        <v>40</v>
      </c>
      <c r="I60" s="27"/>
      <c r="J60" s="189" t="s">
        <v>21226</v>
      </c>
      <c r="K60" s="23" t="s">
        <v>15</v>
      </c>
    </row>
    <row r="61" ht="22.5" customHeight="1">
      <c r="A61" s="147">
        <v>46168.0</v>
      </c>
      <c r="B61" s="15"/>
      <c r="C61" s="46" t="s">
        <v>106</v>
      </c>
      <c r="D61" s="181" t="s">
        <v>31742</v>
      </c>
      <c r="E61" s="100"/>
      <c r="F61" s="112" t="str">
        <f t="shared" si="1"/>
        <v>CRISTIAN BRAVO ARANCIBIA </v>
      </c>
      <c r="G61" s="100" t="s">
        <v>31743</v>
      </c>
      <c r="H61" s="39" t="s">
        <v>40</v>
      </c>
      <c r="I61" s="27"/>
      <c r="J61" s="189" t="s">
        <v>21</v>
      </c>
      <c r="K61" s="23" t="s">
        <v>15</v>
      </c>
    </row>
    <row r="62" ht="22.5" customHeight="1">
      <c r="A62" s="147">
        <v>46168.0</v>
      </c>
      <c r="B62" s="46"/>
      <c r="C62" s="44">
        <v>45078.0</v>
      </c>
      <c r="D62" s="181" t="s">
        <v>31744</v>
      </c>
      <c r="E62" s="100"/>
      <c r="F62" s="112" t="str">
        <f t="shared" si="1"/>
        <v>MANUEL VARGAS REYES </v>
      </c>
      <c r="G62" s="100" t="s">
        <v>31745</v>
      </c>
      <c r="H62" s="39" t="s">
        <v>40</v>
      </c>
      <c r="I62" s="27"/>
      <c r="J62" s="189" t="s">
        <v>17</v>
      </c>
      <c r="K62" s="23" t="s">
        <v>15</v>
      </c>
    </row>
    <row r="63" ht="22.5" customHeight="1">
      <c r="A63" s="147">
        <v>46168.0</v>
      </c>
      <c r="B63" s="15"/>
      <c r="C63" s="46" t="s">
        <v>122</v>
      </c>
      <c r="D63" s="181" t="s">
        <v>31746</v>
      </c>
      <c r="E63" s="100"/>
      <c r="F63" s="112" t="str">
        <f t="shared" si="1"/>
        <v>MARCOS ALVAREZ BRICEÑO </v>
      </c>
      <c r="G63" s="100" t="s">
        <v>31747</v>
      </c>
      <c r="H63" s="39" t="s">
        <v>40</v>
      </c>
      <c r="I63" s="27"/>
      <c r="J63" s="189" t="s">
        <v>21</v>
      </c>
      <c r="K63" s="23" t="s">
        <v>15</v>
      </c>
    </row>
    <row r="64" ht="22.5" customHeight="1">
      <c r="A64" s="147">
        <v>46168.0</v>
      </c>
      <c r="B64" s="15">
        <v>46169.0</v>
      </c>
      <c r="C64" s="44">
        <v>43586.0</v>
      </c>
      <c r="D64" s="181" t="s">
        <v>31748</v>
      </c>
      <c r="E64" s="100"/>
      <c r="F64" s="112" t="str">
        <f t="shared" si="1"/>
        <v>EMILY CATHALINAT GARCIA </v>
      </c>
      <c r="G64" s="100" t="s">
        <v>31749</v>
      </c>
      <c r="H64" s="39" t="s">
        <v>40</v>
      </c>
      <c r="I64" s="27"/>
      <c r="J64" s="189" t="s">
        <v>17</v>
      </c>
      <c r="K64" s="23" t="s">
        <v>15</v>
      </c>
    </row>
    <row r="65" ht="22.5" customHeight="1">
      <c r="A65" s="147">
        <v>46168.0</v>
      </c>
      <c r="B65" s="15">
        <v>46169.0</v>
      </c>
      <c r="C65" s="44">
        <v>44713.0</v>
      </c>
      <c r="D65" s="181" t="s">
        <v>31750</v>
      </c>
      <c r="E65" s="100"/>
      <c r="F65" s="112" t="str">
        <f t="shared" si="1"/>
        <v>DAEWIN MUÑOZ GUTIERREZ </v>
      </c>
      <c r="G65" s="100" t="s">
        <v>31751</v>
      </c>
      <c r="H65" s="39" t="s">
        <v>40</v>
      </c>
      <c r="I65" s="27"/>
      <c r="J65" s="189" t="s">
        <v>17</v>
      </c>
      <c r="K65" s="23" t="s">
        <v>15</v>
      </c>
    </row>
    <row r="66" ht="22.5" customHeight="1">
      <c r="A66" s="147">
        <v>46169.0</v>
      </c>
      <c r="B66" s="15"/>
      <c r="C66" s="46" t="s">
        <v>11191</v>
      </c>
      <c r="D66" s="181" t="s">
        <v>31752</v>
      </c>
      <c r="E66" s="100"/>
      <c r="F66" s="112" t="str">
        <f t="shared" si="1"/>
        <v>KATTY MAYNE ALBORNOZ </v>
      </c>
      <c r="G66" s="100" t="s">
        <v>29742</v>
      </c>
      <c r="H66" s="39" t="s">
        <v>40</v>
      </c>
      <c r="I66" s="27"/>
      <c r="J66" s="189" t="s">
        <v>21</v>
      </c>
      <c r="K66" s="23" t="s">
        <v>15</v>
      </c>
    </row>
    <row r="67" ht="22.5" customHeight="1">
      <c r="A67" s="147">
        <v>46170.0</v>
      </c>
      <c r="B67" s="15"/>
      <c r="C67" s="44"/>
      <c r="D67" s="181" t="s">
        <v>31753</v>
      </c>
      <c r="E67" s="100"/>
      <c r="F67" s="112" t="str">
        <f t="shared" si="1"/>
        <v>JAIME RAMIREZ MOLINA </v>
      </c>
      <c r="G67" s="100" t="s">
        <v>31754</v>
      </c>
      <c r="H67" s="39" t="s">
        <v>40</v>
      </c>
      <c r="I67" s="27"/>
      <c r="J67" s="189" t="s">
        <v>17</v>
      </c>
      <c r="K67" s="23" t="s">
        <v>15</v>
      </c>
    </row>
    <row r="68" ht="22.5" customHeight="1">
      <c r="A68" s="147">
        <v>46170.0</v>
      </c>
      <c r="B68" s="15">
        <v>46171.0</v>
      </c>
      <c r="C68" s="44">
        <v>45413.0</v>
      </c>
      <c r="D68" s="181" t="s">
        <v>31755</v>
      </c>
      <c r="E68" s="100"/>
      <c r="F68" s="112" t="str">
        <f t="shared" si="1"/>
        <v>ENRIQUE MARTINEZ ARANCIBIA </v>
      </c>
      <c r="G68" s="100" t="s">
        <v>31756</v>
      </c>
      <c r="H68" s="39" t="s">
        <v>40</v>
      </c>
      <c r="I68" s="27"/>
      <c r="J68" s="189" t="s">
        <v>17</v>
      </c>
      <c r="K68" s="23" t="s">
        <v>15</v>
      </c>
    </row>
    <row r="69" ht="22.5" customHeight="1">
      <c r="A69" s="147">
        <v>46170.0</v>
      </c>
      <c r="B69" s="15"/>
      <c r="C69" s="44"/>
      <c r="D69" s="181" t="s">
        <v>31757</v>
      </c>
      <c r="E69" s="100"/>
      <c r="F69" s="112" t="str">
        <f t="shared" si="1"/>
        <v>ALEJANDRO CISTERNAS CORTEZ </v>
      </c>
      <c r="G69" s="100" t="s">
        <v>31758</v>
      </c>
      <c r="H69" s="39" t="s">
        <v>40</v>
      </c>
      <c r="I69" s="27"/>
      <c r="J69" s="189" t="s">
        <v>17</v>
      </c>
      <c r="K69" s="23" t="s">
        <v>15</v>
      </c>
    </row>
    <row r="70" ht="22.5" customHeight="1">
      <c r="A70" s="147">
        <v>46170.0</v>
      </c>
      <c r="B70" s="15">
        <v>46171.0</v>
      </c>
      <c r="C70" s="44">
        <v>43525.0</v>
      </c>
      <c r="D70" s="181" t="s">
        <v>31759</v>
      </c>
      <c r="E70" s="100"/>
      <c r="F70" s="112" t="str">
        <f t="shared" si="1"/>
        <v>DANIEL LOPEZ BUSTAMANTE </v>
      </c>
      <c r="G70" s="100" t="s">
        <v>31760</v>
      </c>
      <c r="H70" s="39" t="s">
        <v>40</v>
      </c>
      <c r="I70" s="27"/>
      <c r="J70" s="189" t="s">
        <v>17</v>
      </c>
      <c r="K70" s="23" t="s">
        <v>15</v>
      </c>
    </row>
    <row r="71" ht="22.5" customHeight="1">
      <c r="A71" s="147">
        <v>46171.0</v>
      </c>
      <c r="B71" s="15">
        <v>46171.0</v>
      </c>
      <c r="C71" s="44">
        <v>44835.0</v>
      </c>
      <c r="D71" s="181" t="s">
        <v>31761</v>
      </c>
      <c r="E71" s="100" t="s">
        <v>31762</v>
      </c>
      <c r="F71" s="112" t="str">
        <f t="shared" si="1"/>
        <v>CLAUDIO RENE PEREZ ARANCIBIA</v>
      </c>
      <c r="G71" s="100" t="s">
        <v>31763</v>
      </c>
      <c r="H71" s="39" t="s">
        <v>40</v>
      </c>
      <c r="I71" s="27"/>
      <c r="J71" s="189" t="s">
        <v>19</v>
      </c>
      <c r="K71" s="23" t="s">
        <v>15</v>
      </c>
    </row>
    <row r="72" ht="22.5" customHeight="1">
      <c r="A72" s="147">
        <v>46171.0</v>
      </c>
      <c r="B72" s="46"/>
      <c r="C72" s="44">
        <v>45200.0</v>
      </c>
      <c r="D72" s="181" t="s">
        <v>501</v>
      </c>
      <c r="E72" s="100" t="s">
        <v>31764</v>
      </c>
      <c r="F72" s="112" t="str">
        <f t="shared" si="1"/>
        <v>SEBASTIAN SANCHEZ MARTINEZ</v>
      </c>
      <c r="G72" s="100" t="s">
        <v>31765</v>
      </c>
      <c r="H72" s="39" t="s">
        <v>40</v>
      </c>
      <c r="I72" s="27"/>
      <c r="J72" s="189" t="s">
        <v>17</v>
      </c>
      <c r="K72" s="23" t="s">
        <v>15</v>
      </c>
    </row>
    <row r="73" ht="22.5" customHeight="1">
      <c r="A73" s="147">
        <v>46171.0</v>
      </c>
      <c r="B73" s="15">
        <v>46174.0</v>
      </c>
      <c r="C73" s="44">
        <v>44713.0</v>
      </c>
      <c r="D73" s="181" t="s">
        <v>144</v>
      </c>
      <c r="E73" s="100" t="s">
        <v>31766</v>
      </c>
      <c r="F73" s="112" t="str">
        <f t="shared" si="1"/>
        <v>JORGE MORALES FAUNDEZ</v>
      </c>
      <c r="G73" s="100" t="s">
        <v>31767</v>
      </c>
      <c r="H73" s="39" t="s">
        <v>40</v>
      </c>
      <c r="I73" s="27"/>
      <c r="J73" s="189" t="s">
        <v>17</v>
      </c>
      <c r="K73" s="23" t="s">
        <v>15</v>
      </c>
    </row>
    <row r="74" ht="22.5" customHeight="1">
      <c r="A74" s="147">
        <v>46171.0</v>
      </c>
      <c r="B74" s="15">
        <v>46174.0</v>
      </c>
      <c r="C74" s="44">
        <v>43617.0</v>
      </c>
      <c r="D74" s="181" t="s">
        <v>3751</v>
      </c>
      <c r="E74" s="100" t="s">
        <v>31768</v>
      </c>
      <c r="F74" s="112" t="str">
        <f t="shared" si="1"/>
        <v>DANIEL CERRO CACERES</v>
      </c>
      <c r="G74" s="100" t="s">
        <v>31769</v>
      </c>
      <c r="H74" s="39" t="s">
        <v>40</v>
      </c>
      <c r="I74" s="27"/>
      <c r="J74" s="189" t="s">
        <v>17</v>
      </c>
      <c r="K74" s="23" t="s">
        <v>15</v>
      </c>
    </row>
  </sheetData>
  <customSheetViews>
    <customSheetView guid="{5ED32115-CDE8-4C39-A27B-4344230D96A6}" filter="1" showAutoFilter="1">
      <autoFilter ref="$A$2:$K$74">
        <filterColumn colId="9">
          <filters>
            <filter val="CAMBIO DOM. SUBIDO CON CORREO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078089968"/>
        </ext>
      </extLst>
    </customSheetView>
    <customSheetView guid="{AFC13CFB-99DB-45F4-9BE9-BCC5934A7474}" filter="1" showAutoFilter="1">
      <autoFilter ref="$A$2:$K$74"/>
      <extLst>
        <ext uri="GoogleSheetsCustomDataVersion1">
          <go:sheetsCustomData xmlns:go="http://customooxmlschemas.google.com/" filterViewId="1426359736"/>
        </ext>
      </extLst>
    </customSheetView>
    <customSheetView guid="{298F46CB-59F2-4A49-80F0-66B5262D267F}" filter="1" showAutoFilter="1">
      <autoFilter ref="$A$2:$K$74">
        <filterColumn colId="8">
          <filters blank="1"/>
        </filterColumn>
        <filterColumn colId="10">
          <filters blank="1"/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1444582693"/>
        </ext>
      </extLst>
    </customSheetView>
    <customSheetView guid="{8AFB4DE4-19C0-46F6-98D8-08ED6A808B83}" filter="1" showAutoFilter="1">
      <autoFilter ref="$A$2:$K$74">
        <filterColumn colId="9">
          <filters/>
        </filterColumn>
      </autoFilter>
      <extLst>
        <ext uri="GoogleSheetsCustomDataVersion1">
          <go:sheetsCustomData xmlns:go="http://customooxmlschemas.google.com/" filterViewId="1862804471"/>
        </ext>
      </extLst>
    </customSheetView>
    <customSheetView guid="{4D015772-8E07-4206-A8D1-95D9EFE3B637}" filter="1" showAutoFilter="1">
      <autoFilter ref="$A$2:$K$74"/>
      <extLst>
        <ext uri="GoogleSheetsCustomDataVersion1">
          <go:sheetsCustomData xmlns:go="http://customooxmlschemas.google.com/" filterViewId="2024512625"/>
        </ext>
      </extLst>
    </customSheetView>
    <customSheetView guid="{D6BF2938-BB87-4C39-9A19-85854C8C0926}" filter="1" showAutoFilter="1">
      <autoFilter ref="$A$2:$K$74">
        <filterColumn colId="8">
          <filters blank="1"/>
        </filterColumn>
        <filterColumn colId="0">
          <filters>
            <filter val="29/5/2026"/>
            <filter val="26/5/2026"/>
            <filter val="27/5/2026"/>
            <filter val="28/5/2026"/>
            <filter val="22/5/2026"/>
            <filter val="14/5/2026"/>
            <filter val="20/5/2026"/>
            <filter val="18/5/2026"/>
            <filter val="15/5/2026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244096991"/>
        </ext>
      </extLst>
    </customSheetView>
    <customSheetView guid="{EF627CD4-2412-4153-974D-8DE81508009A}" filter="1" showAutoFilter="1">
      <autoFilter ref="$A$2:$K$74">
        <filterColumn colId="0">
          <filters>
            <filter val="29/5/2026"/>
            <filter val="26/5/2026"/>
            <filter val="27/5/2026"/>
            <filter val="28/5/2026"/>
            <filter val="7/5/2026"/>
            <filter val="22/5/2026"/>
            <filter val="13/5/2026"/>
            <filter val="14/5/2026"/>
            <filter val="20/5/2026"/>
            <filter val="8/5/2026"/>
            <filter val="4/5/2026"/>
            <filter val="5/5/2026"/>
            <filter val="6/5/2026"/>
            <filter val="18/5/2026"/>
            <filter val="15/5/2026"/>
            <filter val="12/5/2026"/>
          </filters>
        </filterColumn>
        <filterColumn colId="9">
          <filters/>
        </filterColumn>
        <sortState ref="A2:K74">
          <sortCondition ref="J2:J74"/>
          <sortCondition ref="A2:A74"/>
        </sortState>
      </autoFilter>
      <extLst>
        <ext uri="GoogleSheetsCustomDataVersion1">
          <go:sheetsCustomData xmlns:go="http://customooxmlschemas.google.com/" filterViewId="290846301"/>
        </ext>
      </extLst>
    </customSheetView>
    <customSheetView guid="{2BC0CBFF-4969-47F5-962B-EAA5F27EE862}" filter="1" showAutoFilter="1">
      <autoFilter ref="$A$2:$K$74">
        <filterColumn colId="1">
          <filters>
            <filter val="1/6"/>
            <filter val="16/6"/>
          </filters>
        </filterColumn>
      </autoFilter>
      <extLst>
        <ext uri="GoogleSheetsCustomDataVersion1">
          <go:sheetsCustomData xmlns:go="http://customooxmlschemas.google.com/" filterViewId="653594694"/>
        </ext>
      </extLst>
    </customSheetView>
    <customSheetView guid="{D0E91970-CB37-419B-8E43-D3ACC48C7E58}" filter="1" showAutoFilter="1">
      <autoFilter ref="$A$2:$K$74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885808440"/>
        </ext>
      </extLst>
    </customSheetView>
    <customSheetView guid="{AEF1FB6D-E4F5-4148-A3C3-08ADEA8E7B1D}" filter="1" showAutoFilter="1">
      <autoFilter ref="$A$2:$K$74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923932155"/>
        </ext>
      </extLst>
    </customSheetView>
  </customSheetViews>
  <mergeCells count="1">
    <mergeCell ref="F1:G1"/>
  </mergeCells>
  <conditionalFormatting sqref="B6">
    <cfRule type="expression" dxfId="5" priority="1">
      <formula>$J6="1° LICENCIA"</formula>
    </cfRule>
  </conditionalFormatting>
  <conditionalFormatting sqref="B6">
    <cfRule type="expression" dxfId="10" priority="2">
      <formula>$J6="SE ENCUENTRA EN OF.43"</formula>
    </cfRule>
  </conditionalFormatting>
  <conditionalFormatting sqref="B6">
    <cfRule type="expression" dxfId="14" priority="3">
      <formula>$J6="CREAR OFICIO "</formula>
    </cfRule>
  </conditionalFormatting>
  <conditionalFormatting sqref="A3:K74">
    <cfRule type="expression" dxfId="6" priority="4">
      <formula>$J3="SUBIDA A CONASET"</formula>
    </cfRule>
  </conditionalFormatting>
  <conditionalFormatting sqref="A3:K74">
    <cfRule type="expression" dxfId="7" priority="5">
      <formula>$J3="SUBIDA CON F8"</formula>
    </cfRule>
  </conditionalFormatting>
  <conditionalFormatting sqref="A3:K74">
    <cfRule type="expression" dxfId="8" priority="6">
      <formula>$J3="CAMBIO DOM. SUBIDO A CONASET"</formula>
    </cfRule>
  </conditionalFormatting>
  <conditionalFormatting sqref="A3:K74">
    <cfRule type="expression" dxfId="21" priority="7">
      <formula>$J3="CAMBIO DOM. SUBIDO CON CORREO"</formula>
    </cfRule>
  </conditionalFormatting>
  <conditionalFormatting sqref="A3:K74">
    <cfRule type="expression" dxfId="15" priority="8">
      <formula>$J3="SUBIDA CON OFICIO"</formula>
    </cfRule>
  </conditionalFormatting>
  <conditionalFormatting sqref="A3:K74">
    <cfRule type="expression" dxfId="9" priority="9">
      <formula>$J3="SE ENCUENTRA EN ARCHIVOS"</formula>
    </cfRule>
  </conditionalFormatting>
  <conditionalFormatting sqref="A3:K74">
    <cfRule type="expression" dxfId="10" priority="10">
      <formula>$J3="SE ENCUENTRA EN OF. 43"</formula>
    </cfRule>
  </conditionalFormatting>
  <conditionalFormatting sqref="A3:K74">
    <cfRule type="expression" dxfId="11" priority="11">
      <formula>$J3="CAMBIO DE DOMICILIO SOLICITADO"</formula>
    </cfRule>
  </conditionalFormatting>
  <conditionalFormatting sqref="A3:K74">
    <cfRule type="expression" dxfId="12" priority="12">
      <formula>$J3="CAMBIO DE DOMICILIO"</formula>
    </cfRule>
  </conditionalFormatting>
  <conditionalFormatting sqref="A3:K74">
    <cfRule type="expression" dxfId="13" priority="13">
      <formula>$J3="NO EXISTE CARPETA"</formula>
    </cfRule>
  </conditionalFormatting>
  <conditionalFormatting sqref="G3:H74">
    <cfRule type="expression" dxfId="16" priority="14">
      <formula>COUNTIF($G$3:$G$13, G3)&gt;1</formula>
    </cfRule>
  </conditionalFormatting>
  <conditionalFormatting sqref="A3:K74">
    <cfRule type="expression" dxfId="17" priority="15">
      <formula>$J3="CREAR OFICIO"</formula>
    </cfRule>
  </conditionalFormatting>
  <dataValidations>
    <dataValidation type="list" allowBlank="1" sqref="I3:I74">
      <formula1>"ALERTADA,REVISAR"</formula1>
    </dataValidation>
    <dataValidation type="list" allowBlank="1" sqref="H3:H74">
      <formula1>"MERC. PUERTO"</formula1>
    </dataValidation>
    <dataValidation type="custom" allowBlank="1" showDropDown="1" sqref="A3:A74 C3:C74">
      <formula1>OR(NOT(ISERROR(DATEVALUE(A3))), AND(ISNUMBER(A3), LEFT(CELL("format", A3))="D"))</formula1>
    </dataValidation>
    <dataValidation type="list" allowBlank="1" sqref="J3:J74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74"/>
    <dataValidation type="list" allowBlank="1" sqref="K3:K74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88"/>
    <col customWidth="1" min="2" max="2" width="25.13"/>
    <col customWidth="1" min="3" max="3" width="26.88"/>
    <col customWidth="1" hidden="1" min="4" max="4" width="21.13"/>
    <col customWidth="1" hidden="1" min="5" max="5" width="16.13"/>
    <col customWidth="1" min="6" max="6" width="46.63"/>
    <col customWidth="1" min="7" max="7" width="13.13"/>
    <col customWidth="1" min="8" max="8" width="19.5"/>
    <col customWidth="1" min="9" max="9" width="17.5"/>
    <col customWidth="1" min="10" max="10" width="36.25"/>
    <col customWidth="1" min="11" max="11" width="21.63"/>
  </cols>
  <sheetData>
    <row r="1">
      <c r="A1" s="30"/>
      <c r="B1" s="1"/>
      <c r="C1" s="52"/>
      <c r="D1" s="1"/>
      <c r="E1" s="3"/>
      <c r="F1" s="4" t="s">
        <v>0</v>
      </c>
      <c r="G1" s="5"/>
      <c r="H1" s="6"/>
      <c r="I1" s="7"/>
      <c r="J1" s="192"/>
      <c r="K1" s="8"/>
    </row>
    <row r="2" ht="22.5" customHeight="1">
      <c r="A2" s="9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46174.0</v>
      </c>
      <c r="B3" s="15">
        <v>46135.0</v>
      </c>
      <c r="C3" s="44">
        <v>45413.0</v>
      </c>
      <c r="D3" s="181" t="s">
        <v>31770</v>
      </c>
      <c r="E3" s="100"/>
      <c r="F3" s="112" t="str">
        <f t="shared" ref="F3:F2200" si="1">UPPER(D3&amp;" "&amp;E3)</f>
        <v>RAÚL ANTONIO ARAOS ÁBALOS </v>
      </c>
      <c r="G3" s="100" t="s">
        <v>31771</v>
      </c>
      <c r="H3" s="39" t="s">
        <v>12</v>
      </c>
      <c r="I3" s="27"/>
      <c r="J3" s="189" t="s">
        <v>17</v>
      </c>
      <c r="K3" s="23" t="s">
        <v>15</v>
      </c>
    </row>
    <row r="4" ht="22.5" customHeight="1">
      <c r="A4" s="147">
        <v>46174.0</v>
      </c>
      <c r="B4" s="15">
        <v>46136.0</v>
      </c>
      <c r="C4" s="44">
        <v>45261.0</v>
      </c>
      <c r="D4" s="181" t="s">
        <v>31772</v>
      </c>
      <c r="E4" s="100"/>
      <c r="F4" s="112" t="str">
        <f t="shared" si="1"/>
        <v>FERNANDO ANTONIO GARRIDO SOTO </v>
      </c>
      <c r="G4" s="100" t="s">
        <v>31773</v>
      </c>
      <c r="H4" s="39" t="s">
        <v>12</v>
      </c>
      <c r="I4" s="27"/>
      <c r="J4" s="189" t="s">
        <v>17</v>
      </c>
      <c r="K4" s="23" t="s">
        <v>15</v>
      </c>
    </row>
    <row r="5" ht="23.25" customHeight="1">
      <c r="A5" s="147">
        <v>46174.0</v>
      </c>
      <c r="B5" s="15">
        <v>46141.0</v>
      </c>
      <c r="C5" s="44">
        <v>43282.0</v>
      </c>
      <c r="D5" s="181" t="s">
        <v>31774</v>
      </c>
      <c r="E5" s="100"/>
      <c r="F5" s="112" t="str">
        <f t="shared" si="1"/>
        <v>CAMILO ANDRÉS FONSECA GUERRA </v>
      </c>
      <c r="G5" s="100" t="s">
        <v>31775</v>
      </c>
      <c r="H5" s="190"/>
      <c r="I5" s="27"/>
      <c r="J5" s="189" t="s">
        <v>17</v>
      </c>
      <c r="K5" s="28"/>
    </row>
    <row r="6" ht="22.5" customHeight="1">
      <c r="A6" s="147">
        <v>46174.0</v>
      </c>
      <c r="B6" s="15">
        <v>46154.0</v>
      </c>
      <c r="C6" s="44">
        <v>44621.0</v>
      </c>
      <c r="D6" s="181" t="s">
        <v>31776</v>
      </c>
      <c r="E6" s="100"/>
      <c r="F6" s="112" t="str">
        <f t="shared" si="1"/>
        <v>CARLOS EDUARDO PINOCHET RIVERA </v>
      </c>
      <c r="G6" s="100" t="s">
        <v>31777</v>
      </c>
      <c r="H6" s="39" t="s">
        <v>12</v>
      </c>
      <c r="I6" s="27"/>
      <c r="J6" s="189" t="s">
        <v>17</v>
      </c>
      <c r="K6" s="23" t="s">
        <v>15</v>
      </c>
    </row>
    <row r="7" ht="22.5" customHeight="1">
      <c r="A7" s="147">
        <v>46174.0</v>
      </c>
      <c r="B7" s="15">
        <v>46154.0</v>
      </c>
      <c r="C7" s="44">
        <v>45413.0</v>
      </c>
      <c r="D7" s="181" t="s">
        <v>31778</v>
      </c>
      <c r="E7" s="100"/>
      <c r="F7" s="112" t="str">
        <f t="shared" si="1"/>
        <v>MAURICIO ENRIQUE GODOY MELO </v>
      </c>
      <c r="G7" s="100" t="s">
        <v>31779</v>
      </c>
      <c r="H7" s="39" t="s">
        <v>12</v>
      </c>
      <c r="I7" s="27"/>
      <c r="J7" s="189" t="s">
        <v>17</v>
      </c>
      <c r="K7" s="23" t="s">
        <v>20</v>
      </c>
    </row>
    <row r="8" ht="22.5" customHeight="1">
      <c r="A8" s="147">
        <v>46174.0</v>
      </c>
      <c r="B8" s="15">
        <v>46154.0</v>
      </c>
      <c r="C8" s="44">
        <v>43617.0</v>
      </c>
      <c r="D8" s="181" t="s">
        <v>31780</v>
      </c>
      <c r="E8" s="100"/>
      <c r="F8" s="112" t="str">
        <f t="shared" si="1"/>
        <v>GUILLERMO MARCELLO ÁLVAREZ LOYOLA </v>
      </c>
      <c r="G8" s="100" t="s">
        <v>31781</v>
      </c>
      <c r="H8" s="39" t="s">
        <v>12</v>
      </c>
      <c r="I8" s="27"/>
      <c r="J8" s="189" t="s">
        <v>17</v>
      </c>
      <c r="K8" s="23" t="s">
        <v>15</v>
      </c>
    </row>
    <row r="9" ht="22.5" customHeight="1">
      <c r="A9" s="147">
        <v>46174.0</v>
      </c>
      <c r="B9" s="15">
        <v>46156.0</v>
      </c>
      <c r="C9" s="44">
        <v>45383.0</v>
      </c>
      <c r="D9" s="181" t="s">
        <v>31782</v>
      </c>
      <c r="E9" s="100"/>
      <c r="F9" s="112" t="str">
        <f t="shared" si="1"/>
        <v>LUIS ERNESTO ARANCIBIA VICENCIO </v>
      </c>
      <c r="G9" s="100" t="s">
        <v>31783</v>
      </c>
      <c r="H9" s="39" t="s">
        <v>12</v>
      </c>
      <c r="I9" s="27"/>
      <c r="J9" s="189" t="s">
        <v>17</v>
      </c>
      <c r="K9" s="23" t="s">
        <v>15</v>
      </c>
    </row>
    <row r="10" ht="22.5" customHeight="1">
      <c r="A10" s="147">
        <v>46174.0</v>
      </c>
      <c r="B10" s="15">
        <v>46156.0</v>
      </c>
      <c r="C10" s="44">
        <v>43617.0</v>
      </c>
      <c r="D10" s="181" t="s">
        <v>31784</v>
      </c>
      <c r="E10" s="100"/>
      <c r="F10" s="112" t="str">
        <f t="shared" si="1"/>
        <v>OSCAR ALONSO HENRÍQUEZ SOTO </v>
      </c>
      <c r="G10" s="100" t="s">
        <v>31785</v>
      </c>
      <c r="H10" s="39" t="s">
        <v>12</v>
      </c>
      <c r="I10" s="27"/>
      <c r="J10" s="189" t="s">
        <v>17</v>
      </c>
      <c r="K10" s="23" t="s">
        <v>15</v>
      </c>
    </row>
    <row r="11" ht="22.5" customHeight="1">
      <c r="A11" s="147">
        <v>46174.0</v>
      </c>
      <c r="B11" s="15">
        <v>46160.0</v>
      </c>
      <c r="C11" s="44">
        <v>45383.0</v>
      </c>
      <c r="D11" s="181" t="s">
        <v>31786</v>
      </c>
      <c r="E11" s="100"/>
      <c r="F11" s="112" t="str">
        <f t="shared" si="1"/>
        <v>VÍCTOR CHRISTIANS ARANDA LÓPEZ </v>
      </c>
      <c r="G11" s="100" t="s">
        <v>17756</v>
      </c>
      <c r="H11" s="190"/>
      <c r="I11" s="27"/>
      <c r="J11" s="189" t="s">
        <v>17</v>
      </c>
      <c r="K11" s="28"/>
    </row>
    <row r="12" ht="22.5" customHeight="1">
      <c r="A12" s="147">
        <v>46174.0</v>
      </c>
      <c r="B12" s="15">
        <v>46162.0</v>
      </c>
      <c r="C12" s="44">
        <v>43617.0</v>
      </c>
      <c r="D12" s="181" t="s">
        <v>31787</v>
      </c>
      <c r="E12" s="100"/>
      <c r="F12" s="112" t="str">
        <f t="shared" si="1"/>
        <v>RODOLFO LUIS VALLE OJEDA </v>
      </c>
      <c r="G12" s="100" t="s">
        <v>31788</v>
      </c>
      <c r="H12" s="39" t="s">
        <v>12</v>
      </c>
      <c r="I12" s="27"/>
      <c r="J12" s="189" t="s">
        <v>17</v>
      </c>
      <c r="K12" s="23" t="s">
        <v>15</v>
      </c>
    </row>
    <row r="13" ht="22.5" customHeight="1">
      <c r="A13" s="147">
        <v>46174.0</v>
      </c>
      <c r="B13" s="15">
        <v>46162.0</v>
      </c>
      <c r="C13" s="44">
        <v>43647.0</v>
      </c>
      <c r="D13" s="181" t="s">
        <v>31789</v>
      </c>
      <c r="E13" s="100"/>
      <c r="F13" s="112" t="str">
        <f t="shared" si="1"/>
        <v>JOHAN ANDRÉS CONSTANZO TRUJILLO </v>
      </c>
      <c r="G13" s="100" t="s">
        <v>15899</v>
      </c>
      <c r="H13" s="39" t="s">
        <v>12</v>
      </c>
      <c r="I13" s="27"/>
      <c r="J13" s="189" t="s">
        <v>17</v>
      </c>
      <c r="K13" s="23" t="s">
        <v>15</v>
      </c>
    </row>
    <row r="14" ht="22.5" customHeight="1">
      <c r="A14" s="147">
        <v>46174.0</v>
      </c>
      <c r="B14" s="15">
        <v>46162.0</v>
      </c>
      <c r="C14" s="44">
        <v>43252.0</v>
      </c>
      <c r="D14" s="181" t="s">
        <v>31790</v>
      </c>
      <c r="E14" s="100"/>
      <c r="F14" s="112" t="str">
        <f t="shared" si="1"/>
        <v>LUIS ANTONIO JORQUERA NAVARRO </v>
      </c>
      <c r="G14" s="100" t="s">
        <v>31791</v>
      </c>
      <c r="H14" s="39" t="s">
        <v>12</v>
      </c>
      <c r="I14" s="27"/>
      <c r="J14" s="189" t="s">
        <v>17</v>
      </c>
      <c r="K14" s="23" t="s">
        <v>15</v>
      </c>
    </row>
    <row r="15" ht="22.5" customHeight="1">
      <c r="A15" s="147">
        <v>46174.0</v>
      </c>
      <c r="B15" s="15">
        <v>46162.0</v>
      </c>
      <c r="C15" s="44">
        <v>42339.0</v>
      </c>
      <c r="D15" s="181" t="s">
        <v>31792</v>
      </c>
      <c r="E15" s="100"/>
      <c r="F15" s="112" t="str">
        <f t="shared" si="1"/>
        <v>CECILIA DE LA PURÍSIMA RIVERO FLORES </v>
      </c>
      <c r="G15" s="100" t="s">
        <v>31793</v>
      </c>
      <c r="H15" s="39" t="s">
        <v>12</v>
      </c>
      <c r="I15" s="27"/>
      <c r="J15" s="189" t="s">
        <v>17</v>
      </c>
      <c r="K15" s="23" t="s">
        <v>15</v>
      </c>
    </row>
    <row r="16" ht="22.5" customHeight="1">
      <c r="A16" s="147">
        <v>46174.0</v>
      </c>
      <c r="B16" s="15">
        <v>46162.0</v>
      </c>
      <c r="C16" s="44">
        <v>42491.0</v>
      </c>
      <c r="D16" s="181" t="s">
        <v>31794</v>
      </c>
      <c r="E16" s="100"/>
      <c r="F16" s="112" t="str">
        <f t="shared" si="1"/>
        <v>JOSÉ ALEJANDRO LERTORA CONCHA </v>
      </c>
      <c r="G16" s="100" t="s">
        <v>31795</v>
      </c>
      <c r="H16" s="39" t="s">
        <v>12</v>
      </c>
      <c r="I16" s="27"/>
      <c r="J16" s="189" t="s">
        <v>17</v>
      </c>
      <c r="K16" s="23" t="s">
        <v>15</v>
      </c>
    </row>
    <row r="17" ht="22.5" customHeight="1">
      <c r="A17" s="147">
        <v>46174.0</v>
      </c>
      <c r="B17" s="15">
        <v>46164.0</v>
      </c>
      <c r="C17" s="44">
        <v>43800.0</v>
      </c>
      <c r="D17" s="181" t="s">
        <v>31796</v>
      </c>
      <c r="E17" s="100"/>
      <c r="F17" s="112" t="str">
        <f t="shared" si="1"/>
        <v>ELVIS ESTEBAN VÉLIZ CABALLERO </v>
      </c>
      <c r="G17" s="100" t="s">
        <v>31797</v>
      </c>
      <c r="H17" s="190"/>
      <c r="I17" s="27"/>
      <c r="J17" s="189" t="s">
        <v>17</v>
      </c>
      <c r="K17" s="28"/>
    </row>
    <row r="18" ht="22.5" customHeight="1">
      <c r="A18" s="147">
        <v>46174.0</v>
      </c>
      <c r="B18" s="15">
        <v>46164.0</v>
      </c>
      <c r="C18" s="44">
        <v>45413.0</v>
      </c>
      <c r="D18" s="181" t="s">
        <v>31798</v>
      </c>
      <c r="E18" s="100"/>
      <c r="F18" s="112" t="str">
        <f t="shared" si="1"/>
        <v>RUBÉN MARCOS REYES ARIAS </v>
      </c>
      <c r="G18" s="100" t="s">
        <v>31799</v>
      </c>
      <c r="H18" s="39" t="s">
        <v>12</v>
      </c>
      <c r="I18" s="27"/>
      <c r="J18" s="189" t="s">
        <v>17</v>
      </c>
      <c r="K18" s="23" t="s">
        <v>15</v>
      </c>
    </row>
    <row r="19" ht="22.5" customHeight="1">
      <c r="A19" s="147">
        <v>46174.0</v>
      </c>
      <c r="B19" s="15">
        <v>46164.0</v>
      </c>
      <c r="C19" s="44">
        <v>43009.0</v>
      </c>
      <c r="D19" s="181" t="s">
        <v>31800</v>
      </c>
      <c r="E19" s="100"/>
      <c r="F19" s="112" t="str">
        <f t="shared" si="1"/>
        <v>CLAUDIO JAVIER BRIONES PASTENE </v>
      </c>
      <c r="G19" s="100" t="s">
        <v>31801</v>
      </c>
      <c r="H19" s="190"/>
      <c r="I19" s="27"/>
      <c r="J19" s="189" t="s">
        <v>17</v>
      </c>
      <c r="K19" s="28"/>
    </row>
    <row r="20" ht="22.5" customHeight="1">
      <c r="A20" s="147">
        <v>46174.0</v>
      </c>
      <c r="B20" s="15">
        <v>46164.0</v>
      </c>
      <c r="C20" s="44">
        <v>45717.0</v>
      </c>
      <c r="D20" s="181" t="s">
        <v>31802</v>
      </c>
      <c r="E20" s="100"/>
      <c r="F20" s="112" t="str">
        <f t="shared" si="1"/>
        <v>MARCELO ALEXIS DÍAZ DÍAZ </v>
      </c>
      <c r="G20" s="100" t="s">
        <v>31803</v>
      </c>
      <c r="H20" s="190"/>
      <c r="I20" s="27"/>
      <c r="J20" s="189" t="s">
        <v>17</v>
      </c>
      <c r="K20" s="28"/>
    </row>
    <row r="21" ht="22.5" customHeight="1">
      <c r="A21" s="147">
        <v>46174.0</v>
      </c>
      <c r="B21" s="15">
        <v>46164.0</v>
      </c>
      <c r="C21" s="44">
        <v>44652.0</v>
      </c>
      <c r="D21" s="181" t="s">
        <v>31804</v>
      </c>
      <c r="E21" s="100"/>
      <c r="F21" s="112" t="str">
        <f t="shared" si="1"/>
        <v>MICHAEL ANDRÉS JIMÉNEZ ESTRADA </v>
      </c>
      <c r="G21" s="100" t="s">
        <v>31805</v>
      </c>
      <c r="H21" s="39" t="s">
        <v>12</v>
      </c>
      <c r="I21" s="27"/>
      <c r="J21" s="189" t="s">
        <v>17</v>
      </c>
      <c r="K21" s="23" t="s">
        <v>15</v>
      </c>
    </row>
    <row r="22" ht="22.5" customHeight="1">
      <c r="A22" s="147">
        <v>46174.0</v>
      </c>
      <c r="B22" s="15">
        <v>46164.0</v>
      </c>
      <c r="C22" s="44">
        <v>43617.0</v>
      </c>
      <c r="D22" s="181" t="s">
        <v>31806</v>
      </c>
      <c r="E22" s="100"/>
      <c r="F22" s="112" t="str">
        <f t="shared" si="1"/>
        <v>CLAUDIA ANDREA BLANCO GRANIFO </v>
      </c>
      <c r="G22" s="100" t="s">
        <v>31807</v>
      </c>
      <c r="H22" s="39" t="s">
        <v>12</v>
      </c>
      <c r="I22" s="27"/>
      <c r="J22" s="189" t="s">
        <v>17</v>
      </c>
      <c r="K22" s="23" t="s">
        <v>15</v>
      </c>
    </row>
    <row r="23" ht="22.5" customHeight="1">
      <c r="A23" s="147">
        <v>46174.0</v>
      </c>
      <c r="B23" s="15">
        <v>46164.0</v>
      </c>
      <c r="C23" s="44">
        <v>45323.0</v>
      </c>
      <c r="D23" s="181" t="s">
        <v>31808</v>
      </c>
      <c r="E23" s="100"/>
      <c r="F23" s="112" t="str">
        <f t="shared" si="1"/>
        <v>CLAUDIA MADELINA TERESA VALLEJOS HUGUEÑO </v>
      </c>
      <c r="G23" s="100" t="s">
        <v>31809</v>
      </c>
      <c r="H23" s="39" t="s">
        <v>12</v>
      </c>
      <c r="I23" s="27"/>
      <c r="J23" s="189" t="s">
        <v>17</v>
      </c>
      <c r="K23" s="23" t="s">
        <v>15</v>
      </c>
    </row>
    <row r="24" ht="22.5" customHeight="1">
      <c r="A24" s="147">
        <v>46174.0</v>
      </c>
      <c r="B24" s="15">
        <v>46164.0</v>
      </c>
      <c r="C24" s="44">
        <v>42430.0</v>
      </c>
      <c r="D24" s="181" t="s">
        <v>31810</v>
      </c>
      <c r="E24" s="100"/>
      <c r="F24" s="112" t="str">
        <f t="shared" si="1"/>
        <v>CLAUDIO ANTONIO SOTO VICENCIO </v>
      </c>
      <c r="G24" s="100" t="s">
        <v>31811</v>
      </c>
      <c r="H24" s="39" t="s">
        <v>12</v>
      </c>
      <c r="I24" s="27"/>
      <c r="J24" s="189" t="s">
        <v>17</v>
      </c>
      <c r="K24" s="23" t="s">
        <v>15</v>
      </c>
    </row>
    <row r="25" ht="22.5" customHeight="1">
      <c r="A25" s="147">
        <v>46174.0</v>
      </c>
      <c r="B25" s="15">
        <v>46164.0</v>
      </c>
      <c r="C25" s="44">
        <v>42005.0</v>
      </c>
      <c r="D25" s="181" t="s">
        <v>31812</v>
      </c>
      <c r="E25" s="100"/>
      <c r="F25" s="112" t="str">
        <f t="shared" si="1"/>
        <v>MÓNICA ANDREA GIANTI ALVARES </v>
      </c>
      <c r="G25" s="100" t="s">
        <v>31813</v>
      </c>
      <c r="H25" s="39" t="s">
        <v>12</v>
      </c>
      <c r="I25" s="27"/>
      <c r="J25" s="189" t="s">
        <v>17</v>
      </c>
      <c r="K25" s="23" t="s">
        <v>15</v>
      </c>
    </row>
    <row r="26" ht="22.5" customHeight="1">
      <c r="A26" s="147">
        <v>46174.0</v>
      </c>
      <c r="B26" s="15">
        <v>46164.0</v>
      </c>
      <c r="C26" s="44">
        <v>45444.0</v>
      </c>
      <c r="D26" s="181" t="s">
        <v>31814</v>
      </c>
      <c r="E26" s="100"/>
      <c r="F26" s="112" t="str">
        <f t="shared" si="1"/>
        <v>RENE OSVALDO PLAZA MARTINEZ </v>
      </c>
      <c r="G26" s="100" t="s">
        <v>31815</v>
      </c>
      <c r="H26" s="39" t="s">
        <v>12</v>
      </c>
      <c r="I26" s="27"/>
      <c r="J26" s="189" t="s">
        <v>17</v>
      </c>
      <c r="K26" s="23" t="s">
        <v>20</v>
      </c>
    </row>
    <row r="27" ht="22.5" customHeight="1">
      <c r="A27" s="147">
        <v>46174.0</v>
      </c>
      <c r="B27" s="15">
        <v>46164.0</v>
      </c>
      <c r="C27" s="44">
        <v>44562.0</v>
      </c>
      <c r="D27" s="181" t="s">
        <v>31816</v>
      </c>
      <c r="E27" s="100"/>
      <c r="F27" s="112" t="str">
        <f t="shared" si="1"/>
        <v>ELÍAS FREDERIX MAURICIO VÁSQUEZ GAJARDO </v>
      </c>
      <c r="G27" s="100" t="s">
        <v>31817</v>
      </c>
      <c r="H27" s="39" t="s">
        <v>12</v>
      </c>
      <c r="I27" s="27"/>
      <c r="J27" s="189" t="s">
        <v>17</v>
      </c>
      <c r="K27" s="23" t="s">
        <v>15</v>
      </c>
    </row>
    <row r="28" ht="22.5" customHeight="1">
      <c r="A28" s="147">
        <v>46174.0</v>
      </c>
      <c r="B28" s="15">
        <v>46164.0</v>
      </c>
      <c r="C28" s="44">
        <v>43586.0</v>
      </c>
      <c r="D28" s="181" t="s">
        <v>31818</v>
      </c>
      <c r="E28" s="100"/>
      <c r="F28" s="112" t="str">
        <f t="shared" si="1"/>
        <v>LUIS ARTURO MANCILLA CHACANA </v>
      </c>
      <c r="G28" s="100" t="s">
        <v>31819</v>
      </c>
      <c r="H28" s="39" t="s">
        <v>12</v>
      </c>
      <c r="I28" s="27"/>
      <c r="J28" s="189" t="s">
        <v>17</v>
      </c>
      <c r="K28" s="23" t="s">
        <v>15</v>
      </c>
    </row>
    <row r="29" ht="22.5" customHeight="1">
      <c r="A29" s="147">
        <v>46174.0</v>
      </c>
      <c r="B29" s="15">
        <v>46164.0</v>
      </c>
      <c r="C29" s="44">
        <v>43586.0</v>
      </c>
      <c r="D29" s="181" t="s">
        <v>31820</v>
      </c>
      <c r="E29" s="100"/>
      <c r="F29" s="112" t="str">
        <f t="shared" si="1"/>
        <v>BAYRON IGNACIO MONTERO BAEZA </v>
      </c>
      <c r="G29" s="100" t="s">
        <v>31821</v>
      </c>
      <c r="H29" s="190"/>
      <c r="I29" s="27"/>
      <c r="J29" s="189" t="s">
        <v>17</v>
      </c>
      <c r="K29" s="28"/>
    </row>
    <row r="30" ht="22.5" customHeight="1">
      <c r="A30" s="147">
        <v>46174.0</v>
      </c>
      <c r="B30" s="15">
        <v>46168.0</v>
      </c>
      <c r="C30" s="44">
        <v>45047.0</v>
      </c>
      <c r="D30" s="181" t="s">
        <v>31822</v>
      </c>
      <c r="E30" s="100"/>
      <c r="F30" s="112" t="str">
        <f t="shared" si="1"/>
        <v>FELIPE FRANCISCO SARRO FIGUEROA </v>
      </c>
      <c r="G30" s="100" t="s">
        <v>31823</v>
      </c>
      <c r="H30" s="190"/>
      <c r="I30" s="27"/>
      <c r="J30" s="189" t="s">
        <v>17</v>
      </c>
      <c r="K30" s="28"/>
    </row>
    <row r="31" ht="22.5" customHeight="1">
      <c r="A31" s="147">
        <v>46174.0</v>
      </c>
      <c r="B31" s="15">
        <v>46168.0</v>
      </c>
      <c r="C31" s="44">
        <v>41699.0</v>
      </c>
      <c r="D31" s="181" t="s">
        <v>31824</v>
      </c>
      <c r="E31" s="100"/>
      <c r="F31" s="112" t="str">
        <f t="shared" si="1"/>
        <v>GERARDO MATÍAS ODALES DELGADO </v>
      </c>
      <c r="G31" s="100" t="s">
        <v>31825</v>
      </c>
      <c r="H31" s="39" t="s">
        <v>12</v>
      </c>
      <c r="I31" s="27"/>
      <c r="J31" s="189" t="s">
        <v>17</v>
      </c>
      <c r="K31" s="23" t="s">
        <v>15</v>
      </c>
    </row>
    <row r="32" ht="22.5" customHeight="1">
      <c r="A32" s="147">
        <v>46174.0</v>
      </c>
      <c r="B32" s="15">
        <v>46170.0</v>
      </c>
      <c r="C32" s="44">
        <v>44075.0</v>
      </c>
      <c r="D32" s="181" t="s">
        <v>31826</v>
      </c>
      <c r="E32" s="100"/>
      <c r="F32" s="112" t="str">
        <f t="shared" si="1"/>
        <v>NIBALDO JOEL CEPEDA MOYA </v>
      </c>
      <c r="G32" s="100" t="s">
        <v>31827</v>
      </c>
      <c r="H32" s="39" t="s">
        <v>12</v>
      </c>
      <c r="I32" s="27"/>
      <c r="J32" s="189" t="s">
        <v>19</v>
      </c>
      <c r="K32" s="23" t="s">
        <v>15</v>
      </c>
    </row>
    <row r="33" ht="22.5" customHeight="1">
      <c r="A33" s="147">
        <v>46174.0</v>
      </c>
      <c r="B33" s="15">
        <v>46170.0</v>
      </c>
      <c r="C33" s="44">
        <v>42278.0</v>
      </c>
      <c r="D33" s="181" t="s">
        <v>31828</v>
      </c>
      <c r="E33" s="100"/>
      <c r="F33" s="112" t="str">
        <f t="shared" si="1"/>
        <v>CAROLINA CECILIA VARGAS AGUAYO </v>
      </c>
      <c r="G33" s="100" t="s">
        <v>31829</v>
      </c>
      <c r="H33" s="190"/>
      <c r="I33" s="27"/>
      <c r="J33" s="189" t="s">
        <v>19</v>
      </c>
      <c r="K33" s="28"/>
    </row>
    <row r="34" ht="22.5" customHeight="1">
      <c r="A34" s="147">
        <v>46174.0</v>
      </c>
      <c r="B34" s="15">
        <v>46170.0</v>
      </c>
      <c r="C34" s="44">
        <v>43800.0</v>
      </c>
      <c r="D34" s="181" t="s">
        <v>31830</v>
      </c>
      <c r="E34" s="100"/>
      <c r="F34" s="112" t="str">
        <f t="shared" si="1"/>
        <v>CARLOS ANÍBAL FONSECA DÍAZ </v>
      </c>
      <c r="G34" s="100" t="s">
        <v>31831</v>
      </c>
      <c r="H34" s="39" t="s">
        <v>12</v>
      </c>
      <c r="I34" s="27"/>
      <c r="J34" s="189" t="s">
        <v>19</v>
      </c>
      <c r="K34" s="23" t="s">
        <v>15</v>
      </c>
    </row>
    <row r="35" ht="22.5" customHeight="1">
      <c r="A35" s="147">
        <v>46174.0</v>
      </c>
      <c r="B35" s="15">
        <v>46170.0</v>
      </c>
      <c r="C35" s="44">
        <v>45809.0</v>
      </c>
      <c r="D35" s="181" t="s">
        <v>31832</v>
      </c>
      <c r="E35" s="100"/>
      <c r="F35" s="112" t="str">
        <f t="shared" si="1"/>
        <v>LUIS ANDRÉS GUTIÉRREZ GREZ </v>
      </c>
      <c r="G35" s="100" t="s">
        <v>31833</v>
      </c>
      <c r="H35" s="39" t="s">
        <v>12</v>
      </c>
      <c r="I35" s="27"/>
      <c r="J35" s="189" t="s">
        <v>19</v>
      </c>
      <c r="K35" s="23" t="s">
        <v>15</v>
      </c>
    </row>
    <row r="36" ht="22.5" customHeight="1">
      <c r="A36" s="147">
        <v>46174.0</v>
      </c>
      <c r="B36" s="15">
        <v>46170.0</v>
      </c>
      <c r="C36" s="44">
        <v>44835.0</v>
      </c>
      <c r="D36" s="181" t="s">
        <v>31834</v>
      </c>
      <c r="E36" s="100"/>
      <c r="F36" s="112" t="str">
        <f t="shared" si="1"/>
        <v>CIRO ANDRÉS CONCHA ESPINOZA </v>
      </c>
      <c r="G36" s="100" t="s">
        <v>31835</v>
      </c>
      <c r="H36" s="39" t="s">
        <v>12</v>
      </c>
      <c r="I36" s="27"/>
      <c r="J36" s="189" t="s">
        <v>17</v>
      </c>
      <c r="K36" s="23" t="s">
        <v>30</v>
      </c>
    </row>
    <row r="37" ht="22.5" customHeight="1">
      <c r="A37" s="147">
        <v>46174.0</v>
      </c>
      <c r="B37" s="15">
        <v>46171.0</v>
      </c>
      <c r="C37" s="44">
        <v>44774.0</v>
      </c>
      <c r="D37" s="181" t="s">
        <v>31836</v>
      </c>
      <c r="E37" s="100"/>
      <c r="F37" s="112" t="str">
        <f t="shared" si="1"/>
        <v>ROCÍO ESPERANZA SILVA ZÚÑIGA </v>
      </c>
      <c r="G37" s="100" t="s">
        <v>31837</v>
      </c>
      <c r="H37" s="39" t="s">
        <v>12</v>
      </c>
      <c r="I37" s="27"/>
      <c r="J37" s="189" t="s">
        <v>17</v>
      </c>
      <c r="K37" s="23" t="s">
        <v>20</v>
      </c>
    </row>
    <row r="38" ht="22.5" customHeight="1">
      <c r="A38" s="147">
        <v>46174.0</v>
      </c>
      <c r="B38" s="15">
        <v>46171.0</v>
      </c>
      <c r="C38" s="44">
        <v>44256.0</v>
      </c>
      <c r="D38" s="181" t="s">
        <v>31838</v>
      </c>
      <c r="E38" s="100"/>
      <c r="F38" s="112" t="str">
        <f t="shared" si="1"/>
        <v>JESÚS ABRAHAM LOBOS BARRÍA </v>
      </c>
      <c r="G38" s="100" t="s">
        <v>31839</v>
      </c>
      <c r="H38" s="39" t="s">
        <v>12</v>
      </c>
      <c r="I38" s="27"/>
      <c r="J38" s="189" t="s">
        <v>17</v>
      </c>
      <c r="K38" s="23" t="s">
        <v>15</v>
      </c>
    </row>
    <row r="39" ht="22.5" customHeight="1">
      <c r="A39" s="147">
        <v>46174.0</v>
      </c>
      <c r="B39" s="15">
        <v>46174.0</v>
      </c>
      <c r="C39" s="44">
        <v>44652.0</v>
      </c>
      <c r="D39" s="181" t="s">
        <v>31840</v>
      </c>
      <c r="E39" s="100"/>
      <c r="F39" s="112" t="str">
        <f t="shared" si="1"/>
        <v>CARLOS ANDRÉS ROJAS COLIPÍ </v>
      </c>
      <c r="G39" s="100" t="s">
        <v>31841</v>
      </c>
      <c r="H39" s="39" t="s">
        <v>12</v>
      </c>
      <c r="I39" s="27"/>
      <c r="J39" s="189" t="s">
        <v>17</v>
      </c>
      <c r="K39" s="23" t="s">
        <v>15</v>
      </c>
    </row>
    <row r="40" ht="22.5" customHeight="1">
      <c r="A40" s="147">
        <v>46174.0</v>
      </c>
      <c r="B40" s="15">
        <v>46174.0</v>
      </c>
      <c r="C40" s="44">
        <v>44774.0</v>
      </c>
      <c r="D40" s="181" t="s">
        <v>31842</v>
      </c>
      <c r="E40" s="100"/>
      <c r="F40" s="112" t="str">
        <f t="shared" si="1"/>
        <v>ESTEBAN ENRIQUE YÁÑEZ RICHTER </v>
      </c>
      <c r="G40" s="100" t="s">
        <v>31843</v>
      </c>
      <c r="H40" s="39" t="s">
        <v>12</v>
      </c>
      <c r="I40" s="27"/>
      <c r="J40" s="189" t="s">
        <v>17</v>
      </c>
      <c r="K40" s="23" t="s">
        <v>15</v>
      </c>
    </row>
    <row r="41" ht="22.5" customHeight="1">
      <c r="A41" s="147">
        <v>46174.0</v>
      </c>
      <c r="B41" s="195">
        <v>46175.0</v>
      </c>
      <c r="C41" s="44">
        <v>43191.0</v>
      </c>
      <c r="D41" s="181" t="s">
        <v>31844</v>
      </c>
      <c r="E41" s="100"/>
      <c r="F41" s="112" t="str">
        <f t="shared" si="1"/>
        <v>RENÉ ALEJANDRO ALARCÓN VALENZUELA </v>
      </c>
      <c r="G41" s="100" t="s">
        <v>31845</v>
      </c>
      <c r="H41" s="190"/>
      <c r="I41" s="27"/>
      <c r="J41" s="189" t="s">
        <v>19</v>
      </c>
      <c r="K41" s="28"/>
    </row>
    <row r="42" ht="22.5" customHeight="1">
      <c r="A42" s="147">
        <v>46174.0</v>
      </c>
      <c r="B42" s="46"/>
      <c r="C42" s="44">
        <v>43525.0</v>
      </c>
      <c r="D42" s="181" t="s">
        <v>25944</v>
      </c>
      <c r="E42" s="100"/>
      <c r="F42" s="112" t="str">
        <f t="shared" si="1"/>
        <v>MARÍA JOSÉ HERRERA CORREA </v>
      </c>
      <c r="G42" s="100" t="s">
        <v>25945</v>
      </c>
      <c r="H42" s="190"/>
      <c r="I42" s="27"/>
      <c r="J42" s="189" t="s">
        <v>17</v>
      </c>
      <c r="K42" s="28"/>
    </row>
    <row r="43" ht="22.5" customHeight="1">
      <c r="A43" s="147">
        <v>46174.0</v>
      </c>
      <c r="B43" s="46"/>
      <c r="C43" s="44"/>
      <c r="D43" s="181" t="s">
        <v>31846</v>
      </c>
      <c r="E43" s="100"/>
      <c r="F43" s="112" t="str">
        <f t="shared" si="1"/>
        <v>DAMIÁN ANTONIO NAVARRETE FUENTES </v>
      </c>
      <c r="G43" s="100" t="s">
        <v>31847</v>
      </c>
      <c r="H43" s="39" t="s">
        <v>12</v>
      </c>
      <c r="I43" s="27"/>
      <c r="J43" s="189" t="s">
        <v>14</v>
      </c>
      <c r="K43" s="28"/>
    </row>
    <row r="44" ht="22.5" customHeight="1">
      <c r="A44" s="147">
        <v>46174.0</v>
      </c>
      <c r="B44" s="46"/>
      <c r="C44" s="44"/>
      <c r="D44" s="181" t="s">
        <v>31848</v>
      </c>
      <c r="E44" s="100"/>
      <c r="F44" s="112" t="str">
        <f t="shared" si="1"/>
        <v>JUAN CARLOS JORQUERA JARA </v>
      </c>
      <c r="G44" s="100" t="s">
        <v>164</v>
      </c>
      <c r="H44" s="39" t="s">
        <v>12</v>
      </c>
      <c r="I44" s="27"/>
      <c r="J44" s="189" t="s">
        <v>17</v>
      </c>
      <c r="K44" s="23" t="s">
        <v>30</v>
      </c>
    </row>
    <row r="45" ht="22.5" customHeight="1">
      <c r="A45" s="147">
        <v>46174.0</v>
      </c>
      <c r="B45" s="46"/>
      <c r="C45" s="46" t="s">
        <v>122</v>
      </c>
      <c r="D45" s="181" t="s">
        <v>31849</v>
      </c>
      <c r="E45" s="100"/>
      <c r="F45" s="112" t="str">
        <f t="shared" si="1"/>
        <v>FRANCISCO JAVIER ALARCÓN SÁEZ </v>
      </c>
      <c r="G45" s="100" t="s">
        <v>28111</v>
      </c>
      <c r="H45" s="39" t="s">
        <v>12</v>
      </c>
      <c r="I45" s="27"/>
      <c r="J45" s="189" t="s">
        <v>21</v>
      </c>
      <c r="K45" s="23" t="s">
        <v>15</v>
      </c>
    </row>
    <row r="46" ht="22.5" customHeight="1">
      <c r="A46" s="147">
        <v>46174.0</v>
      </c>
      <c r="B46" s="46"/>
      <c r="C46" s="44"/>
      <c r="D46" s="181" t="s">
        <v>31850</v>
      </c>
      <c r="E46" s="100"/>
      <c r="F46" s="112" t="str">
        <f t="shared" si="1"/>
        <v>NICO PAGE VELA </v>
      </c>
      <c r="G46" s="100" t="s">
        <v>31851</v>
      </c>
      <c r="H46" s="39" t="s">
        <v>12</v>
      </c>
      <c r="I46" s="27"/>
      <c r="J46" s="189" t="s">
        <v>14</v>
      </c>
      <c r="K46" s="28"/>
    </row>
    <row r="47" ht="22.5" customHeight="1">
      <c r="A47" s="147">
        <v>46174.0</v>
      </c>
      <c r="B47" s="46"/>
      <c r="C47" s="44"/>
      <c r="D47" s="181" t="s">
        <v>31852</v>
      </c>
      <c r="E47" s="100"/>
      <c r="F47" s="112" t="str">
        <f t="shared" si="1"/>
        <v>CLAUDIA MARCELA ACEVEDO VILLEGAS </v>
      </c>
      <c r="G47" s="100" t="s">
        <v>31853</v>
      </c>
      <c r="H47" s="190"/>
      <c r="I47" s="27"/>
      <c r="J47" s="189" t="s">
        <v>14</v>
      </c>
      <c r="K47" s="28"/>
    </row>
    <row r="48" ht="22.5" customHeight="1">
      <c r="A48" s="147">
        <v>46174.0</v>
      </c>
      <c r="B48" s="46"/>
      <c r="C48" s="44"/>
      <c r="D48" s="181" t="s">
        <v>31854</v>
      </c>
      <c r="E48" s="100"/>
      <c r="F48" s="112" t="str">
        <f t="shared" si="1"/>
        <v>JUAN FRANKLIN CISNERO MATUS </v>
      </c>
      <c r="G48" s="100" t="s">
        <v>31855</v>
      </c>
      <c r="H48" s="190"/>
      <c r="I48" s="27"/>
      <c r="J48" s="189" t="s">
        <v>14</v>
      </c>
      <c r="K48" s="28"/>
    </row>
    <row r="49" ht="22.5" customHeight="1">
      <c r="A49" s="147">
        <v>46174.0</v>
      </c>
      <c r="B49" s="46"/>
      <c r="C49" s="46" t="s">
        <v>232</v>
      </c>
      <c r="D49" s="181" t="s">
        <v>31856</v>
      </c>
      <c r="E49" s="100"/>
      <c r="F49" s="112" t="str">
        <f t="shared" si="1"/>
        <v>DIEGO IGNACIO VEGA VIDAL </v>
      </c>
      <c r="G49" s="100" t="s">
        <v>31857</v>
      </c>
      <c r="H49" s="190"/>
      <c r="I49" s="27"/>
      <c r="J49" s="189" t="s">
        <v>21</v>
      </c>
      <c r="K49" s="28"/>
    </row>
    <row r="50" ht="22.5" customHeight="1">
      <c r="A50" s="147">
        <v>46174.0</v>
      </c>
      <c r="B50" s="46"/>
      <c r="C50" s="44"/>
      <c r="D50" s="181" t="s">
        <v>31858</v>
      </c>
      <c r="E50" s="100"/>
      <c r="F50" s="112" t="str">
        <f t="shared" si="1"/>
        <v>SERGIO ARMANDO FARÍAS LEIVA </v>
      </c>
      <c r="G50" s="100" t="s">
        <v>31859</v>
      </c>
      <c r="H50" s="39"/>
      <c r="I50" s="27"/>
      <c r="J50" s="191"/>
      <c r="K50" s="28"/>
    </row>
    <row r="51" ht="22.5" customHeight="1">
      <c r="A51" s="147">
        <v>46174.0</v>
      </c>
      <c r="B51" s="46"/>
      <c r="C51" s="44"/>
      <c r="D51" s="181" t="s">
        <v>31860</v>
      </c>
      <c r="E51" s="100"/>
      <c r="F51" s="112" t="str">
        <f t="shared" si="1"/>
        <v>FLORENCE LEBUY BELTRAN </v>
      </c>
      <c r="G51" s="100" t="s">
        <v>31861</v>
      </c>
      <c r="H51" s="39" t="s">
        <v>12</v>
      </c>
      <c r="I51" s="27"/>
      <c r="J51" s="189" t="s">
        <v>14</v>
      </c>
      <c r="K51" s="28"/>
    </row>
    <row r="52" ht="22.5" customHeight="1">
      <c r="A52" s="147">
        <v>46174.0</v>
      </c>
      <c r="B52" s="46"/>
      <c r="C52" s="44">
        <v>42856.0</v>
      </c>
      <c r="D52" s="181" t="s">
        <v>29018</v>
      </c>
      <c r="E52" s="100"/>
      <c r="F52" s="112" t="str">
        <f t="shared" si="1"/>
        <v>JAVIERA CONSTANZA ORELLANA ADRIAZOLA </v>
      </c>
      <c r="G52" s="100" t="s">
        <v>29019</v>
      </c>
      <c r="H52" s="39" t="s">
        <v>12</v>
      </c>
      <c r="I52" s="27"/>
      <c r="J52" s="189" t="s">
        <v>17</v>
      </c>
      <c r="K52" s="23" t="s">
        <v>15</v>
      </c>
    </row>
    <row r="53" ht="22.5" customHeight="1">
      <c r="A53" s="147">
        <v>46174.0</v>
      </c>
      <c r="B53" s="46"/>
      <c r="C53" s="44"/>
      <c r="D53" s="181" t="s">
        <v>31862</v>
      </c>
      <c r="E53" s="100"/>
      <c r="F53" s="112" t="str">
        <f t="shared" si="1"/>
        <v>LUCIANO CARRIZO BELTRAN </v>
      </c>
      <c r="G53" s="100" t="s">
        <v>31863</v>
      </c>
      <c r="H53" s="39" t="s">
        <v>12</v>
      </c>
      <c r="I53" s="27"/>
      <c r="J53" s="189" t="s">
        <v>14</v>
      </c>
      <c r="K53" s="28"/>
    </row>
    <row r="54" ht="22.5" customHeight="1">
      <c r="A54" s="147">
        <v>46174.0</v>
      </c>
      <c r="B54" s="46"/>
      <c r="C54" s="46" t="s">
        <v>12469</v>
      </c>
      <c r="D54" s="181" t="s">
        <v>31864</v>
      </c>
      <c r="E54" s="100"/>
      <c r="F54" s="112" t="str">
        <f t="shared" si="1"/>
        <v>RICARDO PATRICIO QUINTANILLA OSSES </v>
      </c>
      <c r="G54" s="100" t="s">
        <v>31865</v>
      </c>
      <c r="H54" s="190"/>
      <c r="I54" s="27"/>
      <c r="J54" s="189" t="s">
        <v>26</v>
      </c>
      <c r="K54" s="28"/>
    </row>
    <row r="55" ht="22.5" customHeight="1">
      <c r="A55" s="147">
        <v>46174.0</v>
      </c>
      <c r="B55" s="15"/>
      <c r="C55" s="44"/>
      <c r="D55" s="181" t="s">
        <v>31866</v>
      </c>
      <c r="E55" s="100"/>
      <c r="F55" s="112" t="str">
        <f t="shared" si="1"/>
        <v>NATALIA PAULINA DIOMEDI ACEVEDO </v>
      </c>
      <c r="G55" s="100" t="s">
        <v>14833</v>
      </c>
      <c r="H55" s="190"/>
      <c r="I55" s="27"/>
      <c r="J55" s="189" t="s">
        <v>14</v>
      </c>
      <c r="K55" s="28"/>
    </row>
    <row r="56" ht="22.5" customHeight="1">
      <c r="A56" s="147">
        <v>46174.0</v>
      </c>
      <c r="B56" s="15"/>
      <c r="C56" s="44"/>
      <c r="D56" s="181" t="s">
        <v>31867</v>
      </c>
      <c r="E56" s="100"/>
      <c r="F56" s="112" t="str">
        <f t="shared" si="1"/>
        <v>FERNANDA MICHELLE VILLARROEL GUTIÉRREZ </v>
      </c>
      <c r="G56" s="100" t="s">
        <v>22861</v>
      </c>
      <c r="H56" s="39" t="s">
        <v>12</v>
      </c>
      <c r="I56" s="27"/>
      <c r="J56" s="189" t="s">
        <v>14</v>
      </c>
      <c r="K56" s="28"/>
    </row>
    <row r="57" ht="22.5" customHeight="1">
      <c r="A57" s="147">
        <v>46174.0</v>
      </c>
      <c r="B57" s="46"/>
      <c r="C57" s="44"/>
      <c r="D57" s="181" t="s">
        <v>25387</v>
      </c>
      <c r="E57" s="100"/>
      <c r="F57" s="112" t="str">
        <f t="shared" si="1"/>
        <v>NIBALDO TRISTÁN JESÚS CARRASCO VÁSQUEZ </v>
      </c>
      <c r="G57" s="100" t="s">
        <v>21222</v>
      </c>
      <c r="H57" s="190"/>
      <c r="I57" s="27"/>
      <c r="J57" s="191"/>
      <c r="K57" s="28"/>
    </row>
    <row r="58" ht="22.5" customHeight="1">
      <c r="A58" s="147">
        <v>46174.0</v>
      </c>
      <c r="B58" s="15"/>
      <c r="C58" s="44"/>
      <c r="D58" s="181" t="s">
        <v>31868</v>
      </c>
      <c r="E58" s="100"/>
      <c r="F58" s="112" t="str">
        <f t="shared" si="1"/>
        <v>IVÁN ANDRÉS MÉNDEZ MUÑOZ </v>
      </c>
      <c r="G58" s="100" t="s">
        <v>31869</v>
      </c>
      <c r="H58" s="190"/>
      <c r="I58" s="27"/>
      <c r="J58" s="189" t="s">
        <v>14</v>
      </c>
      <c r="K58" s="28"/>
    </row>
    <row r="59" ht="22.5" customHeight="1">
      <c r="A59" s="147">
        <v>46174.0</v>
      </c>
      <c r="B59" s="15"/>
      <c r="C59" s="44"/>
      <c r="D59" s="181" t="s">
        <v>31870</v>
      </c>
      <c r="E59" s="100"/>
      <c r="F59" s="112" t="str">
        <f t="shared" si="1"/>
        <v>DANIEL IGNACIO BERNALES ATENAS </v>
      </c>
      <c r="G59" s="100" t="s">
        <v>31871</v>
      </c>
      <c r="H59" s="190"/>
      <c r="I59" s="27"/>
      <c r="J59" s="189" t="s">
        <v>14</v>
      </c>
      <c r="K59" s="28"/>
    </row>
    <row r="60" ht="22.5" customHeight="1">
      <c r="A60" s="147">
        <v>46174.0</v>
      </c>
      <c r="B60" s="15"/>
      <c r="C60" s="44"/>
      <c r="D60" s="181" t="s">
        <v>31872</v>
      </c>
      <c r="E60" s="100"/>
      <c r="F60" s="112" t="str">
        <f t="shared" si="1"/>
        <v>JOCELYN ANDREA ZAGAL VILLARROEL </v>
      </c>
      <c r="G60" s="100" t="s">
        <v>31873</v>
      </c>
      <c r="H60" s="190"/>
      <c r="I60" s="27"/>
      <c r="J60" s="189" t="s">
        <v>14</v>
      </c>
      <c r="K60" s="28"/>
    </row>
    <row r="61" ht="22.5" customHeight="1">
      <c r="A61" s="147">
        <v>46174.0</v>
      </c>
      <c r="B61" s="15"/>
      <c r="C61" s="44"/>
      <c r="D61" s="181" t="s">
        <v>31874</v>
      </c>
      <c r="E61" s="100"/>
      <c r="F61" s="112" t="str">
        <f t="shared" si="1"/>
        <v>NINOSKA MACKARENA DÍAZ ROMERO </v>
      </c>
      <c r="G61" s="100" t="s">
        <v>13084</v>
      </c>
      <c r="H61" s="190"/>
      <c r="I61" s="27"/>
      <c r="J61" s="191"/>
      <c r="K61" s="28"/>
    </row>
    <row r="62" ht="22.5" customHeight="1">
      <c r="A62" s="147">
        <v>46174.0</v>
      </c>
      <c r="B62" s="15"/>
      <c r="C62" s="44"/>
      <c r="D62" s="181" t="s">
        <v>31875</v>
      </c>
      <c r="E62" s="100"/>
      <c r="F62" s="112" t="str">
        <f t="shared" si="1"/>
        <v>FRANCISCA ELIZABETH BARROS HERRERA </v>
      </c>
      <c r="G62" s="100" t="s">
        <v>31876</v>
      </c>
      <c r="H62" s="39" t="s">
        <v>12</v>
      </c>
      <c r="I62" s="27"/>
      <c r="J62" s="189" t="s">
        <v>14</v>
      </c>
      <c r="K62" s="28"/>
    </row>
    <row r="63" ht="22.5" customHeight="1">
      <c r="A63" s="147">
        <v>46174.0</v>
      </c>
      <c r="B63" s="15"/>
      <c r="C63" s="44"/>
      <c r="D63" s="181" t="s">
        <v>31877</v>
      </c>
      <c r="E63" s="100"/>
      <c r="F63" s="112" t="str">
        <f t="shared" si="1"/>
        <v>VICENTE ANDRÉS ORTIZ HIGUERAS </v>
      </c>
      <c r="G63" s="100" t="s">
        <v>31878</v>
      </c>
      <c r="H63" s="190"/>
      <c r="I63" s="27"/>
      <c r="J63" s="189" t="s">
        <v>14</v>
      </c>
      <c r="K63" s="28"/>
    </row>
    <row r="64" ht="22.5" customHeight="1">
      <c r="A64" s="147">
        <v>46174.0</v>
      </c>
      <c r="B64" s="15"/>
      <c r="C64" s="44"/>
      <c r="D64" s="181" t="s">
        <v>31879</v>
      </c>
      <c r="E64" s="100"/>
      <c r="F64" s="112" t="str">
        <f t="shared" si="1"/>
        <v>CRISTIAN SERGIO URIBE SEPÚLVEDA </v>
      </c>
      <c r="G64" s="100" t="s">
        <v>31880</v>
      </c>
      <c r="H64" s="39" t="s">
        <v>12</v>
      </c>
      <c r="I64" s="27"/>
      <c r="J64" s="189" t="s">
        <v>14</v>
      </c>
      <c r="K64" s="28"/>
    </row>
    <row r="65" ht="22.5" customHeight="1">
      <c r="A65" s="147">
        <v>46174.0</v>
      </c>
      <c r="B65" s="15"/>
      <c r="C65" s="44"/>
      <c r="D65" s="181" t="s">
        <v>31881</v>
      </c>
      <c r="E65" s="100"/>
      <c r="F65" s="112" t="str">
        <f t="shared" si="1"/>
        <v>BRANCO ANDRÉS CORIA CÁRDENAS </v>
      </c>
      <c r="G65" s="100" t="s">
        <v>31882</v>
      </c>
      <c r="H65" s="39" t="s">
        <v>12</v>
      </c>
      <c r="I65" s="27"/>
      <c r="J65" s="189" t="s">
        <v>14</v>
      </c>
      <c r="K65" s="28"/>
    </row>
    <row r="66" ht="22.5" customHeight="1">
      <c r="A66" s="147">
        <v>46174.0</v>
      </c>
      <c r="B66" s="15"/>
      <c r="C66" s="44"/>
      <c r="D66" s="181" t="s">
        <v>31883</v>
      </c>
      <c r="E66" s="100"/>
      <c r="F66" s="112" t="str">
        <f t="shared" si="1"/>
        <v>MARÍA ESTHER TAPIA VASQUEZ </v>
      </c>
      <c r="G66" s="100" t="s">
        <v>31884</v>
      </c>
      <c r="H66" s="190"/>
      <c r="I66" s="27"/>
      <c r="J66" s="189" t="s">
        <v>14</v>
      </c>
      <c r="K66" s="28"/>
    </row>
    <row r="67" ht="22.5" customHeight="1">
      <c r="A67" s="147">
        <v>46174.0</v>
      </c>
      <c r="B67" s="15"/>
      <c r="C67" s="44"/>
      <c r="D67" s="181" t="s">
        <v>31885</v>
      </c>
      <c r="E67" s="100"/>
      <c r="F67" s="112" t="str">
        <f t="shared" si="1"/>
        <v>FRANCISCA BELÉN MUÑOZ RUBIO </v>
      </c>
      <c r="G67" s="100" t="s">
        <v>31886</v>
      </c>
      <c r="H67" s="190"/>
      <c r="I67" s="27"/>
      <c r="J67" s="189" t="s">
        <v>14</v>
      </c>
      <c r="K67" s="28"/>
    </row>
    <row r="68" ht="22.5" customHeight="1">
      <c r="A68" s="147">
        <v>46174.0</v>
      </c>
      <c r="B68" s="15"/>
      <c r="C68" s="44"/>
      <c r="D68" s="181" t="s">
        <v>31887</v>
      </c>
      <c r="E68" s="100"/>
      <c r="F68" s="112" t="str">
        <f t="shared" si="1"/>
        <v>RAÚL EDUARDO MALFANTI VIDELA </v>
      </c>
      <c r="G68" s="100" t="s">
        <v>31888</v>
      </c>
      <c r="H68" s="190"/>
      <c r="I68" s="27"/>
      <c r="J68" s="189" t="s">
        <v>14</v>
      </c>
      <c r="K68" s="28"/>
    </row>
    <row r="69" ht="22.5" customHeight="1">
      <c r="A69" s="147">
        <v>46174.0</v>
      </c>
      <c r="B69" s="15"/>
      <c r="C69" s="44"/>
      <c r="D69" s="181" t="s">
        <v>31889</v>
      </c>
      <c r="E69" s="100"/>
      <c r="F69" s="112" t="str">
        <f t="shared" si="1"/>
        <v>CATALINA BEATRIZ RAMÍREZ VIDAL </v>
      </c>
      <c r="G69" s="100" t="s">
        <v>31890</v>
      </c>
      <c r="H69" s="190"/>
      <c r="I69" s="27"/>
      <c r="J69" s="189" t="s">
        <v>14</v>
      </c>
      <c r="K69" s="28"/>
    </row>
    <row r="70" ht="22.5" customHeight="1">
      <c r="A70" s="147">
        <v>46174.0</v>
      </c>
      <c r="B70" s="15"/>
      <c r="C70" s="44"/>
      <c r="D70" s="181" t="s">
        <v>31891</v>
      </c>
      <c r="E70" s="100"/>
      <c r="F70" s="112" t="str">
        <f t="shared" si="1"/>
        <v>DANIEL ALEJANDRO CAMPOS JABRE </v>
      </c>
      <c r="G70" s="100" t="s">
        <v>31892</v>
      </c>
      <c r="H70" s="39" t="s">
        <v>12</v>
      </c>
      <c r="I70" s="27"/>
      <c r="J70" s="189" t="s">
        <v>14</v>
      </c>
      <c r="K70" s="28"/>
    </row>
    <row r="71" ht="22.5" customHeight="1">
      <c r="A71" s="147">
        <v>46174.0</v>
      </c>
      <c r="B71" s="15"/>
      <c r="C71" s="44"/>
      <c r="D71" s="181" t="s">
        <v>31893</v>
      </c>
      <c r="E71" s="100"/>
      <c r="F71" s="112" t="str">
        <f t="shared" si="1"/>
        <v>DANIELA ALEJANDRA ATHERTON ARELLANO </v>
      </c>
      <c r="G71" s="100" t="s">
        <v>31894</v>
      </c>
      <c r="H71" s="39" t="s">
        <v>12</v>
      </c>
      <c r="I71" s="27"/>
      <c r="J71" s="189" t="s">
        <v>14</v>
      </c>
      <c r="K71" s="28"/>
    </row>
    <row r="72" ht="22.5" customHeight="1">
      <c r="A72" s="147">
        <v>46174.0</v>
      </c>
      <c r="B72" s="15"/>
      <c r="C72" s="44"/>
      <c r="D72" s="181" t="s">
        <v>31895</v>
      </c>
      <c r="E72" s="100"/>
      <c r="F72" s="112" t="str">
        <f t="shared" si="1"/>
        <v>LUCKAS MATÍAS TUCAPEL REYES </v>
      </c>
      <c r="G72" s="100" t="s">
        <v>31896</v>
      </c>
      <c r="H72" s="190"/>
      <c r="I72" s="27"/>
      <c r="J72" s="189" t="s">
        <v>14</v>
      </c>
      <c r="K72" s="28"/>
    </row>
    <row r="73" ht="22.5" customHeight="1">
      <c r="A73" s="147">
        <v>46174.0</v>
      </c>
      <c r="B73" s="15"/>
      <c r="C73" s="44"/>
      <c r="D73" s="181" t="s">
        <v>31897</v>
      </c>
      <c r="E73" s="100"/>
      <c r="F73" s="112" t="str">
        <f t="shared" si="1"/>
        <v>JAVIERA CONSTANZA SANZANA FLORES </v>
      </c>
      <c r="G73" s="100" t="s">
        <v>31898</v>
      </c>
      <c r="H73" s="39" t="s">
        <v>12</v>
      </c>
      <c r="I73" s="27"/>
      <c r="J73" s="189" t="s">
        <v>14</v>
      </c>
      <c r="K73" s="28"/>
    </row>
    <row r="74" ht="22.5" customHeight="1">
      <c r="A74" s="147">
        <v>46174.0</v>
      </c>
      <c r="B74" s="15"/>
      <c r="C74" s="44"/>
      <c r="D74" s="181" t="s">
        <v>31899</v>
      </c>
      <c r="E74" s="100"/>
      <c r="F74" s="112" t="str">
        <f t="shared" si="1"/>
        <v>ANNAIS BELÉN PAIS ARELLANO </v>
      </c>
      <c r="G74" s="100" t="s">
        <v>31900</v>
      </c>
      <c r="H74" s="39" t="s">
        <v>12</v>
      </c>
      <c r="I74" s="27"/>
      <c r="J74" s="189" t="s">
        <v>14</v>
      </c>
      <c r="K74" s="28"/>
    </row>
    <row r="75" ht="22.5" customHeight="1">
      <c r="A75" s="147">
        <v>46174.0</v>
      </c>
      <c r="B75" s="15"/>
      <c r="C75" s="44"/>
      <c r="D75" s="181" t="s">
        <v>31901</v>
      </c>
      <c r="E75" s="100"/>
      <c r="F75" s="112" t="str">
        <f t="shared" si="1"/>
        <v>GABRIELA IGNACIA ARESTIZÁBAL ROBLEDO </v>
      </c>
      <c r="G75" s="100" t="s">
        <v>31902</v>
      </c>
      <c r="H75" s="190"/>
      <c r="I75" s="27"/>
      <c r="J75" s="189" t="s">
        <v>14</v>
      </c>
      <c r="K75" s="28"/>
    </row>
    <row r="76" ht="22.5" customHeight="1">
      <c r="A76" s="147">
        <v>46174.0</v>
      </c>
      <c r="B76" s="15"/>
      <c r="C76" s="44"/>
      <c r="D76" s="181" t="s">
        <v>31903</v>
      </c>
      <c r="E76" s="100"/>
      <c r="F76" s="112" t="str">
        <f t="shared" si="1"/>
        <v>DANIEL ALEXIS MADRID ILLANES </v>
      </c>
      <c r="G76" s="100" t="s">
        <v>31904</v>
      </c>
      <c r="H76" s="39" t="s">
        <v>12</v>
      </c>
      <c r="I76" s="27"/>
      <c r="J76" s="189" t="s">
        <v>14</v>
      </c>
      <c r="K76" s="28"/>
    </row>
    <row r="77" ht="22.5" customHeight="1">
      <c r="A77" s="147">
        <v>46174.0</v>
      </c>
      <c r="B77" s="15"/>
      <c r="C77" s="46" t="s">
        <v>106</v>
      </c>
      <c r="D77" s="181" t="s">
        <v>31905</v>
      </c>
      <c r="E77" s="100"/>
      <c r="F77" s="112" t="str">
        <f t="shared" si="1"/>
        <v>LUIS GUSTAVO ALLENDE LAZCANO </v>
      </c>
      <c r="G77" s="100" t="s">
        <v>31906</v>
      </c>
      <c r="H77" s="39" t="s">
        <v>12</v>
      </c>
      <c r="I77" s="27"/>
      <c r="J77" s="189" t="s">
        <v>21</v>
      </c>
      <c r="K77" s="23" t="s">
        <v>30</v>
      </c>
    </row>
    <row r="78" ht="22.5" customHeight="1">
      <c r="A78" s="147">
        <v>46174.0</v>
      </c>
      <c r="B78" s="15"/>
      <c r="C78" s="44"/>
      <c r="D78" s="181" t="s">
        <v>31907</v>
      </c>
      <c r="E78" s="100"/>
      <c r="F78" s="112" t="str">
        <f t="shared" si="1"/>
        <v>NICOLE TERESA VIDAL SALAMANCA </v>
      </c>
      <c r="G78" s="100" t="s">
        <v>31908</v>
      </c>
      <c r="H78" s="190"/>
      <c r="I78" s="27"/>
      <c r="J78" s="189" t="s">
        <v>14</v>
      </c>
      <c r="K78" s="28"/>
    </row>
    <row r="79" ht="22.5" customHeight="1">
      <c r="A79" s="147">
        <v>46174.0</v>
      </c>
      <c r="B79" s="15"/>
      <c r="C79" s="44"/>
      <c r="D79" s="181" t="s">
        <v>24677</v>
      </c>
      <c r="E79" s="100"/>
      <c r="F79" s="112" t="str">
        <f t="shared" si="1"/>
        <v>NATALIA DESNA GODOY RODRÍGUEZ </v>
      </c>
      <c r="G79" s="100" t="s">
        <v>24678</v>
      </c>
      <c r="H79" s="190"/>
      <c r="I79" s="27"/>
      <c r="J79" s="189" t="s">
        <v>14</v>
      </c>
      <c r="K79" s="28"/>
    </row>
    <row r="80" ht="22.5" customHeight="1">
      <c r="A80" s="147">
        <v>46174.0</v>
      </c>
      <c r="B80" s="15"/>
      <c r="C80" s="44"/>
      <c r="D80" s="181" t="s">
        <v>31909</v>
      </c>
      <c r="E80" s="100"/>
      <c r="F80" s="112" t="str">
        <f t="shared" si="1"/>
        <v>DANITZA MAKARENA MENA REINOSO </v>
      </c>
      <c r="G80" s="100" t="s">
        <v>31910</v>
      </c>
      <c r="H80" s="39" t="s">
        <v>12</v>
      </c>
      <c r="I80" s="27"/>
      <c r="J80" s="189" t="s">
        <v>14</v>
      </c>
      <c r="K80" s="28"/>
    </row>
    <row r="81" ht="22.5" customHeight="1">
      <c r="A81" s="147">
        <v>46174.0</v>
      </c>
      <c r="B81" s="15"/>
      <c r="C81" s="44"/>
      <c r="D81" s="181" t="s">
        <v>31911</v>
      </c>
      <c r="E81" s="100"/>
      <c r="F81" s="112" t="str">
        <f t="shared" si="1"/>
        <v>NINOSKA ANDREA ABARCA LORCA </v>
      </c>
      <c r="G81" s="100" t="s">
        <v>31912</v>
      </c>
      <c r="H81" s="39" t="s">
        <v>12</v>
      </c>
      <c r="I81" s="27"/>
      <c r="J81" s="189" t="s">
        <v>14</v>
      </c>
      <c r="K81" s="28"/>
    </row>
    <row r="82" ht="22.5" customHeight="1">
      <c r="A82" s="147">
        <v>46174.0</v>
      </c>
      <c r="B82" s="15"/>
      <c r="C82" s="44"/>
      <c r="D82" s="181" t="s">
        <v>31913</v>
      </c>
      <c r="E82" s="100"/>
      <c r="F82" s="112" t="str">
        <f t="shared" si="1"/>
        <v>PAULA ANASTASIA BILLIARD GONZÁLEZ </v>
      </c>
      <c r="G82" s="100" t="s">
        <v>31914</v>
      </c>
      <c r="H82" s="190"/>
      <c r="I82" s="27"/>
      <c r="J82" s="189" t="s">
        <v>14</v>
      </c>
      <c r="K82" s="28"/>
    </row>
    <row r="83" ht="22.5" customHeight="1">
      <c r="A83" s="147">
        <v>46174.0</v>
      </c>
      <c r="B83" s="15"/>
      <c r="C83" s="44"/>
      <c r="D83" s="181" t="s">
        <v>31915</v>
      </c>
      <c r="E83" s="100"/>
      <c r="F83" s="112" t="str">
        <f t="shared" si="1"/>
        <v>ALESSANDRA BELÉN MARENGO FUENTE-ALBA </v>
      </c>
      <c r="G83" s="100" t="s">
        <v>31916</v>
      </c>
      <c r="H83" s="190"/>
      <c r="I83" s="27"/>
      <c r="J83" s="189" t="s">
        <v>14</v>
      </c>
      <c r="K83" s="28"/>
    </row>
    <row r="84" ht="22.5" customHeight="1">
      <c r="A84" s="147">
        <v>46174.0</v>
      </c>
      <c r="B84" s="15"/>
      <c r="C84" s="44"/>
      <c r="D84" s="181" t="s">
        <v>31917</v>
      </c>
      <c r="E84" s="100"/>
      <c r="F84" s="112" t="str">
        <f t="shared" si="1"/>
        <v>ISAAC EDUARDO TELLO AROS </v>
      </c>
      <c r="G84" s="100" t="s">
        <v>31918</v>
      </c>
      <c r="H84" s="190"/>
      <c r="I84" s="27"/>
      <c r="J84" s="189" t="s">
        <v>14</v>
      </c>
      <c r="K84" s="28"/>
    </row>
    <row r="85" ht="22.5" customHeight="1">
      <c r="A85" s="147">
        <v>46174.0</v>
      </c>
      <c r="B85" s="46"/>
      <c r="C85" s="46" t="s">
        <v>122</v>
      </c>
      <c r="D85" s="181" t="s">
        <v>31919</v>
      </c>
      <c r="E85" s="100"/>
      <c r="F85" s="112" t="str">
        <f t="shared" si="1"/>
        <v>SEBASTIÁN ALEJANDRO MÉNDEZ ÁVILA </v>
      </c>
      <c r="G85" s="100" t="s">
        <v>31920</v>
      </c>
      <c r="H85" s="39" t="s">
        <v>12</v>
      </c>
      <c r="I85" s="27"/>
      <c r="J85" s="189" t="s">
        <v>26</v>
      </c>
      <c r="K85" s="28"/>
    </row>
    <row r="86" ht="22.5" customHeight="1">
      <c r="A86" s="147">
        <v>46174.0</v>
      </c>
      <c r="B86" s="46"/>
      <c r="C86" s="44">
        <v>42826.0</v>
      </c>
      <c r="D86" s="181" t="s">
        <v>31921</v>
      </c>
      <c r="E86" s="100"/>
      <c r="F86" s="112" t="str">
        <f t="shared" si="1"/>
        <v>LEONARDO ANDRÉS QUEZADA GODOY </v>
      </c>
      <c r="G86" s="100" t="s">
        <v>31922</v>
      </c>
      <c r="H86" s="190"/>
      <c r="I86" s="27"/>
      <c r="J86" s="189" t="s">
        <v>17</v>
      </c>
      <c r="K86" s="28"/>
    </row>
    <row r="87" ht="22.5" customHeight="1">
      <c r="A87" s="147">
        <v>46174.0</v>
      </c>
      <c r="B87" s="46"/>
      <c r="C87" s="46" t="s">
        <v>422</v>
      </c>
      <c r="D87" s="181" t="s">
        <v>31923</v>
      </c>
      <c r="E87" s="100"/>
      <c r="F87" s="112" t="str">
        <f t="shared" si="1"/>
        <v>JOSÉ LUIS SILVA GAMBOA </v>
      </c>
      <c r="G87" s="100" t="s">
        <v>31924</v>
      </c>
      <c r="H87" s="39" t="s">
        <v>12</v>
      </c>
      <c r="I87" s="27"/>
      <c r="J87" s="189" t="s">
        <v>21</v>
      </c>
      <c r="K87" s="23" t="s">
        <v>15</v>
      </c>
    </row>
    <row r="88" ht="22.5" customHeight="1">
      <c r="A88" s="147">
        <v>46174.0</v>
      </c>
      <c r="B88" s="46"/>
      <c r="C88" s="44">
        <v>45839.0</v>
      </c>
      <c r="D88" s="181" t="s">
        <v>29409</v>
      </c>
      <c r="E88" s="100"/>
      <c r="F88" s="112" t="str">
        <f t="shared" si="1"/>
        <v>PEDRO CLAUDIO VEGA MUÑOZ </v>
      </c>
      <c r="G88" s="100" t="s">
        <v>16872</v>
      </c>
      <c r="H88" s="39" t="s">
        <v>12</v>
      </c>
      <c r="I88" s="27"/>
      <c r="J88" s="189" t="s">
        <v>17</v>
      </c>
      <c r="K88" s="23" t="s">
        <v>15</v>
      </c>
    </row>
    <row r="89" ht="22.5" customHeight="1">
      <c r="A89" s="147">
        <v>46174.0</v>
      </c>
      <c r="B89" s="46"/>
      <c r="C89" s="46" t="s">
        <v>122</v>
      </c>
      <c r="D89" s="181" t="s">
        <v>31925</v>
      </c>
      <c r="E89" s="100"/>
      <c r="F89" s="112" t="str">
        <f t="shared" si="1"/>
        <v>JAVIERA CONSTANZA FLORIDO ARENAS </v>
      </c>
      <c r="G89" s="100" t="s">
        <v>31926</v>
      </c>
      <c r="H89" s="39" t="s">
        <v>12</v>
      </c>
      <c r="I89" s="27"/>
      <c r="J89" s="189" t="s">
        <v>26</v>
      </c>
      <c r="K89" s="28"/>
    </row>
    <row r="90" ht="22.5" customHeight="1">
      <c r="A90" s="147">
        <v>46174.0</v>
      </c>
      <c r="B90" s="15"/>
      <c r="C90" s="46" t="s">
        <v>106</v>
      </c>
      <c r="D90" s="181" t="s">
        <v>31927</v>
      </c>
      <c r="E90" s="100"/>
      <c r="F90" s="112" t="str">
        <f t="shared" si="1"/>
        <v>PAULA ANDREA GALLARDO MUÑOZ </v>
      </c>
      <c r="G90" s="100" t="s">
        <v>31928</v>
      </c>
      <c r="H90" s="39" t="s">
        <v>12</v>
      </c>
      <c r="I90" s="27"/>
      <c r="J90" s="189" t="s">
        <v>21</v>
      </c>
      <c r="K90" s="23" t="s">
        <v>15</v>
      </c>
    </row>
    <row r="91" ht="22.5" customHeight="1">
      <c r="A91" s="147">
        <v>46174.0</v>
      </c>
      <c r="B91" s="15"/>
      <c r="C91" s="44"/>
      <c r="D91" s="181" t="s">
        <v>31929</v>
      </c>
      <c r="E91" s="100"/>
      <c r="F91" s="112" t="str">
        <f t="shared" si="1"/>
        <v>BRYANS ADÁN CID CID </v>
      </c>
      <c r="G91" s="100" t="s">
        <v>31930</v>
      </c>
      <c r="H91" s="39"/>
      <c r="I91" s="27"/>
      <c r="J91" s="191"/>
      <c r="K91" s="28"/>
    </row>
    <row r="92" ht="22.5" customHeight="1">
      <c r="A92" s="147">
        <v>46174.0</v>
      </c>
      <c r="B92" s="15"/>
      <c r="C92" s="46" t="s">
        <v>60</v>
      </c>
      <c r="D92" s="181" t="s">
        <v>31931</v>
      </c>
      <c r="E92" s="100"/>
      <c r="F92" s="112" t="str">
        <f t="shared" si="1"/>
        <v>IVÁN SEBASTIÁN GARCÍA BOBADILLA </v>
      </c>
      <c r="G92" s="100" t="s">
        <v>31932</v>
      </c>
      <c r="H92" s="190"/>
      <c r="I92" s="27"/>
      <c r="J92" s="189" t="s">
        <v>21</v>
      </c>
      <c r="K92" s="28"/>
    </row>
    <row r="93" ht="22.5" customHeight="1">
      <c r="A93" s="147">
        <v>46174.0</v>
      </c>
      <c r="B93" s="15"/>
      <c r="C93" s="44"/>
      <c r="D93" s="181" t="s">
        <v>31933</v>
      </c>
      <c r="E93" s="100"/>
      <c r="F93" s="112" t="str">
        <f t="shared" si="1"/>
        <v>DANIEL EDUARDO RODRÍGUEZ ORTIZ </v>
      </c>
      <c r="G93" s="100" t="s">
        <v>31934</v>
      </c>
      <c r="H93" s="190"/>
      <c r="I93" s="27"/>
      <c r="J93" s="189" t="s">
        <v>14</v>
      </c>
      <c r="K93" s="28"/>
    </row>
    <row r="94" ht="22.5" customHeight="1">
      <c r="A94" s="147">
        <v>46174.0</v>
      </c>
      <c r="B94" s="15"/>
      <c r="C94" s="44"/>
      <c r="D94" s="181" t="s">
        <v>31935</v>
      </c>
      <c r="E94" s="100"/>
      <c r="F94" s="112" t="str">
        <f t="shared" si="1"/>
        <v>MACARENA CAMILA MÜLLER SILVA </v>
      </c>
      <c r="G94" s="100" t="s">
        <v>31936</v>
      </c>
      <c r="H94" s="39" t="s">
        <v>12</v>
      </c>
      <c r="I94" s="27"/>
      <c r="J94" s="189" t="s">
        <v>14</v>
      </c>
      <c r="K94" s="28"/>
    </row>
    <row r="95" ht="22.5" customHeight="1">
      <c r="A95" s="147">
        <v>46174.0</v>
      </c>
      <c r="B95" s="15"/>
      <c r="C95" s="46" t="s">
        <v>106</v>
      </c>
      <c r="D95" s="181" t="s">
        <v>31937</v>
      </c>
      <c r="E95" s="100"/>
      <c r="F95" s="112" t="str">
        <f t="shared" si="1"/>
        <v>CRISTOFHER ALEXANDER LÓPEZ FUENTES </v>
      </c>
      <c r="G95" s="100" t="s">
        <v>31938</v>
      </c>
      <c r="H95" s="39" t="s">
        <v>12</v>
      </c>
      <c r="I95" s="27"/>
      <c r="J95" s="189" t="s">
        <v>21</v>
      </c>
      <c r="K95" s="23" t="s">
        <v>30</v>
      </c>
    </row>
    <row r="96" ht="22.5" customHeight="1">
      <c r="A96" s="147">
        <v>46174.0</v>
      </c>
      <c r="B96" s="15"/>
      <c r="C96" s="44"/>
      <c r="D96" s="181" t="s">
        <v>31939</v>
      </c>
      <c r="E96" s="100"/>
      <c r="F96" s="112" t="str">
        <f t="shared" si="1"/>
        <v>BASTIÁN ALEJANDRO MORENO ÑAULEN </v>
      </c>
      <c r="G96" s="100" t="s">
        <v>31940</v>
      </c>
      <c r="H96" s="190"/>
      <c r="I96" s="27"/>
      <c r="J96" s="189" t="s">
        <v>14</v>
      </c>
      <c r="K96" s="28"/>
    </row>
    <row r="97" ht="22.5" customHeight="1">
      <c r="A97" s="147">
        <v>46174.0</v>
      </c>
      <c r="B97" s="15"/>
      <c r="C97" s="46" t="s">
        <v>106</v>
      </c>
      <c r="D97" s="181" t="s">
        <v>31941</v>
      </c>
      <c r="E97" s="100"/>
      <c r="F97" s="112" t="str">
        <f t="shared" si="1"/>
        <v>PATRICIA DEL CARMEN BELTRÁN SILVA </v>
      </c>
      <c r="G97" s="100" t="s">
        <v>31942</v>
      </c>
      <c r="H97" s="39" t="s">
        <v>12</v>
      </c>
      <c r="I97" s="27"/>
      <c r="J97" s="189" t="s">
        <v>21</v>
      </c>
      <c r="K97" s="23" t="s">
        <v>15</v>
      </c>
    </row>
    <row r="98" ht="22.5" customHeight="1">
      <c r="A98" s="147">
        <v>46174.0</v>
      </c>
      <c r="B98" s="15"/>
      <c r="C98" s="46"/>
      <c r="D98" s="181" t="s">
        <v>31943</v>
      </c>
      <c r="E98" s="100"/>
      <c r="F98" s="112" t="str">
        <f t="shared" si="1"/>
        <v>ELIZABETH ANDREA ROJAS PERALTA </v>
      </c>
      <c r="G98" s="100" t="s">
        <v>31944</v>
      </c>
      <c r="H98" s="39" t="s">
        <v>12</v>
      </c>
      <c r="I98" s="27"/>
      <c r="J98" s="189" t="s">
        <v>14</v>
      </c>
      <c r="K98" s="28"/>
    </row>
    <row r="99" ht="22.5" customHeight="1">
      <c r="A99" s="147">
        <v>46174.0</v>
      </c>
      <c r="B99" s="15"/>
      <c r="C99" s="46"/>
      <c r="D99" s="181" t="s">
        <v>31945</v>
      </c>
      <c r="E99" s="100"/>
      <c r="F99" s="112" t="str">
        <f t="shared" si="1"/>
        <v>ISRAEL FELIPE TORRES LAGOS </v>
      </c>
      <c r="G99" s="100" t="s">
        <v>31946</v>
      </c>
      <c r="H99" s="190"/>
      <c r="I99" s="27"/>
      <c r="J99" s="189" t="s">
        <v>14</v>
      </c>
      <c r="K99" s="28"/>
    </row>
    <row r="100" ht="22.5" customHeight="1">
      <c r="A100" s="147">
        <v>46174.0</v>
      </c>
      <c r="B100" s="15"/>
      <c r="C100" s="46"/>
      <c r="D100" s="181" t="s">
        <v>31947</v>
      </c>
      <c r="E100" s="100"/>
      <c r="F100" s="112" t="str">
        <f t="shared" si="1"/>
        <v>JAVIERA ANDREA RIQUELME GONZÁLEZ </v>
      </c>
      <c r="G100" s="100" t="s">
        <v>31948</v>
      </c>
      <c r="H100" s="190"/>
      <c r="I100" s="27"/>
      <c r="J100" s="189" t="s">
        <v>14</v>
      </c>
      <c r="K100" s="28"/>
    </row>
    <row r="101" ht="22.5" customHeight="1">
      <c r="A101" s="147">
        <v>46174.0</v>
      </c>
      <c r="B101" s="15"/>
      <c r="C101" s="44"/>
      <c r="D101" s="181" t="s">
        <v>26502</v>
      </c>
      <c r="E101" s="100"/>
      <c r="F101" s="112" t="str">
        <f t="shared" si="1"/>
        <v>VICENTE AMARO SAZO PEÑA </v>
      </c>
      <c r="G101" s="100" t="s">
        <v>10034</v>
      </c>
      <c r="H101" s="39" t="s">
        <v>12</v>
      </c>
      <c r="I101" s="27"/>
      <c r="J101" s="189" t="s">
        <v>17</v>
      </c>
      <c r="K101" s="23" t="s">
        <v>30</v>
      </c>
    </row>
    <row r="102" ht="22.5" customHeight="1">
      <c r="A102" s="147">
        <v>46174.0</v>
      </c>
      <c r="B102" s="15"/>
      <c r="C102" s="44"/>
      <c r="D102" s="181" t="s">
        <v>31949</v>
      </c>
      <c r="E102" s="100"/>
      <c r="F102" s="112" t="str">
        <f t="shared" si="1"/>
        <v>ARNALDO ANDRÉS CAMPOS NEIRA </v>
      </c>
      <c r="G102" s="100" t="s">
        <v>31950</v>
      </c>
      <c r="H102" s="190"/>
      <c r="I102" s="27"/>
      <c r="J102" s="189" t="s">
        <v>14</v>
      </c>
      <c r="K102" s="28"/>
    </row>
    <row r="103" ht="22.5" customHeight="1">
      <c r="A103" s="147">
        <v>46174.0</v>
      </c>
      <c r="B103" s="46"/>
      <c r="C103" s="46" t="s">
        <v>1231</v>
      </c>
      <c r="D103" s="181" t="s">
        <v>31951</v>
      </c>
      <c r="E103" s="100"/>
      <c r="F103" s="112" t="str">
        <f t="shared" si="1"/>
        <v>JORGE PATRICIO LEWIS MARDONES </v>
      </c>
      <c r="G103" s="100" t="s">
        <v>18070</v>
      </c>
      <c r="H103" s="39" t="s">
        <v>12</v>
      </c>
      <c r="I103" s="27"/>
      <c r="J103" s="189" t="s">
        <v>26</v>
      </c>
      <c r="K103" s="28"/>
    </row>
    <row r="104" ht="22.5" customHeight="1">
      <c r="A104" s="147">
        <v>46174.0</v>
      </c>
      <c r="B104" s="15"/>
      <c r="C104" s="44"/>
      <c r="D104" s="181" t="s">
        <v>31952</v>
      </c>
      <c r="E104" s="100"/>
      <c r="F104" s="112" t="str">
        <f t="shared" si="1"/>
        <v>TOMÁS FRANCISCO CALQUÍN CAMPOS </v>
      </c>
      <c r="G104" s="100" t="s">
        <v>31953</v>
      </c>
      <c r="H104" s="39" t="s">
        <v>12</v>
      </c>
      <c r="I104" s="27"/>
      <c r="J104" s="189" t="s">
        <v>14</v>
      </c>
      <c r="K104" s="28"/>
    </row>
    <row r="105" ht="22.5" customHeight="1">
      <c r="A105" s="147">
        <v>46174.0</v>
      </c>
      <c r="B105" s="15"/>
      <c r="C105" s="44"/>
      <c r="D105" s="181" t="s">
        <v>31954</v>
      </c>
      <c r="E105" s="100"/>
      <c r="F105" s="112" t="str">
        <f t="shared" si="1"/>
        <v>RICARDO JORGE DE LA FUENTE GONZALEZ </v>
      </c>
      <c r="G105" s="100" t="s">
        <v>8875</v>
      </c>
      <c r="H105" s="190"/>
      <c r="I105" s="27"/>
      <c r="J105" s="191" t="s">
        <v>14</v>
      </c>
      <c r="K105" s="28"/>
    </row>
    <row r="106" ht="22.5" customHeight="1">
      <c r="A106" s="147">
        <v>46174.0</v>
      </c>
      <c r="B106" s="15"/>
      <c r="C106" s="44"/>
      <c r="D106" s="181" t="s">
        <v>31955</v>
      </c>
      <c r="E106" s="100"/>
      <c r="F106" s="112" t="str">
        <f t="shared" si="1"/>
        <v>STEFANO TOMAS GUERRICABEITIA FAÚNDES </v>
      </c>
      <c r="G106" s="100" t="s">
        <v>31956</v>
      </c>
      <c r="H106" s="39" t="s">
        <v>12</v>
      </c>
      <c r="I106" s="27"/>
      <c r="J106" s="191" t="s">
        <v>14</v>
      </c>
      <c r="K106" s="28"/>
    </row>
    <row r="107" ht="22.5" customHeight="1">
      <c r="A107" s="147">
        <v>46174.0</v>
      </c>
      <c r="B107" s="15"/>
      <c r="C107" s="44"/>
      <c r="D107" s="181" t="s">
        <v>31957</v>
      </c>
      <c r="E107" s="100"/>
      <c r="F107" s="112" t="str">
        <f t="shared" si="1"/>
        <v>GENESIS LISET PULGAR PACHECO </v>
      </c>
      <c r="G107" s="100" t="s">
        <v>31958</v>
      </c>
      <c r="H107" s="39" t="s">
        <v>12</v>
      </c>
      <c r="I107" s="27"/>
      <c r="J107" s="189" t="s">
        <v>14</v>
      </c>
      <c r="K107" s="28"/>
    </row>
    <row r="108" ht="22.5" customHeight="1">
      <c r="A108" s="147">
        <v>46174.0</v>
      </c>
      <c r="B108" s="15"/>
      <c r="C108" s="44"/>
      <c r="D108" s="181" t="s">
        <v>31959</v>
      </c>
      <c r="E108" s="100"/>
      <c r="F108" s="112" t="str">
        <f t="shared" si="1"/>
        <v>GERALLD FABRIZZIO ANTONIO VIGO SOBRADOS </v>
      </c>
      <c r="G108" s="100" t="s">
        <v>31960</v>
      </c>
      <c r="H108" s="39" t="s">
        <v>12</v>
      </c>
      <c r="I108" s="27"/>
      <c r="J108" s="189" t="s">
        <v>14</v>
      </c>
      <c r="K108" s="28"/>
    </row>
    <row r="109" ht="22.5" customHeight="1">
      <c r="A109" s="147">
        <v>46174.0</v>
      </c>
      <c r="B109" s="15"/>
      <c r="C109" s="46" t="s">
        <v>60</v>
      </c>
      <c r="D109" s="181" t="s">
        <v>31961</v>
      </c>
      <c r="E109" s="100" t="s">
        <v>31962</v>
      </c>
      <c r="F109" s="112" t="str">
        <f t="shared" si="1"/>
        <v>FRANCISCO ALEJANDRO MAUREIRA MARTINEZ</v>
      </c>
      <c r="G109" s="100" t="s">
        <v>31963</v>
      </c>
      <c r="H109" s="39" t="s">
        <v>12</v>
      </c>
      <c r="I109" s="27"/>
      <c r="J109" s="189" t="s">
        <v>21</v>
      </c>
      <c r="K109" s="23" t="s">
        <v>15</v>
      </c>
    </row>
    <row r="110" ht="22.5" customHeight="1">
      <c r="A110" s="147">
        <v>46174.0</v>
      </c>
      <c r="B110" s="15"/>
      <c r="C110" s="44"/>
      <c r="D110" s="181" t="s">
        <v>14284</v>
      </c>
      <c r="E110" s="100" t="s">
        <v>31964</v>
      </c>
      <c r="F110" s="112" t="str">
        <f t="shared" si="1"/>
        <v>ROSETTA SILVANA BUJANDA RUFFAT</v>
      </c>
      <c r="G110" s="100" t="s">
        <v>14286</v>
      </c>
      <c r="H110" s="39" t="s">
        <v>12</v>
      </c>
      <c r="I110" s="27"/>
      <c r="J110" s="189" t="s">
        <v>17</v>
      </c>
      <c r="K110" s="23" t="s">
        <v>15</v>
      </c>
    </row>
    <row r="111" ht="22.5" customHeight="1">
      <c r="A111" s="147">
        <v>46174.0</v>
      </c>
      <c r="B111" s="15"/>
      <c r="C111" s="44"/>
      <c r="D111" s="181" t="s">
        <v>31965</v>
      </c>
      <c r="E111" s="100" t="s">
        <v>31966</v>
      </c>
      <c r="F111" s="112" t="str">
        <f t="shared" si="1"/>
        <v>DYLAN CRISTONAL AZUA GAJARDO</v>
      </c>
      <c r="G111" s="100" t="s">
        <v>31967</v>
      </c>
      <c r="H111" s="39" t="s">
        <v>12</v>
      </c>
      <c r="I111" s="27"/>
      <c r="J111" s="189" t="s">
        <v>17</v>
      </c>
      <c r="K111" s="23" t="s">
        <v>15</v>
      </c>
    </row>
    <row r="112" ht="22.5" customHeight="1">
      <c r="A112" s="147">
        <v>46174.0</v>
      </c>
      <c r="B112" s="15"/>
      <c r="C112" s="46" t="s">
        <v>1529</v>
      </c>
      <c r="D112" s="181" t="s">
        <v>31968</v>
      </c>
      <c r="E112" s="100"/>
      <c r="F112" s="112" t="str">
        <f t="shared" si="1"/>
        <v>PAOLA ANDREA LEIVA MORENO </v>
      </c>
      <c r="G112" s="100" t="s">
        <v>31969</v>
      </c>
      <c r="H112" s="190"/>
      <c r="I112" s="27"/>
      <c r="J112" s="189" t="s">
        <v>21</v>
      </c>
      <c r="K112" s="28"/>
    </row>
    <row r="113" ht="22.5" customHeight="1">
      <c r="A113" s="147">
        <v>46174.0</v>
      </c>
      <c r="B113" s="15">
        <v>46164.0</v>
      </c>
      <c r="C113" s="44">
        <v>44682.0</v>
      </c>
      <c r="D113" s="181" t="s">
        <v>31970</v>
      </c>
      <c r="E113" s="100"/>
      <c r="F113" s="112" t="str">
        <f t="shared" si="1"/>
        <v>CARLOS ANDRÉS ORÓSTICA WORMALD </v>
      </c>
      <c r="G113" s="100" t="s">
        <v>31971</v>
      </c>
      <c r="H113" s="39" t="s">
        <v>12</v>
      </c>
      <c r="I113" s="27"/>
      <c r="J113" s="189" t="s">
        <v>17</v>
      </c>
      <c r="K113" s="23" t="s">
        <v>15</v>
      </c>
    </row>
    <row r="114" ht="22.5" customHeight="1">
      <c r="A114" s="147">
        <v>46175.0</v>
      </c>
      <c r="B114" s="15">
        <v>46154.0</v>
      </c>
      <c r="C114" s="44">
        <v>42887.0</v>
      </c>
      <c r="D114" s="181" t="s">
        <v>31972</v>
      </c>
      <c r="E114" s="100"/>
      <c r="F114" s="112" t="str">
        <f t="shared" si="1"/>
        <v>FRANCO MAURICIO FLORES ESCOBAR </v>
      </c>
      <c r="G114" s="100" t="s">
        <v>31973</v>
      </c>
      <c r="H114" s="190"/>
      <c r="I114" s="27"/>
      <c r="J114" s="189" t="s">
        <v>17</v>
      </c>
      <c r="K114" s="28"/>
    </row>
    <row r="115" ht="22.5" customHeight="1">
      <c r="A115" s="147">
        <v>46175.0</v>
      </c>
      <c r="B115" s="15">
        <v>46155.0</v>
      </c>
      <c r="C115" s="44">
        <v>45170.0</v>
      </c>
      <c r="D115" s="181" t="s">
        <v>31974</v>
      </c>
      <c r="E115" s="100"/>
      <c r="F115" s="112" t="str">
        <f t="shared" si="1"/>
        <v>KAREEN ANDREA SCHIAPPACASSE GONZÁLEZ </v>
      </c>
      <c r="G115" s="100" t="s">
        <v>31975</v>
      </c>
      <c r="H115" s="39" t="s">
        <v>12</v>
      </c>
      <c r="I115" s="27"/>
      <c r="J115" s="189" t="s">
        <v>17</v>
      </c>
      <c r="K115" s="23" t="s">
        <v>15</v>
      </c>
    </row>
    <row r="116" ht="22.5" customHeight="1">
      <c r="A116" s="147">
        <v>46175.0</v>
      </c>
      <c r="B116" s="15">
        <v>46155.0</v>
      </c>
      <c r="C116" s="44">
        <v>45170.0</v>
      </c>
      <c r="D116" s="181" t="s">
        <v>31976</v>
      </c>
      <c r="E116" s="100"/>
      <c r="F116" s="112" t="str">
        <f t="shared" si="1"/>
        <v>ANGELO FERNANDO ARELLANO VALDÉS </v>
      </c>
      <c r="G116" s="100" t="s">
        <v>31977</v>
      </c>
      <c r="H116" s="39" t="s">
        <v>12</v>
      </c>
      <c r="I116" s="27"/>
      <c r="J116" s="189" t="s">
        <v>17</v>
      </c>
      <c r="K116" s="23" t="s">
        <v>15</v>
      </c>
    </row>
    <row r="117" ht="22.5" customHeight="1">
      <c r="A117" s="147">
        <v>46175.0</v>
      </c>
      <c r="B117" s="15">
        <v>46156.0</v>
      </c>
      <c r="C117" s="44">
        <v>45323.0</v>
      </c>
      <c r="D117" s="181" t="s">
        <v>31978</v>
      </c>
      <c r="E117" s="100"/>
      <c r="F117" s="112" t="str">
        <f t="shared" si="1"/>
        <v>JORGE ANTONIO GARRIDO GODOY </v>
      </c>
      <c r="G117" s="100" t="s">
        <v>31979</v>
      </c>
      <c r="H117" s="39" t="s">
        <v>12</v>
      </c>
      <c r="I117" s="27"/>
      <c r="J117" s="189" t="s">
        <v>17</v>
      </c>
      <c r="K117" s="23" t="s">
        <v>20</v>
      </c>
    </row>
    <row r="118" ht="22.5" customHeight="1">
      <c r="A118" s="147">
        <v>46175.0</v>
      </c>
      <c r="B118" s="15">
        <v>46156.0</v>
      </c>
      <c r="C118" s="44">
        <v>44958.0</v>
      </c>
      <c r="D118" s="181" t="s">
        <v>31980</v>
      </c>
      <c r="E118" s="100"/>
      <c r="F118" s="112" t="str">
        <f t="shared" si="1"/>
        <v>FABIÁN FERNANDO ZAMBRANO JIMÉNEZ </v>
      </c>
      <c r="G118" s="100" t="s">
        <v>31981</v>
      </c>
      <c r="H118" s="39" t="s">
        <v>12</v>
      </c>
      <c r="I118" s="27"/>
      <c r="J118" s="189" t="s">
        <v>17</v>
      </c>
      <c r="K118" s="23" t="s">
        <v>20</v>
      </c>
    </row>
    <row r="119" ht="22.5" customHeight="1">
      <c r="A119" s="147">
        <v>46175.0</v>
      </c>
      <c r="B119" s="15">
        <v>46156.0</v>
      </c>
      <c r="C119" s="44">
        <v>45139.0</v>
      </c>
      <c r="D119" s="181" t="s">
        <v>31982</v>
      </c>
      <c r="E119" s="100"/>
      <c r="F119" s="112" t="str">
        <f t="shared" si="1"/>
        <v>LUIS ANTONIO VALENZUELA ARAYA </v>
      </c>
      <c r="G119" s="100" t="s">
        <v>31983</v>
      </c>
      <c r="H119" s="190"/>
      <c r="I119" s="27"/>
      <c r="J119" s="189" t="s">
        <v>17</v>
      </c>
      <c r="K119" s="28"/>
    </row>
    <row r="120" ht="22.5" customHeight="1">
      <c r="A120" s="147">
        <v>46175.0</v>
      </c>
      <c r="B120" s="15">
        <v>46156.0</v>
      </c>
      <c r="C120" s="44">
        <v>43617.0</v>
      </c>
      <c r="D120" s="181" t="s">
        <v>31984</v>
      </c>
      <c r="E120" s="100"/>
      <c r="F120" s="112" t="str">
        <f t="shared" si="1"/>
        <v>MAURICIO ALEJANDRO AESCHILIMANN BUSTAMANTE </v>
      </c>
      <c r="G120" s="100" t="s">
        <v>31985</v>
      </c>
      <c r="H120" s="39" t="s">
        <v>12</v>
      </c>
      <c r="I120" s="27"/>
      <c r="J120" s="189" t="s">
        <v>17</v>
      </c>
      <c r="K120" s="23" t="s">
        <v>15</v>
      </c>
    </row>
    <row r="121" ht="22.5" customHeight="1">
      <c r="A121" s="147">
        <v>46175.0</v>
      </c>
      <c r="B121" s="15">
        <v>46157.0</v>
      </c>
      <c r="C121" s="44">
        <v>44562.0</v>
      </c>
      <c r="D121" s="181" t="s">
        <v>31986</v>
      </c>
      <c r="E121" s="100"/>
      <c r="F121" s="112" t="str">
        <f t="shared" si="1"/>
        <v>SERGIO ESTEBAN FREDES FERNÁNDEZ </v>
      </c>
      <c r="G121" s="100" t="s">
        <v>31987</v>
      </c>
      <c r="H121" s="39" t="s">
        <v>12</v>
      </c>
      <c r="I121" s="27"/>
      <c r="J121" s="189" t="s">
        <v>17</v>
      </c>
      <c r="K121" s="23" t="s">
        <v>15</v>
      </c>
    </row>
    <row r="122" ht="22.5" customHeight="1">
      <c r="A122" s="147">
        <v>46175.0</v>
      </c>
      <c r="B122" s="15">
        <v>46157.0</v>
      </c>
      <c r="C122" s="44">
        <v>45078.0</v>
      </c>
      <c r="D122" s="181" t="s">
        <v>31988</v>
      </c>
      <c r="E122" s="100"/>
      <c r="F122" s="112" t="str">
        <f t="shared" si="1"/>
        <v>CLAUDIO PATRICIO FIGUEROA NOLAN </v>
      </c>
      <c r="G122" s="100" t="s">
        <v>31989</v>
      </c>
      <c r="H122" s="39" t="s">
        <v>12</v>
      </c>
      <c r="I122" s="27"/>
      <c r="J122" s="189" t="s">
        <v>17</v>
      </c>
      <c r="K122" s="23" t="s">
        <v>15</v>
      </c>
    </row>
    <row r="123" ht="22.5" customHeight="1">
      <c r="A123" s="147">
        <v>46175.0</v>
      </c>
      <c r="B123" s="15">
        <v>46160.0</v>
      </c>
      <c r="C123" s="44">
        <v>43800.0</v>
      </c>
      <c r="D123" s="181" t="s">
        <v>31990</v>
      </c>
      <c r="E123" s="100"/>
      <c r="F123" s="112" t="str">
        <f t="shared" si="1"/>
        <v>JACQUELINE ELIZABETH HERRERA SHERMAN </v>
      </c>
      <c r="G123" s="100" t="s">
        <v>31991</v>
      </c>
      <c r="H123" s="190"/>
      <c r="I123" s="27"/>
      <c r="J123" s="189" t="s">
        <v>17</v>
      </c>
      <c r="K123" s="28"/>
    </row>
    <row r="124" ht="22.5" customHeight="1">
      <c r="A124" s="147">
        <v>46175.0</v>
      </c>
      <c r="B124" s="15">
        <v>46161.0</v>
      </c>
      <c r="C124" s="44">
        <v>43800.0</v>
      </c>
      <c r="D124" s="181" t="s">
        <v>31992</v>
      </c>
      <c r="E124" s="100"/>
      <c r="F124" s="112" t="str">
        <f t="shared" si="1"/>
        <v>JORGE ANDRES PARRAGUEZ BELLO </v>
      </c>
      <c r="G124" s="100" t="s">
        <v>31993</v>
      </c>
      <c r="H124" s="39" t="s">
        <v>12</v>
      </c>
      <c r="I124" s="27"/>
      <c r="J124" s="189" t="s">
        <v>17</v>
      </c>
      <c r="K124" s="23" t="s">
        <v>15</v>
      </c>
    </row>
    <row r="125" ht="22.5" customHeight="1">
      <c r="A125" s="147">
        <v>46175.0</v>
      </c>
      <c r="B125" s="15">
        <v>46161.0</v>
      </c>
      <c r="C125" s="44">
        <v>44682.0</v>
      </c>
      <c r="D125" s="181" t="s">
        <v>31994</v>
      </c>
      <c r="E125" s="100"/>
      <c r="F125" s="112" t="str">
        <f t="shared" si="1"/>
        <v>ALEX ANTONIO ASTETE NAVARRETE </v>
      </c>
      <c r="G125" s="100" t="s">
        <v>31995</v>
      </c>
      <c r="H125" s="39" t="s">
        <v>12</v>
      </c>
      <c r="I125" s="27"/>
      <c r="J125" s="189" t="s">
        <v>17</v>
      </c>
      <c r="K125" s="23" t="s">
        <v>15</v>
      </c>
    </row>
    <row r="126" ht="22.5" customHeight="1">
      <c r="A126" s="147">
        <v>46175.0</v>
      </c>
      <c r="B126" s="15">
        <v>46161.0</v>
      </c>
      <c r="C126" s="44">
        <v>43678.0</v>
      </c>
      <c r="D126" s="181" t="s">
        <v>31996</v>
      </c>
      <c r="E126" s="100"/>
      <c r="F126" s="112" t="str">
        <f t="shared" si="1"/>
        <v>VINCENZO ANDRE SESSAREGO BAHAMONDE </v>
      </c>
      <c r="G126" s="100" t="s">
        <v>31997</v>
      </c>
      <c r="H126" s="190"/>
      <c r="I126" s="27"/>
      <c r="J126" s="189" t="s">
        <v>17</v>
      </c>
      <c r="K126" s="28"/>
    </row>
    <row r="127" ht="22.5" customHeight="1">
      <c r="A127" s="147">
        <v>46175.0</v>
      </c>
      <c r="B127" s="15">
        <v>46162.0</v>
      </c>
      <c r="C127" s="44">
        <v>43800.0</v>
      </c>
      <c r="D127" s="181" t="s">
        <v>31998</v>
      </c>
      <c r="E127" s="100"/>
      <c r="F127" s="112" t="str">
        <f t="shared" si="1"/>
        <v>LUIS ANTONIO RODRÍGUEZ LEIVA </v>
      </c>
      <c r="G127" s="100" t="s">
        <v>31999</v>
      </c>
      <c r="H127" s="190"/>
      <c r="I127" s="27"/>
      <c r="J127" s="189" t="s">
        <v>17</v>
      </c>
      <c r="K127" s="28"/>
    </row>
    <row r="128" ht="22.5" customHeight="1">
      <c r="A128" s="147">
        <v>46175.0</v>
      </c>
      <c r="B128" s="15">
        <v>46164.0</v>
      </c>
      <c r="C128" s="44">
        <v>43617.0</v>
      </c>
      <c r="D128" s="196" t="s">
        <v>32000</v>
      </c>
      <c r="E128" s="100"/>
      <c r="F128" s="112" t="str">
        <f t="shared" si="1"/>
        <v>GERMÁN GUSTAVO AHUMADA DÍAZ </v>
      </c>
      <c r="G128" s="100" t="s">
        <v>32001</v>
      </c>
      <c r="H128" s="39" t="s">
        <v>12</v>
      </c>
      <c r="I128" s="27"/>
      <c r="J128" s="189" t="s">
        <v>17</v>
      </c>
      <c r="K128" s="23" t="s">
        <v>15</v>
      </c>
    </row>
    <row r="129" ht="22.5" customHeight="1">
      <c r="A129" s="147">
        <v>46175.0</v>
      </c>
      <c r="B129" s="15">
        <v>46164.0</v>
      </c>
      <c r="C129" s="44">
        <v>43617.0</v>
      </c>
      <c r="D129" s="181" t="s">
        <v>32002</v>
      </c>
      <c r="E129" s="100"/>
      <c r="F129" s="112" t="str">
        <f t="shared" si="1"/>
        <v>RODRIGO FERNANDO AZÓCAR DONOSO </v>
      </c>
      <c r="G129" s="100" t="s">
        <v>32003</v>
      </c>
      <c r="H129" s="39" t="s">
        <v>12</v>
      </c>
      <c r="I129" s="27"/>
      <c r="J129" s="189" t="s">
        <v>17</v>
      </c>
      <c r="K129" s="23" t="s">
        <v>15</v>
      </c>
    </row>
    <row r="130" ht="22.5" customHeight="1">
      <c r="A130" s="147">
        <v>46175.0</v>
      </c>
      <c r="B130" s="15">
        <v>46164.0</v>
      </c>
      <c r="C130" s="44">
        <v>43678.0</v>
      </c>
      <c r="D130" s="181" t="s">
        <v>32004</v>
      </c>
      <c r="E130" s="100"/>
      <c r="F130" s="112" t="str">
        <f t="shared" si="1"/>
        <v>VALENTINA ISABEL OYARZÚN MONTOYA </v>
      </c>
      <c r="G130" s="100" t="s">
        <v>32005</v>
      </c>
      <c r="H130" s="39" t="s">
        <v>12</v>
      </c>
      <c r="I130" s="27"/>
      <c r="J130" s="189" t="s">
        <v>17</v>
      </c>
      <c r="K130" s="23" t="s">
        <v>15</v>
      </c>
    </row>
    <row r="131" ht="22.5" customHeight="1">
      <c r="A131" s="147">
        <v>46175.0</v>
      </c>
      <c r="B131" s="15">
        <v>46164.0</v>
      </c>
      <c r="C131" s="44">
        <v>45200.0</v>
      </c>
      <c r="D131" s="181" t="s">
        <v>32006</v>
      </c>
      <c r="E131" s="100"/>
      <c r="F131" s="112" t="str">
        <f t="shared" si="1"/>
        <v>CHERIE ANDREA ARCE CORTÉS </v>
      </c>
      <c r="G131" s="100" t="s">
        <v>32007</v>
      </c>
      <c r="H131" s="39" t="s">
        <v>12</v>
      </c>
      <c r="I131" s="27"/>
      <c r="J131" s="189" t="s">
        <v>17</v>
      </c>
      <c r="K131" s="23" t="s">
        <v>15</v>
      </c>
    </row>
    <row r="132" ht="22.5" customHeight="1">
      <c r="A132" s="147">
        <v>46175.0</v>
      </c>
      <c r="B132" s="15">
        <v>46164.0</v>
      </c>
      <c r="C132" s="44">
        <v>43617.0</v>
      </c>
      <c r="D132" s="181" t="s">
        <v>32008</v>
      </c>
      <c r="E132" s="100"/>
      <c r="F132" s="112" t="str">
        <f t="shared" si="1"/>
        <v>IVÁN ARTURO IBACACHE PIZARRO </v>
      </c>
      <c r="G132" s="100" t="s">
        <v>32009</v>
      </c>
      <c r="H132" s="39" t="s">
        <v>12</v>
      </c>
      <c r="I132" s="27"/>
      <c r="J132" s="189" t="s">
        <v>17</v>
      </c>
      <c r="K132" s="23" t="s">
        <v>15</v>
      </c>
    </row>
    <row r="133" ht="22.5" customHeight="1">
      <c r="A133" s="147">
        <v>46175.0</v>
      </c>
      <c r="B133" s="15">
        <v>46168.0</v>
      </c>
      <c r="C133" s="44">
        <v>42401.0</v>
      </c>
      <c r="D133" s="181" t="s">
        <v>32010</v>
      </c>
      <c r="E133" s="100"/>
      <c r="F133" s="112" t="str">
        <f t="shared" si="1"/>
        <v>CÉSAR ANDRÉS LÓPEZ CARRILLO </v>
      </c>
      <c r="G133" s="100" t="s">
        <v>32011</v>
      </c>
      <c r="H133" s="190"/>
      <c r="I133" s="27"/>
      <c r="J133" s="189" t="s">
        <v>17</v>
      </c>
      <c r="K133" s="28"/>
    </row>
    <row r="134" ht="22.5" customHeight="1">
      <c r="A134" s="147">
        <v>46175.0</v>
      </c>
      <c r="B134" s="15">
        <v>46168.0</v>
      </c>
      <c r="C134" s="44">
        <v>41944.0</v>
      </c>
      <c r="D134" s="181" t="s">
        <v>32012</v>
      </c>
      <c r="E134" s="100"/>
      <c r="F134" s="112" t="str">
        <f t="shared" si="1"/>
        <v>KATHERINE AYLEEN LAFARGA BURGOS </v>
      </c>
      <c r="G134" s="100" t="s">
        <v>19602</v>
      </c>
      <c r="H134" s="190"/>
      <c r="I134" s="27"/>
      <c r="J134" s="189" t="s">
        <v>17</v>
      </c>
      <c r="K134" s="28"/>
    </row>
    <row r="135" ht="22.5" customHeight="1">
      <c r="A135" s="147">
        <v>46175.0</v>
      </c>
      <c r="B135" s="15">
        <v>46168.0</v>
      </c>
      <c r="C135" s="44">
        <v>40787.0</v>
      </c>
      <c r="D135" s="181" t="s">
        <v>32013</v>
      </c>
      <c r="E135" s="100"/>
      <c r="F135" s="112" t="str">
        <f t="shared" si="1"/>
        <v>WALDO ALBERTO LARA CHACANA </v>
      </c>
      <c r="G135" s="100" t="s">
        <v>32014</v>
      </c>
      <c r="H135" s="190"/>
      <c r="I135" s="27"/>
      <c r="J135" s="189" t="s">
        <v>17</v>
      </c>
      <c r="K135" s="28"/>
    </row>
    <row r="136" ht="22.5" customHeight="1">
      <c r="A136" s="147">
        <v>46175.0</v>
      </c>
      <c r="B136" s="15">
        <v>46168.0</v>
      </c>
      <c r="C136" s="44">
        <v>45536.0</v>
      </c>
      <c r="D136" s="181" t="s">
        <v>32015</v>
      </c>
      <c r="E136" s="100"/>
      <c r="F136" s="112" t="str">
        <f t="shared" si="1"/>
        <v>MARCELO FRANCISCO ESCOBAR CONTRERAS </v>
      </c>
      <c r="G136" s="100" t="s">
        <v>32016</v>
      </c>
      <c r="H136" s="39" t="s">
        <v>12</v>
      </c>
      <c r="I136" s="27"/>
      <c r="J136" s="189" t="s">
        <v>17</v>
      </c>
      <c r="K136" s="23" t="s">
        <v>15</v>
      </c>
    </row>
    <row r="137" ht="22.5" customHeight="1">
      <c r="A137" s="147">
        <v>46175.0</v>
      </c>
      <c r="B137" s="15">
        <v>46168.0</v>
      </c>
      <c r="C137" s="44">
        <v>43647.0</v>
      </c>
      <c r="D137" s="181" t="s">
        <v>32017</v>
      </c>
      <c r="E137" s="100"/>
      <c r="F137" s="112" t="str">
        <f t="shared" si="1"/>
        <v>ANDREA ESTHER ZAMORA FERNÁNDEZ </v>
      </c>
      <c r="G137" s="100" t="s">
        <v>32018</v>
      </c>
      <c r="H137" s="39" t="s">
        <v>12</v>
      </c>
      <c r="I137" s="27"/>
      <c r="J137" s="189" t="s">
        <v>17</v>
      </c>
      <c r="K137" s="23" t="s">
        <v>15</v>
      </c>
    </row>
    <row r="138" ht="22.5" customHeight="1">
      <c r="A138" s="147">
        <v>46175.0</v>
      </c>
      <c r="B138" s="15">
        <v>46168.0</v>
      </c>
      <c r="C138" s="44">
        <v>40210.0</v>
      </c>
      <c r="D138" s="181" t="s">
        <v>32019</v>
      </c>
      <c r="E138" s="100"/>
      <c r="F138" s="112" t="str">
        <f t="shared" si="1"/>
        <v>JUAN PABLO ANDONIE YANY </v>
      </c>
      <c r="G138" s="100" t="s">
        <v>32020</v>
      </c>
      <c r="H138" s="39" t="s">
        <v>12</v>
      </c>
      <c r="I138" s="27"/>
      <c r="J138" s="189" t="s">
        <v>17</v>
      </c>
      <c r="K138" s="23" t="s">
        <v>15</v>
      </c>
    </row>
    <row r="139" ht="22.5" customHeight="1">
      <c r="A139" s="147">
        <v>46175.0</v>
      </c>
      <c r="B139" s="15">
        <v>46168.0</v>
      </c>
      <c r="C139" s="44">
        <v>43556.0</v>
      </c>
      <c r="D139" s="181" t="s">
        <v>32021</v>
      </c>
      <c r="E139" s="100"/>
      <c r="F139" s="112" t="str">
        <f t="shared" si="1"/>
        <v>LIDIA INÉS MUÑOZ SALGADO </v>
      </c>
      <c r="G139" s="100" t="s">
        <v>32022</v>
      </c>
      <c r="H139" s="39" t="s">
        <v>12</v>
      </c>
      <c r="I139" s="27"/>
      <c r="J139" s="189" t="s">
        <v>17</v>
      </c>
      <c r="K139" s="23" t="s">
        <v>15</v>
      </c>
    </row>
    <row r="140" ht="22.5" customHeight="1">
      <c r="A140" s="147">
        <v>46175.0</v>
      </c>
      <c r="B140" s="15">
        <v>46168.0</v>
      </c>
      <c r="C140" s="44">
        <v>41699.0</v>
      </c>
      <c r="D140" s="181" t="s">
        <v>32023</v>
      </c>
      <c r="E140" s="100"/>
      <c r="F140" s="112" t="str">
        <f t="shared" si="1"/>
        <v>REYNALDO OCTAVIANO SALINAS ORELLANA </v>
      </c>
      <c r="G140" s="100" t="s">
        <v>32024</v>
      </c>
      <c r="H140" s="39" t="s">
        <v>12</v>
      </c>
      <c r="I140" s="27"/>
      <c r="J140" s="189" t="s">
        <v>17</v>
      </c>
      <c r="K140" s="23" t="s">
        <v>15</v>
      </c>
    </row>
    <row r="141" ht="22.5" customHeight="1">
      <c r="A141" s="147">
        <v>46175.0</v>
      </c>
      <c r="B141" s="15">
        <v>46170.0</v>
      </c>
      <c r="C141" s="44">
        <v>40725.0</v>
      </c>
      <c r="D141" s="181" t="s">
        <v>32025</v>
      </c>
      <c r="E141" s="100"/>
      <c r="F141" s="112" t="str">
        <f t="shared" si="1"/>
        <v>NELSON PATRICIO TOLEDO MIÑAN </v>
      </c>
      <c r="G141" s="100" t="s">
        <v>32026</v>
      </c>
      <c r="H141" s="39" t="s">
        <v>12</v>
      </c>
      <c r="I141" s="27"/>
      <c r="J141" s="189" t="s">
        <v>19</v>
      </c>
      <c r="K141" s="23" t="s">
        <v>15</v>
      </c>
    </row>
    <row r="142" ht="22.5" customHeight="1">
      <c r="A142" s="147">
        <v>46175.0</v>
      </c>
      <c r="B142" s="15">
        <v>46171.0</v>
      </c>
      <c r="C142" s="44">
        <v>43556.0</v>
      </c>
      <c r="D142" s="181" t="s">
        <v>32027</v>
      </c>
      <c r="E142" s="100"/>
      <c r="F142" s="112" t="str">
        <f t="shared" si="1"/>
        <v>CHRISTIAN EDUARDO ARAYA BADILLA </v>
      </c>
      <c r="G142" s="100" t="s">
        <v>32028</v>
      </c>
      <c r="H142" s="39" t="s">
        <v>12</v>
      </c>
      <c r="I142" s="27"/>
      <c r="J142" s="189" t="s">
        <v>17</v>
      </c>
      <c r="K142" s="23" t="s">
        <v>15</v>
      </c>
    </row>
    <row r="143" ht="22.5" customHeight="1">
      <c r="A143" s="147">
        <v>46175.0</v>
      </c>
      <c r="B143" s="15">
        <v>46171.0</v>
      </c>
      <c r="C143" s="44">
        <v>45383.0</v>
      </c>
      <c r="D143" s="181" t="s">
        <v>32029</v>
      </c>
      <c r="E143" s="100"/>
      <c r="F143" s="112" t="str">
        <f t="shared" si="1"/>
        <v>LUIS ORLANDO ORTIZ GARCÍA </v>
      </c>
      <c r="G143" s="100" t="s">
        <v>32030</v>
      </c>
      <c r="H143" s="39" t="s">
        <v>12</v>
      </c>
      <c r="I143" s="27"/>
      <c r="J143" s="189" t="s">
        <v>17</v>
      </c>
      <c r="K143" s="23" t="s">
        <v>15</v>
      </c>
    </row>
    <row r="144" ht="22.5" customHeight="1">
      <c r="A144" s="147">
        <v>46175.0</v>
      </c>
      <c r="B144" s="15">
        <v>46171.0</v>
      </c>
      <c r="C144" s="44">
        <v>44621.0</v>
      </c>
      <c r="D144" s="181" t="s">
        <v>32031</v>
      </c>
      <c r="E144" s="100"/>
      <c r="F144" s="112" t="str">
        <f t="shared" si="1"/>
        <v>FRANCISCO JAVIER FARÍAS REYES </v>
      </c>
      <c r="G144" s="100" t="s">
        <v>32032</v>
      </c>
      <c r="H144" s="190"/>
      <c r="I144" s="27"/>
      <c r="J144" s="189" t="s">
        <v>17</v>
      </c>
      <c r="K144" s="28"/>
    </row>
    <row r="145" ht="22.5" customHeight="1">
      <c r="A145" s="147">
        <v>46175.0</v>
      </c>
      <c r="B145" s="15">
        <v>46171.0</v>
      </c>
      <c r="C145" s="44">
        <v>44621.0</v>
      </c>
      <c r="D145" s="181" t="s">
        <v>32033</v>
      </c>
      <c r="E145" s="100"/>
      <c r="F145" s="112" t="str">
        <f t="shared" si="1"/>
        <v>CLAUDIO ANDRÉS WAGHORN OLAVE </v>
      </c>
      <c r="G145" s="100" t="s">
        <v>32034</v>
      </c>
      <c r="H145" s="39" t="s">
        <v>12</v>
      </c>
      <c r="I145" s="27"/>
      <c r="J145" s="189" t="s">
        <v>17</v>
      </c>
      <c r="K145" s="23" t="s">
        <v>15</v>
      </c>
    </row>
    <row r="146" ht="22.5" customHeight="1">
      <c r="A146" s="147">
        <v>46175.0</v>
      </c>
      <c r="B146" s="15">
        <v>46171.0</v>
      </c>
      <c r="C146" s="44">
        <v>45139.0</v>
      </c>
      <c r="D146" s="181" t="s">
        <v>32035</v>
      </c>
      <c r="E146" s="100"/>
      <c r="F146" s="112" t="str">
        <f t="shared" si="1"/>
        <v>VÍCTOR MAURICIO NAVARRO JARAMILLO </v>
      </c>
      <c r="G146" s="100" t="s">
        <v>32036</v>
      </c>
      <c r="H146" s="39" t="s">
        <v>12</v>
      </c>
      <c r="I146" s="27"/>
      <c r="J146" s="189" t="s">
        <v>17</v>
      </c>
      <c r="K146" s="23" t="s">
        <v>30</v>
      </c>
    </row>
    <row r="147" ht="22.5" customHeight="1">
      <c r="A147" s="147">
        <v>46175.0</v>
      </c>
      <c r="B147" s="15">
        <v>46171.0</v>
      </c>
      <c r="C147" s="44">
        <v>44562.0</v>
      </c>
      <c r="D147" s="181" t="s">
        <v>32037</v>
      </c>
      <c r="E147" s="100"/>
      <c r="F147" s="112" t="str">
        <f t="shared" si="1"/>
        <v>GUILLERMINA DEL CARMEN ROZAS QUEZADA </v>
      </c>
      <c r="G147" s="100" t="s">
        <v>32038</v>
      </c>
      <c r="H147" s="39" t="s">
        <v>12</v>
      </c>
      <c r="I147" s="27"/>
      <c r="J147" s="189" t="s">
        <v>17</v>
      </c>
      <c r="K147" s="23" t="s">
        <v>15</v>
      </c>
    </row>
    <row r="148" ht="22.5" customHeight="1">
      <c r="A148" s="147">
        <v>46175.0</v>
      </c>
      <c r="B148" s="15">
        <v>46171.0</v>
      </c>
      <c r="C148" s="44">
        <v>45383.0</v>
      </c>
      <c r="D148" s="181" t="s">
        <v>32039</v>
      </c>
      <c r="E148" s="100"/>
      <c r="F148" s="112" t="str">
        <f t="shared" si="1"/>
        <v>SERGIO RODRIGO RIQUELME GUTIÉRREZ </v>
      </c>
      <c r="G148" s="100" t="s">
        <v>32040</v>
      </c>
      <c r="H148" s="39" t="s">
        <v>12</v>
      </c>
      <c r="I148" s="27"/>
      <c r="J148" s="189" t="s">
        <v>17</v>
      </c>
      <c r="K148" s="23" t="s">
        <v>15</v>
      </c>
    </row>
    <row r="149" ht="22.5" customHeight="1">
      <c r="A149" s="147">
        <v>46175.0</v>
      </c>
      <c r="B149" s="15">
        <v>46171.0</v>
      </c>
      <c r="C149" s="44">
        <v>43647.0</v>
      </c>
      <c r="D149" s="181" t="s">
        <v>32041</v>
      </c>
      <c r="E149" s="100"/>
      <c r="F149" s="112" t="str">
        <f t="shared" si="1"/>
        <v>PAMELA DEL CARMEN ARANCIBIA FLORES </v>
      </c>
      <c r="G149" s="100" t="s">
        <v>32042</v>
      </c>
      <c r="H149" s="190"/>
      <c r="I149" s="27"/>
      <c r="J149" s="189" t="s">
        <v>17</v>
      </c>
      <c r="K149" s="28"/>
    </row>
    <row r="150" ht="22.5" customHeight="1">
      <c r="A150" s="147">
        <v>46175.0</v>
      </c>
      <c r="B150" s="15">
        <v>46171.0</v>
      </c>
      <c r="C150" s="44">
        <v>45139.0</v>
      </c>
      <c r="D150" s="181" t="s">
        <v>32043</v>
      </c>
      <c r="E150" s="100"/>
      <c r="F150" s="112" t="str">
        <f t="shared" si="1"/>
        <v>CECILIA DEL CARMEN ROJAS PALMA </v>
      </c>
      <c r="G150" s="100" t="s">
        <v>32044</v>
      </c>
      <c r="H150" s="39" t="s">
        <v>12</v>
      </c>
      <c r="I150" s="27"/>
      <c r="J150" s="189" t="s">
        <v>17</v>
      </c>
      <c r="K150" s="23" t="s">
        <v>15</v>
      </c>
    </row>
    <row r="151" ht="22.5" customHeight="1">
      <c r="A151" s="147">
        <v>46175.0</v>
      </c>
      <c r="B151" s="15">
        <v>46171.0</v>
      </c>
      <c r="C151" s="44">
        <v>43739.0</v>
      </c>
      <c r="D151" s="181" t="s">
        <v>32045</v>
      </c>
      <c r="E151" s="100"/>
      <c r="F151" s="112" t="str">
        <f t="shared" si="1"/>
        <v>HERNAN OSCAR ALVAREZ OLIVARES </v>
      </c>
      <c r="G151" s="100" t="s">
        <v>32046</v>
      </c>
      <c r="H151" s="190"/>
      <c r="I151" s="27"/>
      <c r="J151" s="189" t="s">
        <v>17</v>
      </c>
      <c r="K151" s="28"/>
    </row>
    <row r="152" ht="22.5" customHeight="1">
      <c r="A152" s="147">
        <v>46175.0</v>
      </c>
      <c r="B152" s="15">
        <v>46171.0</v>
      </c>
      <c r="C152" s="44">
        <v>45292.0</v>
      </c>
      <c r="D152" s="181" t="s">
        <v>32047</v>
      </c>
      <c r="E152" s="100"/>
      <c r="F152" s="112" t="str">
        <f t="shared" si="1"/>
        <v>ISABEL PAULINA MAUREIRA LEIVA </v>
      </c>
      <c r="G152" s="100" t="s">
        <v>32048</v>
      </c>
      <c r="H152" s="39" t="s">
        <v>12</v>
      </c>
      <c r="I152" s="27"/>
      <c r="J152" s="189" t="s">
        <v>17</v>
      </c>
      <c r="K152" s="23" t="s">
        <v>15</v>
      </c>
    </row>
    <row r="153" ht="22.5" customHeight="1">
      <c r="A153" s="147">
        <v>46175.0</v>
      </c>
      <c r="B153" s="15">
        <v>46171.0</v>
      </c>
      <c r="C153" s="44">
        <v>45444.0</v>
      </c>
      <c r="D153" s="181" t="s">
        <v>32049</v>
      </c>
      <c r="E153" s="100"/>
      <c r="F153" s="112" t="str">
        <f t="shared" si="1"/>
        <v>JOSÉ MIGUEL CONTRERAS AGUILERA </v>
      </c>
      <c r="G153" s="100" t="s">
        <v>32050</v>
      </c>
      <c r="H153" s="39" t="s">
        <v>12</v>
      </c>
      <c r="I153" s="27"/>
      <c r="J153" s="189" t="s">
        <v>17</v>
      </c>
      <c r="K153" s="23" t="s">
        <v>15</v>
      </c>
    </row>
    <row r="154" ht="22.5" customHeight="1">
      <c r="A154" s="147">
        <v>46175.0</v>
      </c>
      <c r="B154" s="15">
        <v>46174.0</v>
      </c>
      <c r="C154" s="44">
        <v>44228.0</v>
      </c>
      <c r="D154" s="181" t="s">
        <v>32051</v>
      </c>
      <c r="E154" s="100"/>
      <c r="F154" s="112" t="str">
        <f t="shared" si="1"/>
        <v>EMERSON SEBASTIÁN GUTIÉRREZ MORENO </v>
      </c>
      <c r="G154" s="100" t="s">
        <v>32052</v>
      </c>
      <c r="H154" s="190"/>
      <c r="I154" s="27"/>
      <c r="J154" s="189" t="s">
        <v>17</v>
      </c>
      <c r="K154" s="28"/>
    </row>
    <row r="155" ht="22.5" customHeight="1">
      <c r="A155" s="147">
        <v>46175.0</v>
      </c>
      <c r="B155" s="15">
        <v>46174.0</v>
      </c>
      <c r="C155" s="44">
        <v>44593.0</v>
      </c>
      <c r="D155" s="181" t="s">
        <v>32053</v>
      </c>
      <c r="E155" s="100"/>
      <c r="F155" s="112" t="str">
        <f t="shared" si="1"/>
        <v>MANUEL ERNESTO AGUIRRE DUARTE </v>
      </c>
      <c r="G155" s="100" t="s">
        <v>32054</v>
      </c>
      <c r="H155" s="39" t="s">
        <v>12</v>
      </c>
      <c r="I155" s="27"/>
      <c r="J155" s="189" t="s">
        <v>17</v>
      </c>
      <c r="K155" s="23" t="s">
        <v>15</v>
      </c>
    </row>
    <row r="156" ht="22.5" customHeight="1">
      <c r="A156" s="147">
        <v>46175.0</v>
      </c>
      <c r="B156" s="15">
        <v>46174.0</v>
      </c>
      <c r="C156" s="44">
        <v>42614.0</v>
      </c>
      <c r="D156" s="181" t="s">
        <v>32055</v>
      </c>
      <c r="E156" s="100"/>
      <c r="F156" s="112" t="str">
        <f t="shared" si="1"/>
        <v>ALEXIS YAMIL NARANJO VERA </v>
      </c>
      <c r="G156" s="100" t="s">
        <v>32056</v>
      </c>
      <c r="H156" s="190"/>
      <c r="I156" s="27"/>
      <c r="J156" s="189" t="s">
        <v>17</v>
      </c>
      <c r="K156" s="23" t="s">
        <v>15</v>
      </c>
    </row>
    <row r="157" ht="22.5" customHeight="1">
      <c r="A157" s="147">
        <v>46175.0</v>
      </c>
      <c r="B157" s="195">
        <v>46175.0</v>
      </c>
      <c r="C157" s="44">
        <v>45444.0</v>
      </c>
      <c r="D157" s="181" t="s">
        <v>32057</v>
      </c>
      <c r="E157" s="100"/>
      <c r="F157" s="112" t="str">
        <f t="shared" si="1"/>
        <v>MARCO ANTONIO TRONCOSO GUAJARDO </v>
      </c>
      <c r="G157" s="100" t="s">
        <v>32058</v>
      </c>
      <c r="H157" s="39" t="s">
        <v>12</v>
      </c>
      <c r="I157" s="27"/>
      <c r="J157" s="189" t="s">
        <v>19</v>
      </c>
      <c r="K157" s="23" t="s">
        <v>15</v>
      </c>
    </row>
    <row r="158" ht="22.5" customHeight="1">
      <c r="A158" s="147">
        <v>46175.0</v>
      </c>
      <c r="B158" s="15">
        <v>46176.0</v>
      </c>
      <c r="C158" s="44">
        <v>45748.0</v>
      </c>
      <c r="D158" s="181" t="s">
        <v>32059</v>
      </c>
      <c r="E158" s="100"/>
      <c r="F158" s="112" t="str">
        <f t="shared" si="1"/>
        <v>DANIELA PAZ MUÑOZ GARCIA </v>
      </c>
      <c r="G158" s="100" t="s">
        <v>32060</v>
      </c>
      <c r="H158" s="39" t="s">
        <v>12</v>
      </c>
      <c r="I158" s="27"/>
      <c r="J158" s="189" t="s">
        <v>17</v>
      </c>
      <c r="K158" s="23" t="s">
        <v>15</v>
      </c>
    </row>
    <row r="159" ht="22.5" customHeight="1">
      <c r="A159" s="147">
        <v>46175.0</v>
      </c>
      <c r="B159" s="15"/>
      <c r="C159" s="44"/>
      <c r="D159" s="181" t="s">
        <v>32061</v>
      </c>
      <c r="E159" s="100"/>
      <c r="F159" s="112" t="str">
        <f t="shared" si="1"/>
        <v>ANDRÉS AGUSTÍN DÍAZ MONTENEGRO </v>
      </c>
      <c r="G159" s="100" t="s">
        <v>32062</v>
      </c>
      <c r="H159" s="39" t="s">
        <v>12</v>
      </c>
      <c r="I159" s="27"/>
      <c r="J159" s="189" t="s">
        <v>14</v>
      </c>
      <c r="K159" s="28"/>
    </row>
    <row r="160" ht="22.5" customHeight="1">
      <c r="A160" s="147">
        <v>46175.0</v>
      </c>
      <c r="B160" s="15"/>
      <c r="C160" s="44"/>
      <c r="D160" s="181" t="s">
        <v>32063</v>
      </c>
      <c r="E160" s="100"/>
      <c r="F160" s="112" t="str">
        <f t="shared" si="1"/>
        <v>ANGIE CAROLINA ARAOS TOBAR </v>
      </c>
      <c r="G160" s="100" t="s">
        <v>32064</v>
      </c>
      <c r="H160" s="190"/>
      <c r="I160" s="27"/>
      <c r="J160" s="189" t="s">
        <v>14</v>
      </c>
      <c r="K160" s="28"/>
    </row>
    <row r="161" ht="22.5" customHeight="1">
      <c r="A161" s="147">
        <v>46175.0</v>
      </c>
      <c r="B161" s="15"/>
      <c r="C161" s="44"/>
      <c r="D161" s="181" t="s">
        <v>32065</v>
      </c>
      <c r="E161" s="100"/>
      <c r="F161" s="112" t="str">
        <f t="shared" si="1"/>
        <v>SEBASTIÁN ADOLFO BARAHONA ROMERO </v>
      </c>
      <c r="G161" s="100" t="s">
        <v>32066</v>
      </c>
      <c r="H161" s="39" t="s">
        <v>12</v>
      </c>
      <c r="I161" s="27"/>
      <c r="J161" s="189" t="s">
        <v>14</v>
      </c>
      <c r="K161" s="28"/>
    </row>
    <row r="162" ht="22.5" customHeight="1">
      <c r="A162" s="147">
        <v>46175.0</v>
      </c>
      <c r="B162" s="15"/>
      <c r="C162" s="46" t="s">
        <v>1772</v>
      </c>
      <c r="D162" s="181" t="s">
        <v>32067</v>
      </c>
      <c r="E162" s="100"/>
      <c r="F162" s="112" t="str">
        <f t="shared" si="1"/>
        <v>FELIPE RODOLFO GUERRERO VILLEGAS </v>
      </c>
      <c r="G162" s="100" t="s">
        <v>32068</v>
      </c>
      <c r="H162" s="190"/>
      <c r="I162" s="27"/>
      <c r="J162" s="189" t="s">
        <v>21</v>
      </c>
      <c r="K162" s="28"/>
    </row>
    <row r="163" ht="22.5" customHeight="1">
      <c r="A163" s="147">
        <v>46175.0</v>
      </c>
      <c r="B163" s="15"/>
      <c r="C163" s="44"/>
      <c r="D163" s="181" t="s">
        <v>32069</v>
      </c>
      <c r="E163" s="100"/>
      <c r="F163" s="112" t="str">
        <f t="shared" si="1"/>
        <v>FRANCO LUCIANO GÓMEZ BRIGANTI </v>
      </c>
      <c r="G163" s="100" t="s">
        <v>21123</v>
      </c>
      <c r="H163" s="39" t="s">
        <v>12</v>
      </c>
      <c r="I163" s="27"/>
      <c r="J163" s="189" t="s">
        <v>14</v>
      </c>
      <c r="K163" s="28"/>
    </row>
    <row r="164" ht="22.5" customHeight="1">
      <c r="A164" s="147">
        <v>46175.0</v>
      </c>
      <c r="B164" s="15"/>
      <c r="C164" s="44"/>
      <c r="D164" s="181" t="s">
        <v>32070</v>
      </c>
      <c r="E164" s="100"/>
      <c r="F164" s="112" t="str">
        <f t="shared" si="1"/>
        <v>FERNANDO ALEXANDER BALDRICH MALDONADO </v>
      </c>
      <c r="G164" s="100" t="s">
        <v>4625</v>
      </c>
      <c r="H164" s="39" t="s">
        <v>12</v>
      </c>
      <c r="I164" s="27"/>
      <c r="J164" s="189" t="s">
        <v>14</v>
      </c>
      <c r="K164" s="28"/>
    </row>
    <row r="165" ht="22.5" customHeight="1">
      <c r="A165" s="147">
        <v>46175.0</v>
      </c>
      <c r="B165" s="15"/>
      <c r="C165" s="44"/>
      <c r="D165" s="181" t="s">
        <v>32071</v>
      </c>
      <c r="E165" s="100"/>
      <c r="F165" s="112" t="str">
        <f t="shared" si="1"/>
        <v>JUAN CARLOS PIZARRO VILLEGAS </v>
      </c>
      <c r="G165" s="100" t="s">
        <v>32072</v>
      </c>
      <c r="H165" s="190"/>
      <c r="I165" s="27"/>
      <c r="J165" s="189" t="s">
        <v>14</v>
      </c>
      <c r="K165" s="28"/>
    </row>
    <row r="166" ht="22.5" customHeight="1">
      <c r="A166" s="147">
        <v>46175.0</v>
      </c>
      <c r="B166" s="15"/>
      <c r="C166" s="44"/>
      <c r="D166" s="181" t="s">
        <v>32073</v>
      </c>
      <c r="E166" s="100"/>
      <c r="F166" s="112" t="str">
        <f t="shared" si="1"/>
        <v>JORGE NICOLÁS GAVILÁN VILLEGAS </v>
      </c>
      <c r="G166" s="100" t="s">
        <v>32074</v>
      </c>
      <c r="H166" s="39" t="s">
        <v>12</v>
      </c>
      <c r="I166" s="27"/>
      <c r="J166" s="189" t="s">
        <v>14</v>
      </c>
      <c r="K166" s="28"/>
    </row>
    <row r="167" ht="22.5" customHeight="1">
      <c r="A167" s="147">
        <v>46175.0</v>
      </c>
      <c r="B167" s="15"/>
      <c r="C167" s="44"/>
      <c r="D167" s="181" t="s">
        <v>32075</v>
      </c>
      <c r="E167" s="100"/>
      <c r="F167" s="112" t="str">
        <f t="shared" si="1"/>
        <v>SEBASTIÁN BRANDO SCHUDECK NÚÑEZ </v>
      </c>
      <c r="G167" s="100" t="s">
        <v>18623</v>
      </c>
      <c r="H167" s="39" t="s">
        <v>12</v>
      </c>
      <c r="I167" s="27"/>
      <c r="J167" s="189" t="s">
        <v>14</v>
      </c>
      <c r="K167" s="28"/>
    </row>
    <row r="168" ht="22.5" customHeight="1">
      <c r="A168" s="147">
        <v>46175.0</v>
      </c>
      <c r="B168" s="15"/>
      <c r="C168" s="44"/>
      <c r="D168" s="181" t="s">
        <v>32076</v>
      </c>
      <c r="E168" s="100"/>
      <c r="F168" s="112" t="str">
        <f t="shared" si="1"/>
        <v>MAYLEEN FERNANDA REYES ZEPEDA </v>
      </c>
      <c r="G168" s="100" t="s">
        <v>32077</v>
      </c>
      <c r="H168" s="39" t="s">
        <v>12</v>
      </c>
      <c r="I168" s="27"/>
      <c r="J168" s="189" t="s">
        <v>14</v>
      </c>
      <c r="K168" s="28"/>
    </row>
    <row r="169" ht="22.5" customHeight="1">
      <c r="A169" s="147">
        <v>46175.0</v>
      </c>
      <c r="B169" s="15"/>
      <c r="C169" s="44"/>
      <c r="D169" s="181" t="s">
        <v>25452</v>
      </c>
      <c r="E169" s="100"/>
      <c r="F169" s="112" t="str">
        <f t="shared" si="1"/>
        <v>DOMINIQUE ARACELLY SALDÍAS VILLALOBOS </v>
      </c>
      <c r="G169" s="100" t="s">
        <v>25453</v>
      </c>
      <c r="H169" s="190"/>
      <c r="I169" s="27"/>
      <c r="J169" s="189" t="s">
        <v>14</v>
      </c>
      <c r="K169" s="28"/>
    </row>
    <row r="170" ht="22.5" customHeight="1">
      <c r="A170" s="147">
        <v>46175.0</v>
      </c>
      <c r="B170" s="15"/>
      <c r="C170" s="44"/>
      <c r="D170" s="181" t="s">
        <v>21263</v>
      </c>
      <c r="E170" s="100"/>
      <c r="F170" s="112" t="str">
        <f t="shared" si="1"/>
        <v>KEVIN ANDRÉS HERRERA BARRIGA </v>
      </c>
      <c r="G170" s="100" t="s">
        <v>21264</v>
      </c>
      <c r="H170" s="190"/>
      <c r="I170" s="27"/>
      <c r="J170" s="189"/>
      <c r="K170" s="28"/>
    </row>
    <row r="171" ht="22.5" customHeight="1">
      <c r="A171" s="147">
        <v>46175.0</v>
      </c>
      <c r="B171" s="15"/>
      <c r="C171" s="44"/>
      <c r="D171" s="181" t="s">
        <v>32078</v>
      </c>
      <c r="E171" s="100"/>
      <c r="F171" s="112" t="str">
        <f t="shared" si="1"/>
        <v>ANGÉLICA VELÁSQUEZ ARANCIBIA </v>
      </c>
      <c r="G171" s="100" t="s">
        <v>32079</v>
      </c>
      <c r="H171" s="39" t="s">
        <v>12</v>
      </c>
      <c r="I171" s="27"/>
      <c r="J171" s="189" t="s">
        <v>14</v>
      </c>
      <c r="K171" s="28"/>
    </row>
    <row r="172" ht="22.5" customHeight="1">
      <c r="A172" s="147">
        <v>46175.0</v>
      </c>
      <c r="B172" s="15"/>
      <c r="C172" s="44"/>
      <c r="D172" s="181" t="s">
        <v>32080</v>
      </c>
      <c r="E172" s="100"/>
      <c r="F172" s="112" t="str">
        <f t="shared" si="1"/>
        <v>MARTINA IGNACIA AMÉSTICA GAMBONI </v>
      </c>
      <c r="G172" s="100" t="s">
        <v>32081</v>
      </c>
      <c r="H172" s="39" t="s">
        <v>12</v>
      </c>
      <c r="I172" s="27"/>
      <c r="J172" s="189" t="s">
        <v>14</v>
      </c>
      <c r="K172" s="28"/>
    </row>
    <row r="173" ht="22.5" customHeight="1">
      <c r="A173" s="147">
        <v>46175.0</v>
      </c>
      <c r="B173" s="15"/>
      <c r="C173" s="44"/>
      <c r="D173" s="181" t="s">
        <v>32082</v>
      </c>
      <c r="E173" s="100"/>
      <c r="F173" s="112" t="str">
        <f t="shared" si="1"/>
        <v>MARCELO IGNACIO OJEDA MARTÍNEZ </v>
      </c>
      <c r="G173" s="100" t="s">
        <v>32083</v>
      </c>
      <c r="H173" s="39" t="s">
        <v>12</v>
      </c>
      <c r="I173" s="27"/>
      <c r="J173" s="189" t="s">
        <v>14</v>
      </c>
      <c r="K173" s="28"/>
    </row>
    <row r="174" ht="22.5" customHeight="1">
      <c r="A174" s="147">
        <v>46175.0</v>
      </c>
      <c r="B174" s="15"/>
      <c r="C174" s="44"/>
      <c r="D174" s="181" t="s">
        <v>32084</v>
      </c>
      <c r="E174" s="100"/>
      <c r="F174" s="112" t="str">
        <f t="shared" si="1"/>
        <v>MONSERRAT NOELIA DURÁN GÓMEZ </v>
      </c>
      <c r="G174" s="100" t="s">
        <v>32085</v>
      </c>
      <c r="H174" s="39" t="s">
        <v>12</v>
      </c>
      <c r="I174" s="27"/>
      <c r="J174" s="189" t="s">
        <v>14</v>
      </c>
      <c r="K174" s="28"/>
    </row>
    <row r="175" ht="22.5" customHeight="1">
      <c r="A175" s="147">
        <v>46175.0</v>
      </c>
      <c r="B175" s="46"/>
      <c r="C175" s="44"/>
      <c r="D175" s="181" t="s">
        <v>32086</v>
      </c>
      <c r="E175" s="100"/>
      <c r="F175" s="112" t="str">
        <f t="shared" si="1"/>
        <v>FELIPE ESTEBAN GUAJARDO OLGUÍN </v>
      </c>
      <c r="G175" s="100" t="s">
        <v>5570</v>
      </c>
      <c r="H175" s="190"/>
      <c r="I175" s="27"/>
      <c r="J175" s="189" t="s">
        <v>21</v>
      </c>
      <c r="K175" s="23" t="s">
        <v>30</v>
      </c>
    </row>
    <row r="176" ht="22.5" customHeight="1">
      <c r="A176" s="147">
        <v>46175.0</v>
      </c>
      <c r="B176" s="15"/>
      <c r="C176" s="44"/>
      <c r="D176" s="181" t="s">
        <v>32087</v>
      </c>
      <c r="E176" s="100"/>
      <c r="F176" s="112" t="str">
        <f t="shared" si="1"/>
        <v>DANIEL JAVIER BAJOIT CORRAL </v>
      </c>
      <c r="G176" s="100" t="s">
        <v>32088</v>
      </c>
      <c r="H176" s="190"/>
      <c r="I176" s="27"/>
      <c r="J176" s="189" t="s">
        <v>14</v>
      </c>
      <c r="K176" s="28"/>
    </row>
    <row r="177" ht="22.5" customHeight="1">
      <c r="A177" s="147">
        <v>46175.0</v>
      </c>
      <c r="B177" s="15"/>
      <c r="C177" s="44"/>
      <c r="D177" s="181" t="s">
        <v>32089</v>
      </c>
      <c r="E177" s="100"/>
      <c r="F177" s="112" t="str">
        <f t="shared" si="1"/>
        <v>JOAQUÍN ANTONIO SALAZAR HERNÁNDEZ </v>
      </c>
      <c r="G177" s="100" t="s">
        <v>32090</v>
      </c>
      <c r="H177" s="39" t="s">
        <v>12</v>
      </c>
      <c r="I177" s="27"/>
      <c r="J177" s="189" t="s">
        <v>14</v>
      </c>
      <c r="K177" s="28"/>
    </row>
    <row r="178" ht="22.5" customHeight="1">
      <c r="A178" s="147">
        <v>46175.0</v>
      </c>
      <c r="B178" s="15"/>
      <c r="C178" s="44"/>
      <c r="D178" s="181" t="s">
        <v>32091</v>
      </c>
      <c r="E178" s="100"/>
      <c r="F178" s="112" t="str">
        <f t="shared" si="1"/>
        <v>ANGEL ALFREDO SILVA GALLARDO </v>
      </c>
      <c r="G178" s="100" t="s">
        <v>32092</v>
      </c>
      <c r="H178" s="39" t="s">
        <v>12</v>
      </c>
      <c r="I178" s="27"/>
      <c r="J178" s="189" t="s">
        <v>14</v>
      </c>
      <c r="K178" s="28"/>
    </row>
    <row r="179" ht="22.5" customHeight="1">
      <c r="A179" s="147">
        <v>46175.0</v>
      </c>
      <c r="B179" s="15"/>
      <c r="C179" s="44"/>
      <c r="D179" s="181" t="s">
        <v>32093</v>
      </c>
      <c r="E179" s="100"/>
      <c r="F179" s="112" t="str">
        <f t="shared" si="1"/>
        <v>ÁLVARO JAVIER MUÑOZ TAPIA </v>
      </c>
      <c r="G179" s="100" t="s">
        <v>32094</v>
      </c>
      <c r="H179" s="39" t="s">
        <v>12</v>
      </c>
      <c r="I179" s="27"/>
      <c r="J179" s="189" t="s">
        <v>14</v>
      </c>
      <c r="K179" s="28"/>
    </row>
    <row r="180" ht="22.5" customHeight="1">
      <c r="A180" s="147">
        <v>46175.0</v>
      </c>
      <c r="B180" s="15"/>
      <c r="C180" s="46" t="s">
        <v>10855</v>
      </c>
      <c r="D180" s="181" t="s">
        <v>32095</v>
      </c>
      <c r="E180" s="100"/>
      <c r="F180" s="112" t="str">
        <f t="shared" si="1"/>
        <v>VALENTINA MELISSA ARIZA MATAMALA </v>
      </c>
      <c r="G180" s="100" t="s">
        <v>32096</v>
      </c>
      <c r="H180" s="39" t="s">
        <v>12</v>
      </c>
      <c r="I180" s="27"/>
      <c r="J180" s="189" t="s">
        <v>21</v>
      </c>
      <c r="K180" s="23" t="s">
        <v>30</v>
      </c>
    </row>
    <row r="181" ht="22.5" customHeight="1">
      <c r="A181" s="147">
        <v>46175.0</v>
      </c>
      <c r="B181" s="15"/>
      <c r="C181" s="44"/>
      <c r="D181" s="181" t="s">
        <v>27731</v>
      </c>
      <c r="E181" s="100"/>
      <c r="F181" s="112" t="str">
        <f t="shared" si="1"/>
        <v>CRISTOPHER ANDRÉS GÁRATE CIFUENTES </v>
      </c>
      <c r="G181" s="100" t="s">
        <v>27732</v>
      </c>
      <c r="H181" s="39" t="s">
        <v>12</v>
      </c>
      <c r="I181" s="27"/>
      <c r="J181" s="189" t="s">
        <v>14</v>
      </c>
      <c r="K181" s="28"/>
    </row>
    <row r="182" ht="22.5" customHeight="1">
      <c r="A182" s="147">
        <v>46175.0</v>
      </c>
      <c r="B182" s="15"/>
      <c r="C182" s="44"/>
      <c r="D182" s="181" t="s">
        <v>32097</v>
      </c>
      <c r="E182" s="100"/>
      <c r="F182" s="112" t="str">
        <f t="shared" si="1"/>
        <v>ENZO PAOLO FIGUEROA LEÓN </v>
      </c>
      <c r="G182" s="100" t="s">
        <v>1652</v>
      </c>
      <c r="H182" s="39" t="s">
        <v>12</v>
      </c>
      <c r="I182" s="27"/>
      <c r="J182" s="189" t="s">
        <v>14</v>
      </c>
      <c r="K182" s="28"/>
    </row>
    <row r="183" ht="22.5" customHeight="1">
      <c r="A183" s="147">
        <v>46175.0</v>
      </c>
      <c r="B183" s="15"/>
      <c r="C183" s="44"/>
      <c r="D183" s="181" t="s">
        <v>32098</v>
      </c>
      <c r="E183" s="100"/>
      <c r="F183" s="112" t="str">
        <f t="shared" si="1"/>
        <v>OMEGA MARÍA GUACOLDA  SALADO GARCÍA </v>
      </c>
      <c r="G183" s="100" t="s">
        <v>32099</v>
      </c>
      <c r="H183" s="39" t="s">
        <v>12</v>
      </c>
      <c r="I183" s="27"/>
      <c r="J183" s="189" t="s">
        <v>14</v>
      </c>
      <c r="K183" s="28"/>
    </row>
    <row r="184" ht="22.5" customHeight="1">
      <c r="A184" s="147">
        <v>46175.0</v>
      </c>
      <c r="B184" s="15"/>
      <c r="C184" s="44"/>
      <c r="D184" s="181" t="s">
        <v>28054</v>
      </c>
      <c r="E184" s="100"/>
      <c r="F184" s="112" t="str">
        <f t="shared" si="1"/>
        <v>DIEGO ALONSO MORALES BARRALES </v>
      </c>
      <c r="G184" s="100" t="s">
        <v>28055</v>
      </c>
      <c r="H184" s="190"/>
      <c r="I184" s="27"/>
      <c r="J184" s="189" t="s">
        <v>14</v>
      </c>
      <c r="K184" s="28"/>
    </row>
    <row r="185" ht="22.5" customHeight="1">
      <c r="A185" s="147">
        <v>46175.0</v>
      </c>
      <c r="B185" s="15"/>
      <c r="C185" s="44"/>
      <c r="D185" s="181" t="s">
        <v>32100</v>
      </c>
      <c r="E185" s="100"/>
      <c r="F185" s="112" t="str">
        <f t="shared" si="1"/>
        <v>JOSÉ IGNACIO VERDUGO IBACETA </v>
      </c>
      <c r="G185" s="100" t="s">
        <v>32101</v>
      </c>
      <c r="H185" s="39" t="s">
        <v>12</v>
      </c>
      <c r="I185" s="27"/>
      <c r="J185" s="189" t="s">
        <v>14</v>
      </c>
      <c r="K185" s="28"/>
    </row>
    <row r="186" ht="22.5" customHeight="1">
      <c r="A186" s="147">
        <v>46175.0</v>
      </c>
      <c r="B186" s="15"/>
      <c r="C186" s="44"/>
      <c r="D186" s="181" t="s">
        <v>32102</v>
      </c>
      <c r="E186" s="100"/>
      <c r="F186" s="112" t="str">
        <f t="shared" si="1"/>
        <v>KEVIN ALEJANDRO RAMÍREZ RAMÍREZ </v>
      </c>
      <c r="G186" s="100" t="s">
        <v>32103</v>
      </c>
      <c r="H186" s="39" t="s">
        <v>12</v>
      </c>
      <c r="I186" s="27"/>
      <c r="J186" s="189" t="s">
        <v>14</v>
      </c>
      <c r="K186" s="28"/>
    </row>
    <row r="187" ht="22.5" customHeight="1">
      <c r="A187" s="147">
        <v>46175.0</v>
      </c>
      <c r="B187" s="15"/>
      <c r="C187" s="44"/>
      <c r="D187" s="181" t="s">
        <v>32104</v>
      </c>
      <c r="E187" s="100"/>
      <c r="F187" s="112" t="str">
        <f t="shared" si="1"/>
        <v>BÁRBARA CONSUELO VERA GUZMÁN </v>
      </c>
      <c r="G187" s="100" t="s">
        <v>12880</v>
      </c>
      <c r="H187" s="190"/>
      <c r="I187" s="27"/>
      <c r="J187" s="189" t="s">
        <v>14</v>
      </c>
      <c r="K187" s="28"/>
    </row>
    <row r="188" ht="22.5" customHeight="1">
      <c r="A188" s="147">
        <v>46175.0</v>
      </c>
      <c r="B188" s="15"/>
      <c r="C188" s="44"/>
      <c r="D188" s="181" t="s">
        <v>32105</v>
      </c>
      <c r="E188" s="100"/>
      <c r="F188" s="112" t="str">
        <f t="shared" si="1"/>
        <v>MATÍAS ALEXANDER CERPA TORRES </v>
      </c>
      <c r="G188" s="100" t="s">
        <v>11656</v>
      </c>
      <c r="H188" s="190"/>
      <c r="I188" s="27"/>
      <c r="J188" s="189" t="s">
        <v>14</v>
      </c>
      <c r="K188" s="28"/>
    </row>
    <row r="189" ht="22.5" customHeight="1">
      <c r="A189" s="147">
        <v>46175.0</v>
      </c>
      <c r="B189" s="15"/>
      <c r="C189" s="44"/>
      <c r="D189" s="181" t="s">
        <v>32106</v>
      </c>
      <c r="E189" s="100"/>
      <c r="F189" s="112" t="str">
        <f t="shared" si="1"/>
        <v>MATIAS ALONSO IGNACIO SEMANN AROS </v>
      </c>
      <c r="G189" s="100" t="s">
        <v>32107</v>
      </c>
      <c r="H189" s="39" t="s">
        <v>12</v>
      </c>
      <c r="I189" s="27"/>
      <c r="J189" s="189" t="s">
        <v>14</v>
      </c>
      <c r="K189" s="28"/>
    </row>
    <row r="190" ht="22.5" customHeight="1">
      <c r="A190" s="147">
        <v>46175.0</v>
      </c>
      <c r="B190" s="15"/>
      <c r="C190" s="44"/>
      <c r="D190" s="181" t="s">
        <v>32108</v>
      </c>
      <c r="E190" s="100"/>
      <c r="F190" s="112" t="str">
        <f t="shared" si="1"/>
        <v>JESÚS AARON GONZÁLEZ AVENDAÑO </v>
      </c>
      <c r="G190" s="100" t="s">
        <v>32109</v>
      </c>
      <c r="H190" s="39" t="s">
        <v>12</v>
      </c>
      <c r="I190" s="27"/>
      <c r="J190" s="189" t="s">
        <v>14</v>
      </c>
      <c r="K190" s="28"/>
    </row>
    <row r="191" ht="22.5" customHeight="1">
      <c r="A191" s="147">
        <v>46175.0</v>
      </c>
      <c r="B191" s="15"/>
      <c r="C191" s="44"/>
      <c r="D191" s="181" t="s">
        <v>32110</v>
      </c>
      <c r="E191" s="100"/>
      <c r="F191" s="112" t="str">
        <f t="shared" si="1"/>
        <v>FELIPE AMARO CALDERÓN GARRIDO </v>
      </c>
      <c r="G191" s="100" t="s">
        <v>32111</v>
      </c>
      <c r="H191" s="39" t="s">
        <v>12</v>
      </c>
      <c r="I191" s="27"/>
      <c r="J191" s="189" t="s">
        <v>14</v>
      </c>
      <c r="K191" s="28"/>
    </row>
    <row r="192" ht="22.5" customHeight="1">
      <c r="A192" s="147">
        <v>46175.0</v>
      </c>
      <c r="B192" s="46"/>
      <c r="C192" s="44"/>
      <c r="D192" s="181" t="s">
        <v>24164</v>
      </c>
      <c r="E192" s="100"/>
      <c r="F192" s="112" t="str">
        <f t="shared" si="1"/>
        <v>GARY ANDRÉS MORALES PULGAR </v>
      </c>
      <c r="G192" s="100" t="s">
        <v>24165</v>
      </c>
      <c r="H192" s="190"/>
      <c r="I192" s="27"/>
      <c r="J192" s="189" t="s">
        <v>14</v>
      </c>
      <c r="K192" s="28"/>
    </row>
    <row r="193" ht="22.5" customHeight="1">
      <c r="A193" s="147">
        <v>46175.0</v>
      </c>
      <c r="B193" s="46"/>
      <c r="C193" s="46" t="s">
        <v>228</v>
      </c>
      <c r="D193" s="181" t="s">
        <v>28260</v>
      </c>
      <c r="E193" s="100"/>
      <c r="F193" s="112" t="str">
        <f t="shared" si="1"/>
        <v>ANDRÉS ALEJANDRO SOTO DONOSO </v>
      </c>
      <c r="G193" s="100" t="s">
        <v>28261</v>
      </c>
      <c r="H193" s="39" t="s">
        <v>12</v>
      </c>
      <c r="I193" s="27"/>
      <c r="J193" s="189" t="s">
        <v>21</v>
      </c>
      <c r="K193" s="23" t="s">
        <v>15</v>
      </c>
    </row>
    <row r="194" ht="22.5" customHeight="1">
      <c r="A194" s="147">
        <v>46175.0</v>
      </c>
      <c r="B194" s="46"/>
      <c r="C194" s="44">
        <v>43313.0</v>
      </c>
      <c r="D194" s="181" t="s">
        <v>27780</v>
      </c>
      <c r="E194" s="100"/>
      <c r="F194" s="112" t="str">
        <f t="shared" si="1"/>
        <v>ELISEO ALEXANDER PEÑA GONZÁLEZ </v>
      </c>
      <c r="G194" s="100" t="s">
        <v>27781</v>
      </c>
      <c r="H194" s="190"/>
      <c r="I194" s="27"/>
      <c r="J194" s="189" t="s">
        <v>17</v>
      </c>
      <c r="K194" s="28"/>
    </row>
    <row r="195" ht="22.5" customHeight="1">
      <c r="A195" s="147">
        <v>46175.0</v>
      </c>
      <c r="B195" s="46"/>
      <c r="C195" s="44"/>
      <c r="D195" s="181" t="s">
        <v>32112</v>
      </c>
      <c r="E195" s="100"/>
      <c r="F195" s="112" t="str">
        <f t="shared" si="1"/>
        <v>CHRISTIAN MANUEL RODRÍGUEZ ALARCÓN </v>
      </c>
      <c r="G195" s="100" t="s">
        <v>32113</v>
      </c>
      <c r="H195" s="39" t="s">
        <v>12</v>
      </c>
      <c r="I195" s="27"/>
      <c r="J195" s="191" t="s">
        <v>14</v>
      </c>
      <c r="K195" s="28"/>
    </row>
    <row r="196" ht="22.5" customHeight="1">
      <c r="A196" s="147">
        <v>46175.0</v>
      </c>
      <c r="B196" s="46"/>
      <c r="C196" s="44">
        <v>43647.0</v>
      </c>
      <c r="D196" s="181" t="s">
        <v>23046</v>
      </c>
      <c r="E196" s="100"/>
      <c r="F196" s="112" t="str">
        <f t="shared" si="1"/>
        <v>CLAUDIO ALBERTO IBARRA TRINCADO </v>
      </c>
      <c r="G196" s="100" t="s">
        <v>23047</v>
      </c>
      <c r="H196" s="39" t="s">
        <v>12</v>
      </c>
      <c r="I196" s="27"/>
      <c r="J196" s="189" t="s">
        <v>17</v>
      </c>
      <c r="K196" s="23" t="s">
        <v>22</v>
      </c>
    </row>
    <row r="197" ht="22.5" customHeight="1">
      <c r="A197" s="147">
        <v>46175.0</v>
      </c>
      <c r="B197" s="46"/>
      <c r="C197" s="44">
        <v>45717.0</v>
      </c>
      <c r="D197" s="181" t="s">
        <v>32114</v>
      </c>
      <c r="E197" s="100"/>
      <c r="F197" s="112" t="str">
        <f t="shared" si="1"/>
        <v>JORGE ANDRÉS CERDA SUBERCASEUX </v>
      </c>
      <c r="G197" s="100" t="s">
        <v>32115</v>
      </c>
      <c r="H197" s="39" t="s">
        <v>12</v>
      </c>
      <c r="I197" s="27"/>
      <c r="J197" s="189" t="s">
        <v>17</v>
      </c>
      <c r="K197" s="23" t="s">
        <v>15</v>
      </c>
    </row>
    <row r="198" ht="22.5" customHeight="1">
      <c r="A198" s="147">
        <v>46175.0</v>
      </c>
      <c r="B198" s="46"/>
      <c r="C198" s="46" t="s">
        <v>18406</v>
      </c>
      <c r="D198" s="181" t="s">
        <v>32116</v>
      </c>
      <c r="E198" s="100"/>
      <c r="F198" s="112" t="str">
        <f t="shared" si="1"/>
        <v>LUIS ANDRÉS OSSA FUENTES </v>
      </c>
      <c r="G198" s="100" t="s">
        <v>32117</v>
      </c>
      <c r="H198" s="190"/>
      <c r="I198" s="27"/>
      <c r="J198" s="189" t="s">
        <v>21</v>
      </c>
      <c r="K198" s="28"/>
    </row>
    <row r="199" ht="22.5" customHeight="1">
      <c r="A199" s="147">
        <v>46175.0</v>
      </c>
      <c r="B199" s="46"/>
      <c r="C199" s="46" t="s">
        <v>10855</v>
      </c>
      <c r="D199" s="181" t="s">
        <v>32118</v>
      </c>
      <c r="E199" s="100"/>
      <c r="F199" s="112" t="str">
        <f t="shared" si="1"/>
        <v>PAOLA ANDREA ALIAGA ARANCIBIA </v>
      </c>
      <c r="G199" s="100" t="s">
        <v>32119</v>
      </c>
      <c r="H199" s="39" t="s">
        <v>12</v>
      </c>
      <c r="I199" s="27"/>
      <c r="J199" s="189" t="s">
        <v>21</v>
      </c>
      <c r="K199" s="23" t="s">
        <v>15</v>
      </c>
    </row>
    <row r="200" ht="22.5" customHeight="1">
      <c r="A200" s="147">
        <v>46175.0</v>
      </c>
      <c r="B200" s="46"/>
      <c r="C200" s="46" t="s">
        <v>432</v>
      </c>
      <c r="D200" s="181" t="s">
        <v>32120</v>
      </c>
      <c r="E200" s="100"/>
      <c r="F200" s="112" t="str">
        <f t="shared" si="1"/>
        <v>EVELYN ANDREA GONZÁLEZ DELGADO </v>
      </c>
      <c r="G200" s="100" t="s">
        <v>32121</v>
      </c>
      <c r="H200" s="190"/>
      <c r="I200" s="27"/>
      <c r="J200" s="189" t="s">
        <v>21</v>
      </c>
      <c r="K200" s="28"/>
    </row>
    <row r="201" ht="22.5" customHeight="1">
      <c r="A201" s="147">
        <v>46175.0</v>
      </c>
      <c r="B201" s="46"/>
      <c r="C201" s="46" t="s">
        <v>106</v>
      </c>
      <c r="D201" s="181" t="s">
        <v>23923</v>
      </c>
      <c r="E201" s="100"/>
      <c r="F201" s="112" t="str">
        <f t="shared" si="1"/>
        <v>PATRICIA DEL CARMEN PÉREZ JORQUERA </v>
      </c>
      <c r="G201" s="100" t="s">
        <v>19150</v>
      </c>
      <c r="H201" s="190"/>
      <c r="I201" s="27"/>
      <c r="J201" s="189" t="s">
        <v>21</v>
      </c>
      <c r="K201" s="28"/>
    </row>
    <row r="202" ht="22.5" customHeight="1">
      <c r="A202" s="147">
        <v>46175.0</v>
      </c>
      <c r="B202" s="46"/>
      <c r="C202" s="46" t="s">
        <v>232</v>
      </c>
      <c r="D202" s="181" t="s">
        <v>32122</v>
      </c>
      <c r="E202" s="100"/>
      <c r="F202" s="112" t="str">
        <f t="shared" si="1"/>
        <v>ALEJANDRA PAMELA AZÓCAR CATALÁN </v>
      </c>
      <c r="G202" s="100" t="s">
        <v>32123</v>
      </c>
      <c r="H202" s="190"/>
      <c r="I202" s="27"/>
      <c r="J202" s="189" t="s">
        <v>26</v>
      </c>
      <c r="K202" s="28"/>
    </row>
    <row r="203" ht="22.5" customHeight="1">
      <c r="A203" s="147">
        <v>46175.0</v>
      </c>
      <c r="B203" s="46"/>
      <c r="C203" s="46" t="s">
        <v>12062</v>
      </c>
      <c r="D203" s="181" t="s">
        <v>32124</v>
      </c>
      <c r="E203" s="100"/>
      <c r="F203" s="112" t="str">
        <f t="shared" si="1"/>
        <v>SERGIO FRANCISCO ROMERO SEPÚLVEDA </v>
      </c>
      <c r="G203" s="100" t="s">
        <v>32125</v>
      </c>
      <c r="H203" s="39" t="s">
        <v>12</v>
      </c>
      <c r="I203" s="27"/>
      <c r="J203" s="189" t="s">
        <v>21</v>
      </c>
      <c r="K203" s="23" t="s">
        <v>15</v>
      </c>
    </row>
    <row r="204" ht="22.5" customHeight="1">
      <c r="A204" s="147">
        <v>46175.0</v>
      </c>
      <c r="B204" s="46"/>
      <c r="C204" s="46" t="s">
        <v>122</v>
      </c>
      <c r="D204" s="181" t="s">
        <v>32126</v>
      </c>
      <c r="E204" s="100"/>
      <c r="F204" s="112" t="str">
        <f t="shared" si="1"/>
        <v>DIEGO IGNACIO RODRÍGUEZ OTÁROLA </v>
      </c>
      <c r="G204" s="100" t="s">
        <v>32127</v>
      </c>
      <c r="H204" s="39" t="s">
        <v>12</v>
      </c>
      <c r="I204" s="27"/>
      <c r="J204" s="189" t="s">
        <v>21</v>
      </c>
      <c r="K204" s="23" t="s">
        <v>15</v>
      </c>
    </row>
    <row r="205" ht="22.5" customHeight="1">
      <c r="A205" s="147">
        <v>46175.0</v>
      </c>
      <c r="B205" s="46"/>
      <c r="C205" s="44"/>
      <c r="D205" s="181" t="s">
        <v>32128</v>
      </c>
      <c r="E205" s="100"/>
      <c r="F205" s="112" t="str">
        <f t="shared" si="1"/>
        <v>PAULINA PAZ JORQUERA SALVATIERRA </v>
      </c>
      <c r="G205" s="100" t="s">
        <v>32129</v>
      </c>
      <c r="H205" s="190"/>
      <c r="I205" s="27"/>
      <c r="J205" s="191"/>
      <c r="K205" s="28"/>
    </row>
    <row r="206" ht="22.5" customHeight="1">
      <c r="A206" s="147">
        <v>46175.0</v>
      </c>
      <c r="B206" s="46"/>
      <c r="C206" s="46" t="s">
        <v>106</v>
      </c>
      <c r="D206" s="181" t="s">
        <v>32130</v>
      </c>
      <c r="E206" s="100"/>
      <c r="F206" s="112" t="str">
        <f t="shared" si="1"/>
        <v>CONSTANZA ISABEL SERÓN NENEN </v>
      </c>
      <c r="G206" s="100" t="s">
        <v>32131</v>
      </c>
      <c r="H206" s="39" t="s">
        <v>12</v>
      </c>
      <c r="I206" s="27"/>
      <c r="J206" s="189" t="s">
        <v>21</v>
      </c>
      <c r="K206" s="23" t="s">
        <v>15</v>
      </c>
    </row>
    <row r="207" ht="22.5" customHeight="1">
      <c r="A207" s="147">
        <v>46175.0</v>
      </c>
      <c r="B207" s="15"/>
      <c r="C207" s="44"/>
      <c r="D207" s="181" t="s">
        <v>32132</v>
      </c>
      <c r="E207" s="100"/>
      <c r="F207" s="112" t="str">
        <f t="shared" si="1"/>
        <v>FRANCISCO DAVID SAN MARTÍN MALDONADO </v>
      </c>
      <c r="G207" s="100" t="s">
        <v>32133</v>
      </c>
      <c r="H207" s="190"/>
      <c r="I207" s="27"/>
      <c r="J207" s="189" t="s">
        <v>14</v>
      </c>
      <c r="K207" s="28"/>
    </row>
    <row r="208" ht="22.5" customHeight="1">
      <c r="A208" s="147">
        <v>46175.0</v>
      </c>
      <c r="B208" s="46"/>
      <c r="C208" s="44">
        <v>41730.0</v>
      </c>
      <c r="D208" s="181" t="s">
        <v>32134</v>
      </c>
      <c r="E208" s="100"/>
      <c r="F208" s="112" t="str">
        <f t="shared" si="1"/>
        <v>BERNARDITA DE LOURDES PIZARRO AMAYA </v>
      </c>
      <c r="G208" s="100" t="s">
        <v>32135</v>
      </c>
      <c r="H208" s="39" t="s">
        <v>12</v>
      </c>
      <c r="I208" s="27"/>
      <c r="J208" s="189" t="s">
        <v>17</v>
      </c>
      <c r="K208" s="23" t="s">
        <v>15</v>
      </c>
    </row>
    <row r="209" ht="22.5" customHeight="1">
      <c r="A209" s="147">
        <v>46175.0</v>
      </c>
      <c r="B209" s="46"/>
      <c r="C209" s="44"/>
      <c r="D209" s="181" t="s">
        <v>32136</v>
      </c>
      <c r="E209" s="100"/>
      <c r="F209" s="112" t="str">
        <f t="shared" si="1"/>
        <v>NATHALIE DE LAS MERCEDES VALLEJOS CALDERÓN </v>
      </c>
      <c r="G209" s="100" t="s">
        <v>32137</v>
      </c>
      <c r="H209" s="190"/>
      <c r="I209" s="27"/>
      <c r="J209" s="189" t="s">
        <v>14</v>
      </c>
      <c r="K209" s="28"/>
    </row>
    <row r="210" ht="22.5" customHeight="1">
      <c r="A210" s="147">
        <v>46175.0</v>
      </c>
      <c r="B210" s="15"/>
      <c r="C210" s="46" t="s">
        <v>3718</v>
      </c>
      <c r="D210" s="181" t="s">
        <v>32138</v>
      </c>
      <c r="E210" s="100"/>
      <c r="F210" s="112" t="str">
        <f t="shared" si="1"/>
        <v>JUAN RAMÓN CORTÉS VILLARROEL </v>
      </c>
      <c r="G210" s="100" t="s">
        <v>32139</v>
      </c>
      <c r="H210" s="39" t="s">
        <v>12</v>
      </c>
      <c r="I210" s="27"/>
      <c r="J210" s="189" t="s">
        <v>26</v>
      </c>
      <c r="K210" s="28"/>
    </row>
    <row r="211" ht="22.5" customHeight="1">
      <c r="A211" s="147">
        <v>46175.0</v>
      </c>
      <c r="B211" s="15"/>
      <c r="C211" s="44"/>
      <c r="D211" s="181" t="s">
        <v>32140</v>
      </c>
      <c r="E211" s="100"/>
      <c r="F211" s="112" t="str">
        <f t="shared" si="1"/>
        <v>MAXIMILIANO ALONSO MARIHUÁN FLORES </v>
      </c>
      <c r="G211" s="100" t="s">
        <v>32141</v>
      </c>
      <c r="H211" s="190"/>
      <c r="I211" s="27"/>
      <c r="J211" s="191" t="s">
        <v>14</v>
      </c>
      <c r="K211" s="28"/>
    </row>
    <row r="212" ht="22.5" customHeight="1">
      <c r="A212" s="147">
        <v>46175.0</v>
      </c>
      <c r="B212" s="15"/>
      <c r="C212" s="44"/>
      <c r="D212" s="181" t="s">
        <v>32142</v>
      </c>
      <c r="E212" s="100"/>
      <c r="F212" s="112" t="str">
        <f t="shared" si="1"/>
        <v>BIANCA PAULETTE BASCOUR MAULÉN </v>
      </c>
      <c r="G212" s="100" t="s">
        <v>32143</v>
      </c>
      <c r="H212" s="39" t="s">
        <v>12</v>
      </c>
      <c r="I212" s="27"/>
      <c r="J212" s="191" t="s">
        <v>14</v>
      </c>
      <c r="K212" s="28"/>
    </row>
    <row r="213" ht="22.5" customHeight="1">
      <c r="A213" s="147">
        <v>46175.0</v>
      </c>
      <c r="B213" s="15"/>
      <c r="C213" s="44"/>
      <c r="D213" s="181" t="s">
        <v>32144</v>
      </c>
      <c r="E213" s="100"/>
      <c r="F213" s="112" t="str">
        <f t="shared" si="1"/>
        <v>MARCELO IGNACIO LEAL TAPIA </v>
      </c>
      <c r="G213" s="100" t="s">
        <v>32145</v>
      </c>
      <c r="H213" s="190"/>
      <c r="I213" s="27"/>
      <c r="J213" s="191" t="s">
        <v>14</v>
      </c>
      <c r="K213" s="28"/>
    </row>
    <row r="214" ht="22.5" customHeight="1">
      <c r="A214" s="147">
        <v>46175.0</v>
      </c>
      <c r="B214" s="15"/>
      <c r="C214" s="44" t="s">
        <v>1231</v>
      </c>
      <c r="D214" s="181" t="s">
        <v>32146</v>
      </c>
      <c r="E214" s="100"/>
      <c r="F214" s="112" t="str">
        <f t="shared" si="1"/>
        <v>DANIEL ISAÍAS OLIVARES VARGAS </v>
      </c>
      <c r="G214" s="100" t="s">
        <v>32147</v>
      </c>
      <c r="H214" s="39" t="s">
        <v>12</v>
      </c>
      <c r="I214" s="27"/>
      <c r="J214" s="189" t="s">
        <v>21</v>
      </c>
      <c r="K214" s="23" t="s">
        <v>15</v>
      </c>
    </row>
    <row r="215" ht="22.5" customHeight="1">
      <c r="A215" s="147">
        <v>46175.0</v>
      </c>
      <c r="B215" s="15"/>
      <c r="C215" s="46" t="s">
        <v>106</v>
      </c>
      <c r="D215" s="181" t="s">
        <v>32148</v>
      </c>
      <c r="E215" s="100"/>
      <c r="F215" s="112" t="str">
        <f t="shared" si="1"/>
        <v>CLAUDIO ANTONIO CONCHA CASTRO </v>
      </c>
      <c r="G215" s="100" t="s">
        <v>5842</v>
      </c>
      <c r="H215" s="39" t="s">
        <v>12</v>
      </c>
      <c r="I215" s="27"/>
      <c r="J215" s="189" t="s">
        <v>21</v>
      </c>
      <c r="K215" s="23" t="s">
        <v>15</v>
      </c>
    </row>
    <row r="216" ht="22.5" customHeight="1">
      <c r="A216" s="147">
        <v>46175.0</v>
      </c>
      <c r="B216" s="15"/>
      <c r="C216" s="44"/>
      <c r="D216" s="181" t="s">
        <v>23360</v>
      </c>
      <c r="E216" s="100"/>
      <c r="F216" s="112" t="str">
        <f t="shared" si="1"/>
        <v>MÁXIMO FABIÁN HERNÁNDEZ FIGUEROA </v>
      </c>
      <c r="G216" s="100" t="s">
        <v>23361</v>
      </c>
      <c r="H216" s="190"/>
      <c r="I216" s="27"/>
      <c r="J216" s="191"/>
      <c r="K216" s="28"/>
    </row>
    <row r="217" ht="22.5" customHeight="1">
      <c r="A217" s="147">
        <v>46175.0</v>
      </c>
      <c r="B217" s="15"/>
      <c r="C217" s="44"/>
      <c r="D217" s="181" t="s">
        <v>32149</v>
      </c>
      <c r="E217" s="100"/>
      <c r="F217" s="112" t="str">
        <f t="shared" si="1"/>
        <v>JUAN MANUEL GUEVARA OLGUÍN </v>
      </c>
      <c r="G217" s="100" t="s">
        <v>32150</v>
      </c>
      <c r="H217" s="190"/>
      <c r="I217" s="27"/>
      <c r="J217" s="191" t="s">
        <v>14</v>
      </c>
      <c r="K217" s="28"/>
    </row>
    <row r="218" ht="22.5" customHeight="1">
      <c r="A218" s="147">
        <v>46175.0</v>
      </c>
      <c r="B218" s="15"/>
      <c r="C218" s="44"/>
      <c r="D218" s="181" t="s">
        <v>32151</v>
      </c>
      <c r="E218" s="100"/>
      <c r="F218" s="112" t="str">
        <f t="shared" si="1"/>
        <v>EDGAR JOSE ROBLES ROBLES </v>
      </c>
      <c r="G218" s="100" t="s">
        <v>32152</v>
      </c>
      <c r="H218" s="39" t="s">
        <v>12</v>
      </c>
      <c r="I218" s="27"/>
      <c r="J218" s="191" t="s">
        <v>14</v>
      </c>
      <c r="K218" s="28"/>
    </row>
    <row r="219" ht="22.5" customHeight="1">
      <c r="A219" s="147">
        <v>46175.0</v>
      </c>
      <c r="B219" s="15"/>
      <c r="C219" s="44"/>
      <c r="D219" s="181" t="s">
        <v>32153</v>
      </c>
      <c r="E219" s="100"/>
      <c r="F219" s="112" t="str">
        <f t="shared" si="1"/>
        <v>JAVIER EDUARDO AMEZQUITA JAIMES </v>
      </c>
      <c r="G219" s="100" t="s">
        <v>32154</v>
      </c>
      <c r="H219" s="39" t="s">
        <v>12</v>
      </c>
      <c r="I219" s="27"/>
      <c r="J219" s="191" t="s">
        <v>14</v>
      </c>
      <c r="K219" s="28"/>
    </row>
    <row r="220" ht="22.5" customHeight="1">
      <c r="A220" s="147">
        <v>46175.0</v>
      </c>
      <c r="B220" s="15"/>
      <c r="C220" s="44"/>
      <c r="D220" s="181" t="s">
        <v>32155</v>
      </c>
      <c r="E220" s="100"/>
      <c r="F220" s="112" t="str">
        <f t="shared" si="1"/>
        <v>LAURA BEATRIZ CIFUENTES CUADRA </v>
      </c>
      <c r="G220" s="100" t="s">
        <v>32156</v>
      </c>
      <c r="H220" s="190"/>
      <c r="I220" s="27"/>
      <c r="J220" s="191" t="s">
        <v>14</v>
      </c>
      <c r="K220" s="28"/>
    </row>
    <row r="221" ht="22.5" customHeight="1">
      <c r="A221" s="147">
        <v>46175.0</v>
      </c>
      <c r="B221" s="15"/>
      <c r="C221" s="44"/>
      <c r="D221" s="181" t="s">
        <v>32157</v>
      </c>
      <c r="E221" s="100"/>
      <c r="F221" s="112" t="str">
        <f t="shared" si="1"/>
        <v>EDGAR DANIEL ROBLES HERNANDEZ </v>
      </c>
      <c r="G221" s="100" t="s">
        <v>32158</v>
      </c>
      <c r="H221" s="39" t="s">
        <v>12</v>
      </c>
      <c r="I221" s="27"/>
      <c r="J221" s="191" t="s">
        <v>17</v>
      </c>
      <c r="K221" s="23" t="s">
        <v>20</v>
      </c>
    </row>
    <row r="222" ht="22.5" customHeight="1">
      <c r="A222" s="147">
        <v>46175.0</v>
      </c>
      <c r="B222" s="15"/>
      <c r="C222" s="44"/>
      <c r="D222" s="181" t="s">
        <v>32159</v>
      </c>
      <c r="E222" s="100"/>
      <c r="F222" s="112" t="str">
        <f t="shared" si="1"/>
        <v>JUAN PABLO VEAS VÉLIZ </v>
      </c>
      <c r="G222" s="100" t="s">
        <v>32160</v>
      </c>
      <c r="H222" s="190"/>
      <c r="I222" s="27"/>
      <c r="J222" s="191" t="s">
        <v>14</v>
      </c>
      <c r="K222" s="28"/>
    </row>
    <row r="223" ht="22.5" customHeight="1">
      <c r="A223" s="147">
        <v>46175.0</v>
      </c>
      <c r="B223" s="15"/>
      <c r="C223" s="44"/>
      <c r="D223" s="181" t="s">
        <v>32161</v>
      </c>
      <c r="E223" s="100"/>
      <c r="F223" s="112" t="str">
        <f t="shared" si="1"/>
        <v>THOMAS JESÚS NÚÑEZ MITCHELL </v>
      </c>
      <c r="G223" s="100" t="s">
        <v>32162</v>
      </c>
      <c r="H223" s="190"/>
      <c r="I223" s="27"/>
      <c r="J223" s="191" t="s">
        <v>14</v>
      </c>
      <c r="K223" s="28"/>
    </row>
    <row r="224" ht="22.5" customHeight="1">
      <c r="A224" s="147">
        <v>46175.0</v>
      </c>
      <c r="B224" s="15"/>
      <c r="C224" s="44" t="s">
        <v>106</v>
      </c>
      <c r="D224" s="181" t="s">
        <v>32163</v>
      </c>
      <c r="E224" s="100"/>
      <c r="F224" s="112" t="str">
        <f t="shared" si="1"/>
        <v>MAURICIO ANDRÉS MUÑOZ VARGAS </v>
      </c>
      <c r="G224" s="100" t="s">
        <v>32164</v>
      </c>
      <c r="H224" s="39" t="s">
        <v>12</v>
      </c>
      <c r="I224" s="27"/>
      <c r="J224" s="189" t="s">
        <v>21</v>
      </c>
      <c r="K224" s="23" t="s">
        <v>15</v>
      </c>
    </row>
    <row r="225" ht="22.5" customHeight="1">
      <c r="A225" s="147">
        <v>46175.0</v>
      </c>
      <c r="B225" s="15"/>
      <c r="C225" s="44"/>
      <c r="D225" s="181" t="s">
        <v>24172</v>
      </c>
      <c r="E225" s="100"/>
      <c r="F225" s="112" t="str">
        <f t="shared" si="1"/>
        <v>ISAAC ALEXANDER NOCETTI DÍAZ </v>
      </c>
      <c r="G225" s="100" t="s">
        <v>24173</v>
      </c>
      <c r="H225" s="190"/>
      <c r="I225" s="27"/>
      <c r="J225" s="191" t="s">
        <v>14</v>
      </c>
      <c r="K225" s="28"/>
    </row>
    <row r="226" ht="22.5" customHeight="1">
      <c r="A226" s="147">
        <v>46175.0</v>
      </c>
      <c r="B226" s="15"/>
      <c r="C226" s="44"/>
      <c r="D226" s="181" t="s">
        <v>32165</v>
      </c>
      <c r="E226" s="100"/>
      <c r="F226" s="112" t="str">
        <f t="shared" si="1"/>
        <v>SEBASTIÁN URIS JARA CORTÉS </v>
      </c>
      <c r="G226" s="100" t="s">
        <v>32166</v>
      </c>
      <c r="H226" s="39" t="s">
        <v>12</v>
      </c>
      <c r="I226" s="27"/>
      <c r="J226" s="191" t="s">
        <v>14</v>
      </c>
      <c r="K226" s="28"/>
    </row>
    <row r="227" ht="22.5" customHeight="1">
      <c r="A227" s="147">
        <v>46175.0</v>
      </c>
      <c r="B227" s="15"/>
      <c r="C227" s="44"/>
      <c r="D227" s="181" t="s">
        <v>32167</v>
      </c>
      <c r="E227" s="100"/>
      <c r="F227" s="112" t="str">
        <f t="shared" si="1"/>
        <v>GENESIS LEONOR MORA CARRASCO </v>
      </c>
      <c r="G227" s="100" t="s">
        <v>17742</v>
      </c>
      <c r="H227" s="190"/>
      <c r="I227" s="27"/>
      <c r="J227" s="189" t="s">
        <v>14</v>
      </c>
      <c r="K227" s="28"/>
    </row>
    <row r="228" ht="22.5" customHeight="1">
      <c r="A228" s="147">
        <v>46175.0</v>
      </c>
      <c r="B228" s="15"/>
      <c r="C228" s="44"/>
      <c r="D228" s="181" t="s">
        <v>32168</v>
      </c>
      <c r="E228" s="100"/>
      <c r="F228" s="112" t="str">
        <f t="shared" si="1"/>
        <v>ANA KAREN THAIS FERNÁNDEZ ESCUDERO </v>
      </c>
      <c r="G228" s="100" t="s">
        <v>32169</v>
      </c>
      <c r="H228" s="39" t="s">
        <v>12</v>
      </c>
      <c r="I228" s="27"/>
      <c r="J228" s="189" t="s">
        <v>14</v>
      </c>
      <c r="K228" s="28"/>
    </row>
    <row r="229" ht="22.5" customHeight="1">
      <c r="A229" s="147">
        <v>46175.0</v>
      </c>
      <c r="B229" s="15"/>
      <c r="C229" s="44"/>
      <c r="D229" s="181" t="s">
        <v>32170</v>
      </c>
      <c r="E229" s="100"/>
      <c r="F229" s="112" t="str">
        <f t="shared" si="1"/>
        <v>BASTIÁN IGNACIO MONTEJO ESTAY </v>
      </c>
      <c r="G229" s="100" t="s">
        <v>32171</v>
      </c>
      <c r="H229" s="39" t="s">
        <v>12</v>
      </c>
      <c r="I229" s="27"/>
      <c r="J229" s="189" t="s">
        <v>14</v>
      </c>
      <c r="K229" s="28"/>
    </row>
    <row r="230" ht="22.5" customHeight="1">
      <c r="A230" s="147">
        <v>46175.0</v>
      </c>
      <c r="B230" s="46"/>
      <c r="C230" s="44">
        <v>42979.0</v>
      </c>
      <c r="D230" s="181" t="s">
        <v>30063</v>
      </c>
      <c r="E230" s="100"/>
      <c r="F230" s="112" t="str">
        <f t="shared" si="1"/>
        <v>DOMINGO GERARDO FLORES LIZAMA </v>
      </c>
      <c r="G230" s="100" t="s">
        <v>30064</v>
      </c>
      <c r="H230" s="190"/>
      <c r="I230" s="27"/>
      <c r="J230" s="189" t="s">
        <v>19</v>
      </c>
      <c r="K230" s="28"/>
    </row>
    <row r="231" ht="22.5" customHeight="1">
      <c r="A231" s="147">
        <v>46175.0</v>
      </c>
      <c r="B231" s="15"/>
      <c r="C231" s="44"/>
      <c r="D231" s="181" t="s">
        <v>32172</v>
      </c>
      <c r="E231" s="100" t="s">
        <v>32173</v>
      </c>
      <c r="F231" s="112" t="str">
        <f t="shared" si="1"/>
        <v>HECTOR IVAN GONZALEZ LOPEZ</v>
      </c>
      <c r="G231" s="100" t="s">
        <v>28326</v>
      </c>
      <c r="H231" s="39" t="s">
        <v>12</v>
      </c>
      <c r="I231" s="27"/>
      <c r="J231" s="189" t="s">
        <v>17</v>
      </c>
      <c r="K231" s="23" t="s">
        <v>15</v>
      </c>
    </row>
    <row r="232" ht="22.5" customHeight="1">
      <c r="A232" s="147">
        <v>46175.0</v>
      </c>
      <c r="B232" s="15"/>
      <c r="C232" s="46" t="s">
        <v>23947</v>
      </c>
      <c r="D232" s="181" t="s">
        <v>32174</v>
      </c>
      <c r="E232" s="100"/>
      <c r="F232" s="112" t="str">
        <f t="shared" si="1"/>
        <v>MICHAEL GIOVANNI ALBORNOZ TRONCOSO </v>
      </c>
      <c r="G232" s="100" t="s">
        <v>29922</v>
      </c>
      <c r="H232" s="39" t="s">
        <v>12</v>
      </c>
      <c r="I232" s="27"/>
      <c r="J232" s="189" t="s">
        <v>26</v>
      </c>
      <c r="K232" s="28"/>
    </row>
    <row r="233" ht="22.5" customHeight="1">
      <c r="A233" s="147">
        <v>46175.0</v>
      </c>
      <c r="B233" s="15"/>
      <c r="C233" s="46" t="s">
        <v>1994</v>
      </c>
      <c r="D233" s="181" t="s">
        <v>32175</v>
      </c>
      <c r="E233" s="100"/>
      <c r="F233" s="112" t="str">
        <f t="shared" si="1"/>
        <v>LUIS GERARDO LAZO MALBRÁN </v>
      </c>
      <c r="G233" s="100" t="s">
        <v>32176</v>
      </c>
      <c r="H233" s="39" t="s">
        <v>12</v>
      </c>
      <c r="I233" s="27"/>
      <c r="J233" s="189" t="s">
        <v>21</v>
      </c>
      <c r="K233" s="23" t="s">
        <v>15</v>
      </c>
    </row>
    <row r="234" ht="22.5" customHeight="1">
      <c r="A234" s="147">
        <v>46175.0</v>
      </c>
      <c r="B234" s="15"/>
      <c r="C234" s="46" t="s">
        <v>122</v>
      </c>
      <c r="D234" s="181" t="s">
        <v>32177</v>
      </c>
      <c r="E234" s="100"/>
      <c r="F234" s="112" t="str">
        <f t="shared" si="1"/>
        <v>PATRICIO ALEJANDRO MILLA DÍAZ </v>
      </c>
      <c r="G234" s="100" t="s">
        <v>32178</v>
      </c>
      <c r="H234" s="39" t="s">
        <v>12</v>
      </c>
      <c r="I234" s="27"/>
      <c r="J234" s="189" t="s">
        <v>26</v>
      </c>
      <c r="K234" s="28"/>
    </row>
    <row r="235" ht="22.5" customHeight="1">
      <c r="A235" s="147">
        <v>46175.0</v>
      </c>
      <c r="B235" s="15"/>
      <c r="C235" s="46" t="s">
        <v>228</v>
      </c>
      <c r="D235" s="181" t="s">
        <v>32179</v>
      </c>
      <c r="E235" s="100"/>
      <c r="F235" s="112" t="str">
        <f t="shared" si="1"/>
        <v>JAVIER ANDRÉS DE LA CRUZ LORCA </v>
      </c>
      <c r="G235" s="100" t="s">
        <v>32180</v>
      </c>
      <c r="H235" s="39" t="s">
        <v>12</v>
      </c>
      <c r="I235" s="27"/>
      <c r="J235" s="189" t="s">
        <v>21</v>
      </c>
      <c r="K235" s="23" t="s">
        <v>15</v>
      </c>
    </row>
    <row r="236" ht="22.5" customHeight="1">
      <c r="A236" s="147">
        <v>46175.0</v>
      </c>
      <c r="B236" s="15"/>
      <c r="C236" s="44">
        <v>43862.0</v>
      </c>
      <c r="D236" s="181" t="s">
        <v>32181</v>
      </c>
      <c r="E236" s="100"/>
      <c r="F236" s="112" t="str">
        <f t="shared" si="1"/>
        <v>SANDRA GEOVANNA ROJAS PEREZ </v>
      </c>
      <c r="G236" s="100" t="s">
        <v>32182</v>
      </c>
      <c r="H236" s="39" t="s">
        <v>12</v>
      </c>
      <c r="I236" s="27"/>
      <c r="J236" s="189" t="s">
        <v>17</v>
      </c>
      <c r="K236" s="23" t="s">
        <v>15</v>
      </c>
    </row>
    <row r="237" ht="22.5" customHeight="1">
      <c r="A237" s="147">
        <v>46175.0</v>
      </c>
      <c r="B237" s="15"/>
      <c r="C237" s="44" t="s">
        <v>32183</v>
      </c>
      <c r="D237" s="181" t="s">
        <v>32184</v>
      </c>
      <c r="E237" s="100"/>
      <c r="F237" s="112" t="str">
        <f t="shared" si="1"/>
        <v>WILLIAM ANDRÉS CONTRERAS GRANDÓN </v>
      </c>
      <c r="G237" s="100" t="s">
        <v>32185</v>
      </c>
      <c r="H237" s="190"/>
      <c r="I237" s="27"/>
      <c r="J237" s="189" t="s">
        <v>21</v>
      </c>
      <c r="K237" s="28"/>
    </row>
    <row r="238" ht="22.5" customHeight="1">
      <c r="A238" s="147">
        <v>46176.0</v>
      </c>
      <c r="B238" s="15">
        <v>46135.0</v>
      </c>
      <c r="C238" s="44">
        <v>44743.0</v>
      </c>
      <c r="D238" s="181" t="s">
        <v>32186</v>
      </c>
      <c r="E238" s="100"/>
      <c r="F238" s="112" t="str">
        <f t="shared" si="1"/>
        <v>GIOVANNI ANDRÉS GARNETT ARAYA </v>
      </c>
      <c r="G238" s="100" t="s">
        <v>32187</v>
      </c>
      <c r="H238" s="190"/>
      <c r="I238" s="27"/>
      <c r="J238" s="189" t="s">
        <v>17</v>
      </c>
      <c r="K238" s="28"/>
    </row>
    <row r="239" ht="22.5" customHeight="1">
      <c r="A239" s="147">
        <v>46176.0</v>
      </c>
      <c r="B239" s="15">
        <v>46149.0</v>
      </c>
      <c r="C239" s="44">
        <v>43586.0</v>
      </c>
      <c r="D239" s="181" t="s">
        <v>32188</v>
      </c>
      <c r="E239" s="100"/>
      <c r="F239" s="112" t="str">
        <f t="shared" si="1"/>
        <v>YUNYUN XU </v>
      </c>
      <c r="G239" s="100" t="s">
        <v>32189</v>
      </c>
      <c r="H239" s="39" t="s">
        <v>12</v>
      </c>
      <c r="I239" s="27"/>
      <c r="J239" s="189" t="s">
        <v>19</v>
      </c>
      <c r="K239" s="23" t="s">
        <v>15</v>
      </c>
    </row>
    <row r="240" ht="22.5" customHeight="1">
      <c r="A240" s="147">
        <v>46176.0</v>
      </c>
      <c r="B240" s="15">
        <v>46156.0</v>
      </c>
      <c r="C240" s="44">
        <v>43556.0</v>
      </c>
      <c r="D240" s="181" t="s">
        <v>32190</v>
      </c>
      <c r="E240" s="100"/>
      <c r="F240" s="112" t="str">
        <f t="shared" si="1"/>
        <v>JEISON ERNESTO DONAIRE ZAMORA </v>
      </c>
      <c r="G240" s="100" t="s">
        <v>32191</v>
      </c>
      <c r="H240" s="39" t="s">
        <v>12</v>
      </c>
      <c r="I240" s="27"/>
      <c r="J240" s="189" t="s">
        <v>17</v>
      </c>
      <c r="K240" s="23" t="s">
        <v>15</v>
      </c>
    </row>
    <row r="241" ht="22.5" customHeight="1">
      <c r="A241" s="147">
        <v>46176.0</v>
      </c>
      <c r="B241" s="15">
        <v>46160.0</v>
      </c>
      <c r="C241" s="44">
        <v>45231.0</v>
      </c>
      <c r="D241" s="181" t="s">
        <v>32192</v>
      </c>
      <c r="E241" s="100"/>
      <c r="F241" s="112" t="str">
        <f t="shared" si="1"/>
        <v>NATALIA MACARENA GORDILLO JORQUERA </v>
      </c>
      <c r="G241" s="100" t="s">
        <v>32193</v>
      </c>
      <c r="H241" s="39" t="s">
        <v>12</v>
      </c>
      <c r="I241" s="27"/>
      <c r="J241" s="189" t="s">
        <v>17</v>
      </c>
      <c r="K241" s="23" t="s">
        <v>15</v>
      </c>
    </row>
    <row r="242" ht="22.5" customHeight="1">
      <c r="A242" s="147">
        <v>46176.0</v>
      </c>
      <c r="B242" s="15">
        <v>46160.0</v>
      </c>
      <c r="C242" s="44">
        <v>45597.0</v>
      </c>
      <c r="D242" s="181" t="s">
        <v>32194</v>
      </c>
      <c r="E242" s="100"/>
      <c r="F242" s="112" t="str">
        <f t="shared" si="1"/>
        <v>CRISTIAN RENÉ BAEZA ARÁNGUIZ </v>
      </c>
      <c r="G242" s="100" t="s">
        <v>32195</v>
      </c>
      <c r="H242" s="39" t="s">
        <v>12</v>
      </c>
      <c r="I242" s="27"/>
      <c r="J242" s="189" t="s">
        <v>17</v>
      </c>
      <c r="K242" s="23" t="s">
        <v>15</v>
      </c>
    </row>
    <row r="243" ht="22.5" customHeight="1">
      <c r="A243" s="147">
        <v>46176.0</v>
      </c>
      <c r="B243" s="15">
        <v>46168.0</v>
      </c>
      <c r="C243" s="44">
        <v>43739.0</v>
      </c>
      <c r="D243" s="181" t="s">
        <v>32196</v>
      </c>
      <c r="E243" s="100"/>
      <c r="F243" s="112" t="str">
        <f t="shared" si="1"/>
        <v>KARIN ISABEL ABURTO GARRIDO </v>
      </c>
      <c r="G243" s="100" t="s">
        <v>32197</v>
      </c>
      <c r="H243" s="39" t="s">
        <v>12</v>
      </c>
      <c r="I243" s="27"/>
      <c r="J243" s="189" t="s">
        <v>17</v>
      </c>
      <c r="K243" s="23" t="s">
        <v>15</v>
      </c>
    </row>
    <row r="244" ht="22.5" customHeight="1">
      <c r="A244" s="147">
        <v>46176.0</v>
      </c>
      <c r="B244" s="15">
        <v>46170.0</v>
      </c>
      <c r="C244" s="44">
        <v>43647.0</v>
      </c>
      <c r="D244" s="181" t="s">
        <v>32198</v>
      </c>
      <c r="E244" s="100"/>
      <c r="F244" s="112" t="str">
        <f t="shared" si="1"/>
        <v>CAMILA ANDREA SAAVEDRA MEZA </v>
      </c>
      <c r="G244" s="100" t="s">
        <v>32199</v>
      </c>
      <c r="H244" s="39" t="s">
        <v>12</v>
      </c>
      <c r="I244" s="27"/>
      <c r="J244" s="189" t="s">
        <v>17</v>
      </c>
      <c r="K244" s="23" t="s">
        <v>15</v>
      </c>
    </row>
    <row r="245" ht="22.5" customHeight="1">
      <c r="A245" s="147">
        <v>46176.0</v>
      </c>
      <c r="B245" s="15">
        <v>46170.0</v>
      </c>
      <c r="C245" s="44">
        <v>45901.0</v>
      </c>
      <c r="D245" s="181" t="s">
        <v>32200</v>
      </c>
      <c r="E245" s="100"/>
      <c r="F245" s="112" t="str">
        <f t="shared" si="1"/>
        <v>JESSICA IVONNE ARAVENA VERA </v>
      </c>
      <c r="G245" s="100" t="s">
        <v>32201</v>
      </c>
      <c r="H245" s="190"/>
      <c r="I245" s="27"/>
      <c r="J245" s="189" t="s">
        <v>19</v>
      </c>
      <c r="K245" s="28"/>
    </row>
    <row r="246" ht="22.5" customHeight="1">
      <c r="A246" s="147">
        <v>46176.0</v>
      </c>
      <c r="B246" s="15">
        <v>46170.0</v>
      </c>
      <c r="C246" s="44">
        <v>45413.0</v>
      </c>
      <c r="D246" s="181" t="s">
        <v>32202</v>
      </c>
      <c r="E246" s="100"/>
      <c r="F246" s="112" t="str">
        <f t="shared" si="1"/>
        <v>HÉCTOR MANUEL LUCERO FIGUEROA </v>
      </c>
      <c r="G246" s="100" t="s">
        <v>32203</v>
      </c>
      <c r="H246" s="39" t="s">
        <v>12</v>
      </c>
      <c r="I246" s="27"/>
      <c r="J246" s="189" t="s">
        <v>19</v>
      </c>
      <c r="K246" s="23" t="s">
        <v>15</v>
      </c>
    </row>
    <row r="247" ht="22.5" customHeight="1">
      <c r="A247" s="147">
        <v>46176.0</v>
      </c>
      <c r="B247" s="15">
        <v>46174.0</v>
      </c>
      <c r="C247" s="44">
        <v>44621.0</v>
      </c>
      <c r="D247" s="181" t="s">
        <v>32204</v>
      </c>
      <c r="E247" s="100"/>
      <c r="F247" s="112" t="str">
        <f t="shared" si="1"/>
        <v>FERNANDO ANTONIO JIMENEZ CHINCHON </v>
      </c>
      <c r="G247" s="100" t="s">
        <v>32205</v>
      </c>
      <c r="H247" s="39" t="s">
        <v>12</v>
      </c>
      <c r="I247" s="27"/>
      <c r="J247" s="189" t="s">
        <v>17</v>
      </c>
      <c r="K247" s="23" t="s">
        <v>15</v>
      </c>
    </row>
    <row r="248" ht="22.5" customHeight="1">
      <c r="A248" s="147">
        <v>46176.0</v>
      </c>
      <c r="B248" s="15">
        <v>46174.0</v>
      </c>
      <c r="C248" s="44">
        <v>45778.0</v>
      </c>
      <c r="D248" s="181" t="s">
        <v>32206</v>
      </c>
      <c r="E248" s="100"/>
      <c r="F248" s="112" t="str">
        <f t="shared" si="1"/>
        <v>ANTONIO ALEJANDRO PÁEZ AGUILAR </v>
      </c>
      <c r="G248" s="100" t="s">
        <v>32207</v>
      </c>
      <c r="H248" s="39" t="s">
        <v>12</v>
      </c>
      <c r="I248" s="27"/>
      <c r="J248" s="189" t="s">
        <v>17</v>
      </c>
      <c r="K248" s="23" t="s">
        <v>15</v>
      </c>
    </row>
    <row r="249" ht="22.5" customHeight="1">
      <c r="A249" s="147">
        <v>46176.0</v>
      </c>
      <c r="B249" s="15">
        <v>46174.0</v>
      </c>
      <c r="C249" s="44">
        <v>45809.0</v>
      </c>
      <c r="D249" s="181" t="s">
        <v>32208</v>
      </c>
      <c r="E249" s="100"/>
      <c r="F249" s="112" t="str">
        <f t="shared" si="1"/>
        <v>JUAN PABLO OTÁROLA PONCE </v>
      </c>
      <c r="G249" s="100" t="s">
        <v>32209</v>
      </c>
      <c r="H249" s="190"/>
      <c r="I249" s="27"/>
      <c r="J249" s="189" t="s">
        <v>17</v>
      </c>
      <c r="K249" s="28"/>
    </row>
    <row r="250" ht="22.5" customHeight="1">
      <c r="A250" s="147">
        <v>46176.0</v>
      </c>
      <c r="B250" s="15">
        <v>46174.0</v>
      </c>
      <c r="C250" s="44">
        <v>41821.0</v>
      </c>
      <c r="D250" s="181" t="s">
        <v>32210</v>
      </c>
      <c r="E250" s="100"/>
      <c r="F250" s="112" t="str">
        <f t="shared" si="1"/>
        <v>SANDRA CECILIA FAUNDEZ LETELIER </v>
      </c>
      <c r="G250" s="100" t="s">
        <v>32211</v>
      </c>
      <c r="H250" s="39" t="s">
        <v>12</v>
      </c>
      <c r="I250" s="27"/>
      <c r="J250" s="189" t="s">
        <v>17</v>
      </c>
      <c r="K250" s="23" t="s">
        <v>15</v>
      </c>
    </row>
    <row r="251" ht="22.5" customHeight="1">
      <c r="A251" s="147">
        <v>46176.0</v>
      </c>
      <c r="B251" s="15">
        <v>46174.0</v>
      </c>
      <c r="C251" s="44">
        <v>45108.0</v>
      </c>
      <c r="D251" s="181" t="s">
        <v>32212</v>
      </c>
      <c r="E251" s="100"/>
      <c r="F251" s="112" t="str">
        <f t="shared" si="1"/>
        <v>DAVID ALVARADO ALVAREZ </v>
      </c>
      <c r="G251" s="100" t="s">
        <v>32213</v>
      </c>
      <c r="H251" s="39" t="s">
        <v>12</v>
      </c>
      <c r="I251" s="27"/>
      <c r="J251" s="189" t="s">
        <v>17</v>
      </c>
      <c r="K251" s="23" t="s">
        <v>20</v>
      </c>
    </row>
    <row r="252" ht="22.5" customHeight="1">
      <c r="A252" s="147">
        <v>46176.0</v>
      </c>
      <c r="B252" s="15">
        <v>46174.0</v>
      </c>
      <c r="C252" s="44">
        <v>45139.0</v>
      </c>
      <c r="D252" s="181" t="s">
        <v>32214</v>
      </c>
      <c r="E252" s="100"/>
      <c r="F252" s="112" t="str">
        <f t="shared" si="1"/>
        <v>KAREN MÓNICA GALARCE MUÑOZ </v>
      </c>
      <c r="G252" s="100" t="s">
        <v>32215</v>
      </c>
      <c r="H252" s="39" t="s">
        <v>12</v>
      </c>
      <c r="I252" s="27"/>
      <c r="J252" s="189" t="s">
        <v>17</v>
      </c>
      <c r="K252" s="23" t="s">
        <v>22</v>
      </c>
    </row>
    <row r="253" ht="22.5" customHeight="1">
      <c r="A253" s="147">
        <v>46176.0</v>
      </c>
      <c r="B253" s="15">
        <v>46174.0</v>
      </c>
      <c r="C253" s="44">
        <v>43617.0</v>
      </c>
      <c r="D253" s="181" t="s">
        <v>32216</v>
      </c>
      <c r="E253" s="100"/>
      <c r="F253" s="112" t="str">
        <f t="shared" si="1"/>
        <v>RODRIGO ANDRÉS HELLEC PEÑA </v>
      </c>
      <c r="G253" s="100" t="s">
        <v>32217</v>
      </c>
      <c r="H253" s="39"/>
      <c r="I253" s="27"/>
      <c r="J253" s="189" t="s">
        <v>17</v>
      </c>
      <c r="K253" s="23" t="s">
        <v>15</v>
      </c>
    </row>
    <row r="254" ht="22.5" customHeight="1">
      <c r="A254" s="147">
        <v>46176.0</v>
      </c>
      <c r="B254" s="195">
        <v>46175.0</v>
      </c>
      <c r="C254" s="44">
        <v>43405.0</v>
      </c>
      <c r="D254" s="181" t="s">
        <v>32218</v>
      </c>
      <c r="E254" s="100"/>
      <c r="F254" s="112" t="str">
        <f t="shared" si="1"/>
        <v>GUSTAVO IGNACIO ELGUETA LILLO </v>
      </c>
      <c r="G254" s="100" t="s">
        <v>32219</v>
      </c>
      <c r="H254" s="39" t="s">
        <v>12</v>
      </c>
      <c r="I254" s="27"/>
      <c r="J254" s="189" t="s">
        <v>19</v>
      </c>
      <c r="K254" s="23" t="s">
        <v>15</v>
      </c>
    </row>
    <row r="255" ht="22.5" customHeight="1">
      <c r="A255" s="147">
        <v>46176.0</v>
      </c>
      <c r="B255" s="15">
        <v>46175.0</v>
      </c>
      <c r="C255" s="44">
        <v>43586.0</v>
      </c>
      <c r="D255" s="181" t="s">
        <v>32220</v>
      </c>
      <c r="E255" s="100"/>
      <c r="F255" s="112" t="str">
        <f t="shared" si="1"/>
        <v>YOSSELINNE NISKANIA NAVARRO YÁÑEZ </v>
      </c>
      <c r="G255" s="100" t="s">
        <v>16445</v>
      </c>
      <c r="H255" s="39" t="s">
        <v>12</v>
      </c>
      <c r="I255" s="27"/>
      <c r="J255" s="189" t="s">
        <v>17</v>
      </c>
      <c r="K255" s="23" t="s">
        <v>15</v>
      </c>
    </row>
    <row r="256" ht="22.5" customHeight="1">
      <c r="A256" s="147">
        <v>46176.0</v>
      </c>
      <c r="B256" s="15">
        <v>46175.0</v>
      </c>
      <c r="C256" s="44">
        <v>44470.0</v>
      </c>
      <c r="D256" s="181" t="s">
        <v>32221</v>
      </c>
      <c r="E256" s="100"/>
      <c r="F256" s="112" t="str">
        <f t="shared" si="1"/>
        <v>ROSA DEL CARMEN IBARRA MARCANO </v>
      </c>
      <c r="G256" s="100" t="s">
        <v>32222</v>
      </c>
      <c r="H256" s="39" t="s">
        <v>12</v>
      </c>
      <c r="I256" s="27"/>
      <c r="J256" s="189" t="s">
        <v>17</v>
      </c>
      <c r="K256" s="23" t="s">
        <v>15</v>
      </c>
    </row>
    <row r="257" ht="22.5" customHeight="1">
      <c r="A257" s="147">
        <v>46176.0</v>
      </c>
      <c r="B257" s="15">
        <v>46175.0</v>
      </c>
      <c r="C257" s="44">
        <v>45870.0</v>
      </c>
      <c r="D257" s="181" t="s">
        <v>32223</v>
      </c>
      <c r="E257" s="100"/>
      <c r="F257" s="112" t="str">
        <f t="shared" si="1"/>
        <v>MARCO ANTONIO URRA MUNITA </v>
      </c>
      <c r="G257" s="100" t="s">
        <v>32224</v>
      </c>
      <c r="H257" s="39" t="s">
        <v>12</v>
      </c>
      <c r="I257" s="27"/>
      <c r="J257" s="189" t="s">
        <v>17</v>
      </c>
      <c r="K257" s="23" t="s">
        <v>15</v>
      </c>
    </row>
    <row r="258" ht="22.5" customHeight="1">
      <c r="A258" s="147">
        <v>46176.0</v>
      </c>
      <c r="B258" s="15">
        <v>46175.0</v>
      </c>
      <c r="C258" s="44">
        <v>45261.0</v>
      </c>
      <c r="D258" s="181" t="s">
        <v>32225</v>
      </c>
      <c r="E258" s="100"/>
      <c r="F258" s="112" t="str">
        <f t="shared" si="1"/>
        <v>JAVIER IGNACIO BELTRÁN ARANCIBIA </v>
      </c>
      <c r="G258" s="100" t="s">
        <v>32226</v>
      </c>
      <c r="H258" s="190"/>
      <c r="I258" s="27"/>
      <c r="J258" s="189" t="s">
        <v>17</v>
      </c>
      <c r="K258" s="28"/>
    </row>
    <row r="259" ht="22.5" customHeight="1">
      <c r="A259" s="147">
        <v>46176.0</v>
      </c>
      <c r="B259" s="15">
        <v>46177.0</v>
      </c>
      <c r="C259" s="44">
        <v>45689.0</v>
      </c>
      <c r="D259" s="181" t="s">
        <v>32227</v>
      </c>
      <c r="E259" s="100" t="s">
        <v>32228</v>
      </c>
      <c r="F259" s="112" t="str">
        <f t="shared" si="1"/>
        <v>EDUARDO IGNACIO LLANOS JARA</v>
      </c>
      <c r="G259" s="100" t="s">
        <v>32229</v>
      </c>
      <c r="H259" s="39" t="s">
        <v>12</v>
      </c>
      <c r="I259" s="27"/>
      <c r="J259" s="189" t="s">
        <v>17</v>
      </c>
      <c r="K259" s="23" t="s">
        <v>15</v>
      </c>
    </row>
    <row r="260" ht="22.5" customHeight="1">
      <c r="A260" s="147">
        <v>46176.0</v>
      </c>
      <c r="B260" s="15"/>
      <c r="C260" s="44"/>
      <c r="D260" s="181" t="s">
        <v>32230</v>
      </c>
      <c r="E260" s="100"/>
      <c r="F260" s="112" t="str">
        <f t="shared" si="1"/>
        <v>SEBASTIÁN ANDRÉS CANALES RIVERO </v>
      </c>
      <c r="G260" s="100" t="s">
        <v>32231</v>
      </c>
      <c r="H260" s="190"/>
      <c r="I260" s="27"/>
      <c r="J260" s="189" t="s">
        <v>14</v>
      </c>
      <c r="K260" s="28"/>
    </row>
    <row r="261" ht="22.5" customHeight="1">
      <c r="A261" s="147">
        <v>46176.0</v>
      </c>
      <c r="B261" s="15"/>
      <c r="C261" s="44"/>
      <c r="D261" s="181" t="s">
        <v>32232</v>
      </c>
      <c r="E261" s="100"/>
      <c r="F261" s="112" t="str">
        <f t="shared" si="1"/>
        <v>ENEL ROMAIN </v>
      </c>
      <c r="G261" s="100" t="s">
        <v>32233</v>
      </c>
      <c r="H261" s="190"/>
      <c r="I261" s="27"/>
      <c r="J261" s="189" t="s">
        <v>14</v>
      </c>
      <c r="K261" s="28"/>
    </row>
    <row r="262" ht="22.5" customHeight="1">
      <c r="A262" s="147">
        <v>46176.0</v>
      </c>
      <c r="B262" s="15"/>
      <c r="C262" s="44"/>
      <c r="D262" s="181" t="s">
        <v>32234</v>
      </c>
      <c r="E262" s="100"/>
      <c r="F262" s="112" t="str">
        <f t="shared" si="1"/>
        <v>JULIÁN ANDRÉS RAMÍREZ CERÓN </v>
      </c>
      <c r="G262" s="100" t="s">
        <v>3893</v>
      </c>
      <c r="H262" s="39" t="s">
        <v>12</v>
      </c>
      <c r="I262" s="27"/>
      <c r="J262" s="189" t="s">
        <v>14</v>
      </c>
      <c r="K262" s="28"/>
    </row>
    <row r="263" ht="22.5" customHeight="1">
      <c r="A263" s="147">
        <v>46176.0</v>
      </c>
      <c r="B263" s="15"/>
      <c r="C263" s="46" t="s">
        <v>106</v>
      </c>
      <c r="D263" s="181" t="s">
        <v>32235</v>
      </c>
      <c r="E263" s="100"/>
      <c r="F263" s="112" t="str">
        <f t="shared" si="1"/>
        <v>TAMARA VALESKA ARTEAGA QUIÑONES </v>
      </c>
      <c r="G263" s="100" t="s">
        <v>32236</v>
      </c>
      <c r="H263" s="39" t="s">
        <v>12</v>
      </c>
      <c r="I263" s="27"/>
      <c r="J263" s="189" t="s">
        <v>26</v>
      </c>
      <c r="K263" s="28"/>
    </row>
    <row r="264" ht="22.5" customHeight="1">
      <c r="A264" s="147">
        <v>46176.0</v>
      </c>
      <c r="B264" s="15"/>
      <c r="C264" s="44"/>
      <c r="D264" s="181" t="s">
        <v>32237</v>
      </c>
      <c r="E264" s="100"/>
      <c r="F264" s="112" t="str">
        <f t="shared" si="1"/>
        <v>BENJAMÍN NICOLÁS BARRAZA SALAS </v>
      </c>
      <c r="G264" s="100" t="s">
        <v>32238</v>
      </c>
      <c r="H264" s="190"/>
      <c r="I264" s="27"/>
      <c r="J264" s="189" t="s">
        <v>14</v>
      </c>
      <c r="K264" s="28"/>
    </row>
    <row r="265" ht="22.5" customHeight="1">
      <c r="A265" s="147">
        <v>46176.0</v>
      </c>
      <c r="B265" s="15"/>
      <c r="C265" s="44"/>
      <c r="D265" s="181" t="s">
        <v>32239</v>
      </c>
      <c r="E265" s="100"/>
      <c r="F265" s="112" t="str">
        <f t="shared" si="1"/>
        <v>BENJAMÍN ALEXIS TAPIA HERNÁNDEZ </v>
      </c>
      <c r="G265" s="100" t="s">
        <v>32240</v>
      </c>
      <c r="H265" s="190"/>
      <c r="I265" s="27"/>
      <c r="J265" s="191"/>
      <c r="K265" s="28"/>
    </row>
    <row r="266" ht="22.5" customHeight="1">
      <c r="A266" s="147">
        <v>46176.0</v>
      </c>
      <c r="B266" s="15"/>
      <c r="C266" s="44"/>
      <c r="D266" s="181" t="s">
        <v>32241</v>
      </c>
      <c r="E266" s="100"/>
      <c r="F266" s="112" t="str">
        <f t="shared" si="1"/>
        <v>DIEGO SALOMON ALVARADO CASTRO </v>
      </c>
      <c r="G266" s="100" t="s">
        <v>32242</v>
      </c>
      <c r="H266" s="39" t="s">
        <v>12</v>
      </c>
      <c r="I266" s="27"/>
      <c r="J266" s="189" t="s">
        <v>14</v>
      </c>
      <c r="K266" s="28"/>
    </row>
    <row r="267" ht="22.5" customHeight="1">
      <c r="A267" s="147">
        <v>46176.0</v>
      </c>
      <c r="B267" s="15"/>
      <c r="C267" s="44"/>
      <c r="D267" s="181" t="s">
        <v>32243</v>
      </c>
      <c r="E267" s="100"/>
      <c r="F267" s="112" t="str">
        <f t="shared" si="1"/>
        <v>MAXIMILIANO ANDRÉS FALCÓN ÁLVAREZ </v>
      </c>
      <c r="G267" s="100" t="s">
        <v>32244</v>
      </c>
      <c r="H267" s="39" t="s">
        <v>12</v>
      </c>
      <c r="I267" s="27"/>
      <c r="J267" s="189" t="s">
        <v>14</v>
      </c>
      <c r="K267" s="28"/>
    </row>
    <row r="268" ht="22.5" customHeight="1">
      <c r="A268" s="147">
        <v>46176.0</v>
      </c>
      <c r="B268" s="15"/>
      <c r="C268" s="44"/>
      <c r="D268" s="181" t="s">
        <v>32245</v>
      </c>
      <c r="E268" s="100"/>
      <c r="F268" s="112" t="str">
        <f t="shared" si="1"/>
        <v>GERALD ANTONIO AGUILERA BOZO </v>
      </c>
      <c r="G268" s="100" t="s">
        <v>32246</v>
      </c>
      <c r="H268" s="39" t="s">
        <v>12</v>
      </c>
      <c r="I268" s="27"/>
      <c r="J268" s="189" t="s">
        <v>14</v>
      </c>
      <c r="K268" s="28"/>
    </row>
    <row r="269" ht="22.5" customHeight="1">
      <c r="A269" s="147">
        <v>46176.0</v>
      </c>
      <c r="B269" s="15"/>
      <c r="C269" s="44"/>
      <c r="D269" s="181" t="s">
        <v>32247</v>
      </c>
      <c r="E269" s="100"/>
      <c r="F269" s="112" t="str">
        <f t="shared" si="1"/>
        <v>ANA MARÍA JORQUERA MEZA </v>
      </c>
      <c r="G269" s="100" t="s">
        <v>32248</v>
      </c>
      <c r="H269" s="190"/>
      <c r="I269" s="27"/>
      <c r="J269" s="189" t="s">
        <v>14</v>
      </c>
      <c r="K269" s="28"/>
    </row>
    <row r="270" ht="22.5" customHeight="1">
      <c r="A270" s="147">
        <v>46176.0</v>
      </c>
      <c r="B270" s="15"/>
      <c r="C270" s="46" t="s">
        <v>3011</v>
      </c>
      <c r="D270" s="181" t="s">
        <v>32249</v>
      </c>
      <c r="E270" s="100"/>
      <c r="F270" s="112" t="str">
        <f t="shared" si="1"/>
        <v>FRANCISCO JAVIER PALACIOS ALVARADO </v>
      </c>
      <c r="G270" s="100" t="s">
        <v>32250</v>
      </c>
      <c r="H270" s="39" t="s">
        <v>12</v>
      </c>
      <c r="I270" s="27"/>
      <c r="J270" s="189" t="s">
        <v>21</v>
      </c>
      <c r="K270" s="23" t="s">
        <v>30</v>
      </c>
    </row>
    <row r="271" ht="22.5" customHeight="1">
      <c r="A271" s="147">
        <v>46176.0</v>
      </c>
      <c r="B271" s="15"/>
      <c r="C271" s="44"/>
      <c r="D271" s="181" t="s">
        <v>32251</v>
      </c>
      <c r="E271" s="100"/>
      <c r="F271" s="112" t="str">
        <f t="shared" si="1"/>
        <v>VICENTE ISAIAS FUENTES CUEVAS </v>
      </c>
      <c r="G271" s="100" t="s">
        <v>32252</v>
      </c>
      <c r="H271" s="190"/>
      <c r="I271" s="27"/>
      <c r="J271" s="189" t="s">
        <v>14</v>
      </c>
      <c r="K271" s="28"/>
    </row>
    <row r="272" ht="22.5" customHeight="1">
      <c r="A272" s="147">
        <v>46176.0</v>
      </c>
      <c r="B272" s="15"/>
      <c r="C272" s="44"/>
      <c r="D272" s="181" t="s">
        <v>32253</v>
      </c>
      <c r="E272" s="100"/>
      <c r="F272" s="112" t="str">
        <f t="shared" si="1"/>
        <v>JEAN PATRICK DONOSO CAMUS </v>
      </c>
      <c r="G272" s="100" t="s">
        <v>32254</v>
      </c>
      <c r="H272" s="190"/>
      <c r="I272" s="27"/>
      <c r="J272" s="189" t="s">
        <v>14</v>
      </c>
      <c r="K272" s="28"/>
    </row>
    <row r="273" ht="22.5" customHeight="1">
      <c r="A273" s="147">
        <v>46176.0</v>
      </c>
      <c r="B273" s="15"/>
      <c r="C273" s="44"/>
      <c r="D273" s="181" t="s">
        <v>32255</v>
      </c>
      <c r="E273" s="100"/>
      <c r="F273" s="112" t="str">
        <f t="shared" si="1"/>
        <v>MARTÍN FERNANDO MORA CALISTO </v>
      </c>
      <c r="G273" s="100" t="s">
        <v>32256</v>
      </c>
      <c r="H273" s="39"/>
      <c r="I273" s="27"/>
      <c r="J273" s="189" t="s">
        <v>14</v>
      </c>
      <c r="K273" s="28"/>
    </row>
    <row r="274" ht="22.5" customHeight="1">
      <c r="A274" s="147">
        <v>46176.0</v>
      </c>
      <c r="B274" s="46"/>
      <c r="C274" s="44">
        <v>44958.0</v>
      </c>
      <c r="D274" s="181" t="s">
        <v>25054</v>
      </c>
      <c r="E274" s="100"/>
      <c r="F274" s="112" t="str">
        <f t="shared" si="1"/>
        <v>ELIEZER OCTAVIO PACHECO MARÍN </v>
      </c>
      <c r="G274" s="100" t="s">
        <v>15320</v>
      </c>
      <c r="H274" s="190"/>
      <c r="I274" s="27"/>
      <c r="J274" s="189" t="s">
        <v>17</v>
      </c>
      <c r="K274" s="28"/>
    </row>
    <row r="275" ht="22.5" customHeight="1">
      <c r="A275" s="147">
        <v>46176.0</v>
      </c>
      <c r="B275" s="15"/>
      <c r="C275" s="44"/>
      <c r="D275" s="181" t="s">
        <v>32257</v>
      </c>
      <c r="E275" s="100"/>
      <c r="F275" s="112" t="str">
        <f t="shared" si="1"/>
        <v>VALENTINA MONSERRAT GÓMEZ FARÍAS </v>
      </c>
      <c r="G275" s="100" t="s">
        <v>32258</v>
      </c>
      <c r="H275" s="190"/>
      <c r="I275" s="27"/>
      <c r="J275" s="189" t="s">
        <v>14</v>
      </c>
      <c r="K275" s="28"/>
    </row>
    <row r="276" ht="22.5" customHeight="1">
      <c r="A276" s="147">
        <v>46176.0</v>
      </c>
      <c r="B276" s="15"/>
      <c r="C276" s="44"/>
      <c r="D276" s="181" t="s">
        <v>32259</v>
      </c>
      <c r="E276" s="100"/>
      <c r="F276" s="112" t="str">
        <f t="shared" si="1"/>
        <v>KARINA FRANCISCA GUERRERO DE LA FUENTE </v>
      </c>
      <c r="G276" s="100" t="s">
        <v>32260</v>
      </c>
      <c r="H276" s="190"/>
      <c r="I276" s="27"/>
      <c r="J276" s="189" t="s">
        <v>14</v>
      </c>
      <c r="K276" s="28"/>
    </row>
    <row r="277" ht="22.5" customHeight="1">
      <c r="A277" s="147">
        <v>46176.0</v>
      </c>
      <c r="B277" s="15"/>
      <c r="C277" s="44"/>
      <c r="D277" s="181" t="s">
        <v>22953</v>
      </c>
      <c r="E277" s="100"/>
      <c r="F277" s="112" t="str">
        <f t="shared" si="1"/>
        <v>PÍA MONTSERRAT FERRER FIGUEROA </v>
      </c>
      <c r="G277" s="100" t="s">
        <v>22954</v>
      </c>
      <c r="H277" s="39" t="s">
        <v>12</v>
      </c>
      <c r="I277" s="27"/>
      <c r="J277" s="189" t="s">
        <v>14</v>
      </c>
      <c r="K277" s="28"/>
    </row>
    <row r="278" ht="22.5" customHeight="1">
      <c r="A278" s="147">
        <v>46176.0</v>
      </c>
      <c r="B278" s="15"/>
      <c r="C278" s="44"/>
      <c r="D278" s="181" t="s">
        <v>27562</v>
      </c>
      <c r="E278" s="100"/>
      <c r="F278" s="112" t="str">
        <f t="shared" si="1"/>
        <v>MARCELO ANDRÉS ADONES FERNÁNDEZ </v>
      </c>
      <c r="G278" s="100" t="s">
        <v>27563</v>
      </c>
      <c r="H278" s="39" t="s">
        <v>12</v>
      </c>
      <c r="I278" s="27"/>
      <c r="J278" s="189" t="s">
        <v>14</v>
      </c>
      <c r="K278" s="28"/>
    </row>
    <row r="279" ht="22.5" customHeight="1">
      <c r="A279" s="147">
        <v>46176.0</v>
      </c>
      <c r="B279" s="15"/>
      <c r="C279" s="44"/>
      <c r="D279" s="181" t="s">
        <v>21280</v>
      </c>
      <c r="E279" s="100"/>
      <c r="F279" s="112" t="str">
        <f t="shared" si="1"/>
        <v>CARLOS IGNACIO CERDA LÓPEZ </v>
      </c>
      <c r="G279" s="100" t="s">
        <v>21281</v>
      </c>
      <c r="H279" s="39" t="s">
        <v>12</v>
      </c>
      <c r="I279" s="27"/>
      <c r="J279" s="189" t="s">
        <v>14</v>
      </c>
      <c r="K279" s="28"/>
    </row>
    <row r="280" ht="22.5" customHeight="1">
      <c r="A280" s="147">
        <v>46176.0</v>
      </c>
      <c r="B280" s="15"/>
      <c r="C280" s="44"/>
      <c r="D280" s="181" t="s">
        <v>32261</v>
      </c>
      <c r="E280" s="100"/>
      <c r="F280" s="112" t="str">
        <f t="shared" si="1"/>
        <v>DANIEL PROVENCE </v>
      </c>
      <c r="G280" s="100" t="s">
        <v>24038</v>
      </c>
      <c r="H280" s="39" t="s">
        <v>12</v>
      </c>
      <c r="I280" s="27"/>
      <c r="J280" s="189" t="s">
        <v>14</v>
      </c>
      <c r="K280" s="28"/>
    </row>
    <row r="281" ht="22.5" customHeight="1">
      <c r="A281" s="147">
        <v>46176.0</v>
      </c>
      <c r="B281" s="15"/>
      <c r="C281" s="46" t="s">
        <v>106</v>
      </c>
      <c r="D281" s="181" t="s">
        <v>32262</v>
      </c>
      <c r="E281" s="100"/>
      <c r="F281" s="112" t="str">
        <f t="shared" si="1"/>
        <v>FRANCISCO FREDDY VICENCIO NÚÑEZ </v>
      </c>
      <c r="G281" s="100" t="s">
        <v>32263</v>
      </c>
      <c r="H281" s="190"/>
      <c r="I281" s="27"/>
      <c r="J281" s="189" t="s">
        <v>21</v>
      </c>
      <c r="K281" s="28"/>
    </row>
    <row r="282" ht="22.5" customHeight="1">
      <c r="A282" s="147">
        <v>46176.0</v>
      </c>
      <c r="B282" s="15"/>
      <c r="C282" s="44"/>
      <c r="D282" s="181" t="s">
        <v>28201</v>
      </c>
      <c r="E282" s="100"/>
      <c r="F282" s="112" t="str">
        <f t="shared" si="1"/>
        <v>JAVIERA ALEXANDRA PIZARRO ARAVENA </v>
      </c>
      <c r="G282" s="100" t="s">
        <v>28202</v>
      </c>
      <c r="H282" s="39" t="s">
        <v>12</v>
      </c>
      <c r="I282" s="27"/>
      <c r="J282" s="189" t="s">
        <v>14</v>
      </c>
      <c r="K282" s="28"/>
    </row>
    <row r="283" ht="22.5" customHeight="1">
      <c r="A283" s="147">
        <v>46176.0</v>
      </c>
      <c r="B283" s="15"/>
      <c r="C283" s="44"/>
      <c r="D283" s="181" t="s">
        <v>32264</v>
      </c>
      <c r="E283" s="100"/>
      <c r="F283" s="112" t="str">
        <f t="shared" si="1"/>
        <v>CHRISTIAN DEL RIO </v>
      </c>
      <c r="G283" s="100" t="s">
        <v>32265</v>
      </c>
      <c r="H283" s="39" t="s">
        <v>12</v>
      </c>
      <c r="I283" s="27"/>
      <c r="J283" s="189" t="s">
        <v>14</v>
      </c>
      <c r="K283" s="28"/>
    </row>
    <row r="284" ht="22.5" customHeight="1">
      <c r="A284" s="147">
        <v>46176.0</v>
      </c>
      <c r="B284" s="15"/>
      <c r="C284" s="44"/>
      <c r="D284" s="181" t="s">
        <v>32266</v>
      </c>
      <c r="E284" s="100"/>
      <c r="F284" s="112" t="str">
        <f t="shared" si="1"/>
        <v>MARCO ANTONIO ZEPEDA ARRIAGADA </v>
      </c>
      <c r="G284" s="100" t="s">
        <v>32267</v>
      </c>
      <c r="H284" s="39" t="s">
        <v>12</v>
      </c>
      <c r="I284" s="27"/>
      <c r="J284" s="189" t="s">
        <v>14</v>
      </c>
      <c r="K284" s="28"/>
    </row>
    <row r="285" ht="22.5" customHeight="1">
      <c r="A285" s="147">
        <v>46176.0</v>
      </c>
      <c r="B285" s="15"/>
      <c r="C285" s="44"/>
      <c r="D285" s="181" t="s">
        <v>32268</v>
      </c>
      <c r="E285" s="100"/>
      <c r="F285" s="112" t="str">
        <f t="shared" si="1"/>
        <v>DANIEL IGNACIO ASTUDILLO TAPIA </v>
      </c>
      <c r="G285" s="100" t="s">
        <v>21184</v>
      </c>
      <c r="H285" s="39" t="s">
        <v>12</v>
      </c>
      <c r="I285" s="27"/>
      <c r="J285" s="189" t="s">
        <v>14</v>
      </c>
      <c r="K285" s="28"/>
    </row>
    <row r="286" ht="22.5" customHeight="1">
      <c r="A286" s="147">
        <v>46176.0</v>
      </c>
      <c r="B286" s="15"/>
      <c r="C286" s="44"/>
      <c r="D286" s="181" t="s">
        <v>32269</v>
      </c>
      <c r="E286" s="100"/>
      <c r="F286" s="112" t="str">
        <f t="shared" si="1"/>
        <v>MARIALINA SOTO CERDA </v>
      </c>
      <c r="G286" s="100" t="s">
        <v>32270</v>
      </c>
      <c r="H286" s="39" t="s">
        <v>12</v>
      </c>
      <c r="I286" s="27"/>
      <c r="J286" s="189" t="s">
        <v>14</v>
      </c>
      <c r="K286" s="28"/>
    </row>
    <row r="287" ht="22.5" customHeight="1">
      <c r="A287" s="147">
        <v>46176.0</v>
      </c>
      <c r="B287" s="15"/>
      <c r="C287" s="44"/>
      <c r="D287" s="181" t="s">
        <v>32271</v>
      </c>
      <c r="E287" s="100"/>
      <c r="F287" s="112" t="str">
        <f t="shared" si="1"/>
        <v>RICARDO MILKO MONTALVÁN BARRIOS </v>
      </c>
      <c r="G287" s="100" t="s">
        <v>32272</v>
      </c>
      <c r="H287" s="39" t="s">
        <v>12</v>
      </c>
      <c r="I287" s="27"/>
      <c r="J287" s="189" t="s">
        <v>14</v>
      </c>
      <c r="K287" s="28"/>
    </row>
    <row r="288" ht="22.5" customHeight="1">
      <c r="A288" s="147">
        <v>46176.0</v>
      </c>
      <c r="B288" s="15"/>
      <c r="C288" s="44"/>
      <c r="D288" s="181" t="s">
        <v>32273</v>
      </c>
      <c r="E288" s="100"/>
      <c r="F288" s="112" t="str">
        <f t="shared" si="1"/>
        <v>NICOLÁS FELIPE FUENTES CASTRO </v>
      </c>
      <c r="G288" s="100" t="s">
        <v>32274</v>
      </c>
      <c r="H288" s="190"/>
      <c r="I288" s="27"/>
      <c r="J288" s="189" t="s">
        <v>14</v>
      </c>
      <c r="K288" s="28"/>
    </row>
    <row r="289" ht="22.5" customHeight="1">
      <c r="A289" s="147">
        <v>46176.0</v>
      </c>
      <c r="B289" s="15"/>
      <c r="C289" s="44"/>
      <c r="D289" s="181" t="s">
        <v>32275</v>
      </c>
      <c r="E289" s="100"/>
      <c r="F289" s="112" t="str">
        <f t="shared" si="1"/>
        <v>ANDREA ALEJANDRA QUAGLIOTTI PERUCCI </v>
      </c>
      <c r="G289" s="100" t="s">
        <v>32276</v>
      </c>
      <c r="H289" s="190"/>
      <c r="I289" s="27"/>
      <c r="J289" s="189" t="s">
        <v>14</v>
      </c>
      <c r="K289" s="28"/>
    </row>
    <row r="290" ht="22.5" customHeight="1">
      <c r="A290" s="147">
        <v>46176.0</v>
      </c>
      <c r="B290" s="15"/>
      <c r="C290" s="46" t="s">
        <v>10855</v>
      </c>
      <c r="D290" s="181" t="s">
        <v>32277</v>
      </c>
      <c r="E290" s="100"/>
      <c r="F290" s="112" t="str">
        <f t="shared" si="1"/>
        <v>ERVALDO ANDRÉS REBOLLEDO CONSTANZO </v>
      </c>
      <c r="G290" s="100" t="s">
        <v>17993</v>
      </c>
      <c r="H290" s="39" t="s">
        <v>12</v>
      </c>
      <c r="I290" s="27"/>
      <c r="J290" s="189" t="s">
        <v>21</v>
      </c>
      <c r="K290" s="23" t="s">
        <v>30</v>
      </c>
    </row>
    <row r="291" ht="22.5" customHeight="1">
      <c r="A291" s="147">
        <v>46176.0</v>
      </c>
      <c r="B291" s="15"/>
      <c r="C291" s="44"/>
      <c r="D291" s="181" t="s">
        <v>32278</v>
      </c>
      <c r="E291" s="100"/>
      <c r="F291" s="112" t="str">
        <f t="shared" si="1"/>
        <v>MICHELLE FERNANDA RAVEST CELEDÓN </v>
      </c>
      <c r="G291" s="100" t="s">
        <v>32279</v>
      </c>
      <c r="H291" s="39" t="s">
        <v>12</v>
      </c>
      <c r="I291" s="27"/>
      <c r="J291" s="189" t="s">
        <v>14</v>
      </c>
      <c r="K291" s="28"/>
    </row>
    <row r="292" ht="22.5" customHeight="1">
      <c r="A292" s="147">
        <v>46176.0</v>
      </c>
      <c r="B292" s="46"/>
      <c r="C292" s="44">
        <v>43862.0</v>
      </c>
      <c r="D292" s="181" t="s">
        <v>27642</v>
      </c>
      <c r="E292" s="100"/>
      <c r="F292" s="112" t="str">
        <f t="shared" si="1"/>
        <v>VALERY CONSTANZA CARVALLO LUCERO </v>
      </c>
      <c r="G292" s="100" t="s">
        <v>27643</v>
      </c>
      <c r="H292" s="39" t="s">
        <v>12</v>
      </c>
      <c r="I292" s="27"/>
      <c r="J292" s="189" t="s">
        <v>17</v>
      </c>
      <c r="K292" s="23" t="s">
        <v>15</v>
      </c>
    </row>
    <row r="293" ht="22.5" customHeight="1">
      <c r="A293" s="147">
        <v>46176.0</v>
      </c>
      <c r="B293" s="15"/>
      <c r="C293" s="44"/>
      <c r="D293" s="181" t="s">
        <v>21896</v>
      </c>
      <c r="E293" s="100"/>
      <c r="F293" s="112" t="str">
        <f t="shared" si="1"/>
        <v>MAURICIO ROBERTO GONZÁLEZ SOTO </v>
      </c>
      <c r="G293" s="100" t="s">
        <v>21897</v>
      </c>
      <c r="H293" s="39" t="s">
        <v>12</v>
      </c>
      <c r="I293" s="27"/>
      <c r="J293" s="189" t="s">
        <v>17</v>
      </c>
      <c r="K293" s="23" t="s">
        <v>20</v>
      </c>
    </row>
    <row r="294" ht="22.5" customHeight="1">
      <c r="A294" s="147">
        <v>46176.0</v>
      </c>
      <c r="B294" s="15"/>
      <c r="C294" s="44"/>
      <c r="D294" s="181" t="s">
        <v>32280</v>
      </c>
      <c r="E294" s="100"/>
      <c r="F294" s="112" t="str">
        <f t="shared" si="1"/>
        <v>CLAUDIA CAROL MONTENEGRO MARURI </v>
      </c>
      <c r="G294" s="100" t="s">
        <v>32281</v>
      </c>
      <c r="H294" s="39"/>
      <c r="I294" s="27"/>
      <c r="J294" s="191"/>
      <c r="K294" s="28"/>
    </row>
    <row r="295" ht="22.5" customHeight="1">
      <c r="A295" s="147">
        <v>46176.0</v>
      </c>
      <c r="B295" s="15"/>
      <c r="C295" s="46" t="s">
        <v>19484</v>
      </c>
      <c r="D295" s="181" t="s">
        <v>32282</v>
      </c>
      <c r="E295" s="100"/>
      <c r="F295" s="112" t="str">
        <f t="shared" si="1"/>
        <v>ANDRÉS GONZALO CONCHA QUINTANILLA </v>
      </c>
      <c r="G295" s="100" t="s">
        <v>32283</v>
      </c>
      <c r="H295" s="39" t="s">
        <v>12</v>
      </c>
      <c r="I295" s="27"/>
      <c r="J295" s="189" t="s">
        <v>21</v>
      </c>
      <c r="K295" s="23" t="s">
        <v>15</v>
      </c>
    </row>
    <row r="296" ht="22.5" customHeight="1">
      <c r="A296" s="147">
        <v>46176.0</v>
      </c>
      <c r="B296" s="46"/>
      <c r="C296" s="44"/>
      <c r="D296" s="181" t="s">
        <v>32284</v>
      </c>
      <c r="E296" s="100"/>
      <c r="F296" s="112" t="str">
        <f t="shared" si="1"/>
        <v>MATÍAS FELIPE CÁCERES UGALDE </v>
      </c>
      <c r="G296" s="100" t="s">
        <v>32285</v>
      </c>
      <c r="H296" s="190"/>
      <c r="I296" s="27"/>
      <c r="J296" s="189" t="s">
        <v>14</v>
      </c>
      <c r="K296" s="28"/>
    </row>
    <row r="297" ht="22.5" customHeight="1">
      <c r="A297" s="147">
        <v>46176.0</v>
      </c>
      <c r="B297" s="15"/>
      <c r="C297" s="46" t="s">
        <v>106</v>
      </c>
      <c r="D297" s="181" t="s">
        <v>32286</v>
      </c>
      <c r="E297" s="100"/>
      <c r="F297" s="112" t="str">
        <f t="shared" si="1"/>
        <v>ALEJANDRO ISAAC OJEDA SALDAÑA </v>
      </c>
      <c r="G297" s="100" t="s">
        <v>32287</v>
      </c>
      <c r="H297" s="190"/>
      <c r="I297" s="27"/>
      <c r="J297" s="189" t="s">
        <v>21</v>
      </c>
      <c r="K297" s="28"/>
    </row>
    <row r="298" ht="22.5" customHeight="1">
      <c r="A298" s="147">
        <v>46176.0</v>
      </c>
      <c r="B298" s="15"/>
      <c r="C298" s="46" t="s">
        <v>1337</v>
      </c>
      <c r="D298" s="181" t="s">
        <v>32288</v>
      </c>
      <c r="E298" s="100"/>
      <c r="F298" s="112" t="str">
        <f t="shared" si="1"/>
        <v>VÍCTOR LUCAS DÍAZ VERGARA </v>
      </c>
      <c r="G298" s="100" t="s">
        <v>32289</v>
      </c>
      <c r="H298" s="39" t="s">
        <v>12</v>
      </c>
      <c r="I298" s="27"/>
      <c r="J298" s="189" t="s">
        <v>26</v>
      </c>
      <c r="K298" s="28"/>
    </row>
    <row r="299" ht="22.5" customHeight="1">
      <c r="A299" s="147">
        <v>46176.0</v>
      </c>
      <c r="B299" s="15"/>
      <c r="C299" s="46" t="s">
        <v>1337</v>
      </c>
      <c r="D299" s="181" t="s">
        <v>32290</v>
      </c>
      <c r="E299" s="100"/>
      <c r="F299" s="112" t="str">
        <f t="shared" si="1"/>
        <v>MARCIA VALESKA OYARZÚN QUEZADA </v>
      </c>
      <c r="G299" s="100" t="s">
        <v>32291</v>
      </c>
      <c r="H299" s="39" t="s">
        <v>12</v>
      </c>
      <c r="I299" s="27"/>
      <c r="J299" s="189" t="s">
        <v>21</v>
      </c>
      <c r="K299" s="23" t="s">
        <v>15</v>
      </c>
    </row>
    <row r="300" ht="22.5" customHeight="1">
      <c r="A300" s="147">
        <v>46176.0</v>
      </c>
      <c r="B300" s="15"/>
      <c r="C300" s="46" t="s">
        <v>122</v>
      </c>
      <c r="D300" s="181" t="s">
        <v>32292</v>
      </c>
      <c r="E300" s="100"/>
      <c r="F300" s="112" t="str">
        <f t="shared" si="1"/>
        <v>BLANCA STELLA MERY NAVIA </v>
      </c>
      <c r="G300" s="100" t="s">
        <v>32293</v>
      </c>
      <c r="H300" s="190"/>
      <c r="I300" s="27"/>
      <c r="J300" s="189" t="s">
        <v>21</v>
      </c>
      <c r="K300" s="28"/>
    </row>
    <row r="301" ht="22.5" customHeight="1">
      <c r="A301" s="147">
        <v>46176.0</v>
      </c>
      <c r="B301" s="15"/>
      <c r="C301" s="46" t="s">
        <v>122</v>
      </c>
      <c r="D301" s="181" t="s">
        <v>32294</v>
      </c>
      <c r="E301" s="100"/>
      <c r="F301" s="112" t="str">
        <f t="shared" si="1"/>
        <v>NICOLÁS ANDRÉS ESPINA BOCIC </v>
      </c>
      <c r="G301" s="100" t="s">
        <v>32295</v>
      </c>
      <c r="H301" s="190"/>
      <c r="I301" s="27"/>
      <c r="J301" s="189" t="s">
        <v>21</v>
      </c>
      <c r="K301" s="28"/>
    </row>
    <row r="302" ht="22.5" customHeight="1">
      <c r="A302" s="147">
        <v>46176.0</v>
      </c>
      <c r="B302" s="15"/>
      <c r="C302" s="46" t="s">
        <v>841</v>
      </c>
      <c r="D302" s="181" t="s">
        <v>32296</v>
      </c>
      <c r="E302" s="100"/>
      <c r="F302" s="112" t="str">
        <f t="shared" si="1"/>
        <v>EDUARDO MOISES ALVARADO MARTINEZ </v>
      </c>
      <c r="G302" s="100" t="s">
        <v>32297</v>
      </c>
      <c r="H302" s="39" t="s">
        <v>12</v>
      </c>
      <c r="I302" s="27"/>
      <c r="J302" s="189" t="s">
        <v>26</v>
      </c>
      <c r="K302" s="28"/>
    </row>
    <row r="303" ht="22.5" customHeight="1">
      <c r="A303" s="147">
        <v>46176.0</v>
      </c>
      <c r="B303" s="46"/>
      <c r="C303" s="44">
        <v>41365.0</v>
      </c>
      <c r="D303" s="181" t="s">
        <v>25030</v>
      </c>
      <c r="E303" s="100"/>
      <c r="F303" s="112" t="str">
        <f t="shared" si="1"/>
        <v>WANDA SOLANGE LORCA VARGAS </v>
      </c>
      <c r="G303" s="100" t="s">
        <v>25031</v>
      </c>
      <c r="H303" s="190"/>
      <c r="I303" s="27"/>
      <c r="J303" s="189" t="s">
        <v>17</v>
      </c>
      <c r="K303" s="28"/>
    </row>
    <row r="304" ht="22.5" customHeight="1">
      <c r="A304" s="147">
        <v>46176.0</v>
      </c>
      <c r="B304" s="15"/>
      <c r="C304" s="46" t="s">
        <v>6932</v>
      </c>
      <c r="D304" s="181" t="s">
        <v>32298</v>
      </c>
      <c r="E304" s="100"/>
      <c r="F304" s="112" t="str">
        <f t="shared" si="1"/>
        <v>DIEGO ANDRÉS CATALÁN FIGUEROA </v>
      </c>
      <c r="G304" s="100" t="s">
        <v>32299</v>
      </c>
      <c r="H304" s="190"/>
      <c r="I304" s="27"/>
      <c r="J304" s="189" t="s">
        <v>26</v>
      </c>
      <c r="K304" s="28"/>
    </row>
    <row r="305" ht="22.5" customHeight="1">
      <c r="A305" s="147">
        <v>46176.0</v>
      </c>
      <c r="B305" s="15"/>
      <c r="C305" s="44"/>
      <c r="D305" s="181" t="s">
        <v>32300</v>
      </c>
      <c r="E305" s="100"/>
      <c r="F305" s="112" t="str">
        <f t="shared" si="1"/>
        <v>MAURICIO GABRIEL ARMIJO ROBLES </v>
      </c>
      <c r="G305" s="100" t="s">
        <v>32301</v>
      </c>
      <c r="H305" s="190"/>
      <c r="I305" s="27"/>
      <c r="J305" s="189" t="s">
        <v>14</v>
      </c>
      <c r="K305" s="28"/>
    </row>
    <row r="306" ht="22.5" customHeight="1">
      <c r="A306" s="147">
        <v>46176.0</v>
      </c>
      <c r="B306" s="15"/>
      <c r="C306" s="46" t="s">
        <v>106</v>
      </c>
      <c r="D306" s="181" t="s">
        <v>32302</v>
      </c>
      <c r="E306" s="100"/>
      <c r="F306" s="112" t="str">
        <f t="shared" si="1"/>
        <v>ARMANDO VLADIMIR CUSICANQUI HANSSEN </v>
      </c>
      <c r="G306" s="100" t="s">
        <v>32303</v>
      </c>
      <c r="H306" s="39" t="s">
        <v>12</v>
      </c>
      <c r="I306" s="27"/>
      <c r="J306" s="189" t="s">
        <v>21</v>
      </c>
      <c r="K306" s="23" t="s">
        <v>15</v>
      </c>
    </row>
    <row r="307" ht="22.5" customHeight="1">
      <c r="A307" s="147">
        <v>46176.0</v>
      </c>
      <c r="B307" s="46"/>
      <c r="C307" s="44"/>
      <c r="D307" s="181" t="s">
        <v>32304</v>
      </c>
      <c r="E307" s="100"/>
      <c r="F307" s="112" t="str">
        <f t="shared" si="1"/>
        <v>MATÍAS RODRIGO CÓRDOVA ZAPATA </v>
      </c>
      <c r="G307" s="100" t="s">
        <v>32305</v>
      </c>
      <c r="H307" s="39" t="s">
        <v>12</v>
      </c>
      <c r="I307" s="27"/>
      <c r="J307" s="189" t="s">
        <v>14</v>
      </c>
      <c r="K307" s="23" t="s">
        <v>15</v>
      </c>
    </row>
    <row r="308" ht="22.5" customHeight="1">
      <c r="A308" s="147">
        <v>46176.0</v>
      </c>
      <c r="B308" s="46"/>
      <c r="C308" s="44"/>
      <c r="D308" s="181" t="s">
        <v>32306</v>
      </c>
      <c r="E308" s="100"/>
      <c r="F308" s="112" t="str">
        <f t="shared" si="1"/>
        <v>KAREN ANDREA URTUBIA QUINTUPURAI </v>
      </c>
      <c r="G308" s="100" t="s">
        <v>32307</v>
      </c>
      <c r="H308" s="39" t="s">
        <v>12</v>
      </c>
      <c r="I308" s="27"/>
      <c r="J308" s="189" t="s">
        <v>14</v>
      </c>
      <c r="K308" s="28"/>
    </row>
    <row r="309" ht="22.5" customHeight="1">
      <c r="A309" s="147">
        <v>46176.0</v>
      </c>
      <c r="B309" s="15"/>
      <c r="C309" s="44"/>
      <c r="D309" s="181" t="s">
        <v>24954</v>
      </c>
      <c r="E309" s="100"/>
      <c r="F309" s="112" t="str">
        <f t="shared" si="1"/>
        <v>NEVENKA NINOSKA CASTILLO GUTIÉRREZ </v>
      </c>
      <c r="G309" s="100" t="s">
        <v>24955</v>
      </c>
      <c r="H309" s="39" t="s">
        <v>12</v>
      </c>
      <c r="I309" s="27"/>
      <c r="J309" s="189" t="s">
        <v>21</v>
      </c>
      <c r="K309" s="23" t="s">
        <v>15</v>
      </c>
    </row>
    <row r="310" ht="22.5" customHeight="1">
      <c r="A310" s="147">
        <v>46176.0</v>
      </c>
      <c r="B310" s="15"/>
      <c r="C310" s="44" t="s">
        <v>1529</v>
      </c>
      <c r="D310" s="181" t="s">
        <v>32308</v>
      </c>
      <c r="E310" s="100"/>
      <c r="F310" s="112" t="str">
        <f t="shared" si="1"/>
        <v>PABLO ANDRÉS FLORES MIRANDA </v>
      </c>
      <c r="G310" s="100" t="s">
        <v>32309</v>
      </c>
      <c r="H310" s="39" t="s">
        <v>12</v>
      </c>
      <c r="I310" s="27"/>
      <c r="J310" s="189" t="s">
        <v>21</v>
      </c>
      <c r="K310" s="23" t="s">
        <v>15</v>
      </c>
    </row>
    <row r="311" ht="22.5" customHeight="1">
      <c r="A311" s="147">
        <v>46176.0</v>
      </c>
      <c r="B311" s="15"/>
      <c r="C311" s="46" t="s">
        <v>32310</v>
      </c>
      <c r="D311" s="181" t="s">
        <v>32311</v>
      </c>
      <c r="E311" s="100"/>
      <c r="F311" s="112" t="str">
        <f t="shared" si="1"/>
        <v>JIM OSVALDO MACHUCA JEREZ </v>
      </c>
      <c r="G311" s="100" t="s">
        <v>32312</v>
      </c>
      <c r="H311" s="39" t="s">
        <v>12</v>
      </c>
      <c r="I311" s="27"/>
      <c r="J311" s="189" t="s">
        <v>26</v>
      </c>
      <c r="K311" s="28"/>
    </row>
    <row r="312" ht="22.5" customHeight="1">
      <c r="A312" s="147">
        <v>46176.0</v>
      </c>
      <c r="B312" s="15"/>
      <c r="C312" s="44"/>
      <c r="D312" s="181" t="s">
        <v>22044</v>
      </c>
      <c r="E312" s="100"/>
      <c r="F312" s="112" t="str">
        <f t="shared" si="1"/>
        <v>XIMENA LORETO LÓPEZ ESPINOZA </v>
      </c>
      <c r="G312" s="100" t="s">
        <v>22045</v>
      </c>
      <c r="H312" s="39" t="s">
        <v>12</v>
      </c>
      <c r="I312" s="27"/>
      <c r="J312" s="191" t="s">
        <v>14</v>
      </c>
      <c r="K312" s="28"/>
    </row>
    <row r="313" ht="22.5" customHeight="1">
      <c r="A313" s="147">
        <v>46176.0</v>
      </c>
      <c r="B313" s="15"/>
      <c r="C313" s="44" t="s">
        <v>106</v>
      </c>
      <c r="D313" s="181" t="s">
        <v>22910</v>
      </c>
      <c r="E313" s="100"/>
      <c r="F313" s="112" t="str">
        <f t="shared" si="1"/>
        <v>EVELIN MARISOL MUÑOZ JAIME </v>
      </c>
      <c r="G313" s="100" t="s">
        <v>5519</v>
      </c>
      <c r="H313" s="190"/>
      <c r="I313" s="27"/>
      <c r="J313" s="189" t="s">
        <v>21</v>
      </c>
      <c r="K313" s="28"/>
    </row>
    <row r="314" ht="22.5" customHeight="1">
      <c r="A314" s="147">
        <v>46176.0</v>
      </c>
      <c r="B314" s="15"/>
      <c r="C314" s="44"/>
      <c r="D314" s="181" t="s">
        <v>32313</v>
      </c>
      <c r="E314" s="100"/>
      <c r="F314" s="112" t="str">
        <f t="shared" si="1"/>
        <v>ESTEBAN JESÚS CARREÑO MUÑOZ </v>
      </c>
      <c r="G314" s="100" t="s">
        <v>32314</v>
      </c>
      <c r="H314" s="39" t="s">
        <v>12</v>
      </c>
      <c r="I314" s="27"/>
      <c r="J314" s="191" t="s">
        <v>14</v>
      </c>
      <c r="K314" s="28"/>
    </row>
    <row r="315" ht="22.5" customHeight="1">
      <c r="A315" s="147">
        <v>46176.0</v>
      </c>
      <c r="B315" s="15"/>
      <c r="C315" s="44"/>
      <c r="D315" s="181" t="s">
        <v>32315</v>
      </c>
      <c r="E315" s="100"/>
      <c r="F315" s="112" t="str">
        <f t="shared" si="1"/>
        <v>MELISSA DEL VALLE VILLARROEL FRASQUILLO </v>
      </c>
      <c r="G315" s="100" t="s">
        <v>32316</v>
      </c>
      <c r="H315" s="39" t="s">
        <v>12</v>
      </c>
      <c r="I315" s="27"/>
      <c r="J315" s="191" t="s">
        <v>14</v>
      </c>
      <c r="K315" s="28"/>
    </row>
    <row r="316" ht="22.5" customHeight="1">
      <c r="A316" s="147">
        <v>46176.0</v>
      </c>
      <c r="B316" s="15"/>
      <c r="C316" s="44"/>
      <c r="D316" s="181" t="s">
        <v>32317</v>
      </c>
      <c r="E316" s="100"/>
      <c r="F316" s="112" t="str">
        <f t="shared" si="1"/>
        <v>SEBASTIÁN ANDRÉS ROMERO ZURITA </v>
      </c>
      <c r="G316" s="100" t="s">
        <v>32318</v>
      </c>
      <c r="H316" s="190"/>
      <c r="I316" s="27"/>
      <c r="J316" s="191" t="s">
        <v>14</v>
      </c>
      <c r="K316" s="28"/>
    </row>
    <row r="317" ht="22.5" customHeight="1">
      <c r="A317" s="147">
        <v>46176.0</v>
      </c>
      <c r="B317" s="15"/>
      <c r="C317" s="44"/>
      <c r="D317" s="181" t="s">
        <v>32319</v>
      </c>
      <c r="E317" s="100"/>
      <c r="F317" s="112" t="str">
        <f t="shared" si="1"/>
        <v>DONOVAN BRANDON ALEJANDRO GONZÁLEZ NÚÑEZ </v>
      </c>
      <c r="G317" s="100" t="s">
        <v>32320</v>
      </c>
      <c r="H317" s="190"/>
      <c r="I317" s="27"/>
      <c r="J317" s="191" t="s">
        <v>14</v>
      </c>
      <c r="K317" s="28"/>
    </row>
    <row r="318" ht="22.5" customHeight="1">
      <c r="A318" s="147">
        <v>46176.0</v>
      </c>
      <c r="B318" s="15"/>
      <c r="C318" s="44"/>
      <c r="D318" s="181" t="s">
        <v>32321</v>
      </c>
      <c r="E318" s="100"/>
      <c r="F318" s="112" t="str">
        <f t="shared" si="1"/>
        <v>MARCELA MYLEN VILLANUEVA ANDRADE </v>
      </c>
      <c r="G318" s="100" t="s">
        <v>32322</v>
      </c>
      <c r="H318" s="190"/>
      <c r="I318" s="27"/>
      <c r="J318" s="191" t="s">
        <v>14</v>
      </c>
      <c r="K318" s="28"/>
    </row>
    <row r="319" ht="22.5" customHeight="1">
      <c r="A319" s="147">
        <v>46176.0</v>
      </c>
      <c r="B319" s="15"/>
      <c r="C319" s="44" t="s">
        <v>122</v>
      </c>
      <c r="D319" s="181" t="s">
        <v>32323</v>
      </c>
      <c r="E319" s="100"/>
      <c r="F319" s="112" t="str">
        <f t="shared" si="1"/>
        <v>EDUARDO ANTONIO BARRERA KETTERER </v>
      </c>
      <c r="G319" s="100" t="s">
        <v>32324</v>
      </c>
      <c r="H319" s="190"/>
      <c r="I319" s="27"/>
      <c r="J319" s="189" t="s">
        <v>21</v>
      </c>
      <c r="K319" s="28"/>
    </row>
    <row r="320" ht="22.5" customHeight="1">
      <c r="A320" s="147">
        <v>46176.0</v>
      </c>
      <c r="B320" s="15"/>
      <c r="C320" s="44" t="s">
        <v>1678</v>
      </c>
      <c r="D320" s="181" t="s">
        <v>32325</v>
      </c>
      <c r="E320" s="100"/>
      <c r="F320" s="112" t="str">
        <f t="shared" si="1"/>
        <v>NELSON BLADIMIR BÓRQUEZ GUTIÉRREZ </v>
      </c>
      <c r="G320" s="100" t="s">
        <v>32326</v>
      </c>
      <c r="H320" s="190"/>
      <c r="I320" s="27"/>
      <c r="J320" s="189" t="s">
        <v>21</v>
      </c>
      <c r="K320" s="28"/>
    </row>
    <row r="321" ht="22.5" customHeight="1">
      <c r="A321" s="147">
        <v>46176.0</v>
      </c>
      <c r="B321" s="15"/>
      <c r="C321" s="44"/>
      <c r="D321" s="181" t="s">
        <v>32327</v>
      </c>
      <c r="E321" s="100"/>
      <c r="F321" s="112" t="str">
        <f t="shared" si="1"/>
        <v>MAXIMILIANO ALONSO SAN MARTÍN GARRIDO </v>
      </c>
      <c r="G321" s="100" t="s">
        <v>32328</v>
      </c>
      <c r="H321" s="39" t="s">
        <v>12</v>
      </c>
      <c r="I321" s="27"/>
      <c r="J321" s="191" t="s">
        <v>14</v>
      </c>
      <c r="K321" s="28"/>
    </row>
    <row r="322" ht="22.5" customHeight="1">
      <c r="A322" s="147">
        <v>46176.0</v>
      </c>
      <c r="B322" s="15"/>
      <c r="C322" s="44"/>
      <c r="D322" s="181" t="s">
        <v>32329</v>
      </c>
      <c r="E322" s="100"/>
      <c r="F322" s="112" t="str">
        <f t="shared" si="1"/>
        <v>JAVIERA FRANCISCA RAMOS STUARDO </v>
      </c>
      <c r="G322" s="100" t="s">
        <v>32330</v>
      </c>
      <c r="H322" s="190"/>
      <c r="I322" s="27"/>
      <c r="J322" s="191" t="s">
        <v>14</v>
      </c>
      <c r="K322" s="28"/>
    </row>
    <row r="323" ht="22.5" customHeight="1">
      <c r="A323" s="147">
        <v>46176.0</v>
      </c>
      <c r="B323" s="15"/>
      <c r="C323" s="44" t="s">
        <v>106</v>
      </c>
      <c r="D323" s="181" t="s">
        <v>32331</v>
      </c>
      <c r="E323" s="100"/>
      <c r="F323" s="112" t="str">
        <f t="shared" si="1"/>
        <v>RICARDO IGNACIO POBLETE GÁLVEZ </v>
      </c>
      <c r="G323" s="100" t="s">
        <v>32332</v>
      </c>
      <c r="H323" s="190"/>
      <c r="I323" s="27"/>
      <c r="J323" s="189" t="s">
        <v>21</v>
      </c>
      <c r="K323" s="28"/>
    </row>
    <row r="324" ht="22.5" customHeight="1">
      <c r="A324" s="147">
        <v>46176.0</v>
      </c>
      <c r="B324" s="15"/>
      <c r="C324" s="44"/>
      <c r="D324" s="181" t="s">
        <v>32333</v>
      </c>
      <c r="E324" s="100"/>
      <c r="F324" s="112" t="str">
        <f t="shared" si="1"/>
        <v>ABRAHAM BURGOS AGUILERA </v>
      </c>
      <c r="G324" s="100" t="s">
        <v>32334</v>
      </c>
      <c r="H324" s="190"/>
      <c r="I324" s="27"/>
      <c r="J324" s="191" t="s">
        <v>14</v>
      </c>
      <c r="K324" s="28"/>
    </row>
    <row r="325" ht="22.5" customHeight="1">
      <c r="A325" s="147">
        <v>46176.0</v>
      </c>
      <c r="B325" s="15"/>
      <c r="C325" s="44"/>
      <c r="D325" s="181" t="s">
        <v>32335</v>
      </c>
      <c r="E325" s="100"/>
      <c r="F325" s="112" t="str">
        <f t="shared" si="1"/>
        <v>LUIS SEBASTIÁN ALLENDES CORREA </v>
      </c>
      <c r="G325" s="100" t="s">
        <v>32336</v>
      </c>
      <c r="H325" s="190"/>
      <c r="I325" s="27"/>
      <c r="J325" s="191" t="s">
        <v>14</v>
      </c>
      <c r="K325" s="28"/>
    </row>
    <row r="326" ht="22.5" customHeight="1">
      <c r="A326" s="147">
        <v>46176.0</v>
      </c>
      <c r="B326" s="15"/>
      <c r="C326" s="44"/>
      <c r="D326" s="181" t="s">
        <v>32337</v>
      </c>
      <c r="E326" s="100"/>
      <c r="F326" s="112" t="str">
        <f t="shared" si="1"/>
        <v>BENJAMÍN IGNACIO SEPÚLVEDA ABARZA </v>
      </c>
      <c r="G326" s="100" t="s">
        <v>32338</v>
      </c>
      <c r="H326" s="190"/>
      <c r="I326" s="27"/>
      <c r="J326" s="191" t="s">
        <v>14</v>
      </c>
      <c r="K326" s="28"/>
    </row>
    <row r="327" ht="22.5" customHeight="1">
      <c r="A327" s="147">
        <v>46176.0</v>
      </c>
      <c r="B327" s="15"/>
      <c r="C327" s="44"/>
      <c r="D327" s="181" t="s">
        <v>32339</v>
      </c>
      <c r="E327" s="100"/>
      <c r="F327" s="112" t="str">
        <f t="shared" si="1"/>
        <v>DIEGO ANDRÉS ARAYA ARAYA </v>
      </c>
      <c r="G327" s="100" t="s">
        <v>21473</v>
      </c>
      <c r="H327" s="190"/>
      <c r="I327" s="27"/>
      <c r="J327" s="191" t="s">
        <v>14</v>
      </c>
      <c r="K327" s="28"/>
    </row>
    <row r="328" ht="22.5" customHeight="1">
      <c r="A328" s="147">
        <v>46176.0</v>
      </c>
      <c r="B328" s="15"/>
      <c r="C328" s="44"/>
      <c r="D328" s="181" t="s">
        <v>32340</v>
      </c>
      <c r="E328" s="100"/>
      <c r="F328" s="112" t="str">
        <f t="shared" si="1"/>
        <v>BENJAMÍN LEONEL VALLADARES FREDES </v>
      </c>
      <c r="G328" s="100" t="s">
        <v>32341</v>
      </c>
      <c r="H328" s="39" t="s">
        <v>12</v>
      </c>
      <c r="I328" s="27"/>
      <c r="J328" s="189" t="s">
        <v>14</v>
      </c>
      <c r="K328" s="28"/>
    </row>
    <row r="329" ht="22.5" customHeight="1">
      <c r="A329" s="147">
        <v>46176.0</v>
      </c>
      <c r="B329" s="15"/>
      <c r="C329" s="46" t="s">
        <v>13996</v>
      </c>
      <c r="D329" s="181" t="s">
        <v>23929</v>
      </c>
      <c r="E329" s="100"/>
      <c r="F329" s="112" t="str">
        <f t="shared" si="1"/>
        <v>AARON FLORAN GARCÍA MAMANI </v>
      </c>
      <c r="G329" s="100" t="s">
        <v>23930</v>
      </c>
      <c r="H329" s="39" t="s">
        <v>12</v>
      </c>
      <c r="I329" s="27"/>
      <c r="J329" s="189" t="s">
        <v>21</v>
      </c>
      <c r="K329" s="23" t="s">
        <v>15</v>
      </c>
    </row>
    <row r="330" ht="22.5" customHeight="1">
      <c r="A330" s="147">
        <v>46176.0</v>
      </c>
      <c r="B330" s="15"/>
      <c r="C330" s="44"/>
      <c r="D330" s="181" t="s">
        <v>32342</v>
      </c>
      <c r="E330" s="100"/>
      <c r="F330" s="112" t="str">
        <f t="shared" si="1"/>
        <v>ALEXANDER MATÍAS ARANCIBIA ARAYA </v>
      </c>
      <c r="G330" s="100" t="s">
        <v>11088</v>
      </c>
      <c r="H330" s="39" t="s">
        <v>12</v>
      </c>
      <c r="I330" s="27"/>
      <c r="J330" s="189" t="s">
        <v>14</v>
      </c>
      <c r="K330" s="23" t="s">
        <v>15</v>
      </c>
    </row>
    <row r="331" ht="22.5" customHeight="1">
      <c r="A331" s="147">
        <v>46176.0</v>
      </c>
      <c r="B331" s="15"/>
      <c r="C331" s="46" t="s">
        <v>1463</v>
      </c>
      <c r="D331" s="181" t="s">
        <v>32343</v>
      </c>
      <c r="E331" s="100"/>
      <c r="F331" s="112" t="str">
        <f t="shared" si="1"/>
        <v>SERGIO ANDRÉS VALDÉS ARIAS </v>
      </c>
      <c r="G331" s="100" t="s">
        <v>32344</v>
      </c>
      <c r="H331" s="39" t="s">
        <v>12</v>
      </c>
      <c r="I331" s="27"/>
      <c r="J331" s="189" t="s">
        <v>26</v>
      </c>
      <c r="K331" s="28"/>
    </row>
    <row r="332" ht="22.5" customHeight="1">
      <c r="A332" s="147">
        <v>46176.0</v>
      </c>
      <c r="B332" s="15"/>
      <c r="C332" s="44"/>
      <c r="D332" s="181" t="s">
        <v>32345</v>
      </c>
      <c r="E332" s="100"/>
      <c r="F332" s="112" t="str">
        <f t="shared" si="1"/>
        <v>AMANDA ROCÍO VENEGAS ARIAS </v>
      </c>
      <c r="G332" s="100" t="s">
        <v>32346</v>
      </c>
      <c r="H332" s="39" t="s">
        <v>12</v>
      </c>
      <c r="I332" s="27"/>
      <c r="J332" s="189" t="s">
        <v>14</v>
      </c>
      <c r="K332" s="28"/>
    </row>
    <row r="333" ht="22.5" customHeight="1">
      <c r="A333" s="147">
        <v>46176.0</v>
      </c>
      <c r="B333" s="15"/>
      <c r="C333" s="44">
        <v>43891.0</v>
      </c>
      <c r="D333" s="181" t="s">
        <v>32347</v>
      </c>
      <c r="E333" s="100"/>
      <c r="F333" s="112" t="str">
        <f t="shared" si="1"/>
        <v>DOMINIQUE PERROT TABILO </v>
      </c>
      <c r="G333" s="100" t="s">
        <v>32348</v>
      </c>
      <c r="H333" s="39" t="s">
        <v>12</v>
      </c>
      <c r="I333" s="27"/>
      <c r="J333" s="189" t="s">
        <v>17</v>
      </c>
      <c r="K333" s="23" t="s">
        <v>15</v>
      </c>
    </row>
    <row r="334" ht="22.5" customHeight="1">
      <c r="A334" s="147">
        <v>46176.0</v>
      </c>
      <c r="B334" s="15"/>
      <c r="C334" s="44" t="s">
        <v>8082</v>
      </c>
      <c r="D334" s="181" t="s">
        <v>26635</v>
      </c>
      <c r="E334" s="100"/>
      <c r="F334" s="112" t="str">
        <f t="shared" si="1"/>
        <v>PABLO ANDRÉS SANTANA ESTAY </v>
      </c>
      <c r="G334" s="100" t="s">
        <v>26636</v>
      </c>
      <c r="H334" s="190"/>
      <c r="I334" s="27"/>
      <c r="J334" s="189" t="s">
        <v>21</v>
      </c>
      <c r="K334" s="28"/>
    </row>
    <row r="335" ht="22.5" customHeight="1">
      <c r="A335" s="147">
        <v>46176.0</v>
      </c>
      <c r="B335" s="15"/>
      <c r="C335" s="44"/>
      <c r="D335" s="181" t="s">
        <v>32349</v>
      </c>
      <c r="E335" s="100"/>
      <c r="F335" s="112" t="str">
        <f t="shared" si="1"/>
        <v>CHRISTIAN EDUARDO MIELES BAPTISTA </v>
      </c>
      <c r="G335" s="100" t="s">
        <v>32350</v>
      </c>
      <c r="H335" s="39" t="s">
        <v>12</v>
      </c>
      <c r="I335" s="27"/>
      <c r="J335" s="189" t="s">
        <v>14</v>
      </c>
      <c r="K335" s="28"/>
    </row>
    <row r="336" ht="22.5" customHeight="1">
      <c r="A336" s="147">
        <v>46176.0</v>
      </c>
      <c r="B336" s="15"/>
      <c r="C336" s="44" t="s">
        <v>106</v>
      </c>
      <c r="D336" s="181" t="s">
        <v>32351</v>
      </c>
      <c r="E336" s="100"/>
      <c r="F336" s="112" t="str">
        <f t="shared" si="1"/>
        <v>ROLANDO JOSÉ CRISTI ROJAS </v>
      </c>
      <c r="G336" s="100" t="s">
        <v>32352</v>
      </c>
      <c r="H336" s="39" t="s">
        <v>12</v>
      </c>
      <c r="I336" s="27"/>
      <c r="J336" s="189" t="s">
        <v>21</v>
      </c>
      <c r="K336" s="23" t="s">
        <v>15</v>
      </c>
    </row>
    <row r="337" ht="22.5" customHeight="1">
      <c r="A337" s="147">
        <v>46176.0</v>
      </c>
      <c r="B337" s="15"/>
      <c r="C337" s="44">
        <v>43556.0</v>
      </c>
      <c r="D337" s="181" t="s">
        <v>25630</v>
      </c>
      <c r="E337" s="100"/>
      <c r="F337" s="112" t="str">
        <f t="shared" si="1"/>
        <v>BÁRBARA ANTONIA GONZÁLEZ ORTEGA </v>
      </c>
      <c r="G337" s="100" t="s">
        <v>25631</v>
      </c>
      <c r="H337" s="190"/>
      <c r="I337" s="27"/>
      <c r="J337" s="189" t="s">
        <v>17</v>
      </c>
      <c r="K337" s="28"/>
    </row>
    <row r="338" ht="22.5" customHeight="1">
      <c r="A338" s="147">
        <v>46176.0</v>
      </c>
      <c r="B338" s="15"/>
      <c r="C338" s="44" t="s">
        <v>106</v>
      </c>
      <c r="D338" s="181" t="s">
        <v>32353</v>
      </c>
      <c r="E338" s="100"/>
      <c r="F338" s="112" t="str">
        <f t="shared" si="1"/>
        <v>JOSÉ ENRIQUE VERGARA VERA </v>
      </c>
      <c r="G338" s="100" t="s">
        <v>32354</v>
      </c>
      <c r="H338" s="39" t="s">
        <v>12</v>
      </c>
      <c r="I338" s="27"/>
      <c r="J338" s="189" t="s">
        <v>21</v>
      </c>
      <c r="K338" s="23" t="s">
        <v>15</v>
      </c>
    </row>
    <row r="339" ht="22.5" customHeight="1">
      <c r="A339" s="147">
        <v>46176.0</v>
      </c>
      <c r="B339" s="15"/>
      <c r="C339" s="44" t="s">
        <v>106</v>
      </c>
      <c r="D339" s="181" t="s">
        <v>32355</v>
      </c>
      <c r="E339" s="100"/>
      <c r="F339" s="112" t="str">
        <f t="shared" si="1"/>
        <v>DAVID NICOLÁS BUSTIOS ARMIJO </v>
      </c>
      <c r="G339" s="100" t="s">
        <v>32356</v>
      </c>
      <c r="H339" s="190"/>
      <c r="I339" s="27"/>
      <c r="J339" s="189" t="s">
        <v>21</v>
      </c>
      <c r="K339" s="28"/>
    </row>
    <row r="340" ht="22.5" customHeight="1">
      <c r="A340" s="147">
        <v>46176.0</v>
      </c>
      <c r="B340" s="15"/>
      <c r="C340" s="44" t="s">
        <v>1529</v>
      </c>
      <c r="D340" s="181" t="s">
        <v>32357</v>
      </c>
      <c r="E340" s="100"/>
      <c r="F340" s="112" t="str">
        <f t="shared" si="1"/>
        <v>RICARDO FABIÁN OYARZÚN INALEF </v>
      </c>
      <c r="G340" s="100" t="s">
        <v>32358</v>
      </c>
      <c r="H340" s="190"/>
      <c r="I340" s="27"/>
      <c r="J340" s="189" t="s">
        <v>21</v>
      </c>
      <c r="K340" s="28"/>
    </row>
    <row r="341" ht="22.5" customHeight="1">
      <c r="A341" s="147">
        <v>46176.0</v>
      </c>
      <c r="B341" s="15"/>
      <c r="C341" s="44" t="s">
        <v>122</v>
      </c>
      <c r="D341" s="181" t="s">
        <v>32359</v>
      </c>
      <c r="E341" s="100"/>
      <c r="F341" s="112" t="str">
        <f t="shared" si="1"/>
        <v>CÉSAR ANTONIO CUEVAS PRADENAS </v>
      </c>
      <c r="G341" s="100" t="s">
        <v>32360</v>
      </c>
      <c r="H341" s="39" t="s">
        <v>12</v>
      </c>
      <c r="I341" s="27"/>
      <c r="J341" s="189" t="s">
        <v>26</v>
      </c>
      <c r="K341" s="28"/>
    </row>
    <row r="342" ht="22.5" customHeight="1">
      <c r="A342" s="147">
        <v>46176.0</v>
      </c>
      <c r="B342" s="15"/>
      <c r="C342" s="44" t="s">
        <v>106</v>
      </c>
      <c r="D342" s="181" t="s">
        <v>32361</v>
      </c>
      <c r="E342" s="100"/>
      <c r="F342" s="112" t="str">
        <f t="shared" si="1"/>
        <v>RODRIGO FERNANDO MENDIZÁBAL YÁÑEZ </v>
      </c>
      <c r="G342" s="100" t="s">
        <v>32362</v>
      </c>
      <c r="H342" s="39" t="s">
        <v>12</v>
      </c>
      <c r="I342" s="27"/>
      <c r="J342" s="189" t="s">
        <v>21</v>
      </c>
      <c r="K342" s="23" t="s">
        <v>15</v>
      </c>
    </row>
    <row r="343" ht="22.5" customHeight="1">
      <c r="A343" s="147">
        <v>46176.0</v>
      </c>
      <c r="B343" s="15"/>
      <c r="C343" s="44" t="s">
        <v>106</v>
      </c>
      <c r="D343" s="181" t="s">
        <v>32363</v>
      </c>
      <c r="E343" s="100"/>
      <c r="F343" s="112" t="str">
        <f t="shared" si="1"/>
        <v>CRISTIAN MANUEL BASTIAS SEPULVEDA </v>
      </c>
      <c r="G343" s="100" t="s">
        <v>32364</v>
      </c>
      <c r="H343" s="39" t="s">
        <v>12</v>
      </c>
      <c r="I343" s="27"/>
      <c r="J343" s="189" t="s">
        <v>21</v>
      </c>
      <c r="K343" s="23" t="s">
        <v>15</v>
      </c>
    </row>
    <row r="344" ht="22.5" customHeight="1">
      <c r="A344" s="147">
        <v>46176.0</v>
      </c>
      <c r="B344" s="15"/>
      <c r="C344" s="44"/>
      <c r="D344" s="181" t="s">
        <v>32128</v>
      </c>
      <c r="E344" s="100"/>
      <c r="F344" s="112" t="str">
        <f t="shared" si="1"/>
        <v>PAULINA PAZ JORQUERA SALVATIERRA </v>
      </c>
      <c r="G344" s="100" t="s">
        <v>32129</v>
      </c>
      <c r="H344" s="190"/>
      <c r="I344" s="27"/>
      <c r="J344" s="191"/>
      <c r="K344" s="28"/>
    </row>
    <row r="345" ht="22.5" customHeight="1">
      <c r="A345" s="147">
        <v>46176.0</v>
      </c>
      <c r="B345" s="15"/>
      <c r="C345" s="44"/>
      <c r="D345" s="181" t="s">
        <v>32365</v>
      </c>
      <c r="E345" s="100" t="s">
        <v>32366</v>
      </c>
      <c r="F345" s="112" t="str">
        <f t="shared" si="1"/>
        <v>FRANCHESCA NICOLE PACHECO SILVA</v>
      </c>
      <c r="G345" s="100" t="s">
        <v>32367</v>
      </c>
      <c r="H345" s="190"/>
      <c r="I345" s="27"/>
      <c r="J345" s="191"/>
      <c r="K345" s="28"/>
    </row>
    <row r="346" ht="22.5" customHeight="1">
      <c r="A346" s="147">
        <v>46176.0</v>
      </c>
      <c r="B346" s="15"/>
      <c r="C346" s="46" t="s">
        <v>106</v>
      </c>
      <c r="D346" s="181" t="s">
        <v>32368</v>
      </c>
      <c r="E346" s="100"/>
      <c r="F346" s="112" t="str">
        <f t="shared" si="1"/>
        <v>SEBASTIÁN FERNANDO VARAS SUÁREZ </v>
      </c>
      <c r="G346" s="100" t="s">
        <v>32369</v>
      </c>
      <c r="H346" s="39" t="s">
        <v>12</v>
      </c>
      <c r="I346" s="27"/>
      <c r="J346" s="189" t="s">
        <v>21</v>
      </c>
      <c r="K346" s="23" t="s">
        <v>15</v>
      </c>
    </row>
    <row r="347" ht="22.5" customHeight="1">
      <c r="A347" s="147">
        <v>46177.0</v>
      </c>
      <c r="B347" s="15">
        <v>46136.0</v>
      </c>
      <c r="C347" s="44">
        <v>45505.0</v>
      </c>
      <c r="D347" s="181" t="s">
        <v>32370</v>
      </c>
      <c r="E347" s="100"/>
      <c r="F347" s="112" t="str">
        <f t="shared" si="1"/>
        <v>JOSÉ ALFREDO LÓPEZ VERGARA </v>
      </c>
      <c r="G347" s="100" t="s">
        <v>32371</v>
      </c>
      <c r="H347" s="39" t="s">
        <v>12</v>
      </c>
      <c r="I347" s="27"/>
      <c r="J347" s="189" t="s">
        <v>17</v>
      </c>
      <c r="K347" s="23" t="s">
        <v>30</v>
      </c>
    </row>
    <row r="348" ht="22.5" customHeight="1">
      <c r="A348" s="147">
        <v>46177.0</v>
      </c>
      <c r="B348" s="15">
        <v>46156.0</v>
      </c>
      <c r="C348" s="44">
        <v>44986.0</v>
      </c>
      <c r="D348" s="181" t="s">
        <v>32372</v>
      </c>
      <c r="E348" s="100"/>
      <c r="F348" s="112" t="str">
        <f t="shared" si="1"/>
        <v>HALDRIN SANTIAGO VEGA BADILLA </v>
      </c>
      <c r="G348" s="100" t="s">
        <v>32373</v>
      </c>
      <c r="H348" s="190"/>
      <c r="I348" s="27"/>
      <c r="J348" s="189" t="s">
        <v>17</v>
      </c>
      <c r="K348" s="28"/>
    </row>
    <row r="349" ht="22.5" customHeight="1">
      <c r="A349" s="147">
        <v>46177.0</v>
      </c>
      <c r="B349" s="15">
        <v>46157.0</v>
      </c>
      <c r="C349" s="44">
        <v>44682.0</v>
      </c>
      <c r="D349" s="181" t="s">
        <v>32374</v>
      </c>
      <c r="E349" s="100"/>
      <c r="F349" s="112" t="str">
        <f t="shared" si="1"/>
        <v>PEDRO FRANCISCO HERNÁNDEZ SEREY </v>
      </c>
      <c r="G349" s="100" t="s">
        <v>32375</v>
      </c>
      <c r="H349" s="39" t="s">
        <v>12</v>
      </c>
      <c r="I349" s="27"/>
      <c r="J349" s="189" t="s">
        <v>17</v>
      </c>
      <c r="K349" s="23" t="s">
        <v>20</v>
      </c>
    </row>
    <row r="350" ht="22.5" customHeight="1">
      <c r="A350" s="147">
        <v>46177.0</v>
      </c>
      <c r="B350" s="15">
        <v>46161.0</v>
      </c>
      <c r="C350" s="44">
        <v>44621.0</v>
      </c>
      <c r="D350" s="181" t="s">
        <v>32376</v>
      </c>
      <c r="E350" s="100"/>
      <c r="F350" s="112" t="str">
        <f t="shared" si="1"/>
        <v>ENRIQUE ALEJANDRO VARAS RODRÍGUEZ </v>
      </c>
      <c r="G350" s="100" t="s">
        <v>32377</v>
      </c>
      <c r="H350" s="190"/>
      <c r="I350" s="27"/>
      <c r="J350" s="189" t="s">
        <v>17</v>
      </c>
      <c r="K350" s="28"/>
    </row>
    <row r="351" ht="22.5" customHeight="1">
      <c r="A351" s="147">
        <v>46177.0</v>
      </c>
      <c r="B351" s="15">
        <v>46164.0</v>
      </c>
      <c r="C351" s="44">
        <v>41426.0</v>
      </c>
      <c r="D351" s="181" t="s">
        <v>32378</v>
      </c>
      <c r="E351" s="100"/>
      <c r="F351" s="112" t="str">
        <f t="shared" si="1"/>
        <v>JUAN CARLOS VIDAL TORO </v>
      </c>
      <c r="G351" s="100" t="s">
        <v>32379</v>
      </c>
      <c r="H351" s="39" t="s">
        <v>12</v>
      </c>
      <c r="I351" s="27"/>
      <c r="J351" s="189" t="s">
        <v>17</v>
      </c>
      <c r="K351" s="23" t="s">
        <v>15</v>
      </c>
    </row>
    <row r="352" ht="22.5" customHeight="1">
      <c r="A352" s="147">
        <v>46177.0</v>
      </c>
      <c r="B352" s="15">
        <v>46164.0</v>
      </c>
      <c r="C352" s="44">
        <v>43556.0</v>
      </c>
      <c r="D352" s="181" t="s">
        <v>32380</v>
      </c>
      <c r="E352" s="100"/>
      <c r="F352" s="112" t="str">
        <f t="shared" si="1"/>
        <v>AXEL PABLO KOCH SEREY </v>
      </c>
      <c r="G352" s="100" t="s">
        <v>32381</v>
      </c>
      <c r="H352" s="39" t="s">
        <v>12</v>
      </c>
      <c r="I352" s="27"/>
      <c r="J352" s="189" t="s">
        <v>17</v>
      </c>
      <c r="K352" s="23" t="s">
        <v>15</v>
      </c>
    </row>
    <row r="353" ht="22.5" customHeight="1">
      <c r="A353" s="147">
        <v>46177.0</v>
      </c>
      <c r="B353" s="15">
        <v>46168.0</v>
      </c>
      <c r="C353" s="44">
        <v>43525.0</v>
      </c>
      <c r="D353" s="181" t="s">
        <v>32382</v>
      </c>
      <c r="E353" s="100"/>
      <c r="F353" s="112" t="str">
        <f t="shared" si="1"/>
        <v>MARÍA SOLEDAD PRESSAC MOYA </v>
      </c>
      <c r="G353" s="100" t="s">
        <v>32383</v>
      </c>
      <c r="H353" s="39" t="s">
        <v>12</v>
      </c>
      <c r="I353" s="27"/>
      <c r="J353" s="189" t="s">
        <v>17</v>
      </c>
      <c r="K353" s="23" t="s">
        <v>15</v>
      </c>
    </row>
    <row r="354" ht="22.5" customHeight="1">
      <c r="A354" s="147">
        <v>46177.0</v>
      </c>
      <c r="B354" s="15">
        <v>46170.0</v>
      </c>
      <c r="C354" s="44">
        <v>44348.0</v>
      </c>
      <c r="D354" s="181" t="s">
        <v>32384</v>
      </c>
      <c r="E354" s="100"/>
      <c r="F354" s="112" t="str">
        <f t="shared" si="1"/>
        <v>VALDIR ERNESTO JESÚS BRIONES ESPINOZA </v>
      </c>
      <c r="G354" s="100" t="s">
        <v>32385</v>
      </c>
      <c r="H354" s="190"/>
      <c r="I354" s="27"/>
      <c r="J354" s="189" t="s">
        <v>19</v>
      </c>
      <c r="K354" s="28"/>
    </row>
    <row r="355" ht="22.5" customHeight="1">
      <c r="A355" s="147">
        <v>46177.0</v>
      </c>
      <c r="B355" s="15">
        <v>46171.0</v>
      </c>
      <c r="C355" s="44">
        <v>45901.0</v>
      </c>
      <c r="D355" s="181" t="s">
        <v>32386</v>
      </c>
      <c r="E355" s="100"/>
      <c r="F355" s="112" t="str">
        <f t="shared" si="1"/>
        <v>FRANCO SEBASTIÁN PIZARRO AYALA </v>
      </c>
      <c r="G355" s="100" t="s">
        <v>32387</v>
      </c>
      <c r="H355" s="39" t="s">
        <v>12</v>
      </c>
      <c r="I355" s="27"/>
      <c r="J355" s="189" t="s">
        <v>17</v>
      </c>
      <c r="K355" s="23" t="s">
        <v>15</v>
      </c>
    </row>
    <row r="356" ht="22.5" customHeight="1">
      <c r="A356" s="147">
        <v>46177.0</v>
      </c>
      <c r="B356" s="15">
        <v>46171.0</v>
      </c>
      <c r="C356" s="44">
        <v>45444.0</v>
      </c>
      <c r="D356" s="181" t="s">
        <v>32388</v>
      </c>
      <c r="E356" s="100"/>
      <c r="F356" s="112" t="str">
        <f t="shared" si="1"/>
        <v>ESTEBAN NICOLÁS GÓMEZ GUERRERO </v>
      </c>
      <c r="G356" s="100" t="s">
        <v>32389</v>
      </c>
      <c r="H356" s="39" t="s">
        <v>12</v>
      </c>
      <c r="I356" s="27"/>
      <c r="J356" s="189" t="s">
        <v>17</v>
      </c>
      <c r="K356" s="23" t="s">
        <v>30</v>
      </c>
    </row>
    <row r="357" ht="22.5" customHeight="1">
      <c r="A357" s="147">
        <v>46177.0</v>
      </c>
      <c r="B357" s="15">
        <v>46174.0</v>
      </c>
      <c r="C357" s="44">
        <v>45323.0</v>
      </c>
      <c r="D357" s="181" t="s">
        <v>32390</v>
      </c>
      <c r="E357" s="100"/>
      <c r="F357" s="112" t="str">
        <f t="shared" si="1"/>
        <v>ANDREA JACQUELINE RIQUELME RÍOS </v>
      </c>
      <c r="G357" s="100" t="s">
        <v>32391</v>
      </c>
      <c r="H357" s="39" t="s">
        <v>12</v>
      </c>
      <c r="I357" s="27"/>
      <c r="J357" s="189" t="s">
        <v>17</v>
      </c>
      <c r="K357" s="23" t="s">
        <v>15</v>
      </c>
    </row>
    <row r="358" ht="22.5" customHeight="1">
      <c r="A358" s="147">
        <v>46177.0</v>
      </c>
      <c r="B358" s="15">
        <v>46174.0</v>
      </c>
      <c r="C358" s="44">
        <v>45139.0</v>
      </c>
      <c r="D358" s="181" t="s">
        <v>32392</v>
      </c>
      <c r="E358" s="100"/>
      <c r="F358" s="112" t="str">
        <f t="shared" si="1"/>
        <v>CECILIA DEL CARMEN PONTIO MOLINA </v>
      </c>
      <c r="G358" s="100" t="s">
        <v>32393</v>
      </c>
      <c r="H358" s="190"/>
      <c r="I358" s="27"/>
      <c r="J358" s="189" t="s">
        <v>17</v>
      </c>
      <c r="K358" s="28"/>
    </row>
    <row r="359" ht="22.5" customHeight="1">
      <c r="A359" s="147">
        <v>46177.0</v>
      </c>
      <c r="B359" s="195">
        <v>46175.0</v>
      </c>
      <c r="C359" s="44">
        <v>44409.0</v>
      </c>
      <c r="D359" s="181" t="s">
        <v>32394</v>
      </c>
      <c r="E359" s="100"/>
      <c r="F359" s="112" t="str">
        <f t="shared" si="1"/>
        <v>CRISTIAN ANTONIO VILLARROEL SANTIBÁÑEZ </v>
      </c>
      <c r="G359" s="100" t="s">
        <v>32395</v>
      </c>
      <c r="H359" s="39" t="s">
        <v>12</v>
      </c>
      <c r="I359" s="27"/>
      <c r="J359" s="189" t="s">
        <v>19</v>
      </c>
      <c r="K359" s="23" t="s">
        <v>15</v>
      </c>
    </row>
    <row r="360" ht="22.5" customHeight="1">
      <c r="A360" s="147">
        <v>46177.0</v>
      </c>
      <c r="B360" s="15">
        <v>46175.0</v>
      </c>
      <c r="C360" s="44">
        <v>44986.0</v>
      </c>
      <c r="D360" s="181" t="s">
        <v>32396</v>
      </c>
      <c r="E360" s="100"/>
      <c r="F360" s="112" t="str">
        <f t="shared" si="1"/>
        <v>BASTIÁN IGNACIO ASTORGA GONZÁLEZ </v>
      </c>
      <c r="G360" s="100" t="s">
        <v>32397</v>
      </c>
      <c r="H360" s="39" t="s">
        <v>12</v>
      </c>
      <c r="I360" s="27"/>
      <c r="J360" s="189" t="s">
        <v>17</v>
      </c>
      <c r="K360" s="23" t="s">
        <v>15</v>
      </c>
    </row>
    <row r="361" ht="22.5" customHeight="1">
      <c r="A361" s="147">
        <v>46177.0</v>
      </c>
      <c r="B361" s="15">
        <v>46175.0</v>
      </c>
      <c r="C361" s="44">
        <v>43647.0</v>
      </c>
      <c r="D361" s="181" t="s">
        <v>32398</v>
      </c>
      <c r="E361" s="100"/>
      <c r="F361" s="112" t="str">
        <f t="shared" si="1"/>
        <v>BERNARDO MARTÍNEZ VALENCIA </v>
      </c>
      <c r="G361" s="100" t="s">
        <v>32399</v>
      </c>
      <c r="H361" s="39" t="s">
        <v>12</v>
      </c>
      <c r="I361" s="27"/>
      <c r="J361" s="189" t="s">
        <v>17</v>
      </c>
      <c r="K361" s="23" t="s">
        <v>15</v>
      </c>
    </row>
    <row r="362" ht="22.5" customHeight="1">
      <c r="A362" s="147">
        <v>46177.0</v>
      </c>
      <c r="B362" s="15">
        <v>46176.0</v>
      </c>
      <c r="C362" s="44">
        <v>43101.0</v>
      </c>
      <c r="D362" s="181" t="s">
        <v>32400</v>
      </c>
      <c r="E362" s="100"/>
      <c r="F362" s="112" t="str">
        <f t="shared" si="1"/>
        <v>JORGE FERNANDO HORMAZABAL MATELUNA </v>
      </c>
      <c r="G362" s="100" t="s">
        <v>32401</v>
      </c>
      <c r="H362" s="190"/>
      <c r="I362" s="27"/>
      <c r="J362" s="189" t="s">
        <v>17</v>
      </c>
      <c r="K362" s="28"/>
    </row>
    <row r="363" ht="22.5" customHeight="1">
      <c r="A363" s="147">
        <v>46177.0</v>
      </c>
      <c r="B363" s="15">
        <v>46176.0</v>
      </c>
      <c r="C363" s="44">
        <v>45108.0</v>
      </c>
      <c r="D363" s="181" t="s">
        <v>32402</v>
      </c>
      <c r="E363" s="100"/>
      <c r="F363" s="112" t="str">
        <f t="shared" si="1"/>
        <v>CARLOS FERNANDO GARCÍA ARENAS </v>
      </c>
      <c r="G363" s="100" t="s">
        <v>32403</v>
      </c>
      <c r="H363" s="39" t="s">
        <v>12</v>
      </c>
      <c r="I363" s="27"/>
      <c r="J363" s="189" t="s">
        <v>17</v>
      </c>
      <c r="K363" s="23" t="s">
        <v>15</v>
      </c>
    </row>
    <row r="364" ht="22.5" customHeight="1">
      <c r="A364" s="147">
        <v>46177.0</v>
      </c>
      <c r="B364" s="15">
        <v>46176.0</v>
      </c>
      <c r="C364" s="44">
        <v>45108.0</v>
      </c>
      <c r="D364" s="181" t="s">
        <v>32404</v>
      </c>
      <c r="E364" s="100"/>
      <c r="F364" s="112" t="str">
        <f t="shared" si="1"/>
        <v>ROSA VALESCA SÁEZ LOAYZA </v>
      </c>
      <c r="G364" s="100" t="s">
        <v>32405</v>
      </c>
      <c r="H364" s="39" t="s">
        <v>12</v>
      </c>
      <c r="I364" s="27"/>
      <c r="J364" s="189" t="s">
        <v>17</v>
      </c>
      <c r="K364" s="23" t="s">
        <v>15</v>
      </c>
    </row>
    <row r="365" ht="22.5" customHeight="1">
      <c r="A365" s="147">
        <v>46177.0</v>
      </c>
      <c r="B365" s="15">
        <v>46176.0</v>
      </c>
      <c r="C365" s="44">
        <v>43466.0</v>
      </c>
      <c r="D365" s="181" t="s">
        <v>32406</v>
      </c>
      <c r="E365" s="100"/>
      <c r="F365" s="112" t="str">
        <f t="shared" si="1"/>
        <v>ANDRÉS ENRIQUE GONZÁLEZ GUTIÉRREZ </v>
      </c>
      <c r="G365" s="100" t="s">
        <v>32407</v>
      </c>
      <c r="H365" s="190"/>
      <c r="I365" s="27"/>
      <c r="J365" s="189" t="s">
        <v>17</v>
      </c>
      <c r="K365" s="28"/>
    </row>
    <row r="366" ht="22.5" customHeight="1">
      <c r="A366" s="147">
        <v>46177.0</v>
      </c>
      <c r="B366" s="15">
        <v>46176.0</v>
      </c>
      <c r="C366" s="44">
        <v>45078.0</v>
      </c>
      <c r="D366" s="181" t="s">
        <v>32408</v>
      </c>
      <c r="E366" s="100"/>
      <c r="F366" s="112" t="str">
        <f t="shared" si="1"/>
        <v>EDUARDO ADRIÁN ANGEL CASTILLO </v>
      </c>
      <c r="G366" s="100" t="s">
        <v>32409</v>
      </c>
      <c r="H366" s="39" t="s">
        <v>12</v>
      </c>
      <c r="I366" s="27"/>
      <c r="J366" s="189" t="s">
        <v>17</v>
      </c>
      <c r="K366" s="23" t="s">
        <v>15</v>
      </c>
    </row>
    <row r="367" ht="22.5" customHeight="1">
      <c r="A367" s="147">
        <v>46177.0</v>
      </c>
      <c r="B367" s="15">
        <v>46176.0</v>
      </c>
      <c r="C367" s="44">
        <v>44621.0</v>
      </c>
      <c r="D367" s="181" t="s">
        <v>32410</v>
      </c>
      <c r="E367" s="100"/>
      <c r="F367" s="112" t="str">
        <f t="shared" si="1"/>
        <v>EMA VERÓNICA HENRÍQUEZ ETCHEVERRY </v>
      </c>
      <c r="G367" s="100" t="s">
        <v>32411</v>
      </c>
      <c r="H367" s="39" t="s">
        <v>12</v>
      </c>
      <c r="I367" s="27"/>
      <c r="J367" s="189" t="s">
        <v>17</v>
      </c>
      <c r="K367" s="23" t="s">
        <v>15</v>
      </c>
    </row>
    <row r="368" ht="22.5" customHeight="1">
      <c r="A368" s="147">
        <v>46177.0</v>
      </c>
      <c r="B368" s="15">
        <v>46176.0</v>
      </c>
      <c r="C368" s="44">
        <v>43374.0</v>
      </c>
      <c r="D368" s="181" t="s">
        <v>32412</v>
      </c>
      <c r="E368" s="100"/>
      <c r="F368" s="112" t="str">
        <f t="shared" si="1"/>
        <v>LEONARDO ANDRÉS ILLANES GUERRA </v>
      </c>
      <c r="G368" s="100" t="s">
        <v>12934</v>
      </c>
      <c r="H368" s="39" t="s">
        <v>12</v>
      </c>
      <c r="I368" s="27"/>
      <c r="J368" s="189" t="s">
        <v>17</v>
      </c>
      <c r="K368" s="23" t="s">
        <v>15</v>
      </c>
    </row>
    <row r="369" ht="22.5" customHeight="1">
      <c r="A369" s="147">
        <v>46177.0</v>
      </c>
      <c r="B369" s="15">
        <v>46176.0</v>
      </c>
      <c r="C369" s="44">
        <v>43252.0</v>
      </c>
      <c r="D369" s="181" t="s">
        <v>32413</v>
      </c>
      <c r="E369" s="100"/>
      <c r="F369" s="112" t="str">
        <f t="shared" si="1"/>
        <v>CONSTANZA JANNIRA GÓMEZ BIZAMA </v>
      </c>
      <c r="G369" s="100" t="s">
        <v>32414</v>
      </c>
      <c r="H369" s="39" t="s">
        <v>12</v>
      </c>
      <c r="I369" s="27"/>
      <c r="J369" s="189" t="s">
        <v>17</v>
      </c>
      <c r="K369" s="23" t="s">
        <v>15</v>
      </c>
    </row>
    <row r="370" ht="22.5" customHeight="1">
      <c r="A370" s="147">
        <v>46177.0</v>
      </c>
      <c r="B370" s="15">
        <v>46177.0</v>
      </c>
      <c r="C370" s="44">
        <v>45474.0</v>
      </c>
      <c r="D370" s="181" t="s">
        <v>32415</v>
      </c>
      <c r="E370" s="100"/>
      <c r="F370" s="112" t="str">
        <f t="shared" si="1"/>
        <v>JESSICA KAREN PIZARRO FLORES </v>
      </c>
      <c r="G370" s="100" t="s">
        <v>32416</v>
      </c>
      <c r="H370" s="39" t="s">
        <v>12</v>
      </c>
      <c r="I370" s="27"/>
      <c r="J370" s="189" t="s">
        <v>19</v>
      </c>
      <c r="K370" s="23" t="s">
        <v>15</v>
      </c>
    </row>
    <row r="371" ht="22.5" customHeight="1">
      <c r="A371" s="147">
        <v>46177.0</v>
      </c>
      <c r="B371" s="15">
        <v>46177.0</v>
      </c>
      <c r="C371" s="44">
        <v>45261.0</v>
      </c>
      <c r="D371" s="181" t="s">
        <v>32417</v>
      </c>
      <c r="E371" s="100"/>
      <c r="F371" s="112" t="str">
        <f t="shared" si="1"/>
        <v>LUCAS DAVID CALDERÓN PULGAR </v>
      </c>
      <c r="G371" s="100" t="s">
        <v>32418</v>
      </c>
      <c r="H371" s="39" t="s">
        <v>12</v>
      </c>
      <c r="I371" s="27"/>
      <c r="J371" s="189" t="s">
        <v>19</v>
      </c>
      <c r="K371" s="23" t="s">
        <v>15</v>
      </c>
    </row>
    <row r="372" ht="22.5" customHeight="1">
      <c r="A372" s="147">
        <v>46177.0</v>
      </c>
      <c r="B372" s="15">
        <v>46177.0</v>
      </c>
      <c r="C372" s="44">
        <v>44501.0</v>
      </c>
      <c r="D372" s="181" t="s">
        <v>32419</v>
      </c>
      <c r="E372" s="100"/>
      <c r="F372" s="112" t="str">
        <f t="shared" si="1"/>
        <v>MANUEL JESÚS RAMÍREZ ALVARADO </v>
      </c>
      <c r="G372" s="100" t="s">
        <v>32420</v>
      </c>
      <c r="H372" s="39" t="s">
        <v>12</v>
      </c>
      <c r="I372" s="27"/>
      <c r="J372" s="189" t="s">
        <v>17</v>
      </c>
      <c r="K372" s="23" t="s">
        <v>20</v>
      </c>
    </row>
    <row r="373" ht="22.5" customHeight="1">
      <c r="A373" s="147">
        <v>46177.0</v>
      </c>
      <c r="B373" s="15">
        <v>46177.0</v>
      </c>
      <c r="C373" s="44">
        <v>45292.0</v>
      </c>
      <c r="D373" s="181" t="s">
        <v>32421</v>
      </c>
      <c r="E373" s="100"/>
      <c r="F373" s="112" t="str">
        <f t="shared" si="1"/>
        <v>CARLOS ENRIQUE FISCHER JARA </v>
      </c>
      <c r="G373" s="100" t="s">
        <v>32422</v>
      </c>
      <c r="H373" s="39" t="s">
        <v>12</v>
      </c>
      <c r="I373" s="27"/>
      <c r="J373" s="189" t="s">
        <v>17</v>
      </c>
      <c r="K373" s="23" t="s">
        <v>15</v>
      </c>
    </row>
    <row r="374" ht="22.5" customHeight="1">
      <c r="A374" s="147">
        <v>46177.0</v>
      </c>
      <c r="B374" s="15">
        <v>46177.0</v>
      </c>
      <c r="C374" s="44">
        <v>45444.0</v>
      </c>
      <c r="D374" s="181" t="s">
        <v>32423</v>
      </c>
      <c r="E374" s="100"/>
      <c r="F374" s="112" t="str">
        <f t="shared" si="1"/>
        <v>ANNE SILVIA CACERES ESPINOZA </v>
      </c>
      <c r="G374" s="100" t="s">
        <v>32424</v>
      </c>
      <c r="H374" s="39" t="s">
        <v>12</v>
      </c>
      <c r="I374" s="27"/>
      <c r="J374" s="189" t="s">
        <v>17</v>
      </c>
      <c r="K374" s="23" t="s">
        <v>15</v>
      </c>
    </row>
    <row r="375" ht="22.5" customHeight="1">
      <c r="A375" s="147">
        <v>46177.0</v>
      </c>
      <c r="B375" s="15">
        <v>46177.0</v>
      </c>
      <c r="C375" s="44">
        <v>43739.0</v>
      </c>
      <c r="D375" s="181" t="s">
        <v>32425</v>
      </c>
      <c r="E375" s="100"/>
      <c r="F375" s="112" t="str">
        <f t="shared" si="1"/>
        <v>JORGE ENRIQUE VANNI VALENZUELA </v>
      </c>
      <c r="G375" s="100" t="s">
        <v>11801</v>
      </c>
      <c r="H375" s="39" t="s">
        <v>12</v>
      </c>
      <c r="I375" s="27"/>
      <c r="J375" s="189" t="s">
        <v>17</v>
      </c>
      <c r="K375" s="23" t="s">
        <v>15</v>
      </c>
    </row>
    <row r="376" ht="22.5" customHeight="1">
      <c r="A376" s="147">
        <v>46177.0</v>
      </c>
      <c r="B376" s="15">
        <v>46177.0</v>
      </c>
      <c r="C376" s="44">
        <v>45444.0</v>
      </c>
      <c r="D376" s="181" t="s">
        <v>32426</v>
      </c>
      <c r="E376" s="100"/>
      <c r="F376" s="112" t="str">
        <f t="shared" si="1"/>
        <v>LUIS EDMUNDO LOPEZ ESPINOZA </v>
      </c>
      <c r="G376" s="100" t="s">
        <v>32427</v>
      </c>
      <c r="H376" s="39" t="s">
        <v>12</v>
      </c>
      <c r="I376" s="27"/>
      <c r="J376" s="189" t="s">
        <v>17</v>
      </c>
      <c r="K376" s="23" t="s">
        <v>15</v>
      </c>
    </row>
    <row r="377" ht="22.5" customHeight="1">
      <c r="A377" s="147">
        <v>46177.0</v>
      </c>
      <c r="B377" s="15">
        <v>46178.0</v>
      </c>
      <c r="C377" s="44">
        <v>45689.0</v>
      </c>
      <c r="D377" s="181" t="s">
        <v>32428</v>
      </c>
      <c r="E377" s="100" t="s">
        <v>32429</v>
      </c>
      <c r="F377" s="112" t="str">
        <f t="shared" si="1"/>
        <v>IÑAKI MARTIN MIQUELARENA GALLEGUILLOS</v>
      </c>
      <c r="G377" s="100" t="s">
        <v>32430</v>
      </c>
      <c r="H377" s="39" t="s">
        <v>12</v>
      </c>
      <c r="I377" s="27"/>
      <c r="J377" s="189" t="s">
        <v>17</v>
      </c>
      <c r="K377" s="23" t="s">
        <v>15</v>
      </c>
    </row>
    <row r="378" ht="22.5" customHeight="1">
      <c r="A378" s="147">
        <v>46177.0</v>
      </c>
      <c r="B378" s="15">
        <v>46183.0</v>
      </c>
      <c r="C378" s="44">
        <v>37257.0</v>
      </c>
      <c r="D378" s="181" t="s">
        <v>32431</v>
      </c>
      <c r="E378" s="100"/>
      <c r="F378" s="112" t="str">
        <f t="shared" si="1"/>
        <v>MARIO FRANCISCO BARTOLUCCI JOHNSTON </v>
      </c>
      <c r="G378" s="100" t="s">
        <v>32432</v>
      </c>
      <c r="H378" s="39" t="s">
        <v>12</v>
      </c>
      <c r="I378" s="27"/>
      <c r="J378" s="189" t="s">
        <v>23</v>
      </c>
      <c r="K378" s="23" t="s">
        <v>15</v>
      </c>
    </row>
    <row r="379" ht="22.5" customHeight="1">
      <c r="A379" s="147">
        <v>46177.0</v>
      </c>
      <c r="B379" s="15"/>
      <c r="C379" s="44" t="s">
        <v>106</v>
      </c>
      <c r="D379" s="181" t="s">
        <v>32433</v>
      </c>
      <c r="E379" s="100"/>
      <c r="F379" s="112" t="str">
        <f t="shared" si="1"/>
        <v>CÉSAR ANTONIO ARZA ORTIZ </v>
      </c>
      <c r="G379" s="100" t="s">
        <v>32434</v>
      </c>
      <c r="H379" s="39" t="s">
        <v>12</v>
      </c>
      <c r="I379" s="22" t="s">
        <v>16</v>
      </c>
      <c r="J379" s="189" t="s">
        <v>21</v>
      </c>
      <c r="K379" s="28"/>
    </row>
    <row r="380" ht="22.5" customHeight="1">
      <c r="A380" s="147">
        <v>46177.0</v>
      </c>
      <c r="B380" s="15"/>
      <c r="C380" s="44"/>
      <c r="D380" s="181" t="s">
        <v>27727</v>
      </c>
      <c r="E380" s="100"/>
      <c r="F380" s="112" t="str">
        <f t="shared" si="1"/>
        <v>CARLOS MANUEL ALEGRÍA PÉREZ </v>
      </c>
      <c r="G380" s="100" t="s">
        <v>27728</v>
      </c>
      <c r="H380" s="39"/>
      <c r="I380" s="27"/>
      <c r="J380" s="189" t="s">
        <v>14</v>
      </c>
      <c r="K380" s="28"/>
    </row>
    <row r="381" ht="22.5" customHeight="1">
      <c r="A381" s="147">
        <v>46177.0</v>
      </c>
      <c r="B381" s="15"/>
      <c r="C381" s="44"/>
      <c r="D381" s="181" t="s">
        <v>32435</v>
      </c>
      <c r="E381" s="100"/>
      <c r="F381" s="112" t="str">
        <f t="shared" si="1"/>
        <v>LEONARDO MARCELO CONTRERAS CATALDO </v>
      </c>
      <c r="G381" s="100" t="s">
        <v>32436</v>
      </c>
      <c r="H381" s="39" t="s">
        <v>12</v>
      </c>
      <c r="I381" s="27"/>
      <c r="J381" s="189" t="s">
        <v>14</v>
      </c>
      <c r="K381" s="28"/>
    </row>
    <row r="382" ht="22.5" customHeight="1">
      <c r="A382" s="147">
        <v>46177.0</v>
      </c>
      <c r="B382" s="15"/>
      <c r="C382" s="44" t="s">
        <v>6333</v>
      </c>
      <c r="D382" s="181" t="s">
        <v>32437</v>
      </c>
      <c r="E382" s="100"/>
      <c r="F382" s="112" t="str">
        <f t="shared" si="1"/>
        <v>DAMIÁN ALEX REYES VÁSQUEZ </v>
      </c>
      <c r="G382" s="100" t="s">
        <v>32438</v>
      </c>
      <c r="H382" s="39" t="s">
        <v>12</v>
      </c>
      <c r="I382" s="27"/>
      <c r="J382" s="189" t="s">
        <v>21</v>
      </c>
      <c r="K382" s="23" t="s">
        <v>15</v>
      </c>
    </row>
    <row r="383" ht="22.5" customHeight="1">
      <c r="A383" s="147">
        <v>46177.0</v>
      </c>
      <c r="B383" s="15"/>
      <c r="C383" s="44" t="s">
        <v>122</v>
      </c>
      <c r="D383" s="181" t="s">
        <v>32439</v>
      </c>
      <c r="E383" s="100"/>
      <c r="F383" s="112" t="str">
        <f t="shared" si="1"/>
        <v>MARÍA ELIZABETH BECERRA ULLOA </v>
      </c>
      <c r="G383" s="100" t="s">
        <v>32440</v>
      </c>
      <c r="H383" s="39" t="s">
        <v>12</v>
      </c>
      <c r="I383" s="27"/>
      <c r="J383" s="189" t="s">
        <v>21</v>
      </c>
      <c r="K383" s="23" t="s">
        <v>15</v>
      </c>
    </row>
    <row r="384" ht="22.5" customHeight="1">
      <c r="A384" s="147">
        <v>46177.0</v>
      </c>
      <c r="B384" s="15"/>
      <c r="C384" s="46"/>
      <c r="D384" s="181" t="s">
        <v>32441</v>
      </c>
      <c r="E384" s="100"/>
      <c r="F384" s="112" t="str">
        <f t="shared" si="1"/>
        <v>CRISTIAN DANIEL OROS LENIZ </v>
      </c>
      <c r="G384" s="100" t="s">
        <v>32442</v>
      </c>
      <c r="H384" s="190"/>
      <c r="I384" s="27"/>
      <c r="J384" s="189" t="s">
        <v>14</v>
      </c>
      <c r="K384" s="28"/>
    </row>
    <row r="385" ht="22.5" customHeight="1">
      <c r="A385" s="147">
        <v>46177.0</v>
      </c>
      <c r="B385" s="15"/>
      <c r="C385" s="44"/>
      <c r="D385" s="181" t="s">
        <v>32443</v>
      </c>
      <c r="E385" s="100"/>
      <c r="F385" s="112" t="str">
        <f t="shared" si="1"/>
        <v>JAVIER IGNACIO SANTANA CONTRERAS </v>
      </c>
      <c r="G385" s="100" t="s">
        <v>32444</v>
      </c>
      <c r="H385" s="39" t="s">
        <v>12</v>
      </c>
      <c r="I385" s="27"/>
      <c r="J385" s="189" t="s">
        <v>14</v>
      </c>
      <c r="K385" s="28"/>
    </row>
    <row r="386" ht="22.5" customHeight="1">
      <c r="A386" s="147">
        <v>46177.0</v>
      </c>
      <c r="B386" s="15"/>
      <c r="C386" s="44"/>
      <c r="D386" s="181" t="s">
        <v>32445</v>
      </c>
      <c r="E386" s="100"/>
      <c r="F386" s="112" t="str">
        <f t="shared" si="1"/>
        <v>MATÍAS BENJAMÍN ROBERTO FUENTES CASTILLO </v>
      </c>
      <c r="G386" s="100" t="s">
        <v>32446</v>
      </c>
      <c r="H386" s="39" t="s">
        <v>12</v>
      </c>
      <c r="I386" s="27"/>
      <c r="J386" s="189" t="s">
        <v>14</v>
      </c>
      <c r="K386" s="28"/>
    </row>
    <row r="387" ht="22.5" customHeight="1">
      <c r="A387" s="147">
        <v>46177.0</v>
      </c>
      <c r="B387" s="15"/>
      <c r="C387" s="44"/>
      <c r="D387" s="181" t="s">
        <v>32447</v>
      </c>
      <c r="E387" s="100"/>
      <c r="F387" s="112" t="str">
        <f t="shared" si="1"/>
        <v>FERNANDO ANDRÉS DOMÍNGUEZ ESPINOZA </v>
      </c>
      <c r="G387" s="100" t="s">
        <v>32448</v>
      </c>
      <c r="H387" s="39" t="s">
        <v>12</v>
      </c>
      <c r="I387" s="27"/>
      <c r="J387" s="189" t="s">
        <v>14</v>
      </c>
      <c r="K387" s="28"/>
    </row>
    <row r="388" ht="22.5" customHeight="1">
      <c r="A388" s="147">
        <v>46177.0</v>
      </c>
      <c r="B388" s="15"/>
      <c r="C388" s="46" t="s">
        <v>122</v>
      </c>
      <c r="D388" s="181" t="s">
        <v>32449</v>
      </c>
      <c r="E388" s="100"/>
      <c r="F388" s="112" t="str">
        <f t="shared" si="1"/>
        <v>CHRISTOPHER JESÚS REYES SÁEZ </v>
      </c>
      <c r="G388" s="100" t="s">
        <v>32450</v>
      </c>
      <c r="H388" s="39" t="s">
        <v>12</v>
      </c>
      <c r="I388" s="27"/>
      <c r="J388" s="189" t="s">
        <v>26</v>
      </c>
      <c r="K388" s="28"/>
    </row>
    <row r="389" ht="22.5" customHeight="1">
      <c r="A389" s="147">
        <v>46177.0</v>
      </c>
      <c r="B389" s="15"/>
      <c r="C389" s="44"/>
      <c r="D389" s="181" t="s">
        <v>32451</v>
      </c>
      <c r="E389" s="100"/>
      <c r="F389" s="112" t="str">
        <f t="shared" si="1"/>
        <v>BRAULIO MAURICIO MARTÍNEZ RIQUELME </v>
      </c>
      <c r="G389" s="100" t="s">
        <v>32452</v>
      </c>
      <c r="H389" s="190"/>
      <c r="I389" s="27"/>
      <c r="J389" s="189" t="s">
        <v>14</v>
      </c>
      <c r="K389" s="28"/>
    </row>
    <row r="390" ht="22.5" customHeight="1">
      <c r="A390" s="147">
        <v>46177.0</v>
      </c>
      <c r="B390" s="15"/>
      <c r="C390" s="44"/>
      <c r="D390" s="181" t="s">
        <v>32453</v>
      </c>
      <c r="E390" s="100"/>
      <c r="F390" s="112" t="str">
        <f t="shared" si="1"/>
        <v>VÍCTOR MANUEL ECHEVERRÍA SANHUEZA </v>
      </c>
      <c r="G390" s="100" t="s">
        <v>32454</v>
      </c>
      <c r="H390" s="39" t="s">
        <v>12</v>
      </c>
      <c r="I390" s="27"/>
      <c r="J390" s="189" t="s">
        <v>14</v>
      </c>
      <c r="K390" s="28"/>
    </row>
    <row r="391" ht="22.5" customHeight="1">
      <c r="A391" s="147">
        <v>46177.0</v>
      </c>
      <c r="B391" s="15"/>
      <c r="C391" s="44"/>
      <c r="D391" s="181" t="s">
        <v>24159</v>
      </c>
      <c r="E391" s="100"/>
      <c r="F391" s="112" t="str">
        <f t="shared" si="1"/>
        <v>AGUSTÍN ALFONSO JARA UBIERNA </v>
      </c>
      <c r="G391" s="100" t="s">
        <v>24160</v>
      </c>
      <c r="H391" s="39" t="s">
        <v>12</v>
      </c>
      <c r="I391" s="27"/>
      <c r="J391" s="189" t="s">
        <v>14</v>
      </c>
      <c r="K391" s="28"/>
    </row>
    <row r="392" ht="22.5" customHeight="1">
      <c r="A392" s="147">
        <v>46177.0</v>
      </c>
      <c r="B392" s="15"/>
      <c r="C392" s="44"/>
      <c r="D392" s="181" t="s">
        <v>32455</v>
      </c>
      <c r="E392" s="100"/>
      <c r="F392" s="112" t="str">
        <f t="shared" si="1"/>
        <v>RENZO LEANDRO HONORATO TEBES </v>
      </c>
      <c r="G392" s="100" t="s">
        <v>32456</v>
      </c>
      <c r="H392" s="190"/>
      <c r="I392" s="27"/>
      <c r="J392" s="189" t="s">
        <v>14</v>
      </c>
      <c r="K392" s="28"/>
    </row>
    <row r="393" ht="22.5" customHeight="1">
      <c r="A393" s="147">
        <v>46177.0</v>
      </c>
      <c r="B393" s="15"/>
      <c r="C393" s="44"/>
      <c r="D393" s="181" t="s">
        <v>32457</v>
      </c>
      <c r="E393" s="100"/>
      <c r="F393" s="112" t="str">
        <f t="shared" si="1"/>
        <v>CÉSAR ALEJANDRO CARVAJAL CONSUEGRA </v>
      </c>
      <c r="G393" s="100" t="s">
        <v>32458</v>
      </c>
      <c r="H393" s="190"/>
      <c r="I393" s="27"/>
      <c r="J393" s="189" t="s">
        <v>14</v>
      </c>
      <c r="K393" s="28"/>
    </row>
    <row r="394" ht="22.5" customHeight="1">
      <c r="A394" s="147">
        <v>46177.0</v>
      </c>
      <c r="B394" s="15"/>
      <c r="C394" s="44"/>
      <c r="D394" s="181" t="s">
        <v>32459</v>
      </c>
      <c r="E394" s="100"/>
      <c r="F394" s="112" t="str">
        <f t="shared" si="1"/>
        <v>FELIPE ALBERTO GONZÁLEZ GUZMÁN </v>
      </c>
      <c r="G394" s="100" t="s">
        <v>22463</v>
      </c>
      <c r="H394" s="39" t="s">
        <v>12</v>
      </c>
      <c r="I394" s="27"/>
      <c r="J394" s="189" t="s">
        <v>14</v>
      </c>
      <c r="K394" s="28"/>
    </row>
    <row r="395" ht="22.5" customHeight="1">
      <c r="A395" s="147">
        <v>46177.0</v>
      </c>
      <c r="B395" s="15"/>
      <c r="C395" s="44"/>
      <c r="D395" s="181" t="s">
        <v>32460</v>
      </c>
      <c r="E395" s="100"/>
      <c r="F395" s="112" t="str">
        <f t="shared" si="1"/>
        <v>DEIBIZ LEONEL FERRER GARCIA </v>
      </c>
      <c r="G395" s="100" t="s">
        <v>32461</v>
      </c>
      <c r="H395" s="39" t="s">
        <v>12</v>
      </c>
      <c r="I395" s="27"/>
      <c r="J395" s="189" t="s">
        <v>14</v>
      </c>
      <c r="K395" s="28"/>
    </row>
    <row r="396" ht="22.5" customHeight="1">
      <c r="A396" s="147">
        <v>46177.0</v>
      </c>
      <c r="B396" s="15"/>
      <c r="C396" s="44"/>
      <c r="D396" s="181" t="s">
        <v>32462</v>
      </c>
      <c r="E396" s="100"/>
      <c r="F396" s="112" t="str">
        <f t="shared" si="1"/>
        <v>VIOLETA AYARI AYALA MAREY </v>
      </c>
      <c r="G396" s="100" t="s">
        <v>32463</v>
      </c>
      <c r="H396" s="39" t="s">
        <v>12</v>
      </c>
      <c r="I396" s="27"/>
      <c r="J396" s="189" t="s">
        <v>14</v>
      </c>
      <c r="K396" s="28"/>
    </row>
    <row r="397" ht="22.5" customHeight="1">
      <c r="A397" s="147">
        <v>46177.0</v>
      </c>
      <c r="B397" s="15"/>
      <c r="C397" s="44"/>
      <c r="D397" s="181" t="s">
        <v>32464</v>
      </c>
      <c r="E397" s="100"/>
      <c r="F397" s="112" t="str">
        <f t="shared" si="1"/>
        <v>GRACE ANDREA BERRÍOS ALVIAL </v>
      </c>
      <c r="G397" s="100" t="s">
        <v>32465</v>
      </c>
      <c r="H397" s="39" t="s">
        <v>12</v>
      </c>
      <c r="I397" s="27"/>
      <c r="J397" s="189" t="s">
        <v>14</v>
      </c>
      <c r="K397" s="28"/>
    </row>
    <row r="398" ht="22.5" customHeight="1">
      <c r="A398" s="147">
        <v>46177.0</v>
      </c>
      <c r="B398" s="15"/>
      <c r="C398" s="44"/>
      <c r="D398" s="181" t="s">
        <v>32466</v>
      </c>
      <c r="E398" s="100"/>
      <c r="F398" s="112" t="str">
        <f t="shared" si="1"/>
        <v>JORGE ANTONIO GIUDICE CORONADO </v>
      </c>
      <c r="G398" s="100" t="s">
        <v>32467</v>
      </c>
      <c r="H398" s="190"/>
      <c r="I398" s="27"/>
      <c r="J398" s="189" t="s">
        <v>14</v>
      </c>
      <c r="K398" s="28"/>
    </row>
    <row r="399" ht="22.5" customHeight="1">
      <c r="A399" s="147">
        <v>46177.0</v>
      </c>
      <c r="B399" s="15"/>
      <c r="C399" s="44"/>
      <c r="D399" s="181" t="s">
        <v>32468</v>
      </c>
      <c r="E399" s="100"/>
      <c r="F399" s="112" t="str">
        <f t="shared" si="1"/>
        <v>MAITE MILLARAY ALVARADO IBARRA </v>
      </c>
      <c r="G399" s="100" t="s">
        <v>32469</v>
      </c>
      <c r="H399" s="190"/>
      <c r="I399" s="27"/>
      <c r="J399" s="189" t="s">
        <v>14</v>
      </c>
      <c r="K399" s="28"/>
    </row>
    <row r="400" ht="22.5" customHeight="1">
      <c r="A400" s="147">
        <v>46177.0</v>
      </c>
      <c r="B400" s="15"/>
      <c r="C400" s="44"/>
      <c r="D400" s="181" t="s">
        <v>32470</v>
      </c>
      <c r="E400" s="100"/>
      <c r="F400" s="112" t="str">
        <f t="shared" si="1"/>
        <v>LUIS ROBERTO SÁNCHEZ CASTRO </v>
      </c>
      <c r="G400" s="100" t="s">
        <v>32471</v>
      </c>
      <c r="H400" s="39" t="s">
        <v>12</v>
      </c>
      <c r="I400" s="27"/>
      <c r="J400" s="189" t="s">
        <v>14</v>
      </c>
      <c r="K400" s="28"/>
    </row>
    <row r="401" ht="22.5" customHeight="1">
      <c r="A401" s="147">
        <v>46177.0</v>
      </c>
      <c r="B401" s="15"/>
      <c r="C401" s="44"/>
      <c r="D401" s="181" t="s">
        <v>32472</v>
      </c>
      <c r="E401" s="100"/>
      <c r="F401" s="112" t="str">
        <f t="shared" si="1"/>
        <v>IGNACIO ALFONSO ORREGO HIDALGO </v>
      </c>
      <c r="G401" s="100" t="s">
        <v>32473</v>
      </c>
      <c r="H401" s="39" t="s">
        <v>12</v>
      </c>
      <c r="I401" s="27"/>
      <c r="J401" s="189" t="s">
        <v>14</v>
      </c>
      <c r="K401" s="28"/>
    </row>
    <row r="402" ht="22.5" customHeight="1">
      <c r="A402" s="147">
        <v>46177.0</v>
      </c>
      <c r="B402" s="15"/>
      <c r="C402" s="44"/>
      <c r="D402" s="181" t="s">
        <v>32474</v>
      </c>
      <c r="E402" s="100"/>
      <c r="F402" s="112" t="str">
        <f t="shared" si="1"/>
        <v>ELIZ CARINA ARIAS GUZMAN </v>
      </c>
      <c r="G402" s="100" t="s">
        <v>8254</v>
      </c>
      <c r="H402" s="190"/>
      <c r="I402" s="27"/>
      <c r="J402" s="189" t="s">
        <v>14</v>
      </c>
      <c r="K402" s="28"/>
    </row>
    <row r="403" ht="22.5" customHeight="1">
      <c r="A403" s="147">
        <v>46177.0</v>
      </c>
      <c r="B403" s="15"/>
      <c r="C403" s="44"/>
      <c r="D403" s="181" t="s">
        <v>30777</v>
      </c>
      <c r="E403" s="100"/>
      <c r="F403" s="112" t="str">
        <f t="shared" si="1"/>
        <v>BASTIÁN HERNÁN ARANDA BALTRA </v>
      </c>
      <c r="G403" s="100" t="s">
        <v>30778</v>
      </c>
      <c r="H403" s="39" t="s">
        <v>12</v>
      </c>
      <c r="I403" s="27"/>
      <c r="J403" s="189" t="s">
        <v>21</v>
      </c>
      <c r="K403" s="23" t="s">
        <v>30</v>
      </c>
    </row>
    <row r="404" ht="22.5" customHeight="1">
      <c r="A404" s="147">
        <v>46177.0</v>
      </c>
      <c r="B404" s="15"/>
      <c r="C404" s="44"/>
      <c r="D404" s="181" t="s">
        <v>32475</v>
      </c>
      <c r="E404" s="100"/>
      <c r="F404" s="112" t="str">
        <f t="shared" si="1"/>
        <v>LUIS EDUARDO MUÑOZ MARCHANT </v>
      </c>
      <c r="G404" s="100" t="s">
        <v>32476</v>
      </c>
      <c r="H404" s="39" t="s">
        <v>12</v>
      </c>
      <c r="I404" s="27"/>
      <c r="J404" s="189" t="s">
        <v>14</v>
      </c>
      <c r="K404" s="28"/>
    </row>
    <row r="405" ht="22.5" customHeight="1">
      <c r="A405" s="147">
        <v>46177.0</v>
      </c>
      <c r="B405" s="15"/>
      <c r="C405" s="44"/>
      <c r="D405" s="181" t="s">
        <v>32477</v>
      </c>
      <c r="E405" s="100"/>
      <c r="F405" s="112" t="str">
        <f t="shared" si="1"/>
        <v>MATÍAS IGNACIO OLIVARES ABARZA </v>
      </c>
      <c r="G405" s="100" t="s">
        <v>32478</v>
      </c>
      <c r="H405" s="39" t="s">
        <v>12</v>
      </c>
      <c r="I405" s="27"/>
      <c r="J405" s="189" t="s">
        <v>14</v>
      </c>
      <c r="K405" s="28"/>
    </row>
    <row r="406" ht="22.5" customHeight="1">
      <c r="A406" s="147">
        <v>46177.0</v>
      </c>
      <c r="B406" s="15"/>
      <c r="C406" s="44"/>
      <c r="D406" s="181" t="s">
        <v>24124</v>
      </c>
      <c r="E406" s="100"/>
      <c r="F406" s="112" t="str">
        <f t="shared" si="1"/>
        <v>LUIS FACUNDO MENESES VIDAL </v>
      </c>
      <c r="G406" s="100" t="s">
        <v>24125</v>
      </c>
      <c r="H406" s="190"/>
      <c r="I406" s="27"/>
      <c r="J406" s="189" t="s">
        <v>14</v>
      </c>
      <c r="K406" s="28"/>
    </row>
    <row r="407" ht="22.5" customHeight="1">
      <c r="A407" s="147">
        <v>46177.0</v>
      </c>
      <c r="B407" s="15"/>
      <c r="C407" s="44"/>
      <c r="D407" s="181" t="s">
        <v>32479</v>
      </c>
      <c r="E407" s="100"/>
      <c r="F407" s="112" t="str">
        <f t="shared" si="1"/>
        <v>CAMILA RAHAB ALARCÓN CUBILLOS </v>
      </c>
      <c r="G407" s="100" t="s">
        <v>10793</v>
      </c>
      <c r="H407" s="39" t="s">
        <v>12</v>
      </c>
      <c r="I407" s="27"/>
      <c r="J407" s="189" t="s">
        <v>14</v>
      </c>
      <c r="K407" s="28"/>
    </row>
    <row r="408" ht="22.5" customHeight="1">
      <c r="A408" s="147">
        <v>46177.0</v>
      </c>
      <c r="B408" s="15"/>
      <c r="C408" s="44"/>
      <c r="D408" s="181" t="s">
        <v>32480</v>
      </c>
      <c r="E408" s="100"/>
      <c r="F408" s="112" t="str">
        <f t="shared" si="1"/>
        <v>DANIEL BALTAZAR GONZÁLEZ SALAS </v>
      </c>
      <c r="G408" s="100" t="s">
        <v>32481</v>
      </c>
      <c r="H408" s="190"/>
      <c r="I408" s="27"/>
      <c r="J408" s="189" t="s">
        <v>14</v>
      </c>
      <c r="K408" s="28"/>
    </row>
    <row r="409" ht="22.5" customHeight="1">
      <c r="A409" s="147">
        <v>46177.0</v>
      </c>
      <c r="B409" s="15"/>
      <c r="C409" s="44"/>
      <c r="D409" s="181" t="s">
        <v>32482</v>
      </c>
      <c r="E409" s="100"/>
      <c r="F409" s="112" t="str">
        <f t="shared" si="1"/>
        <v>LEANDRO GABRIEL CHAVARRÍA TERRERO </v>
      </c>
      <c r="G409" s="100" t="s">
        <v>32483</v>
      </c>
      <c r="H409" s="190"/>
      <c r="I409" s="27"/>
      <c r="J409" s="189" t="s">
        <v>14</v>
      </c>
      <c r="K409" s="28"/>
    </row>
    <row r="410" ht="22.5" customHeight="1">
      <c r="A410" s="147">
        <v>46177.0</v>
      </c>
      <c r="B410" s="15"/>
      <c r="C410" s="44"/>
      <c r="D410" s="181" t="s">
        <v>27887</v>
      </c>
      <c r="E410" s="100"/>
      <c r="F410" s="112" t="str">
        <f t="shared" si="1"/>
        <v>BENJAMIN JESÚS ROJAS ROJAS </v>
      </c>
      <c r="G410" s="100" t="s">
        <v>27888</v>
      </c>
      <c r="H410" s="190"/>
      <c r="I410" s="27"/>
      <c r="J410" s="191"/>
      <c r="K410" s="28"/>
    </row>
    <row r="411" ht="22.5" customHeight="1">
      <c r="A411" s="147">
        <v>46177.0</v>
      </c>
      <c r="B411" s="15"/>
      <c r="C411" s="44"/>
      <c r="D411" s="181" t="s">
        <v>32484</v>
      </c>
      <c r="E411" s="100"/>
      <c r="F411" s="112" t="str">
        <f t="shared" si="1"/>
        <v>ZHIAREN NICOLETT SUY BERNAL </v>
      </c>
      <c r="G411" s="100" t="s">
        <v>32485</v>
      </c>
      <c r="H411" s="39" t="s">
        <v>12</v>
      </c>
      <c r="I411" s="27"/>
      <c r="J411" s="189" t="s">
        <v>14</v>
      </c>
      <c r="K411" s="28"/>
    </row>
    <row r="412" ht="22.5" customHeight="1">
      <c r="A412" s="147">
        <v>46177.0</v>
      </c>
      <c r="B412" s="15"/>
      <c r="C412" s="46" t="s">
        <v>10855</v>
      </c>
      <c r="D412" s="181" t="s">
        <v>32486</v>
      </c>
      <c r="E412" s="100"/>
      <c r="F412" s="112" t="str">
        <f t="shared" si="1"/>
        <v>ALIME JADDET ARENAS CÁCERES </v>
      </c>
      <c r="G412" s="100" t="s">
        <v>32487</v>
      </c>
      <c r="H412" s="190"/>
      <c r="I412" s="27"/>
      <c r="J412" s="189" t="s">
        <v>21</v>
      </c>
      <c r="K412" s="28"/>
    </row>
    <row r="413" ht="22.5" customHeight="1">
      <c r="A413" s="147">
        <v>46177.0</v>
      </c>
      <c r="B413" s="15"/>
      <c r="C413" s="44"/>
      <c r="D413" s="181" t="s">
        <v>32488</v>
      </c>
      <c r="E413" s="100"/>
      <c r="F413" s="112" t="str">
        <f t="shared" si="1"/>
        <v>ARACELLY CONSTANZA GONZÁLEZ MATUS </v>
      </c>
      <c r="G413" s="100" t="s">
        <v>32489</v>
      </c>
      <c r="H413" s="39" t="s">
        <v>12</v>
      </c>
      <c r="I413" s="27"/>
      <c r="J413" s="189" t="s">
        <v>14</v>
      </c>
      <c r="K413" s="28"/>
    </row>
    <row r="414" ht="22.5" customHeight="1">
      <c r="A414" s="147">
        <v>46177.0</v>
      </c>
      <c r="B414" s="15"/>
      <c r="C414" s="44"/>
      <c r="D414" s="181" t="s">
        <v>32490</v>
      </c>
      <c r="E414" s="100"/>
      <c r="F414" s="112" t="str">
        <f t="shared" si="1"/>
        <v>DIEGO BASTIAN ROJAS ROMERO </v>
      </c>
      <c r="G414" s="100" t="s">
        <v>32491</v>
      </c>
      <c r="H414" s="190"/>
      <c r="I414" s="27"/>
      <c r="J414" s="189" t="s">
        <v>14</v>
      </c>
      <c r="K414" s="28"/>
    </row>
    <row r="415" ht="22.5" customHeight="1">
      <c r="A415" s="147">
        <v>46177.0</v>
      </c>
      <c r="B415" s="46"/>
      <c r="C415" s="44" t="s">
        <v>1994</v>
      </c>
      <c r="D415" s="181" t="s">
        <v>32492</v>
      </c>
      <c r="E415" s="100"/>
      <c r="F415" s="112" t="str">
        <f t="shared" si="1"/>
        <v>VALESKA ESTELA JOPIA VALENCIA </v>
      </c>
      <c r="G415" s="100" t="s">
        <v>32493</v>
      </c>
      <c r="H415" s="190"/>
      <c r="I415" s="27"/>
      <c r="J415" s="189" t="s">
        <v>21</v>
      </c>
      <c r="K415" s="28"/>
    </row>
    <row r="416" ht="22.5" customHeight="1">
      <c r="A416" s="147">
        <v>46177.0</v>
      </c>
      <c r="B416" s="46"/>
      <c r="C416" s="46" t="s">
        <v>33</v>
      </c>
      <c r="D416" s="181" t="s">
        <v>32494</v>
      </c>
      <c r="E416" s="100"/>
      <c r="F416" s="112" t="str">
        <f t="shared" si="1"/>
        <v>OMAR ALEJANDRO MATAMALA ALBORNOZ </v>
      </c>
      <c r="G416" s="100" t="s">
        <v>32495</v>
      </c>
      <c r="H416" s="190"/>
      <c r="I416" s="27"/>
      <c r="J416" s="189" t="s">
        <v>21</v>
      </c>
      <c r="K416" s="28"/>
    </row>
    <row r="417" ht="22.5" customHeight="1">
      <c r="A417" s="147">
        <v>46177.0</v>
      </c>
      <c r="B417" s="46"/>
      <c r="C417" s="46" t="s">
        <v>228</v>
      </c>
      <c r="D417" s="181" t="s">
        <v>32496</v>
      </c>
      <c r="E417" s="100"/>
      <c r="F417" s="112" t="str">
        <f t="shared" si="1"/>
        <v>FRANCISCO RICARDO SALGADO MELA </v>
      </c>
      <c r="G417" s="100" t="s">
        <v>17043</v>
      </c>
      <c r="H417" s="39" t="s">
        <v>12</v>
      </c>
      <c r="I417" s="27"/>
      <c r="J417" s="189" t="s">
        <v>21</v>
      </c>
      <c r="K417" s="23" t="s">
        <v>15</v>
      </c>
    </row>
    <row r="418" ht="22.5" customHeight="1">
      <c r="A418" s="147">
        <v>46177.0</v>
      </c>
      <c r="B418" s="46"/>
      <c r="C418" s="44"/>
      <c r="D418" s="181" t="s">
        <v>24303</v>
      </c>
      <c r="E418" s="100"/>
      <c r="F418" s="112" t="str">
        <f t="shared" si="1"/>
        <v>MICHELLE SCARLETT GÁLVEZ ARCIS </v>
      </c>
      <c r="G418" s="100" t="s">
        <v>17724</v>
      </c>
      <c r="H418" s="190"/>
      <c r="I418" s="27"/>
      <c r="J418" s="189" t="s">
        <v>14</v>
      </c>
      <c r="K418" s="28"/>
    </row>
    <row r="419" ht="22.5" customHeight="1">
      <c r="A419" s="147">
        <v>46177.0</v>
      </c>
      <c r="B419" s="46"/>
      <c r="C419" s="46" t="s">
        <v>3790</v>
      </c>
      <c r="D419" s="181" t="s">
        <v>32497</v>
      </c>
      <c r="E419" s="100"/>
      <c r="F419" s="112" t="str">
        <f t="shared" si="1"/>
        <v>CRISTIAN IGNACIO FUENZALIDA ASTUDILLO </v>
      </c>
      <c r="G419" s="100" t="s">
        <v>32498</v>
      </c>
      <c r="H419" s="39" t="s">
        <v>12</v>
      </c>
      <c r="I419" s="27"/>
      <c r="J419" s="189" t="s">
        <v>26</v>
      </c>
      <c r="K419" s="28"/>
    </row>
    <row r="420" ht="22.5" customHeight="1">
      <c r="A420" s="147">
        <v>46177.0</v>
      </c>
      <c r="B420" s="46"/>
      <c r="C420" s="44"/>
      <c r="D420" s="181" t="s">
        <v>32499</v>
      </c>
      <c r="E420" s="100"/>
      <c r="F420" s="112" t="str">
        <f t="shared" si="1"/>
        <v>GIERLLA NYLLA SCHIAPPACASSI PIZARRO </v>
      </c>
      <c r="G420" s="100" t="s">
        <v>3515</v>
      </c>
      <c r="H420" s="39" t="s">
        <v>12</v>
      </c>
      <c r="I420" s="27"/>
      <c r="J420" s="189" t="s">
        <v>14</v>
      </c>
      <c r="K420" s="28"/>
    </row>
    <row r="421" ht="22.5" customHeight="1">
      <c r="A421" s="147">
        <v>46177.0</v>
      </c>
      <c r="B421" s="46"/>
      <c r="C421" s="44"/>
      <c r="D421" s="181" t="s">
        <v>32500</v>
      </c>
      <c r="E421" s="100"/>
      <c r="F421" s="112" t="str">
        <f t="shared" si="1"/>
        <v>ESTEFANY ESCARLET GALLARDO GONZÁLEZ </v>
      </c>
      <c r="G421" s="100" t="s">
        <v>32501</v>
      </c>
      <c r="H421" s="190"/>
      <c r="I421" s="27"/>
      <c r="J421" s="189" t="s">
        <v>14</v>
      </c>
      <c r="K421" s="28"/>
    </row>
    <row r="422" ht="22.5" customHeight="1">
      <c r="A422" s="147">
        <v>46177.0</v>
      </c>
      <c r="B422" s="46"/>
      <c r="C422" s="46" t="s">
        <v>6443</v>
      </c>
      <c r="D422" s="181" t="s">
        <v>32502</v>
      </c>
      <c r="E422" s="100"/>
      <c r="F422" s="112" t="str">
        <f t="shared" si="1"/>
        <v>CLAUDIO ANDRÉS JULIA GALLARDO </v>
      </c>
      <c r="G422" s="100" t="s">
        <v>32503</v>
      </c>
      <c r="H422" s="190"/>
      <c r="I422" s="27"/>
      <c r="J422" s="189" t="s">
        <v>26</v>
      </c>
      <c r="K422" s="28"/>
    </row>
    <row r="423" ht="22.5" customHeight="1">
      <c r="A423" s="147">
        <v>46177.0</v>
      </c>
      <c r="B423" s="46"/>
      <c r="C423" s="46" t="s">
        <v>4718</v>
      </c>
      <c r="D423" s="181" t="s">
        <v>32504</v>
      </c>
      <c r="E423" s="100"/>
      <c r="F423" s="112" t="str">
        <f t="shared" si="1"/>
        <v>VASCO ANDRES BARTOLO TOLEDO </v>
      </c>
      <c r="G423" s="100" t="s">
        <v>32505</v>
      </c>
      <c r="H423" s="39" t="s">
        <v>12</v>
      </c>
      <c r="I423" s="27"/>
      <c r="J423" s="189" t="s">
        <v>21</v>
      </c>
      <c r="K423" s="23" t="s">
        <v>15</v>
      </c>
    </row>
    <row r="424" ht="22.5" customHeight="1">
      <c r="A424" s="147">
        <v>46177.0</v>
      </c>
      <c r="B424" s="15"/>
      <c r="C424" s="44"/>
      <c r="D424" s="181" t="s">
        <v>32506</v>
      </c>
      <c r="E424" s="100"/>
      <c r="F424" s="112" t="str">
        <f t="shared" si="1"/>
        <v>MATÍAS ALEJANDRO SAAVEDRA SOTO </v>
      </c>
      <c r="G424" s="100" t="s">
        <v>32507</v>
      </c>
      <c r="H424" s="190"/>
      <c r="I424" s="27"/>
      <c r="J424" s="191" t="s">
        <v>14</v>
      </c>
      <c r="K424" s="28"/>
    </row>
    <row r="425" ht="22.5" customHeight="1">
      <c r="A425" s="147">
        <v>46177.0</v>
      </c>
      <c r="B425" s="15"/>
      <c r="C425" s="44"/>
      <c r="D425" s="181" t="s">
        <v>32508</v>
      </c>
      <c r="E425" s="100"/>
      <c r="F425" s="112" t="str">
        <f t="shared" si="1"/>
        <v>OSCAR IGNACIO MELIK JAMETT ROJAS </v>
      </c>
      <c r="G425" s="100" t="s">
        <v>32509</v>
      </c>
      <c r="H425" s="190"/>
      <c r="I425" s="27"/>
      <c r="J425" s="191" t="s">
        <v>14</v>
      </c>
      <c r="K425" s="28"/>
    </row>
    <row r="426" ht="22.5" customHeight="1">
      <c r="A426" s="147">
        <v>46177.0</v>
      </c>
      <c r="B426" s="15"/>
      <c r="C426" s="44" t="s">
        <v>232</v>
      </c>
      <c r="D426" s="181" t="s">
        <v>21930</v>
      </c>
      <c r="E426" s="100"/>
      <c r="F426" s="112" t="str">
        <f t="shared" si="1"/>
        <v>MATÍAS IGNACIO LUENGO REYES </v>
      </c>
      <c r="G426" s="100" t="s">
        <v>21931</v>
      </c>
      <c r="H426" s="39" t="s">
        <v>12</v>
      </c>
      <c r="I426" s="27"/>
      <c r="J426" s="189" t="s">
        <v>21</v>
      </c>
      <c r="K426" s="23" t="s">
        <v>15</v>
      </c>
    </row>
    <row r="427" ht="22.5" customHeight="1">
      <c r="A427" s="147">
        <v>46177.0</v>
      </c>
      <c r="B427" s="15"/>
      <c r="C427" s="44" t="s">
        <v>841</v>
      </c>
      <c r="D427" s="181" t="s">
        <v>32510</v>
      </c>
      <c r="E427" s="100"/>
      <c r="F427" s="112" t="str">
        <f t="shared" si="1"/>
        <v>ALFREDO BERCHIEL MEJÍAS VIELMA </v>
      </c>
      <c r="G427" s="100" t="s">
        <v>32511</v>
      </c>
      <c r="H427" s="39" t="s">
        <v>12</v>
      </c>
      <c r="I427" s="27"/>
      <c r="J427" s="189" t="s">
        <v>21</v>
      </c>
      <c r="K427" s="23" t="s">
        <v>15</v>
      </c>
    </row>
    <row r="428" ht="22.5" customHeight="1">
      <c r="A428" s="147">
        <v>46177.0</v>
      </c>
      <c r="B428" s="15"/>
      <c r="C428" s="44" t="s">
        <v>760</v>
      </c>
      <c r="D428" s="181" t="s">
        <v>32512</v>
      </c>
      <c r="E428" s="100"/>
      <c r="F428" s="112" t="str">
        <f t="shared" si="1"/>
        <v>JUAN PATRICIO POBLETE PAEZ </v>
      </c>
      <c r="G428" s="100" t="s">
        <v>32513</v>
      </c>
      <c r="H428" s="190"/>
      <c r="I428" s="27"/>
      <c r="J428" s="189" t="s">
        <v>21</v>
      </c>
      <c r="K428" s="28"/>
    </row>
    <row r="429" ht="22.5" customHeight="1">
      <c r="A429" s="147">
        <v>46177.0</v>
      </c>
      <c r="B429" s="15"/>
      <c r="C429" s="44" t="s">
        <v>122</v>
      </c>
      <c r="D429" s="181" t="s">
        <v>32514</v>
      </c>
      <c r="E429" s="100"/>
      <c r="F429" s="112" t="str">
        <f t="shared" si="1"/>
        <v>ALEXIS DANILO ZENTENO FIGUEROA </v>
      </c>
      <c r="G429" s="100" t="s">
        <v>32515</v>
      </c>
      <c r="H429" s="190"/>
      <c r="I429" s="27"/>
      <c r="J429" s="189" t="s">
        <v>21</v>
      </c>
      <c r="K429" s="28"/>
    </row>
    <row r="430" ht="22.5" customHeight="1">
      <c r="A430" s="147">
        <v>46177.0</v>
      </c>
      <c r="B430" s="15"/>
      <c r="C430" s="44"/>
      <c r="D430" s="181" t="s">
        <v>32516</v>
      </c>
      <c r="E430" s="100"/>
      <c r="F430" s="112" t="str">
        <f t="shared" si="1"/>
        <v>GUILLERMO RODRIGO GUTIÉRREZ BÓRQUEZ </v>
      </c>
      <c r="G430" s="100" t="s">
        <v>32517</v>
      </c>
      <c r="H430" s="39" t="s">
        <v>12</v>
      </c>
      <c r="I430" s="27"/>
      <c r="J430" s="191" t="s">
        <v>14</v>
      </c>
      <c r="K430" s="28"/>
    </row>
    <row r="431" ht="22.5" customHeight="1">
      <c r="A431" s="147">
        <v>46177.0</v>
      </c>
      <c r="B431" s="15"/>
      <c r="C431" s="44">
        <v>43739.0</v>
      </c>
      <c r="D431" s="181" t="s">
        <v>22586</v>
      </c>
      <c r="E431" s="100"/>
      <c r="F431" s="112" t="str">
        <f t="shared" si="1"/>
        <v>CRISTIAN GERARDO ORTEGA OSORIO </v>
      </c>
      <c r="G431" s="100" t="s">
        <v>22587</v>
      </c>
      <c r="H431" s="39" t="s">
        <v>12</v>
      </c>
      <c r="I431" s="27"/>
      <c r="J431" s="189" t="s">
        <v>17</v>
      </c>
      <c r="K431" s="23" t="s">
        <v>30</v>
      </c>
    </row>
    <row r="432" ht="22.5" customHeight="1">
      <c r="A432" s="147">
        <v>46177.0</v>
      </c>
      <c r="B432" s="15"/>
      <c r="C432" s="44"/>
      <c r="D432" s="181" t="s">
        <v>32518</v>
      </c>
      <c r="E432" s="100"/>
      <c r="F432" s="112" t="str">
        <f t="shared" si="1"/>
        <v>RODRIGO ANTONIO VALDÉS GARCÍA </v>
      </c>
      <c r="G432" s="100" t="s">
        <v>32519</v>
      </c>
      <c r="H432" s="190"/>
      <c r="I432" s="27"/>
      <c r="J432" s="191" t="s">
        <v>14</v>
      </c>
      <c r="K432" s="28"/>
    </row>
    <row r="433" ht="22.5" customHeight="1">
      <c r="A433" s="147">
        <v>46177.0</v>
      </c>
      <c r="B433" s="15"/>
      <c r="C433" s="44"/>
      <c r="D433" s="181" t="s">
        <v>32520</v>
      </c>
      <c r="E433" s="100"/>
      <c r="F433" s="112" t="str">
        <f t="shared" si="1"/>
        <v>SEBASTIÁN JESÚS HAKIM SELMAN </v>
      </c>
      <c r="G433" s="100" t="s">
        <v>32521</v>
      </c>
      <c r="H433" s="39" t="s">
        <v>12</v>
      </c>
      <c r="I433" s="27"/>
      <c r="J433" s="191" t="s">
        <v>14</v>
      </c>
      <c r="K433" s="28"/>
    </row>
    <row r="434" ht="22.5" customHeight="1">
      <c r="A434" s="147">
        <v>46177.0</v>
      </c>
      <c r="B434" s="15"/>
      <c r="C434" s="44"/>
      <c r="D434" s="181" t="s">
        <v>25525</v>
      </c>
      <c r="E434" s="100"/>
      <c r="F434" s="112" t="str">
        <f t="shared" si="1"/>
        <v>NICOLÁS ADOLFO NIEVAS GAJARDO </v>
      </c>
      <c r="G434" s="100" t="s">
        <v>25526</v>
      </c>
      <c r="H434" s="39" t="s">
        <v>12</v>
      </c>
      <c r="I434" s="27"/>
      <c r="J434" s="191" t="s">
        <v>14</v>
      </c>
      <c r="K434" s="28"/>
    </row>
    <row r="435" ht="22.5" customHeight="1">
      <c r="A435" s="147">
        <v>46177.0</v>
      </c>
      <c r="B435" s="15"/>
      <c r="C435" s="44"/>
      <c r="D435" s="181" t="s">
        <v>32522</v>
      </c>
      <c r="E435" s="100"/>
      <c r="F435" s="112" t="str">
        <f t="shared" si="1"/>
        <v>MARCO ANTONIO RODRÍGUEZ PINOCHET </v>
      </c>
      <c r="G435" s="100" t="s">
        <v>32523</v>
      </c>
      <c r="H435" s="39" t="s">
        <v>12</v>
      </c>
      <c r="I435" s="27"/>
      <c r="J435" s="191" t="s">
        <v>14</v>
      </c>
      <c r="K435" s="28"/>
    </row>
    <row r="436" ht="22.5" customHeight="1">
      <c r="A436" s="147">
        <v>46177.0</v>
      </c>
      <c r="B436" s="15"/>
      <c r="C436" s="44"/>
      <c r="D436" s="181" t="s">
        <v>32524</v>
      </c>
      <c r="E436" s="100"/>
      <c r="F436" s="112" t="str">
        <f t="shared" si="1"/>
        <v>CRISTÓBAL ANDRÉS CÁCERES GONZÁLEZ </v>
      </c>
      <c r="G436" s="100" t="s">
        <v>32525</v>
      </c>
      <c r="H436" s="39" t="s">
        <v>12</v>
      </c>
      <c r="I436" s="27"/>
      <c r="J436" s="191" t="s">
        <v>14</v>
      </c>
      <c r="K436" s="28"/>
    </row>
    <row r="437" ht="22.5" customHeight="1">
      <c r="A437" s="147">
        <v>46177.0</v>
      </c>
      <c r="B437" s="46"/>
      <c r="C437" s="44"/>
      <c r="D437" s="181" t="s">
        <v>32526</v>
      </c>
      <c r="E437" s="100"/>
      <c r="F437" s="112" t="str">
        <f t="shared" si="1"/>
        <v>BRUNO FREDY CABRERA REMENTERÍA </v>
      </c>
      <c r="G437" s="100" t="s">
        <v>32527</v>
      </c>
      <c r="H437" s="39" t="s">
        <v>12</v>
      </c>
      <c r="I437" s="27"/>
      <c r="J437" s="189" t="s">
        <v>14</v>
      </c>
      <c r="K437" s="28"/>
    </row>
    <row r="438" ht="22.5" customHeight="1">
      <c r="A438" s="147">
        <v>46177.0</v>
      </c>
      <c r="B438" s="15"/>
      <c r="C438" s="44"/>
      <c r="D438" s="181" t="s">
        <v>32528</v>
      </c>
      <c r="E438" s="100"/>
      <c r="F438" s="112" t="str">
        <f t="shared" si="1"/>
        <v>HÉCTOR MATÍAS OLIVARES TRONCOSO </v>
      </c>
      <c r="G438" s="100" t="s">
        <v>32529</v>
      </c>
      <c r="H438" s="39" t="s">
        <v>12</v>
      </c>
      <c r="I438" s="27"/>
      <c r="J438" s="191" t="s">
        <v>14</v>
      </c>
      <c r="K438" s="28"/>
    </row>
    <row r="439" ht="22.5" customHeight="1">
      <c r="A439" s="147">
        <v>46177.0</v>
      </c>
      <c r="B439" s="15"/>
      <c r="C439" s="44" t="s">
        <v>32530</v>
      </c>
      <c r="D439" s="181" t="s">
        <v>32531</v>
      </c>
      <c r="E439" s="100"/>
      <c r="F439" s="112" t="str">
        <f t="shared" si="1"/>
        <v>WLADIMIR EDUARDO CARRILLO CID </v>
      </c>
      <c r="G439" s="100" t="s">
        <v>32532</v>
      </c>
      <c r="H439" s="39" t="s">
        <v>12</v>
      </c>
      <c r="I439" s="27"/>
      <c r="J439" s="189" t="s">
        <v>26</v>
      </c>
      <c r="K439" s="28"/>
    </row>
    <row r="440" ht="22.5" customHeight="1">
      <c r="A440" s="147">
        <v>46177.0</v>
      </c>
      <c r="B440" s="15"/>
      <c r="C440" s="44" t="s">
        <v>10317</v>
      </c>
      <c r="D440" s="181" t="s">
        <v>32533</v>
      </c>
      <c r="E440" s="100"/>
      <c r="F440" s="112" t="str">
        <f t="shared" si="1"/>
        <v>ANTONIO ALEXIS NORAMBUENA PACHECO </v>
      </c>
      <c r="G440" s="100" t="s">
        <v>32534</v>
      </c>
      <c r="H440" s="39" t="s">
        <v>12</v>
      </c>
      <c r="I440" s="27"/>
      <c r="J440" s="189" t="s">
        <v>21</v>
      </c>
      <c r="K440" s="23" t="s">
        <v>15</v>
      </c>
    </row>
    <row r="441" ht="22.5" customHeight="1">
      <c r="A441" s="147">
        <v>46177.0</v>
      </c>
      <c r="B441" s="15"/>
      <c r="C441" s="44">
        <v>43678.0</v>
      </c>
      <c r="D441" s="181" t="s">
        <v>32535</v>
      </c>
      <c r="E441" s="100"/>
      <c r="F441" s="112" t="str">
        <f t="shared" si="1"/>
        <v>WILLIAM CESAR GONZALEZ GUERRA </v>
      </c>
      <c r="G441" s="100" t="s">
        <v>21113</v>
      </c>
      <c r="H441" s="39" t="s">
        <v>12</v>
      </c>
      <c r="I441" s="27"/>
      <c r="J441" s="189" t="s">
        <v>17</v>
      </c>
      <c r="K441" s="23" t="s">
        <v>15</v>
      </c>
    </row>
    <row r="442" ht="22.5" customHeight="1">
      <c r="A442" s="147">
        <v>46177.0</v>
      </c>
      <c r="B442" s="15"/>
      <c r="C442" s="44"/>
      <c r="D442" s="181" t="s">
        <v>32536</v>
      </c>
      <c r="E442" s="100"/>
      <c r="F442" s="112" t="str">
        <f t="shared" si="1"/>
        <v>KEILA ALANIS BARRIA HERNÁNDEZ </v>
      </c>
      <c r="G442" s="100" t="s">
        <v>32537</v>
      </c>
      <c r="H442" s="190"/>
      <c r="I442" s="27"/>
      <c r="J442" s="189" t="s">
        <v>14</v>
      </c>
      <c r="K442" s="28"/>
    </row>
    <row r="443" ht="22.5" customHeight="1">
      <c r="A443" s="147">
        <v>46177.0</v>
      </c>
      <c r="B443" s="15"/>
      <c r="C443" s="44" t="s">
        <v>232</v>
      </c>
      <c r="D443" s="181" t="s">
        <v>22471</v>
      </c>
      <c r="E443" s="100"/>
      <c r="F443" s="112" t="str">
        <f t="shared" si="1"/>
        <v>CRISTOPHER MATÍAS GARCÍA LÓPEZ </v>
      </c>
      <c r="G443" s="100" t="s">
        <v>22472</v>
      </c>
      <c r="H443" s="190"/>
      <c r="I443" s="27"/>
      <c r="J443" s="189" t="s">
        <v>21</v>
      </c>
      <c r="K443" s="28"/>
    </row>
    <row r="444" ht="22.5" customHeight="1">
      <c r="A444" s="147">
        <v>46177.0</v>
      </c>
      <c r="B444" s="15"/>
      <c r="C444" s="46" t="s">
        <v>14470</v>
      </c>
      <c r="D444" s="181" t="s">
        <v>32538</v>
      </c>
      <c r="E444" s="100"/>
      <c r="F444" s="112" t="str">
        <f t="shared" si="1"/>
        <v>ROBERT MICHAEL GREEN GÓMEZ </v>
      </c>
      <c r="G444" s="100" t="s">
        <v>32539</v>
      </c>
      <c r="H444" s="190"/>
      <c r="I444" s="27"/>
      <c r="J444" s="189" t="s">
        <v>21</v>
      </c>
      <c r="K444" s="28"/>
    </row>
    <row r="445" ht="22.5" customHeight="1">
      <c r="A445" s="147">
        <v>46177.0</v>
      </c>
      <c r="B445" s="15"/>
      <c r="C445" s="44" t="s">
        <v>106</v>
      </c>
      <c r="D445" s="181" t="s">
        <v>32540</v>
      </c>
      <c r="E445" s="100"/>
      <c r="F445" s="112" t="str">
        <f t="shared" si="1"/>
        <v>SEBASTIÁN RODRIGO OPAZO OLIVA </v>
      </c>
      <c r="G445" s="100" t="s">
        <v>32541</v>
      </c>
      <c r="H445" s="39" t="s">
        <v>12</v>
      </c>
      <c r="I445" s="27"/>
      <c r="J445" s="189" t="s">
        <v>21</v>
      </c>
      <c r="K445" s="23" t="s">
        <v>15</v>
      </c>
    </row>
    <row r="446" ht="22.5" customHeight="1">
      <c r="A446" s="147">
        <v>46177.0</v>
      </c>
      <c r="B446" s="15"/>
      <c r="C446" s="44" t="s">
        <v>32542</v>
      </c>
      <c r="D446" s="181" t="s">
        <v>32543</v>
      </c>
      <c r="E446" s="100"/>
      <c r="F446" s="112" t="str">
        <f t="shared" si="1"/>
        <v>MANUEL JESUS MARTINEZ ZAMORANO </v>
      </c>
      <c r="G446" s="100" t="s">
        <v>32544</v>
      </c>
      <c r="H446" s="39" t="s">
        <v>12</v>
      </c>
      <c r="I446" s="27"/>
      <c r="J446" s="189" t="s">
        <v>26</v>
      </c>
      <c r="K446" s="28"/>
    </row>
    <row r="447" ht="22.5" customHeight="1">
      <c r="A447" s="147">
        <v>46177.0</v>
      </c>
      <c r="B447" s="46"/>
      <c r="C447" s="46" t="s">
        <v>122</v>
      </c>
      <c r="D447" s="181" t="s">
        <v>32545</v>
      </c>
      <c r="E447" s="100"/>
      <c r="F447" s="112" t="str">
        <f t="shared" si="1"/>
        <v>ANTHONY LUIS RAMÍREZ GONZÁLEZ </v>
      </c>
      <c r="G447" s="100" t="s">
        <v>32546</v>
      </c>
      <c r="H447" s="39" t="s">
        <v>12</v>
      </c>
      <c r="I447" s="27"/>
      <c r="J447" s="189" t="s">
        <v>21</v>
      </c>
      <c r="K447" s="23" t="s">
        <v>15</v>
      </c>
    </row>
    <row r="448" ht="22.5" customHeight="1">
      <c r="A448" s="147">
        <v>46177.0</v>
      </c>
      <c r="B448" s="15"/>
      <c r="C448" s="44" t="s">
        <v>106</v>
      </c>
      <c r="D448" s="181" t="s">
        <v>32547</v>
      </c>
      <c r="E448" s="100"/>
      <c r="F448" s="112" t="str">
        <f t="shared" si="1"/>
        <v>JOSÉ LUIS ESCUDERO GONZALEZ </v>
      </c>
      <c r="G448" s="100" t="s">
        <v>7050</v>
      </c>
      <c r="H448" s="39" t="s">
        <v>12</v>
      </c>
      <c r="I448" s="27"/>
      <c r="J448" s="189" t="s">
        <v>21</v>
      </c>
      <c r="K448" s="23" t="s">
        <v>15</v>
      </c>
    </row>
    <row r="449" ht="22.5" customHeight="1">
      <c r="A449" s="147">
        <v>46177.0</v>
      </c>
      <c r="B449" s="15"/>
      <c r="C449" s="44" t="s">
        <v>32548</v>
      </c>
      <c r="D449" s="181" t="s">
        <v>32549</v>
      </c>
      <c r="E449" s="100"/>
      <c r="F449" s="112" t="str">
        <f t="shared" si="1"/>
        <v>PATRICIO EUGENIO MELIS HIDALGO </v>
      </c>
      <c r="G449" s="100" t="s">
        <v>32550</v>
      </c>
      <c r="H449" s="39" t="s">
        <v>12</v>
      </c>
      <c r="I449" s="27"/>
      <c r="J449" s="189" t="s">
        <v>26</v>
      </c>
      <c r="K449" s="28"/>
    </row>
    <row r="450" ht="22.5" customHeight="1">
      <c r="A450" s="147">
        <v>46177.0</v>
      </c>
      <c r="B450" s="15"/>
      <c r="C450" s="44"/>
      <c r="D450" s="181" t="s">
        <v>32551</v>
      </c>
      <c r="E450" s="100"/>
      <c r="F450" s="112" t="str">
        <f t="shared" si="1"/>
        <v>FÉLIX EDUARDO MORA CASTILLO </v>
      </c>
      <c r="G450" s="100" t="s">
        <v>32552</v>
      </c>
      <c r="H450" s="39" t="s">
        <v>12</v>
      </c>
      <c r="I450" s="27"/>
      <c r="J450" s="189" t="s">
        <v>14</v>
      </c>
      <c r="K450" s="28"/>
    </row>
    <row r="451" ht="22.5" customHeight="1">
      <c r="A451" s="147">
        <v>46177.0</v>
      </c>
      <c r="B451" s="15"/>
      <c r="C451" s="44"/>
      <c r="D451" s="181" t="s">
        <v>32553</v>
      </c>
      <c r="E451" s="100"/>
      <c r="F451" s="112" t="str">
        <f t="shared" si="1"/>
        <v>FRANCISS JULIETTE MOLINA CARRASCO </v>
      </c>
      <c r="G451" s="100" t="s">
        <v>32554</v>
      </c>
      <c r="H451" s="39" t="s">
        <v>12</v>
      </c>
      <c r="I451" s="27"/>
      <c r="J451" s="189" t="s">
        <v>14</v>
      </c>
      <c r="K451" s="28"/>
    </row>
    <row r="452" ht="22.5" customHeight="1">
      <c r="A452" s="147">
        <v>46177.0</v>
      </c>
      <c r="B452" s="15"/>
      <c r="C452" s="44"/>
      <c r="D452" s="181" t="s">
        <v>32555</v>
      </c>
      <c r="E452" s="100" t="s">
        <v>32556</v>
      </c>
      <c r="F452" s="112" t="str">
        <f t="shared" si="1"/>
        <v>DIEGO NICOLAS RAMOS LAGOS</v>
      </c>
      <c r="G452" s="100" t="s">
        <v>32557</v>
      </c>
      <c r="H452" s="39" t="s">
        <v>12</v>
      </c>
      <c r="I452" s="27"/>
      <c r="J452" s="189" t="s">
        <v>17</v>
      </c>
      <c r="K452" s="23" t="s">
        <v>15</v>
      </c>
    </row>
    <row r="453" ht="22.5" customHeight="1">
      <c r="A453" s="147">
        <v>46177.0</v>
      </c>
      <c r="B453" s="46"/>
      <c r="C453" s="44">
        <v>42705.0</v>
      </c>
      <c r="D453" s="181" t="s">
        <v>32558</v>
      </c>
      <c r="E453" s="100" t="s">
        <v>32559</v>
      </c>
      <c r="F453" s="112" t="str">
        <f t="shared" si="1"/>
        <v>NELSON MAURICIO CACERES MORALES</v>
      </c>
      <c r="G453" s="100" t="s">
        <v>29197</v>
      </c>
      <c r="H453" s="39" t="s">
        <v>12</v>
      </c>
      <c r="I453" s="27"/>
      <c r="J453" s="189" t="s">
        <v>17</v>
      </c>
      <c r="K453" s="23" t="s">
        <v>30</v>
      </c>
    </row>
    <row r="454" ht="22.5" customHeight="1">
      <c r="A454" s="147">
        <v>46177.0</v>
      </c>
      <c r="B454" s="15"/>
      <c r="C454" s="44"/>
      <c r="D454" s="181" t="s">
        <v>32560</v>
      </c>
      <c r="E454" s="100" t="s">
        <v>32561</v>
      </c>
      <c r="F454" s="112" t="str">
        <f t="shared" si="1"/>
        <v>JUANA ROSA CARREÑO ARQUERO</v>
      </c>
      <c r="G454" s="100" t="s">
        <v>32562</v>
      </c>
      <c r="H454" s="39" t="s">
        <v>12</v>
      </c>
      <c r="I454" s="27"/>
      <c r="J454" s="189" t="s">
        <v>17</v>
      </c>
      <c r="K454" s="23" t="s">
        <v>15</v>
      </c>
    </row>
    <row r="455" ht="22.5" customHeight="1">
      <c r="A455" s="147">
        <v>46177.0</v>
      </c>
      <c r="B455" s="46"/>
      <c r="C455" s="44"/>
      <c r="D455" s="181" t="s">
        <v>32563</v>
      </c>
      <c r="E455" s="100"/>
      <c r="F455" s="112" t="str">
        <f t="shared" si="1"/>
        <v>BASTIAN ANDRES HERRERA CARRASCO </v>
      </c>
      <c r="G455" s="100" t="s">
        <v>32564</v>
      </c>
      <c r="H455" s="39" t="s">
        <v>12</v>
      </c>
      <c r="I455" s="27"/>
      <c r="J455" s="189" t="s">
        <v>14</v>
      </c>
      <c r="K455" s="28"/>
    </row>
    <row r="456" ht="22.5" customHeight="1">
      <c r="A456" s="147">
        <v>46178.0</v>
      </c>
      <c r="B456" s="15">
        <v>46139.0</v>
      </c>
      <c r="C456" s="44">
        <v>42339.0</v>
      </c>
      <c r="D456" s="181" t="s">
        <v>32565</v>
      </c>
      <c r="E456" s="100"/>
      <c r="F456" s="112" t="str">
        <f t="shared" si="1"/>
        <v>CARLA JIANIRA ÁLVAREZ ÁLVAREZ </v>
      </c>
      <c r="G456" s="100" t="s">
        <v>9683</v>
      </c>
      <c r="H456" s="190"/>
      <c r="I456" s="27"/>
      <c r="J456" s="189" t="s">
        <v>17</v>
      </c>
      <c r="K456" s="28"/>
    </row>
    <row r="457" ht="22.5" customHeight="1">
      <c r="A457" s="147">
        <v>46178.0</v>
      </c>
      <c r="B457" s="15">
        <v>46139.0</v>
      </c>
      <c r="C457" s="44">
        <v>42856.0</v>
      </c>
      <c r="D457" s="181" t="s">
        <v>32566</v>
      </c>
      <c r="E457" s="100"/>
      <c r="F457" s="112" t="str">
        <f t="shared" si="1"/>
        <v>ARIEL ERNESTO EHIJO VÁSQUEZ </v>
      </c>
      <c r="G457" s="100" t="s">
        <v>5839</v>
      </c>
      <c r="H457" s="190"/>
      <c r="I457" s="27"/>
      <c r="J457" s="189" t="s">
        <v>17</v>
      </c>
      <c r="K457" s="23" t="s">
        <v>22</v>
      </c>
    </row>
    <row r="458" ht="22.5" customHeight="1">
      <c r="A458" s="147">
        <v>46178.0</v>
      </c>
      <c r="B458" s="15">
        <v>46154.0</v>
      </c>
      <c r="C458" s="44">
        <v>45078.0</v>
      </c>
      <c r="D458" s="181" t="s">
        <v>32567</v>
      </c>
      <c r="E458" s="100"/>
      <c r="F458" s="112" t="str">
        <f t="shared" si="1"/>
        <v>SEERGIO AVELINO IBARRA ARIAS </v>
      </c>
      <c r="G458" s="100" t="s">
        <v>32568</v>
      </c>
      <c r="H458" s="39" t="s">
        <v>12</v>
      </c>
      <c r="I458" s="27"/>
      <c r="J458" s="189" t="s">
        <v>17</v>
      </c>
      <c r="K458" s="23" t="s">
        <v>15</v>
      </c>
    </row>
    <row r="459" ht="22.5" customHeight="1">
      <c r="A459" s="147">
        <v>46178.0</v>
      </c>
      <c r="B459" s="15">
        <v>46156.0</v>
      </c>
      <c r="C459" s="44">
        <v>43497.0</v>
      </c>
      <c r="D459" s="181" t="s">
        <v>32569</v>
      </c>
      <c r="E459" s="100"/>
      <c r="F459" s="112" t="str">
        <f t="shared" si="1"/>
        <v>FELIPE ANDRÉS ESPINOZA ALARCÓN </v>
      </c>
      <c r="G459" s="100" t="s">
        <v>32570</v>
      </c>
      <c r="H459" s="39" t="s">
        <v>12</v>
      </c>
      <c r="I459" s="27"/>
      <c r="J459" s="189" t="s">
        <v>17</v>
      </c>
      <c r="K459" s="23" t="s">
        <v>15</v>
      </c>
    </row>
    <row r="460" ht="22.5" customHeight="1">
      <c r="A460" s="147">
        <v>46178.0</v>
      </c>
      <c r="B460" s="15">
        <v>46156.0</v>
      </c>
      <c r="C460" s="44">
        <v>45292.0</v>
      </c>
      <c r="D460" s="181" t="s">
        <v>32571</v>
      </c>
      <c r="E460" s="100"/>
      <c r="F460" s="112" t="str">
        <f t="shared" si="1"/>
        <v>ANDREA BELÉN SÁNCHEZ RIQUELME </v>
      </c>
      <c r="G460" s="100" t="s">
        <v>32572</v>
      </c>
      <c r="H460" s="39" t="s">
        <v>12</v>
      </c>
      <c r="I460" s="27"/>
      <c r="J460" s="189" t="s">
        <v>17</v>
      </c>
      <c r="K460" s="23" t="s">
        <v>15</v>
      </c>
    </row>
    <row r="461" ht="22.5" customHeight="1">
      <c r="A461" s="147">
        <v>46178.0</v>
      </c>
      <c r="B461" s="15">
        <v>46156.0</v>
      </c>
      <c r="C461" s="44">
        <v>43800.0</v>
      </c>
      <c r="D461" s="181" t="s">
        <v>32573</v>
      </c>
      <c r="E461" s="100"/>
      <c r="F461" s="112" t="str">
        <f t="shared" si="1"/>
        <v>KIMBERLY MACARENA VILLALÓN SOTO </v>
      </c>
      <c r="G461" s="100" t="s">
        <v>32574</v>
      </c>
      <c r="H461" s="39" t="s">
        <v>12</v>
      </c>
      <c r="I461" s="27"/>
      <c r="J461" s="189" t="s">
        <v>17</v>
      </c>
      <c r="K461" s="23" t="s">
        <v>15</v>
      </c>
    </row>
    <row r="462" ht="22.5" customHeight="1">
      <c r="A462" s="147">
        <v>46178.0</v>
      </c>
      <c r="B462" s="15">
        <v>46160.0</v>
      </c>
      <c r="C462" s="44">
        <v>45474.0</v>
      </c>
      <c r="D462" s="181" t="s">
        <v>32575</v>
      </c>
      <c r="E462" s="100"/>
      <c r="F462" s="112" t="str">
        <f t="shared" si="1"/>
        <v>JUAN PATRICIO OPAZO GÓMEZ </v>
      </c>
      <c r="G462" s="100" t="s">
        <v>32576</v>
      </c>
      <c r="H462" s="39" t="s">
        <v>12</v>
      </c>
      <c r="I462" s="27"/>
      <c r="J462" s="189" t="s">
        <v>17</v>
      </c>
      <c r="K462" s="23" t="s">
        <v>15</v>
      </c>
    </row>
    <row r="463" ht="22.5" customHeight="1">
      <c r="A463" s="147">
        <v>46178.0</v>
      </c>
      <c r="B463" s="15">
        <v>46160.0</v>
      </c>
      <c r="C463" s="44">
        <v>45292.0</v>
      </c>
      <c r="D463" s="181" t="s">
        <v>32577</v>
      </c>
      <c r="E463" s="100"/>
      <c r="F463" s="112" t="str">
        <f t="shared" si="1"/>
        <v>HIPÓLITO EDMUNDO NAVARRETE GÓMEZ </v>
      </c>
      <c r="G463" s="100" t="s">
        <v>32578</v>
      </c>
      <c r="H463" s="39" t="s">
        <v>12</v>
      </c>
      <c r="I463" s="27"/>
      <c r="J463" s="189" t="s">
        <v>17</v>
      </c>
      <c r="K463" s="23" t="s">
        <v>15</v>
      </c>
    </row>
    <row r="464" ht="22.5" customHeight="1">
      <c r="A464" s="147">
        <v>46178.0</v>
      </c>
      <c r="B464" s="15">
        <v>46161.0</v>
      </c>
      <c r="C464" s="44">
        <v>45078.0</v>
      </c>
      <c r="D464" s="181" t="s">
        <v>32579</v>
      </c>
      <c r="E464" s="100"/>
      <c r="F464" s="112" t="str">
        <f t="shared" si="1"/>
        <v>MARTA INES ULLOA INZULZA </v>
      </c>
      <c r="G464" s="100" t="s">
        <v>32580</v>
      </c>
      <c r="H464" s="39" t="s">
        <v>12</v>
      </c>
      <c r="I464" s="27"/>
      <c r="J464" s="189" t="s">
        <v>17</v>
      </c>
      <c r="K464" s="23" t="s">
        <v>15</v>
      </c>
    </row>
    <row r="465" ht="22.5" customHeight="1">
      <c r="A465" s="147">
        <v>46178.0</v>
      </c>
      <c r="B465" s="15">
        <v>46161.0</v>
      </c>
      <c r="C465" s="44">
        <v>44197.0</v>
      </c>
      <c r="D465" s="181" t="s">
        <v>32581</v>
      </c>
      <c r="E465" s="100"/>
      <c r="F465" s="112" t="str">
        <f t="shared" si="1"/>
        <v>DANIEL ALEJANDRO OLATE ARANCIBIA </v>
      </c>
      <c r="G465" s="100" t="s">
        <v>32582</v>
      </c>
      <c r="H465" s="39" t="s">
        <v>12</v>
      </c>
      <c r="I465" s="27"/>
      <c r="J465" s="189" t="s">
        <v>17</v>
      </c>
      <c r="K465" s="23" t="s">
        <v>15</v>
      </c>
    </row>
    <row r="466" ht="22.5" customHeight="1">
      <c r="A466" s="147">
        <v>46178.0</v>
      </c>
      <c r="B466" s="15">
        <v>46161.0</v>
      </c>
      <c r="C466" s="44">
        <v>43770.0</v>
      </c>
      <c r="D466" s="181" t="s">
        <v>32583</v>
      </c>
      <c r="E466" s="100"/>
      <c r="F466" s="112" t="str">
        <f t="shared" si="1"/>
        <v>JUAN BERNARDO HERRERA CANDIA </v>
      </c>
      <c r="G466" s="100" t="s">
        <v>32584</v>
      </c>
      <c r="H466" s="39" t="s">
        <v>12</v>
      </c>
      <c r="I466" s="27"/>
      <c r="J466" s="189" t="s">
        <v>17</v>
      </c>
      <c r="K466" s="23" t="s">
        <v>15</v>
      </c>
    </row>
    <row r="467" ht="22.5" customHeight="1">
      <c r="A467" s="147">
        <v>46178.0</v>
      </c>
      <c r="B467" s="15">
        <v>46161.0</v>
      </c>
      <c r="C467" s="44">
        <v>41609.0</v>
      </c>
      <c r="D467" s="181" t="s">
        <v>32585</v>
      </c>
      <c r="E467" s="100"/>
      <c r="F467" s="112" t="str">
        <f t="shared" si="1"/>
        <v>LUIS ALBERTO ABRIGO NÚÑEZ </v>
      </c>
      <c r="G467" s="100" t="s">
        <v>32586</v>
      </c>
      <c r="H467" s="190"/>
      <c r="I467" s="27"/>
      <c r="J467" s="189" t="s">
        <v>17</v>
      </c>
      <c r="K467" s="28"/>
    </row>
    <row r="468" ht="22.5" customHeight="1">
      <c r="A468" s="147">
        <v>46178.0</v>
      </c>
      <c r="B468" s="15">
        <v>46161.0</v>
      </c>
      <c r="C468" s="44">
        <v>44501.0</v>
      </c>
      <c r="D468" s="181" t="s">
        <v>32587</v>
      </c>
      <c r="E468" s="100"/>
      <c r="F468" s="112" t="str">
        <f t="shared" si="1"/>
        <v>FRANCISCO JAVIER VILCHES ULLOA </v>
      </c>
      <c r="G468" s="100" t="s">
        <v>32588</v>
      </c>
      <c r="H468" s="39" t="s">
        <v>12</v>
      </c>
      <c r="I468" s="27"/>
      <c r="J468" s="189" t="s">
        <v>17</v>
      </c>
      <c r="K468" s="23" t="s">
        <v>15</v>
      </c>
    </row>
    <row r="469" ht="22.5" customHeight="1">
      <c r="A469" s="147">
        <v>46178.0</v>
      </c>
      <c r="B469" s="15">
        <v>46161.0</v>
      </c>
      <c r="C469" s="44">
        <v>43374.0</v>
      </c>
      <c r="D469" s="181" t="s">
        <v>32589</v>
      </c>
      <c r="E469" s="100"/>
      <c r="F469" s="112" t="str">
        <f t="shared" si="1"/>
        <v>DANILO ALEJANDRO PUENTE PINTO </v>
      </c>
      <c r="G469" s="100" t="s">
        <v>32590</v>
      </c>
      <c r="H469" s="190"/>
      <c r="I469" s="27"/>
      <c r="J469" s="189" t="s">
        <v>17</v>
      </c>
      <c r="K469" s="28"/>
    </row>
    <row r="470" ht="22.5" customHeight="1">
      <c r="A470" s="147">
        <v>46178.0</v>
      </c>
      <c r="B470" s="15">
        <v>46162.0</v>
      </c>
      <c r="C470" s="44">
        <v>42948.0</v>
      </c>
      <c r="D470" s="181" t="s">
        <v>32591</v>
      </c>
      <c r="E470" s="100"/>
      <c r="F470" s="112" t="str">
        <f t="shared" si="1"/>
        <v>MIGUEL ANDRÉS PÉREZ PRADO </v>
      </c>
      <c r="G470" s="100" t="s">
        <v>32592</v>
      </c>
      <c r="H470" s="190"/>
      <c r="I470" s="27"/>
      <c r="J470" s="189" t="s">
        <v>17</v>
      </c>
      <c r="K470" s="28"/>
    </row>
    <row r="471" ht="22.5" customHeight="1">
      <c r="A471" s="147">
        <v>46178.0</v>
      </c>
      <c r="B471" s="15">
        <v>46164.0</v>
      </c>
      <c r="C471" s="44">
        <v>43891.0</v>
      </c>
      <c r="D471" s="181" t="s">
        <v>32593</v>
      </c>
      <c r="E471" s="100"/>
      <c r="F471" s="112" t="str">
        <f t="shared" si="1"/>
        <v>KATHERINE DANIELA VALENZUELA MONTANA </v>
      </c>
      <c r="G471" s="100" t="s">
        <v>32594</v>
      </c>
      <c r="H471" s="39" t="s">
        <v>12</v>
      </c>
      <c r="I471" s="27"/>
      <c r="J471" s="189" t="s">
        <v>17</v>
      </c>
      <c r="K471" s="23" t="s">
        <v>15</v>
      </c>
    </row>
    <row r="472" ht="22.5" customHeight="1">
      <c r="A472" s="147">
        <v>46178.0</v>
      </c>
      <c r="B472" s="15">
        <v>46164.0</v>
      </c>
      <c r="C472" s="44">
        <v>45323.0</v>
      </c>
      <c r="D472" s="181" t="s">
        <v>32595</v>
      </c>
      <c r="E472" s="100"/>
      <c r="F472" s="112" t="str">
        <f t="shared" si="1"/>
        <v>PAOLA DEL CARMEN DUARTE MONTERO </v>
      </c>
      <c r="G472" s="100" t="s">
        <v>32596</v>
      </c>
      <c r="H472" s="39" t="s">
        <v>12</v>
      </c>
      <c r="I472" s="27"/>
      <c r="J472" s="189" t="s">
        <v>17</v>
      </c>
      <c r="K472" s="23" t="s">
        <v>15</v>
      </c>
    </row>
    <row r="473" ht="22.5" customHeight="1">
      <c r="A473" s="147">
        <v>46178.0</v>
      </c>
      <c r="B473" s="15">
        <v>46164.0</v>
      </c>
      <c r="C473" s="44">
        <v>44197.0</v>
      </c>
      <c r="D473" s="181" t="s">
        <v>32597</v>
      </c>
      <c r="E473" s="100"/>
      <c r="F473" s="112" t="str">
        <f t="shared" si="1"/>
        <v>CARLOS ANDRÉS GONZÁLEZ GONZÁLEZ </v>
      </c>
      <c r="G473" s="100" t="s">
        <v>32598</v>
      </c>
      <c r="H473" s="39" t="s">
        <v>12</v>
      </c>
      <c r="I473" s="27"/>
      <c r="J473" s="189" t="s">
        <v>17</v>
      </c>
      <c r="K473" s="23" t="s">
        <v>15</v>
      </c>
    </row>
    <row r="474" ht="22.5" customHeight="1">
      <c r="A474" s="147">
        <v>46178.0</v>
      </c>
      <c r="B474" s="15">
        <v>46164.0</v>
      </c>
      <c r="C474" s="44">
        <v>45108.0</v>
      </c>
      <c r="D474" s="181" t="s">
        <v>32599</v>
      </c>
      <c r="E474" s="100"/>
      <c r="F474" s="112" t="str">
        <f t="shared" si="1"/>
        <v>LUIS VASQUEZ PONCE </v>
      </c>
      <c r="G474" s="100" t="s">
        <v>32600</v>
      </c>
      <c r="H474" s="39" t="s">
        <v>12</v>
      </c>
      <c r="I474" s="27"/>
      <c r="J474" s="189" t="s">
        <v>17</v>
      </c>
      <c r="K474" s="23" t="s">
        <v>15</v>
      </c>
    </row>
    <row r="475" ht="22.5" customHeight="1">
      <c r="A475" s="147">
        <v>46178.0</v>
      </c>
      <c r="B475" s="15">
        <v>46164.0</v>
      </c>
      <c r="C475" s="44">
        <v>45413.0</v>
      </c>
      <c r="D475" s="181" t="s">
        <v>32601</v>
      </c>
      <c r="E475" s="100"/>
      <c r="F475" s="112" t="str">
        <f t="shared" si="1"/>
        <v>PAULA ANDREA PIZARRO SOTOMAYOR </v>
      </c>
      <c r="G475" s="100" t="s">
        <v>32602</v>
      </c>
      <c r="H475" s="39" t="s">
        <v>12</v>
      </c>
      <c r="I475" s="27"/>
      <c r="J475" s="189" t="s">
        <v>17</v>
      </c>
      <c r="K475" s="23" t="s">
        <v>15</v>
      </c>
    </row>
    <row r="476" ht="22.5" customHeight="1">
      <c r="A476" s="147">
        <v>46178.0</v>
      </c>
      <c r="B476" s="15">
        <v>46164.0</v>
      </c>
      <c r="C476" s="44">
        <v>43252.0</v>
      </c>
      <c r="D476" s="181" t="s">
        <v>32603</v>
      </c>
      <c r="E476" s="100"/>
      <c r="F476" s="112" t="str">
        <f t="shared" si="1"/>
        <v>JUAN PABLO SALVADOR MOLLO CASTRO </v>
      </c>
      <c r="G476" s="100" t="s">
        <v>32604</v>
      </c>
      <c r="H476" s="39" t="s">
        <v>12</v>
      </c>
      <c r="I476" s="22" t="s">
        <v>16</v>
      </c>
      <c r="J476" s="189" t="s">
        <v>17</v>
      </c>
      <c r="K476" s="28"/>
    </row>
    <row r="477" ht="22.5" customHeight="1">
      <c r="A477" s="147">
        <v>46178.0</v>
      </c>
      <c r="B477" s="15">
        <v>46164.0</v>
      </c>
      <c r="C477" s="44">
        <v>45383.0</v>
      </c>
      <c r="D477" s="181" t="s">
        <v>32605</v>
      </c>
      <c r="E477" s="100"/>
      <c r="F477" s="112" t="str">
        <f t="shared" si="1"/>
        <v>KAREN FRANCISCA CARRASCO OLIVARES </v>
      </c>
      <c r="G477" s="100" t="s">
        <v>32606</v>
      </c>
      <c r="H477" s="190"/>
      <c r="I477" s="27"/>
      <c r="J477" s="189" t="s">
        <v>17</v>
      </c>
      <c r="K477" s="28"/>
    </row>
    <row r="478" ht="22.5" customHeight="1">
      <c r="A478" s="147">
        <v>46178.0</v>
      </c>
      <c r="B478" s="15">
        <v>46164.0</v>
      </c>
      <c r="C478" s="44">
        <v>43891.0</v>
      </c>
      <c r="D478" s="181" t="s">
        <v>32607</v>
      </c>
      <c r="E478" s="100"/>
      <c r="F478" s="112" t="str">
        <f t="shared" si="1"/>
        <v>DANIEL ANTONIO BUJES VERA </v>
      </c>
      <c r="G478" s="100" t="s">
        <v>32608</v>
      </c>
      <c r="H478" s="39" t="s">
        <v>12</v>
      </c>
      <c r="I478" s="27"/>
      <c r="J478" s="189" t="s">
        <v>17</v>
      </c>
      <c r="K478" s="23" t="s">
        <v>15</v>
      </c>
    </row>
    <row r="479" ht="22.5" customHeight="1">
      <c r="A479" s="147">
        <v>46178.0</v>
      </c>
      <c r="B479" s="15">
        <v>46168.0</v>
      </c>
      <c r="C479" s="44">
        <v>45078.0</v>
      </c>
      <c r="D479" s="181" t="s">
        <v>32609</v>
      </c>
      <c r="E479" s="100"/>
      <c r="F479" s="112" t="str">
        <f t="shared" si="1"/>
        <v>RAÚL ANTONIO MÁRQUEZ ALVARADO </v>
      </c>
      <c r="G479" s="100" t="s">
        <v>32610</v>
      </c>
      <c r="H479" s="39" t="s">
        <v>12</v>
      </c>
      <c r="I479" s="27"/>
      <c r="J479" s="189" t="s">
        <v>17</v>
      </c>
      <c r="K479" s="23" t="s">
        <v>15</v>
      </c>
    </row>
    <row r="480" ht="22.5" customHeight="1">
      <c r="A480" s="147">
        <v>46178.0</v>
      </c>
      <c r="B480" s="15">
        <v>46168.0</v>
      </c>
      <c r="C480" s="44">
        <v>45413.0</v>
      </c>
      <c r="D480" s="181" t="s">
        <v>32611</v>
      </c>
      <c r="E480" s="100"/>
      <c r="F480" s="112" t="str">
        <f t="shared" si="1"/>
        <v>ERIKA ORDOÑEZ GONZALEZ </v>
      </c>
      <c r="G480" s="100" t="s">
        <v>32612</v>
      </c>
      <c r="H480" s="39" t="s">
        <v>12</v>
      </c>
      <c r="I480" s="27"/>
      <c r="J480" s="189" t="s">
        <v>17</v>
      </c>
      <c r="K480" s="23" t="s">
        <v>15</v>
      </c>
    </row>
    <row r="481" ht="22.5" customHeight="1">
      <c r="A481" s="147">
        <v>46178.0</v>
      </c>
      <c r="B481" s="15">
        <v>46170.0</v>
      </c>
      <c r="C481" s="44">
        <v>44713.0</v>
      </c>
      <c r="D481" s="181" t="s">
        <v>32613</v>
      </c>
      <c r="E481" s="100"/>
      <c r="F481" s="112" t="str">
        <f t="shared" si="1"/>
        <v>JOSÉ MANUEL HENRÍQUEZ RIQUELME </v>
      </c>
      <c r="G481" s="100" t="s">
        <v>32614</v>
      </c>
      <c r="H481" s="39" t="s">
        <v>12</v>
      </c>
      <c r="I481" s="27"/>
      <c r="J481" s="189" t="s">
        <v>19</v>
      </c>
      <c r="K481" s="23" t="s">
        <v>15</v>
      </c>
    </row>
    <row r="482" ht="22.5" customHeight="1">
      <c r="A482" s="147">
        <v>46178.0</v>
      </c>
      <c r="B482" s="15">
        <v>46170.0</v>
      </c>
      <c r="C482" s="44">
        <v>45444.0</v>
      </c>
      <c r="D482" s="181" t="s">
        <v>32615</v>
      </c>
      <c r="E482" s="100"/>
      <c r="F482" s="112" t="str">
        <f t="shared" si="1"/>
        <v>MARÍA SOLEDAD ROSA ZAPAPA PIDDO </v>
      </c>
      <c r="G482" s="100" t="s">
        <v>32616</v>
      </c>
      <c r="H482" s="39" t="s">
        <v>12</v>
      </c>
      <c r="I482" s="27"/>
      <c r="J482" s="189" t="s">
        <v>19</v>
      </c>
      <c r="K482" s="23" t="s">
        <v>15</v>
      </c>
    </row>
    <row r="483" ht="22.5" customHeight="1">
      <c r="A483" s="147">
        <v>46178.0</v>
      </c>
      <c r="B483" s="15">
        <v>46170.0</v>
      </c>
      <c r="C483" s="44">
        <v>43831.0</v>
      </c>
      <c r="D483" s="181" t="s">
        <v>32617</v>
      </c>
      <c r="E483" s="100"/>
      <c r="F483" s="112" t="str">
        <f t="shared" si="1"/>
        <v>FRANCISCA XIMENA MUÑOZ SALINAS </v>
      </c>
      <c r="G483" s="100" t="s">
        <v>32618</v>
      </c>
      <c r="H483" s="39" t="s">
        <v>12</v>
      </c>
      <c r="I483" s="27"/>
      <c r="J483" s="189" t="s">
        <v>17</v>
      </c>
      <c r="K483" s="23" t="s">
        <v>15</v>
      </c>
    </row>
    <row r="484" ht="22.5" customHeight="1">
      <c r="A484" s="147">
        <v>46178.0</v>
      </c>
      <c r="B484" s="15">
        <v>46170.0</v>
      </c>
      <c r="C484" s="44">
        <v>43466.0</v>
      </c>
      <c r="D484" s="181" t="s">
        <v>32619</v>
      </c>
      <c r="E484" s="100"/>
      <c r="F484" s="112" t="str">
        <f t="shared" si="1"/>
        <v>ESTEBAN ALEJANDRO MACÍAS TAVOLARI </v>
      </c>
      <c r="G484" s="100" t="s">
        <v>32620</v>
      </c>
      <c r="H484" s="39" t="s">
        <v>12</v>
      </c>
      <c r="I484" s="27"/>
      <c r="J484" s="189" t="s">
        <v>17</v>
      </c>
      <c r="K484" s="23" t="s">
        <v>15</v>
      </c>
    </row>
    <row r="485" ht="22.5" customHeight="1">
      <c r="A485" s="147">
        <v>46178.0</v>
      </c>
      <c r="B485" s="15">
        <v>46171.0</v>
      </c>
      <c r="C485" s="44">
        <v>43586.0</v>
      </c>
      <c r="D485" s="181" t="s">
        <v>32621</v>
      </c>
      <c r="E485" s="100"/>
      <c r="F485" s="112" t="str">
        <f t="shared" si="1"/>
        <v>SUSANA DEL CARMEN LEIVA MUÑOZ </v>
      </c>
      <c r="G485" s="100" t="s">
        <v>17242</v>
      </c>
      <c r="H485" s="39" t="s">
        <v>12</v>
      </c>
      <c r="I485" s="27"/>
      <c r="J485" s="189" t="s">
        <v>17</v>
      </c>
      <c r="K485" s="23" t="s">
        <v>15</v>
      </c>
    </row>
    <row r="486" ht="22.5" customHeight="1">
      <c r="A486" s="147">
        <v>46178.0</v>
      </c>
      <c r="B486" s="15">
        <v>46171.0</v>
      </c>
      <c r="C486" s="44">
        <v>44835.0</v>
      </c>
      <c r="D486" s="181" t="s">
        <v>32622</v>
      </c>
      <c r="E486" s="100"/>
      <c r="F486" s="112" t="str">
        <f t="shared" si="1"/>
        <v>CLAUDIO PEREZ ARANCIBIA </v>
      </c>
      <c r="G486" s="100" t="s">
        <v>31763</v>
      </c>
      <c r="H486" s="190"/>
      <c r="I486" s="27"/>
      <c r="J486" s="189" t="s">
        <v>19</v>
      </c>
      <c r="K486" s="28"/>
    </row>
    <row r="487" ht="22.5" customHeight="1">
      <c r="A487" s="147">
        <v>46178.0</v>
      </c>
      <c r="B487" s="15">
        <v>46171.0</v>
      </c>
      <c r="C487" s="44">
        <v>44927.0</v>
      </c>
      <c r="D487" s="181" t="s">
        <v>32623</v>
      </c>
      <c r="E487" s="100"/>
      <c r="F487" s="112" t="str">
        <f t="shared" si="1"/>
        <v>CLAUDIO ANDRÉS GUERRA CONTRERAS </v>
      </c>
      <c r="G487" s="100" t="s">
        <v>32624</v>
      </c>
      <c r="H487" s="190"/>
      <c r="I487" s="27"/>
      <c r="J487" s="189" t="s">
        <v>17</v>
      </c>
      <c r="K487" s="28"/>
    </row>
    <row r="488" ht="22.5" customHeight="1">
      <c r="A488" s="147">
        <v>46178.0</v>
      </c>
      <c r="B488" s="15">
        <v>46171.0</v>
      </c>
      <c r="C488" s="44">
        <v>45870.0</v>
      </c>
      <c r="D488" s="181" t="s">
        <v>32625</v>
      </c>
      <c r="E488" s="100"/>
      <c r="F488" s="112" t="str">
        <f t="shared" si="1"/>
        <v>DANAE THALIA ORTIZ CHÁVEZ </v>
      </c>
      <c r="G488" s="100" t="s">
        <v>32626</v>
      </c>
      <c r="H488" s="39"/>
      <c r="I488" s="27"/>
      <c r="J488" s="189" t="s">
        <v>17</v>
      </c>
      <c r="K488" s="28"/>
    </row>
    <row r="489" ht="22.5" customHeight="1">
      <c r="A489" s="147">
        <v>46178.0</v>
      </c>
      <c r="B489" s="15">
        <v>46171.0</v>
      </c>
      <c r="C489" s="44">
        <v>45689.0</v>
      </c>
      <c r="D489" s="181" t="s">
        <v>32627</v>
      </c>
      <c r="E489" s="100"/>
      <c r="F489" s="112" t="str">
        <f t="shared" si="1"/>
        <v>LUIS EDUARDO MUÑOZ JÉLVEZ </v>
      </c>
      <c r="G489" s="100" t="s">
        <v>32628</v>
      </c>
      <c r="H489" s="190"/>
      <c r="I489" s="27"/>
      <c r="J489" s="189" t="s">
        <v>17</v>
      </c>
      <c r="K489" s="28"/>
    </row>
    <row r="490" ht="22.5" customHeight="1">
      <c r="A490" s="147">
        <v>46178.0</v>
      </c>
      <c r="B490" s="15">
        <v>46174.0</v>
      </c>
      <c r="C490" s="44">
        <v>43586.0</v>
      </c>
      <c r="D490" s="181" t="s">
        <v>32629</v>
      </c>
      <c r="E490" s="100"/>
      <c r="F490" s="112" t="str">
        <f t="shared" si="1"/>
        <v>EMANUEL ANTONIO VILLEGAS JÉLVEZ </v>
      </c>
      <c r="G490" s="100" t="s">
        <v>32630</v>
      </c>
      <c r="H490" s="39" t="s">
        <v>12</v>
      </c>
      <c r="I490" s="27"/>
      <c r="J490" s="189" t="s">
        <v>17</v>
      </c>
      <c r="K490" s="23" t="s">
        <v>15</v>
      </c>
    </row>
    <row r="491" ht="22.5" customHeight="1">
      <c r="A491" s="147">
        <v>46178.0</v>
      </c>
      <c r="B491" s="15">
        <v>46174.0</v>
      </c>
      <c r="C491" s="44">
        <v>43709.0</v>
      </c>
      <c r="D491" s="181" t="s">
        <v>32631</v>
      </c>
      <c r="E491" s="100"/>
      <c r="F491" s="112" t="str">
        <f t="shared" si="1"/>
        <v>KARINA ROXANA FIGUEROA HERRERA </v>
      </c>
      <c r="G491" s="100" t="s">
        <v>32632</v>
      </c>
      <c r="H491" s="39" t="s">
        <v>12</v>
      </c>
      <c r="I491" s="27"/>
      <c r="J491" s="189" t="s">
        <v>17</v>
      </c>
      <c r="K491" s="23" t="s">
        <v>15</v>
      </c>
    </row>
    <row r="492" ht="22.5" customHeight="1">
      <c r="A492" s="147">
        <v>46178.0</v>
      </c>
      <c r="B492" s="15">
        <v>46175.0</v>
      </c>
      <c r="C492" s="44">
        <v>45323.0</v>
      </c>
      <c r="D492" s="181" t="s">
        <v>32633</v>
      </c>
      <c r="E492" s="100"/>
      <c r="F492" s="112" t="str">
        <f t="shared" si="1"/>
        <v>EDUARDO ANDRÉS OVANDO CATALÁN </v>
      </c>
      <c r="G492" s="100" t="s">
        <v>32634</v>
      </c>
      <c r="H492" s="39" t="s">
        <v>12</v>
      </c>
      <c r="I492" s="27"/>
      <c r="J492" s="189" t="s">
        <v>17</v>
      </c>
      <c r="K492" s="23" t="s">
        <v>15</v>
      </c>
    </row>
    <row r="493" ht="22.5" customHeight="1">
      <c r="A493" s="147">
        <v>46178.0</v>
      </c>
      <c r="B493" s="15">
        <v>46175.0</v>
      </c>
      <c r="C493" s="44">
        <v>43586.0</v>
      </c>
      <c r="D493" s="181" t="s">
        <v>32635</v>
      </c>
      <c r="E493" s="100"/>
      <c r="F493" s="112" t="str">
        <f t="shared" si="1"/>
        <v>NATALIA JAVIERA CARVAJAL PONCE </v>
      </c>
      <c r="G493" s="100" t="s">
        <v>32636</v>
      </c>
      <c r="H493" s="39" t="s">
        <v>12</v>
      </c>
      <c r="I493" s="27"/>
      <c r="J493" s="189" t="s">
        <v>17</v>
      </c>
      <c r="K493" s="23" t="s">
        <v>15</v>
      </c>
    </row>
    <row r="494" ht="22.5" customHeight="1">
      <c r="A494" s="147">
        <v>46178.0</v>
      </c>
      <c r="B494" s="15">
        <v>46175.0</v>
      </c>
      <c r="C494" s="44">
        <v>43678.0</v>
      </c>
      <c r="D494" s="181" t="s">
        <v>32637</v>
      </c>
      <c r="E494" s="100"/>
      <c r="F494" s="112" t="str">
        <f t="shared" si="1"/>
        <v>PÍA CAROLINA ZAMORA GUEVARA </v>
      </c>
      <c r="G494" s="100" t="s">
        <v>32638</v>
      </c>
      <c r="H494" s="39" t="s">
        <v>12</v>
      </c>
      <c r="I494" s="27"/>
      <c r="J494" s="189" t="s">
        <v>17</v>
      </c>
      <c r="K494" s="23" t="s">
        <v>15</v>
      </c>
    </row>
    <row r="495" ht="22.5" customHeight="1">
      <c r="A495" s="147">
        <v>46178.0</v>
      </c>
      <c r="B495" s="15">
        <v>46176.0</v>
      </c>
      <c r="C495" s="44">
        <v>45444.0</v>
      </c>
      <c r="D495" s="181" t="s">
        <v>32639</v>
      </c>
      <c r="E495" s="100"/>
      <c r="F495" s="112" t="str">
        <f t="shared" si="1"/>
        <v>LINA ABIGAIL BOLADOS VEGA </v>
      </c>
      <c r="G495" s="100" t="s">
        <v>32640</v>
      </c>
      <c r="H495" s="39" t="s">
        <v>12</v>
      </c>
      <c r="I495" s="27"/>
      <c r="J495" s="189" t="s">
        <v>17</v>
      </c>
      <c r="K495" s="23" t="s">
        <v>15</v>
      </c>
    </row>
    <row r="496" ht="22.5" customHeight="1">
      <c r="A496" s="147">
        <v>46178.0</v>
      </c>
      <c r="B496" s="15">
        <v>46176.0</v>
      </c>
      <c r="C496" s="44">
        <v>43647.0</v>
      </c>
      <c r="D496" s="181" t="s">
        <v>32641</v>
      </c>
      <c r="E496" s="100"/>
      <c r="F496" s="112" t="str">
        <f t="shared" si="1"/>
        <v>MARÍA CLARA MANCILLA ARGEL </v>
      </c>
      <c r="G496" s="100" t="s">
        <v>32642</v>
      </c>
      <c r="H496" s="190"/>
      <c r="I496" s="27"/>
      <c r="J496" s="189" t="s">
        <v>17</v>
      </c>
      <c r="K496" s="28"/>
    </row>
    <row r="497" ht="22.5" customHeight="1">
      <c r="A497" s="147">
        <v>46178.0</v>
      </c>
      <c r="B497" s="15">
        <v>46176.0</v>
      </c>
      <c r="C497" s="44">
        <v>45139.0</v>
      </c>
      <c r="D497" s="181" t="s">
        <v>32643</v>
      </c>
      <c r="E497" s="100"/>
      <c r="F497" s="112" t="str">
        <f t="shared" si="1"/>
        <v>PEDRO DEL CARMEN ECHEVERRÍA CATALÁN </v>
      </c>
      <c r="G497" s="100" t="s">
        <v>32644</v>
      </c>
      <c r="H497" s="39" t="s">
        <v>12</v>
      </c>
      <c r="I497" s="27"/>
      <c r="J497" s="189" t="s">
        <v>17</v>
      </c>
      <c r="K497" s="23" t="s">
        <v>20</v>
      </c>
    </row>
    <row r="498" ht="22.5" customHeight="1">
      <c r="A498" s="147">
        <v>46178.0</v>
      </c>
      <c r="B498" s="15">
        <v>46176.0</v>
      </c>
      <c r="C498" s="44">
        <v>45139.0</v>
      </c>
      <c r="D498" s="181" t="s">
        <v>32645</v>
      </c>
      <c r="E498" s="100"/>
      <c r="F498" s="112" t="str">
        <f t="shared" si="1"/>
        <v>MACARENA FABIANA JAIME BARRA </v>
      </c>
      <c r="G498" s="100" t="s">
        <v>32646</v>
      </c>
      <c r="H498" s="39" t="s">
        <v>12</v>
      </c>
      <c r="I498" s="27"/>
      <c r="J498" s="189" t="s">
        <v>17</v>
      </c>
      <c r="K498" s="23" t="s">
        <v>15</v>
      </c>
    </row>
    <row r="499" ht="22.5" customHeight="1">
      <c r="A499" s="147">
        <v>46178.0</v>
      </c>
      <c r="B499" s="15">
        <v>46177.0</v>
      </c>
      <c r="C499" s="44">
        <v>39387.0</v>
      </c>
      <c r="D499" s="181" t="s">
        <v>32647</v>
      </c>
      <c r="E499" s="100"/>
      <c r="F499" s="112" t="str">
        <f t="shared" si="1"/>
        <v>GABRIELA PAULINA LADRÓN DE GUEVARA DÍAZ </v>
      </c>
      <c r="G499" s="100" t="s">
        <v>32648</v>
      </c>
      <c r="H499" s="190"/>
      <c r="I499" s="27"/>
      <c r="J499" s="189" t="s">
        <v>19</v>
      </c>
      <c r="K499" s="28"/>
    </row>
    <row r="500" ht="22.5" customHeight="1">
      <c r="A500" s="147">
        <v>46178.0</v>
      </c>
      <c r="B500" s="15">
        <v>46177.0</v>
      </c>
      <c r="C500" s="44">
        <v>43374.0</v>
      </c>
      <c r="D500" s="181" t="s">
        <v>32649</v>
      </c>
      <c r="E500" s="100"/>
      <c r="F500" s="112" t="str">
        <f t="shared" si="1"/>
        <v>JOSE MIGUEL ROMERO CASTRO </v>
      </c>
      <c r="G500" s="100" t="s">
        <v>32650</v>
      </c>
      <c r="H500" s="39" t="s">
        <v>12</v>
      </c>
      <c r="I500" s="27"/>
      <c r="J500" s="189" t="s">
        <v>17</v>
      </c>
      <c r="K500" s="23" t="s">
        <v>15</v>
      </c>
    </row>
    <row r="501" ht="22.5" customHeight="1">
      <c r="A501" s="147">
        <v>46178.0</v>
      </c>
      <c r="B501" s="15">
        <v>46178.0</v>
      </c>
      <c r="C501" s="44">
        <v>45139.0</v>
      </c>
      <c r="D501" s="181" t="s">
        <v>32651</v>
      </c>
      <c r="E501" s="100"/>
      <c r="F501" s="112" t="str">
        <f t="shared" si="1"/>
        <v>EDUARDO ABNER JARA ARISMENDI </v>
      </c>
      <c r="G501" s="100" t="s">
        <v>32652</v>
      </c>
      <c r="H501" s="39" t="s">
        <v>12</v>
      </c>
      <c r="I501" s="27"/>
      <c r="J501" s="189" t="s">
        <v>17</v>
      </c>
      <c r="K501" s="23" t="s">
        <v>15</v>
      </c>
    </row>
    <row r="502" ht="22.5" customHeight="1">
      <c r="A502" s="147">
        <v>46178.0</v>
      </c>
      <c r="B502" s="15">
        <v>46178.0</v>
      </c>
      <c r="C502" s="44">
        <v>44682.0</v>
      </c>
      <c r="D502" s="181" t="s">
        <v>6021</v>
      </c>
      <c r="E502" s="100" t="s">
        <v>32653</v>
      </c>
      <c r="F502" s="112" t="str">
        <f t="shared" si="1"/>
        <v>JORGE RODRIGO SOTO DIAZ</v>
      </c>
      <c r="G502" s="100" t="s">
        <v>32654</v>
      </c>
      <c r="H502" s="39" t="s">
        <v>12</v>
      </c>
      <c r="I502" s="27"/>
      <c r="J502" s="189" t="s">
        <v>17</v>
      </c>
      <c r="K502" s="23" t="s">
        <v>15</v>
      </c>
    </row>
    <row r="503" ht="22.5" customHeight="1">
      <c r="A503" s="147">
        <v>46178.0</v>
      </c>
      <c r="B503" s="15">
        <v>46178.0</v>
      </c>
      <c r="C503" s="44"/>
      <c r="D503" s="181" t="s">
        <v>32655</v>
      </c>
      <c r="E503" s="100" t="s">
        <v>32656</v>
      </c>
      <c r="F503" s="112" t="str">
        <f t="shared" si="1"/>
        <v>HECTOR ALEJANDRO MORALES CARRASCO</v>
      </c>
      <c r="G503" s="100" t="s">
        <v>32657</v>
      </c>
      <c r="H503" s="39" t="s">
        <v>12</v>
      </c>
      <c r="I503" s="27"/>
      <c r="J503" s="189" t="s">
        <v>17</v>
      </c>
      <c r="K503" s="23" t="s">
        <v>15</v>
      </c>
    </row>
    <row r="504" ht="22.5" customHeight="1">
      <c r="A504" s="147">
        <v>46178.0</v>
      </c>
      <c r="B504" s="15">
        <v>46181.0</v>
      </c>
      <c r="C504" s="44">
        <v>45474.0</v>
      </c>
      <c r="D504" s="181" t="s">
        <v>32658</v>
      </c>
      <c r="E504" s="100" t="s">
        <v>32659</v>
      </c>
      <c r="F504" s="112" t="str">
        <f t="shared" si="1"/>
        <v>DENNISE DEL ROSARIO PRADO VARAS</v>
      </c>
      <c r="G504" s="100" t="s">
        <v>32660</v>
      </c>
      <c r="H504" s="39" t="s">
        <v>12</v>
      </c>
      <c r="I504" s="27"/>
      <c r="J504" s="189" t="s">
        <v>17</v>
      </c>
      <c r="K504" s="23" t="s">
        <v>15</v>
      </c>
    </row>
    <row r="505" ht="22.5" customHeight="1">
      <c r="A505" s="147">
        <v>46178.0</v>
      </c>
      <c r="B505" s="15">
        <v>46181.0</v>
      </c>
      <c r="C505" s="44">
        <v>44531.0</v>
      </c>
      <c r="D505" s="181" t="s">
        <v>32661</v>
      </c>
      <c r="E505" s="100" t="s">
        <v>32662</v>
      </c>
      <c r="F505" s="112" t="str">
        <f t="shared" si="1"/>
        <v>CHRISTIAN ANDRÉS URREA CONSTANZO</v>
      </c>
      <c r="G505" s="100" t="s">
        <v>32663</v>
      </c>
      <c r="H505" s="39" t="s">
        <v>12</v>
      </c>
      <c r="I505" s="27"/>
      <c r="J505" s="189" t="s">
        <v>17</v>
      </c>
      <c r="K505" s="23" t="s">
        <v>15</v>
      </c>
    </row>
    <row r="506" ht="22.5" customHeight="1">
      <c r="A506" s="147">
        <v>46178.0</v>
      </c>
      <c r="B506" s="15">
        <v>46183.0</v>
      </c>
      <c r="C506" s="44">
        <v>36373.0</v>
      </c>
      <c r="D506" s="181" t="s">
        <v>32664</v>
      </c>
      <c r="E506" s="100"/>
      <c r="F506" s="112" t="str">
        <f t="shared" si="1"/>
        <v>HERNÁN EDUARDO CID VENTURA </v>
      </c>
      <c r="G506" s="100" t="s">
        <v>32665</v>
      </c>
      <c r="H506" s="39" t="s">
        <v>12</v>
      </c>
      <c r="I506" s="27"/>
      <c r="J506" s="189" t="s">
        <v>23</v>
      </c>
      <c r="K506" s="23" t="s">
        <v>15</v>
      </c>
    </row>
    <row r="507" ht="22.5" customHeight="1">
      <c r="A507" s="147">
        <v>46178.0</v>
      </c>
      <c r="B507" s="15"/>
      <c r="C507" s="44" t="s">
        <v>228</v>
      </c>
      <c r="D507" s="181" t="s">
        <v>32666</v>
      </c>
      <c r="E507" s="100"/>
      <c r="F507" s="112" t="str">
        <f t="shared" si="1"/>
        <v>GONZALO MIGUEL FREDES VARGAS </v>
      </c>
      <c r="G507" s="100" t="s">
        <v>32667</v>
      </c>
      <c r="H507" s="39" t="s">
        <v>12</v>
      </c>
      <c r="I507" s="27"/>
      <c r="J507" s="189" t="s">
        <v>21</v>
      </c>
      <c r="K507" s="23" t="s">
        <v>30</v>
      </c>
    </row>
    <row r="508" ht="22.5" customHeight="1">
      <c r="A508" s="147">
        <v>46178.0</v>
      </c>
      <c r="B508" s="15"/>
      <c r="C508" s="44"/>
      <c r="D508" s="181" t="s">
        <v>32668</v>
      </c>
      <c r="E508" s="100"/>
      <c r="F508" s="112" t="str">
        <f t="shared" si="1"/>
        <v>GLORIA ALEJANDRA LIZAMA OLIVARES </v>
      </c>
      <c r="G508" s="100" t="s">
        <v>11285</v>
      </c>
      <c r="H508" s="39" t="s">
        <v>12</v>
      </c>
      <c r="I508" s="27"/>
      <c r="J508" s="189" t="s">
        <v>14</v>
      </c>
      <c r="K508" s="28"/>
    </row>
    <row r="509" ht="22.5" customHeight="1">
      <c r="A509" s="147">
        <v>46178.0</v>
      </c>
      <c r="B509" s="15"/>
      <c r="C509" s="44"/>
      <c r="D509" s="181" t="s">
        <v>32669</v>
      </c>
      <c r="E509" s="100"/>
      <c r="F509" s="112" t="str">
        <f t="shared" si="1"/>
        <v>ADRIANA FARIAS DE CASTRO BUZIO </v>
      </c>
      <c r="G509" s="100" t="s">
        <v>32670</v>
      </c>
      <c r="H509" s="39" t="s">
        <v>12</v>
      </c>
      <c r="I509" s="27"/>
      <c r="J509" s="191" t="s">
        <v>14</v>
      </c>
      <c r="K509" s="28"/>
    </row>
    <row r="510" ht="22.5" customHeight="1">
      <c r="A510" s="147">
        <v>46178.0</v>
      </c>
      <c r="B510" s="15"/>
      <c r="C510" s="44"/>
      <c r="D510" s="181" t="s">
        <v>32671</v>
      </c>
      <c r="E510" s="100"/>
      <c r="F510" s="112" t="str">
        <f t="shared" si="1"/>
        <v>IAN JOSUE HERMOSILLA PEREIRA </v>
      </c>
      <c r="G510" s="100" t="s">
        <v>32672</v>
      </c>
      <c r="H510" s="39" t="s">
        <v>12</v>
      </c>
      <c r="I510" s="27"/>
      <c r="J510" s="189" t="s">
        <v>17</v>
      </c>
      <c r="K510" s="23" t="s">
        <v>30</v>
      </c>
    </row>
    <row r="511" ht="22.5" customHeight="1">
      <c r="A511" s="147">
        <v>46178.0</v>
      </c>
      <c r="B511" s="15"/>
      <c r="C511" s="44"/>
      <c r="D511" s="181" t="s">
        <v>32673</v>
      </c>
      <c r="E511" s="100"/>
      <c r="F511" s="112" t="str">
        <f t="shared" si="1"/>
        <v>NATALIA ELIANA SALCEDO SILVA </v>
      </c>
      <c r="G511" s="100" t="s">
        <v>32674</v>
      </c>
      <c r="H511" s="39" t="s">
        <v>12</v>
      </c>
      <c r="I511" s="27"/>
      <c r="J511" s="189" t="s">
        <v>14</v>
      </c>
      <c r="K511" s="28"/>
    </row>
    <row r="512" ht="22.5" customHeight="1">
      <c r="A512" s="147">
        <v>46178.0</v>
      </c>
      <c r="B512" s="15"/>
      <c r="C512" s="44"/>
      <c r="D512" s="181" t="s">
        <v>32675</v>
      </c>
      <c r="E512" s="100"/>
      <c r="F512" s="112" t="str">
        <f t="shared" si="1"/>
        <v>VICENTE EDDER CONTRERAS GATICA </v>
      </c>
      <c r="G512" s="100" t="s">
        <v>7969</v>
      </c>
      <c r="H512" s="39" t="s">
        <v>12</v>
      </c>
      <c r="I512" s="27"/>
      <c r="J512" s="189" t="s">
        <v>14</v>
      </c>
      <c r="K512" s="28"/>
    </row>
    <row r="513" ht="22.5" customHeight="1">
      <c r="A513" s="147">
        <v>46178.0</v>
      </c>
      <c r="B513" s="15"/>
      <c r="C513" s="44"/>
      <c r="D513" s="181" t="s">
        <v>22031</v>
      </c>
      <c r="E513" s="100"/>
      <c r="F513" s="112" t="str">
        <f t="shared" si="1"/>
        <v>JOSELYN ALICIA CIFUENTES FUENTES </v>
      </c>
      <c r="G513" s="100" t="s">
        <v>19051</v>
      </c>
      <c r="H513" s="190"/>
      <c r="I513" s="27"/>
      <c r="J513" s="189" t="s">
        <v>14</v>
      </c>
      <c r="K513" s="28"/>
    </row>
    <row r="514" ht="22.5" customHeight="1">
      <c r="A514" s="147">
        <v>46178.0</v>
      </c>
      <c r="B514" s="15"/>
      <c r="C514" s="44"/>
      <c r="D514" s="181" t="s">
        <v>27171</v>
      </c>
      <c r="E514" s="100"/>
      <c r="F514" s="112" t="str">
        <f t="shared" si="1"/>
        <v>JOHAN MARCELO FERNÁNDEZ ANDRADE </v>
      </c>
      <c r="G514" s="100" t="s">
        <v>27172</v>
      </c>
      <c r="H514" s="190"/>
      <c r="I514" s="27"/>
      <c r="J514" s="189" t="s">
        <v>14</v>
      </c>
      <c r="K514" s="28"/>
    </row>
    <row r="515" ht="22.5" customHeight="1">
      <c r="A515" s="147">
        <v>46178.0</v>
      </c>
      <c r="B515" s="15"/>
      <c r="C515" s="44"/>
      <c r="D515" s="181" t="s">
        <v>32676</v>
      </c>
      <c r="E515" s="100"/>
      <c r="F515" s="112" t="str">
        <f t="shared" si="1"/>
        <v>NATHALI ALEJANDRA SALINAS CASTILLO </v>
      </c>
      <c r="G515" s="100" t="s">
        <v>32677</v>
      </c>
      <c r="H515" s="39" t="s">
        <v>12</v>
      </c>
      <c r="I515" s="27"/>
      <c r="J515" s="189" t="s">
        <v>14</v>
      </c>
      <c r="K515" s="28"/>
    </row>
    <row r="516" ht="22.5" customHeight="1">
      <c r="A516" s="147">
        <v>46178.0</v>
      </c>
      <c r="B516" s="15"/>
      <c r="C516" s="44"/>
      <c r="D516" s="181" t="s">
        <v>32678</v>
      </c>
      <c r="E516" s="100"/>
      <c r="F516" s="112" t="str">
        <f t="shared" si="1"/>
        <v>ROBERTO JESÚS SEGURA BAHAMONDE </v>
      </c>
      <c r="G516" s="100" t="s">
        <v>32679</v>
      </c>
      <c r="H516" s="190"/>
      <c r="I516" s="27"/>
      <c r="J516" s="189" t="s">
        <v>14</v>
      </c>
      <c r="K516" s="28"/>
    </row>
    <row r="517" ht="22.5" customHeight="1">
      <c r="A517" s="147">
        <v>46178.0</v>
      </c>
      <c r="B517" s="15"/>
      <c r="C517" s="44"/>
      <c r="D517" s="181" t="s">
        <v>32680</v>
      </c>
      <c r="E517" s="100"/>
      <c r="F517" s="112" t="str">
        <f t="shared" si="1"/>
        <v>FRANCISCA NATALIA GONZÁLEZ LÓPEZ </v>
      </c>
      <c r="G517" s="100" t="s">
        <v>32681</v>
      </c>
      <c r="H517" s="190"/>
      <c r="I517" s="27"/>
      <c r="J517" s="189" t="s">
        <v>14</v>
      </c>
      <c r="K517" s="28"/>
    </row>
    <row r="518" ht="22.5" customHeight="1">
      <c r="A518" s="147">
        <v>46178.0</v>
      </c>
      <c r="B518" s="15"/>
      <c r="C518" s="46" t="s">
        <v>122</v>
      </c>
      <c r="D518" s="181" t="s">
        <v>32682</v>
      </c>
      <c r="E518" s="100"/>
      <c r="F518" s="112" t="str">
        <f t="shared" si="1"/>
        <v>NINO IVÁN ÁLVAREZ CATALDO </v>
      </c>
      <c r="G518" s="100" t="s">
        <v>32683</v>
      </c>
      <c r="H518" s="39" t="s">
        <v>12</v>
      </c>
      <c r="I518" s="27"/>
      <c r="J518" s="189" t="s">
        <v>26</v>
      </c>
      <c r="K518" s="28"/>
    </row>
    <row r="519" ht="22.5" customHeight="1">
      <c r="A519" s="147">
        <v>46178.0</v>
      </c>
      <c r="B519" s="15"/>
      <c r="C519" s="46" t="s">
        <v>122</v>
      </c>
      <c r="D519" s="181" t="s">
        <v>32684</v>
      </c>
      <c r="E519" s="100"/>
      <c r="F519" s="112" t="str">
        <f t="shared" si="1"/>
        <v>RONAL ANÍBAL CONTRERAS ARAYA </v>
      </c>
      <c r="G519" s="100" t="s">
        <v>32685</v>
      </c>
      <c r="H519" s="39" t="s">
        <v>12</v>
      </c>
      <c r="I519" s="27"/>
      <c r="J519" s="189" t="s">
        <v>21</v>
      </c>
      <c r="K519" s="23" t="s">
        <v>30</v>
      </c>
    </row>
    <row r="520" ht="22.5" customHeight="1">
      <c r="A520" s="147">
        <v>46178.0</v>
      </c>
      <c r="B520" s="15"/>
      <c r="C520" s="44"/>
      <c r="D520" s="181" t="s">
        <v>32686</v>
      </c>
      <c r="E520" s="100"/>
      <c r="F520" s="112" t="str">
        <f t="shared" si="1"/>
        <v>CONSTANZA NICOLE SALAS FLAMM </v>
      </c>
      <c r="G520" s="100" t="s">
        <v>32687</v>
      </c>
      <c r="H520" s="39" t="s">
        <v>12</v>
      </c>
      <c r="I520" s="27"/>
      <c r="J520" s="189" t="s">
        <v>14</v>
      </c>
      <c r="K520" s="28"/>
    </row>
    <row r="521" ht="22.5" customHeight="1">
      <c r="A521" s="147">
        <v>46178.0</v>
      </c>
      <c r="B521" s="15"/>
      <c r="C521" s="44"/>
      <c r="D521" s="181" t="s">
        <v>32688</v>
      </c>
      <c r="E521" s="100"/>
      <c r="F521" s="112" t="str">
        <f t="shared" si="1"/>
        <v>KIMBERLY TIFANY REINA CATALÁN CORNEJO </v>
      </c>
      <c r="G521" s="100" t="s">
        <v>32689</v>
      </c>
      <c r="H521" s="39" t="s">
        <v>12</v>
      </c>
      <c r="I521" s="27"/>
      <c r="J521" s="189" t="s">
        <v>14</v>
      </c>
      <c r="K521" s="28"/>
    </row>
    <row r="522" ht="22.5" customHeight="1">
      <c r="A522" s="147">
        <v>46178.0</v>
      </c>
      <c r="B522" s="15"/>
      <c r="C522" s="46" t="s">
        <v>1994</v>
      </c>
      <c r="D522" s="181" t="s">
        <v>32690</v>
      </c>
      <c r="E522" s="100"/>
      <c r="F522" s="112" t="str">
        <f t="shared" si="1"/>
        <v>JACQUELINE ALICIA CRUZ LETELIER </v>
      </c>
      <c r="G522" s="100" t="s">
        <v>32691</v>
      </c>
      <c r="H522" s="190"/>
      <c r="I522" s="27"/>
      <c r="J522" s="189" t="s">
        <v>21</v>
      </c>
      <c r="K522" s="28"/>
    </row>
    <row r="523" ht="22.5" customHeight="1">
      <c r="A523" s="147">
        <v>46178.0</v>
      </c>
      <c r="B523" s="15"/>
      <c r="C523" s="44"/>
      <c r="D523" s="181" t="s">
        <v>32692</v>
      </c>
      <c r="E523" s="100"/>
      <c r="F523" s="112" t="str">
        <f t="shared" si="1"/>
        <v>TAMARA ALEJANDRA SOLÍS BAHAMONDES </v>
      </c>
      <c r="G523" s="100" t="s">
        <v>32693</v>
      </c>
      <c r="H523" s="39" t="s">
        <v>12</v>
      </c>
      <c r="I523" s="27"/>
      <c r="J523" s="189" t="s">
        <v>14</v>
      </c>
      <c r="K523" s="28"/>
    </row>
    <row r="524" ht="22.5" customHeight="1">
      <c r="A524" s="147">
        <v>46178.0</v>
      </c>
      <c r="B524" s="15"/>
      <c r="C524" s="44"/>
      <c r="D524" s="181" t="s">
        <v>32694</v>
      </c>
      <c r="E524" s="100"/>
      <c r="F524" s="112" t="str">
        <f t="shared" si="1"/>
        <v>GABRIEL ANTONIO TOLEDO RIVAS </v>
      </c>
      <c r="G524" s="100" t="s">
        <v>13104</v>
      </c>
      <c r="H524" s="190"/>
      <c r="I524" s="27"/>
      <c r="J524" s="189" t="s">
        <v>14</v>
      </c>
      <c r="K524" s="28"/>
    </row>
    <row r="525" ht="22.5" customHeight="1">
      <c r="A525" s="147">
        <v>46178.0</v>
      </c>
      <c r="B525" s="15"/>
      <c r="C525" s="44"/>
      <c r="D525" s="181" t="s">
        <v>32695</v>
      </c>
      <c r="E525" s="100"/>
      <c r="F525" s="112" t="str">
        <f t="shared" si="1"/>
        <v>THOMAS EDEL ROJAS GUTIÉRREZ </v>
      </c>
      <c r="G525" s="100" t="s">
        <v>32696</v>
      </c>
      <c r="H525" s="190"/>
      <c r="I525" s="27"/>
      <c r="J525" s="189" t="s">
        <v>14</v>
      </c>
      <c r="K525" s="28"/>
    </row>
    <row r="526" ht="22.5" customHeight="1">
      <c r="A526" s="147">
        <v>46178.0</v>
      </c>
      <c r="B526" s="15"/>
      <c r="C526" s="44"/>
      <c r="D526" s="181" t="s">
        <v>32697</v>
      </c>
      <c r="E526" s="100"/>
      <c r="F526" s="112" t="str">
        <f t="shared" si="1"/>
        <v>LILIBETH MARIA SANCHEZ GONZALEZ </v>
      </c>
      <c r="G526" s="100" t="s">
        <v>32698</v>
      </c>
      <c r="H526" s="39" t="s">
        <v>12</v>
      </c>
      <c r="I526" s="27"/>
      <c r="J526" s="189" t="s">
        <v>14</v>
      </c>
      <c r="K526" s="28"/>
    </row>
    <row r="527" ht="22.5" customHeight="1">
      <c r="A527" s="147">
        <v>46178.0</v>
      </c>
      <c r="B527" s="15"/>
      <c r="C527" s="44"/>
      <c r="D527" s="181" t="s">
        <v>32699</v>
      </c>
      <c r="E527" s="100"/>
      <c r="F527" s="112" t="str">
        <f t="shared" si="1"/>
        <v>LIAN HUGO HIDALGO REBOLLEDO </v>
      </c>
      <c r="G527" s="100" t="s">
        <v>32700</v>
      </c>
      <c r="H527" s="39" t="s">
        <v>12</v>
      </c>
      <c r="I527" s="27"/>
      <c r="J527" s="189" t="s">
        <v>14</v>
      </c>
      <c r="K527" s="28"/>
    </row>
    <row r="528" ht="22.5" customHeight="1">
      <c r="A528" s="147">
        <v>46178.0</v>
      </c>
      <c r="B528" s="15"/>
      <c r="C528" s="44"/>
      <c r="D528" s="181" t="s">
        <v>32701</v>
      </c>
      <c r="E528" s="100"/>
      <c r="F528" s="112" t="str">
        <f t="shared" si="1"/>
        <v>MARTIN ANDRES PINEDA VIERA </v>
      </c>
      <c r="G528" s="100" t="s">
        <v>32702</v>
      </c>
      <c r="H528" s="39" t="s">
        <v>12</v>
      </c>
      <c r="I528" s="27"/>
      <c r="J528" s="189" t="s">
        <v>14</v>
      </c>
      <c r="K528" s="28"/>
    </row>
    <row r="529" ht="22.5" customHeight="1">
      <c r="A529" s="147">
        <v>46178.0</v>
      </c>
      <c r="B529" s="15"/>
      <c r="C529" s="44"/>
      <c r="D529" s="181" t="s">
        <v>32703</v>
      </c>
      <c r="E529" s="100"/>
      <c r="F529" s="112" t="str">
        <f t="shared" si="1"/>
        <v>CRISTIAN ALBERTO TOLEDO YÁÑEZ </v>
      </c>
      <c r="G529" s="100" t="s">
        <v>10020</v>
      </c>
      <c r="H529" s="190"/>
      <c r="I529" s="27"/>
      <c r="J529" s="189" t="s">
        <v>17</v>
      </c>
      <c r="K529" s="28"/>
    </row>
    <row r="530" ht="22.5" customHeight="1">
      <c r="A530" s="147">
        <v>46178.0</v>
      </c>
      <c r="B530" s="15"/>
      <c r="C530" s="44"/>
      <c r="D530" s="181" t="s">
        <v>28178</v>
      </c>
      <c r="E530" s="100"/>
      <c r="F530" s="112" t="str">
        <f t="shared" si="1"/>
        <v>CRISTIAN JAVIER CARLIN PERALTA </v>
      </c>
      <c r="G530" s="100" t="s">
        <v>28179</v>
      </c>
      <c r="H530" s="39" t="s">
        <v>12</v>
      </c>
      <c r="I530" s="27"/>
      <c r="J530" s="189" t="s">
        <v>21</v>
      </c>
      <c r="K530" s="23" t="s">
        <v>30</v>
      </c>
    </row>
    <row r="531" ht="22.5" customHeight="1">
      <c r="A531" s="147">
        <v>46178.0</v>
      </c>
      <c r="B531" s="15"/>
      <c r="C531" s="44"/>
      <c r="D531" s="181" t="s">
        <v>32704</v>
      </c>
      <c r="E531" s="100"/>
      <c r="F531" s="112" t="str">
        <f t="shared" si="1"/>
        <v>ESTEBAN FELIPE CABELLO DÍAZ </v>
      </c>
      <c r="G531" s="100" t="s">
        <v>32705</v>
      </c>
      <c r="H531" s="190"/>
      <c r="I531" s="27"/>
      <c r="J531" s="189" t="s">
        <v>14</v>
      </c>
      <c r="K531" s="28"/>
    </row>
    <row r="532" ht="22.5" customHeight="1">
      <c r="A532" s="147">
        <v>46178.0</v>
      </c>
      <c r="B532" s="15"/>
      <c r="C532" s="44"/>
      <c r="D532" s="181" t="s">
        <v>32706</v>
      </c>
      <c r="E532" s="100"/>
      <c r="F532" s="112" t="str">
        <f t="shared" si="1"/>
        <v>NADIA KATERINA ABARZÚA QUIÑONES </v>
      </c>
      <c r="G532" s="100" t="s">
        <v>32707</v>
      </c>
      <c r="H532" s="39" t="s">
        <v>12</v>
      </c>
      <c r="I532" s="27"/>
      <c r="J532" s="189" t="s">
        <v>14</v>
      </c>
      <c r="K532" s="28"/>
    </row>
    <row r="533" ht="22.5" customHeight="1">
      <c r="A533" s="147">
        <v>46178.0</v>
      </c>
      <c r="B533" s="15"/>
      <c r="C533" s="44"/>
      <c r="D533" s="181" t="s">
        <v>32708</v>
      </c>
      <c r="E533" s="100"/>
      <c r="F533" s="112" t="str">
        <f t="shared" si="1"/>
        <v>AYLEEN CONSTANZA ARREDONDO MORENO </v>
      </c>
      <c r="G533" s="100" t="s">
        <v>32709</v>
      </c>
      <c r="H533" s="190"/>
      <c r="I533" s="27"/>
      <c r="J533" s="189" t="s">
        <v>14</v>
      </c>
      <c r="K533" s="28"/>
    </row>
    <row r="534" ht="22.5" customHeight="1">
      <c r="A534" s="147">
        <v>46178.0</v>
      </c>
      <c r="B534" s="15"/>
      <c r="C534" s="44"/>
      <c r="D534" s="181" t="s">
        <v>32710</v>
      </c>
      <c r="E534" s="100"/>
      <c r="F534" s="112" t="str">
        <f t="shared" si="1"/>
        <v>YOEL GONZALEZ DIAZ </v>
      </c>
      <c r="G534" s="100" t="s">
        <v>32711</v>
      </c>
      <c r="H534" s="39" t="s">
        <v>12</v>
      </c>
      <c r="I534" s="27"/>
      <c r="J534" s="189" t="s">
        <v>14</v>
      </c>
      <c r="K534" s="28"/>
    </row>
    <row r="535" ht="22.5" customHeight="1">
      <c r="A535" s="147">
        <v>46178.0</v>
      </c>
      <c r="B535" s="15"/>
      <c r="C535" s="44"/>
      <c r="D535" s="181" t="s">
        <v>32712</v>
      </c>
      <c r="E535" s="100"/>
      <c r="F535" s="112" t="str">
        <f t="shared" si="1"/>
        <v>ANTONELLA CATALINA ARAYA BRIONES </v>
      </c>
      <c r="G535" s="100" t="s">
        <v>32713</v>
      </c>
      <c r="H535" s="190"/>
      <c r="I535" s="27"/>
      <c r="J535" s="189" t="s">
        <v>14</v>
      </c>
      <c r="K535" s="28"/>
    </row>
    <row r="536" ht="22.5" customHeight="1">
      <c r="A536" s="147">
        <v>46178.0</v>
      </c>
      <c r="B536" s="15"/>
      <c r="C536" s="44"/>
      <c r="D536" s="181" t="s">
        <v>32714</v>
      </c>
      <c r="E536" s="100"/>
      <c r="F536" s="112" t="str">
        <f t="shared" si="1"/>
        <v>FRANCISCO ANDRÉS CONTENLA FLORES </v>
      </c>
      <c r="G536" s="100" t="s">
        <v>18791</v>
      </c>
      <c r="H536" s="39" t="s">
        <v>12</v>
      </c>
      <c r="I536" s="27"/>
      <c r="J536" s="189" t="s">
        <v>14</v>
      </c>
      <c r="K536" s="28"/>
    </row>
    <row r="537" ht="22.5" customHeight="1">
      <c r="A537" s="147">
        <v>46178.0</v>
      </c>
      <c r="B537" s="15"/>
      <c r="C537" s="44"/>
      <c r="D537" s="181" t="s">
        <v>32715</v>
      </c>
      <c r="E537" s="100"/>
      <c r="F537" s="112" t="str">
        <f t="shared" si="1"/>
        <v>CATALINA PAZ MUNIZAGA CARRERA </v>
      </c>
      <c r="G537" s="100" t="s">
        <v>32716</v>
      </c>
      <c r="H537" s="39" t="s">
        <v>12</v>
      </c>
      <c r="I537" s="27"/>
      <c r="J537" s="189" t="s">
        <v>14</v>
      </c>
      <c r="K537" s="28"/>
    </row>
    <row r="538" ht="22.5" customHeight="1">
      <c r="A538" s="147">
        <v>46178.0</v>
      </c>
      <c r="B538" s="15"/>
      <c r="C538" s="44"/>
      <c r="D538" s="181" t="s">
        <v>32717</v>
      </c>
      <c r="E538" s="100"/>
      <c r="F538" s="112" t="str">
        <f t="shared" si="1"/>
        <v>IGNACIO ISAAC RAMÍREZ GUTIÉRREZ </v>
      </c>
      <c r="G538" s="100" t="s">
        <v>32718</v>
      </c>
      <c r="H538" s="39" t="s">
        <v>12</v>
      </c>
      <c r="I538" s="27"/>
      <c r="J538" s="189" t="s">
        <v>14</v>
      </c>
      <c r="K538" s="28"/>
    </row>
    <row r="539" ht="22.5" customHeight="1">
      <c r="A539" s="147">
        <v>46178.0</v>
      </c>
      <c r="B539" s="15"/>
      <c r="C539" s="44"/>
      <c r="D539" s="181" t="s">
        <v>32719</v>
      </c>
      <c r="E539" s="100"/>
      <c r="F539" s="112" t="str">
        <f t="shared" si="1"/>
        <v>JOSÉ IGNACIO LÓPEZ GUZMÁN </v>
      </c>
      <c r="G539" s="100" t="s">
        <v>32720</v>
      </c>
      <c r="H539" s="190"/>
      <c r="I539" s="27"/>
      <c r="J539" s="189" t="s">
        <v>14</v>
      </c>
      <c r="K539" s="28"/>
    </row>
    <row r="540" ht="22.5" customHeight="1">
      <c r="A540" s="147">
        <v>46178.0</v>
      </c>
      <c r="B540" s="15"/>
      <c r="C540" s="44"/>
      <c r="D540" s="181" t="s">
        <v>32721</v>
      </c>
      <c r="E540" s="100"/>
      <c r="F540" s="112" t="str">
        <f t="shared" si="1"/>
        <v>CARLOS FELIPE PINCHEIRA PINCHEIRA </v>
      </c>
      <c r="G540" s="100" t="s">
        <v>32722</v>
      </c>
      <c r="H540" s="39" t="s">
        <v>12</v>
      </c>
      <c r="I540" s="27"/>
      <c r="J540" s="189" t="s">
        <v>14</v>
      </c>
      <c r="K540" s="28"/>
    </row>
    <row r="541" ht="22.5" customHeight="1">
      <c r="A541" s="147">
        <v>46178.0</v>
      </c>
      <c r="B541" s="15"/>
      <c r="C541" s="44"/>
      <c r="D541" s="181" t="s">
        <v>32723</v>
      </c>
      <c r="E541" s="100"/>
      <c r="F541" s="112" t="str">
        <f t="shared" si="1"/>
        <v>BYRON BRIAN CANALES SALAZAR </v>
      </c>
      <c r="G541" s="100" t="s">
        <v>32724</v>
      </c>
      <c r="H541" s="190"/>
      <c r="I541" s="27"/>
      <c r="J541" s="189" t="s">
        <v>14</v>
      </c>
      <c r="K541" s="28"/>
    </row>
    <row r="542" ht="22.5" customHeight="1">
      <c r="A542" s="147">
        <v>46178.0</v>
      </c>
      <c r="B542" s="15"/>
      <c r="C542" s="44"/>
      <c r="D542" s="181" t="s">
        <v>32725</v>
      </c>
      <c r="E542" s="100"/>
      <c r="F542" s="112" t="str">
        <f t="shared" si="1"/>
        <v>SEBASTIÁN CARTIER TAPIA ALARCÓN </v>
      </c>
      <c r="G542" s="100" t="s">
        <v>32726</v>
      </c>
      <c r="H542" s="39" t="s">
        <v>12</v>
      </c>
      <c r="I542" s="27"/>
      <c r="J542" s="189" t="s">
        <v>14</v>
      </c>
      <c r="K542" s="28"/>
    </row>
    <row r="543" ht="22.5" customHeight="1">
      <c r="A543" s="147">
        <v>46178.0</v>
      </c>
      <c r="B543" s="15"/>
      <c r="C543" s="44"/>
      <c r="D543" s="181" t="s">
        <v>32727</v>
      </c>
      <c r="E543" s="100"/>
      <c r="F543" s="112" t="str">
        <f t="shared" si="1"/>
        <v>DANIEL IGNACIO BLANCO PARRA </v>
      </c>
      <c r="G543" s="100" t="s">
        <v>32728</v>
      </c>
      <c r="H543" s="190"/>
      <c r="I543" s="27"/>
      <c r="J543" s="189" t="s">
        <v>14</v>
      </c>
      <c r="K543" s="28"/>
    </row>
    <row r="544" ht="22.5" customHeight="1">
      <c r="A544" s="147">
        <v>46178.0</v>
      </c>
      <c r="B544" s="46"/>
      <c r="C544" s="44">
        <v>42430.0</v>
      </c>
      <c r="D544" s="181" t="s">
        <v>32729</v>
      </c>
      <c r="E544" s="100"/>
      <c r="F544" s="112" t="str">
        <f t="shared" si="1"/>
        <v>DANIELA GUILLERMINA ARAOS GONZÁLEZ </v>
      </c>
      <c r="G544" s="100" t="s">
        <v>32730</v>
      </c>
      <c r="H544" s="190"/>
      <c r="I544" s="27"/>
      <c r="J544" s="189" t="s">
        <v>17</v>
      </c>
      <c r="K544" s="28"/>
    </row>
    <row r="545" ht="22.5" customHeight="1">
      <c r="A545" s="147">
        <v>46178.0</v>
      </c>
      <c r="B545" s="46"/>
      <c r="C545" s="46" t="s">
        <v>106</v>
      </c>
      <c r="D545" s="181" t="s">
        <v>32731</v>
      </c>
      <c r="E545" s="100"/>
      <c r="F545" s="112" t="str">
        <f t="shared" si="1"/>
        <v>GRICELDA GLORIA BAEZ SAAVEDRA </v>
      </c>
      <c r="G545" s="100" t="s">
        <v>32732</v>
      </c>
      <c r="H545" s="39" t="s">
        <v>12</v>
      </c>
      <c r="I545" s="27"/>
      <c r="J545" s="189" t="s">
        <v>21</v>
      </c>
      <c r="K545" s="23" t="s">
        <v>15</v>
      </c>
    </row>
    <row r="546" ht="22.5" customHeight="1">
      <c r="A546" s="147">
        <v>46178.0</v>
      </c>
      <c r="B546" s="46"/>
      <c r="C546" s="46" t="s">
        <v>1858</v>
      </c>
      <c r="D546" s="181" t="s">
        <v>32733</v>
      </c>
      <c r="E546" s="100"/>
      <c r="F546" s="112" t="str">
        <f t="shared" si="1"/>
        <v>GUSTAVO ENRIQUE LAZO MALDONADO </v>
      </c>
      <c r="G546" s="100" t="s">
        <v>32734</v>
      </c>
      <c r="H546" s="190"/>
      <c r="I546" s="27"/>
      <c r="J546" s="189" t="s">
        <v>21</v>
      </c>
      <c r="K546" s="28"/>
    </row>
    <row r="547" ht="22.5" customHeight="1">
      <c r="A547" s="147">
        <v>46178.0</v>
      </c>
      <c r="B547" s="46"/>
      <c r="C547" s="44"/>
      <c r="D547" s="181" t="s">
        <v>32735</v>
      </c>
      <c r="E547" s="100"/>
      <c r="F547" s="112" t="str">
        <f t="shared" si="1"/>
        <v>FRANCISCA ANTONIA SALINAS ALVEAR </v>
      </c>
      <c r="G547" s="100" t="s">
        <v>32736</v>
      </c>
      <c r="H547" s="39" t="s">
        <v>12</v>
      </c>
      <c r="I547" s="27"/>
      <c r="J547" s="189" t="s">
        <v>14</v>
      </c>
      <c r="K547" s="28"/>
    </row>
    <row r="548" ht="22.5" customHeight="1">
      <c r="A548" s="147">
        <v>46178.0</v>
      </c>
      <c r="B548" s="46"/>
      <c r="C548" s="44"/>
      <c r="D548" s="181" t="s">
        <v>32737</v>
      </c>
      <c r="E548" s="100"/>
      <c r="F548" s="112" t="str">
        <f t="shared" si="1"/>
        <v>ENGER OLGUÍN URBINA </v>
      </c>
      <c r="G548" s="100" t="s">
        <v>23270</v>
      </c>
      <c r="H548" s="190"/>
      <c r="I548" s="27"/>
      <c r="J548" s="191"/>
      <c r="K548" s="28"/>
    </row>
    <row r="549" ht="22.5" customHeight="1">
      <c r="A549" s="147">
        <v>46178.0</v>
      </c>
      <c r="B549" s="46"/>
      <c r="C549" s="44">
        <v>44228.0</v>
      </c>
      <c r="D549" s="181" t="s">
        <v>32738</v>
      </c>
      <c r="E549" s="100"/>
      <c r="F549" s="112" t="str">
        <f t="shared" si="1"/>
        <v>CRISTIAN NIBALDO RIQUELME GONZALEZ </v>
      </c>
      <c r="G549" s="100" t="s">
        <v>32739</v>
      </c>
      <c r="H549" s="39" t="s">
        <v>12</v>
      </c>
      <c r="I549" s="27"/>
      <c r="J549" s="189" t="s">
        <v>17</v>
      </c>
      <c r="K549" s="23"/>
    </row>
    <row r="550" ht="22.5" customHeight="1">
      <c r="A550" s="147">
        <v>46178.0</v>
      </c>
      <c r="B550" s="46"/>
      <c r="C550" s="44"/>
      <c r="D550" s="181" t="s">
        <v>32740</v>
      </c>
      <c r="E550" s="100"/>
      <c r="F550" s="112" t="str">
        <f t="shared" si="1"/>
        <v>BASTIAN ALEXANDER OCARANZA BAHAMONDEZ </v>
      </c>
      <c r="G550" s="100" t="s">
        <v>17079</v>
      </c>
      <c r="H550" s="39" t="s">
        <v>12</v>
      </c>
      <c r="I550" s="27"/>
      <c r="J550" s="189" t="s">
        <v>14</v>
      </c>
      <c r="K550" s="28"/>
    </row>
    <row r="551" ht="22.5" customHeight="1">
      <c r="A551" s="147">
        <v>46178.0</v>
      </c>
      <c r="B551" s="46"/>
      <c r="C551" s="44"/>
      <c r="D551" s="181" t="s">
        <v>32741</v>
      </c>
      <c r="E551" s="100"/>
      <c r="F551" s="112" t="str">
        <f t="shared" si="1"/>
        <v>FRANCO ADRIAN PASQUIER </v>
      </c>
      <c r="G551" s="100" t="s">
        <v>32742</v>
      </c>
      <c r="H551" s="39" t="s">
        <v>12</v>
      </c>
      <c r="I551" s="27"/>
      <c r="J551" s="189" t="s">
        <v>17</v>
      </c>
      <c r="K551" s="23" t="s">
        <v>15</v>
      </c>
    </row>
    <row r="552" ht="22.5" customHeight="1">
      <c r="A552" s="147">
        <v>46178.0</v>
      </c>
      <c r="B552" s="46"/>
      <c r="C552" s="44">
        <v>45139.0</v>
      </c>
      <c r="D552" s="181" t="s">
        <v>32743</v>
      </c>
      <c r="E552" s="100"/>
      <c r="F552" s="112" t="str">
        <f t="shared" si="1"/>
        <v>JAIRO DANIEL ALEXANDER AVILÉS VICENCIO </v>
      </c>
      <c r="G552" s="100" t="s">
        <v>13290</v>
      </c>
      <c r="H552" s="190"/>
      <c r="I552" s="27"/>
      <c r="J552" s="189" t="s">
        <v>17</v>
      </c>
      <c r="K552" s="28"/>
    </row>
    <row r="553" ht="22.5" customHeight="1">
      <c r="A553" s="147">
        <v>46178.0</v>
      </c>
      <c r="B553" s="15"/>
      <c r="C553" s="46" t="s">
        <v>106</v>
      </c>
      <c r="D553" s="181" t="s">
        <v>32744</v>
      </c>
      <c r="E553" s="100"/>
      <c r="F553" s="112" t="str">
        <f t="shared" si="1"/>
        <v>GLORIA LAURA MUÑOZ GONZÁLEZ </v>
      </c>
      <c r="G553" s="100" t="s">
        <v>32745</v>
      </c>
      <c r="H553" s="39" t="s">
        <v>12</v>
      </c>
      <c r="I553" s="27"/>
      <c r="J553" s="189" t="s">
        <v>21</v>
      </c>
      <c r="K553" s="23" t="s">
        <v>15</v>
      </c>
    </row>
    <row r="554" ht="22.5" customHeight="1">
      <c r="A554" s="147">
        <v>46178.0</v>
      </c>
      <c r="B554" s="46"/>
      <c r="C554" s="44">
        <v>41883.0</v>
      </c>
      <c r="D554" s="181" t="s">
        <v>31218</v>
      </c>
      <c r="E554" s="100"/>
      <c r="F554" s="112" t="str">
        <f t="shared" si="1"/>
        <v>TELMA DEL CARMEN SÁNCHEZ BURGOS </v>
      </c>
      <c r="G554" s="100" t="s">
        <v>31219</v>
      </c>
      <c r="H554" s="190"/>
      <c r="I554" s="27"/>
      <c r="J554" s="189" t="s">
        <v>17</v>
      </c>
      <c r="K554" s="28"/>
    </row>
    <row r="555" ht="22.5" customHeight="1">
      <c r="A555" s="147">
        <v>46178.0</v>
      </c>
      <c r="B555" s="15"/>
      <c r="C555" s="46" t="s">
        <v>228</v>
      </c>
      <c r="D555" s="181" t="s">
        <v>32746</v>
      </c>
      <c r="E555" s="100"/>
      <c r="F555" s="112" t="str">
        <f t="shared" si="1"/>
        <v>JORGE MAURICIO ESCOBAR LILLO </v>
      </c>
      <c r="G555" s="100" t="s">
        <v>32747</v>
      </c>
      <c r="H555" s="190"/>
      <c r="I555" s="27"/>
      <c r="J555" s="189" t="s">
        <v>21</v>
      </c>
      <c r="K555" s="28"/>
    </row>
    <row r="556" ht="22.5" customHeight="1">
      <c r="A556" s="147">
        <v>46178.0</v>
      </c>
      <c r="B556" s="46"/>
      <c r="C556" s="46" t="s">
        <v>106</v>
      </c>
      <c r="D556" s="181" t="s">
        <v>32748</v>
      </c>
      <c r="E556" s="100"/>
      <c r="F556" s="112" t="str">
        <f t="shared" si="1"/>
        <v>MARÍA LORENA ALBERTINA CUETO BERNAL </v>
      </c>
      <c r="G556" s="100" t="s">
        <v>32749</v>
      </c>
      <c r="H556" s="39" t="s">
        <v>12</v>
      </c>
      <c r="I556" s="27"/>
      <c r="J556" s="189" t="s">
        <v>21</v>
      </c>
      <c r="K556" s="23" t="s">
        <v>15</v>
      </c>
    </row>
    <row r="557" ht="22.5" customHeight="1">
      <c r="A557" s="147">
        <v>46178.0</v>
      </c>
      <c r="B557" s="46"/>
      <c r="C557" s="44">
        <v>44593.0</v>
      </c>
      <c r="D557" s="181" t="s">
        <v>32750</v>
      </c>
      <c r="E557" s="100"/>
      <c r="F557" s="112" t="str">
        <f t="shared" si="1"/>
        <v>DANILO ALEJANDRO FUENTES SOTO </v>
      </c>
      <c r="G557" s="100" t="s">
        <v>11861</v>
      </c>
      <c r="H557" s="39" t="s">
        <v>12</v>
      </c>
      <c r="I557" s="27"/>
      <c r="J557" s="189" t="s">
        <v>17</v>
      </c>
      <c r="K557" s="23" t="s">
        <v>15</v>
      </c>
    </row>
    <row r="558" ht="22.5" customHeight="1">
      <c r="A558" s="147">
        <v>46178.0</v>
      </c>
      <c r="B558" s="46"/>
      <c r="C558" s="46" t="s">
        <v>29067</v>
      </c>
      <c r="D558" s="181" t="s">
        <v>32751</v>
      </c>
      <c r="E558" s="100"/>
      <c r="F558" s="112" t="str">
        <f t="shared" si="1"/>
        <v>FELIPE ANDRÉS HERNÁNDEZ SAAVEDRA </v>
      </c>
      <c r="G558" s="100" t="s">
        <v>32752</v>
      </c>
      <c r="H558" s="190"/>
      <c r="I558" s="27"/>
      <c r="J558" s="189" t="s">
        <v>21</v>
      </c>
      <c r="K558" s="28"/>
    </row>
    <row r="559" ht="22.5" customHeight="1">
      <c r="A559" s="147">
        <v>46178.0</v>
      </c>
      <c r="B559" s="46"/>
      <c r="C559" s="46"/>
      <c r="D559" s="181" t="s">
        <v>32753</v>
      </c>
      <c r="E559" s="100"/>
      <c r="F559" s="112" t="str">
        <f t="shared" si="1"/>
        <v>CRISTIAN GABRIEL PLOTZ INOSTROZA </v>
      </c>
      <c r="G559" s="100" t="s">
        <v>32754</v>
      </c>
      <c r="H559" s="39" t="s">
        <v>12</v>
      </c>
      <c r="I559" s="27"/>
      <c r="J559" s="189" t="s">
        <v>14</v>
      </c>
      <c r="K559" s="28"/>
    </row>
    <row r="560" ht="22.5" customHeight="1">
      <c r="A560" s="147">
        <v>46178.0</v>
      </c>
      <c r="B560" s="46"/>
      <c r="C560" s="46" t="s">
        <v>9052</v>
      </c>
      <c r="D560" s="181" t="s">
        <v>32755</v>
      </c>
      <c r="E560" s="100"/>
      <c r="F560" s="112" t="str">
        <f t="shared" si="1"/>
        <v>DANIEL ENRIQUE AROS UBEDA </v>
      </c>
      <c r="G560" s="100" t="s">
        <v>32756</v>
      </c>
      <c r="H560" s="39" t="s">
        <v>12</v>
      </c>
      <c r="I560" s="27"/>
      <c r="J560" s="189" t="s">
        <v>21</v>
      </c>
      <c r="K560" s="23" t="s">
        <v>15</v>
      </c>
    </row>
    <row r="561" ht="22.5" customHeight="1">
      <c r="A561" s="147">
        <v>46178.0</v>
      </c>
      <c r="B561" s="46"/>
      <c r="C561" s="46" t="s">
        <v>232</v>
      </c>
      <c r="D561" s="181" t="s">
        <v>32757</v>
      </c>
      <c r="E561" s="100"/>
      <c r="F561" s="112" t="str">
        <f t="shared" si="1"/>
        <v>MACARENA SOLANGE ECHEVERRÍA MARAMBIO </v>
      </c>
      <c r="G561" s="100" t="s">
        <v>32758</v>
      </c>
      <c r="H561" s="190"/>
      <c r="I561" s="27"/>
      <c r="J561" s="189" t="s">
        <v>26</v>
      </c>
      <c r="K561" s="28"/>
    </row>
    <row r="562" ht="22.5" customHeight="1">
      <c r="A562" s="147">
        <v>46178.0</v>
      </c>
      <c r="B562" s="15"/>
      <c r="C562" s="44"/>
      <c r="D562" s="181" t="s">
        <v>32759</v>
      </c>
      <c r="E562" s="100"/>
      <c r="F562" s="112" t="str">
        <f t="shared" si="1"/>
        <v>ALLAN RODRIGO NIETO RIVERA </v>
      </c>
      <c r="G562" s="100" t="s">
        <v>20140</v>
      </c>
      <c r="H562" s="39" t="s">
        <v>12</v>
      </c>
      <c r="I562" s="27"/>
      <c r="J562" s="189" t="s">
        <v>14</v>
      </c>
      <c r="K562" s="28"/>
    </row>
    <row r="563" ht="22.5" customHeight="1">
      <c r="A563" s="147">
        <v>46178.0</v>
      </c>
      <c r="B563" s="15"/>
      <c r="C563" s="44"/>
      <c r="D563" s="181" t="s">
        <v>32760</v>
      </c>
      <c r="E563" s="100"/>
      <c r="F563" s="112" t="str">
        <f t="shared" si="1"/>
        <v>CLAUDIO ANDRÉS ANWANDTER VILLARROEL </v>
      </c>
      <c r="G563" s="100" t="s">
        <v>32761</v>
      </c>
      <c r="H563" s="39" t="s">
        <v>12</v>
      </c>
      <c r="I563" s="27"/>
      <c r="J563" s="189" t="s">
        <v>14</v>
      </c>
      <c r="K563" s="28"/>
    </row>
    <row r="564" ht="22.5" customHeight="1">
      <c r="A564" s="147">
        <v>46178.0</v>
      </c>
      <c r="B564" s="46"/>
      <c r="C564" s="44"/>
      <c r="D564" s="181" t="s">
        <v>32762</v>
      </c>
      <c r="E564" s="100"/>
      <c r="F564" s="112" t="str">
        <f t="shared" si="1"/>
        <v>OSCAR BORIS ACUÑA RIVAS </v>
      </c>
      <c r="G564" s="100" t="s">
        <v>32763</v>
      </c>
      <c r="H564" s="190"/>
      <c r="I564" s="27"/>
      <c r="J564" s="189" t="s">
        <v>14</v>
      </c>
      <c r="K564" s="28"/>
    </row>
    <row r="565" ht="22.5" customHeight="1">
      <c r="A565" s="147">
        <v>46178.0</v>
      </c>
      <c r="B565" s="46"/>
      <c r="C565" s="46" t="s">
        <v>6333</v>
      </c>
      <c r="D565" s="181" t="s">
        <v>32764</v>
      </c>
      <c r="E565" s="100"/>
      <c r="F565" s="112" t="str">
        <f t="shared" si="1"/>
        <v>CHRISTIAN ROBERTO LOPEZ COVARRUBIAS </v>
      </c>
      <c r="G565" s="100" t="s">
        <v>6334</v>
      </c>
      <c r="H565" s="190"/>
      <c r="I565" s="27"/>
      <c r="J565" s="189" t="s">
        <v>21</v>
      </c>
      <c r="K565" s="28"/>
    </row>
    <row r="566" ht="22.5" customHeight="1">
      <c r="A566" s="147">
        <v>46178.0</v>
      </c>
      <c r="B566" s="15"/>
      <c r="C566" s="44">
        <v>41974.0</v>
      </c>
      <c r="D566" s="181" t="s">
        <v>21577</v>
      </c>
      <c r="E566" s="100"/>
      <c r="F566" s="112" t="str">
        <f t="shared" si="1"/>
        <v>LESLIE DIANA LÓPEZ SÁEZ </v>
      </c>
      <c r="G566" s="100" t="s">
        <v>21578</v>
      </c>
      <c r="H566" s="190"/>
      <c r="I566" s="27"/>
      <c r="J566" s="189" t="s">
        <v>17</v>
      </c>
      <c r="K566" s="28"/>
    </row>
    <row r="567" ht="22.5" customHeight="1">
      <c r="A567" s="147">
        <v>46178.0</v>
      </c>
      <c r="B567" s="15"/>
      <c r="C567" s="44" t="s">
        <v>106</v>
      </c>
      <c r="D567" s="181" t="s">
        <v>32765</v>
      </c>
      <c r="E567" s="100"/>
      <c r="F567" s="112" t="str">
        <f t="shared" si="1"/>
        <v>SERGIO ANDRES JIMENEZ ILLANES </v>
      </c>
      <c r="G567" s="100" t="s">
        <v>32766</v>
      </c>
      <c r="H567" s="39" t="s">
        <v>12</v>
      </c>
      <c r="I567" s="27"/>
      <c r="J567" s="189" t="s">
        <v>21</v>
      </c>
      <c r="K567" s="23" t="s">
        <v>15</v>
      </c>
    </row>
    <row r="568" ht="22.5" customHeight="1">
      <c r="A568" s="147">
        <v>46178.0</v>
      </c>
      <c r="B568" s="15"/>
      <c r="C568" s="44"/>
      <c r="D568" s="181" t="s">
        <v>32767</v>
      </c>
      <c r="E568" s="100"/>
      <c r="F568" s="112" t="str">
        <f t="shared" si="1"/>
        <v>JEINER ALEXIS MICOLTA COLORADO </v>
      </c>
      <c r="G568" s="100" t="s">
        <v>32768</v>
      </c>
      <c r="H568" s="190"/>
      <c r="I568" s="27"/>
      <c r="J568" s="191" t="s">
        <v>14</v>
      </c>
      <c r="K568" s="28"/>
    </row>
    <row r="569" ht="22.5" customHeight="1">
      <c r="A569" s="147">
        <v>46178.0</v>
      </c>
      <c r="B569" s="15"/>
      <c r="C569" s="44"/>
      <c r="D569" s="181" t="s">
        <v>32769</v>
      </c>
      <c r="E569" s="100"/>
      <c r="F569" s="112" t="str">
        <f t="shared" si="1"/>
        <v>ANNAIS KARINA CISTERNAS VILDÓSOLA </v>
      </c>
      <c r="G569" s="100" t="s">
        <v>32770</v>
      </c>
      <c r="H569" s="190"/>
      <c r="I569" s="27"/>
      <c r="J569" s="191"/>
      <c r="K569" s="28"/>
    </row>
    <row r="570" ht="22.5" customHeight="1">
      <c r="A570" s="147">
        <v>46178.0</v>
      </c>
      <c r="B570" s="15"/>
      <c r="C570" s="44"/>
      <c r="D570" s="181" t="s">
        <v>32771</v>
      </c>
      <c r="E570" s="100"/>
      <c r="F570" s="112" t="str">
        <f t="shared" si="1"/>
        <v>ANTONIA FRANCISCA ESCOBAR MOLINA </v>
      </c>
      <c r="G570" s="100" t="s">
        <v>32772</v>
      </c>
      <c r="H570" s="39" t="s">
        <v>12</v>
      </c>
      <c r="I570" s="27"/>
      <c r="J570" s="191" t="s">
        <v>14</v>
      </c>
      <c r="K570" s="28"/>
    </row>
    <row r="571" ht="22.5" customHeight="1">
      <c r="A571" s="147">
        <v>46178.0</v>
      </c>
      <c r="B571" s="15"/>
      <c r="C571" s="44"/>
      <c r="D571" s="181" t="s">
        <v>32773</v>
      </c>
      <c r="E571" s="100"/>
      <c r="F571" s="112" t="str">
        <f t="shared" si="1"/>
        <v>ANGELO ANTONIO JOSÉ CASTELLETTO OLAVARRÍA </v>
      </c>
      <c r="G571" s="100" t="s">
        <v>32774</v>
      </c>
      <c r="H571" s="39"/>
      <c r="I571" s="27"/>
      <c r="J571" s="191"/>
      <c r="K571" s="28"/>
    </row>
    <row r="572" ht="22.5" customHeight="1">
      <c r="A572" s="147">
        <v>46178.0</v>
      </c>
      <c r="B572" s="15"/>
      <c r="C572" s="44"/>
      <c r="D572" s="181" t="s">
        <v>32775</v>
      </c>
      <c r="E572" s="100"/>
      <c r="F572" s="112" t="str">
        <f t="shared" si="1"/>
        <v>SEBASTIÁN ALEJANDRO SANTIS MARTÍNEZ </v>
      </c>
      <c r="G572" s="100" t="s">
        <v>31765</v>
      </c>
      <c r="H572" s="190"/>
      <c r="I572" s="27"/>
      <c r="J572" s="191"/>
      <c r="K572" s="28"/>
    </row>
    <row r="573" ht="22.5" customHeight="1">
      <c r="A573" s="147">
        <v>46178.0</v>
      </c>
      <c r="B573" s="15"/>
      <c r="C573" s="44"/>
      <c r="D573" s="181" t="s">
        <v>32776</v>
      </c>
      <c r="E573" s="100"/>
      <c r="F573" s="112" t="str">
        <f t="shared" si="1"/>
        <v>JOEL ALEXIS NAHUELANCA RODRÍGUEZ </v>
      </c>
      <c r="G573" s="100" t="s">
        <v>32777</v>
      </c>
      <c r="H573" s="190"/>
      <c r="I573" s="27"/>
      <c r="J573" s="191" t="s">
        <v>14</v>
      </c>
      <c r="K573" s="28"/>
    </row>
    <row r="574" ht="22.5" customHeight="1">
      <c r="A574" s="147">
        <v>46178.0</v>
      </c>
      <c r="B574" s="15"/>
      <c r="C574" s="44"/>
      <c r="D574" s="181" t="s">
        <v>32778</v>
      </c>
      <c r="E574" s="100"/>
      <c r="F574" s="112" t="str">
        <f t="shared" si="1"/>
        <v>CARLOS JAVIER RIVERO AZUAJE </v>
      </c>
      <c r="G574" s="100" t="s">
        <v>32779</v>
      </c>
      <c r="H574" s="39" t="s">
        <v>12</v>
      </c>
      <c r="I574" s="27"/>
      <c r="J574" s="191" t="s">
        <v>14</v>
      </c>
      <c r="K574" s="28"/>
    </row>
    <row r="575" ht="22.5" customHeight="1">
      <c r="A575" s="147">
        <v>46178.0</v>
      </c>
      <c r="B575" s="15"/>
      <c r="C575" s="44"/>
      <c r="D575" s="181" t="s">
        <v>32780</v>
      </c>
      <c r="E575" s="100"/>
      <c r="F575" s="112" t="str">
        <f t="shared" si="1"/>
        <v>CRISTOPHER ALEXIS PACHECO CIFUENTES </v>
      </c>
      <c r="G575" s="100" t="s">
        <v>32781</v>
      </c>
      <c r="H575" s="39" t="s">
        <v>12</v>
      </c>
      <c r="I575" s="27"/>
      <c r="J575" s="189" t="s">
        <v>14</v>
      </c>
      <c r="K575" s="28"/>
    </row>
    <row r="576" ht="22.5" customHeight="1">
      <c r="A576" s="147">
        <v>46178.0</v>
      </c>
      <c r="B576" s="15"/>
      <c r="C576" s="44"/>
      <c r="D576" s="181" t="s">
        <v>32782</v>
      </c>
      <c r="E576" s="100"/>
      <c r="F576" s="112" t="str">
        <f t="shared" si="1"/>
        <v>ELSA PAOLA FUENTES ESPINOSA </v>
      </c>
      <c r="G576" s="100" t="s">
        <v>32783</v>
      </c>
      <c r="H576" s="190"/>
      <c r="I576" s="27"/>
      <c r="J576" s="189" t="s">
        <v>14</v>
      </c>
      <c r="K576" s="28"/>
    </row>
    <row r="577" ht="22.5" customHeight="1">
      <c r="A577" s="147">
        <v>46178.0</v>
      </c>
      <c r="B577" s="46"/>
      <c r="C577" s="44">
        <v>44652.0</v>
      </c>
      <c r="D577" s="181" t="s">
        <v>22364</v>
      </c>
      <c r="E577" s="100"/>
      <c r="F577" s="112" t="str">
        <f t="shared" si="1"/>
        <v>PRISCILLA NANCY EMBRY GONZÁLEZ </v>
      </c>
      <c r="G577" s="100" t="s">
        <v>22365</v>
      </c>
      <c r="H577" s="39" t="s">
        <v>12</v>
      </c>
      <c r="I577" s="27"/>
      <c r="J577" s="189" t="s">
        <v>17</v>
      </c>
      <c r="K577" s="23" t="s">
        <v>20</v>
      </c>
    </row>
    <row r="578" ht="22.5" customHeight="1">
      <c r="A578" s="147">
        <v>46178.0</v>
      </c>
      <c r="B578" s="15"/>
      <c r="C578" s="44"/>
      <c r="D578" s="181" t="s">
        <v>32784</v>
      </c>
      <c r="E578" s="100"/>
      <c r="F578" s="112" t="str">
        <f t="shared" si="1"/>
        <v>SABKA ANTONELLA GARAY VERGARA </v>
      </c>
      <c r="G578" s="100" t="s">
        <v>32785</v>
      </c>
      <c r="H578" s="190"/>
      <c r="I578" s="27"/>
      <c r="J578" s="191"/>
      <c r="K578" s="28"/>
    </row>
    <row r="579" ht="22.5" customHeight="1">
      <c r="A579" s="147">
        <v>46178.0</v>
      </c>
      <c r="B579" s="15"/>
      <c r="C579" s="44"/>
      <c r="D579" s="181" t="s">
        <v>32786</v>
      </c>
      <c r="E579" s="100"/>
      <c r="F579" s="112" t="str">
        <f t="shared" si="1"/>
        <v>CONSTANZA ESTEFANÍA HASAN CARRASCO </v>
      </c>
      <c r="G579" s="100" t="s">
        <v>32787</v>
      </c>
      <c r="H579" s="190"/>
      <c r="I579" s="27"/>
      <c r="J579" s="189" t="s">
        <v>14</v>
      </c>
      <c r="K579" s="28"/>
    </row>
    <row r="580" ht="22.5" customHeight="1">
      <c r="A580" s="147">
        <v>46178.0</v>
      </c>
      <c r="B580" s="15"/>
      <c r="C580" s="44"/>
      <c r="D580" s="181" t="s">
        <v>32788</v>
      </c>
      <c r="E580" s="100"/>
      <c r="F580" s="112" t="str">
        <f t="shared" si="1"/>
        <v>KEVIN NICOLÁS GONZÁLEZ MOENA </v>
      </c>
      <c r="G580" s="100" t="s">
        <v>32789</v>
      </c>
      <c r="H580" s="39" t="s">
        <v>12</v>
      </c>
      <c r="I580" s="27"/>
      <c r="J580" s="189" t="s">
        <v>14</v>
      </c>
      <c r="K580" s="28"/>
    </row>
    <row r="581" ht="22.5" customHeight="1">
      <c r="A581" s="147">
        <v>46178.0</v>
      </c>
      <c r="B581" s="15"/>
      <c r="C581" s="44" t="s">
        <v>122</v>
      </c>
      <c r="D581" s="181" t="s">
        <v>32790</v>
      </c>
      <c r="E581" s="100"/>
      <c r="F581" s="112" t="str">
        <f t="shared" si="1"/>
        <v>ISABEL ROXANA VERA ARAYA </v>
      </c>
      <c r="G581" s="100" t="s">
        <v>22448</v>
      </c>
      <c r="H581" s="39" t="s">
        <v>12</v>
      </c>
      <c r="I581" s="27"/>
      <c r="J581" s="189" t="s">
        <v>26</v>
      </c>
      <c r="K581" s="28"/>
    </row>
    <row r="582" ht="22.5" customHeight="1">
      <c r="A582" s="147">
        <v>46178.0</v>
      </c>
      <c r="B582" s="15"/>
      <c r="C582" s="44"/>
      <c r="D582" s="181" t="s">
        <v>32791</v>
      </c>
      <c r="E582" s="100"/>
      <c r="F582" s="112" t="str">
        <f t="shared" si="1"/>
        <v>VÍCTOR ANDRÉS GONZÁLEZ CASTRO </v>
      </c>
      <c r="G582" s="100" t="s">
        <v>22862</v>
      </c>
      <c r="H582" s="39" t="s">
        <v>12</v>
      </c>
      <c r="I582" s="27"/>
      <c r="J582" s="189" t="s">
        <v>14</v>
      </c>
      <c r="K582" s="28"/>
    </row>
    <row r="583" ht="22.5" customHeight="1">
      <c r="A583" s="147">
        <v>46178.0</v>
      </c>
      <c r="B583" s="15"/>
      <c r="C583" s="44" t="s">
        <v>26588</v>
      </c>
      <c r="D583" s="181" t="s">
        <v>32792</v>
      </c>
      <c r="E583" s="100"/>
      <c r="F583" s="112" t="str">
        <f t="shared" si="1"/>
        <v>BERNARDO SIGIFREDO CARO MUÑOZ </v>
      </c>
      <c r="G583" s="100" t="s">
        <v>32793</v>
      </c>
      <c r="H583" s="39" t="s">
        <v>12</v>
      </c>
      <c r="I583" s="27"/>
      <c r="J583" s="189" t="s">
        <v>21</v>
      </c>
      <c r="K583" s="23" t="s">
        <v>15</v>
      </c>
    </row>
    <row r="584" ht="22.5" customHeight="1">
      <c r="A584" s="147">
        <v>46178.0</v>
      </c>
      <c r="B584" s="15"/>
      <c r="C584" s="44" t="s">
        <v>232</v>
      </c>
      <c r="D584" s="181" t="s">
        <v>32794</v>
      </c>
      <c r="E584" s="100"/>
      <c r="F584" s="112" t="str">
        <f t="shared" si="1"/>
        <v>JULIO GUIDO ARBULU VILLALÓN </v>
      </c>
      <c r="G584" s="100" t="s">
        <v>32795</v>
      </c>
      <c r="H584" s="39" t="s">
        <v>12</v>
      </c>
      <c r="I584" s="27"/>
      <c r="J584" s="189" t="s">
        <v>21</v>
      </c>
      <c r="K584" s="23" t="s">
        <v>22</v>
      </c>
    </row>
    <row r="585" ht="22.5" customHeight="1">
      <c r="A585" s="147">
        <v>46178.0</v>
      </c>
      <c r="B585" s="15"/>
      <c r="C585" s="44"/>
      <c r="D585" s="181" t="s">
        <v>32796</v>
      </c>
      <c r="E585" s="100"/>
      <c r="F585" s="112" t="str">
        <f t="shared" si="1"/>
        <v>ROMINA SCARLETT CARVAJAL VILLAGRA </v>
      </c>
      <c r="G585" s="100" t="s">
        <v>32797</v>
      </c>
      <c r="H585" s="39" t="s">
        <v>12</v>
      </c>
      <c r="I585" s="27"/>
      <c r="J585" s="191" t="s">
        <v>14</v>
      </c>
      <c r="K585" s="28"/>
    </row>
    <row r="586" ht="22.5" customHeight="1">
      <c r="A586" s="147">
        <v>46178.0</v>
      </c>
      <c r="B586" s="15"/>
      <c r="C586" s="44"/>
      <c r="D586" s="181" t="s">
        <v>32798</v>
      </c>
      <c r="E586" s="100"/>
      <c r="F586" s="112" t="str">
        <f t="shared" si="1"/>
        <v>JEREMY NORMAN ARAYA BAHAMONDES </v>
      </c>
      <c r="G586" s="100" t="s">
        <v>32799</v>
      </c>
      <c r="H586" s="39" t="s">
        <v>12</v>
      </c>
      <c r="I586" s="27"/>
      <c r="J586" s="191" t="s">
        <v>14</v>
      </c>
      <c r="K586" s="28"/>
    </row>
    <row r="587" ht="22.5" customHeight="1">
      <c r="A587" s="147">
        <v>46178.0</v>
      </c>
      <c r="B587" s="15"/>
      <c r="C587" s="46" t="s">
        <v>106</v>
      </c>
      <c r="D587" s="181" t="s">
        <v>32800</v>
      </c>
      <c r="E587" s="100"/>
      <c r="F587" s="112" t="str">
        <f t="shared" si="1"/>
        <v>CÉSAR MANUEL ESPINOZA VERGARA </v>
      </c>
      <c r="G587" s="100" t="s">
        <v>32801</v>
      </c>
      <c r="H587" s="39" t="s">
        <v>12</v>
      </c>
      <c r="I587" s="27"/>
      <c r="J587" s="189" t="s">
        <v>21</v>
      </c>
      <c r="K587" s="23" t="s">
        <v>18</v>
      </c>
    </row>
    <row r="588" ht="22.5" customHeight="1">
      <c r="A588" s="147">
        <v>46178.0</v>
      </c>
      <c r="B588" s="15"/>
      <c r="C588" s="44"/>
      <c r="D588" s="181" t="s">
        <v>30242</v>
      </c>
      <c r="E588" s="100"/>
      <c r="F588" s="112" t="str">
        <f t="shared" si="1"/>
        <v>VICTORIA MONTENEGRO STREETER </v>
      </c>
      <c r="G588" s="100" t="s">
        <v>9501</v>
      </c>
      <c r="H588" s="39" t="s">
        <v>12</v>
      </c>
      <c r="I588" s="27"/>
      <c r="J588" s="189" t="s">
        <v>14</v>
      </c>
      <c r="K588" s="28"/>
    </row>
    <row r="589" ht="22.5" customHeight="1">
      <c r="A589" s="147">
        <v>46178.0</v>
      </c>
      <c r="B589" s="46"/>
      <c r="C589" s="44">
        <v>45078.0</v>
      </c>
      <c r="D589" s="181" t="s">
        <v>32802</v>
      </c>
      <c r="E589" s="100" t="s">
        <v>32803</v>
      </c>
      <c r="F589" s="112" t="str">
        <f t="shared" si="1"/>
        <v>ANDREA LORETO GONZALEZ CONCA</v>
      </c>
      <c r="G589" s="100" t="s">
        <v>32804</v>
      </c>
      <c r="H589" s="39" t="s">
        <v>12</v>
      </c>
      <c r="I589" s="27"/>
      <c r="J589" s="189" t="s">
        <v>19</v>
      </c>
      <c r="K589" s="23" t="s">
        <v>15</v>
      </c>
    </row>
    <row r="590" ht="22.5" customHeight="1">
      <c r="A590" s="147">
        <v>46178.0</v>
      </c>
      <c r="B590" s="46"/>
      <c r="C590" s="46" t="s">
        <v>13996</v>
      </c>
      <c r="D590" s="181" t="s">
        <v>32805</v>
      </c>
      <c r="E590" s="100" t="s">
        <v>32806</v>
      </c>
      <c r="F590" s="112" t="str">
        <f t="shared" si="1"/>
        <v>NICOLAS ANTONIO RAMOS ORTEGA</v>
      </c>
      <c r="G590" s="100" t="s">
        <v>32807</v>
      </c>
      <c r="H590" s="39" t="s">
        <v>12</v>
      </c>
      <c r="I590" s="27"/>
      <c r="J590" s="189" t="s">
        <v>26</v>
      </c>
      <c r="K590" s="28"/>
    </row>
    <row r="591" ht="22.5" customHeight="1">
      <c r="A591" s="147">
        <v>46178.0</v>
      </c>
      <c r="B591" s="46"/>
      <c r="C591" s="46" t="s">
        <v>106</v>
      </c>
      <c r="D591" s="181" t="s">
        <v>32808</v>
      </c>
      <c r="E591" s="100" t="s">
        <v>32809</v>
      </c>
      <c r="F591" s="112" t="str">
        <f t="shared" si="1"/>
        <v>MAXIMO ALEJANDRO MIRANDA PICARDI</v>
      </c>
      <c r="G591" s="100" t="s">
        <v>32810</v>
      </c>
      <c r="H591" s="39" t="s">
        <v>12</v>
      </c>
      <c r="I591" s="27"/>
      <c r="J591" s="189" t="s">
        <v>21</v>
      </c>
      <c r="K591" s="23" t="s">
        <v>15</v>
      </c>
    </row>
    <row r="592" ht="22.5" customHeight="1">
      <c r="A592" s="147">
        <v>46178.0</v>
      </c>
      <c r="B592" s="46"/>
      <c r="C592" s="46" t="s">
        <v>106</v>
      </c>
      <c r="D592" s="181" t="s">
        <v>32811</v>
      </c>
      <c r="E592" s="100" t="s">
        <v>32812</v>
      </c>
      <c r="F592" s="112" t="str">
        <f t="shared" si="1"/>
        <v>MARIO ARMANDO DURAN ARAYA</v>
      </c>
      <c r="G592" s="100" t="s">
        <v>32813</v>
      </c>
      <c r="H592" s="39" t="s">
        <v>12</v>
      </c>
      <c r="I592" s="27"/>
      <c r="J592" s="189" t="s">
        <v>21</v>
      </c>
      <c r="K592" s="28"/>
    </row>
    <row r="593" ht="22.5" customHeight="1">
      <c r="A593" s="147">
        <v>46178.0</v>
      </c>
      <c r="B593" s="46"/>
      <c r="C593" s="44"/>
      <c r="D593" s="181" t="s">
        <v>32814</v>
      </c>
      <c r="E593" s="100" t="s">
        <v>32815</v>
      </c>
      <c r="F593" s="112" t="str">
        <f t="shared" si="1"/>
        <v>ROBERTO FERNANDO DIAZ BUSTAMANTE</v>
      </c>
      <c r="G593" s="100" t="s">
        <v>32816</v>
      </c>
      <c r="H593" s="39" t="s">
        <v>12</v>
      </c>
      <c r="I593" s="27"/>
      <c r="J593" s="189" t="s">
        <v>17</v>
      </c>
      <c r="K593" s="23" t="s">
        <v>15</v>
      </c>
    </row>
    <row r="594" ht="22.5" customHeight="1">
      <c r="A594" s="147">
        <v>46181.0</v>
      </c>
      <c r="B594" s="15">
        <v>46142.0</v>
      </c>
      <c r="C594" s="44">
        <v>43862.0</v>
      </c>
      <c r="D594" s="181" t="s">
        <v>32817</v>
      </c>
      <c r="E594" s="100"/>
      <c r="F594" s="112" t="str">
        <f t="shared" si="1"/>
        <v>PABLO ANDRÉS ALVARADO OLIVARES </v>
      </c>
      <c r="G594" s="100" t="s">
        <v>32818</v>
      </c>
      <c r="H594" s="39" t="s">
        <v>12</v>
      </c>
      <c r="I594" s="27"/>
      <c r="J594" s="189" t="s">
        <v>17</v>
      </c>
      <c r="K594" s="23" t="s">
        <v>15</v>
      </c>
    </row>
    <row r="595" ht="22.5" customHeight="1">
      <c r="A595" s="147">
        <v>46181.0</v>
      </c>
      <c r="B595" s="15">
        <v>46155.0</v>
      </c>
      <c r="C595" s="44">
        <v>45383.0</v>
      </c>
      <c r="D595" s="181" t="s">
        <v>32819</v>
      </c>
      <c r="E595" s="100"/>
      <c r="F595" s="112" t="str">
        <f t="shared" si="1"/>
        <v>SOFIA RODRIGUEZ MAFE </v>
      </c>
      <c r="G595" s="100" t="s">
        <v>32820</v>
      </c>
      <c r="H595" s="39" t="s">
        <v>12</v>
      </c>
      <c r="I595" s="27"/>
      <c r="J595" s="189" t="s">
        <v>17</v>
      </c>
      <c r="K595" s="23" t="s">
        <v>15</v>
      </c>
    </row>
    <row r="596" ht="22.5" customHeight="1">
      <c r="A596" s="147">
        <v>46181.0</v>
      </c>
      <c r="B596" s="15">
        <v>46161.0</v>
      </c>
      <c r="C596" s="44">
        <v>45261.0</v>
      </c>
      <c r="D596" s="181" t="s">
        <v>32821</v>
      </c>
      <c r="E596" s="100"/>
      <c r="F596" s="112" t="str">
        <f t="shared" si="1"/>
        <v>CHRISTIAN ALEJANDRO MONDACA ROMERO </v>
      </c>
      <c r="G596" s="100" t="s">
        <v>32822</v>
      </c>
      <c r="H596" s="39" t="s">
        <v>12</v>
      </c>
      <c r="I596" s="27"/>
      <c r="J596" s="189" t="s">
        <v>17</v>
      </c>
      <c r="K596" s="23" t="s">
        <v>15</v>
      </c>
    </row>
    <row r="597" ht="22.5" customHeight="1">
      <c r="A597" s="147">
        <v>46181.0</v>
      </c>
      <c r="B597" s="15">
        <v>46162.0</v>
      </c>
      <c r="C597" s="44">
        <v>42979.0</v>
      </c>
      <c r="D597" s="181" t="s">
        <v>32823</v>
      </c>
      <c r="E597" s="100"/>
      <c r="F597" s="112" t="str">
        <f t="shared" si="1"/>
        <v>CONSTANZA CECILIA LOMBARDO CORTÉS </v>
      </c>
      <c r="G597" s="100" t="s">
        <v>15607</v>
      </c>
      <c r="H597" s="39" t="s">
        <v>12</v>
      </c>
      <c r="I597" s="27"/>
      <c r="J597" s="189" t="s">
        <v>17</v>
      </c>
      <c r="K597" s="23" t="s">
        <v>15</v>
      </c>
    </row>
    <row r="598" ht="22.5" customHeight="1">
      <c r="A598" s="147">
        <v>46181.0</v>
      </c>
      <c r="B598" s="15">
        <v>46162.0</v>
      </c>
      <c r="C598" s="44">
        <v>44866.0</v>
      </c>
      <c r="D598" s="181" t="s">
        <v>32824</v>
      </c>
      <c r="E598" s="100"/>
      <c r="F598" s="112" t="str">
        <f t="shared" si="1"/>
        <v>JAVIER ANTONIO TAPIA ALARCÓN </v>
      </c>
      <c r="G598" s="100" t="s">
        <v>32825</v>
      </c>
      <c r="H598" s="39" t="s">
        <v>12</v>
      </c>
      <c r="I598" s="27"/>
      <c r="J598" s="189" t="s">
        <v>17</v>
      </c>
      <c r="K598" s="23" t="s">
        <v>20</v>
      </c>
    </row>
    <row r="599" ht="22.5" customHeight="1">
      <c r="A599" s="147">
        <v>46181.0</v>
      </c>
      <c r="B599" s="15">
        <v>46164.0</v>
      </c>
      <c r="C599" s="44">
        <v>45444.0</v>
      </c>
      <c r="D599" s="181" t="s">
        <v>32826</v>
      </c>
      <c r="E599" s="100"/>
      <c r="F599" s="112" t="str">
        <f t="shared" si="1"/>
        <v>PIA AMADA ALVAREZ MORROS </v>
      </c>
      <c r="G599" s="100" t="s">
        <v>32827</v>
      </c>
      <c r="H599" s="39" t="s">
        <v>12</v>
      </c>
      <c r="I599" s="27"/>
      <c r="J599" s="189" t="s">
        <v>17</v>
      </c>
      <c r="K599" s="23" t="s">
        <v>15</v>
      </c>
    </row>
    <row r="600" ht="22.5" customHeight="1">
      <c r="A600" s="147">
        <v>46181.0</v>
      </c>
      <c r="B600" s="15">
        <v>46164.0</v>
      </c>
      <c r="C600" s="44">
        <v>45809.0</v>
      </c>
      <c r="D600" s="181" t="s">
        <v>32828</v>
      </c>
      <c r="E600" s="100"/>
      <c r="F600" s="112" t="str">
        <f t="shared" si="1"/>
        <v>BLANQUITA GABRIELA VÁSQUEZ ARÉVALO </v>
      </c>
      <c r="G600" s="100" t="s">
        <v>32829</v>
      </c>
      <c r="H600" s="190"/>
      <c r="I600" s="27"/>
      <c r="J600" s="189" t="s">
        <v>17</v>
      </c>
      <c r="K600" s="28"/>
    </row>
    <row r="601" ht="22.5" customHeight="1">
      <c r="A601" s="147">
        <v>46181.0</v>
      </c>
      <c r="B601" s="15">
        <v>46168.0</v>
      </c>
      <c r="C601" s="44">
        <v>44713.0</v>
      </c>
      <c r="D601" s="181" t="s">
        <v>32830</v>
      </c>
      <c r="E601" s="100"/>
      <c r="F601" s="112" t="str">
        <f t="shared" si="1"/>
        <v>JUAN CARLOS SANTIAGO BARRIGA CORREA </v>
      </c>
      <c r="G601" s="100" t="s">
        <v>32831</v>
      </c>
      <c r="H601" s="190"/>
      <c r="I601" s="27"/>
      <c r="J601" s="189" t="s">
        <v>17</v>
      </c>
      <c r="K601" s="28"/>
    </row>
    <row r="602" ht="22.5" customHeight="1">
      <c r="A602" s="147">
        <v>46181.0</v>
      </c>
      <c r="B602" s="15">
        <v>46168.0</v>
      </c>
      <c r="C602" s="44">
        <v>44682.0</v>
      </c>
      <c r="D602" s="181" t="s">
        <v>32832</v>
      </c>
      <c r="E602" s="100"/>
      <c r="F602" s="112" t="str">
        <f t="shared" si="1"/>
        <v>JORGE LUIS ESPINOZA ROJAS </v>
      </c>
      <c r="G602" s="100" t="s">
        <v>32833</v>
      </c>
      <c r="H602" s="39" t="s">
        <v>12</v>
      </c>
      <c r="I602" s="27"/>
      <c r="J602" s="189" t="s">
        <v>17</v>
      </c>
      <c r="K602" s="23" t="s">
        <v>15</v>
      </c>
    </row>
    <row r="603" ht="22.5" customHeight="1">
      <c r="A603" s="147">
        <v>46181.0</v>
      </c>
      <c r="B603" s="15">
        <v>46170.0</v>
      </c>
      <c r="C603" s="44">
        <v>45444.0</v>
      </c>
      <c r="D603" s="181" t="s">
        <v>32834</v>
      </c>
      <c r="E603" s="100"/>
      <c r="F603" s="112" t="str">
        <f t="shared" si="1"/>
        <v>FRANCISCO JAVIER AZAOLA LOBOS </v>
      </c>
      <c r="G603" s="100" t="s">
        <v>32835</v>
      </c>
      <c r="H603" s="39" t="s">
        <v>12</v>
      </c>
      <c r="I603" s="27"/>
      <c r="J603" s="189" t="s">
        <v>17</v>
      </c>
      <c r="K603" s="23" t="s">
        <v>15</v>
      </c>
    </row>
    <row r="604" ht="22.5" customHeight="1">
      <c r="A604" s="147">
        <v>46181.0</v>
      </c>
      <c r="B604" s="15">
        <v>46171.0</v>
      </c>
      <c r="C604" s="44">
        <v>42795.0</v>
      </c>
      <c r="D604" s="181" t="s">
        <v>32836</v>
      </c>
      <c r="E604" s="100"/>
      <c r="F604" s="112" t="str">
        <f t="shared" si="1"/>
        <v>MATÍAS FERNANDO RODRÍGUEZ RÍOS </v>
      </c>
      <c r="G604" s="100" t="s">
        <v>32837</v>
      </c>
      <c r="H604" s="190"/>
      <c r="I604" s="27"/>
      <c r="J604" s="189" t="s">
        <v>17</v>
      </c>
      <c r="K604" s="28"/>
    </row>
    <row r="605" ht="22.5" customHeight="1">
      <c r="A605" s="147">
        <v>46181.0</v>
      </c>
      <c r="B605" s="15">
        <v>46171.0</v>
      </c>
      <c r="C605" s="44">
        <v>43160.0</v>
      </c>
      <c r="D605" s="181" t="s">
        <v>32838</v>
      </c>
      <c r="E605" s="100"/>
      <c r="F605" s="112" t="str">
        <f t="shared" si="1"/>
        <v>JOSÉ ANTONIO BRUNA SEPÚLVEDA </v>
      </c>
      <c r="G605" s="100" t="s">
        <v>32839</v>
      </c>
      <c r="H605" s="190"/>
      <c r="I605" s="27"/>
      <c r="J605" s="189" t="s">
        <v>17</v>
      </c>
      <c r="K605" s="28"/>
    </row>
    <row r="606" ht="22.5" customHeight="1">
      <c r="A606" s="147">
        <v>46181.0</v>
      </c>
      <c r="B606" s="15">
        <v>46171.0</v>
      </c>
      <c r="C606" s="44">
        <v>45078.0</v>
      </c>
      <c r="D606" s="181" t="s">
        <v>32840</v>
      </c>
      <c r="E606" s="100"/>
      <c r="F606" s="112" t="str">
        <f t="shared" si="1"/>
        <v>NICOLÁS GONZALO MONSÁLVEZ ARELLANO </v>
      </c>
      <c r="G606" s="100" t="s">
        <v>32841</v>
      </c>
      <c r="H606" s="190"/>
      <c r="I606" s="27"/>
      <c r="J606" s="189" t="s">
        <v>17</v>
      </c>
      <c r="K606" s="28"/>
    </row>
    <row r="607" ht="22.5" customHeight="1">
      <c r="A607" s="147">
        <v>46181.0</v>
      </c>
      <c r="B607" s="15">
        <v>46175.0</v>
      </c>
      <c r="C607" s="44">
        <v>43831.0</v>
      </c>
      <c r="D607" s="181" t="s">
        <v>32842</v>
      </c>
      <c r="E607" s="100"/>
      <c r="F607" s="112" t="str">
        <f t="shared" si="1"/>
        <v>ALESSANDRA OLIVI </v>
      </c>
      <c r="G607" s="100" t="s">
        <v>32843</v>
      </c>
      <c r="H607" s="39" t="s">
        <v>12</v>
      </c>
      <c r="I607" s="27"/>
      <c r="J607" s="189" t="s">
        <v>17</v>
      </c>
      <c r="K607" s="23" t="s">
        <v>15</v>
      </c>
    </row>
    <row r="608" ht="22.5" customHeight="1">
      <c r="A608" s="147">
        <v>46192.0</v>
      </c>
      <c r="B608" s="195">
        <v>46175.0</v>
      </c>
      <c r="C608" s="44">
        <v>44593.0</v>
      </c>
      <c r="D608" s="181" t="s">
        <v>32844</v>
      </c>
      <c r="E608" s="100"/>
      <c r="F608" s="112" t="str">
        <f t="shared" si="1"/>
        <v>EMILIO JOSE SANCHEZ </v>
      </c>
      <c r="G608" s="100" t="s">
        <v>32845</v>
      </c>
      <c r="H608" s="39" t="s">
        <v>12</v>
      </c>
      <c r="I608" s="27"/>
      <c r="J608" s="189" t="s">
        <v>19</v>
      </c>
      <c r="K608" s="23"/>
    </row>
    <row r="609" ht="22.5" customHeight="1">
      <c r="A609" s="147">
        <v>46181.0</v>
      </c>
      <c r="B609" s="15">
        <v>46175.0</v>
      </c>
      <c r="C609" s="44">
        <v>44682.0</v>
      </c>
      <c r="D609" s="181" t="s">
        <v>32846</v>
      </c>
      <c r="E609" s="100"/>
      <c r="F609" s="112" t="str">
        <f t="shared" si="1"/>
        <v>IVÁN MARIO JARA SILVA </v>
      </c>
      <c r="G609" s="100" t="s">
        <v>32847</v>
      </c>
      <c r="H609" s="190"/>
      <c r="I609" s="27"/>
      <c r="J609" s="189" t="s">
        <v>17</v>
      </c>
      <c r="K609" s="23" t="s">
        <v>15</v>
      </c>
    </row>
    <row r="610" ht="22.5" customHeight="1">
      <c r="A610" s="147">
        <v>46181.0</v>
      </c>
      <c r="B610" s="15">
        <v>46175.0</v>
      </c>
      <c r="C610" s="44">
        <v>43800.0</v>
      </c>
      <c r="D610" s="181" t="s">
        <v>32848</v>
      </c>
      <c r="E610" s="100"/>
      <c r="F610" s="112" t="str">
        <f t="shared" si="1"/>
        <v>VANESSA LESLIE SALAZAR RIQUELME </v>
      </c>
      <c r="G610" s="100" t="s">
        <v>32849</v>
      </c>
      <c r="H610" s="39" t="s">
        <v>12</v>
      </c>
      <c r="I610" s="27"/>
      <c r="J610" s="189" t="s">
        <v>17</v>
      </c>
      <c r="K610" s="23" t="s">
        <v>15</v>
      </c>
    </row>
    <row r="611" ht="22.5" customHeight="1">
      <c r="A611" s="147">
        <v>46181.0</v>
      </c>
      <c r="B611" s="15">
        <v>46176.0</v>
      </c>
      <c r="C611" s="44">
        <v>45200.0</v>
      </c>
      <c r="D611" s="181" t="s">
        <v>32850</v>
      </c>
      <c r="E611" s="100"/>
      <c r="F611" s="112" t="str">
        <f t="shared" si="1"/>
        <v>MARIO ANDRÉS ARENAS MELLA </v>
      </c>
      <c r="G611" s="100" t="s">
        <v>32851</v>
      </c>
      <c r="H611" s="39" t="s">
        <v>12</v>
      </c>
      <c r="I611" s="27"/>
      <c r="J611" s="189" t="s">
        <v>17</v>
      </c>
      <c r="K611" s="23" t="s">
        <v>15</v>
      </c>
    </row>
    <row r="612" ht="22.5" customHeight="1">
      <c r="A612" s="147">
        <v>46181.0</v>
      </c>
      <c r="B612" s="15">
        <v>46177.0</v>
      </c>
      <c r="C612" s="44">
        <v>43405.0</v>
      </c>
      <c r="D612" s="181" t="s">
        <v>32852</v>
      </c>
      <c r="E612" s="100"/>
      <c r="F612" s="112" t="str">
        <f t="shared" si="1"/>
        <v>ALEJANDRO MARIO DA SILVA SILVA </v>
      </c>
      <c r="G612" s="100" t="s">
        <v>32853</v>
      </c>
      <c r="H612" s="190"/>
      <c r="I612" s="27"/>
      <c r="J612" s="189" t="s">
        <v>17</v>
      </c>
      <c r="K612" s="28"/>
    </row>
    <row r="613" ht="22.5" customHeight="1">
      <c r="A613" s="147">
        <v>46181.0</v>
      </c>
      <c r="B613" s="15">
        <v>46177.0</v>
      </c>
      <c r="C613" s="44">
        <v>43252.0</v>
      </c>
      <c r="D613" s="181" t="s">
        <v>32854</v>
      </c>
      <c r="E613" s="100"/>
      <c r="F613" s="112" t="str">
        <f t="shared" si="1"/>
        <v>CAMILA ANDREA DÍAZ HONORATO </v>
      </c>
      <c r="G613" s="100" t="s">
        <v>32855</v>
      </c>
      <c r="H613" s="39" t="s">
        <v>12</v>
      </c>
      <c r="I613" s="27"/>
      <c r="J613" s="189" t="s">
        <v>17</v>
      </c>
      <c r="K613" s="23" t="s">
        <v>15</v>
      </c>
    </row>
    <row r="614" ht="22.5" customHeight="1">
      <c r="A614" s="147">
        <v>46181.0</v>
      </c>
      <c r="B614" s="15">
        <v>46178.0</v>
      </c>
      <c r="C614" s="44">
        <v>43647.0</v>
      </c>
      <c r="D614" s="181" t="s">
        <v>32856</v>
      </c>
      <c r="E614" s="100"/>
      <c r="F614" s="112" t="str">
        <f t="shared" si="1"/>
        <v>CATALINA LUCERO ZEAS </v>
      </c>
      <c r="G614" s="100" t="s">
        <v>32857</v>
      </c>
      <c r="H614" s="39" t="s">
        <v>12</v>
      </c>
      <c r="I614" s="27"/>
      <c r="J614" s="189" t="s">
        <v>17</v>
      </c>
      <c r="K614" s="23" t="s">
        <v>15</v>
      </c>
    </row>
    <row r="615" ht="22.5" customHeight="1">
      <c r="A615" s="147">
        <v>46181.0</v>
      </c>
      <c r="B615" s="15">
        <v>46178.0</v>
      </c>
      <c r="C615" s="44">
        <v>45108.0</v>
      </c>
      <c r="D615" s="181" t="s">
        <v>32858</v>
      </c>
      <c r="E615" s="100"/>
      <c r="F615" s="112" t="str">
        <f t="shared" si="1"/>
        <v>SANDRA PAOLA ALVARADO GAETE </v>
      </c>
      <c r="G615" s="100" t="s">
        <v>32859</v>
      </c>
      <c r="H615" s="190"/>
      <c r="I615" s="27"/>
      <c r="J615" s="189" t="s">
        <v>17</v>
      </c>
      <c r="K615" s="23" t="s">
        <v>15</v>
      </c>
    </row>
    <row r="616" ht="22.5" customHeight="1">
      <c r="A616" s="147">
        <v>46181.0</v>
      </c>
      <c r="B616" s="15">
        <v>46178.0</v>
      </c>
      <c r="C616" s="44">
        <v>43617.0</v>
      </c>
      <c r="D616" s="181" t="s">
        <v>32860</v>
      </c>
      <c r="E616" s="100"/>
      <c r="F616" s="112" t="str">
        <f t="shared" si="1"/>
        <v>JORGE HERNÁN RAMÍREZ JIMÉNEZ </v>
      </c>
      <c r="G616" s="100" t="s">
        <v>32861</v>
      </c>
      <c r="H616" s="39" t="s">
        <v>12</v>
      </c>
      <c r="I616" s="27"/>
      <c r="J616" s="189" t="s">
        <v>17</v>
      </c>
      <c r="K616" s="23" t="s">
        <v>15</v>
      </c>
    </row>
    <row r="617" ht="22.5" customHeight="1">
      <c r="A617" s="147">
        <v>46181.0</v>
      </c>
      <c r="B617" s="15">
        <v>46181.0</v>
      </c>
      <c r="C617" s="44">
        <v>45809.0</v>
      </c>
      <c r="D617" s="181" t="s">
        <v>32862</v>
      </c>
      <c r="E617" s="100"/>
      <c r="F617" s="112" t="str">
        <f t="shared" si="1"/>
        <v>PATRICIO LEONARDO FIGUEROA ROJAS </v>
      </c>
      <c r="G617" s="100" t="s">
        <v>5104</v>
      </c>
      <c r="H617" s="39" t="s">
        <v>12</v>
      </c>
      <c r="I617" s="22" t="s">
        <v>16</v>
      </c>
      <c r="J617" s="189" t="s">
        <v>19</v>
      </c>
      <c r="K617" s="28"/>
    </row>
    <row r="618" ht="22.5" customHeight="1">
      <c r="A618" s="147">
        <v>46181.0</v>
      </c>
      <c r="B618" s="15">
        <v>46181.0</v>
      </c>
      <c r="C618" s="44">
        <v>44896.0</v>
      </c>
      <c r="D618" s="181" t="s">
        <v>32863</v>
      </c>
      <c r="E618" s="100"/>
      <c r="F618" s="112" t="str">
        <f t="shared" si="1"/>
        <v>ANDRÉS SEBASTIÁN ARANCIBIA VENEGAS </v>
      </c>
      <c r="G618" s="100" t="s">
        <v>32864</v>
      </c>
      <c r="H618" s="190"/>
      <c r="I618" s="27"/>
      <c r="J618" s="189" t="s">
        <v>17</v>
      </c>
      <c r="K618" s="28"/>
    </row>
    <row r="619" ht="22.5" customHeight="1">
      <c r="A619" s="147">
        <v>46181.0</v>
      </c>
      <c r="B619" s="15">
        <v>46181.0</v>
      </c>
      <c r="C619" s="44">
        <v>45231.0</v>
      </c>
      <c r="D619" s="181" t="s">
        <v>32865</v>
      </c>
      <c r="E619" s="100"/>
      <c r="F619" s="112" t="str">
        <f t="shared" si="1"/>
        <v>ALBERTO SEITH GUTIERREZ </v>
      </c>
      <c r="G619" s="100" t="s">
        <v>32866</v>
      </c>
      <c r="H619" s="39" t="s">
        <v>12</v>
      </c>
      <c r="I619" s="27"/>
      <c r="J619" s="189" t="s">
        <v>17</v>
      </c>
      <c r="K619" s="23" t="s">
        <v>15</v>
      </c>
    </row>
    <row r="620" ht="22.5" customHeight="1">
      <c r="A620" s="147">
        <v>46181.0</v>
      </c>
      <c r="B620" s="15">
        <v>46181.0</v>
      </c>
      <c r="C620" s="44">
        <v>45139.0</v>
      </c>
      <c r="D620" s="181" t="s">
        <v>32867</v>
      </c>
      <c r="E620" s="100"/>
      <c r="F620" s="112" t="str">
        <f t="shared" si="1"/>
        <v>JOSE PABLO TARABINI </v>
      </c>
      <c r="G620" s="100" t="s">
        <v>32868</v>
      </c>
      <c r="H620" s="39" t="s">
        <v>12</v>
      </c>
      <c r="I620" s="27"/>
      <c r="J620" s="189" t="s">
        <v>17</v>
      </c>
      <c r="K620" s="23" t="s">
        <v>15</v>
      </c>
    </row>
    <row r="621" ht="22.5" customHeight="1">
      <c r="A621" s="147">
        <v>46181.0</v>
      </c>
      <c r="B621" s="15">
        <v>46181.0</v>
      </c>
      <c r="C621" s="44">
        <v>43709.0</v>
      </c>
      <c r="D621" s="181" t="s">
        <v>32869</v>
      </c>
      <c r="E621" s="100"/>
      <c r="F621" s="112" t="str">
        <f t="shared" si="1"/>
        <v>EDITH SOLEDAD BÓRQUEZ CASTILLO </v>
      </c>
      <c r="G621" s="100" t="s">
        <v>32870</v>
      </c>
      <c r="H621" s="39" t="s">
        <v>12</v>
      </c>
      <c r="I621" s="27"/>
      <c r="J621" s="189" t="s">
        <v>17</v>
      </c>
      <c r="K621" s="23" t="s">
        <v>15</v>
      </c>
    </row>
    <row r="622" ht="22.5" customHeight="1">
      <c r="A622" s="147">
        <v>46181.0</v>
      </c>
      <c r="B622" s="15">
        <v>46181.0</v>
      </c>
      <c r="C622" s="44">
        <v>45413.0</v>
      </c>
      <c r="D622" s="181" t="s">
        <v>32871</v>
      </c>
      <c r="E622" s="100"/>
      <c r="F622" s="112" t="str">
        <f t="shared" si="1"/>
        <v>PABLO LUPERCIO BUSTAMANTE LOBOS </v>
      </c>
      <c r="G622" s="100" t="s">
        <v>32872</v>
      </c>
      <c r="H622" s="39" t="s">
        <v>12</v>
      </c>
      <c r="I622" s="27"/>
      <c r="J622" s="189" t="s">
        <v>17</v>
      </c>
      <c r="K622" s="23" t="s">
        <v>15</v>
      </c>
    </row>
    <row r="623" ht="22.5" customHeight="1">
      <c r="A623" s="147">
        <v>46181.0</v>
      </c>
      <c r="B623" s="15">
        <v>46181.0</v>
      </c>
      <c r="C623" s="44">
        <v>43040.0</v>
      </c>
      <c r="D623" s="181" t="s">
        <v>32873</v>
      </c>
      <c r="E623" s="100"/>
      <c r="F623" s="112" t="str">
        <f t="shared" si="1"/>
        <v>SUSANA MARISOL MIRANDA PIZARRO </v>
      </c>
      <c r="G623" s="100" t="s">
        <v>17988</v>
      </c>
      <c r="H623" s="39" t="s">
        <v>12</v>
      </c>
      <c r="I623" s="27"/>
      <c r="J623" s="189" t="s">
        <v>17</v>
      </c>
      <c r="K623" s="23" t="s">
        <v>15</v>
      </c>
    </row>
    <row r="624" ht="22.5" customHeight="1">
      <c r="A624" s="147">
        <v>46181.0</v>
      </c>
      <c r="B624" s="15">
        <v>46181.0</v>
      </c>
      <c r="C624" s="44">
        <v>45139.0</v>
      </c>
      <c r="D624" s="181" t="s">
        <v>32874</v>
      </c>
      <c r="E624" s="100"/>
      <c r="F624" s="112" t="str">
        <f t="shared" si="1"/>
        <v>JEFFERSON ANTONIO GÓNGORA MARTÍNEZ </v>
      </c>
      <c r="G624" s="100" t="s">
        <v>32875</v>
      </c>
      <c r="H624" s="190"/>
      <c r="I624" s="27"/>
      <c r="J624" s="189" t="s">
        <v>17</v>
      </c>
      <c r="K624" s="28"/>
    </row>
    <row r="625" ht="22.5" customHeight="1">
      <c r="A625" s="147">
        <v>46181.0</v>
      </c>
      <c r="B625" s="15">
        <v>46181.0</v>
      </c>
      <c r="C625" s="44">
        <v>43344.0</v>
      </c>
      <c r="D625" s="181" t="s">
        <v>32876</v>
      </c>
      <c r="E625" s="100"/>
      <c r="F625" s="112" t="str">
        <f t="shared" si="1"/>
        <v>ALEJANDRO GUILLERMO APABLAZA SOTO </v>
      </c>
      <c r="G625" s="100" t="s">
        <v>32877</v>
      </c>
      <c r="H625" s="190"/>
      <c r="I625" s="27"/>
      <c r="J625" s="189" t="s">
        <v>17</v>
      </c>
      <c r="K625" s="28"/>
    </row>
    <row r="626" ht="22.5" customHeight="1">
      <c r="A626" s="147">
        <v>46181.0</v>
      </c>
      <c r="B626" s="15">
        <v>46181.0</v>
      </c>
      <c r="C626" s="44">
        <v>45474.0</v>
      </c>
      <c r="D626" s="181" t="s">
        <v>32878</v>
      </c>
      <c r="E626" s="100"/>
      <c r="F626" s="112" t="str">
        <f t="shared" si="1"/>
        <v>LUIS ALBERTO MEDINA TRONCOSO </v>
      </c>
      <c r="G626" s="100" t="s">
        <v>32879</v>
      </c>
      <c r="H626" s="39" t="s">
        <v>12</v>
      </c>
      <c r="I626" s="27"/>
      <c r="J626" s="189" t="s">
        <v>17</v>
      </c>
      <c r="K626" s="23" t="s">
        <v>15</v>
      </c>
    </row>
    <row r="627" ht="22.5" customHeight="1">
      <c r="A627" s="147">
        <v>46181.0</v>
      </c>
      <c r="B627" s="15">
        <v>46182.0</v>
      </c>
      <c r="C627" s="44">
        <v>44075.0</v>
      </c>
      <c r="D627" s="181" t="s">
        <v>32880</v>
      </c>
      <c r="E627" s="100"/>
      <c r="F627" s="112" t="str">
        <f t="shared" si="1"/>
        <v>YERKO IGNACIO ROJAS PEÑAILILLO </v>
      </c>
      <c r="G627" s="100" t="s">
        <v>32881</v>
      </c>
      <c r="H627" s="190"/>
      <c r="I627" s="27"/>
      <c r="J627" s="189" t="s">
        <v>19</v>
      </c>
      <c r="K627" s="28"/>
    </row>
    <row r="628" ht="22.5" customHeight="1">
      <c r="A628" s="147">
        <v>46181.0</v>
      </c>
      <c r="B628" s="15">
        <v>46182.0</v>
      </c>
      <c r="C628" s="44">
        <v>42795.0</v>
      </c>
      <c r="D628" s="181" t="s">
        <v>32882</v>
      </c>
      <c r="E628" s="100"/>
      <c r="F628" s="112" t="str">
        <f t="shared" si="1"/>
        <v>DANIELA FERNANDA BARRAZA OSORIO </v>
      </c>
      <c r="G628" s="100" t="s">
        <v>32883</v>
      </c>
      <c r="H628" s="39" t="s">
        <v>12</v>
      </c>
      <c r="I628" s="27"/>
      <c r="J628" s="189" t="s">
        <v>19</v>
      </c>
      <c r="K628" s="23" t="s">
        <v>15</v>
      </c>
    </row>
    <row r="629" ht="22.5" customHeight="1">
      <c r="A629" s="147">
        <v>46181.0</v>
      </c>
      <c r="B629" s="15">
        <v>46182.0</v>
      </c>
      <c r="C629" s="44">
        <v>45839.0</v>
      </c>
      <c r="D629" s="181" t="s">
        <v>32884</v>
      </c>
      <c r="E629" s="100" t="s">
        <v>32885</v>
      </c>
      <c r="F629" s="112" t="str">
        <f t="shared" si="1"/>
        <v>KEVIN WILLIAMS TEJO CAMPOS</v>
      </c>
      <c r="G629" s="100" t="s">
        <v>32886</v>
      </c>
      <c r="H629" s="39" t="s">
        <v>12</v>
      </c>
      <c r="I629" s="27"/>
      <c r="J629" s="189" t="s">
        <v>17</v>
      </c>
      <c r="K629" s="23" t="s">
        <v>15</v>
      </c>
    </row>
    <row r="630" ht="22.5" customHeight="1">
      <c r="A630" s="147">
        <v>46181.0</v>
      </c>
      <c r="B630" s="15">
        <v>46182.0</v>
      </c>
      <c r="C630" s="44">
        <v>45566.0</v>
      </c>
      <c r="D630" s="181" t="s">
        <v>32887</v>
      </c>
      <c r="E630" s="100" t="s">
        <v>32888</v>
      </c>
      <c r="F630" s="112" t="str">
        <f t="shared" si="1"/>
        <v>GEOVANNI LEANDRO PONTIO</v>
      </c>
      <c r="G630" s="100" t="s">
        <v>32889</v>
      </c>
      <c r="H630" s="39" t="s">
        <v>12</v>
      </c>
      <c r="I630" s="27"/>
      <c r="J630" s="189" t="s">
        <v>17</v>
      </c>
      <c r="K630" s="23" t="s">
        <v>15</v>
      </c>
    </row>
    <row r="631" ht="22.5" customHeight="1">
      <c r="A631" s="147">
        <v>46181.0</v>
      </c>
      <c r="B631" s="15">
        <v>46182.0</v>
      </c>
      <c r="C631" s="44">
        <v>45017.0</v>
      </c>
      <c r="D631" s="181" t="s">
        <v>32890</v>
      </c>
      <c r="E631" s="100" t="s">
        <v>32891</v>
      </c>
      <c r="F631" s="112" t="str">
        <f t="shared" si="1"/>
        <v>DOMINGO SEGUNDO RISCO AGUIRRE</v>
      </c>
      <c r="G631" s="100" t="s">
        <v>32892</v>
      </c>
      <c r="H631" s="39" t="s">
        <v>12</v>
      </c>
      <c r="I631" s="27"/>
      <c r="J631" s="189" t="s">
        <v>17</v>
      </c>
      <c r="K631" s="23" t="s">
        <v>15</v>
      </c>
    </row>
    <row r="632" ht="22.5" customHeight="1">
      <c r="A632" s="147">
        <v>46181.0</v>
      </c>
      <c r="B632" s="15">
        <v>46181.0</v>
      </c>
      <c r="C632" s="44">
        <v>45231.0</v>
      </c>
      <c r="D632" s="181" t="s">
        <v>32893</v>
      </c>
      <c r="E632" s="100"/>
      <c r="F632" s="112" t="str">
        <f t="shared" si="1"/>
        <v>DANIELA FERNANDA OLIVARES RAMÍREZ </v>
      </c>
      <c r="G632" s="100" t="s">
        <v>32894</v>
      </c>
      <c r="H632" s="39" t="s">
        <v>12</v>
      </c>
      <c r="I632" s="27"/>
      <c r="J632" s="189" t="s">
        <v>19</v>
      </c>
      <c r="K632" s="23" t="s">
        <v>15</v>
      </c>
    </row>
    <row r="633" ht="22.5" customHeight="1">
      <c r="A633" s="147">
        <v>46181.0</v>
      </c>
      <c r="B633" s="15"/>
      <c r="C633" s="44" t="s">
        <v>228</v>
      </c>
      <c r="D633" s="181" t="s">
        <v>32895</v>
      </c>
      <c r="E633" s="100"/>
      <c r="F633" s="112" t="str">
        <f t="shared" si="1"/>
        <v>PATRICIO JUAN SÁEZ ALMONACID </v>
      </c>
      <c r="G633" s="100" t="s">
        <v>32896</v>
      </c>
      <c r="H633" s="190"/>
      <c r="I633" s="27"/>
      <c r="J633" s="189" t="s">
        <v>21</v>
      </c>
      <c r="K633" s="28"/>
    </row>
    <row r="634" ht="22.5" customHeight="1">
      <c r="A634" s="147">
        <v>46181.0</v>
      </c>
      <c r="B634" s="15"/>
      <c r="C634" s="44"/>
      <c r="D634" s="181" t="s">
        <v>32897</v>
      </c>
      <c r="E634" s="100"/>
      <c r="F634" s="112" t="str">
        <f t="shared" si="1"/>
        <v>JAIME GIULIANO NECULMAN PEREZ </v>
      </c>
      <c r="G634" s="100" t="s">
        <v>32898</v>
      </c>
      <c r="H634" s="39"/>
      <c r="I634" s="27"/>
      <c r="J634" s="191"/>
      <c r="K634" s="28"/>
    </row>
    <row r="635" ht="22.5" customHeight="1">
      <c r="A635" s="147">
        <v>46181.0</v>
      </c>
      <c r="B635" s="15"/>
      <c r="C635" s="44"/>
      <c r="D635" s="181" t="s">
        <v>32899</v>
      </c>
      <c r="E635" s="100"/>
      <c r="F635" s="112" t="str">
        <f t="shared" si="1"/>
        <v>FELIPE IGNACIO ÁVILA OGAZ </v>
      </c>
      <c r="G635" s="100" t="s">
        <v>32900</v>
      </c>
      <c r="H635" s="39" t="s">
        <v>12</v>
      </c>
      <c r="I635" s="27"/>
      <c r="J635" s="191" t="s">
        <v>17</v>
      </c>
      <c r="K635" s="23" t="s">
        <v>20</v>
      </c>
    </row>
    <row r="636" ht="22.5" customHeight="1">
      <c r="A636" s="147">
        <v>46181.0</v>
      </c>
      <c r="B636" s="15"/>
      <c r="C636" s="46" t="s">
        <v>24687</v>
      </c>
      <c r="D636" s="181" t="s">
        <v>32901</v>
      </c>
      <c r="E636" s="100"/>
      <c r="F636" s="112" t="str">
        <f t="shared" si="1"/>
        <v>LUIS ANDRES TORRES ZELADA </v>
      </c>
      <c r="G636" s="100" t="s">
        <v>32902</v>
      </c>
      <c r="H636" s="39" t="s">
        <v>12</v>
      </c>
      <c r="I636" s="27"/>
      <c r="J636" s="189" t="s">
        <v>26</v>
      </c>
      <c r="K636" s="28"/>
    </row>
    <row r="637" ht="22.5" customHeight="1">
      <c r="A637" s="147">
        <v>46181.0</v>
      </c>
      <c r="B637" s="46"/>
      <c r="C637" s="44"/>
      <c r="D637" s="181" t="s">
        <v>32903</v>
      </c>
      <c r="E637" s="100"/>
      <c r="F637" s="112" t="str">
        <f t="shared" si="1"/>
        <v>PEDRO CASAS-CORDERO GONZÁLEZ </v>
      </c>
      <c r="G637" s="100" t="s">
        <v>32904</v>
      </c>
      <c r="H637" s="39" t="s">
        <v>12</v>
      </c>
      <c r="I637" s="27"/>
      <c r="J637" s="191" t="s">
        <v>14</v>
      </c>
      <c r="K637" s="28"/>
    </row>
    <row r="638" ht="22.5" customHeight="1">
      <c r="A638" s="147">
        <v>46181.0</v>
      </c>
      <c r="B638" s="46"/>
      <c r="C638" s="44"/>
      <c r="D638" s="181" t="s">
        <v>32905</v>
      </c>
      <c r="E638" s="100"/>
      <c r="F638" s="112" t="str">
        <f t="shared" si="1"/>
        <v>DIONISIO IGNASIO GÁLVEZ RIQUELME </v>
      </c>
      <c r="G638" s="100" t="s">
        <v>32906</v>
      </c>
      <c r="H638" s="39" t="s">
        <v>12</v>
      </c>
      <c r="I638" s="27"/>
      <c r="J638" s="191" t="s">
        <v>14</v>
      </c>
      <c r="K638" s="28"/>
    </row>
    <row r="639" ht="22.5" customHeight="1">
      <c r="A639" s="147">
        <v>46181.0</v>
      </c>
      <c r="B639" s="46"/>
      <c r="C639" s="44"/>
      <c r="D639" s="181" t="s">
        <v>32907</v>
      </c>
      <c r="E639" s="100"/>
      <c r="F639" s="112" t="str">
        <f t="shared" si="1"/>
        <v>CAROLINA ANDREA MORENO CARRASCO </v>
      </c>
      <c r="G639" s="100" t="s">
        <v>32908</v>
      </c>
      <c r="H639" s="39" t="s">
        <v>12</v>
      </c>
      <c r="I639" s="27"/>
      <c r="J639" s="191" t="s">
        <v>14</v>
      </c>
      <c r="K639" s="28"/>
    </row>
    <row r="640" ht="22.5" customHeight="1">
      <c r="A640" s="147">
        <v>46181.0</v>
      </c>
      <c r="B640" s="46"/>
      <c r="C640" s="44" t="s">
        <v>32909</v>
      </c>
      <c r="D640" s="181" t="s">
        <v>32910</v>
      </c>
      <c r="E640" s="100"/>
      <c r="F640" s="112" t="str">
        <f t="shared" si="1"/>
        <v>MATÍAS ALEJANDRO CID HIDALGO </v>
      </c>
      <c r="G640" s="100" t="s">
        <v>32911</v>
      </c>
      <c r="H640" s="190"/>
      <c r="I640" s="27"/>
      <c r="J640" s="189" t="s">
        <v>26</v>
      </c>
      <c r="K640" s="28"/>
    </row>
    <row r="641" ht="22.5" customHeight="1">
      <c r="A641" s="147">
        <v>46181.0</v>
      </c>
      <c r="B641" s="46"/>
      <c r="C641" s="44"/>
      <c r="D641" s="181" t="s">
        <v>32912</v>
      </c>
      <c r="E641" s="100"/>
      <c r="F641" s="112" t="str">
        <f t="shared" si="1"/>
        <v>KEVIN ANDRÉS ESCUDERO RODRÍGUEZ </v>
      </c>
      <c r="G641" s="100" t="s">
        <v>32913</v>
      </c>
      <c r="H641" s="190"/>
      <c r="I641" s="27"/>
      <c r="J641" s="191" t="s">
        <v>14</v>
      </c>
      <c r="K641" s="28"/>
    </row>
    <row r="642" ht="22.5" customHeight="1">
      <c r="A642" s="147">
        <v>46181.0</v>
      </c>
      <c r="B642" s="46"/>
      <c r="C642" s="44" t="s">
        <v>122</v>
      </c>
      <c r="D642" s="181" t="s">
        <v>32914</v>
      </c>
      <c r="E642" s="100"/>
      <c r="F642" s="112" t="str">
        <f t="shared" si="1"/>
        <v>LUIS FELIPE PEREIRA ARANCIBIA </v>
      </c>
      <c r="G642" s="100" t="s">
        <v>30971</v>
      </c>
      <c r="H642" s="39" t="s">
        <v>12</v>
      </c>
      <c r="I642" s="27"/>
      <c r="J642" s="189" t="s">
        <v>21</v>
      </c>
      <c r="K642" s="23" t="s">
        <v>20</v>
      </c>
    </row>
    <row r="643" ht="22.5" customHeight="1">
      <c r="A643" s="147">
        <v>46181.0</v>
      </c>
      <c r="B643" s="46"/>
      <c r="C643" s="44" t="s">
        <v>1231</v>
      </c>
      <c r="D643" s="181" t="s">
        <v>32915</v>
      </c>
      <c r="E643" s="100"/>
      <c r="F643" s="112" t="str">
        <f t="shared" si="1"/>
        <v>DANTE GIOVANNI PIETRANTONI NOVOA </v>
      </c>
      <c r="G643" s="100" t="s">
        <v>32916</v>
      </c>
      <c r="H643" s="39" t="s">
        <v>12</v>
      </c>
      <c r="I643" s="27"/>
      <c r="J643" s="189" t="s">
        <v>21</v>
      </c>
      <c r="K643" s="23" t="s">
        <v>30</v>
      </c>
    </row>
    <row r="644" ht="22.5" customHeight="1">
      <c r="A644" s="147">
        <v>46181.0</v>
      </c>
      <c r="B644" s="46"/>
      <c r="C644" s="44"/>
      <c r="D644" s="181" t="s">
        <v>32917</v>
      </c>
      <c r="E644" s="100"/>
      <c r="F644" s="112" t="str">
        <f t="shared" si="1"/>
        <v>HORACIO BENJAMÍN ARIAS ABRIL </v>
      </c>
      <c r="G644" s="100" t="s">
        <v>32918</v>
      </c>
      <c r="H644" s="39" t="s">
        <v>12</v>
      </c>
      <c r="I644" s="27"/>
      <c r="J644" s="191" t="s">
        <v>14</v>
      </c>
      <c r="K644" s="28"/>
    </row>
    <row r="645" ht="22.5" customHeight="1">
      <c r="A645" s="147">
        <v>46181.0</v>
      </c>
      <c r="B645" s="46"/>
      <c r="C645" s="44"/>
      <c r="D645" s="181" t="s">
        <v>24112</v>
      </c>
      <c r="E645" s="100"/>
      <c r="F645" s="112" t="str">
        <f t="shared" si="1"/>
        <v>MARIANELA DEL CARMEN GARCÍA TRONCOSO </v>
      </c>
      <c r="G645" s="100" t="s">
        <v>24113</v>
      </c>
      <c r="H645" s="39" t="s">
        <v>12</v>
      </c>
      <c r="I645" s="27"/>
      <c r="J645" s="191" t="s">
        <v>14</v>
      </c>
      <c r="K645" s="28"/>
    </row>
    <row r="646" ht="22.5" customHeight="1">
      <c r="A646" s="147">
        <v>46181.0</v>
      </c>
      <c r="B646" s="46"/>
      <c r="C646" s="44" t="s">
        <v>1312</v>
      </c>
      <c r="D646" s="181" t="s">
        <v>32919</v>
      </c>
      <c r="E646" s="100"/>
      <c r="F646" s="112" t="str">
        <f t="shared" si="1"/>
        <v>LUIS ALEJANDRO ZÚÑIGA QUEZADA </v>
      </c>
      <c r="G646" s="100" t="s">
        <v>32920</v>
      </c>
      <c r="H646" s="39" t="s">
        <v>12</v>
      </c>
      <c r="I646" s="27"/>
      <c r="J646" s="189" t="s">
        <v>21</v>
      </c>
      <c r="K646" s="23" t="s">
        <v>15</v>
      </c>
    </row>
    <row r="647" ht="22.5" customHeight="1">
      <c r="A647" s="147">
        <v>46181.0</v>
      </c>
      <c r="B647" s="46"/>
      <c r="C647" s="44"/>
      <c r="D647" s="181" t="s">
        <v>32921</v>
      </c>
      <c r="E647" s="100"/>
      <c r="F647" s="112" t="str">
        <f t="shared" si="1"/>
        <v>AARON NATANAEL ESCALONA FERNÁNDEZ </v>
      </c>
      <c r="G647" s="100" t="s">
        <v>11146</v>
      </c>
      <c r="H647" s="39" t="s">
        <v>12</v>
      </c>
      <c r="I647" s="27"/>
      <c r="J647" s="191" t="s">
        <v>17</v>
      </c>
      <c r="K647" s="23" t="s">
        <v>15</v>
      </c>
    </row>
    <row r="648" ht="22.5" customHeight="1">
      <c r="A648" s="147">
        <v>46181.0</v>
      </c>
      <c r="B648" s="46"/>
      <c r="C648" s="44"/>
      <c r="D648" s="181" t="s">
        <v>32922</v>
      </c>
      <c r="E648" s="100"/>
      <c r="F648" s="112" t="str">
        <f t="shared" si="1"/>
        <v>RICARDO VÍCTOR JOFRÉ DURÁN </v>
      </c>
      <c r="G648" s="100" t="s">
        <v>32923</v>
      </c>
      <c r="H648" s="39" t="s">
        <v>12</v>
      </c>
      <c r="I648" s="27"/>
      <c r="J648" s="191" t="s">
        <v>14</v>
      </c>
      <c r="K648" s="28"/>
    </row>
    <row r="649" ht="22.5" customHeight="1">
      <c r="A649" s="147">
        <v>46181.0</v>
      </c>
      <c r="B649" s="46"/>
      <c r="C649" s="44"/>
      <c r="D649" s="181" t="s">
        <v>32924</v>
      </c>
      <c r="E649" s="100"/>
      <c r="F649" s="112" t="str">
        <f t="shared" si="1"/>
        <v>BÁRBARA GIOVANNA KATHERINE TORRES PONCE </v>
      </c>
      <c r="G649" s="100" t="s">
        <v>32925</v>
      </c>
      <c r="H649" s="39" t="s">
        <v>12</v>
      </c>
      <c r="I649" s="27"/>
      <c r="J649" s="191" t="s">
        <v>14</v>
      </c>
      <c r="K649" s="28"/>
    </row>
    <row r="650" ht="22.5" customHeight="1">
      <c r="A650" s="147">
        <v>46181.0</v>
      </c>
      <c r="B650" s="46"/>
      <c r="C650" s="44"/>
      <c r="D650" s="181" t="s">
        <v>32926</v>
      </c>
      <c r="E650" s="100"/>
      <c r="F650" s="112" t="str">
        <f t="shared" si="1"/>
        <v>CARLA RITA BUSTAMANTE MONTE </v>
      </c>
      <c r="G650" s="100" t="s">
        <v>32927</v>
      </c>
      <c r="H650" s="39" t="s">
        <v>12</v>
      </c>
      <c r="I650" s="27"/>
      <c r="J650" s="191" t="s">
        <v>14</v>
      </c>
      <c r="K650" s="28"/>
    </row>
    <row r="651" ht="22.5" customHeight="1">
      <c r="A651" s="147">
        <v>46181.0</v>
      </c>
      <c r="B651" s="46"/>
      <c r="C651" s="44"/>
      <c r="D651" s="181" t="s">
        <v>32928</v>
      </c>
      <c r="E651" s="100"/>
      <c r="F651" s="112" t="str">
        <f t="shared" si="1"/>
        <v>ALVARO JOSE VALERA SALAZAR </v>
      </c>
      <c r="G651" s="100" t="s">
        <v>32929</v>
      </c>
      <c r="H651" s="39" t="s">
        <v>12</v>
      </c>
      <c r="I651" s="27"/>
      <c r="J651" s="191" t="s">
        <v>14</v>
      </c>
      <c r="K651" s="23" t="s">
        <v>15</v>
      </c>
    </row>
    <row r="652" ht="22.5" customHeight="1">
      <c r="A652" s="147">
        <v>46181.0</v>
      </c>
      <c r="B652" s="46"/>
      <c r="C652" s="44"/>
      <c r="D652" s="181" t="s">
        <v>28945</v>
      </c>
      <c r="E652" s="100"/>
      <c r="F652" s="112" t="str">
        <f t="shared" si="1"/>
        <v>CÉSAR BRIAN HUERTA JOPIA </v>
      </c>
      <c r="G652" s="100" t="s">
        <v>28946</v>
      </c>
      <c r="H652" s="39" t="s">
        <v>12</v>
      </c>
      <c r="I652" s="27"/>
      <c r="J652" s="189" t="s">
        <v>14</v>
      </c>
      <c r="K652" s="28"/>
    </row>
    <row r="653" ht="22.5" customHeight="1">
      <c r="A653" s="147">
        <v>46181.0</v>
      </c>
      <c r="B653" s="46"/>
      <c r="C653" s="44"/>
      <c r="D653" s="181" t="s">
        <v>32930</v>
      </c>
      <c r="E653" s="100"/>
      <c r="F653" s="112" t="str">
        <f t="shared" si="1"/>
        <v>NICOLÁS IGNACIO GUERRERO CORNEJO </v>
      </c>
      <c r="G653" s="100" t="s">
        <v>32931</v>
      </c>
      <c r="H653" s="39" t="s">
        <v>12</v>
      </c>
      <c r="I653" s="27"/>
      <c r="J653" s="191" t="s">
        <v>14</v>
      </c>
      <c r="K653" s="28"/>
    </row>
    <row r="654" ht="22.5" customHeight="1">
      <c r="A654" s="147">
        <v>46181.0</v>
      </c>
      <c r="B654" s="46"/>
      <c r="C654" s="44"/>
      <c r="D654" s="181" t="s">
        <v>32932</v>
      </c>
      <c r="E654" s="100"/>
      <c r="F654" s="112" t="str">
        <f t="shared" si="1"/>
        <v>JUAN CARLOS BUSTOS BUSTOS </v>
      </c>
      <c r="G654" s="100" t="s">
        <v>32933</v>
      </c>
      <c r="H654" s="190"/>
      <c r="I654" s="27"/>
      <c r="J654" s="191" t="s">
        <v>14</v>
      </c>
      <c r="K654" s="28"/>
    </row>
    <row r="655" ht="22.5" customHeight="1">
      <c r="A655" s="147">
        <v>46181.0</v>
      </c>
      <c r="B655" s="46"/>
      <c r="C655" s="44"/>
      <c r="D655" s="181" t="s">
        <v>32934</v>
      </c>
      <c r="E655" s="100"/>
      <c r="F655" s="112" t="str">
        <f t="shared" si="1"/>
        <v>LIMER ANDRES GOMEZ GUTIERREZ </v>
      </c>
      <c r="G655" s="100" t="s">
        <v>32935</v>
      </c>
      <c r="H655" s="39" t="s">
        <v>12</v>
      </c>
      <c r="I655" s="27"/>
      <c r="J655" s="191" t="s">
        <v>14</v>
      </c>
      <c r="K655" s="28"/>
    </row>
    <row r="656" ht="22.5" customHeight="1">
      <c r="A656" s="147">
        <v>46181.0</v>
      </c>
      <c r="B656" s="46"/>
      <c r="C656" s="44"/>
      <c r="D656" s="181" t="s">
        <v>32936</v>
      </c>
      <c r="E656" s="100"/>
      <c r="F656" s="112" t="str">
        <f t="shared" si="1"/>
        <v>VÍCTOR ALEXIS QUINTANA VERA </v>
      </c>
      <c r="G656" s="100" t="s">
        <v>32937</v>
      </c>
      <c r="H656" s="190"/>
      <c r="I656" s="27"/>
      <c r="J656" s="191" t="s">
        <v>14</v>
      </c>
      <c r="K656" s="28"/>
    </row>
    <row r="657" ht="22.5" customHeight="1">
      <c r="A657" s="147">
        <v>46181.0</v>
      </c>
      <c r="B657" s="46"/>
      <c r="C657" s="44"/>
      <c r="D657" s="181" t="s">
        <v>32938</v>
      </c>
      <c r="E657" s="100"/>
      <c r="F657" s="112" t="str">
        <f t="shared" si="1"/>
        <v>VANESSA FRANCESCA URIBE MONDACA </v>
      </c>
      <c r="G657" s="100" t="s">
        <v>32939</v>
      </c>
      <c r="H657" s="190"/>
      <c r="I657" s="27"/>
      <c r="J657" s="191" t="s">
        <v>14</v>
      </c>
      <c r="K657" s="28"/>
    </row>
    <row r="658" ht="22.5" customHeight="1">
      <c r="A658" s="147">
        <v>46181.0</v>
      </c>
      <c r="B658" s="46"/>
      <c r="C658" s="44"/>
      <c r="D658" s="181" t="s">
        <v>32940</v>
      </c>
      <c r="E658" s="100"/>
      <c r="F658" s="112" t="str">
        <f t="shared" si="1"/>
        <v>PEDRO MARCELO GÓMEZ BRANDT </v>
      </c>
      <c r="G658" s="100" t="s">
        <v>32941</v>
      </c>
      <c r="H658" s="39" t="s">
        <v>12</v>
      </c>
      <c r="I658" s="27"/>
      <c r="J658" s="191" t="s">
        <v>14</v>
      </c>
      <c r="K658" s="28"/>
    </row>
    <row r="659" ht="22.5" customHeight="1">
      <c r="A659" s="147">
        <v>46181.0</v>
      </c>
      <c r="B659" s="46"/>
      <c r="C659" s="44"/>
      <c r="D659" s="181" t="s">
        <v>22488</v>
      </c>
      <c r="E659" s="100"/>
      <c r="F659" s="112" t="str">
        <f t="shared" si="1"/>
        <v>MARÍA ISABEL ORTIZ MONDACA </v>
      </c>
      <c r="G659" s="100" t="s">
        <v>22489</v>
      </c>
      <c r="H659" s="39" t="s">
        <v>12</v>
      </c>
      <c r="I659" s="27"/>
      <c r="J659" s="191" t="s">
        <v>14</v>
      </c>
      <c r="K659" s="28"/>
    </row>
    <row r="660" ht="22.5" customHeight="1">
      <c r="A660" s="147">
        <v>46181.0</v>
      </c>
      <c r="B660" s="46"/>
      <c r="C660" s="44"/>
      <c r="D660" s="181" t="s">
        <v>32942</v>
      </c>
      <c r="E660" s="100"/>
      <c r="F660" s="112" t="str">
        <f t="shared" si="1"/>
        <v>CONSTANZA ANTONIA HERNÁNDEZ CORREA </v>
      </c>
      <c r="G660" s="100" t="s">
        <v>32943</v>
      </c>
      <c r="H660" s="39" t="s">
        <v>12</v>
      </c>
      <c r="I660" s="27"/>
      <c r="J660" s="191" t="s">
        <v>14</v>
      </c>
      <c r="K660" s="28"/>
    </row>
    <row r="661" ht="22.5" customHeight="1">
      <c r="A661" s="147">
        <v>46181.0</v>
      </c>
      <c r="B661" s="46"/>
      <c r="C661" s="44"/>
      <c r="D661" s="181" t="s">
        <v>32944</v>
      </c>
      <c r="E661" s="100"/>
      <c r="F661" s="112" t="str">
        <f t="shared" si="1"/>
        <v>ALEJANDRO JAVIER MELIPILLÁN CONTRERAS </v>
      </c>
      <c r="G661" s="100" t="s">
        <v>32945</v>
      </c>
      <c r="H661" s="39" t="s">
        <v>12</v>
      </c>
      <c r="I661" s="27"/>
      <c r="J661" s="191" t="s">
        <v>14</v>
      </c>
      <c r="K661" s="28"/>
    </row>
    <row r="662" ht="22.5" customHeight="1">
      <c r="A662" s="147">
        <v>46181.0</v>
      </c>
      <c r="B662" s="46"/>
      <c r="C662" s="44"/>
      <c r="D662" s="181" t="s">
        <v>32946</v>
      </c>
      <c r="E662" s="100"/>
      <c r="F662" s="112" t="str">
        <f t="shared" si="1"/>
        <v>MÁXIMO IGNACIO ÁLVAREZ VILLAR </v>
      </c>
      <c r="G662" s="100" t="s">
        <v>32947</v>
      </c>
      <c r="H662" s="39" t="s">
        <v>12</v>
      </c>
      <c r="I662" s="27"/>
      <c r="J662" s="191" t="s">
        <v>14</v>
      </c>
      <c r="K662" s="28"/>
    </row>
    <row r="663" ht="22.5" customHeight="1">
      <c r="A663" s="147">
        <v>46181.0</v>
      </c>
      <c r="B663" s="46"/>
      <c r="C663" s="44"/>
      <c r="D663" s="181" t="s">
        <v>32948</v>
      </c>
      <c r="E663" s="100"/>
      <c r="F663" s="112" t="str">
        <f t="shared" si="1"/>
        <v>CAROLINE ALEXANDRA TAPIA SILVA </v>
      </c>
      <c r="G663" s="100" t="s">
        <v>32949</v>
      </c>
      <c r="H663" s="190"/>
      <c r="I663" s="27"/>
      <c r="J663" s="191" t="s">
        <v>14</v>
      </c>
      <c r="K663" s="28"/>
    </row>
    <row r="664" ht="22.5" customHeight="1">
      <c r="A664" s="147">
        <v>46181.0</v>
      </c>
      <c r="B664" s="46"/>
      <c r="C664" s="44"/>
      <c r="D664" s="181" t="s">
        <v>32950</v>
      </c>
      <c r="E664" s="100"/>
      <c r="F664" s="112" t="str">
        <f t="shared" si="1"/>
        <v>ORLANDO TEOBALDO LONA ARAYA </v>
      </c>
      <c r="G664" s="100" t="s">
        <v>32951</v>
      </c>
      <c r="H664" s="190"/>
      <c r="I664" s="27"/>
      <c r="J664" s="191" t="s">
        <v>14</v>
      </c>
      <c r="K664" s="28"/>
    </row>
    <row r="665" ht="22.5" customHeight="1">
      <c r="A665" s="147">
        <v>46181.0</v>
      </c>
      <c r="B665" s="46"/>
      <c r="C665" s="44"/>
      <c r="D665" s="181" t="s">
        <v>32952</v>
      </c>
      <c r="E665" s="100"/>
      <c r="F665" s="112" t="str">
        <f t="shared" si="1"/>
        <v>ANNICK ROMBOUTS PARRA </v>
      </c>
      <c r="G665" s="100" t="s">
        <v>32953</v>
      </c>
      <c r="H665" s="39" t="s">
        <v>12</v>
      </c>
      <c r="I665" s="27"/>
      <c r="J665" s="191" t="s">
        <v>14</v>
      </c>
      <c r="K665" s="28"/>
    </row>
    <row r="666" ht="22.5" customHeight="1">
      <c r="A666" s="147">
        <v>46181.0</v>
      </c>
      <c r="B666" s="46"/>
      <c r="C666" s="44"/>
      <c r="D666" s="181" t="s">
        <v>32954</v>
      </c>
      <c r="E666" s="100"/>
      <c r="F666" s="112" t="str">
        <f t="shared" si="1"/>
        <v>JAVIERA CAROLINA HUERTA CARIS </v>
      </c>
      <c r="G666" s="100" t="s">
        <v>32955</v>
      </c>
      <c r="H666" s="39" t="s">
        <v>12</v>
      </c>
      <c r="I666" s="27"/>
      <c r="J666" s="191" t="s">
        <v>14</v>
      </c>
      <c r="K666" s="28"/>
    </row>
    <row r="667" ht="22.5" customHeight="1">
      <c r="A667" s="147">
        <v>46181.0</v>
      </c>
      <c r="B667" s="46"/>
      <c r="C667" s="44"/>
      <c r="D667" s="181" t="s">
        <v>28392</v>
      </c>
      <c r="E667" s="100"/>
      <c r="F667" s="112" t="str">
        <f t="shared" si="1"/>
        <v>DIEGO IGNACIO TREJOS CHACC </v>
      </c>
      <c r="G667" s="100" t="s">
        <v>2905</v>
      </c>
      <c r="H667" s="190"/>
      <c r="I667" s="27"/>
      <c r="J667" s="191" t="s">
        <v>14</v>
      </c>
      <c r="K667" s="28"/>
    </row>
    <row r="668" ht="22.5" customHeight="1">
      <c r="A668" s="147">
        <v>46181.0</v>
      </c>
      <c r="B668" s="46"/>
      <c r="C668" s="44"/>
      <c r="D668" s="181" t="s">
        <v>29666</v>
      </c>
      <c r="E668" s="100"/>
      <c r="F668" s="112" t="str">
        <f t="shared" si="1"/>
        <v>FERNANDA JAVIERA ASTUDILLO TAPIA </v>
      </c>
      <c r="G668" s="100" t="s">
        <v>29667</v>
      </c>
      <c r="H668" s="190"/>
      <c r="I668" s="27"/>
      <c r="J668" s="191" t="s">
        <v>14</v>
      </c>
      <c r="K668" s="28"/>
    </row>
    <row r="669" ht="22.5" customHeight="1">
      <c r="A669" s="147">
        <v>46181.0</v>
      </c>
      <c r="B669" s="46"/>
      <c r="C669" s="44"/>
      <c r="D669" s="181" t="s">
        <v>32956</v>
      </c>
      <c r="E669" s="100"/>
      <c r="F669" s="112" t="str">
        <f t="shared" si="1"/>
        <v>JORGE NICOLÁS BÓRQUEZ PINTO </v>
      </c>
      <c r="G669" s="100" t="s">
        <v>15476</v>
      </c>
      <c r="H669" s="39" t="s">
        <v>12</v>
      </c>
      <c r="I669" s="27"/>
      <c r="J669" s="191" t="s">
        <v>17</v>
      </c>
      <c r="K669" s="23" t="s">
        <v>30</v>
      </c>
    </row>
    <row r="670" ht="22.5" customHeight="1">
      <c r="A670" s="147">
        <v>46181.0</v>
      </c>
      <c r="B670" s="46"/>
      <c r="C670" s="44"/>
      <c r="D670" s="181" t="s">
        <v>28623</v>
      </c>
      <c r="E670" s="100"/>
      <c r="F670" s="112" t="str">
        <f t="shared" si="1"/>
        <v>FABIOLA JACQUELINE ORTEGA BARRERA </v>
      </c>
      <c r="G670" s="100" t="s">
        <v>28624</v>
      </c>
      <c r="H670" s="39" t="s">
        <v>12</v>
      </c>
      <c r="I670" s="27"/>
      <c r="J670" s="191" t="s">
        <v>14</v>
      </c>
      <c r="K670" s="28"/>
    </row>
    <row r="671" ht="22.5" customHeight="1">
      <c r="A671" s="147">
        <v>46181.0</v>
      </c>
      <c r="B671" s="46"/>
      <c r="C671" s="44"/>
      <c r="D671" s="181" t="s">
        <v>32957</v>
      </c>
      <c r="E671" s="100"/>
      <c r="F671" s="112" t="str">
        <f t="shared" si="1"/>
        <v>JUAN LUIS RODRÍGUEZ CHÁVEZ </v>
      </c>
      <c r="G671" s="100" t="s">
        <v>32958</v>
      </c>
      <c r="H671" s="190"/>
      <c r="I671" s="27"/>
      <c r="J671" s="191" t="s">
        <v>17</v>
      </c>
      <c r="K671" s="28"/>
    </row>
    <row r="672" ht="22.5" customHeight="1">
      <c r="A672" s="147">
        <v>46181.0</v>
      </c>
      <c r="B672" s="15"/>
      <c r="C672" s="46" t="s">
        <v>106</v>
      </c>
      <c r="D672" s="181" t="s">
        <v>22987</v>
      </c>
      <c r="E672" s="100"/>
      <c r="F672" s="112" t="str">
        <f t="shared" si="1"/>
        <v>RICARDO ERNESTO DÍAZ ZÁRATE </v>
      </c>
      <c r="G672" s="100" t="s">
        <v>22988</v>
      </c>
      <c r="H672" s="39" t="s">
        <v>12</v>
      </c>
      <c r="I672" s="27"/>
      <c r="J672" s="189" t="s">
        <v>21</v>
      </c>
      <c r="K672" s="23" t="s">
        <v>30</v>
      </c>
    </row>
    <row r="673" ht="22.5" customHeight="1">
      <c r="A673" s="147">
        <v>46181.0</v>
      </c>
      <c r="B673" s="15"/>
      <c r="C673" s="44"/>
      <c r="D673" s="181" t="s">
        <v>32959</v>
      </c>
      <c r="E673" s="100"/>
      <c r="F673" s="112" t="str">
        <f t="shared" si="1"/>
        <v>JANIS BELÉN ASTUDILLO URIBE </v>
      </c>
      <c r="G673" s="100" t="s">
        <v>32960</v>
      </c>
      <c r="H673" s="39" t="s">
        <v>12</v>
      </c>
      <c r="I673" s="27"/>
      <c r="J673" s="189" t="s">
        <v>14</v>
      </c>
      <c r="K673" s="28"/>
    </row>
    <row r="674" ht="22.5" customHeight="1">
      <c r="A674" s="147">
        <v>46181.0</v>
      </c>
      <c r="B674" s="15"/>
      <c r="C674" s="44"/>
      <c r="D674" s="181" t="s">
        <v>32961</v>
      </c>
      <c r="E674" s="100"/>
      <c r="F674" s="112" t="str">
        <f t="shared" si="1"/>
        <v>ÁLVARO MARCELO MORALES CISTERNA </v>
      </c>
      <c r="G674" s="100" t="s">
        <v>19606</v>
      </c>
      <c r="H674" s="39" t="s">
        <v>12</v>
      </c>
      <c r="I674" s="27"/>
      <c r="J674" s="191" t="s">
        <v>14</v>
      </c>
      <c r="K674" s="28"/>
    </row>
    <row r="675" ht="22.5" customHeight="1">
      <c r="A675" s="147">
        <v>46181.0</v>
      </c>
      <c r="B675" s="46"/>
      <c r="C675" s="44"/>
      <c r="D675" s="181" t="s">
        <v>32962</v>
      </c>
      <c r="E675" s="100"/>
      <c r="F675" s="112" t="str">
        <f t="shared" si="1"/>
        <v>DEMIAN FRANCO ARAVENA LÓPEZ </v>
      </c>
      <c r="G675" s="100" t="s">
        <v>10101</v>
      </c>
      <c r="H675" s="39" t="s">
        <v>12</v>
      </c>
      <c r="I675" s="27"/>
      <c r="J675" s="189" t="s">
        <v>17</v>
      </c>
      <c r="K675" s="23" t="s">
        <v>30</v>
      </c>
    </row>
    <row r="676" ht="22.5" customHeight="1">
      <c r="A676" s="147">
        <v>46181.0</v>
      </c>
      <c r="B676" s="46"/>
      <c r="C676" s="44"/>
      <c r="D676" s="181" t="s">
        <v>32963</v>
      </c>
      <c r="E676" s="100"/>
      <c r="F676" s="112" t="str">
        <f t="shared" si="1"/>
        <v>JAVIER IGNACIO RETAMAL SCHELL </v>
      </c>
      <c r="G676" s="100" t="s">
        <v>32964</v>
      </c>
      <c r="H676" s="190"/>
      <c r="I676" s="27"/>
      <c r="J676" s="189" t="s">
        <v>14</v>
      </c>
      <c r="K676" s="28"/>
    </row>
    <row r="677" ht="22.5" customHeight="1">
      <c r="A677" s="147">
        <v>46181.0</v>
      </c>
      <c r="B677" s="46"/>
      <c r="C677" s="44"/>
      <c r="D677" s="181" t="s">
        <v>22277</v>
      </c>
      <c r="E677" s="100"/>
      <c r="F677" s="112" t="str">
        <f t="shared" si="1"/>
        <v>MACARENA ANDREA PEREIRA ARCOS </v>
      </c>
      <c r="G677" s="100" t="s">
        <v>22278</v>
      </c>
      <c r="H677" s="190"/>
      <c r="I677" s="27"/>
      <c r="J677" s="189" t="s">
        <v>14</v>
      </c>
      <c r="K677" s="28"/>
    </row>
    <row r="678" ht="22.5" customHeight="1">
      <c r="A678" s="147">
        <v>46181.0</v>
      </c>
      <c r="B678" s="46"/>
      <c r="C678" s="44"/>
      <c r="D678" s="181" t="s">
        <v>28382</v>
      </c>
      <c r="E678" s="100"/>
      <c r="F678" s="112" t="str">
        <f t="shared" si="1"/>
        <v>RENATA BELÉN COLOMA LÓPEZ </v>
      </c>
      <c r="G678" s="100" t="s">
        <v>28383</v>
      </c>
      <c r="H678" s="190"/>
      <c r="I678" s="27"/>
      <c r="J678" s="191"/>
      <c r="K678" s="28"/>
    </row>
    <row r="679" ht="22.5" customHeight="1">
      <c r="A679" s="147">
        <v>46181.0</v>
      </c>
      <c r="B679" s="46"/>
      <c r="C679" s="44"/>
      <c r="D679" s="181" t="s">
        <v>32965</v>
      </c>
      <c r="E679" s="100"/>
      <c r="F679" s="112" t="str">
        <f t="shared" si="1"/>
        <v>ALEXIS GAMALIER SANABRIA BAEZA </v>
      </c>
      <c r="G679" s="100" t="s">
        <v>32966</v>
      </c>
      <c r="H679" s="190"/>
      <c r="I679" s="27"/>
      <c r="J679" s="189" t="s">
        <v>17</v>
      </c>
      <c r="K679" s="28"/>
    </row>
    <row r="680" ht="22.5" customHeight="1">
      <c r="A680" s="147">
        <v>46181.0</v>
      </c>
      <c r="B680" s="46"/>
      <c r="C680" s="44"/>
      <c r="D680" s="181" t="s">
        <v>32967</v>
      </c>
      <c r="E680" s="100"/>
      <c r="F680" s="112" t="str">
        <f t="shared" si="1"/>
        <v>ASHLEY MEBAHEL RAZIEL JARA GOICOVICH </v>
      </c>
      <c r="G680" s="100" t="s">
        <v>32968</v>
      </c>
      <c r="H680" s="39" t="s">
        <v>12</v>
      </c>
      <c r="I680" s="27"/>
      <c r="J680" s="189" t="s">
        <v>14</v>
      </c>
      <c r="K680" s="28"/>
    </row>
    <row r="681" ht="22.5" customHeight="1">
      <c r="A681" s="147">
        <v>46181.0</v>
      </c>
      <c r="B681" s="46"/>
      <c r="C681" s="44"/>
      <c r="D681" s="181" t="s">
        <v>32969</v>
      </c>
      <c r="E681" s="100"/>
      <c r="F681" s="112" t="str">
        <f t="shared" si="1"/>
        <v>ANDREA VERÓNICA ARÁNGUIZ ARIAS </v>
      </c>
      <c r="G681" s="100" t="s">
        <v>32970</v>
      </c>
      <c r="H681" s="39" t="s">
        <v>12</v>
      </c>
      <c r="I681" s="27"/>
      <c r="J681" s="189" t="s">
        <v>14</v>
      </c>
      <c r="K681" s="28"/>
    </row>
    <row r="682" ht="22.5" customHeight="1">
      <c r="A682" s="147">
        <v>46181.0</v>
      </c>
      <c r="B682" s="15"/>
      <c r="C682" s="44"/>
      <c r="D682" s="181" t="s">
        <v>32971</v>
      </c>
      <c r="E682" s="100"/>
      <c r="F682" s="112" t="str">
        <f t="shared" si="1"/>
        <v>FELIPE IGNACIO DEL CANTO MUÑOZ </v>
      </c>
      <c r="G682" s="100" t="s">
        <v>32972</v>
      </c>
      <c r="H682" s="39" t="s">
        <v>12</v>
      </c>
      <c r="I682" s="27"/>
      <c r="J682" s="191" t="s">
        <v>14</v>
      </c>
      <c r="K682" s="28"/>
    </row>
    <row r="683" ht="22.5" customHeight="1">
      <c r="A683" s="147">
        <v>46181.0</v>
      </c>
      <c r="B683" s="15"/>
      <c r="C683" s="44"/>
      <c r="D683" s="181" t="s">
        <v>32973</v>
      </c>
      <c r="E683" s="100"/>
      <c r="F683" s="112" t="str">
        <f t="shared" si="1"/>
        <v>DANITZA MAKARENA ROJAS MORALES </v>
      </c>
      <c r="G683" s="100" t="s">
        <v>32974</v>
      </c>
      <c r="H683" s="39" t="s">
        <v>12</v>
      </c>
      <c r="I683" s="27"/>
      <c r="J683" s="191" t="s">
        <v>14</v>
      </c>
      <c r="K683" s="28"/>
    </row>
    <row r="684" ht="22.5" customHeight="1">
      <c r="A684" s="147">
        <v>46181.0</v>
      </c>
      <c r="B684" s="15"/>
      <c r="C684" s="44"/>
      <c r="D684" s="181" t="s">
        <v>32975</v>
      </c>
      <c r="E684" s="100"/>
      <c r="F684" s="112" t="str">
        <f t="shared" si="1"/>
        <v>ÁLVARO MARCELO HORMAZÁBAL PÉREZ </v>
      </c>
      <c r="G684" s="100" t="s">
        <v>32976</v>
      </c>
      <c r="H684" s="39" t="s">
        <v>12</v>
      </c>
      <c r="I684" s="27"/>
      <c r="J684" s="191" t="s">
        <v>14</v>
      </c>
      <c r="K684" s="28"/>
    </row>
    <row r="685" ht="22.5" customHeight="1">
      <c r="A685" s="147">
        <v>46181.0</v>
      </c>
      <c r="B685" s="15"/>
      <c r="C685" s="44"/>
      <c r="D685" s="181" t="s">
        <v>30186</v>
      </c>
      <c r="E685" s="100"/>
      <c r="F685" s="112" t="str">
        <f t="shared" si="1"/>
        <v>FELIPE ALEJANDRO MONCADA VINET </v>
      </c>
      <c r="G685" s="100" t="s">
        <v>30187</v>
      </c>
      <c r="H685" s="190"/>
      <c r="I685" s="27"/>
      <c r="J685" s="191"/>
      <c r="K685" s="28"/>
    </row>
    <row r="686" ht="22.5" customHeight="1">
      <c r="A686" s="147">
        <v>46181.0</v>
      </c>
      <c r="B686" s="15"/>
      <c r="C686" s="44"/>
      <c r="D686" s="181" t="s">
        <v>32977</v>
      </c>
      <c r="E686" s="100"/>
      <c r="F686" s="112" t="str">
        <f t="shared" si="1"/>
        <v>SAYEÑÑ ASHLEY NÚÑEZ ZÁRATE </v>
      </c>
      <c r="G686" s="100" t="s">
        <v>32978</v>
      </c>
      <c r="H686" s="190"/>
      <c r="I686" s="27"/>
      <c r="J686" s="191" t="s">
        <v>14</v>
      </c>
      <c r="K686" s="28"/>
    </row>
    <row r="687" ht="22.5" customHeight="1">
      <c r="A687" s="147">
        <v>46181.0</v>
      </c>
      <c r="B687" s="15"/>
      <c r="C687" s="44"/>
      <c r="D687" s="181" t="s">
        <v>32979</v>
      </c>
      <c r="E687" s="100"/>
      <c r="F687" s="112" t="str">
        <f t="shared" si="1"/>
        <v>LUCÍA DEL PILAR AHUMADA CASANOVA </v>
      </c>
      <c r="G687" s="100" t="s">
        <v>8358</v>
      </c>
      <c r="H687" s="39" t="s">
        <v>12</v>
      </c>
      <c r="I687" s="27"/>
      <c r="J687" s="191" t="s">
        <v>14</v>
      </c>
      <c r="K687" s="28"/>
    </row>
    <row r="688" ht="22.5" customHeight="1">
      <c r="A688" s="147">
        <v>46181.0</v>
      </c>
      <c r="B688" s="15"/>
      <c r="C688" s="44"/>
      <c r="D688" s="181" t="s">
        <v>32980</v>
      </c>
      <c r="E688" s="100"/>
      <c r="F688" s="112" t="str">
        <f t="shared" si="1"/>
        <v>BRANDON ANDRÉS LEE JEREZ </v>
      </c>
      <c r="G688" s="100" t="s">
        <v>32981</v>
      </c>
      <c r="H688" s="39" t="s">
        <v>12</v>
      </c>
      <c r="I688" s="27"/>
      <c r="J688" s="189" t="s">
        <v>14</v>
      </c>
      <c r="K688" s="28"/>
    </row>
    <row r="689" ht="22.5" customHeight="1">
      <c r="A689" s="147">
        <v>46181.0</v>
      </c>
      <c r="B689" s="15"/>
      <c r="C689" s="44">
        <v>45078.0</v>
      </c>
      <c r="D689" s="181" t="s">
        <v>32982</v>
      </c>
      <c r="E689" s="100"/>
      <c r="F689" s="112" t="str">
        <f t="shared" si="1"/>
        <v>MARÍA JESÚS NÚÑEZ MORALES </v>
      </c>
      <c r="G689" s="100" t="s">
        <v>32983</v>
      </c>
      <c r="H689" s="39" t="s">
        <v>12</v>
      </c>
      <c r="I689" s="27"/>
      <c r="J689" s="189" t="s">
        <v>19</v>
      </c>
      <c r="K689" s="23" t="s">
        <v>15</v>
      </c>
    </row>
    <row r="690" ht="22.5" customHeight="1">
      <c r="A690" s="147">
        <v>46181.0</v>
      </c>
      <c r="B690" s="15"/>
      <c r="C690" s="44" t="s">
        <v>122</v>
      </c>
      <c r="D690" s="181" t="s">
        <v>32984</v>
      </c>
      <c r="E690" s="100"/>
      <c r="F690" s="112" t="str">
        <f t="shared" si="1"/>
        <v>FRESIA DE LAS MERCEDES ELLIS REYES </v>
      </c>
      <c r="G690" s="100" t="s">
        <v>32985</v>
      </c>
      <c r="H690" s="39" t="s">
        <v>12</v>
      </c>
      <c r="I690" s="27"/>
      <c r="J690" s="189" t="s">
        <v>26</v>
      </c>
      <c r="K690" s="28"/>
    </row>
    <row r="691" ht="22.5" customHeight="1">
      <c r="A691" s="147">
        <v>46181.0</v>
      </c>
      <c r="B691" s="15"/>
      <c r="C691" s="44" t="s">
        <v>122</v>
      </c>
      <c r="D691" s="181" t="s">
        <v>32986</v>
      </c>
      <c r="E691" s="100"/>
      <c r="F691" s="112" t="str">
        <f t="shared" si="1"/>
        <v>JAVIER ALEJANDRO SALINAS AHUMADA </v>
      </c>
      <c r="G691" s="100" t="s">
        <v>32987</v>
      </c>
      <c r="H691" s="190"/>
      <c r="I691" s="27"/>
      <c r="J691" s="189" t="s">
        <v>26</v>
      </c>
      <c r="K691" s="28"/>
    </row>
    <row r="692" ht="22.5" customHeight="1">
      <c r="A692" s="147">
        <v>46181.0</v>
      </c>
      <c r="B692" s="15"/>
      <c r="C692" s="44"/>
      <c r="D692" s="181" t="s">
        <v>32988</v>
      </c>
      <c r="E692" s="100"/>
      <c r="F692" s="112" t="str">
        <f t="shared" si="1"/>
        <v>DIEGO JAVIER CONTRERAS RODRÍGUEZ </v>
      </c>
      <c r="G692" s="100" t="s">
        <v>32989</v>
      </c>
      <c r="H692" s="190"/>
      <c r="I692" s="27"/>
      <c r="J692" s="189" t="s">
        <v>14</v>
      </c>
      <c r="K692" s="28"/>
    </row>
    <row r="693" ht="22.5" customHeight="1">
      <c r="A693" s="147">
        <v>46181.0</v>
      </c>
      <c r="B693" s="15"/>
      <c r="C693" s="44"/>
      <c r="D693" s="181" t="s">
        <v>32990</v>
      </c>
      <c r="E693" s="100"/>
      <c r="F693" s="112" t="str">
        <f t="shared" si="1"/>
        <v>MARCO ANTONIO TRONCOSO MUÑOZ </v>
      </c>
      <c r="G693" s="100" t="s">
        <v>32991</v>
      </c>
      <c r="H693" s="190"/>
      <c r="I693" s="27"/>
      <c r="J693" s="191" t="s">
        <v>14</v>
      </c>
      <c r="K693" s="28"/>
    </row>
    <row r="694" ht="22.5" customHeight="1">
      <c r="A694" s="147">
        <v>46181.0</v>
      </c>
      <c r="B694" s="15"/>
      <c r="C694" s="44" t="s">
        <v>228</v>
      </c>
      <c r="D694" s="181" t="s">
        <v>32992</v>
      </c>
      <c r="E694" s="100"/>
      <c r="F694" s="112" t="str">
        <f t="shared" si="1"/>
        <v>MARÍA INÉS MARDONES MUÑOZ </v>
      </c>
      <c r="G694" s="100" t="s">
        <v>32993</v>
      </c>
      <c r="H694" s="39" t="s">
        <v>12</v>
      </c>
      <c r="I694" s="27"/>
      <c r="J694" s="189" t="s">
        <v>21</v>
      </c>
      <c r="K694" s="23" t="s">
        <v>15</v>
      </c>
    </row>
    <row r="695" ht="22.5" customHeight="1">
      <c r="A695" s="147">
        <v>46181.0</v>
      </c>
      <c r="B695" s="15"/>
      <c r="C695" s="44" t="s">
        <v>122</v>
      </c>
      <c r="D695" s="181" t="s">
        <v>32994</v>
      </c>
      <c r="E695" s="100"/>
      <c r="F695" s="112" t="str">
        <f t="shared" si="1"/>
        <v>FRANCISCO ROBERTO CARVACHO JARA </v>
      </c>
      <c r="G695" s="100" t="s">
        <v>32995</v>
      </c>
      <c r="H695" s="39" t="s">
        <v>12</v>
      </c>
      <c r="I695" s="27"/>
      <c r="J695" s="189" t="s">
        <v>21</v>
      </c>
      <c r="K695" s="23" t="s">
        <v>15</v>
      </c>
    </row>
    <row r="696" ht="22.5" customHeight="1">
      <c r="A696" s="147">
        <v>46181.0</v>
      </c>
      <c r="B696" s="46"/>
      <c r="C696" s="44">
        <v>45444.0</v>
      </c>
      <c r="D696" s="181" t="s">
        <v>32996</v>
      </c>
      <c r="E696" s="100"/>
      <c r="F696" s="112" t="str">
        <f t="shared" si="1"/>
        <v>ÍTALO JEAN CÁCERES SILVA </v>
      </c>
      <c r="G696" s="100" t="s">
        <v>32997</v>
      </c>
      <c r="H696" s="39" t="s">
        <v>12</v>
      </c>
      <c r="I696" s="27"/>
      <c r="J696" s="189" t="s">
        <v>19</v>
      </c>
      <c r="K696" s="23" t="s">
        <v>15</v>
      </c>
    </row>
    <row r="697" ht="22.5" customHeight="1">
      <c r="A697" s="147">
        <v>46181.0</v>
      </c>
      <c r="B697" s="15"/>
      <c r="C697" s="44" t="s">
        <v>1678</v>
      </c>
      <c r="D697" s="181" t="s">
        <v>32998</v>
      </c>
      <c r="E697" s="100"/>
      <c r="F697" s="112" t="str">
        <f t="shared" si="1"/>
        <v>FERNANDO VERA QUEZADA </v>
      </c>
      <c r="G697" s="100" t="s">
        <v>32999</v>
      </c>
      <c r="H697" s="39" t="s">
        <v>12</v>
      </c>
      <c r="I697" s="27"/>
      <c r="J697" s="189" t="s">
        <v>21</v>
      </c>
      <c r="K697" s="23" t="s">
        <v>15</v>
      </c>
    </row>
    <row r="698" ht="22.5" customHeight="1">
      <c r="A698" s="147">
        <v>46181.0</v>
      </c>
      <c r="B698" s="15"/>
      <c r="C698" s="44" t="s">
        <v>5143</v>
      </c>
      <c r="D698" s="181" t="s">
        <v>23412</v>
      </c>
      <c r="E698" s="100"/>
      <c r="F698" s="112" t="str">
        <f t="shared" si="1"/>
        <v>RODRIGO PABLO GÓMEZ FLORES </v>
      </c>
      <c r="G698" s="100" t="s">
        <v>23413</v>
      </c>
      <c r="H698" s="39" t="s">
        <v>12</v>
      </c>
      <c r="I698" s="27"/>
      <c r="J698" s="189" t="s">
        <v>21</v>
      </c>
      <c r="K698" s="23" t="s">
        <v>15</v>
      </c>
    </row>
    <row r="699" ht="22.5" customHeight="1">
      <c r="A699" s="147">
        <v>46181.0</v>
      </c>
      <c r="B699" s="46"/>
      <c r="C699" s="44">
        <v>43405.0</v>
      </c>
      <c r="D699" s="181" t="s">
        <v>25928</v>
      </c>
      <c r="E699" s="100"/>
      <c r="F699" s="112" t="str">
        <f t="shared" si="1"/>
        <v>GERMÁN ANDRÉS GARRIDO MILLANAO </v>
      </c>
      <c r="G699" s="100" t="s">
        <v>33000</v>
      </c>
      <c r="H699" s="39" t="s">
        <v>12</v>
      </c>
      <c r="I699" s="27"/>
      <c r="J699" s="189" t="s">
        <v>17</v>
      </c>
      <c r="K699" s="23" t="s">
        <v>15</v>
      </c>
    </row>
    <row r="700" ht="22.5" customHeight="1">
      <c r="A700" s="147">
        <v>46181.0</v>
      </c>
      <c r="B700" s="15"/>
      <c r="C700" s="44" t="s">
        <v>593</v>
      </c>
      <c r="D700" s="181" t="s">
        <v>33001</v>
      </c>
      <c r="E700" s="100"/>
      <c r="F700" s="112" t="str">
        <f t="shared" si="1"/>
        <v>JUAN PABLO VALENZUELA CARRASCO </v>
      </c>
      <c r="G700" s="100" t="s">
        <v>33002</v>
      </c>
      <c r="H700" s="39" t="s">
        <v>12</v>
      </c>
      <c r="I700" s="27"/>
      <c r="J700" s="189" t="s">
        <v>26</v>
      </c>
      <c r="K700" s="28"/>
    </row>
    <row r="701" ht="22.5" customHeight="1">
      <c r="A701" s="147">
        <v>46181.0</v>
      </c>
      <c r="B701" s="15"/>
      <c r="C701" s="44" t="s">
        <v>9052</v>
      </c>
      <c r="D701" s="181" t="s">
        <v>33003</v>
      </c>
      <c r="E701" s="100"/>
      <c r="F701" s="112" t="str">
        <f t="shared" si="1"/>
        <v>CONSTANZA NICOL TORREBLANCA PARADA </v>
      </c>
      <c r="G701" s="100" t="s">
        <v>33004</v>
      </c>
      <c r="H701" s="39" t="s">
        <v>12</v>
      </c>
      <c r="I701" s="27"/>
      <c r="J701" s="189" t="s">
        <v>21</v>
      </c>
      <c r="K701" s="23" t="s">
        <v>15</v>
      </c>
    </row>
    <row r="702" ht="22.5" customHeight="1">
      <c r="A702" s="147">
        <v>46181.0</v>
      </c>
      <c r="B702" s="15"/>
      <c r="C702" s="44"/>
      <c r="D702" s="181" t="s">
        <v>22308</v>
      </c>
      <c r="E702" s="100"/>
      <c r="F702" s="112" t="str">
        <f t="shared" si="1"/>
        <v>CATALINA FERNANDA QUINTANA BRAVO </v>
      </c>
      <c r="G702" s="100" t="s">
        <v>22309</v>
      </c>
      <c r="H702" s="39" t="s">
        <v>12</v>
      </c>
      <c r="I702" s="27"/>
      <c r="J702" s="189" t="s">
        <v>14</v>
      </c>
      <c r="K702" s="28"/>
    </row>
    <row r="703" ht="22.5" customHeight="1">
      <c r="A703" s="147">
        <v>46181.0</v>
      </c>
      <c r="B703" s="15"/>
      <c r="C703" s="44" t="s">
        <v>1312</v>
      </c>
      <c r="D703" s="181" t="s">
        <v>33005</v>
      </c>
      <c r="E703" s="100"/>
      <c r="F703" s="112" t="str">
        <f t="shared" si="1"/>
        <v>JAVIER ABRAHAM CASTRO MUÑOZ </v>
      </c>
      <c r="G703" s="100" t="s">
        <v>33006</v>
      </c>
      <c r="H703" s="39" t="s">
        <v>12</v>
      </c>
      <c r="I703" s="27"/>
      <c r="J703" s="189" t="s">
        <v>21</v>
      </c>
      <c r="K703" s="23" t="s">
        <v>15</v>
      </c>
    </row>
    <row r="704" ht="22.5" customHeight="1">
      <c r="A704" s="147">
        <v>46181.0</v>
      </c>
      <c r="B704" s="15"/>
      <c r="C704" s="44" t="s">
        <v>2078</v>
      </c>
      <c r="D704" s="181" t="s">
        <v>33007</v>
      </c>
      <c r="E704" s="100"/>
      <c r="F704" s="112" t="str">
        <f t="shared" si="1"/>
        <v>MARIA VERONICA HOGER CONTRERAS </v>
      </c>
      <c r="G704" s="100" t="s">
        <v>33008</v>
      </c>
      <c r="H704" s="39" t="s">
        <v>12</v>
      </c>
      <c r="I704" s="27"/>
      <c r="J704" s="189" t="s">
        <v>21</v>
      </c>
      <c r="K704" s="23" t="s">
        <v>15</v>
      </c>
    </row>
    <row r="705" ht="22.5" customHeight="1">
      <c r="A705" s="147">
        <v>46181.0</v>
      </c>
      <c r="B705" s="15"/>
      <c r="C705" s="44" t="s">
        <v>106</v>
      </c>
      <c r="D705" s="181" t="s">
        <v>33009</v>
      </c>
      <c r="E705" s="100"/>
      <c r="F705" s="112" t="str">
        <f t="shared" si="1"/>
        <v>LUIS ALBERTO COLQUE LERICI </v>
      </c>
      <c r="G705" s="100" t="s">
        <v>33010</v>
      </c>
      <c r="H705" s="39" t="s">
        <v>12</v>
      </c>
      <c r="I705" s="27"/>
      <c r="J705" s="189" t="s">
        <v>21</v>
      </c>
      <c r="K705" s="23" t="s">
        <v>15</v>
      </c>
    </row>
    <row r="706" ht="22.5" customHeight="1">
      <c r="A706" s="147">
        <v>46181.0</v>
      </c>
      <c r="B706" s="15"/>
      <c r="C706" s="44"/>
      <c r="D706" s="181" t="s">
        <v>33011</v>
      </c>
      <c r="E706" s="100"/>
      <c r="F706" s="112" t="str">
        <f t="shared" si="1"/>
        <v>DANIEL ALEJANDRO ARAYA GODOY </v>
      </c>
      <c r="G706" s="100" t="s">
        <v>33012</v>
      </c>
      <c r="H706" s="39"/>
      <c r="I706" s="27"/>
      <c r="J706" s="189"/>
      <c r="K706" s="28"/>
    </row>
    <row r="707" ht="22.5" customHeight="1">
      <c r="A707" s="147">
        <v>46181.0</v>
      </c>
      <c r="B707" s="46"/>
      <c r="C707" s="44">
        <v>43647.0</v>
      </c>
      <c r="D707" s="181" t="s">
        <v>33013</v>
      </c>
      <c r="E707" s="100"/>
      <c r="F707" s="112" t="str">
        <f t="shared" si="1"/>
        <v>JOANN STEFPHANIE MAU GUESARAZO </v>
      </c>
      <c r="G707" s="100" t="s">
        <v>33014</v>
      </c>
      <c r="H707" s="39" t="s">
        <v>12</v>
      </c>
      <c r="I707" s="27"/>
      <c r="J707" s="189" t="s">
        <v>17</v>
      </c>
      <c r="K707" s="23" t="s">
        <v>15</v>
      </c>
    </row>
    <row r="708" ht="22.5" customHeight="1">
      <c r="A708" s="147">
        <v>46182.0</v>
      </c>
      <c r="B708" s="15">
        <v>46154.0</v>
      </c>
      <c r="C708" s="44">
        <v>44317.0</v>
      </c>
      <c r="D708" s="181" t="s">
        <v>33015</v>
      </c>
      <c r="E708" s="100"/>
      <c r="F708" s="112" t="str">
        <f t="shared" si="1"/>
        <v>NANCY JEANETTE SILVA CABRERA </v>
      </c>
      <c r="G708" s="100" t="s">
        <v>33016</v>
      </c>
      <c r="H708" s="190"/>
      <c r="I708" s="27"/>
      <c r="J708" s="189" t="s">
        <v>17</v>
      </c>
      <c r="K708" s="28"/>
    </row>
    <row r="709" ht="22.5" customHeight="1">
      <c r="A709" s="147">
        <v>46182.0</v>
      </c>
      <c r="B709" s="15">
        <v>46161.0</v>
      </c>
      <c r="C709" s="44">
        <v>45139.0</v>
      </c>
      <c r="D709" s="181" t="s">
        <v>33017</v>
      </c>
      <c r="E709" s="100"/>
      <c r="F709" s="112" t="str">
        <f t="shared" si="1"/>
        <v>CRISTIAN ANDRÉS SILVA GONZÁLEZ </v>
      </c>
      <c r="G709" s="100" t="s">
        <v>33018</v>
      </c>
      <c r="H709" s="39" t="s">
        <v>12</v>
      </c>
      <c r="I709" s="27"/>
      <c r="J709" s="189" t="s">
        <v>17</v>
      </c>
      <c r="K709" s="23" t="s">
        <v>15</v>
      </c>
    </row>
    <row r="710" ht="22.5" customHeight="1">
      <c r="A710" s="147">
        <v>46182.0</v>
      </c>
      <c r="B710" s="15">
        <v>46161.0</v>
      </c>
      <c r="C710" s="44">
        <v>45809.0</v>
      </c>
      <c r="D710" s="181" t="s">
        <v>33019</v>
      </c>
      <c r="E710" s="100"/>
      <c r="F710" s="112" t="str">
        <f t="shared" si="1"/>
        <v>ALEJANDRO MÁXIMO HENRÍQUEZ CARREÑO </v>
      </c>
      <c r="G710" s="100" t="s">
        <v>33020</v>
      </c>
      <c r="H710" s="190"/>
      <c r="I710" s="27"/>
      <c r="J710" s="189" t="s">
        <v>17</v>
      </c>
      <c r="K710" s="28"/>
    </row>
    <row r="711" ht="22.5" customHeight="1">
      <c r="A711" s="147">
        <v>46182.0</v>
      </c>
      <c r="B711" s="15">
        <v>46162.0</v>
      </c>
      <c r="C711" s="44">
        <v>41791.0</v>
      </c>
      <c r="D711" s="181" t="s">
        <v>33021</v>
      </c>
      <c r="E711" s="100"/>
      <c r="F711" s="112" t="str">
        <f t="shared" si="1"/>
        <v>LUIS MAURICIO GONZÁLEZ ALARCÓN </v>
      </c>
      <c r="G711" s="100" t="s">
        <v>33022</v>
      </c>
      <c r="H711" s="39" t="s">
        <v>12</v>
      </c>
      <c r="I711" s="27"/>
      <c r="J711" s="189" t="s">
        <v>17</v>
      </c>
      <c r="K711" s="23" t="s">
        <v>15</v>
      </c>
    </row>
    <row r="712" ht="22.5" customHeight="1">
      <c r="A712" s="147">
        <v>46182.0</v>
      </c>
      <c r="B712" s="15">
        <v>46164.0</v>
      </c>
      <c r="C712" s="44">
        <v>43221.0</v>
      </c>
      <c r="D712" s="181" t="s">
        <v>33023</v>
      </c>
      <c r="E712" s="100"/>
      <c r="F712" s="197" t="str">
        <f t="shared" si="1"/>
        <v>MÓNICA BRUNILDA BRAVO PÉREZ </v>
      </c>
      <c r="G712" s="100" t="s">
        <v>33024</v>
      </c>
      <c r="H712" s="39" t="s">
        <v>12</v>
      </c>
      <c r="I712" s="27"/>
      <c r="J712" s="189" t="s">
        <v>17</v>
      </c>
      <c r="K712" s="23" t="s">
        <v>15</v>
      </c>
    </row>
    <row r="713" ht="22.5" customHeight="1">
      <c r="A713" s="147">
        <v>46182.0</v>
      </c>
      <c r="B713" s="15">
        <v>46164.0</v>
      </c>
      <c r="C713" s="44">
        <v>43862.0</v>
      </c>
      <c r="D713" s="181" t="s">
        <v>33025</v>
      </c>
      <c r="E713" s="100"/>
      <c r="F713" s="112" t="str">
        <f t="shared" si="1"/>
        <v>PABLO ESTEBAN YÁÑEZ RIQUELME </v>
      </c>
      <c r="G713" s="100" t="s">
        <v>33026</v>
      </c>
      <c r="H713" s="39" t="s">
        <v>12</v>
      </c>
      <c r="I713" s="27"/>
      <c r="J713" s="189" t="s">
        <v>17</v>
      </c>
      <c r="K713" s="23" t="s">
        <v>15</v>
      </c>
    </row>
    <row r="714" ht="22.5" customHeight="1">
      <c r="A714" s="147">
        <v>46182.0</v>
      </c>
      <c r="B714" s="15">
        <v>46168.0</v>
      </c>
      <c r="C714" s="44">
        <v>42217.0</v>
      </c>
      <c r="D714" s="181" t="s">
        <v>33027</v>
      </c>
      <c r="E714" s="100"/>
      <c r="F714" s="112" t="str">
        <f t="shared" si="1"/>
        <v>NELSON GONZALO CABRERA CORNEJO </v>
      </c>
      <c r="G714" s="100" t="s">
        <v>5421</v>
      </c>
      <c r="H714" s="39" t="s">
        <v>12</v>
      </c>
      <c r="I714" s="27"/>
      <c r="J714" s="189" t="s">
        <v>17</v>
      </c>
      <c r="K714" s="23" t="s">
        <v>15</v>
      </c>
    </row>
    <row r="715" ht="22.5" customHeight="1">
      <c r="A715" s="147">
        <v>46182.0</v>
      </c>
      <c r="B715" s="15">
        <v>46168.0</v>
      </c>
      <c r="C715" s="44">
        <v>43678.0</v>
      </c>
      <c r="D715" s="181" t="s">
        <v>33028</v>
      </c>
      <c r="E715" s="100"/>
      <c r="F715" s="112" t="str">
        <f t="shared" si="1"/>
        <v>CRISTINA LILIANA GUTIÉRREZ MORALES </v>
      </c>
      <c r="G715" s="100" t="s">
        <v>33029</v>
      </c>
      <c r="H715" s="39" t="s">
        <v>12</v>
      </c>
      <c r="I715" s="27"/>
      <c r="J715" s="189" t="s">
        <v>17</v>
      </c>
      <c r="K715" s="23" t="s">
        <v>15</v>
      </c>
    </row>
    <row r="716" ht="22.5" customHeight="1">
      <c r="A716" s="147">
        <v>46182.0</v>
      </c>
      <c r="B716" s="15">
        <v>46170.0</v>
      </c>
      <c r="C716" s="44">
        <v>45323.0</v>
      </c>
      <c r="D716" s="181" t="s">
        <v>33030</v>
      </c>
      <c r="E716" s="100"/>
      <c r="F716" s="112" t="str">
        <f t="shared" si="1"/>
        <v>ERICK RODRIGO GRAWE POCH </v>
      </c>
      <c r="G716" s="100" t="s">
        <v>33031</v>
      </c>
      <c r="H716" s="39" t="s">
        <v>12</v>
      </c>
      <c r="I716" s="27"/>
      <c r="J716" s="189" t="s">
        <v>17</v>
      </c>
      <c r="K716" s="23" t="s">
        <v>15</v>
      </c>
    </row>
    <row r="717" ht="22.5" customHeight="1">
      <c r="A717" s="147">
        <v>46182.0</v>
      </c>
      <c r="B717" s="15">
        <v>46170.0</v>
      </c>
      <c r="C717" s="44">
        <v>45078.0</v>
      </c>
      <c r="D717" s="181" t="s">
        <v>33032</v>
      </c>
      <c r="E717" s="100"/>
      <c r="F717" s="112" t="str">
        <f t="shared" si="1"/>
        <v>JOSÉ EDUARDO ROCHA ESPINOZA </v>
      </c>
      <c r="G717" s="100" t="s">
        <v>33033</v>
      </c>
      <c r="H717" s="39" t="s">
        <v>12</v>
      </c>
      <c r="I717" s="27"/>
      <c r="J717" s="189" t="s">
        <v>17</v>
      </c>
      <c r="K717" s="23" t="s">
        <v>15</v>
      </c>
    </row>
    <row r="718" ht="22.5" customHeight="1">
      <c r="A718" s="147">
        <v>46182.0</v>
      </c>
      <c r="B718" s="15">
        <v>46171.0</v>
      </c>
      <c r="C718" s="44">
        <v>43497.0</v>
      </c>
      <c r="D718" s="181" t="s">
        <v>33034</v>
      </c>
      <c r="E718" s="100"/>
      <c r="F718" s="112" t="str">
        <f t="shared" si="1"/>
        <v>MARCO ANTONIO MOYA BAEZ </v>
      </c>
      <c r="G718" s="100" t="s">
        <v>8919</v>
      </c>
      <c r="H718" s="39" t="s">
        <v>12</v>
      </c>
      <c r="I718" s="27"/>
      <c r="J718" s="189" t="s">
        <v>17</v>
      </c>
      <c r="K718" s="23" t="s">
        <v>15</v>
      </c>
    </row>
    <row r="719" ht="22.5" customHeight="1">
      <c r="A719" s="147">
        <v>46182.0</v>
      </c>
      <c r="B719" s="15">
        <v>46176.0</v>
      </c>
      <c r="C719" s="44">
        <v>45901.0</v>
      </c>
      <c r="D719" s="181" t="s">
        <v>33035</v>
      </c>
      <c r="E719" s="100"/>
      <c r="F719" s="112" t="str">
        <f t="shared" si="1"/>
        <v>DIEGO IGNACIO MOLINA CONTRERAS </v>
      </c>
      <c r="G719" s="100" t="s">
        <v>33036</v>
      </c>
      <c r="H719" s="39" t="s">
        <v>12</v>
      </c>
      <c r="I719" s="27"/>
      <c r="J719" s="189" t="s">
        <v>17</v>
      </c>
      <c r="K719" s="23" t="s">
        <v>30</v>
      </c>
    </row>
    <row r="720" ht="22.5" customHeight="1">
      <c r="A720" s="147">
        <v>46182.0</v>
      </c>
      <c r="B720" s="15">
        <v>46177.0</v>
      </c>
      <c r="C720" s="44">
        <v>45139.0</v>
      </c>
      <c r="D720" s="181" t="s">
        <v>33037</v>
      </c>
      <c r="E720" s="100"/>
      <c r="F720" s="112" t="str">
        <f t="shared" si="1"/>
        <v>BEATRIZ MARÍA EUGENIA DONOSO TORO </v>
      </c>
      <c r="G720" s="100" t="s">
        <v>33038</v>
      </c>
      <c r="H720" s="39" t="s">
        <v>12</v>
      </c>
      <c r="I720" s="27"/>
      <c r="J720" s="189" t="s">
        <v>17</v>
      </c>
      <c r="K720" s="23" t="s">
        <v>15</v>
      </c>
    </row>
    <row r="721" ht="22.5" customHeight="1">
      <c r="A721" s="147">
        <v>46182.0</v>
      </c>
      <c r="B721" s="15">
        <v>46178.0</v>
      </c>
      <c r="C721" s="44">
        <v>43647.0</v>
      </c>
      <c r="D721" s="181" t="s">
        <v>33039</v>
      </c>
      <c r="E721" s="100"/>
      <c r="F721" s="112" t="str">
        <f t="shared" si="1"/>
        <v>GERMÁN ANDRÉS HERRERA LETELIER </v>
      </c>
      <c r="G721" s="100" t="s">
        <v>33040</v>
      </c>
      <c r="H721" s="39" t="s">
        <v>12</v>
      </c>
      <c r="I721" s="27"/>
      <c r="J721" s="189" t="s">
        <v>17</v>
      </c>
      <c r="K721" s="23" t="s">
        <v>15</v>
      </c>
    </row>
    <row r="722" ht="22.5" customHeight="1">
      <c r="A722" s="147">
        <v>46182.0</v>
      </c>
      <c r="B722" s="15">
        <v>46181.0</v>
      </c>
      <c r="C722" s="44">
        <v>42552.0</v>
      </c>
      <c r="D722" s="181" t="s">
        <v>33041</v>
      </c>
      <c r="E722" s="100"/>
      <c r="F722" s="112" t="str">
        <f t="shared" si="1"/>
        <v>SYLVIA ELIZABETH REYES VELIZ </v>
      </c>
      <c r="G722" s="100" t="s">
        <v>33042</v>
      </c>
      <c r="H722" s="39" t="s">
        <v>12</v>
      </c>
      <c r="I722" s="27"/>
      <c r="J722" s="189" t="s">
        <v>17</v>
      </c>
      <c r="K722" s="23" t="s">
        <v>15</v>
      </c>
    </row>
    <row r="723" ht="22.5" customHeight="1">
      <c r="A723" s="147">
        <v>46182.0</v>
      </c>
      <c r="B723" s="15">
        <v>46181.0</v>
      </c>
      <c r="C723" s="44">
        <v>44713.0</v>
      </c>
      <c r="D723" s="181" t="s">
        <v>33043</v>
      </c>
      <c r="E723" s="100"/>
      <c r="F723" s="112" t="str">
        <f t="shared" si="1"/>
        <v>RAÚL ROBERTO ZÚÑIGA HIDALGO </v>
      </c>
      <c r="G723" s="100" t="s">
        <v>33044</v>
      </c>
      <c r="H723" s="39" t="s">
        <v>12</v>
      </c>
      <c r="I723" s="27"/>
      <c r="J723" s="189" t="s">
        <v>17</v>
      </c>
      <c r="K723" s="23" t="s">
        <v>15</v>
      </c>
    </row>
    <row r="724" ht="22.5" customHeight="1">
      <c r="A724" s="147">
        <v>46182.0</v>
      </c>
      <c r="B724" s="15">
        <v>46181.0</v>
      </c>
      <c r="C724" s="44">
        <v>43678.0</v>
      </c>
      <c r="D724" s="181" t="s">
        <v>33045</v>
      </c>
      <c r="E724" s="100"/>
      <c r="F724" s="112" t="str">
        <f t="shared" si="1"/>
        <v>GUSTAVO ENRIQUE ARÉVALO RIVERA </v>
      </c>
      <c r="G724" s="100" t="s">
        <v>33046</v>
      </c>
      <c r="H724" s="190"/>
      <c r="I724" s="27"/>
      <c r="J724" s="189" t="s">
        <v>17</v>
      </c>
      <c r="K724" s="28"/>
    </row>
    <row r="725" ht="22.5" customHeight="1">
      <c r="A725" s="147">
        <v>46182.0</v>
      </c>
      <c r="B725" s="15">
        <v>46181.0</v>
      </c>
      <c r="C725" s="44">
        <v>45597.0</v>
      </c>
      <c r="D725" s="181" t="s">
        <v>33047</v>
      </c>
      <c r="E725" s="100"/>
      <c r="F725" s="112" t="str">
        <f t="shared" si="1"/>
        <v>PABLO GABRIEL HERRERA HERRERA </v>
      </c>
      <c r="G725" s="100" t="s">
        <v>33048</v>
      </c>
      <c r="H725" s="190"/>
      <c r="I725" s="27"/>
      <c r="J725" s="189" t="s">
        <v>17</v>
      </c>
      <c r="K725" s="28"/>
    </row>
    <row r="726" ht="22.5" customHeight="1">
      <c r="A726" s="147">
        <v>46182.0</v>
      </c>
      <c r="B726" s="15">
        <v>46182.0</v>
      </c>
      <c r="C726" s="44">
        <v>38749.0</v>
      </c>
      <c r="D726" s="181" t="s">
        <v>33049</v>
      </c>
      <c r="E726" s="100"/>
      <c r="F726" s="112" t="str">
        <f t="shared" si="1"/>
        <v>DIEGO ANTONIO RUIZ KRAINZ </v>
      </c>
      <c r="G726" s="100" t="s">
        <v>33050</v>
      </c>
      <c r="H726" s="39" t="s">
        <v>12</v>
      </c>
      <c r="I726" s="27"/>
      <c r="J726" s="189" t="s">
        <v>19</v>
      </c>
      <c r="K726" s="23" t="s">
        <v>15</v>
      </c>
    </row>
    <row r="727" ht="22.5" customHeight="1">
      <c r="A727" s="147">
        <v>46182.0</v>
      </c>
      <c r="B727" s="15">
        <v>46182.0</v>
      </c>
      <c r="C727" s="44">
        <v>45444.0</v>
      </c>
      <c r="D727" s="181" t="s">
        <v>33051</v>
      </c>
      <c r="E727" s="100"/>
      <c r="F727" s="112" t="str">
        <f t="shared" si="1"/>
        <v>SERGIO SADDY AGUAYO ARCE </v>
      </c>
      <c r="G727" s="100" t="s">
        <v>33052</v>
      </c>
      <c r="H727" s="39" t="s">
        <v>12</v>
      </c>
      <c r="I727" s="27"/>
      <c r="J727" s="189" t="s">
        <v>17</v>
      </c>
      <c r="K727" s="23" t="s">
        <v>15</v>
      </c>
    </row>
    <row r="728" ht="22.5" customHeight="1">
      <c r="A728" s="147">
        <v>46182.0</v>
      </c>
      <c r="B728" s="15">
        <v>46182.0</v>
      </c>
      <c r="C728" s="44">
        <v>43374.0</v>
      </c>
      <c r="D728" s="181" t="s">
        <v>33053</v>
      </c>
      <c r="E728" s="100"/>
      <c r="F728" s="112" t="str">
        <f t="shared" si="1"/>
        <v>JOSÉ ALEX PINO ALMONACID </v>
      </c>
      <c r="G728" s="100" t="s">
        <v>33054</v>
      </c>
      <c r="H728" s="39" t="s">
        <v>12</v>
      </c>
      <c r="I728" s="27"/>
      <c r="J728" s="189" t="s">
        <v>17</v>
      </c>
      <c r="K728" s="23" t="s">
        <v>15</v>
      </c>
    </row>
    <row r="729" ht="22.5" customHeight="1">
      <c r="A729" s="147">
        <v>46182.0</v>
      </c>
      <c r="B729" s="15">
        <v>46182.0</v>
      </c>
      <c r="C729" s="44">
        <v>42036.0</v>
      </c>
      <c r="D729" s="181" t="s">
        <v>33055</v>
      </c>
      <c r="E729" s="100"/>
      <c r="F729" s="112" t="str">
        <f t="shared" si="1"/>
        <v>HECTOR SERGIO BURGOS GARRIDO </v>
      </c>
      <c r="G729" s="100" t="s">
        <v>11440</v>
      </c>
      <c r="H729" s="190"/>
      <c r="I729" s="27"/>
      <c r="J729" s="189" t="s">
        <v>17</v>
      </c>
      <c r="K729" s="28"/>
    </row>
    <row r="730" ht="22.5" customHeight="1">
      <c r="A730" s="147">
        <v>46182.0</v>
      </c>
      <c r="B730" s="15">
        <v>46182.0</v>
      </c>
      <c r="C730" s="44">
        <v>45444.0</v>
      </c>
      <c r="D730" s="181" t="s">
        <v>33056</v>
      </c>
      <c r="E730" s="100"/>
      <c r="F730" s="112" t="str">
        <f t="shared" si="1"/>
        <v>ALEX REINALDO ESCARATE CEREZO </v>
      </c>
      <c r="G730" s="100" t="s">
        <v>33057</v>
      </c>
      <c r="H730" s="39" t="s">
        <v>12</v>
      </c>
      <c r="I730" s="27"/>
      <c r="J730" s="189" t="s">
        <v>17</v>
      </c>
      <c r="K730" s="23" t="s">
        <v>15</v>
      </c>
    </row>
    <row r="731" ht="22.5" customHeight="1">
      <c r="A731" s="147">
        <v>46182.0</v>
      </c>
      <c r="B731" s="15">
        <v>46182.0</v>
      </c>
      <c r="C731" s="44">
        <v>41306.0</v>
      </c>
      <c r="D731" s="181" t="s">
        <v>33058</v>
      </c>
      <c r="E731" s="100"/>
      <c r="F731" s="112" t="str">
        <f t="shared" si="1"/>
        <v>ERIC GONZALO ALMONTE DUQUE </v>
      </c>
      <c r="G731" s="100" t="s">
        <v>33059</v>
      </c>
      <c r="H731" s="39" t="s">
        <v>12</v>
      </c>
      <c r="I731" s="27"/>
      <c r="J731" s="189" t="s">
        <v>17</v>
      </c>
      <c r="K731" s="23" t="s">
        <v>22</v>
      </c>
    </row>
    <row r="732" ht="22.5" customHeight="1">
      <c r="A732" s="147">
        <v>46182.0</v>
      </c>
      <c r="B732" s="15">
        <v>46183.0</v>
      </c>
      <c r="C732" s="44">
        <v>45474.0</v>
      </c>
      <c r="D732" s="181" t="s">
        <v>33060</v>
      </c>
      <c r="E732" s="100"/>
      <c r="F732" s="112" t="str">
        <f t="shared" si="1"/>
        <v>ALEX AVENDAÑO MARCHANT </v>
      </c>
      <c r="G732" s="100" t="s">
        <v>33061</v>
      </c>
      <c r="H732" s="39" t="s">
        <v>12</v>
      </c>
      <c r="I732" s="27"/>
      <c r="J732" s="189" t="s">
        <v>17</v>
      </c>
      <c r="K732" s="23" t="s">
        <v>15</v>
      </c>
    </row>
    <row r="733" ht="22.5" customHeight="1">
      <c r="A733" s="147">
        <v>46182.0</v>
      </c>
      <c r="B733" s="15">
        <v>46183.0</v>
      </c>
      <c r="C733" s="44">
        <v>45839.0</v>
      </c>
      <c r="D733" s="181" t="s">
        <v>33062</v>
      </c>
      <c r="E733" s="100"/>
      <c r="F733" s="112" t="str">
        <f t="shared" si="1"/>
        <v>ABRAHAM AREVALO ARENAS </v>
      </c>
      <c r="G733" s="100" t="s">
        <v>33063</v>
      </c>
      <c r="H733" s="39" t="s">
        <v>12</v>
      </c>
      <c r="I733" s="27"/>
      <c r="J733" s="189" t="s">
        <v>17</v>
      </c>
      <c r="K733" s="23" t="s">
        <v>15</v>
      </c>
    </row>
    <row r="734" ht="22.5" customHeight="1">
      <c r="A734" s="147">
        <v>46182.0</v>
      </c>
      <c r="B734" s="15">
        <v>46183.0</v>
      </c>
      <c r="C734" s="44">
        <v>45778.0</v>
      </c>
      <c r="D734" s="181" t="s">
        <v>33064</v>
      </c>
      <c r="E734" s="100"/>
      <c r="F734" s="112" t="str">
        <f t="shared" si="1"/>
        <v>DAVID FRANCISCO ALEXANDER MEZA VARAS </v>
      </c>
      <c r="G734" s="100" t="s">
        <v>33065</v>
      </c>
      <c r="H734" s="39" t="s">
        <v>12</v>
      </c>
      <c r="I734" s="27"/>
      <c r="J734" s="189" t="s">
        <v>17</v>
      </c>
      <c r="K734" s="23" t="s">
        <v>15</v>
      </c>
    </row>
    <row r="735" ht="22.5" customHeight="1">
      <c r="A735" s="147">
        <v>46182.0</v>
      </c>
      <c r="B735" s="15">
        <v>46184.0</v>
      </c>
      <c r="C735" s="44">
        <v>44621.0</v>
      </c>
      <c r="D735" s="181" t="s">
        <v>33066</v>
      </c>
      <c r="E735" s="100"/>
      <c r="F735" s="112" t="str">
        <f t="shared" si="1"/>
        <v>JAIME ALEJANDRO SILVA PLAZA </v>
      </c>
      <c r="G735" s="100" t="s">
        <v>33067</v>
      </c>
      <c r="H735" s="39" t="s">
        <v>12</v>
      </c>
      <c r="I735" s="27"/>
      <c r="J735" s="189" t="s">
        <v>19</v>
      </c>
      <c r="K735" s="23" t="s">
        <v>15</v>
      </c>
    </row>
    <row r="736" ht="22.5" customHeight="1">
      <c r="A736" s="147">
        <v>46182.0</v>
      </c>
      <c r="B736" s="15"/>
      <c r="C736" s="44"/>
      <c r="D736" s="181" t="s">
        <v>33068</v>
      </c>
      <c r="E736" s="100"/>
      <c r="F736" s="112" t="str">
        <f t="shared" si="1"/>
        <v>RICARDO EMILIO FERNANDO ÁLVAREZ SÁNCHEZ </v>
      </c>
      <c r="G736" s="100" t="s">
        <v>33069</v>
      </c>
      <c r="H736" s="39" t="s">
        <v>12</v>
      </c>
      <c r="I736" s="27"/>
      <c r="J736" s="191" t="s">
        <v>17</v>
      </c>
      <c r="K736" s="23" t="s">
        <v>20</v>
      </c>
    </row>
    <row r="737" ht="22.5" customHeight="1">
      <c r="A737" s="147">
        <v>46182.0</v>
      </c>
      <c r="B737" s="15"/>
      <c r="C737" s="44" t="s">
        <v>106</v>
      </c>
      <c r="D737" s="181" t="s">
        <v>33070</v>
      </c>
      <c r="E737" s="100"/>
      <c r="F737" s="112" t="str">
        <f t="shared" si="1"/>
        <v>PAZ GABRIELA CAYAZZO </v>
      </c>
      <c r="G737" s="100" t="s">
        <v>33071</v>
      </c>
      <c r="H737" s="39" t="s">
        <v>12</v>
      </c>
      <c r="I737" s="27"/>
      <c r="J737" s="189" t="s">
        <v>21</v>
      </c>
      <c r="K737" s="23" t="s">
        <v>20</v>
      </c>
    </row>
    <row r="738" ht="22.5" customHeight="1">
      <c r="A738" s="147">
        <v>46182.0</v>
      </c>
      <c r="B738" s="15"/>
      <c r="C738" s="44"/>
      <c r="D738" s="181" t="s">
        <v>33072</v>
      </c>
      <c r="E738" s="100"/>
      <c r="F738" s="112" t="str">
        <f t="shared" si="1"/>
        <v>JAVIERA IGNACIA TOLEDO PÉREZ </v>
      </c>
      <c r="G738" s="100" t="s">
        <v>33073</v>
      </c>
      <c r="H738" s="39" t="s">
        <v>12</v>
      </c>
      <c r="I738" s="27"/>
      <c r="J738" s="189" t="s">
        <v>14</v>
      </c>
      <c r="K738" s="28"/>
    </row>
    <row r="739" ht="22.5" customHeight="1">
      <c r="A739" s="147">
        <v>46182.0</v>
      </c>
      <c r="B739" s="15"/>
      <c r="C739" s="44"/>
      <c r="D739" s="181" t="s">
        <v>33074</v>
      </c>
      <c r="E739" s="100"/>
      <c r="F739" s="112" t="str">
        <f t="shared" si="1"/>
        <v>ERNESTO PATRICIO SAAVEDRA SAAVEDRA </v>
      </c>
      <c r="G739" s="100" t="s">
        <v>33075</v>
      </c>
      <c r="H739" s="190"/>
      <c r="I739" s="27"/>
      <c r="J739" s="189" t="s">
        <v>14</v>
      </c>
      <c r="K739" s="28"/>
    </row>
    <row r="740" ht="22.5" customHeight="1">
      <c r="A740" s="147">
        <v>46182.0</v>
      </c>
      <c r="B740" s="46"/>
      <c r="C740" s="44"/>
      <c r="D740" s="181" t="s">
        <v>33076</v>
      </c>
      <c r="E740" s="100"/>
      <c r="F740" s="112" t="str">
        <f t="shared" si="1"/>
        <v>DIEGO NICOLÁS FLORES PÉREZ </v>
      </c>
      <c r="G740" s="100" t="s">
        <v>33077</v>
      </c>
      <c r="H740" s="39" t="s">
        <v>12</v>
      </c>
      <c r="I740" s="27"/>
      <c r="J740" s="189" t="s">
        <v>14</v>
      </c>
      <c r="K740" s="28"/>
    </row>
    <row r="741" ht="22.5" customHeight="1">
      <c r="A741" s="147">
        <v>46182.0</v>
      </c>
      <c r="B741" s="46"/>
      <c r="C741" s="44"/>
      <c r="D741" s="181" t="s">
        <v>33078</v>
      </c>
      <c r="E741" s="100"/>
      <c r="F741" s="112" t="str">
        <f t="shared" si="1"/>
        <v>YONI DANNY RINGO DÍAZ MANCILLA </v>
      </c>
      <c r="G741" s="100" t="s">
        <v>33079</v>
      </c>
      <c r="H741" s="39" t="s">
        <v>12</v>
      </c>
      <c r="I741" s="27"/>
      <c r="J741" s="189" t="s">
        <v>14</v>
      </c>
      <c r="K741" s="28"/>
    </row>
    <row r="742" ht="22.5" customHeight="1">
      <c r="A742" s="147">
        <v>46182.0</v>
      </c>
      <c r="B742" s="46"/>
      <c r="C742" s="44"/>
      <c r="D742" s="181" t="s">
        <v>33080</v>
      </c>
      <c r="E742" s="100"/>
      <c r="F742" s="112" t="str">
        <f t="shared" si="1"/>
        <v>BENJAMÍN ALONSO GUTIÉRREZ SOTO </v>
      </c>
      <c r="G742" s="100" t="s">
        <v>33081</v>
      </c>
      <c r="H742" s="39" t="s">
        <v>12</v>
      </c>
      <c r="I742" s="27"/>
      <c r="J742" s="189" t="s">
        <v>14</v>
      </c>
      <c r="K742" s="28"/>
    </row>
    <row r="743" ht="22.5" customHeight="1">
      <c r="A743" s="147">
        <v>46182.0</v>
      </c>
      <c r="B743" s="46"/>
      <c r="C743" s="46" t="s">
        <v>60</v>
      </c>
      <c r="D743" s="181" t="s">
        <v>33082</v>
      </c>
      <c r="E743" s="100"/>
      <c r="F743" s="112" t="str">
        <f t="shared" si="1"/>
        <v>RODRIGO ALFREDO CÁCERES GONZÁLEZ </v>
      </c>
      <c r="G743" s="100" t="s">
        <v>33083</v>
      </c>
      <c r="H743" s="39" t="s">
        <v>12</v>
      </c>
      <c r="I743" s="27"/>
      <c r="J743" s="189" t="s">
        <v>21</v>
      </c>
      <c r="K743" s="23" t="s">
        <v>20</v>
      </c>
    </row>
    <row r="744" ht="22.5" customHeight="1">
      <c r="A744" s="147">
        <v>46182.0</v>
      </c>
      <c r="B744" s="46"/>
      <c r="C744" s="44"/>
      <c r="D744" s="181" t="s">
        <v>33084</v>
      </c>
      <c r="E744" s="100"/>
      <c r="F744" s="112" t="str">
        <f t="shared" si="1"/>
        <v>CLAUDIA ELISABETH PACHECO ASCENCIO </v>
      </c>
      <c r="G744" s="100" t="s">
        <v>33085</v>
      </c>
      <c r="H744" s="39" t="s">
        <v>12</v>
      </c>
      <c r="I744" s="27"/>
      <c r="J744" s="189" t="s">
        <v>14</v>
      </c>
      <c r="K744" s="28"/>
    </row>
    <row r="745" ht="22.5" customHeight="1">
      <c r="A745" s="147">
        <v>46182.0</v>
      </c>
      <c r="B745" s="46"/>
      <c r="C745" s="44"/>
      <c r="D745" s="181" t="s">
        <v>33086</v>
      </c>
      <c r="E745" s="100"/>
      <c r="F745" s="112" t="str">
        <f t="shared" si="1"/>
        <v>NICOLÁS IGNACIO TAMARÍN ROJAS </v>
      </c>
      <c r="G745" s="100" t="s">
        <v>33087</v>
      </c>
      <c r="H745" s="39" t="s">
        <v>12</v>
      </c>
      <c r="I745" s="27"/>
      <c r="J745" s="189" t="s">
        <v>14</v>
      </c>
      <c r="K745" s="28"/>
    </row>
    <row r="746" ht="22.5" customHeight="1">
      <c r="A746" s="147">
        <v>46182.0</v>
      </c>
      <c r="B746" s="46"/>
      <c r="C746" s="44"/>
      <c r="D746" s="181" t="s">
        <v>33088</v>
      </c>
      <c r="E746" s="100"/>
      <c r="F746" s="112" t="str">
        <f t="shared" si="1"/>
        <v>ALEJANDRO IGNACIO OJEDA ORTIZ </v>
      </c>
      <c r="G746" s="100" t="s">
        <v>33089</v>
      </c>
      <c r="H746" s="39" t="s">
        <v>12</v>
      </c>
      <c r="I746" s="27"/>
      <c r="J746" s="189" t="s">
        <v>14</v>
      </c>
      <c r="K746" s="28"/>
    </row>
    <row r="747" ht="22.5" customHeight="1">
      <c r="A747" s="147">
        <v>46182.0</v>
      </c>
      <c r="B747" s="46"/>
      <c r="C747" s="44"/>
      <c r="D747" s="181" t="s">
        <v>33090</v>
      </c>
      <c r="E747" s="100"/>
      <c r="F747" s="112" t="str">
        <f t="shared" si="1"/>
        <v>BASTIÁN ALEJANDRO HUENCHUAL ARREDONDO </v>
      </c>
      <c r="G747" s="100" t="s">
        <v>17858</v>
      </c>
      <c r="H747" s="39" t="s">
        <v>12</v>
      </c>
      <c r="I747" s="27"/>
      <c r="J747" s="189" t="s">
        <v>17</v>
      </c>
      <c r="K747" s="23" t="s">
        <v>30</v>
      </c>
    </row>
    <row r="748" ht="22.5" customHeight="1">
      <c r="A748" s="147">
        <v>46182.0</v>
      </c>
      <c r="B748" s="46"/>
      <c r="C748" s="44"/>
      <c r="D748" s="181" t="s">
        <v>27733</v>
      </c>
      <c r="E748" s="100"/>
      <c r="F748" s="112" t="str">
        <f t="shared" si="1"/>
        <v>NOEMÍ DEL MAR MUNDACA DE LA IGLESIA </v>
      </c>
      <c r="G748" s="100" t="s">
        <v>27734</v>
      </c>
      <c r="H748" s="190"/>
      <c r="I748" s="27"/>
      <c r="J748" s="189" t="s">
        <v>14</v>
      </c>
      <c r="K748" s="28"/>
    </row>
    <row r="749" ht="22.5" customHeight="1">
      <c r="A749" s="147">
        <v>46182.0</v>
      </c>
      <c r="B749" s="46"/>
      <c r="C749" s="44"/>
      <c r="D749" s="181" t="s">
        <v>33091</v>
      </c>
      <c r="E749" s="100"/>
      <c r="F749" s="112" t="str">
        <f t="shared" si="1"/>
        <v>NYCHOLAS CHRIS CERNA CARRASCO </v>
      </c>
      <c r="G749" s="100" t="s">
        <v>33092</v>
      </c>
      <c r="H749" s="39" t="s">
        <v>12</v>
      </c>
      <c r="I749" s="27"/>
      <c r="J749" s="189" t="s">
        <v>14</v>
      </c>
      <c r="K749" s="28"/>
    </row>
    <row r="750" ht="22.5" customHeight="1">
      <c r="A750" s="147">
        <v>46182.0</v>
      </c>
      <c r="B750" s="46"/>
      <c r="C750" s="44"/>
      <c r="D750" s="181" t="s">
        <v>33093</v>
      </c>
      <c r="E750" s="100"/>
      <c r="F750" s="112" t="str">
        <f t="shared" si="1"/>
        <v>JEREMY OSVALDO LOYOLA CONCHA </v>
      </c>
      <c r="G750" s="100" t="s">
        <v>33094</v>
      </c>
      <c r="H750" s="39" t="s">
        <v>12</v>
      </c>
      <c r="I750" s="27"/>
      <c r="J750" s="189" t="s">
        <v>14</v>
      </c>
      <c r="K750" s="28"/>
    </row>
    <row r="751" ht="22.5" customHeight="1">
      <c r="A751" s="147">
        <v>46182.0</v>
      </c>
      <c r="B751" s="15"/>
      <c r="C751" s="44"/>
      <c r="D751" s="181" t="s">
        <v>33095</v>
      </c>
      <c r="E751" s="100"/>
      <c r="F751" s="112" t="str">
        <f t="shared" si="1"/>
        <v>JAVIERA VALENTINA HORMAZÁBAL ORELLANA </v>
      </c>
      <c r="G751" s="100" t="s">
        <v>33096</v>
      </c>
      <c r="H751" s="39" t="s">
        <v>12</v>
      </c>
      <c r="I751" s="27"/>
      <c r="J751" s="189" t="s">
        <v>14</v>
      </c>
      <c r="K751" s="28"/>
    </row>
    <row r="752" ht="22.5" customHeight="1">
      <c r="A752" s="147">
        <v>46182.0</v>
      </c>
      <c r="B752" s="15"/>
      <c r="C752" s="44"/>
      <c r="D752" s="181" t="s">
        <v>33097</v>
      </c>
      <c r="E752" s="100"/>
      <c r="F752" s="112" t="str">
        <f t="shared" si="1"/>
        <v>MARCO ANTONIO BRITO CHEUQUIHUALA </v>
      </c>
      <c r="G752" s="100" t="s">
        <v>33098</v>
      </c>
      <c r="H752" s="39"/>
      <c r="I752" s="27"/>
      <c r="J752" s="189" t="s">
        <v>14</v>
      </c>
      <c r="K752" s="28"/>
    </row>
    <row r="753" ht="22.5" customHeight="1">
      <c r="A753" s="147">
        <v>46182.0</v>
      </c>
      <c r="B753" s="15"/>
      <c r="C753" s="44"/>
      <c r="D753" s="181" t="s">
        <v>25721</v>
      </c>
      <c r="E753" s="100"/>
      <c r="F753" s="112" t="str">
        <f t="shared" si="1"/>
        <v>CAMILA VANESSA OCARANZA SOTO </v>
      </c>
      <c r="G753" s="100" t="s">
        <v>25722</v>
      </c>
      <c r="H753" s="190"/>
      <c r="I753" s="27"/>
      <c r="J753" s="189" t="s">
        <v>14</v>
      </c>
      <c r="K753" s="28"/>
    </row>
    <row r="754" ht="22.5" customHeight="1">
      <c r="A754" s="147">
        <v>46182.0</v>
      </c>
      <c r="B754" s="15"/>
      <c r="C754" s="46" t="s">
        <v>33099</v>
      </c>
      <c r="D754" s="181" t="s">
        <v>33100</v>
      </c>
      <c r="E754" s="100"/>
      <c r="F754" s="112" t="str">
        <f t="shared" si="1"/>
        <v>ROBERTO CARLO LOPEZ BERRUETA </v>
      </c>
      <c r="G754" s="100" t="s">
        <v>33101</v>
      </c>
      <c r="H754" s="190"/>
      <c r="I754" s="27"/>
      <c r="J754" s="189" t="s">
        <v>26</v>
      </c>
      <c r="K754" s="28"/>
    </row>
    <row r="755" ht="22.5" customHeight="1">
      <c r="A755" s="147">
        <v>46182.0</v>
      </c>
      <c r="B755" s="15"/>
      <c r="C755" s="44"/>
      <c r="D755" s="181" t="s">
        <v>33102</v>
      </c>
      <c r="E755" s="100"/>
      <c r="F755" s="112" t="str">
        <f t="shared" si="1"/>
        <v>DAVID ALEJANDRO CEA VALENZUELA </v>
      </c>
      <c r="G755" s="100" t="s">
        <v>33103</v>
      </c>
      <c r="H755" s="39" t="s">
        <v>12</v>
      </c>
      <c r="I755" s="27"/>
      <c r="J755" s="189" t="s">
        <v>14</v>
      </c>
      <c r="K755" s="28"/>
    </row>
    <row r="756" ht="22.5" customHeight="1">
      <c r="A756" s="147">
        <v>46182.0</v>
      </c>
      <c r="B756" s="15"/>
      <c r="C756" s="44"/>
      <c r="D756" s="181" t="s">
        <v>33104</v>
      </c>
      <c r="E756" s="100"/>
      <c r="F756" s="112" t="str">
        <f t="shared" si="1"/>
        <v>CONSTANZA ESTEFANÍA SOTO ÁLVAREZ </v>
      </c>
      <c r="G756" s="100" t="s">
        <v>33105</v>
      </c>
      <c r="H756" s="190"/>
      <c r="I756" s="27"/>
      <c r="J756" s="189" t="s">
        <v>14</v>
      </c>
      <c r="K756" s="28"/>
    </row>
    <row r="757" ht="22.5" customHeight="1">
      <c r="A757" s="147">
        <v>46182.0</v>
      </c>
      <c r="B757" s="15"/>
      <c r="C757" s="44"/>
      <c r="D757" s="181" t="s">
        <v>25199</v>
      </c>
      <c r="E757" s="100"/>
      <c r="F757" s="112" t="str">
        <f t="shared" si="1"/>
        <v>SOPHIA FRANCISCA ISABELLA SUSANA BÜCHNER PUYO </v>
      </c>
      <c r="G757" s="100" t="s">
        <v>25200</v>
      </c>
      <c r="H757" s="39" t="s">
        <v>12</v>
      </c>
      <c r="I757" s="27"/>
      <c r="J757" s="189" t="s">
        <v>14</v>
      </c>
      <c r="K757" s="28"/>
    </row>
    <row r="758" ht="22.5" customHeight="1">
      <c r="A758" s="147">
        <v>46182.0</v>
      </c>
      <c r="B758" s="15"/>
      <c r="C758" s="44"/>
      <c r="D758" s="181" t="s">
        <v>33106</v>
      </c>
      <c r="E758" s="100"/>
      <c r="F758" s="112" t="str">
        <f t="shared" si="1"/>
        <v>BASTIÁN ANDRÉS PERALTA CANIPANE </v>
      </c>
      <c r="G758" s="100" t="s">
        <v>33107</v>
      </c>
      <c r="H758" s="39" t="s">
        <v>12</v>
      </c>
      <c r="I758" s="27"/>
      <c r="J758" s="189" t="s">
        <v>14</v>
      </c>
      <c r="K758" s="28"/>
    </row>
    <row r="759" ht="22.5" customHeight="1">
      <c r="A759" s="147">
        <v>46182.0</v>
      </c>
      <c r="B759" s="15"/>
      <c r="C759" s="44"/>
      <c r="D759" s="181" t="s">
        <v>29142</v>
      </c>
      <c r="E759" s="100"/>
      <c r="F759" s="112" t="str">
        <f t="shared" si="1"/>
        <v>IVONNE KARINA SEPÚLVEDA MORÁN </v>
      </c>
      <c r="G759" s="100" t="s">
        <v>29143</v>
      </c>
      <c r="H759" s="39" t="s">
        <v>12</v>
      </c>
      <c r="I759" s="27"/>
      <c r="J759" s="189" t="s">
        <v>14</v>
      </c>
      <c r="K759" s="28"/>
    </row>
    <row r="760" ht="22.5" customHeight="1">
      <c r="A760" s="147">
        <v>46182.0</v>
      </c>
      <c r="B760" s="15"/>
      <c r="C760" s="44"/>
      <c r="D760" s="181" t="s">
        <v>33108</v>
      </c>
      <c r="E760" s="100"/>
      <c r="F760" s="112" t="str">
        <f t="shared" si="1"/>
        <v>FELIPE IGNACIO VÉLIZ VALVERDE </v>
      </c>
      <c r="G760" s="100" t="s">
        <v>33109</v>
      </c>
      <c r="H760" s="190"/>
      <c r="I760" s="27"/>
      <c r="J760" s="189" t="s">
        <v>14</v>
      </c>
      <c r="K760" s="28"/>
    </row>
    <row r="761" ht="22.5" customHeight="1">
      <c r="A761" s="147">
        <v>46182.0</v>
      </c>
      <c r="B761" s="15"/>
      <c r="C761" s="44"/>
      <c r="D761" s="181" t="s">
        <v>33110</v>
      </c>
      <c r="E761" s="100"/>
      <c r="F761" s="112" t="str">
        <f t="shared" si="1"/>
        <v>DAVID JORDANO MUÑOZ CONCHA </v>
      </c>
      <c r="G761" s="100" t="s">
        <v>33111</v>
      </c>
      <c r="H761" s="39" t="s">
        <v>12</v>
      </c>
      <c r="I761" s="27"/>
      <c r="J761" s="189" t="s">
        <v>14</v>
      </c>
      <c r="K761" s="28"/>
    </row>
    <row r="762" ht="22.5" customHeight="1">
      <c r="A762" s="147">
        <v>46182.0</v>
      </c>
      <c r="B762" s="15"/>
      <c r="C762" s="44"/>
      <c r="D762" s="181" t="s">
        <v>33112</v>
      </c>
      <c r="E762" s="100"/>
      <c r="F762" s="112" t="str">
        <f t="shared" si="1"/>
        <v>JOSUE EZEQUIEL JAQUETTI NAVARRO </v>
      </c>
      <c r="G762" s="100" t="s">
        <v>17563</v>
      </c>
      <c r="H762" s="39" t="s">
        <v>12</v>
      </c>
      <c r="I762" s="27"/>
      <c r="J762" s="189" t="s">
        <v>14</v>
      </c>
      <c r="K762" s="28"/>
    </row>
    <row r="763" ht="22.5" customHeight="1">
      <c r="A763" s="147">
        <v>46182.0</v>
      </c>
      <c r="B763" s="15"/>
      <c r="C763" s="44"/>
      <c r="D763" s="181" t="s">
        <v>33113</v>
      </c>
      <c r="E763" s="100"/>
      <c r="F763" s="112" t="str">
        <f t="shared" si="1"/>
        <v>JUAN FERNANDO ABALLAY LILLO </v>
      </c>
      <c r="G763" s="100" t="s">
        <v>33114</v>
      </c>
      <c r="H763" s="190"/>
      <c r="I763" s="27"/>
      <c r="J763" s="189" t="s">
        <v>14</v>
      </c>
      <c r="K763" s="28"/>
    </row>
    <row r="764" ht="22.5" customHeight="1">
      <c r="A764" s="147">
        <v>46182.0</v>
      </c>
      <c r="B764" s="15"/>
      <c r="C764" s="44"/>
      <c r="D764" s="181" t="s">
        <v>33115</v>
      </c>
      <c r="E764" s="100"/>
      <c r="F764" s="112" t="str">
        <f t="shared" si="1"/>
        <v>LIKAN CIB-NAUI VARGAS ARAVENA </v>
      </c>
      <c r="G764" s="100" t="s">
        <v>33116</v>
      </c>
      <c r="H764" s="190"/>
      <c r="I764" s="27"/>
      <c r="J764" s="189" t="s">
        <v>14</v>
      </c>
      <c r="K764" s="28"/>
    </row>
    <row r="765" ht="22.5" customHeight="1">
      <c r="A765" s="147">
        <v>46182.0</v>
      </c>
      <c r="B765" s="15"/>
      <c r="C765" s="44"/>
      <c r="D765" s="181" t="s">
        <v>28240</v>
      </c>
      <c r="E765" s="100"/>
      <c r="F765" s="112" t="str">
        <f t="shared" si="1"/>
        <v>CAROLINA FERNANDA SOTO JIMÉNEZ </v>
      </c>
      <c r="G765" s="100" t="s">
        <v>28241</v>
      </c>
      <c r="H765" s="190"/>
      <c r="I765" s="27"/>
      <c r="J765" s="189" t="s">
        <v>14</v>
      </c>
      <c r="K765" s="28"/>
    </row>
    <row r="766" ht="22.5" customHeight="1">
      <c r="A766" s="147">
        <v>46182.0</v>
      </c>
      <c r="B766" s="15"/>
      <c r="C766" s="44"/>
      <c r="D766" s="181" t="s">
        <v>33117</v>
      </c>
      <c r="E766" s="100"/>
      <c r="F766" s="112" t="str">
        <f t="shared" si="1"/>
        <v>PABLO ENRIQUE BARRERA POZO </v>
      </c>
      <c r="G766" s="100" t="s">
        <v>33118</v>
      </c>
      <c r="H766" s="39" t="s">
        <v>12</v>
      </c>
      <c r="I766" s="27"/>
      <c r="J766" s="189" t="s">
        <v>14</v>
      </c>
      <c r="K766" s="28"/>
    </row>
    <row r="767" ht="22.5" customHeight="1">
      <c r="A767" s="147">
        <v>46182.0</v>
      </c>
      <c r="B767" s="15"/>
      <c r="C767" s="44"/>
      <c r="D767" s="181" t="s">
        <v>33119</v>
      </c>
      <c r="E767" s="100"/>
      <c r="F767" s="112" t="str">
        <f t="shared" si="1"/>
        <v>LEONEL ANTONIO ACOSTA QUIROZ </v>
      </c>
      <c r="G767" s="100" t="s">
        <v>33120</v>
      </c>
      <c r="H767" s="190"/>
      <c r="I767" s="27"/>
      <c r="J767" s="189" t="s">
        <v>14</v>
      </c>
      <c r="K767" s="28"/>
    </row>
    <row r="768" ht="22.5" customHeight="1">
      <c r="A768" s="147">
        <v>46182.0</v>
      </c>
      <c r="B768" s="15"/>
      <c r="C768" s="44"/>
      <c r="D768" s="181" t="s">
        <v>33121</v>
      </c>
      <c r="E768" s="100"/>
      <c r="F768" s="112" t="str">
        <f t="shared" si="1"/>
        <v>JAVIER ANDRÉS SALINAS GALDAMES </v>
      </c>
      <c r="G768" s="100" t="s">
        <v>33122</v>
      </c>
      <c r="H768" s="190"/>
      <c r="I768" s="27"/>
      <c r="J768" s="189" t="s">
        <v>14</v>
      </c>
      <c r="K768" s="28"/>
    </row>
    <row r="769" ht="22.5" customHeight="1">
      <c r="A769" s="147">
        <v>46182.0</v>
      </c>
      <c r="B769" s="15"/>
      <c r="C769" s="44"/>
      <c r="D769" s="181" t="s">
        <v>33123</v>
      </c>
      <c r="E769" s="100"/>
      <c r="F769" s="112" t="str">
        <f t="shared" si="1"/>
        <v>TONY JAVIER YANEZ GARCIA </v>
      </c>
      <c r="G769" s="100" t="s">
        <v>7275</v>
      </c>
      <c r="H769" s="190"/>
      <c r="I769" s="27"/>
      <c r="J769" s="189" t="s">
        <v>14</v>
      </c>
      <c r="K769" s="28"/>
    </row>
    <row r="770" ht="22.5" customHeight="1">
      <c r="A770" s="147">
        <v>46182.0</v>
      </c>
      <c r="B770" s="15"/>
      <c r="C770" s="44"/>
      <c r="D770" s="181" t="s">
        <v>33124</v>
      </c>
      <c r="E770" s="100"/>
      <c r="F770" s="112" t="str">
        <f t="shared" si="1"/>
        <v>MURIEL FERNANDA GARCÍA BULMAN </v>
      </c>
      <c r="G770" s="100" t="s">
        <v>3653</v>
      </c>
      <c r="H770" s="190"/>
      <c r="I770" s="27"/>
      <c r="J770" s="189" t="s">
        <v>14</v>
      </c>
      <c r="K770" s="28"/>
    </row>
    <row r="771" ht="22.5" customHeight="1">
      <c r="A771" s="147">
        <v>46182.0</v>
      </c>
      <c r="B771" s="15"/>
      <c r="C771" s="44"/>
      <c r="D771" s="181" t="s">
        <v>33125</v>
      </c>
      <c r="E771" s="100"/>
      <c r="F771" s="112" t="str">
        <f t="shared" si="1"/>
        <v>JEAN FRANCO PIETRANTONI NOVOA </v>
      </c>
      <c r="G771" s="100" t="s">
        <v>33126</v>
      </c>
      <c r="H771" s="190"/>
      <c r="I771" s="27"/>
      <c r="J771" s="191" t="s">
        <v>14</v>
      </c>
      <c r="K771" s="28"/>
    </row>
    <row r="772" ht="22.5" customHeight="1">
      <c r="A772" s="147">
        <v>46182.0</v>
      </c>
      <c r="B772" s="15"/>
      <c r="C772" s="46" t="s">
        <v>106</v>
      </c>
      <c r="D772" s="181" t="s">
        <v>33127</v>
      </c>
      <c r="E772" s="100"/>
      <c r="F772" s="112" t="str">
        <f t="shared" si="1"/>
        <v>DAVID PATRICIO APABLAZA BASCUÑÁN </v>
      </c>
      <c r="G772" s="100" t="s">
        <v>33128</v>
      </c>
      <c r="H772" s="39" t="s">
        <v>12</v>
      </c>
      <c r="I772" s="27"/>
      <c r="J772" s="189" t="s">
        <v>21</v>
      </c>
      <c r="K772" s="23" t="s">
        <v>30</v>
      </c>
    </row>
    <row r="773" ht="22.5" customHeight="1">
      <c r="A773" s="147">
        <v>46182.0</v>
      </c>
      <c r="B773" s="15"/>
      <c r="C773" s="44"/>
      <c r="D773" s="181" t="s">
        <v>33129</v>
      </c>
      <c r="E773" s="100"/>
      <c r="F773" s="112" t="str">
        <f t="shared" si="1"/>
        <v>JOSUE IGNACIO ESPINOZA ORELLANA </v>
      </c>
      <c r="G773" s="100" t="s">
        <v>33130</v>
      </c>
      <c r="H773" s="39" t="s">
        <v>12</v>
      </c>
      <c r="I773" s="27"/>
      <c r="J773" s="189" t="s">
        <v>14</v>
      </c>
      <c r="K773" s="28"/>
    </row>
    <row r="774" ht="22.5" customHeight="1">
      <c r="A774" s="147">
        <v>46182.0</v>
      </c>
      <c r="B774" s="15"/>
      <c r="C774" s="46" t="s">
        <v>232</v>
      </c>
      <c r="D774" s="181" t="s">
        <v>33131</v>
      </c>
      <c r="E774" s="100"/>
      <c r="F774" s="112" t="str">
        <f t="shared" si="1"/>
        <v>BENJAMÍN ALEJANDRO JARA ARAVENA </v>
      </c>
      <c r="G774" s="100" t="s">
        <v>33132</v>
      </c>
      <c r="H774" s="39" t="s">
        <v>12</v>
      </c>
      <c r="I774" s="27"/>
      <c r="J774" s="189" t="s">
        <v>26</v>
      </c>
      <c r="K774" s="28"/>
    </row>
    <row r="775" ht="22.5" customHeight="1">
      <c r="A775" s="147">
        <v>46182.0</v>
      </c>
      <c r="B775" s="15"/>
      <c r="C775" s="46" t="s">
        <v>60</v>
      </c>
      <c r="D775" s="181" t="s">
        <v>33133</v>
      </c>
      <c r="E775" s="100"/>
      <c r="F775" s="112" t="str">
        <f t="shared" si="1"/>
        <v>JESSICA RAQUEL FUENZALIDA ALIAGA </v>
      </c>
      <c r="G775" s="100" t="s">
        <v>33134</v>
      </c>
      <c r="H775" s="39" t="s">
        <v>12</v>
      </c>
      <c r="I775" s="27"/>
      <c r="J775" s="189" t="s">
        <v>21</v>
      </c>
      <c r="K775" s="23" t="s">
        <v>15</v>
      </c>
    </row>
    <row r="776" ht="22.5" customHeight="1">
      <c r="A776" s="147">
        <v>46182.0</v>
      </c>
      <c r="B776" s="46"/>
      <c r="C776" s="44">
        <v>44866.0</v>
      </c>
      <c r="D776" s="181" t="s">
        <v>33135</v>
      </c>
      <c r="E776" s="100"/>
      <c r="F776" s="112" t="str">
        <f t="shared" si="1"/>
        <v>MATÍAS ANDRÉS ARAYA FERRADA </v>
      </c>
      <c r="G776" s="100" t="s">
        <v>17013</v>
      </c>
      <c r="H776" s="190"/>
      <c r="I776" s="27"/>
      <c r="J776" s="189" t="s">
        <v>17</v>
      </c>
      <c r="K776" s="28"/>
    </row>
    <row r="777" ht="22.5" customHeight="1">
      <c r="A777" s="147">
        <v>46182.0</v>
      </c>
      <c r="B777" s="15"/>
      <c r="C777" s="44"/>
      <c r="D777" s="181" t="s">
        <v>33136</v>
      </c>
      <c r="E777" s="100"/>
      <c r="F777" s="112" t="str">
        <f t="shared" si="1"/>
        <v>YORGE LUIS OROPEZA OROPEZA </v>
      </c>
      <c r="G777" s="100" t="s">
        <v>33137</v>
      </c>
      <c r="H777" s="39" t="s">
        <v>12</v>
      </c>
      <c r="I777" s="27"/>
      <c r="J777" s="189" t="s">
        <v>14</v>
      </c>
      <c r="K777" s="28"/>
    </row>
    <row r="778" ht="22.5" customHeight="1">
      <c r="A778" s="147">
        <v>46182.0</v>
      </c>
      <c r="B778" s="15"/>
      <c r="C778" s="44"/>
      <c r="D778" s="181" t="s">
        <v>33138</v>
      </c>
      <c r="E778" s="100"/>
      <c r="F778" s="112" t="str">
        <f t="shared" si="1"/>
        <v>OSCAR PABLO PICHILAF ZAPATA </v>
      </c>
      <c r="G778" s="100" t="s">
        <v>33139</v>
      </c>
      <c r="H778" s="39" t="s">
        <v>12</v>
      </c>
      <c r="I778" s="27"/>
      <c r="J778" s="189" t="s">
        <v>14</v>
      </c>
      <c r="K778" s="28"/>
    </row>
    <row r="779" ht="22.5" customHeight="1">
      <c r="A779" s="147">
        <v>46182.0</v>
      </c>
      <c r="B779" s="15"/>
      <c r="C779" s="44"/>
      <c r="D779" s="181" t="s">
        <v>33140</v>
      </c>
      <c r="E779" s="100"/>
      <c r="F779" s="112" t="str">
        <f t="shared" si="1"/>
        <v>MAGDALENA JOSÉ LOCK CYRANO </v>
      </c>
      <c r="G779" s="100" t="s">
        <v>33141</v>
      </c>
      <c r="H779" s="39" t="s">
        <v>12</v>
      </c>
      <c r="I779" s="27"/>
      <c r="J779" s="189" t="s">
        <v>14</v>
      </c>
      <c r="K779" s="28"/>
    </row>
    <row r="780" ht="22.5" customHeight="1">
      <c r="A780" s="147">
        <v>46182.0</v>
      </c>
      <c r="B780" s="15"/>
      <c r="C780" s="44"/>
      <c r="D780" s="181" t="s">
        <v>33142</v>
      </c>
      <c r="E780" s="100"/>
      <c r="F780" s="112" t="str">
        <f t="shared" si="1"/>
        <v>KIMBERLY STEFANIA SEEMANN CHÁVEZ </v>
      </c>
      <c r="G780" s="100" t="s">
        <v>33143</v>
      </c>
      <c r="H780" s="39" t="s">
        <v>12</v>
      </c>
      <c r="I780" s="27"/>
      <c r="J780" s="189" t="s">
        <v>14</v>
      </c>
      <c r="K780" s="28"/>
    </row>
    <row r="781" ht="22.5" customHeight="1">
      <c r="A781" s="147">
        <v>46182.0</v>
      </c>
      <c r="B781" s="15"/>
      <c r="C781" s="44"/>
      <c r="D781" s="181" t="s">
        <v>33144</v>
      </c>
      <c r="E781" s="100"/>
      <c r="F781" s="112" t="str">
        <f t="shared" si="1"/>
        <v>CRISTÓBAL ENRIQUE TOLEDO RAMÍREZ </v>
      </c>
      <c r="G781" s="100" t="s">
        <v>33145</v>
      </c>
      <c r="H781" s="190"/>
      <c r="I781" s="27"/>
      <c r="J781" s="189" t="s">
        <v>14</v>
      </c>
      <c r="K781" s="28"/>
    </row>
    <row r="782" ht="22.5" customHeight="1">
      <c r="A782" s="147">
        <v>46182.0</v>
      </c>
      <c r="B782" s="15"/>
      <c r="C782" s="44"/>
      <c r="D782" s="181" t="s">
        <v>33146</v>
      </c>
      <c r="E782" s="100"/>
      <c r="F782" s="112" t="str">
        <f t="shared" si="1"/>
        <v>ALEXANDRA KARINA CABEZAS GÓMEZ </v>
      </c>
      <c r="G782" s="100" t="s">
        <v>33147</v>
      </c>
      <c r="H782" s="190"/>
      <c r="I782" s="27"/>
      <c r="J782" s="189" t="s">
        <v>14</v>
      </c>
      <c r="K782" s="28"/>
    </row>
    <row r="783" ht="22.5" customHeight="1">
      <c r="A783" s="147">
        <v>46182.0</v>
      </c>
      <c r="B783" s="15"/>
      <c r="C783" s="44"/>
      <c r="D783" s="181" t="s">
        <v>33148</v>
      </c>
      <c r="E783" s="100"/>
      <c r="F783" s="112" t="str">
        <f t="shared" si="1"/>
        <v>RAMMIR SALOMON COLINA RINCON </v>
      </c>
      <c r="G783" s="100" t="s">
        <v>33149</v>
      </c>
      <c r="H783" s="190"/>
      <c r="I783" s="27"/>
      <c r="J783" s="189" t="s">
        <v>14</v>
      </c>
      <c r="K783" s="28"/>
    </row>
    <row r="784" ht="22.5" customHeight="1">
      <c r="A784" s="147">
        <v>46182.0</v>
      </c>
      <c r="B784" s="15"/>
      <c r="C784" s="44"/>
      <c r="D784" s="181" t="s">
        <v>33150</v>
      </c>
      <c r="E784" s="100"/>
      <c r="F784" s="112" t="str">
        <f t="shared" si="1"/>
        <v>JESÚS ENRIQUE FERNÁNDEZ BRITO </v>
      </c>
      <c r="G784" s="100" t="s">
        <v>33151</v>
      </c>
      <c r="H784" s="39" t="s">
        <v>12</v>
      </c>
      <c r="I784" s="27"/>
      <c r="J784" s="189" t="s">
        <v>14</v>
      </c>
      <c r="K784" s="23" t="s">
        <v>15</v>
      </c>
    </row>
    <row r="785" ht="22.5" customHeight="1">
      <c r="A785" s="147">
        <v>46182.0</v>
      </c>
      <c r="B785" s="15"/>
      <c r="C785" s="44"/>
      <c r="D785" s="181" t="s">
        <v>33152</v>
      </c>
      <c r="E785" s="100"/>
      <c r="F785" s="112" t="str">
        <f t="shared" si="1"/>
        <v>BAIRON ALEJANDRO BAHAMONDES VÉLIZ </v>
      </c>
      <c r="G785" s="100" t="s">
        <v>33153</v>
      </c>
      <c r="H785" s="190"/>
      <c r="I785" s="27"/>
      <c r="J785" s="189" t="s">
        <v>14</v>
      </c>
      <c r="K785" s="28"/>
    </row>
    <row r="786" ht="22.5" customHeight="1">
      <c r="A786" s="147">
        <v>46182.0</v>
      </c>
      <c r="B786" s="15"/>
      <c r="C786" s="44"/>
      <c r="D786" s="181" t="s">
        <v>33154</v>
      </c>
      <c r="E786" s="100"/>
      <c r="F786" s="112" t="str">
        <f t="shared" si="1"/>
        <v>GABRIELA SARAI APOLINAR ZAMBRANO </v>
      </c>
      <c r="G786" s="100" t="s">
        <v>33155</v>
      </c>
      <c r="H786" s="190"/>
      <c r="I786" s="27"/>
      <c r="J786" s="189" t="s">
        <v>14</v>
      </c>
      <c r="K786" s="28"/>
    </row>
    <row r="787" ht="22.5" customHeight="1">
      <c r="A787" s="147">
        <v>46182.0</v>
      </c>
      <c r="B787" s="15"/>
      <c r="C787" s="44" t="s">
        <v>432</v>
      </c>
      <c r="D787" s="181" t="s">
        <v>33156</v>
      </c>
      <c r="E787" s="100"/>
      <c r="F787" s="112" t="str">
        <f t="shared" si="1"/>
        <v>MARCELA ANDREA MIRANDA QUEZADA </v>
      </c>
      <c r="G787" s="100" t="s">
        <v>33157</v>
      </c>
      <c r="H787" s="39" t="s">
        <v>12</v>
      </c>
      <c r="I787" s="27"/>
      <c r="J787" s="189" t="s">
        <v>21</v>
      </c>
      <c r="K787" s="23" t="s">
        <v>15</v>
      </c>
    </row>
    <row r="788" ht="22.5" customHeight="1">
      <c r="A788" s="147">
        <v>46182.0</v>
      </c>
      <c r="B788" s="15"/>
      <c r="C788" s="44" t="s">
        <v>6788</v>
      </c>
      <c r="D788" s="181" t="s">
        <v>22983</v>
      </c>
      <c r="E788" s="100"/>
      <c r="F788" s="112" t="str">
        <f t="shared" si="1"/>
        <v>KAEL CORDERO HENRÍQUEZ </v>
      </c>
      <c r="G788" s="100" t="s">
        <v>22984</v>
      </c>
      <c r="H788" s="39" t="s">
        <v>12</v>
      </c>
      <c r="I788" s="27"/>
      <c r="J788" s="189" t="s">
        <v>21</v>
      </c>
      <c r="K788" s="23" t="s">
        <v>15</v>
      </c>
    </row>
    <row r="789" ht="22.5" customHeight="1">
      <c r="A789" s="147">
        <v>46182.0</v>
      </c>
      <c r="B789" s="15"/>
      <c r="C789" s="44"/>
      <c r="D789" s="181" t="s">
        <v>33158</v>
      </c>
      <c r="E789" s="100"/>
      <c r="F789" s="112" t="str">
        <f t="shared" si="1"/>
        <v>JORDÁN ANTONIO AGUILERA GONZÁLEZ </v>
      </c>
      <c r="G789" s="100" t="s">
        <v>33159</v>
      </c>
      <c r="H789" s="190"/>
      <c r="I789" s="27"/>
      <c r="J789" s="189" t="s">
        <v>14</v>
      </c>
      <c r="K789" s="28"/>
    </row>
    <row r="790" ht="22.5" customHeight="1">
      <c r="A790" s="147">
        <v>46182.0</v>
      </c>
      <c r="B790" s="15"/>
      <c r="C790" s="44">
        <v>44743.0</v>
      </c>
      <c r="D790" s="181" t="s">
        <v>31692</v>
      </c>
      <c r="E790" s="100"/>
      <c r="F790" s="112" t="str">
        <f t="shared" si="1"/>
        <v>CARLOS ALBERTO DROGUETT CERDA </v>
      </c>
      <c r="G790" s="100" t="s">
        <v>31693</v>
      </c>
      <c r="H790" s="39" t="s">
        <v>12</v>
      </c>
      <c r="I790" s="27"/>
      <c r="J790" s="189" t="s">
        <v>17</v>
      </c>
      <c r="K790" s="23" t="s">
        <v>15</v>
      </c>
    </row>
    <row r="791" ht="22.5" customHeight="1">
      <c r="A791" s="147">
        <v>46182.0</v>
      </c>
      <c r="B791" s="15"/>
      <c r="C791" s="44">
        <v>45413.0</v>
      </c>
      <c r="D791" s="181" t="s">
        <v>26631</v>
      </c>
      <c r="E791" s="100"/>
      <c r="F791" s="112" t="str">
        <f t="shared" si="1"/>
        <v>CARLOS JUAN MUÑOZ LEIVA </v>
      </c>
      <c r="G791" s="100" t="s">
        <v>26632</v>
      </c>
      <c r="H791" s="190"/>
      <c r="I791" s="27"/>
      <c r="J791" s="189" t="s">
        <v>17</v>
      </c>
      <c r="K791" s="28"/>
    </row>
    <row r="792" ht="22.5" customHeight="1">
      <c r="A792" s="147">
        <v>46182.0</v>
      </c>
      <c r="B792" s="15"/>
      <c r="C792" s="44" t="s">
        <v>1231</v>
      </c>
      <c r="D792" s="181" t="s">
        <v>33160</v>
      </c>
      <c r="E792" s="100"/>
      <c r="F792" s="112" t="str">
        <f t="shared" si="1"/>
        <v>ROMINA SOLEDAD ÁLVAREZ VIAL </v>
      </c>
      <c r="G792" s="100" t="s">
        <v>33161</v>
      </c>
      <c r="H792" s="39" t="s">
        <v>12</v>
      </c>
      <c r="I792" s="27"/>
      <c r="J792" s="189" t="s">
        <v>26</v>
      </c>
      <c r="K792" s="28"/>
    </row>
    <row r="793" ht="22.5" customHeight="1">
      <c r="A793" s="147">
        <v>46182.0</v>
      </c>
      <c r="B793" s="46"/>
      <c r="C793" s="44">
        <v>43800.0</v>
      </c>
      <c r="D793" s="181" t="s">
        <v>33162</v>
      </c>
      <c r="E793" s="100"/>
      <c r="F793" s="112" t="str">
        <f t="shared" si="1"/>
        <v>MARGARITA NILDA CABRERA GUTIERREZ </v>
      </c>
      <c r="G793" s="100" t="s">
        <v>27647</v>
      </c>
      <c r="H793" s="39" t="s">
        <v>12</v>
      </c>
      <c r="I793" s="27"/>
      <c r="J793" s="189" t="s">
        <v>17</v>
      </c>
      <c r="K793" s="23" t="s">
        <v>15</v>
      </c>
    </row>
    <row r="794" ht="22.5" customHeight="1">
      <c r="A794" s="147">
        <v>46182.0</v>
      </c>
      <c r="B794" s="15"/>
      <c r="C794" s="44"/>
      <c r="D794" s="181" t="s">
        <v>33163</v>
      </c>
      <c r="E794" s="100"/>
      <c r="F794" s="112" t="str">
        <f t="shared" si="1"/>
        <v>ISABELA DEL CARMEN SILVA CABRERA </v>
      </c>
      <c r="G794" s="100" t="s">
        <v>33164</v>
      </c>
      <c r="H794" s="39"/>
      <c r="I794" s="27"/>
      <c r="J794" s="191"/>
      <c r="K794" s="28"/>
    </row>
    <row r="795" ht="22.5" customHeight="1">
      <c r="A795" s="147">
        <v>46182.0</v>
      </c>
      <c r="B795" s="15"/>
      <c r="C795" s="44"/>
      <c r="D795" s="181" t="s">
        <v>33165</v>
      </c>
      <c r="E795" s="100"/>
      <c r="F795" s="112" t="str">
        <f t="shared" si="1"/>
        <v>FELIPE ANDRÉS RAMOS DECIDEL </v>
      </c>
      <c r="G795" s="100" t="s">
        <v>33166</v>
      </c>
      <c r="H795" s="190"/>
      <c r="I795" s="27"/>
      <c r="J795" s="189" t="s">
        <v>14</v>
      </c>
      <c r="K795" s="28"/>
    </row>
    <row r="796" ht="22.5" customHeight="1">
      <c r="A796" s="147">
        <v>46182.0</v>
      </c>
      <c r="B796" s="15"/>
      <c r="C796" s="44"/>
      <c r="D796" s="181" t="s">
        <v>33167</v>
      </c>
      <c r="E796" s="100"/>
      <c r="F796" s="112" t="str">
        <f t="shared" si="1"/>
        <v>BENJAMIN NICOLAS MIRANDA GÓMEZ </v>
      </c>
      <c r="G796" s="100" t="s">
        <v>33168</v>
      </c>
      <c r="H796" s="39" t="s">
        <v>12</v>
      </c>
      <c r="I796" s="27"/>
      <c r="J796" s="191" t="s">
        <v>14</v>
      </c>
      <c r="K796" s="28"/>
    </row>
    <row r="797" ht="22.5" customHeight="1">
      <c r="A797" s="147">
        <v>46182.0</v>
      </c>
      <c r="B797" s="15"/>
      <c r="C797" s="44">
        <v>44470.0</v>
      </c>
      <c r="D797" s="181" t="s">
        <v>33169</v>
      </c>
      <c r="E797" s="100"/>
      <c r="F797" s="112" t="str">
        <f t="shared" si="1"/>
        <v>RODRIGO ALEXANDER PEÑA MARCHANT </v>
      </c>
      <c r="G797" s="100" t="s">
        <v>33170</v>
      </c>
      <c r="H797" s="39" t="s">
        <v>12</v>
      </c>
      <c r="I797" s="27"/>
      <c r="J797" s="189" t="s">
        <v>17</v>
      </c>
      <c r="K797" s="23" t="s">
        <v>15</v>
      </c>
    </row>
    <row r="798" ht="22.5" customHeight="1">
      <c r="A798" s="147">
        <v>46182.0</v>
      </c>
      <c r="B798" s="15"/>
      <c r="C798" s="44"/>
      <c r="D798" s="181" t="s">
        <v>33171</v>
      </c>
      <c r="E798" s="100"/>
      <c r="F798" s="112" t="str">
        <f t="shared" si="1"/>
        <v>FRANCISCO NICOLÁS GONZÁLEZ MELÉNDEZ </v>
      </c>
      <c r="G798" s="100" t="s">
        <v>33172</v>
      </c>
      <c r="H798" s="39" t="s">
        <v>12</v>
      </c>
      <c r="I798" s="27"/>
      <c r="J798" s="191" t="s">
        <v>14</v>
      </c>
      <c r="K798" s="28"/>
    </row>
    <row r="799" ht="22.5" customHeight="1">
      <c r="A799" s="147">
        <v>46182.0</v>
      </c>
      <c r="B799" s="15"/>
      <c r="C799" s="44" t="s">
        <v>106</v>
      </c>
      <c r="D799" s="181" t="s">
        <v>33173</v>
      </c>
      <c r="E799" s="100"/>
      <c r="F799" s="112" t="str">
        <f t="shared" si="1"/>
        <v>ISABELLA CAROLINA NÚÑEZ SEGOVIA </v>
      </c>
      <c r="G799" s="100" t="s">
        <v>33174</v>
      </c>
      <c r="H799" s="39" t="s">
        <v>12</v>
      </c>
      <c r="I799" s="27"/>
      <c r="J799" s="189" t="s">
        <v>21</v>
      </c>
      <c r="K799" s="23" t="s">
        <v>15</v>
      </c>
    </row>
    <row r="800" ht="22.5" customHeight="1">
      <c r="A800" s="147">
        <v>46182.0</v>
      </c>
      <c r="B800" s="15"/>
      <c r="C800" s="44"/>
      <c r="D800" s="181" t="s">
        <v>29684</v>
      </c>
      <c r="E800" s="100"/>
      <c r="F800" s="112" t="str">
        <f t="shared" si="1"/>
        <v>ESTEFANIE PATRICIA ZÁRATE FERNÁNDEZ </v>
      </c>
      <c r="G800" s="100" t="s">
        <v>29685</v>
      </c>
      <c r="H800" s="39" t="s">
        <v>12</v>
      </c>
      <c r="I800" s="27"/>
      <c r="J800" s="189" t="s">
        <v>14</v>
      </c>
      <c r="K800" s="28"/>
    </row>
    <row r="801" ht="22.5" customHeight="1">
      <c r="A801" s="147">
        <v>46182.0</v>
      </c>
      <c r="B801" s="15"/>
      <c r="C801" s="44"/>
      <c r="D801" s="181" t="s">
        <v>33175</v>
      </c>
      <c r="E801" s="100"/>
      <c r="F801" s="112" t="str">
        <f t="shared" si="1"/>
        <v>LORMAN ARIEL CASTILLO GUTIÉRREZ </v>
      </c>
      <c r="G801" s="100" t="s">
        <v>33176</v>
      </c>
      <c r="H801" s="190"/>
      <c r="I801" s="27"/>
      <c r="J801" s="189" t="s">
        <v>14</v>
      </c>
      <c r="K801" s="28"/>
    </row>
    <row r="802" ht="22.5" customHeight="1">
      <c r="A802" s="147">
        <v>46182.0</v>
      </c>
      <c r="B802" s="15"/>
      <c r="C802" s="46" t="s">
        <v>888</v>
      </c>
      <c r="D802" s="181" t="s">
        <v>33177</v>
      </c>
      <c r="E802" s="100"/>
      <c r="F802" s="112" t="str">
        <f t="shared" si="1"/>
        <v>MELANY CONSTANZA VILLALOBOS SAAVEDRA </v>
      </c>
      <c r="G802" s="100" t="s">
        <v>33178</v>
      </c>
      <c r="H802" s="39" t="s">
        <v>12</v>
      </c>
      <c r="I802" s="27"/>
      <c r="J802" s="189" t="s">
        <v>21</v>
      </c>
      <c r="K802" s="23" t="s">
        <v>15</v>
      </c>
    </row>
    <row r="803" ht="22.5" customHeight="1">
      <c r="A803" s="147">
        <v>46182.0</v>
      </c>
      <c r="B803" s="15">
        <v>46181.0</v>
      </c>
      <c r="C803" s="44">
        <v>45778.0</v>
      </c>
      <c r="D803" s="181" t="s">
        <v>33179</v>
      </c>
      <c r="E803" s="100"/>
      <c r="F803" s="112" t="str">
        <f t="shared" si="1"/>
        <v>FELIPE JAVIER PACHECO VERA </v>
      </c>
      <c r="G803" s="100" t="s">
        <v>33180</v>
      </c>
      <c r="H803" s="39" t="s">
        <v>12</v>
      </c>
      <c r="I803" s="27"/>
      <c r="J803" s="189" t="s">
        <v>17</v>
      </c>
      <c r="K803" s="23" t="s">
        <v>15</v>
      </c>
    </row>
    <row r="804" ht="22.5" customHeight="1">
      <c r="A804" s="147">
        <v>46183.0</v>
      </c>
      <c r="B804" s="15">
        <v>46160.0</v>
      </c>
      <c r="C804" s="44">
        <v>45200.0</v>
      </c>
      <c r="D804" s="181" t="s">
        <v>33181</v>
      </c>
      <c r="E804" s="100"/>
      <c r="F804" s="112" t="str">
        <f t="shared" si="1"/>
        <v>MATÍAS FERNANDO ANJARÍ ESTAY </v>
      </c>
      <c r="G804" s="100" t="s">
        <v>33182</v>
      </c>
      <c r="H804" s="190"/>
      <c r="I804" s="27"/>
      <c r="J804" s="189" t="s">
        <v>17</v>
      </c>
      <c r="K804" s="28"/>
    </row>
    <row r="805" ht="22.5" customHeight="1">
      <c r="A805" s="147">
        <v>46183.0</v>
      </c>
      <c r="B805" s="15">
        <v>46161.0</v>
      </c>
      <c r="C805" s="44">
        <v>45901.0</v>
      </c>
      <c r="D805" s="181" t="s">
        <v>33183</v>
      </c>
      <c r="E805" s="100"/>
      <c r="F805" s="112" t="str">
        <f t="shared" si="1"/>
        <v>CAMILO FERNANDO CARTAJENA CUETO </v>
      </c>
      <c r="G805" s="100" t="s">
        <v>33184</v>
      </c>
      <c r="H805" s="39" t="s">
        <v>12</v>
      </c>
      <c r="I805" s="27"/>
      <c r="J805" s="189" t="s">
        <v>17</v>
      </c>
      <c r="K805" s="23" t="s">
        <v>20</v>
      </c>
    </row>
    <row r="806" ht="22.5" customHeight="1">
      <c r="A806" s="147">
        <v>46183.0</v>
      </c>
      <c r="B806" s="15">
        <v>46162.0</v>
      </c>
      <c r="C806" s="44">
        <v>45017.0</v>
      </c>
      <c r="D806" s="181" t="s">
        <v>33185</v>
      </c>
      <c r="E806" s="100"/>
      <c r="F806" s="112" t="str">
        <f t="shared" si="1"/>
        <v>PAULO ANDRÉS RIQUELME SÁEZ </v>
      </c>
      <c r="G806" s="100" t="s">
        <v>33186</v>
      </c>
      <c r="H806" s="39" t="s">
        <v>12</v>
      </c>
      <c r="I806" s="27"/>
      <c r="J806" s="189" t="s">
        <v>17</v>
      </c>
      <c r="K806" s="23" t="s">
        <v>30</v>
      </c>
    </row>
    <row r="807" ht="22.5" customHeight="1">
      <c r="A807" s="147">
        <v>46183.0</v>
      </c>
      <c r="B807" s="15">
        <v>46164.0</v>
      </c>
      <c r="C807" s="44">
        <v>43678.0</v>
      </c>
      <c r="D807" s="181" t="s">
        <v>33187</v>
      </c>
      <c r="E807" s="100"/>
      <c r="F807" s="112" t="str">
        <f t="shared" si="1"/>
        <v>LUIS HENRY NÚÑEZ ROJAS </v>
      </c>
      <c r="G807" s="100" t="s">
        <v>33188</v>
      </c>
      <c r="H807" s="190"/>
      <c r="I807" s="27"/>
      <c r="J807" s="189" t="s">
        <v>17</v>
      </c>
      <c r="K807" s="28"/>
    </row>
    <row r="808" ht="22.5" customHeight="1">
      <c r="A808" s="147">
        <v>46183.0</v>
      </c>
      <c r="B808" s="15">
        <v>46171.0</v>
      </c>
      <c r="C808" s="44">
        <v>44835.0</v>
      </c>
      <c r="D808" s="181" t="s">
        <v>33189</v>
      </c>
      <c r="E808" s="100"/>
      <c r="F808" s="112" t="str">
        <f t="shared" si="1"/>
        <v>JAVIERA CONSTANZA DONOSO CARVAJAL </v>
      </c>
      <c r="G808" s="100" t="s">
        <v>33190</v>
      </c>
      <c r="H808" s="190"/>
      <c r="I808" s="27"/>
      <c r="J808" s="189" t="s">
        <v>17</v>
      </c>
      <c r="K808" s="28"/>
    </row>
    <row r="809" ht="22.5" customHeight="1">
      <c r="A809" s="147">
        <v>46183.0</v>
      </c>
      <c r="B809" s="15">
        <v>46171.0</v>
      </c>
      <c r="C809" s="44">
        <v>43466.0</v>
      </c>
      <c r="D809" s="181" t="s">
        <v>33191</v>
      </c>
      <c r="E809" s="100"/>
      <c r="F809" s="112" t="str">
        <f t="shared" si="1"/>
        <v>MARIA CAROLINA SEPULVEDA SILVA </v>
      </c>
      <c r="G809" s="100" t="s">
        <v>33192</v>
      </c>
      <c r="H809" s="190"/>
      <c r="I809" s="27"/>
      <c r="J809" s="189" t="s">
        <v>17</v>
      </c>
      <c r="K809" s="28"/>
    </row>
    <row r="810" ht="22.5" customHeight="1">
      <c r="A810" s="147">
        <v>46183.0</v>
      </c>
      <c r="B810" s="15">
        <v>46171.0</v>
      </c>
      <c r="C810" s="44">
        <v>43191.0</v>
      </c>
      <c r="D810" s="181" t="s">
        <v>33193</v>
      </c>
      <c r="E810" s="100"/>
      <c r="F810" s="112" t="str">
        <f t="shared" si="1"/>
        <v>ROSA EMILIA RIQUELME NÚÑEZ </v>
      </c>
      <c r="G810" s="100" t="s">
        <v>33194</v>
      </c>
      <c r="H810" s="39" t="s">
        <v>12</v>
      </c>
      <c r="I810" s="27"/>
      <c r="J810" s="189" t="s">
        <v>17</v>
      </c>
      <c r="K810" s="23" t="s">
        <v>15</v>
      </c>
    </row>
    <row r="811" ht="22.5" customHeight="1">
      <c r="A811" s="147">
        <v>46183.0</v>
      </c>
      <c r="B811" s="15">
        <v>46174.0</v>
      </c>
      <c r="C811" s="44">
        <v>43221.0</v>
      </c>
      <c r="D811" s="181" t="s">
        <v>33195</v>
      </c>
      <c r="E811" s="100"/>
      <c r="F811" s="112" t="str">
        <f t="shared" si="1"/>
        <v>LUIS FRANCISCO VILLARROEL SANTIBÁÑEZ </v>
      </c>
      <c r="G811" s="100" t="s">
        <v>33196</v>
      </c>
      <c r="H811" s="190"/>
      <c r="I811" s="27"/>
      <c r="J811" s="189" t="s">
        <v>17</v>
      </c>
      <c r="K811" s="28"/>
    </row>
    <row r="812" ht="22.5" customHeight="1">
      <c r="A812" s="147">
        <v>46183.0</v>
      </c>
      <c r="B812" s="15">
        <v>46177.0</v>
      </c>
      <c r="C812" s="44">
        <v>45078.0</v>
      </c>
      <c r="D812" s="181" t="s">
        <v>33197</v>
      </c>
      <c r="E812" s="100"/>
      <c r="F812" s="112" t="str">
        <f t="shared" si="1"/>
        <v>MANUEL RAMÓN ALARCÓN BRIONES </v>
      </c>
      <c r="G812" s="100" t="s">
        <v>33198</v>
      </c>
      <c r="H812" s="190"/>
      <c r="I812" s="27"/>
      <c r="J812" s="189" t="s">
        <v>17</v>
      </c>
      <c r="K812" s="28"/>
    </row>
    <row r="813" ht="22.5" customHeight="1">
      <c r="A813" s="147">
        <v>46183.0</v>
      </c>
      <c r="B813" s="15">
        <v>46178.0</v>
      </c>
      <c r="C813" s="44">
        <v>43282.0</v>
      </c>
      <c r="D813" s="181" t="s">
        <v>33199</v>
      </c>
      <c r="E813" s="100"/>
      <c r="F813" s="112" t="str">
        <f t="shared" si="1"/>
        <v>LEONARDO MICHEL PEÑA GODOY </v>
      </c>
      <c r="G813" s="100" t="s">
        <v>33200</v>
      </c>
      <c r="H813" s="190"/>
      <c r="I813" s="27"/>
      <c r="J813" s="189" t="s">
        <v>17</v>
      </c>
      <c r="K813" s="28"/>
    </row>
    <row r="814" ht="22.5" customHeight="1">
      <c r="A814" s="147">
        <v>46183.0</v>
      </c>
      <c r="B814" s="15">
        <v>46178.0</v>
      </c>
      <c r="C814" s="44">
        <v>45170.0</v>
      </c>
      <c r="D814" s="181" t="s">
        <v>33201</v>
      </c>
      <c r="E814" s="100"/>
      <c r="F814" s="112" t="str">
        <f t="shared" si="1"/>
        <v>RODRIGO MARCELO MARTÍNEZ HERRERA </v>
      </c>
      <c r="G814" s="100" t="s">
        <v>33202</v>
      </c>
      <c r="H814" s="190"/>
      <c r="I814" s="27"/>
      <c r="J814" s="189" t="s">
        <v>17</v>
      </c>
      <c r="K814" s="28"/>
    </row>
    <row r="815" ht="22.5" customHeight="1">
      <c r="A815" s="147">
        <v>46183.0</v>
      </c>
      <c r="B815" s="15">
        <v>46181.0</v>
      </c>
      <c r="C815" s="44">
        <v>41671.0</v>
      </c>
      <c r="D815" s="181" t="s">
        <v>33203</v>
      </c>
      <c r="E815" s="100"/>
      <c r="F815" s="112" t="str">
        <f t="shared" si="1"/>
        <v>DANNY ESTEBAN ANTILEF BARRA </v>
      </c>
      <c r="G815" s="100" t="s">
        <v>33204</v>
      </c>
      <c r="H815" s="190"/>
      <c r="I815" s="27"/>
      <c r="J815" s="189" t="s">
        <v>19</v>
      </c>
      <c r="K815" s="28"/>
    </row>
    <row r="816" ht="22.5" customHeight="1">
      <c r="A816" s="147">
        <v>46183.0</v>
      </c>
      <c r="B816" s="15">
        <v>46181.0</v>
      </c>
      <c r="C816" s="44">
        <v>45261.0</v>
      </c>
      <c r="D816" s="181" t="s">
        <v>33205</v>
      </c>
      <c r="E816" s="100"/>
      <c r="F816" s="112" t="str">
        <f t="shared" si="1"/>
        <v>JAIME ANDRÉS HIDALGO VALENZUELA </v>
      </c>
      <c r="G816" s="100" t="s">
        <v>33206</v>
      </c>
      <c r="H816" s="39" t="s">
        <v>12</v>
      </c>
      <c r="I816" s="27"/>
      <c r="J816" s="189" t="s">
        <v>17</v>
      </c>
      <c r="K816" s="23" t="s">
        <v>15</v>
      </c>
    </row>
    <row r="817" ht="22.5" customHeight="1">
      <c r="A817" s="147">
        <v>46183.0</v>
      </c>
      <c r="B817" s="15">
        <v>46181.0</v>
      </c>
      <c r="C817" s="44">
        <v>45901.0</v>
      </c>
      <c r="D817" s="181" t="s">
        <v>33207</v>
      </c>
      <c r="E817" s="100"/>
      <c r="F817" s="112" t="str">
        <f t="shared" si="1"/>
        <v>MONSERRATH JAQUELINE ROMANN APABLAZA </v>
      </c>
      <c r="G817" s="100" t="s">
        <v>33208</v>
      </c>
      <c r="H817" s="190"/>
      <c r="I817" s="27"/>
      <c r="J817" s="189" t="s">
        <v>17</v>
      </c>
      <c r="K817" s="28"/>
    </row>
    <row r="818" ht="22.5" customHeight="1">
      <c r="A818" s="147">
        <v>46183.0</v>
      </c>
      <c r="B818" s="15">
        <v>46181.0</v>
      </c>
      <c r="C818" s="44">
        <v>45323.0</v>
      </c>
      <c r="D818" s="181" t="s">
        <v>33209</v>
      </c>
      <c r="E818" s="100"/>
      <c r="F818" s="112" t="str">
        <f t="shared" si="1"/>
        <v>PEDRO DAVID CAMPOS PUEBLA </v>
      </c>
      <c r="G818" s="100" t="s">
        <v>33210</v>
      </c>
      <c r="H818" s="190"/>
      <c r="I818" s="27"/>
      <c r="J818" s="189" t="s">
        <v>17</v>
      </c>
      <c r="K818" s="28"/>
    </row>
    <row r="819" ht="22.5" customHeight="1">
      <c r="A819" s="147">
        <v>46183.0</v>
      </c>
      <c r="B819" s="15">
        <v>46182.0</v>
      </c>
      <c r="C819" s="44">
        <v>42736.0</v>
      </c>
      <c r="D819" s="181" t="s">
        <v>33211</v>
      </c>
      <c r="E819" s="100"/>
      <c r="F819" s="112" t="str">
        <f t="shared" si="1"/>
        <v>ANGELO FABRIZIO PATRONE SALGADO </v>
      </c>
      <c r="G819" s="100" t="s">
        <v>33212</v>
      </c>
      <c r="H819" s="39" t="s">
        <v>12</v>
      </c>
      <c r="I819" s="27"/>
      <c r="J819" s="189" t="s">
        <v>17</v>
      </c>
      <c r="K819" s="23" t="s">
        <v>15</v>
      </c>
    </row>
    <row r="820" ht="22.5" customHeight="1">
      <c r="A820" s="147">
        <v>46183.0</v>
      </c>
      <c r="B820" s="15">
        <v>46182.0</v>
      </c>
      <c r="C820" s="44">
        <v>45108.0</v>
      </c>
      <c r="D820" s="181" t="s">
        <v>33213</v>
      </c>
      <c r="E820" s="100"/>
      <c r="F820" s="112" t="str">
        <f t="shared" si="1"/>
        <v>MARÍA DE LAS MERCEDES COFRÉ TORRES </v>
      </c>
      <c r="G820" s="100" t="s">
        <v>33214</v>
      </c>
      <c r="H820" s="39" t="s">
        <v>12</v>
      </c>
      <c r="I820" s="27"/>
      <c r="J820" s="189" t="s">
        <v>17</v>
      </c>
      <c r="K820" s="23" t="s">
        <v>15</v>
      </c>
    </row>
    <row r="821" ht="22.5" customHeight="1">
      <c r="A821" s="147">
        <v>46183.0</v>
      </c>
      <c r="B821" s="15">
        <v>46182.0</v>
      </c>
      <c r="C821" s="44">
        <v>43678.0</v>
      </c>
      <c r="D821" s="181" t="s">
        <v>33215</v>
      </c>
      <c r="E821" s="100"/>
      <c r="F821" s="112" t="str">
        <f t="shared" si="1"/>
        <v>CARMEN VICTORIA ORTIZ VILLARROEL </v>
      </c>
      <c r="G821" s="100" t="s">
        <v>33216</v>
      </c>
      <c r="H821" s="39" t="s">
        <v>12</v>
      </c>
      <c r="I821" s="27"/>
      <c r="J821" s="189" t="s">
        <v>17</v>
      </c>
      <c r="K821" s="23" t="s">
        <v>15</v>
      </c>
    </row>
    <row r="822" ht="22.5" customHeight="1">
      <c r="A822" s="147">
        <v>46183.0</v>
      </c>
      <c r="B822" s="15">
        <v>46182.0</v>
      </c>
      <c r="C822" s="44">
        <v>45778.0</v>
      </c>
      <c r="D822" s="181" t="s">
        <v>33217</v>
      </c>
      <c r="E822" s="100"/>
      <c r="F822" s="112" t="str">
        <f t="shared" si="1"/>
        <v>JOHN EMILIO TAPIA VERA </v>
      </c>
      <c r="G822" s="100" t="s">
        <v>33218</v>
      </c>
      <c r="H822" s="39" t="s">
        <v>12</v>
      </c>
      <c r="I822" s="27"/>
      <c r="J822" s="189" t="s">
        <v>17</v>
      </c>
      <c r="K822" s="23" t="s">
        <v>15</v>
      </c>
    </row>
    <row r="823" ht="22.5" customHeight="1">
      <c r="A823" s="147">
        <v>46183.0</v>
      </c>
      <c r="B823" s="15">
        <v>46183.0</v>
      </c>
      <c r="C823" s="44">
        <v>41487.0</v>
      </c>
      <c r="D823" s="181" t="s">
        <v>33219</v>
      </c>
      <c r="E823" s="100"/>
      <c r="F823" s="112" t="str">
        <f t="shared" si="1"/>
        <v>HORAN IGNACIO MARTÍNEZ CARMONA </v>
      </c>
      <c r="G823" s="100" t="s">
        <v>33220</v>
      </c>
      <c r="H823" s="39" t="s">
        <v>12</v>
      </c>
      <c r="I823" s="27"/>
      <c r="J823" s="189" t="s">
        <v>17</v>
      </c>
      <c r="K823" s="23" t="s">
        <v>15</v>
      </c>
    </row>
    <row r="824" ht="22.5" customHeight="1">
      <c r="A824" s="147">
        <v>46183.0</v>
      </c>
      <c r="B824" s="15">
        <v>46183.0</v>
      </c>
      <c r="C824" s="44">
        <v>45839.0</v>
      </c>
      <c r="D824" s="181" t="s">
        <v>33221</v>
      </c>
      <c r="E824" s="100" t="s">
        <v>33222</v>
      </c>
      <c r="F824" s="112" t="str">
        <f t="shared" si="1"/>
        <v>ORIETTA DEL CARMEN SALAZAR FUENTEALBA</v>
      </c>
      <c r="G824" s="100" t="s">
        <v>33223</v>
      </c>
      <c r="H824" s="39" t="s">
        <v>12</v>
      </c>
      <c r="I824" s="27"/>
      <c r="J824" s="189" t="s">
        <v>17</v>
      </c>
      <c r="K824" s="23" t="s">
        <v>15</v>
      </c>
    </row>
    <row r="825" ht="22.5" customHeight="1">
      <c r="A825" s="147">
        <v>46183.0</v>
      </c>
      <c r="B825" s="15">
        <v>46183.0</v>
      </c>
      <c r="C825" s="44">
        <v>45139.0</v>
      </c>
      <c r="D825" s="181" t="s">
        <v>1142</v>
      </c>
      <c r="E825" s="100" t="s">
        <v>33224</v>
      </c>
      <c r="F825" s="112" t="str">
        <f t="shared" si="1"/>
        <v>MARCO ANTONIO ARANDA FICERO</v>
      </c>
      <c r="G825" s="100" t="s">
        <v>33225</v>
      </c>
      <c r="H825" s="39" t="s">
        <v>12</v>
      </c>
      <c r="I825" s="27"/>
      <c r="J825" s="189" t="s">
        <v>17</v>
      </c>
      <c r="K825" s="23" t="s">
        <v>15</v>
      </c>
    </row>
    <row r="826" ht="22.5" customHeight="1">
      <c r="A826" s="147">
        <v>46183.0</v>
      </c>
      <c r="B826" s="15"/>
      <c r="C826" s="44"/>
      <c r="D826" s="181" t="s">
        <v>33226</v>
      </c>
      <c r="E826" s="100"/>
      <c r="F826" s="112" t="str">
        <f t="shared" si="1"/>
        <v>IGNACIO LUCIANO BURGOS CARRASCO </v>
      </c>
      <c r="G826" s="100" t="s">
        <v>33227</v>
      </c>
      <c r="H826" s="39" t="s">
        <v>12</v>
      </c>
      <c r="I826" s="27"/>
      <c r="J826" s="189" t="s">
        <v>21</v>
      </c>
      <c r="K826" s="23" t="s">
        <v>15</v>
      </c>
    </row>
    <row r="827" ht="22.5" customHeight="1">
      <c r="A827" s="147">
        <v>46183.0</v>
      </c>
      <c r="B827" s="15"/>
      <c r="C827" s="44" t="s">
        <v>1529</v>
      </c>
      <c r="D827" s="181" t="s">
        <v>33228</v>
      </c>
      <c r="E827" s="100"/>
      <c r="F827" s="112" t="str">
        <f t="shared" si="1"/>
        <v>LORETO ANDREA VERGARA SOTO </v>
      </c>
      <c r="G827" s="100" t="s">
        <v>33229</v>
      </c>
      <c r="H827" s="190"/>
      <c r="I827" s="27"/>
      <c r="J827" s="189" t="s">
        <v>21</v>
      </c>
      <c r="K827" s="28"/>
    </row>
    <row r="828" ht="22.5" customHeight="1">
      <c r="A828" s="147">
        <v>46183.0</v>
      </c>
      <c r="B828" s="15"/>
      <c r="C828" s="44" t="s">
        <v>3623</v>
      </c>
      <c r="D828" s="181" t="s">
        <v>33230</v>
      </c>
      <c r="E828" s="100"/>
      <c r="F828" s="112" t="str">
        <f t="shared" si="1"/>
        <v>SEBASTIÁN IGNACIO PÉREZ FLORES </v>
      </c>
      <c r="G828" s="100" t="s">
        <v>33231</v>
      </c>
      <c r="H828" s="190"/>
      <c r="I828" s="27"/>
      <c r="J828" s="189" t="s">
        <v>26</v>
      </c>
      <c r="K828" s="28"/>
    </row>
    <row r="829" ht="22.5" customHeight="1">
      <c r="A829" s="147">
        <v>46183.0</v>
      </c>
      <c r="B829" s="15"/>
      <c r="C829" s="44"/>
      <c r="D829" s="181" t="s">
        <v>33232</v>
      </c>
      <c r="E829" s="100"/>
      <c r="F829" s="112" t="str">
        <f t="shared" si="1"/>
        <v>ANDREW CRISTIAN ALASTAYR HAZARD DÍAZ </v>
      </c>
      <c r="G829" s="100" t="s">
        <v>33233</v>
      </c>
      <c r="H829" s="190"/>
      <c r="I829" s="27"/>
      <c r="J829" s="189" t="s">
        <v>14</v>
      </c>
      <c r="K829" s="28"/>
    </row>
    <row r="830" ht="22.5" customHeight="1">
      <c r="A830" s="147">
        <v>46183.0</v>
      </c>
      <c r="B830" s="46"/>
      <c r="C830" s="44"/>
      <c r="D830" s="181" t="s">
        <v>33234</v>
      </c>
      <c r="E830" s="100"/>
      <c r="F830" s="112" t="str">
        <f t="shared" si="1"/>
        <v>ARLEY ORTIZ PARADA </v>
      </c>
      <c r="G830" s="100" t="s">
        <v>33235</v>
      </c>
      <c r="H830" s="39" t="s">
        <v>12</v>
      </c>
      <c r="I830" s="27"/>
      <c r="J830" s="191" t="s">
        <v>14</v>
      </c>
      <c r="K830" s="28"/>
    </row>
    <row r="831" ht="22.5" customHeight="1">
      <c r="A831" s="147">
        <v>46183.0</v>
      </c>
      <c r="B831" s="46"/>
      <c r="C831" s="44"/>
      <c r="D831" s="181" t="s">
        <v>33236</v>
      </c>
      <c r="E831" s="100"/>
      <c r="F831" s="112" t="str">
        <f t="shared" si="1"/>
        <v>KRISTIAN ANDRES SARABIA CAMACARO </v>
      </c>
      <c r="G831" s="100" t="s">
        <v>33237</v>
      </c>
      <c r="H831" s="190"/>
      <c r="I831" s="27"/>
      <c r="J831" s="191" t="s">
        <v>14</v>
      </c>
      <c r="K831" s="28"/>
    </row>
    <row r="832" ht="22.5" customHeight="1">
      <c r="A832" s="147">
        <v>46183.0</v>
      </c>
      <c r="B832" s="46"/>
      <c r="C832" s="44"/>
      <c r="D832" s="181" t="s">
        <v>33238</v>
      </c>
      <c r="E832" s="100"/>
      <c r="F832" s="112" t="str">
        <f t="shared" si="1"/>
        <v>WILLIAN DA SILVA </v>
      </c>
      <c r="G832" s="100" t="s">
        <v>12558</v>
      </c>
      <c r="H832" s="39" t="s">
        <v>12</v>
      </c>
      <c r="I832" s="27"/>
      <c r="J832" s="191" t="s">
        <v>14</v>
      </c>
      <c r="K832" s="28"/>
    </row>
    <row r="833" ht="22.5" customHeight="1">
      <c r="A833" s="147">
        <v>46183.0</v>
      </c>
      <c r="B833" s="46"/>
      <c r="C833" s="44"/>
      <c r="D833" s="181" t="s">
        <v>33239</v>
      </c>
      <c r="E833" s="100"/>
      <c r="F833" s="112" t="str">
        <f t="shared" si="1"/>
        <v>FELIPE ANDRÉS MONTALBÁN PEREIRA </v>
      </c>
      <c r="G833" s="100" t="s">
        <v>33240</v>
      </c>
      <c r="H833" s="39" t="s">
        <v>12</v>
      </c>
      <c r="I833" s="27"/>
      <c r="J833" s="191" t="s">
        <v>14</v>
      </c>
      <c r="K833" s="28"/>
    </row>
    <row r="834" ht="22.5" customHeight="1">
      <c r="A834" s="147">
        <v>46183.0</v>
      </c>
      <c r="B834" s="46"/>
      <c r="C834" s="44" t="s">
        <v>1312</v>
      </c>
      <c r="D834" s="181" t="s">
        <v>25726</v>
      </c>
      <c r="E834" s="100"/>
      <c r="F834" s="112" t="str">
        <f t="shared" si="1"/>
        <v>BELÉN JAVIERA GALLEGOS FUENTES </v>
      </c>
      <c r="G834" s="100" t="s">
        <v>25727</v>
      </c>
      <c r="H834" s="190"/>
      <c r="I834" s="27"/>
      <c r="J834" s="189" t="s">
        <v>21</v>
      </c>
      <c r="K834" s="28"/>
    </row>
    <row r="835" ht="22.5" customHeight="1">
      <c r="A835" s="147">
        <v>46183.0</v>
      </c>
      <c r="B835" s="46"/>
      <c r="C835" s="44"/>
      <c r="D835" s="181" t="s">
        <v>33241</v>
      </c>
      <c r="E835" s="100"/>
      <c r="F835" s="112" t="str">
        <f t="shared" si="1"/>
        <v>EDUARDO ALEJANDRO QUEVEDO TORRES </v>
      </c>
      <c r="G835" s="100" t="s">
        <v>33242</v>
      </c>
      <c r="H835" s="39" t="s">
        <v>12</v>
      </c>
      <c r="I835" s="27"/>
      <c r="J835" s="191" t="s">
        <v>14</v>
      </c>
      <c r="K835" s="28"/>
    </row>
    <row r="836" ht="22.5" customHeight="1">
      <c r="A836" s="147">
        <v>46183.0</v>
      </c>
      <c r="B836" s="46"/>
      <c r="C836" s="44" t="s">
        <v>33243</v>
      </c>
      <c r="D836" s="181" t="s">
        <v>33244</v>
      </c>
      <c r="E836" s="100"/>
      <c r="F836" s="112" t="str">
        <f t="shared" si="1"/>
        <v>VÍCTOR JAIRO CUELLAR CATALÁN </v>
      </c>
      <c r="G836" s="100" t="s">
        <v>33245</v>
      </c>
      <c r="H836" s="190"/>
      <c r="I836" s="27"/>
      <c r="J836" s="189" t="s">
        <v>21</v>
      </c>
      <c r="K836" s="28"/>
    </row>
    <row r="837" ht="22.5" customHeight="1">
      <c r="A837" s="147">
        <v>46183.0</v>
      </c>
      <c r="B837" s="46"/>
      <c r="C837" s="44"/>
      <c r="D837" s="181" t="s">
        <v>28217</v>
      </c>
      <c r="E837" s="100"/>
      <c r="F837" s="112" t="str">
        <f t="shared" si="1"/>
        <v>DANIELA ELIANA BEIZA BEIZA </v>
      </c>
      <c r="G837" s="100" t="s">
        <v>11642</v>
      </c>
      <c r="H837" s="190"/>
      <c r="I837" s="27"/>
      <c r="J837" s="191" t="s">
        <v>14</v>
      </c>
      <c r="K837" s="28"/>
    </row>
    <row r="838" ht="22.5" customHeight="1">
      <c r="A838" s="147">
        <v>46183.0</v>
      </c>
      <c r="B838" s="46"/>
      <c r="C838" s="44"/>
      <c r="D838" s="181" t="s">
        <v>33246</v>
      </c>
      <c r="E838" s="100"/>
      <c r="F838" s="112" t="str">
        <f t="shared" si="1"/>
        <v>MARTÍN RIGOBERTO HORMAZÁBAL REYES </v>
      </c>
      <c r="G838" s="100" t="s">
        <v>33247</v>
      </c>
      <c r="H838" s="190"/>
      <c r="I838" s="27"/>
      <c r="J838" s="191" t="s">
        <v>14</v>
      </c>
      <c r="K838" s="28"/>
    </row>
    <row r="839" ht="22.5" customHeight="1">
      <c r="A839" s="147">
        <v>46183.0</v>
      </c>
      <c r="B839" s="46"/>
      <c r="C839" s="44"/>
      <c r="D839" s="181" t="s">
        <v>33248</v>
      </c>
      <c r="E839" s="100"/>
      <c r="F839" s="112" t="str">
        <f t="shared" si="1"/>
        <v>MARTÍN ANTONIO ARIAS TORRES </v>
      </c>
      <c r="G839" s="100" t="s">
        <v>33249</v>
      </c>
      <c r="H839" s="190"/>
      <c r="I839" s="27"/>
      <c r="J839" s="191" t="s">
        <v>14</v>
      </c>
      <c r="K839" s="28"/>
    </row>
    <row r="840" ht="22.5" customHeight="1">
      <c r="A840" s="147">
        <v>46183.0</v>
      </c>
      <c r="B840" s="46"/>
      <c r="C840" s="44"/>
      <c r="D840" s="181" t="s">
        <v>33250</v>
      </c>
      <c r="E840" s="100"/>
      <c r="F840" s="112" t="str">
        <f t="shared" si="1"/>
        <v>SCARLEN YELIPSA PÉREZ PÉREZ </v>
      </c>
      <c r="G840" s="100" t="s">
        <v>33251</v>
      </c>
      <c r="H840" s="190"/>
      <c r="I840" s="27"/>
      <c r="J840" s="191" t="s">
        <v>14</v>
      </c>
      <c r="K840" s="28"/>
    </row>
    <row r="841" ht="22.5" customHeight="1">
      <c r="A841" s="147">
        <v>46183.0</v>
      </c>
      <c r="B841" s="15"/>
      <c r="C841" s="44"/>
      <c r="D841" s="181" t="s">
        <v>28594</v>
      </c>
      <c r="E841" s="100"/>
      <c r="F841" s="112" t="str">
        <f t="shared" si="1"/>
        <v>ALEXANDER DE JESUS BOHORQUEZ PUCHE </v>
      </c>
      <c r="G841" s="100" t="s">
        <v>16523</v>
      </c>
      <c r="H841" s="39" t="s">
        <v>12</v>
      </c>
      <c r="I841" s="27"/>
      <c r="J841" s="189" t="s">
        <v>14</v>
      </c>
      <c r="K841" s="28"/>
    </row>
    <row r="842" ht="22.5" customHeight="1">
      <c r="A842" s="147">
        <v>46183.0</v>
      </c>
      <c r="B842" s="15"/>
      <c r="C842" s="44"/>
      <c r="D842" s="181" t="s">
        <v>33252</v>
      </c>
      <c r="E842" s="100"/>
      <c r="F842" s="112" t="str">
        <f t="shared" si="1"/>
        <v>DOMINIQUE HERTES PLOTZ RAMÍREZ </v>
      </c>
      <c r="G842" s="100" t="s">
        <v>33253</v>
      </c>
      <c r="H842" s="39" t="s">
        <v>12</v>
      </c>
      <c r="I842" s="27"/>
      <c r="J842" s="189" t="s">
        <v>14</v>
      </c>
      <c r="K842" s="28"/>
    </row>
    <row r="843" ht="22.5" customHeight="1">
      <c r="A843" s="147">
        <v>46183.0</v>
      </c>
      <c r="B843" s="15"/>
      <c r="C843" s="44"/>
      <c r="D843" s="181" t="s">
        <v>33254</v>
      </c>
      <c r="E843" s="100"/>
      <c r="F843" s="112" t="str">
        <f t="shared" si="1"/>
        <v>MANUEL ALEJANDRO ARAYA AGUILAR </v>
      </c>
      <c r="G843" s="100" t="s">
        <v>33255</v>
      </c>
      <c r="H843" s="39" t="s">
        <v>12</v>
      </c>
      <c r="I843" s="27"/>
      <c r="J843" s="189" t="s">
        <v>14</v>
      </c>
      <c r="K843" s="28"/>
    </row>
    <row r="844" ht="22.5" customHeight="1">
      <c r="A844" s="147">
        <v>46183.0</v>
      </c>
      <c r="B844" s="15"/>
      <c r="C844" s="44"/>
      <c r="D844" s="181" t="s">
        <v>33256</v>
      </c>
      <c r="E844" s="100"/>
      <c r="F844" s="112" t="str">
        <f t="shared" si="1"/>
        <v>ALEXANDER GABRIEL SILVA CARRASCO </v>
      </c>
      <c r="G844" s="100" t="s">
        <v>33257</v>
      </c>
      <c r="H844" s="190"/>
      <c r="I844" s="27"/>
      <c r="J844" s="189" t="s">
        <v>14</v>
      </c>
      <c r="K844" s="28"/>
    </row>
    <row r="845" ht="22.5" customHeight="1">
      <c r="A845" s="147">
        <v>46183.0</v>
      </c>
      <c r="B845" s="15"/>
      <c r="C845" s="44"/>
      <c r="D845" s="181" t="s">
        <v>33258</v>
      </c>
      <c r="E845" s="100"/>
      <c r="F845" s="112" t="str">
        <f t="shared" si="1"/>
        <v>IGNACIO ANTONIO GONZÁLEZ PACHECO </v>
      </c>
      <c r="G845" s="100" t="s">
        <v>33259</v>
      </c>
      <c r="H845" s="190"/>
      <c r="I845" s="27"/>
      <c r="J845" s="189" t="s">
        <v>14</v>
      </c>
      <c r="K845" s="28"/>
    </row>
    <row r="846" ht="22.5" customHeight="1">
      <c r="A846" s="147">
        <v>46183.0</v>
      </c>
      <c r="B846" s="15"/>
      <c r="C846" s="44"/>
      <c r="D846" s="181" t="s">
        <v>33260</v>
      </c>
      <c r="E846" s="100"/>
      <c r="F846" s="112" t="str">
        <f t="shared" si="1"/>
        <v>NICOLÁS MAURICIO BARAHONA LÓPEZ </v>
      </c>
      <c r="G846" s="100" t="s">
        <v>18517</v>
      </c>
      <c r="H846" s="39" t="s">
        <v>12</v>
      </c>
      <c r="I846" s="27"/>
      <c r="J846" s="189" t="s">
        <v>17</v>
      </c>
      <c r="K846" s="23" t="s">
        <v>20</v>
      </c>
    </row>
    <row r="847" ht="22.5" customHeight="1">
      <c r="A847" s="147">
        <v>46183.0</v>
      </c>
      <c r="B847" s="15"/>
      <c r="C847" s="46" t="s">
        <v>122</v>
      </c>
      <c r="D847" s="181" t="s">
        <v>33261</v>
      </c>
      <c r="E847" s="100"/>
      <c r="F847" s="112" t="str">
        <f t="shared" si="1"/>
        <v>BENJAMÍN IGNACIO CASTRO PADILLA </v>
      </c>
      <c r="G847" s="100" t="s">
        <v>33262</v>
      </c>
      <c r="H847" s="39" t="s">
        <v>12</v>
      </c>
      <c r="I847" s="27"/>
      <c r="J847" s="189" t="s">
        <v>26</v>
      </c>
      <c r="K847" s="28"/>
    </row>
    <row r="848" ht="22.5" customHeight="1">
      <c r="A848" s="147">
        <v>46183.0</v>
      </c>
      <c r="B848" s="15"/>
      <c r="C848" s="44"/>
      <c r="D848" s="181" t="s">
        <v>33263</v>
      </c>
      <c r="E848" s="100"/>
      <c r="F848" s="112" t="str">
        <f t="shared" si="1"/>
        <v>JOSÉ LUIS MARÍA ESCOBAR LUYTEN </v>
      </c>
      <c r="G848" s="100" t="s">
        <v>33264</v>
      </c>
      <c r="H848" s="39" t="s">
        <v>12</v>
      </c>
      <c r="I848" s="27"/>
      <c r="J848" s="189" t="s">
        <v>14</v>
      </c>
      <c r="K848" s="28"/>
    </row>
    <row r="849" ht="22.5" customHeight="1">
      <c r="A849" s="147">
        <v>46183.0</v>
      </c>
      <c r="B849" s="15"/>
      <c r="C849" s="44"/>
      <c r="D849" s="181" t="s">
        <v>33265</v>
      </c>
      <c r="E849" s="100"/>
      <c r="F849" s="112" t="str">
        <f t="shared" si="1"/>
        <v>JENNIFER CAROLINA AMAYA BALLADARES </v>
      </c>
      <c r="G849" s="100" t="s">
        <v>33266</v>
      </c>
      <c r="H849" s="190"/>
      <c r="I849" s="27"/>
      <c r="J849" s="189" t="s">
        <v>14</v>
      </c>
      <c r="K849" s="28"/>
    </row>
    <row r="850" ht="22.5" customHeight="1">
      <c r="A850" s="147">
        <v>46183.0</v>
      </c>
      <c r="B850" s="15"/>
      <c r="C850" s="44"/>
      <c r="D850" s="181" t="s">
        <v>33267</v>
      </c>
      <c r="E850" s="100"/>
      <c r="F850" s="112" t="str">
        <f t="shared" si="1"/>
        <v>FELIPE MAURICIO MENA MUÑOZ </v>
      </c>
      <c r="G850" s="100" t="s">
        <v>33268</v>
      </c>
      <c r="H850" s="39" t="s">
        <v>12</v>
      </c>
      <c r="I850" s="27"/>
      <c r="J850" s="189" t="s">
        <v>14</v>
      </c>
      <c r="K850" s="28"/>
    </row>
    <row r="851" ht="22.5" customHeight="1">
      <c r="A851" s="147">
        <v>46183.0</v>
      </c>
      <c r="B851" s="15"/>
      <c r="C851" s="44"/>
      <c r="D851" s="181" t="s">
        <v>33269</v>
      </c>
      <c r="E851" s="100"/>
      <c r="F851" s="112" t="str">
        <f t="shared" si="1"/>
        <v>MARÍA BELÉN HURTADO SOTO </v>
      </c>
      <c r="G851" s="100" t="s">
        <v>18659</v>
      </c>
      <c r="H851" s="190"/>
      <c r="I851" s="27"/>
      <c r="J851" s="191"/>
      <c r="K851" s="28"/>
    </row>
    <row r="852" ht="22.5" customHeight="1">
      <c r="A852" s="147">
        <v>46183.0</v>
      </c>
      <c r="B852" s="15"/>
      <c r="C852" s="44"/>
      <c r="D852" s="181" t="s">
        <v>33270</v>
      </c>
      <c r="E852" s="100"/>
      <c r="F852" s="112" t="str">
        <f t="shared" si="1"/>
        <v>DANIELA GISELLE TAPIA OLIVOS </v>
      </c>
      <c r="G852" s="100" t="s">
        <v>33271</v>
      </c>
      <c r="H852" s="190"/>
      <c r="I852" s="27"/>
      <c r="J852" s="189" t="s">
        <v>14</v>
      </c>
      <c r="K852" s="28"/>
    </row>
    <row r="853" ht="22.5" customHeight="1">
      <c r="A853" s="147">
        <v>46183.0</v>
      </c>
      <c r="B853" s="15"/>
      <c r="C853" s="44"/>
      <c r="D853" s="181" t="s">
        <v>33272</v>
      </c>
      <c r="E853" s="100"/>
      <c r="F853" s="112" t="str">
        <f t="shared" si="1"/>
        <v>JOAQUÍN ALBERTO DÍAZ NAVARRETE </v>
      </c>
      <c r="G853" s="100" t="s">
        <v>33273</v>
      </c>
      <c r="H853" s="39" t="s">
        <v>12</v>
      </c>
      <c r="I853" s="27"/>
      <c r="J853" s="189" t="s">
        <v>14</v>
      </c>
      <c r="K853" s="28"/>
    </row>
    <row r="854" ht="22.5" customHeight="1">
      <c r="A854" s="147">
        <v>46183.0</v>
      </c>
      <c r="B854" s="15"/>
      <c r="C854" s="44"/>
      <c r="D854" s="181" t="s">
        <v>33274</v>
      </c>
      <c r="E854" s="100"/>
      <c r="F854" s="112" t="str">
        <f t="shared" si="1"/>
        <v>RICHARD ALFREDO MOYA MIRANDA </v>
      </c>
      <c r="G854" s="100" t="s">
        <v>3181</v>
      </c>
      <c r="H854" s="39" t="s">
        <v>12</v>
      </c>
      <c r="I854" s="27"/>
      <c r="J854" s="189" t="s">
        <v>17</v>
      </c>
      <c r="K854" s="23" t="s">
        <v>30</v>
      </c>
    </row>
    <row r="855" ht="22.5" customHeight="1">
      <c r="A855" s="147">
        <v>46183.0</v>
      </c>
      <c r="B855" s="15"/>
      <c r="C855" s="44"/>
      <c r="D855" s="181" t="s">
        <v>33275</v>
      </c>
      <c r="E855" s="100"/>
      <c r="F855" s="112" t="str">
        <f t="shared" si="1"/>
        <v>MAURICIO ALEJANDRO ROJO CELEDÓN </v>
      </c>
      <c r="G855" s="100" t="s">
        <v>33276</v>
      </c>
      <c r="H855" s="39" t="s">
        <v>12</v>
      </c>
      <c r="I855" s="27"/>
      <c r="J855" s="189" t="s">
        <v>14</v>
      </c>
      <c r="K855" s="28"/>
    </row>
    <row r="856" ht="22.5" customHeight="1">
      <c r="A856" s="147">
        <v>46183.0</v>
      </c>
      <c r="B856" s="15"/>
      <c r="C856" s="44"/>
      <c r="D856" s="181" t="s">
        <v>33277</v>
      </c>
      <c r="E856" s="100"/>
      <c r="F856" s="112" t="str">
        <f t="shared" si="1"/>
        <v>HEIDY PATRICIA PEÑA ROJAS </v>
      </c>
      <c r="G856" s="100" t="s">
        <v>33278</v>
      </c>
      <c r="H856" s="39" t="s">
        <v>12</v>
      </c>
      <c r="I856" s="27"/>
      <c r="J856" s="189" t="s">
        <v>14</v>
      </c>
      <c r="K856" s="28"/>
    </row>
    <row r="857" ht="22.5" customHeight="1">
      <c r="A857" s="147">
        <v>46183.0</v>
      </c>
      <c r="B857" s="15"/>
      <c r="C857" s="44"/>
      <c r="D857" s="181" t="s">
        <v>33279</v>
      </c>
      <c r="E857" s="100"/>
      <c r="F857" s="112" t="str">
        <f t="shared" si="1"/>
        <v>JAVIERA FERNANDA GUTIÉRREZ MORALES </v>
      </c>
      <c r="G857" s="100" t="s">
        <v>33280</v>
      </c>
      <c r="H857" s="190"/>
      <c r="I857" s="27"/>
      <c r="J857" s="189" t="s">
        <v>14</v>
      </c>
      <c r="K857" s="28"/>
    </row>
    <row r="858" ht="22.5" customHeight="1">
      <c r="A858" s="147">
        <v>46183.0</v>
      </c>
      <c r="B858" s="15"/>
      <c r="C858" s="44"/>
      <c r="D858" s="181" t="s">
        <v>33281</v>
      </c>
      <c r="E858" s="100"/>
      <c r="F858" s="112" t="str">
        <f t="shared" si="1"/>
        <v>DANIEL JESÚS SALAZAR PARRAGUEZ </v>
      </c>
      <c r="G858" s="100" t="s">
        <v>33282</v>
      </c>
      <c r="H858" s="39" t="s">
        <v>12</v>
      </c>
      <c r="I858" s="27"/>
      <c r="J858" s="189" t="s">
        <v>14</v>
      </c>
      <c r="K858" s="28"/>
    </row>
    <row r="859" ht="22.5" customHeight="1">
      <c r="A859" s="147">
        <v>46183.0</v>
      </c>
      <c r="B859" s="15"/>
      <c r="C859" s="44"/>
      <c r="D859" s="181" t="s">
        <v>33283</v>
      </c>
      <c r="E859" s="100"/>
      <c r="F859" s="112" t="str">
        <f t="shared" si="1"/>
        <v>ALEJANDRO ORLANDO SOLÍS CONDEMARÍN </v>
      </c>
      <c r="G859" s="100" t="s">
        <v>33284</v>
      </c>
      <c r="H859" s="190"/>
      <c r="I859" s="27"/>
      <c r="J859" s="189" t="s">
        <v>14</v>
      </c>
      <c r="K859" s="28"/>
    </row>
    <row r="860" ht="22.5" customHeight="1">
      <c r="A860" s="147">
        <v>46183.0</v>
      </c>
      <c r="B860" s="15"/>
      <c r="C860" s="44"/>
      <c r="D860" s="181" t="s">
        <v>33285</v>
      </c>
      <c r="E860" s="100"/>
      <c r="F860" s="112" t="str">
        <f t="shared" si="1"/>
        <v>RICARDO BENJAMÍN CERDA PÉREZ </v>
      </c>
      <c r="G860" s="100" t="s">
        <v>33286</v>
      </c>
      <c r="H860" s="190"/>
      <c r="I860" s="27"/>
      <c r="J860" s="189" t="s">
        <v>14</v>
      </c>
      <c r="K860" s="28"/>
    </row>
    <row r="861" ht="22.5" customHeight="1">
      <c r="A861" s="147">
        <v>46183.0</v>
      </c>
      <c r="B861" s="15"/>
      <c r="C861" s="44"/>
      <c r="D861" s="181" t="s">
        <v>33287</v>
      </c>
      <c r="E861" s="100"/>
      <c r="F861" s="112" t="str">
        <f t="shared" si="1"/>
        <v>CAMILO IGNACIO LAS CASAS LEIRO </v>
      </c>
      <c r="G861" s="100" t="s">
        <v>33288</v>
      </c>
      <c r="H861" s="39" t="s">
        <v>12</v>
      </c>
      <c r="I861" s="27"/>
      <c r="J861" s="189" t="s">
        <v>14</v>
      </c>
      <c r="K861" s="28"/>
    </row>
    <row r="862" ht="22.5" customHeight="1">
      <c r="A862" s="147">
        <v>46183.0</v>
      </c>
      <c r="B862" s="46"/>
      <c r="C862" s="44"/>
      <c r="D862" s="181" t="s">
        <v>29387</v>
      </c>
      <c r="E862" s="100"/>
      <c r="F862" s="112" t="str">
        <f t="shared" si="1"/>
        <v>PEDRO ANTONIO SANTANA DÍAZ </v>
      </c>
      <c r="G862" s="100" t="s">
        <v>9341</v>
      </c>
      <c r="H862" s="190"/>
      <c r="I862" s="27"/>
      <c r="J862" s="189" t="s">
        <v>21</v>
      </c>
      <c r="K862" s="28"/>
    </row>
    <row r="863" ht="22.5" customHeight="1">
      <c r="A863" s="147">
        <v>46183.0</v>
      </c>
      <c r="B863" s="15"/>
      <c r="C863" s="44"/>
      <c r="D863" s="181" t="s">
        <v>33289</v>
      </c>
      <c r="E863" s="100"/>
      <c r="F863" s="112" t="str">
        <f t="shared" si="1"/>
        <v>BRAULIO ALEXSANDER MUÑOZ MARAMBIO </v>
      </c>
      <c r="G863" s="100" t="s">
        <v>33290</v>
      </c>
      <c r="H863" s="190"/>
      <c r="I863" s="27"/>
      <c r="J863" s="189" t="s">
        <v>14</v>
      </c>
      <c r="K863" s="28"/>
    </row>
    <row r="864" ht="22.5" customHeight="1">
      <c r="A864" s="147">
        <v>46183.0</v>
      </c>
      <c r="B864" s="15"/>
      <c r="C864" s="44"/>
      <c r="D864" s="181" t="s">
        <v>33291</v>
      </c>
      <c r="E864" s="100"/>
      <c r="F864" s="112" t="str">
        <f t="shared" si="1"/>
        <v>DAVID ALONSO DIAZ </v>
      </c>
      <c r="G864" s="100" t="s">
        <v>33292</v>
      </c>
      <c r="H864" s="39" t="s">
        <v>12</v>
      </c>
      <c r="I864" s="27"/>
      <c r="J864" s="191" t="s">
        <v>14</v>
      </c>
      <c r="K864" s="28"/>
    </row>
    <row r="865" ht="22.5" customHeight="1">
      <c r="A865" s="147">
        <v>46183.0</v>
      </c>
      <c r="B865" s="15"/>
      <c r="C865" s="44"/>
      <c r="D865" s="181" t="s">
        <v>33293</v>
      </c>
      <c r="E865" s="100"/>
      <c r="F865" s="112" t="str">
        <f t="shared" si="1"/>
        <v>JAVIERA ESTEFANY AZÚA CALDERÓN </v>
      </c>
      <c r="G865" s="100" t="s">
        <v>33294</v>
      </c>
      <c r="H865" s="190"/>
      <c r="I865" s="27"/>
      <c r="J865" s="189" t="s">
        <v>14</v>
      </c>
      <c r="K865" s="28"/>
    </row>
    <row r="866" ht="22.5" customHeight="1">
      <c r="A866" s="147">
        <v>46183.0</v>
      </c>
      <c r="B866" s="15"/>
      <c r="C866" s="44"/>
      <c r="D866" s="181" t="s">
        <v>33295</v>
      </c>
      <c r="E866" s="100"/>
      <c r="F866" s="112" t="str">
        <f t="shared" si="1"/>
        <v>CONSTANZA PAZ ROCCO PALACIOS </v>
      </c>
      <c r="G866" s="100" t="s">
        <v>2980</v>
      </c>
      <c r="H866" s="39" t="s">
        <v>12</v>
      </c>
      <c r="I866" s="27"/>
      <c r="J866" s="189" t="s">
        <v>14</v>
      </c>
      <c r="K866" s="28"/>
    </row>
    <row r="867" ht="22.5" customHeight="1">
      <c r="A867" s="147">
        <v>46183.0</v>
      </c>
      <c r="B867" s="15"/>
      <c r="C867" s="44"/>
      <c r="D867" s="181" t="s">
        <v>33296</v>
      </c>
      <c r="E867" s="100"/>
      <c r="F867" s="112" t="str">
        <f t="shared" si="1"/>
        <v>KAO URIEL YUHANG RIQUELME ROJAS </v>
      </c>
      <c r="G867" s="100" t="s">
        <v>33297</v>
      </c>
      <c r="H867" s="190"/>
      <c r="I867" s="27"/>
      <c r="J867" s="189" t="s">
        <v>14</v>
      </c>
      <c r="K867" s="28"/>
    </row>
    <row r="868" ht="22.5" customHeight="1">
      <c r="A868" s="147">
        <v>46183.0</v>
      </c>
      <c r="B868" s="15"/>
      <c r="C868" s="44"/>
      <c r="D868" s="181" t="s">
        <v>33298</v>
      </c>
      <c r="E868" s="100"/>
      <c r="F868" s="112" t="str">
        <f t="shared" si="1"/>
        <v>JAVIER ALEXIS VEGA VALDEBENITO </v>
      </c>
      <c r="G868" s="100" t="s">
        <v>33299</v>
      </c>
      <c r="H868" s="190"/>
      <c r="I868" s="27"/>
      <c r="J868" s="189" t="s">
        <v>14</v>
      </c>
      <c r="K868" s="28"/>
    </row>
    <row r="869" ht="22.5" customHeight="1">
      <c r="A869" s="147">
        <v>46183.0</v>
      </c>
      <c r="B869" s="15"/>
      <c r="C869" s="44"/>
      <c r="D869" s="181" t="s">
        <v>33300</v>
      </c>
      <c r="E869" s="100"/>
      <c r="F869" s="112" t="str">
        <f t="shared" si="1"/>
        <v>MIGUEL ALBERTO DIAZ ALVARADO </v>
      </c>
      <c r="G869" s="100" t="s">
        <v>33301</v>
      </c>
      <c r="H869" s="190"/>
      <c r="I869" s="27"/>
      <c r="J869" s="189" t="s">
        <v>14</v>
      </c>
      <c r="K869" s="28"/>
    </row>
    <row r="870" ht="22.5" customHeight="1">
      <c r="A870" s="147">
        <v>46183.0</v>
      </c>
      <c r="B870" s="15"/>
      <c r="C870" s="44"/>
      <c r="D870" s="181" t="s">
        <v>33302</v>
      </c>
      <c r="E870" s="100"/>
      <c r="F870" s="112" t="str">
        <f t="shared" si="1"/>
        <v>JORGE ENRIQUE HARDY VALDEBENITO </v>
      </c>
      <c r="G870" s="100" t="s">
        <v>33303</v>
      </c>
      <c r="H870" s="190"/>
      <c r="I870" s="27"/>
      <c r="J870" s="189" t="s">
        <v>14</v>
      </c>
      <c r="K870" s="28"/>
    </row>
    <row r="871" ht="22.5" customHeight="1">
      <c r="A871" s="147">
        <v>46183.0</v>
      </c>
      <c r="B871" s="15"/>
      <c r="C871" s="44"/>
      <c r="D871" s="181" t="s">
        <v>33304</v>
      </c>
      <c r="E871" s="100"/>
      <c r="F871" s="112" t="str">
        <f t="shared" si="1"/>
        <v>NICOLÁS ALEJANDRO PÉREZ MORONI </v>
      </c>
      <c r="G871" s="100" t="s">
        <v>33305</v>
      </c>
      <c r="H871" s="190"/>
      <c r="I871" s="27"/>
      <c r="J871" s="189" t="s">
        <v>14</v>
      </c>
      <c r="K871" s="28"/>
    </row>
    <row r="872" ht="22.5" customHeight="1">
      <c r="A872" s="147">
        <v>46183.0</v>
      </c>
      <c r="B872" s="15"/>
      <c r="C872" s="44"/>
      <c r="D872" s="181" t="s">
        <v>33306</v>
      </c>
      <c r="E872" s="100"/>
      <c r="F872" s="112" t="str">
        <f t="shared" si="1"/>
        <v>PATRICIO EDUARDO TORO PINTO </v>
      </c>
      <c r="G872" s="100" t="s">
        <v>33307</v>
      </c>
      <c r="H872" s="39" t="s">
        <v>12</v>
      </c>
      <c r="I872" s="27"/>
      <c r="J872" s="189" t="s">
        <v>14</v>
      </c>
      <c r="K872" s="28"/>
    </row>
    <row r="873" ht="22.5" customHeight="1">
      <c r="A873" s="147">
        <v>46183.0</v>
      </c>
      <c r="B873" s="15"/>
      <c r="C873" s="44"/>
      <c r="D873" s="181" t="s">
        <v>33308</v>
      </c>
      <c r="E873" s="100"/>
      <c r="F873" s="112" t="str">
        <f t="shared" si="1"/>
        <v>JAIME ROBERTO OLEA ARAYA </v>
      </c>
      <c r="G873" s="100" t="s">
        <v>19882</v>
      </c>
      <c r="H873" s="190"/>
      <c r="I873" s="27"/>
      <c r="J873" s="189" t="s">
        <v>14</v>
      </c>
      <c r="K873" s="28"/>
    </row>
    <row r="874" ht="22.5" customHeight="1">
      <c r="A874" s="147">
        <v>46183.0</v>
      </c>
      <c r="B874" s="15"/>
      <c r="C874" s="44"/>
      <c r="D874" s="181" t="s">
        <v>33309</v>
      </c>
      <c r="E874" s="100"/>
      <c r="F874" s="112" t="str">
        <f t="shared" si="1"/>
        <v>MARÍA MAGDALENA ZAPATA ESPINA </v>
      </c>
      <c r="G874" s="100" t="s">
        <v>33310</v>
      </c>
      <c r="H874" s="190"/>
      <c r="I874" s="27"/>
      <c r="J874" s="189" t="s">
        <v>14</v>
      </c>
      <c r="K874" s="28"/>
    </row>
    <row r="875" ht="22.5" customHeight="1">
      <c r="A875" s="147">
        <v>46183.0</v>
      </c>
      <c r="B875" s="15"/>
      <c r="C875" s="44"/>
      <c r="D875" s="181" t="s">
        <v>33311</v>
      </c>
      <c r="E875" s="100"/>
      <c r="F875" s="112" t="str">
        <f t="shared" si="1"/>
        <v>BLANCA EUGENIA SMITH MELO </v>
      </c>
      <c r="G875" s="100" t="s">
        <v>33312</v>
      </c>
      <c r="H875" s="190"/>
      <c r="I875" s="27"/>
      <c r="J875" s="189" t="s">
        <v>14</v>
      </c>
      <c r="K875" s="28"/>
    </row>
    <row r="876" ht="22.5" customHeight="1">
      <c r="A876" s="147">
        <v>46183.0</v>
      </c>
      <c r="B876" s="15"/>
      <c r="C876" s="44"/>
      <c r="D876" s="181" t="s">
        <v>33313</v>
      </c>
      <c r="E876" s="100"/>
      <c r="F876" s="112" t="str">
        <f t="shared" si="1"/>
        <v>GIOVANI MAURICIO TOBAR TOBAR </v>
      </c>
      <c r="G876" s="100" t="s">
        <v>4557</v>
      </c>
      <c r="H876" s="39" t="s">
        <v>12</v>
      </c>
      <c r="I876" s="27"/>
      <c r="J876" s="189" t="s">
        <v>14</v>
      </c>
      <c r="K876" s="28"/>
    </row>
    <row r="877" ht="22.5" customHeight="1">
      <c r="A877" s="147">
        <v>46183.0</v>
      </c>
      <c r="B877" s="15"/>
      <c r="C877" s="44"/>
      <c r="D877" s="181" t="s">
        <v>33314</v>
      </c>
      <c r="E877" s="100"/>
      <c r="F877" s="112" t="str">
        <f t="shared" si="1"/>
        <v>MARCELO ANDRÉS BASTÍAS NAVIA </v>
      </c>
      <c r="G877" s="100" t="s">
        <v>18284</v>
      </c>
      <c r="H877" s="190"/>
      <c r="I877" s="27"/>
      <c r="J877" s="189" t="s">
        <v>14</v>
      </c>
      <c r="K877" s="28"/>
    </row>
    <row r="878" ht="22.5" customHeight="1">
      <c r="A878" s="147">
        <v>46183.0</v>
      </c>
      <c r="B878" s="15"/>
      <c r="C878" s="44"/>
      <c r="D878" s="181" t="s">
        <v>33315</v>
      </c>
      <c r="E878" s="100"/>
      <c r="F878" s="112" t="str">
        <f t="shared" si="1"/>
        <v>MAYKOL FRANCISCO CASTILLO ESPINOZA </v>
      </c>
      <c r="G878" s="100" t="s">
        <v>33316</v>
      </c>
      <c r="H878" s="190"/>
      <c r="I878" s="27"/>
      <c r="J878" s="189" t="s">
        <v>14</v>
      </c>
      <c r="K878" s="28"/>
    </row>
    <row r="879" ht="22.5" customHeight="1">
      <c r="A879" s="147">
        <v>46183.0</v>
      </c>
      <c r="B879" s="46"/>
      <c r="C879" s="44"/>
      <c r="D879" s="181" t="s">
        <v>33317</v>
      </c>
      <c r="E879" s="100"/>
      <c r="F879" s="112" t="str">
        <f t="shared" si="1"/>
        <v>LUIS ORLANDO ANGEL SALAS </v>
      </c>
      <c r="G879" s="100" t="s">
        <v>33318</v>
      </c>
      <c r="H879" s="190"/>
      <c r="I879" s="27"/>
      <c r="J879" s="189" t="s">
        <v>14</v>
      </c>
      <c r="K879" s="28"/>
    </row>
    <row r="880" ht="22.5" customHeight="1">
      <c r="A880" s="147">
        <v>46183.0</v>
      </c>
      <c r="B880" s="15"/>
      <c r="C880" s="44" t="s">
        <v>122</v>
      </c>
      <c r="D880" s="181" t="s">
        <v>33319</v>
      </c>
      <c r="E880" s="100"/>
      <c r="F880" s="112" t="str">
        <f t="shared" si="1"/>
        <v>CHRISTIAN ALEJANDRO MEZA CASTRO </v>
      </c>
      <c r="G880" s="100" t="s">
        <v>33320</v>
      </c>
      <c r="H880" s="190"/>
      <c r="I880" s="27"/>
      <c r="J880" s="189" t="s">
        <v>26</v>
      </c>
      <c r="K880" s="28"/>
    </row>
    <row r="881" ht="22.5" customHeight="1">
      <c r="A881" s="147">
        <v>46183.0</v>
      </c>
      <c r="B881" s="15"/>
      <c r="C881" s="44" t="s">
        <v>122</v>
      </c>
      <c r="D881" s="181" t="s">
        <v>33321</v>
      </c>
      <c r="E881" s="100"/>
      <c r="F881" s="112" t="str">
        <f t="shared" si="1"/>
        <v>GUILLERMO ENRIQUE JUBAL SALAZAR </v>
      </c>
      <c r="G881" s="100" t="s">
        <v>33322</v>
      </c>
      <c r="H881" s="190"/>
      <c r="I881" s="27"/>
      <c r="J881" s="189" t="s">
        <v>21</v>
      </c>
      <c r="K881" s="28"/>
    </row>
    <row r="882" ht="22.5" customHeight="1">
      <c r="A882" s="147">
        <v>46183.0</v>
      </c>
      <c r="B882" s="15"/>
      <c r="C882" s="44"/>
      <c r="D882" s="181" t="s">
        <v>33323</v>
      </c>
      <c r="E882" s="100"/>
      <c r="F882" s="112" t="str">
        <f t="shared" si="1"/>
        <v>MAURICIO ALEJANDRO ORTIZ ARRIAZA </v>
      </c>
      <c r="G882" s="100" t="s">
        <v>14175</v>
      </c>
      <c r="H882" s="39" t="s">
        <v>12</v>
      </c>
      <c r="I882" s="27"/>
      <c r="J882" s="189" t="s">
        <v>17</v>
      </c>
      <c r="K882" s="23" t="s">
        <v>15</v>
      </c>
    </row>
    <row r="883" ht="22.5" customHeight="1">
      <c r="A883" s="147">
        <v>46183.0</v>
      </c>
      <c r="B883" s="15"/>
      <c r="C883" s="44">
        <v>44470.0</v>
      </c>
      <c r="D883" s="181" t="s">
        <v>26748</v>
      </c>
      <c r="E883" s="100"/>
      <c r="F883" s="112" t="str">
        <f t="shared" si="1"/>
        <v>HERMAN FREDDY PIZARRO ACUÑA </v>
      </c>
      <c r="G883" s="100" t="s">
        <v>26749</v>
      </c>
      <c r="H883" s="39" t="s">
        <v>12</v>
      </c>
      <c r="I883" s="27"/>
      <c r="J883" s="189" t="s">
        <v>19</v>
      </c>
      <c r="K883" s="23" t="s">
        <v>15</v>
      </c>
    </row>
    <row r="884" ht="23.25" customHeight="1">
      <c r="A884" s="147">
        <v>46183.0</v>
      </c>
      <c r="B884" s="15"/>
      <c r="C884" s="44"/>
      <c r="D884" s="181" t="s">
        <v>33324</v>
      </c>
      <c r="E884" s="100"/>
      <c r="F884" s="112" t="str">
        <f t="shared" si="1"/>
        <v>IVAN ALEXI ACEVEDO PLAZA </v>
      </c>
      <c r="G884" s="100" t="s">
        <v>17167</v>
      </c>
      <c r="H884" s="39" t="s">
        <v>12</v>
      </c>
      <c r="I884" s="27"/>
      <c r="J884" s="189" t="s">
        <v>17</v>
      </c>
      <c r="K884" s="23" t="s">
        <v>30</v>
      </c>
    </row>
    <row r="885" ht="22.5" customHeight="1">
      <c r="A885" s="147">
        <v>46183.0</v>
      </c>
      <c r="B885" s="15"/>
      <c r="C885" s="44"/>
      <c r="D885" s="181" t="s">
        <v>33325</v>
      </c>
      <c r="E885" s="100"/>
      <c r="F885" s="112" t="str">
        <f t="shared" si="1"/>
        <v>NICOLÁS JAVIER PACHECO PONTIO </v>
      </c>
      <c r="G885" s="100" t="s">
        <v>33326</v>
      </c>
      <c r="H885" s="39" t="s">
        <v>12</v>
      </c>
      <c r="I885" s="27"/>
      <c r="J885" s="191" t="s">
        <v>14</v>
      </c>
      <c r="K885" s="28"/>
    </row>
    <row r="886" ht="22.5" customHeight="1">
      <c r="A886" s="147">
        <v>46183.0</v>
      </c>
      <c r="B886" s="15"/>
      <c r="C886" s="44"/>
      <c r="D886" s="181" t="s">
        <v>33327</v>
      </c>
      <c r="E886" s="100"/>
      <c r="F886" s="112" t="str">
        <f t="shared" si="1"/>
        <v>FRANCO GEOVANNI POBLETE RIQUELME </v>
      </c>
      <c r="G886" s="100" t="s">
        <v>33328</v>
      </c>
      <c r="H886" s="39" t="s">
        <v>12</v>
      </c>
      <c r="I886" s="27"/>
      <c r="J886" s="191" t="s">
        <v>14</v>
      </c>
      <c r="K886" s="28"/>
    </row>
    <row r="887" ht="22.5" customHeight="1">
      <c r="A887" s="147">
        <v>46183.0</v>
      </c>
      <c r="B887" s="15"/>
      <c r="C887" s="44"/>
      <c r="D887" s="181" t="s">
        <v>33329</v>
      </c>
      <c r="E887" s="100"/>
      <c r="F887" s="112" t="str">
        <f t="shared" si="1"/>
        <v>JESÚS DAVID PROVIDEL ALBORNOZ </v>
      </c>
      <c r="G887" s="100" t="s">
        <v>9559</v>
      </c>
      <c r="H887" s="190"/>
      <c r="I887" s="27"/>
      <c r="J887" s="189" t="s">
        <v>14</v>
      </c>
      <c r="K887" s="28"/>
    </row>
    <row r="888" ht="22.5" customHeight="1">
      <c r="A888" s="147">
        <v>46183.0</v>
      </c>
      <c r="B888" s="46"/>
      <c r="C888" s="44" t="s">
        <v>3106</v>
      </c>
      <c r="D888" s="181" t="s">
        <v>33330</v>
      </c>
      <c r="E888" s="100"/>
      <c r="F888" s="112" t="str">
        <f t="shared" si="1"/>
        <v>JUAN PABLO CÁRDENAS CALDERÓN </v>
      </c>
      <c r="G888" s="100" t="s">
        <v>33331</v>
      </c>
      <c r="H888" s="39" t="s">
        <v>12</v>
      </c>
      <c r="I888" s="27"/>
      <c r="J888" s="189" t="s">
        <v>26</v>
      </c>
      <c r="K888" s="28"/>
    </row>
    <row r="889" ht="22.5" customHeight="1">
      <c r="A889" s="147">
        <v>46183.0</v>
      </c>
      <c r="B889" s="46"/>
      <c r="C889" s="44"/>
      <c r="D889" s="181" t="s">
        <v>33332</v>
      </c>
      <c r="E889" s="100"/>
      <c r="F889" s="112" t="str">
        <f t="shared" si="1"/>
        <v>GABRIEL ALEJANDRO RUSQUE ÁLVAREZ </v>
      </c>
      <c r="G889" s="100" t="s">
        <v>33333</v>
      </c>
      <c r="H889" s="39" t="s">
        <v>12</v>
      </c>
      <c r="I889" s="27"/>
      <c r="J889" s="191" t="s">
        <v>14</v>
      </c>
      <c r="K889" s="28"/>
    </row>
    <row r="890" ht="22.5" customHeight="1">
      <c r="A890" s="147">
        <v>46183.0</v>
      </c>
      <c r="B890" s="46"/>
      <c r="C890" s="44"/>
      <c r="D890" s="181" t="s">
        <v>33334</v>
      </c>
      <c r="E890" s="100"/>
      <c r="F890" s="112" t="str">
        <f t="shared" si="1"/>
        <v>KEVIN ARIEL GRANDA VERA </v>
      </c>
      <c r="G890" s="100" t="s">
        <v>33335</v>
      </c>
      <c r="H890" s="190"/>
      <c r="I890" s="27"/>
      <c r="J890" s="191" t="s">
        <v>14</v>
      </c>
      <c r="K890" s="28"/>
    </row>
    <row r="891" ht="22.5" customHeight="1">
      <c r="A891" s="147">
        <v>46183.0</v>
      </c>
      <c r="B891" s="46"/>
      <c r="C891" s="44" t="s">
        <v>760</v>
      </c>
      <c r="D891" s="181" t="s">
        <v>33336</v>
      </c>
      <c r="E891" s="100"/>
      <c r="F891" s="112" t="str">
        <f t="shared" si="1"/>
        <v>RODRIGO ALEJANDRO RIOSECO DÍAZ </v>
      </c>
      <c r="G891" s="100" t="s">
        <v>33337</v>
      </c>
      <c r="H891" s="39" t="s">
        <v>12</v>
      </c>
      <c r="I891" s="27"/>
      <c r="J891" s="189" t="s">
        <v>21</v>
      </c>
      <c r="K891" s="23" t="s">
        <v>15</v>
      </c>
    </row>
    <row r="892" ht="22.5" customHeight="1">
      <c r="A892" s="147">
        <v>46183.0</v>
      </c>
      <c r="B892" s="15"/>
      <c r="C892" s="44">
        <v>43221.0</v>
      </c>
      <c r="D892" s="181" t="s">
        <v>33338</v>
      </c>
      <c r="E892" s="100" t="s">
        <v>33339</v>
      </c>
      <c r="F892" s="112" t="str">
        <f t="shared" si="1"/>
        <v>MARCELO FERNANDO GONZALEZ VALDES</v>
      </c>
      <c r="G892" s="100" t="s">
        <v>33340</v>
      </c>
      <c r="H892" s="39" t="s">
        <v>12</v>
      </c>
      <c r="I892" s="27"/>
      <c r="J892" s="189" t="s">
        <v>17</v>
      </c>
      <c r="K892" s="23" t="s">
        <v>15</v>
      </c>
    </row>
    <row r="893" ht="22.5" customHeight="1">
      <c r="A893" s="147">
        <v>46183.0</v>
      </c>
      <c r="B893" s="15"/>
      <c r="C893" s="44"/>
      <c r="D893" s="181" t="s">
        <v>33341</v>
      </c>
      <c r="E893" s="100" t="s">
        <v>33342</v>
      </c>
      <c r="F893" s="112" t="str">
        <f t="shared" si="1"/>
        <v>ROCIO CAROLINA CARCAMO TAPIA</v>
      </c>
      <c r="G893" s="100" t="s">
        <v>33343</v>
      </c>
      <c r="H893" s="39" t="s">
        <v>12</v>
      </c>
      <c r="I893" s="27"/>
      <c r="J893" s="189" t="s">
        <v>21</v>
      </c>
      <c r="K893" s="23" t="s">
        <v>15</v>
      </c>
    </row>
    <row r="894" ht="22.5" customHeight="1">
      <c r="A894" s="147">
        <v>46183.0</v>
      </c>
      <c r="B894" s="46"/>
      <c r="C894" s="44"/>
      <c r="D894" s="181" t="s">
        <v>33344</v>
      </c>
      <c r="E894" s="100" t="s">
        <v>33345</v>
      </c>
      <c r="F894" s="112" t="str">
        <f t="shared" si="1"/>
        <v>ERIKA DEL CARMEN BUSTAMANTE GODOY</v>
      </c>
      <c r="G894" s="100" t="s">
        <v>7560</v>
      </c>
      <c r="H894" s="39" t="s">
        <v>12</v>
      </c>
      <c r="I894" s="27"/>
      <c r="J894" s="189" t="s">
        <v>17</v>
      </c>
      <c r="K894" s="23" t="s">
        <v>15</v>
      </c>
    </row>
    <row r="895" ht="22.5" customHeight="1">
      <c r="A895" s="147">
        <v>46183.0</v>
      </c>
      <c r="B895" s="15"/>
      <c r="C895" s="46" t="s">
        <v>106</v>
      </c>
      <c r="D895" s="181" t="s">
        <v>33346</v>
      </c>
      <c r="E895" s="100"/>
      <c r="F895" s="112" t="str">
        <f t="shared" si="1"/>
        <v>CRISTIAN ANDRÉS MAZQUIARAN MONTECINOS </v>
      </c>
      <c r="G895" s="100" t="s">
        <v>33347</v>
      </c>
      <c r="H895" s="39" t="s">
        <v>12</v>
      </c>
      <c r="I895" s="27"/>
      <c r="J895" s="189" t="s">
        <v>21</v>
      </c>
      <c r="K895" s="23" t="s">
        <v>20</v>
      </c>
    </row>
    <row r="896" ht="22.5" customHeight="1">
      <c r="A896" s="147">
        <v>46184.0</v>
      </c>
      <c r="B896" s="15">
        <v>46182.0</v>
      </c>
      <c r="C896" s="44">
        <v>45717.0</v>
      </c>
      <c r="D896" s="181" t="s">
        <v>33348</v>
      </c>
      <c r="E896" s="100"/>
      <c r="F896" s="112" t="str">
        <f t="shared" si="1"/>
        <v>BENJAMÍN ESTEBAN DE RODT GUERRA </v>
      </c>
      <c r="G896" s="100" t="s">
        <v>33349</v>
      </c>
      <c r="H896" s="39" t="s">
        <v>12</v>
      </c>
      <c r="I896" s="27"/>
      <c r="J896" s="189" t="s">
        <v>17</v>
      </c>
      <c r="K896" s="23" t="s">
        <v>20</v>
      </c>
    </row>
    <row r="897" ht="22.5" customHeight="1">
      <c r="A897" s="147">
        <v>46184.0</v>
      </c>
      <c r="B897" s="15">
        <v>46161.0</v>
      </c>
      <c r="C897" s="44">
        <v>45717.0</v>
      </c>
      <c r="D897" s="181" t="s">
        <v>33350</v>
      </c>
      <c r="E897" s="100"/>
      <c r="F897" s="112" t="str">
        <f t="shared" si="1"/>
        <v>ENRIQUE ERNESTO PIZARRO BAHAMONDES </v>
      </c>
      <c r="G897" s="100" t="s">
        <v>33351</v>
      </c>
      <c r="H897" s="39" t="s">
        <v>12</v>
      </c>
      <c r="I897" s="27"/>
      <c r="J897" s="189" t="s">
        <v>17</v>
      </c>
      <c r="K897" s="23" t="s">
        <v>20</v>
      </c>
    </row>
    <row r="898" ht="22.5" customHeight="1">
      <c r="A898" s="147">
        <v>46184.0</v>
      </c>
      <c r="B898" s="15">
        <v>46161.0</v>
      </c>
      <c r="C898" s="44">
        <v>45658.0</v>
      </c>
      <c r="D898" s="181" t="s">
        <v>33352</v>
      </c>
      <c r="E898" s="100"/>
      <c r="F898" s="112" t="str">
        <f t="shared" si="1"/>
        <v>JORGE PATRICIO AGUILERA MANRÍQUEZ </v>
      </c>
      <c r="G898" s="100" t="s">
        <v>33353</v>
      </c>
      <c r="H898" s="190"/>
      <c r="I898" s="27"/>
      <c r="J898" s="189" t="s">
        <v>17</v>
      </c>
      <c r="K898" s="28"/>
    </row>
    <row r="899" ht="22.5" customHeight="1">
      <c r="A899" s="147">
        <v>46184.0</v>
      </c>
      <c r="B899" s="15">
        <v>46162.0</v>
      </c>
      <c r="C899" s="44">
        <v>44621.0</v>
      </c>
      <c r="D899" s="181" t="s">
        <v>33354</v>
      </c>
      <c r="E899" s="100"/>
      <c r="F899" s="112" t="str">
        <f t="shared" si="1"/>
        <v>FRANCISCO DE DIOS MEZA CARRASCO </v>
      </c>
      <c r="G899" s="100" t="s">
        <v>33355</v>
      </c>
      <c r="H899" s="39" t="s">
        <v>12</v>
      </c>
      <c r="I899" s="27"/>
      <c r="J899" s="189" t="s">
        <v>17</v>
      </c>
      <c r="K899" s="23" t="s">
        <v>15</v>
      </c>
    </row>
    <row r="900" ht="22.5" customHeight="1">
      <c r="A900" s="147">
        <v>46184.0</v>
      </c>
      <c r="B900" s="15">
        <v>46164.0</v>
      </c>
      <c r="C900" s="44">
        <v>43647.0</v>
      </c>
      <c r="D900" s="181" t="s">
        <v>33356</v>
      </c>
      <c r="E900" s="100"/>
      <c r="F900" s="112" t="str">
        <f t="shared" si="1"/>
        <v>BERNARDITA DEL CARMEN MENA MENA </v>
      </c>
      <c r="G900" s="100" t="s">
        <v>33357</v>
      </c>
      <c r="H900" s="39" t="s">
        <v>12</v>
      </c>
      <c r="I900" s="27"/>
      <c r="J900" s="189" t="s">
        <v>17</v>
      </c>
      <c r="K900" s="23" t="s">
        <v>15</v>
      </c>
    </row>
    <row r="901" ht="22.5" customHeight="1">
      <c r="A901" s="147">
        <v>46184.0</v>
      </c>
      <c r="B901" s="15">
        <v>46164.0</v>
      </c>
      <c r="C901" s="44">
        <v>43617.0</v>
      </c>
      <c r="D901" s="181" t="s">
        <v>33358</v>
      </c>
      <c r="E901" s="100"/>
      <c r="F901" s="112" t="str">
        <f t="shared" si="1"/>
        <v>DANIELA ALEJANDRA SALINAS CASAS </v>
      </c>
      <c r="G901" s="100" t="s">
        <v>33359</v>
      </c>
      <c r="H901" s="39" t="s">
        <v>12</v>
      </c>
      <c r="I901" s="27"/>
      <c r="J901" s="189" t="s">
        <v>17</v>
      </c>
      <c r="K901" s="23" t="s">
        <v>15</v>
      </c>
    </row>
    <row r="902" ht="22.5" customHeight="1">
      <c r="A902" s="147">
        <v>46184.0</v>
      </c>
      <c r="B902" s="15">
        <v>46164.0</v>
      </c>
      <c r="C902" s="44">
        <v>45139.0</v>
      </c>
      <c r="D902" s="181" t="s">
        <v>33360</v>
      </c>
      <c r="E902" s="100"/>
      <c r="F902" s="112" t="str">
        <f t="shared" si="1"/>
        <v>EDUARDO FERNANDO ZUÑIGA COLLET </v>
      </c>
      <c r="G902" s="100" t="s">
        <v>33361</v>
      </c>
      <c r="H902" s="39" t="s">
        <v>12</v>
      </c>
      <c r="I902" s="27"/>
      <c r="J902" s="189" t="s">
        <v>17</v>
      </c>
      <c r="K902" s="23" t="s">
        <v>15</v>
      </c>
    </row>
    <row r="903" ht="22.5" customHeight="1">
      <c r="A903" s="147">
        <v>46184.0</v>
      </c>
      <c r="B903" s="15">
        <v>46164.0</v>
      </c>
      <c r="C903" s="44">
        <v>45292.0</v>
      </c>
      <c r="D903" s="181" t="s">
        <v>33362</v>
      </c>
      <c r="E903" s="100"/>
      <c r="F903" s="112" t="str">
        <f t="shared" si="1"/>
        <v>SERGIO GONZALO LEDESMA OLIVARES </v>
      </c>
      <c r="G903" s="100" t="s">
        <v>33363</v>
      </c>
      <c r="H903" s="39" t="s">
        <v>12</v>
      </c>
      <c r="I903" s="27"/>
      <c r="J903" s="189" t="s">
        <v>17</v>
      </c>
      <c r="K903" s="23" t="s">
        <v>15</v>
      </c>
    </row>
    <row r="904" ht="22.5" customHeight="1">
      <c r="A904" s="147">
        <v>46184.0</v>
      </c>
      <c r="B904" s="15">
        <v>46168.0</v>
      </c>
      <c r="C904" s="44">
        <v>45108.0</v>
      </c>
      <c r="D904" s="181" t="s">
        <v>33364</v>
      </c>
      <c r="E904" s="100"/>
      <c r="F904" s="112" t="str">
        <f t="shared" si="1"/>
        <v>ANDRES ALONSO JORQUERA GUERRERO </v>
      </c>
      <c r="G904" s="100" t="s">
        <v>33365</v>
      </c>
      <c r="H904" s="190"/>
      <c r="I904" s="27"/>
      <c r="J904" s="189" t="s">
        <v>17</v>
      </c>
      <c r="K904" s="28"/>
    </row>
    <row r="905" ht="22.5" customHeight="1">
      <c r="A905" s="147">
        <v>46184.0</v>
      </c>
      <c r="B905" s="15">
        <v>46170.0</v>
      </c>
      <c r="C905" s="44">
        <v>42491.0</v>
      </c>
      <c r="D905" s="181" t="s">
        <v>33366</v>
      </c>
      <c r="E905" s="100"/>
      <c r="F905" s="112" t="str">
        <f t="shared" si="1"/>
        <v>PABLO PATRICIO SARMIENTO JARPA </v>
      </c>
      <c r="G905" s="100" t="s">
        <v>33367</v>
      </c>
      <c r="H905" s="190"/>
      <c r="I905" s="27"/>
      <c r="J905" s="189" t="s">
        <v>19</v>
      </c>
      <c r="K905" s="28"/>
    </row>
    <row r="906" ht="22.5" customHeight="1">
      <c r="A906" s="147">
        <v>46184.0</v>
      </c>
      <c r="B906" s="15">
        <v>46170.0</v>
      </c>
      <c r="C906" s="44">
        <v>42705.0</v>
      </c>
      <c r="D906" s="181" t="s">
        <v>33368</v>
      </c>
      <c r="E906" s="100"/>
      <c r="F906" s="112" t="str">
        <f t="shared" si="1"/>
        <v>MYRIAM LUZ TORRES ÁVILA </v>
      </c>
      <c r="G906" s="100" t="s">
        <v>33369</v>
      </c>
      <c r="H906" s="39" t="s">
        <v>12</v>
      </c>
      <c r="I906" s="27"/>
      <c r="J906" s="189" t="s">
        <v>19</v>
      </c>
      <c r="K906" s="23" t="s">
        <v>20</v>
      </c>
    </row>
    <row r="907" ht="22.5" customHeight="1">
      <c r="A907" s="147">
        <v>46184.0</v>
      </c>
      <c r="B907" s="15">
        <v>46170.0</v>
      </c>
      <c r="C907" s="44">
        <v>45474.0</v>
      </c>
      <c r="D907" s="181" t="s">
        <v>33370</v>
      </c>
      <c r="E907" s="100"/>
      <c r="F907" s="112" t="str">
        <f t="shared" si="1"/>
        <v>FELIPE ANSELMO NÚÑEZ LA ROSA </v>
      </c>
      <c r="G907" s="100" t="s">
        <v>33371</v>
      </c>
      <c r="H907" s="39" t="s">
        <v>12</v>
      </c>
      <c r="I907" s="27"/>
      <c r="J907" s="189" t="s">
        <v>17</v>
      </c>
      <c r="K907" s="23" t="s">
        <v>20</v>
      </c>
    </row>
    <row r="908" ht="22.5" customHeight="1">
      <c r="A908" s="147">
        <v>46184.0</v>
      </c>
      <c r="B908" s="15">
        <v>46170.0</v>
      </c>
      <c r="C908" s="44">
        <v>43617.0</v>
      </c>
      <c r="D908" s="181" t="s">
        <v>33372</v>
      </c>
      <c r="E908" s="100"/>
      <c r="F908" s="112" t="str">
        <f t="shared" si="1"/>
        <v>MIGUEL ANGEL GONZÁLEZ LAVAGNINO </v>
      </c>
      <c r="G908" s="100" t="s">
        <v>33373</v>
      </c>
      <c r="H908" s="39" t="s">
        <v>12</v>
      </c>
      <c r="I908" s="27"/>
      <c r="J908" s="189" t="s">
        <v>17</v>
      </c>
      <c r="K908" s="23" t="s">
        <v>15</v>
      </c>
    </row>
    <row r="909" ht="22.5" customHeight="1">
      <c r="A909" s="147">
        <v>46184.0</v>
      </c>
      <c r="B909" s="15">
        <v>46171.0</v>
      </c>
      <c r="C909" s="44">
        <v>45078.0</v>
      </c>
      <c r="D909" s="181" t="s">
        <v>33374</v>
      </c>
      <c r="E909" s="100"/>
      <c r="F909" s="112" t="str">
        <f t="shared" si="1"/>
        <v>PATRICIO ESTEBAN SARMIENTO ALLENDES </v>
      </c>
      <c r="G909" s="100" t="s">
        <v>33375</v>
      </c>
      <c r="H909" s="39" t="s">
        <v>12</v>
      </c>
      <c r="I909" s="27"/>
      <c r="J909" s="189" t="s">
        <v>17</v>
      </c>
      <c r="K909" s="23" t="s">
        <v>15</v>
      </c>
    </row>
    <row r="910" ht="22.5" customHeight="1">
      <c r="A910" s="147">
        <v>46184.0</v>
      </c>
      <c r="B910" s="15">
        <v>46171.0</v>
      </c>
      <c r="C910" s="44">
        <v>43739.0</v>
      </c>
      <c r="D910" s="181" t="s">
        <v>33376</v>
      </c>
      <c r="E910" s="100"/>
      <c r="F910" s="112" t="str">
        <f t="shared" si="1"/>
        <v>JUAN CARLOS OLIVARES LOBOS </v>
      </c>
      <c r="G910" s="100" t="s">
        <v>33377</v>
      </c>
      <c r="H910" s="39" t="s">
        <v>12</v>
      </c>
      <c r="I910" s="27"/>
      <c r="J910" s="189" t="s">
        <v>17</v>
      </c>
      <c r="K910" s="23" t="s">
        <v>15</v>
      </c>
    </row>
    <row r="911" ht="22.5" customHeight="1">
      <c r="A911" s="147">
        <v>46184.0</v>
      </c>
      <c r="B911" s="15">
        <v>46171.0</v>
      </c>
      <c r="C911" s="44">
        <v>45323.0</v>
      </c>
      <c r="D911" s="181" t="s">
        <v>33378</v>
      </c>
      <c r="E911" s="100"/>
      <c r="F911" s="112" t="str">
        <f t="shared" si="1"/>
        <v>ROBERTO OSVALDO RETAMAL RETAMAL </v>
      </c>
      <c r="G911" s="100" t="s">
        <v>33379</v>
      </c>
      <c r="H911" s="39" t="s">
        <v>12</v>
      </c>
      <c r="I911" s="27"/>
      <c r="J911" s="189" t="s">
        <v>17</v>
      </c>
      <c r="K911" s="23" t="s">
        <v>15</v>
      </c>
    </row>
    <row r="912" ht="22.5" customHeight="1">
      <c r="A912" s="147">
        <v>46184.0</v>
      </c>
      <c r="B912" s="15">
        <v>46174.0</v>
      </c>
      <c r="C912" s="44">
        <v>43466.0</v>
      </c>
      <c r="D912" s="181" t="s">
        <v>33380</v>
      </c>
      <c r="E912" s="100"/>
      <c r="F912" s="112" t="str">
        <f t="shared" si="1"/>
        <v>CÉSAR EDISON VERGARA ROZAS </v>
      </c>
      <c r="G912" s="100" t="s">
        <v>33381</v>
      </c>
      <c r="H912" s="39" t="s">
        <v>12</v>
      </c>
      <c r="I912" s="27"/>
      <c r="J912" s="189" t="s">
        <v>17</v>
      </c>
      <c r="K912" s="23" t="s">
        <v>15</v>
      </c>
    </row>
    <row r="913" ht="22.5" customHeight="1">
      <c r="A913" s="147">
        <v>46184.0</v>
      </c>
      <c r="B913" s="15">
        <v>46175.0</v>
      </c>
      <c r="C913" s="44">
        <v>45839.0</v>
      </c>
      <c r="D913" s="181" t="s">
        <v>33382</v>
      </c>
      <c r="E913" s="100"/>
      <c r="F913" s="112" t="str">
        <f t="shared" si="1"/>
        <v>MIGUEL ANGEL ESPINOZA MANZANO </v>
      </c>
      <c r="G913" s="100" t="s">
        <v>33383</v>
      </c>
      <c r="H913" s="39" t="s">
        <v>12</v>
      </c>
      <c r="I913" s="27"/>
      <c r="J913" s="189" t="s">
        <v>17</v>
      </c>
      <c r="K913" s="23" t="s">
        <v>20</v>
      </c>
    </row>
    <row r="914" ht="22.5" customHeight="1">
      <c r="A914" s="147">
        <v>46184.0</v>
      </c>
      <c r="B914" s="15">
        <v>46175.0</v>
      </c>
      <c r="C914" s="44">
        <v>44562.0</v>
      </c>
      <c r="D914" s="181" t="s">
        <v>33384</v>
      </c>
      <c r="E914" s="100"/>
      <c r="F914" s="112" t="str">
        <f t="shared" si="1"/>
        <v>JUAN EVARISTO NÚÑEZ BUSTOS </v>
      </c>
      <c r="G914" s="100" t="s">
        <v>33385</v>
      </c>
      <c r="H914" s="39" t="s">
        <v>12</v>
      </c>
      <c r="I914" s="27"/>
      <c r="J914" s="189" t="s">
        <v>17</v>
      </c>
      <c r="K914" s="23" t="s">
        <v>15</v>
      </c>
    </row>
    <row r="915" ht="22.5" customHeight="1">
      <c r="A915" s="147">
        <v>46184.0</v>
      </c>
      <c r="B915" s="15">
        <v>46177.0</v>
      </c>
      <c r="C915" s="44">
        <v>42583.0</v>
      </c>
      <c r="D915" s="181" t="s">
        <v>33386</v>
      </c>
      <c r="E915" s="100"/>
      <c r="F915" s="112" t="str">
        <f t="shared" si="1"/>
        <v>GABRIELA ANDREA CHEUQUE URIBE </v>
      </c>
      <c r="G915" s="100" t="s">
        <v>33387</v>
      </c>
      <c r="H915" s="39" t="s">
        <v>12</v>
      </c>
      <c r="I915" s="27"/>
      <c r="J915" s="189" t="s">
        <v>17</v>
      </c>
      <c r="K915" s="23" t="s">
        <v>15</v>
      </c>
    </row>
    <row r="916" ht="22.5" customHeight="1">
      <c r="A916" s="147">
        <v>46184.0</v>
      </c>
      <c r="B916" s="15">
        <v>46181.0</v>
      </c>
      <c r="C916" s="44">
        <v>41913.0</v>
      </c>
      <c r="D916" s="181" t="s">
        <v>33388</v>
      </c>
      <c r="E916" s="100"/>
      <c r="F916" s="112" t="str">
        <f t="shared" si="1"/>
        <v>RODRIGO ALEJANDRO PAREDES DÍAZ </v>
      </c>
      <c r="G916" s="100" t="s">
        <v>33389</v>
      </c>
      <c r="H916" s="39" t="s">
        <v>12</v>
      </c>
      <c r="I916" s="27"/>
      <c r="J916" s="189" t="s">
        <v>17</v>
      </c>
      <c r="K916" s="23" t="s">
        <v>15</v>
      </c>
    </row>
    <row r="917" ht="22.5" customHeight="1">
      <c r="A917" s="147">
        <v>46184.0</v>
      </c>
      <c r="B917" s="15">
        <v>46181.0</v>
      </c>
      <c r="C917" s="44">
        <v>45689.0</v>
      </c>
      <c r="D917" s="181" t="s">
        <v>33390</v>
      </c>
      <c r="E917" s="100"/>
      <c r="F917" s="112" t="str">
        <f t="shared" si="1"/>
        <v>PABLO SEGUNDO GATICA ANCAVIL </v>
      </c>
      <c r="G917" s="100" t="s">
        <v>33391</v>
      </c>
      <c r="H917" s="39" t="s">
        <v>12</v>
      </c>
      <c r="I917" s="27"/>
      <c r="J917" s="189" t="s">
        <v>17</v>
      </c>
      <c r="K917" s="23" t="s">
        <v>22</v>
      </c>
    </row>
    <row r="918" ht="22.5" customHeight="1">
      <c r="A918" s="147">
        <v>46184.0</v>
      </c>
      <c r="B918" s="15">
        <v>46182.0</v>
      </c>
      <c r="C918" s="44">
        <v>41214.0</v>
      </c>
      <c r="D918" s="181" t="s">
        <v>33392</v>
      </c>
      <c r="E918" s="100"/>
      <c r="F918" s="112" t="str">
        <f t="shared" si="1"/>
        <v>MARIANA CECILIA TORRES OLMEDO </v>
      </c>
      <c r="G918" s="100" t="s">
        <v>33393</v>
      </c>
      <c r="H918" s="39" t="s">
        <v>12</v>
      </c>
      <c r="I918" s="27"/>
      <c r="J918" s="189" t="s">
        <v>19</v>
      </c>
      <c r="K918" s="23" t="s">
        <v>15</v>
      </c>
    </row>
    <row r="919" ht="22.5" customHeight="1">
      <c r="A919" s="147">
        <v>46184.0</v>
      </c>
      <c r="B919" s="15">
        <v>46182.0</v>
      </c>
      <c r="C919" s="44">
        <v>45444.0</v>
      </c>
      <c r="D919" s="181" t="s">
        <v>33394</v>
      </c>
      <c r="E919" s="100"/>
      <c r="F919" s="112" t="str">
        <f t="shared" si="1"/>
        <v>BORIS ARTURO MUÑOZ MOLINA </v>
      </c>
      <c r="G919" s="100" t="s">
        <v>33395</v>
      </c>
      <c r="H919" s="39" t="s">
        <v>12</v>
      </c>
      <c r="I919" s="27"/>
      <c r="J919" s="189" t="s">
        <v>17</v>
      </c>
      <c r="K919" s="23" t="s">
        <v>15</v>
      </c>
    </row>
    <row r="920" ht="22.5" customHeight="1">
      <c r="A920" s="147">
        <v>46184.0</v>
      </c>
      <c r="B920" s="15">
        <v>46183.0</v>
      </c>
      <c r="C920" s="44">
        <v>44501.0</v>
      </c>
      <c r="D920" s="181" t="s">
        <v>33396</v>
      </c>
      <c r="E920" s="100"/>
      <c r="F920" s="112" t="str">
        <f t="shared" si="1"/>
        <v>MILTON EDUARDO PARRAGUEZ ARANDA </v>
      </c>
      <c r="G920" s="100" t="s">
        <v>33397</v>
      </c>
      <c r="H920" s="39" t="s">
        <v>12</v>
      </c>
      <c r="I920" s="27"/>
      <c r="J920" s="189" t="s">
        <v>17</v>
      </c>
      <c r="K920" s="23" t="s">
        <v>15</v>
      </c>
    </row>
    <row r="921" ht="22.5" customHeight="1">
      <c r="A921" s="147">
        <v>46184.0</v>
      </c>
      <c r="B921" s="15">
        <v>46183.0</v>
      </c>
      <c r="C921" s="44">
        <v>44197.0</v>
      </c>
      <c r="D921" s="181" t="s">
        <v>33398</v>
      </c>
      <c r="E921" s="100"/>
      <c r="F921" s="112" t="str">
        <f t="shared" si="1"/>
        <v>CARLOS ATILIO CORRALES PINTO </v>
      </c>
      <c r="G921" s="100" t="s">
        <v>33399</v>
      </c>
      <c r="H921" s="39" t="s">
        <v>12</v>
      </c>
      <c r="I921" s="27"/>
      <c r="J921" s="189" t="s">
        <v>17</v>
      </c>
      <c r="K921" s="23" t="s">
        <v>15</v>
      </c>
    </row>
    <row r="922" ht="22.5" customHeight="1">
      <c r="A922" s="147">
        <v>46184.0</v>
      </c>
      <c r="B922" s="15">
        <v>46183.0</v>
      </c>
      <c r="C922" s="44">
        <v>43497.0</v>
      </c>
      <c r="D922" s="181" t="s">
        <v>33400</v>
      </c>
      <c r="E922" s="100"/>
      <c r="F922" s="112" t="str">
        <f t="shared" si="1"/>
        <v>BASTIÁN OSIEL UGALDE MEZA </v>
      </c>
      <c r="G922" s="100" t="s">
        <v>33401</v>
      </c>
      <c r="H922" s="190"/>
      <c r="I922" s="27"/>
      <c r="J922" s="189" t="s">
        <v>17</v>
      </c>
      <c r="K922" s="28"/>
    </row>
    <row r="923" ht="22.5" customHeight="1">
      <c r="A923" s="147">
        <v>46184.0</v>
      </c>
      <c r="B923" s="15">
        <v>46183.0</v>
      </c>
      <c r="C923" s="44">
        <v>43678.0</v>
      </c>
      <c r="D923" s="181" t="s">
        <v>33402</v>
      </c>
      <c r="E923" s="100"/>
      <c r="F923" s="112" t="str">
        <f t="shared" si="1"/>
        <v>PATRICIA ANDREA CÓRDOVA OYARZO </v>
      </c>
      <c r="G923" s="100" t="s">
        <v>33403</v>
      </c>
      <c r="H923" s="190"/>
      <c r="I923" s="27"/>
      <c r="J923" s="189" t="s">
        <v>17</v>
      </c>
      <c r="K923" s="28"/>
    </row>
    <row r="924" ht="22.5" customHeight="1">
      <c r="A924" s="147">
        <v>46184.0</v>
      </c>
      <c r="B924" s="15">
        <v>46183.0</v>
      </c>
      <c r="C924" s="44">
        <v>45413.0</v>
      </c>
      <c r="D924" s="181" t="s">
        <v>33404</v>
      </c>
      <c r="E924" s="100"/>
      <c r="F924" s="112" t="str">
        <f t="shared" si="1"/>
        <v>LEANDRO ALFREDO GONZÁLEZ CAROCCA </v>
      </c>
      <c r="G924" s="100" t="s">
        <v>33405</v>
      </c>
      <c r="H924" s="39" t="s">
        <v>12</v>
      </c>
      <c r="I924" s="27"/>
      <c r="J924" s="189" t="s">
        <v>17</v>
      </c>
      <c r="K924" s="23" t="s">
        <v>15</v>
      </c>
    </row>
    <row r="925" ht="22.5" customHeight="1">
      <c r="A925" s="147">
        <v>46184.0</v>
      </c>
      <c r="B925" s="15">
        <v>46185.0</v>
      </c>
      <c r="C925" s="44">
        <v>44105.0</v>
      </c>
      <c r="D925" s="181" t="s">
        <v>33406</v>
      </c>
      <c r="E925" s="100"/>
      <c r="F925" s="112" t="str">
        <f t="shared" si="1"/>
        <v>DENIS KEITS GONZÁLEZ LEÓN </v>
      </c>
      <c r="G925" s="100" t="s">
        <v>33407</v>
      </c>
      <c r="H925" s="39" t="s">
        <v>12</v>
      </c>
      <c r="I925" s="27"/>
      <c r="J925" s="189" t="s">
        <v>19</v>
      </c>
      <c r="K925" s="23" t="s">
        <v>15</v>
      </c>
    </row>
    <row r="926" ht="22.5" customHeight="1">
      <c r="A926" s="147">
        <v>46184.0</v>
      </c>
      <c r="B926" s="15">
        <v>46184.0</v>
      </c>
      <c r="C926" s="44">
        <v>45261.0</v>
      </c>
      <c r="D926" s="181" t="s">
        <v>33408</v>
      </c>
      <c r="E926" s="100"/>
      <c r="F926" s="112" t="str">
        <f t="shared" si="1"/>
        <v>FERNANDO ALEJANDRO CUEVAS CUEVAS </v>
      </c>
      <c r="G926" s="100" t="s">
        <v>33409</v>
      </c>
      <c r="H926" s="39" t="s">
        <v>12</v>
      </c>
      <c r="I926" s="27"/>
      <c r="J926" s="189" t="s">
        <v>17</v>
      </c>
      <c r="K926" s="23" t="s">
        <v>20</v>
      </c>
    </row>
    <row r="927" ht="22.5" customHeight="1">
      <c r="A927" s="147">
        <v>46184.0</v>
      </c>
      <c r="B927" s="15">
        <v>46184.0</v>
      </c>
      <c r="C927" s="44">
        <v>44440.0</v>
      </c>
      <c r="D927" s="181" t="s">
        <v>33410</v>
      </c>
      <c r="E927" s="100"/>
      <c r="F927" s="112" t="str">
        <f t="shared" si="1"/>
        <v>VERÓNICA VALERIA CATALÁN DÍAZ </v>
      </c>
      <c r="G927" s="100" t="s">
        <v>33411</v>
      </c>
      <c r="H927" s="39" t="s">
        <v>12</v>
      </c>
      <c r="I927" s="27"/>
      <c r="J927" s="189" t="s">
        <v>19</v>
      </c>
      <c r="K927" s="23" t="s">
        <v>15</v>
      </c>
    </row>
    <row r="928" ht="22.5" customHeight="1">
      <c r="A928" s="147">
        <v>46184.0</v>
      </c>
      <c r="B928" s="15"/>
      <c r="C928" s="44"/>
      <c r="D928" s="181" t="s">
        <v>33412</v>
      </c>
      <c r="E928" s="100"/>
      <c r="F928" s="112" t="str">
        <f t="shared" si="1"/>
        <v>RODRIGO ANDRÉS CORTÉS CALIXTO </v>
      </c>
      <c r="G928" s="100" t="s">
        <v>33413</v>
      </c>
      <c r="H928" s="190"/>
      <c r="I928" s="27"/>
      <c r="J928" s="189" t="s">
        <v>14</v>
      </c>
      <c r="K928" s="28"/>
    </row>
    <row r="929" ht="22.5" customHeight="1">
      <c r="A929" s="147">
        <v>46184.0</v>
      </c>
      <c r="B929" s="46"/>
      <c r="C929" s="44"/>
      <c r="D929" s="181" t="s">
        <v>33414</v>
      </c>
      <c r="E929" s="100"/>
      <c r="F929" s="112" t="str">
        <f t="shared" si="1"/>
        <v>ROBIN IGNACIO ROMÁN FAÚNDEZ </v>
      </c>
      <c r="G929" s="100" t="s">
        <v>33415</v>
      </c>
      <c r="H929" s="39" t="s">
        <v>12</v>
      </c>
      <c r="I929" s="27"/>
      <c r="J929" s="191" t="s">
        <v>14</v>
      </c>
      <c r="K929" s="28"/>
    </row>
    <row r="930" ht="22.5" customHeight="1">
      <c r="A930" s="147">
        <v>46184.0</v>
      </c>
      <c r="B930" s="46"/>
      <c r="C930" s="44"/>
      <c r="D930" s="181" t="s">
        <v>33416</v>
      </c>
      <c r="E930" s="100"/>
      <c r="F930" s="112" t="str">
        <f t="shared" si="1"/>
        <v>JAVIER ANDRÉS VERGARA CABALLERÍA </v>
      </c>
      <c r="G930" s="100" t="s">
        <v>20111</v>
      </c>
      <c r="H930" s="190"/>
      <c r="I930" s="27"/>
      <c r="J930" s="191"/>
      <c r="K930" s="28"/>
    </row>
    <row r="931" ht="22.5" customHeight="1">
      <c r="A931" s="147">
        <v>46184.0</v>
      </c>
      <c r="B931" s="46"/>
      <c r="C931" s="44"/>
      <c r="D931" s="181" t="s">
        <v>28882</v>
      </c>
      <c r="E931" s="100"/>
      <c r="F931" s="112" t="str">
        <f t="shared" si="1"/>
        <v>MARJORIE ESTEFANÍA NEIRA ORTEGA </v>
      </c>
      <c r="G931" s="100" t="s">
        <v>28883</v>
      </c>
      <c r="H931" s="190"/>
      <c r="I931" s="27"/>
      <c r="J931" s="191" t="s">
        <v>14</v>
      </c>
      <c r="K931" s="28"/>
    </row>
    <row r="932" ht="22.5" customHeight="1">
      <c r="A932" s="147">
        <v>46184.0</v>
      </c>
      <c r="B932" s="46"/>
      <c r="C932" s="44"/>
      <c r="D932" s="181" t="s">
        <v>33417</v>
      </c>
      <c r="E932" s="100"/>
      <c r="F932" s="112" t="str">
        <f t="shared" si="1"/>
        <v>KEVIN ALEJANDRO VERGARA SILVA </v>
      </c>
      <c r="G932" s="100" t="s">
        <v>33418</v>
      </c>
      <c r="H932" s="39" t="s">
        <v>12</v>
      </c>
      <c r="I932" s="27"/>
      <c r="J932" s="191" t="s">
        <v>14</v>
      </c>
      <c r="K932" s="28"/>
    </row>
    <row r="933" ht="22.5" customHeight="1">
      <c r="A933" s="147">
        <v>46184.0</v>
      </c>
      <c r="B933" s="46"/>
      <c r="C933" s="44"/>
      <c r="D933" s="181" t="s">
        <v>33419</v>
      </c>
      <c r="E933" s="100"/>
      <c r="F933" s="112" t="str">
        <f t="shared" si="1"/>
        <v>KATIA ANDREA GARCÍA URIBE </v>
      </c>
      <c r="G933" s="100" t="s">
        <v>33420</v>
      </c>
      <c r="H933" s="39" t="s">
        <v>12</v>
      </c>
      <c r="I933" s="27"/>
      <c r="J933" s="191" t="s">
        <v>14</v>
      </c>
      <c r="K933" s="28"/>
    </row>
    <row r="934" ht="22.5" customHeight="1">
      <c r="A934" s="147">
        <v>46184.0</v>
      </c>
      <c r="B934" s="46"/>
      <c r="C934" s="44"/>
      <c r="D934" s="181" t="s">
        <v>33421</v>
      </c>
      <c r="E934" s="100"/>
      <c r="F934" s="112" t="str">
        <f t="shared" si="1"/>
        <v>CATALINA FERNANDA PALMA DUARTE </v>
      </c>
      <c r="G934" s="100" t="s">
        <v>33422</v>
      </c>
      <c r="H934" s="190"/>
      <c r="I934" s="27"/>
      <c r="J934" s="191" t="s">
        <v>14</v>
      </c>
      <c r="K934" s="28"/>
    </row>
    <row r="935" ht="22.5" customHeight="1">
      <c r="A935" s="147">
        <v>46184.0</v>
      </c>
      <c r="B935" s="46"/>
      <c r="C935" s="44"/>
      <c r="D935" s="181" t="s">
        <v>33423</v>
      </c>
      <c r="E935" s="100"/>
      <c r="F935" s="112" t="str">
        <f t="shared" si="1"/>
        <v>CHRISTIAN DANIEL SÁNCHEZ MEDINA </v>
      </c>
      <c r="G935" s="100" t="s">
        <v>2543</v>
      </c>
      <c r="H935" s="39"/>
      <c r="I935" s="27"/>
      <c r="J935" s="191"/>
      <c r="K935" s="28"/>
    </row>
    <row r="936" ht="22.5" customHeight="1">
      <c r="A936" s="147">
        <v>46184.0</v>
      </c>
      <c r="B936" s="46"/>
      <c r="C936" s="44"/>
      <c r="D936" s="181" t="s">
        <v>33424</v>
      </c>
      <c r="E936" s="100"/>
      <c r="F936" s="112" t="str">
        <f t="shared" si="1"/>
        <v>MANUEL OSVALDO ESCOBAR FERNÁNDEZ </v>
      </c>
      <c r="G936" s="100" t="s">
        <v>16698</v>
      </c>
      <c r="H936" s="190"/>
      <c r="I936" s="27"/>
      <c r="J936" s="191" t="s">
        <v>14</v>
      </c>
      <c r="K936" s="28"/>
    </row>
    <row r="937" ht="22.5" customHeight="1">
      <c r="A937" s="147">
        <v>46184.0</v>
      </c>
      <c r="B937" s="46"/>
      <c r="C937" s="44"/>
      <c r="D937" s="181" t="s">
        <v>22941</v>
      </c>
      <c r="E937" s="100"/>
      <c r="F937" s="112" t="str">
        <f t="shared" si="1"/>
        <v>AMARO ALONSO FLORES TAPIA </v>
      </c>
      <c r="G937" s="100" t="s">
        <v>22942</v>
      </c>
      <c r="H937" s="39" t="s">
        <v>12</v>
      </c>
      <c r="I937" s="27"/>
      <c r="J937" s="191" t="s">
        <v>14</v>
      </c>
      <c r="K937" s="28"/>
    </row>
    <row r="938" ht="22.5" customHeight="1">
      <c r="A938" s="147">
        <v>46184.0</v>
      </c>
      <c r="B938" s="46"/>
      <c r="C938" s="44"/>
      <c r="D938" s="181" t="s">
        <v>33425</v>
      </c>
      <c r="E938" s="100"/>
      <c r="F938" s="112" t="str">
        <f t="shared" si="1"/>
        <v>CLAUDIA ANTONIA ÁLVAREZ CARRASCO </v>
      </c>
      <c r="G938" s="100" t="s">
        <v>33426</v>
      </c>
      <c r="H938" s="39" t="s">
        <v>12</v>
      </c>
      <c r="I938" s="27"/>
      <c r="J938" s="191" t="s">
        <v>14</v>
      </c>
      <c r="K938" s="28"/>
    </row>
    <row r="939" ht="22.5" customHeight="1">
      <c r="A939" s="147">
        <v>46184.0</v>
      </c>
      <c r="B939" s="46"/>
      <c r="C939" s="44"/>
      <c r="D939" s="181" t="s">
        <v>33427</v>
      </c>
      <c r="E939" s="100"/>
      <c r="F939" s="112" t="str">
        <f t="shared" si="1"/>
        <v>MATÍAS ANTONIO MESA BRAVO </v>
      </c>
      <c r="G939" s="100" t="s">
        <v>33428</v>
      </c>
      <c r="H939" s="39" t="s">
        <v>12</v>
      </c>
      <c r="I939" s="27"/>
      <c r="J939" s="191" t="s">
        <v>14</v>
      </c>
      <c r="K939" s="28"/>
    </row>
    <row r="940" ht="22.5" customHeight="1">
      <c r="A940" s="147">
        <v>46184.0</v>
      </c>
      <c r="B940" s="46"/>
      <c r="C940" s="44"/>
      <c r="D940" s="181" t="s">
        <v>33429</v>
      </c>
      <c r="E940" s="100"/>
      <c r="F940" s="112" t="str">
        <f t="shared" si="1"/>
        <v>RENATO ALONSO PARADA VÁSQUEZ </v>
      </c>
      <c r="G940" s="100" t="s">
        <v>33430</v>
      </c>
      <c r="H940" s="39" t="s">
        <v>12</v>
      </c>
      <c r="I940" s="27"/>
      <c r="J940" s="191" t="s">
        <v>14</v>
      </c>
      <c r="K940" s="28"/>
    </row>
    <row r="941" ht="22.5" customHeight="1">
      <c r="A941" s="147">
        <v>46184.0</v>
      </c>
      <c r="B941" s="46"/>
      <c r="C941" s="44"/>
      <c r="D941" s="181" t="s">
        <v>33431</v>
      </c>
      <c r="E941" s="100"/>
      <c r="F941" s="112" t="str">
        <f t="shared" si="1"/>
        <v>MARTINA JESÚS VALENCIA NÚÑEZ </v>
      </c>
      <c r="G941" s="100" t="s">
        <v>33432</v>
      </c>
      <c r="H941" s="39" t="s">
        <v>12</v>
      </c>
      <c r="I941" s="27"/>
      <c r="J941" s="191" t="s">
        <v>14</v>
      </c>
      <c r="K941" s="28"/>
    </row>
    <row r="942" ht="22.5" customHeight="1">
      <c r="A942" s="147">
        <v>46184.0</v>
      </c>
      <c r="B942" s="15"/>
      <c r="C942" s="44"/>
      <c r="D942" s="181" t="s">
        <v>33433</v>
      </c>
      <c r="E942" s="100"/>
      <c r="F942" s="112" t="str">
        <f t="shared" si="1"/>
        <v>ANGÉLICA MARÍA ARANDA COLLAO </v>
      </c>
      <c r="G942" s="100" t="s">
        <v>33434</v>
      </c>
      <c r="H942" s="190"/>
      <c r="I942" s="27"/>
      <c r="J942" s="189" t="s">
        <v>14</v>
      </c>
      <c r="K942" s="28"/>
    </row>
    <row r="943" ht="22.5" customHeight="1">
      <c r="A943" s="147">
        <v>46184.0</v>
      </c>
      <c r="B943" s="15"/>
      <c r="C943" s="44"/>
      <c r="D943" s="181" t="s">
        <v>33435</v>
      </c>
      <c r="E943" s="100"/>
      <c r="F943" s="112" t="str">
        <f t="shared" si="1"/>
        <v>JOAQUÍN ANDRÉS MADRID LEYTON </v>
      </c>
      <c r="G943" s="100" t="s">
        <v>33436</v>
      </c>
      <c r="H943" s="39" t="s">
        <v>12</v>
      </c>
      <c r="I943" s="27"/>
      <c r="J943" s="189" t="s">
        <v>14</v>
      </c>
      <c r="K943" s="28"/>
    </row>
    <row r="944" ht="22.5" customHeight="1">
      <c r="A944" s="147">
        <v>46184.0</v>
      </c>
      <c r="B944" s="15"/>
      <c r="C944" s="44"/>
      <c r="D944" s="181" t="s">
        <v>27517</v>
      </c>
      <c r="E944" s="100"/>
      <c r="F944" s="112" t="str">
        <f t="shared" si="1"/>
        <v>MARTÍN VALENZUELA CELEDÓN </v>
      </c>
      <c r="G944" s="100" t="s">
        <v>27518</v>
      </c>
      <c r="H944" s="190"/>
      <c r="I944" s="27"/>
      <c r="J944" s="189" t="s">
        <v>14</v>
      </c>
      <c r="K944" s="28"/>
    </row>
    <row r="945" ht="22.5" customHeight="1">
      <c r="A945" s="147">
        <v>46184.0</v>
      </c>
      <c r="B945" s="15"/>
      <c r="C945" s="44"/>
      <c r="D945" s="181" t="s">
        <v>33437</v>
      </c>
      <c r="E945" s="100"/>
      <c r="F945" s="112" t="str">
        <f t="shared" si="1"/>
        <v>NADIA VALENTINA RIQUELME CÁCERES </v>
      </c>
      <c r="G945" s="100" t="s">
        <v>33438</v>
      </c>
      <c r="H945" s="39" t="s">
        <v>12</v>
      </c>
      <c r="I945" s="27"/>
      <c r="J945" s="189" t="s">
        <v>14</v>
      </c>
      <c r="K945" s="28"/>
    </row>
    <row r="946" ht="22.5" customHeight="1">
      <c r="A946" s="147">
        <v>46184.0</v>
      </c>
      <c r="B946" s="15"/>
      <c r="C946" s="44"/>
      <c r="D946" s="181" t="s">
        <v>33439</v>
      </c>
      <c r="E946" s="100"/>
      <c r="F946" s="112" t="str">
        <f t="shared" si="1"/>
        <v>GABRIELA ANDREA VARGAS FUENTEALBA </v>
      </c>
      <c r="G946" s="100" t="s">
        <v>33440</v>
      </c>
      <c r="H946" s="190"/>
      <c r="I946" s="27"/>
      <c r="J946" s="189" t="s">
        <v>14</v>
      </c>
      <c r="K946" s="28"/>
    </row>
    <row r="947" ht="22.5" customHeight="1">
      <c r="A947" s="147">
        <v>46184.0</v>
      </c>
      <c r="B947" s="15"/>
      <c r="C947" s="44"/>
      <c r="D947" s="181" t="s">
        <v>33441</v>
      </c>
      <c r="E947" s="100"/>
      <c r="F947" s="112" t="str">
        <f t="shared" si="1"/>
        <v>TOMÁS GABRIEL OYARZÚN VALDENEGRO </v>
      </c>
      <c r="G947" s="100" t="s">
        <v>33442</v>
      </c>
      <c r="H947" s="39" t="s">
        <v>12</v>
      </c>
      <c r="I947" s="27"/>
      <c r="J947" s="189" t="s">
        <v>14</v>
      </c>
      <c r="K947" s="28"/>
    </row>
    <row r="948" ht="22.5" customHeight="1">
      <c r="A948" s="147">
        <v>46184.0</v>
      </c>
      <c r="B948" s="15"/>
      <c r="C948" s="44"/>
      <c r="D948" s="181" t="s">
        <v>33443</v>
      </c>
      <c r="E948" s="100"/>
      <c r="F948" s="112" t="str">
        <f t="shared" si="1"/>
        <v>PAULA ALEJANDRA MUÑOZ ROLDÁN </v>
      </c>
      <c r="G948" s="100" t="s">
        <v>33444</v>
      </c>
      <c r="H948" s="39" t="s">
        <v>12</v>
      </c>
      <c r="I948" s="27"/>
      <c r="J948" s="189" t="s">
        <v>14</v>
      </c>
      <c r="K948" s="28"/>
    </row>
    <row r="949" ht="22.5" customHeight="1">
      <c r="A949" s="147">
        <v>46184.0</v>
      </c>
      <c r="B949" s="15"/>
      <c r="C949" s="44"/>
      <c r="D949" s="181" t="s">
        <v>33445</v>
      </c>
      <c r="E949" s="100"/>
      <c r="F949" s="112" t="str">
        <f t="shared" si="1"/>
        <v>YUBRASKA YOSELIN VARGAS PEREZ </v>
      </c>
      <c r="G949" s="100" t="s">
        <v>33446</v>
      </c>
      <c r="H949" s="190"/>
      <c r="I949" s="27"/>
      <c r="J949" s="189" t="s">
        <v>14</v>
      </c>
      <c r="K949" s="28"/>
    </row>
    <row r="950" ht="22.5" customHeight="1">
      <c r="A950" s="147">
        <v>46184.0</v>
      </c>
      <c r="B950" s="15"/>
      <c r="C950" s="44"/>
      <c r="D950" s="181" t="s">
        <v>28234</v>
      </c>
      <c r="E950" s="100"/>
      <c r="F950" s="112" t="str">
        <f t="shared" si="1"/>
        <v>BENJAMIN DAMIAN GONZÁLEZ RÍOS </v>
      </c>
      <c r="G950" s="100" t="s">
        <v>18538</v>
      </c>
      <c r="H950" s="190"/>
      <c r="I950" s="27"/>
      <c r="J950" s="189" t="s">
        <v>14</v>
      </c>
      <c r="K950" s="28"/>
    </row>
    <row r="951" ht="22.5" customHeight="1">
      <c r="A951" s="147">
        <v>46184.0</v>
      </c>
      <c r="B951" s="15"/>
      <c r="C951" s="44"/>
      <c r="D951" s="181" t="s">
        <v>33447</v>
      </c>
      <c r="E951" s="100"/>
      <c r="F951" s="112" t="str">
        <f t="shared" si="1"/>
        <v>ANDREA DANIELA MAGLIANO ALBORNOZ </v>
      </c>
      <c r="G951" s="100" t="s">
        <v>33448</v>
      </c>
      <c r="H951" s="190"/>
      <c r="I951" s="27"/>
      <c r="J951" s="189" t="s">
        <v>14</v>
      </c>
      <c r="K951" s="28"/>
    </row>
    <row r="952" ht="22.5" customHeight="1">
      <c r="A952" s="147">
        <v>46184.0</v>
      </c>
      <c r="B952" s="15"/>
      <c r="C952" s="44"/>
      <c r="D952" s="181" t="s">
        <v>33449</v>
      </c>
      <c r="E952" s="100"/>
      <c r="F952" s="112" t="str">
        <f t="shared" si="1"/>
        <v>DEYVID JOSE VILLARREAL ANGULO </v>
      </c>
      <c r="G952" s="100" t="s">
        <v>33450</v>
      </c>
      <c r="H952" s="190"/>
      <c r="I952" s="27"/>
      <c r="J952" s="189" t="s">
        <v>14</v>
      </c>
      <c r="K952" s="28"/>
    </row>
    <row r="953" ht="22.5" customHeight="1">
      <c r="A953" s="147">
        <v>46184.0</v>
      </c>
      <c r="B953" s="15"/>
      <c r="C953" s="44"/>
      <c r="D953" s="181" t="s">
        <v>33451</v>
      </c>
      <c r="E953" s="100"/>
      <c r="F953" s="112" t="str">
        <f t="shared" si="1"/>
        <v>IAN DAVID GUZMÁN GONZÁLEZ </v>
      </c>
      <c r="G953" s="100" t="s">
        <v>33452</v>
      </c>
      <c r="H953" s="39" t="s">
        <v>12</v>
      </c>
      <c r="I953" s="27"/>
      <c r="J953" s="189" t="s">
        <v>14</v>
      </c>
      <c r="K953" s="28"/>
    </row>
    <row r="954" ht="22.5" customHeight="1">
      <c r="A954" s="147">
        <v>46184.0</v>
      </c>
      <c r="B954" s="15"/>
      <c r="C954" s="44"/>
      <c r="D954" s="181" t="s">
        <v>33453</v>
      </c>
      <c r="E954" s="100"/>
      <c r="F954" s="112" t="str">
        <f t="shared" si="1"/>
        <v>LIAN RODRIGO LARA CARVAJAL </v>
      </c>
      <c r="G954" s="100" t="s">
        <v>33454</v>
      </c>
      <c r="H954" s="190"/>
      <c r="I954" s="27"/>
      <c r="J954" s="189" t="s">
        <v>14</v>
      </c>
      <c r="K954" s="28"/>
    </row>
    <row r="955" ht="22.5" customHeight="1">
      <c r="A955" s="147">
        <v>46184.0</v>
      </c>
      <c r="B955" s="15"/>
      <c r="C955" s="44"/>
      <c r="D955" s="181" t="s">
        <v>33455</v>
      </c>
      <c r="E955" s="100"/>
      <c r="F955" s="112" t="str">
        <f t="shared" si="1"/>
        <v>CATALINA FRANCHESCA ZAMORANO OCHOA </v>
      </c>
      <c r="G955" s="100" t="s">
        <v>33456</v>
      </c>
      <c r="H955" s="39" t="s">
        <v>12</v>
      </c>
      <c r="I955" s="27"/>
      <c r="J955" s="189" t="s">
        <v>14</v>
      </c>
      <c r="K955" s="28"/>
    </row>
    <row r="956" ht="22.5" customHeight="1">
      <c r="A956" s="147">
        <v>46184.0</v>
      </c>
      <c r="B956" s="15"/>
      <c r="C956" s="44"/>
      <c r="D956" s="181" t="s">
        <v>33457</v>
      </c>
      <c r="E956" s="100"/>
      <c r="F956" s="112" t="str">
        <f t="shared" si="1"/>
        <v>DIEGO JESÚS ESPINOZA BAHAMONDES </v>
      </c>
      <c r="G956" s="100" t="s">
        <v>33458</v>
      </c>
      <c r="H956" s="190"/>
      <c r="I956" s="27"/>
      <c r="J956" s="189" t="s">
        <v>14</v>
      </c>
      <c r="K956" s="28"/>
    </row>
    <row r="957" ht="22.5" customHeight="1">
      <c r="A957" s="147">
        <v>46184.0</v>
      </c>
      <c r="B957" s="15"/>
      <c r="C957" s="44"/>
      <c r="D957" s="181" t="s">
        <v>33459</v>
      </c>
      <c r="E957" s="100"/>
      <c r="F957" s="112" t="str">
        <f t="shared" si="1"/>
        <v>RENATO IGNACIO RAMÍREZ OLMOS </v>
      </c>
      <c r="G957" s="100" t="s">
        <v>33460</v>
      </c>
      <c r="H957" s="39" t="s">
        <v>12</v>
      </c>
      <c r="I957" s="27"/>
      <c r="J957" s="189" t="s">
        <v>14</v>
      </c>
      <c r="K957" s="28"/>
    </row>
    <row r="958" ht="22.5" customHeight="1">
      <c r="A958" s="147">
        <v>46184.0</v>
      </c>
      <c r="B958" s="15"/>
      <c r="C958" s="44"/>
      <c r="D958" s="181" t="s">
        <v>33461</v>
      </c>
      <c r="E958" s="100"/>
      <c r="F958" s="112" t="str">
        <f t="shared" si="1"/>
        <v>HUGO ALEJANDRO ROJAS PINTO </v>
      </c>
      <c r="G958" s="100" t="s">
        <v>33462</v>
      </c>
      <c r="H958" s="190"/>
      <c r="I958" s="27"/>
      <c r="J958" s="189" t="s">
        <v>14</v>
      </c>
      <c r="K958" s="28"/>
    </row>
    <row r="959" ht="22.5" customHeight="1">
      <c r="A959" s="147">
        <v>46184.0</v>
      </c>
      <c r="B959" s="15"/>
      <c r="C959" s="44"/>
      <c r="D959" s="181" t="s">
        <v>33463</v>
      </c>
      <c r="E959" s="100"/>
      <c r="F959" s="112" t="str">
        <f t="shared" si="1"/>
        <v>ESTEBAN HANS TOTZ MUÑOZ </v>
      </c>
      <c r="G959" s="100" t="s">
        <v>8644</v>
      </c>
      <c r="H959" s="190"/>
      <c r="I959" s="27"/>
      <c r="J959" s="189" t="s">
        <v>14</v>
      </c>
      <c r="K959" s="28"/>
    </row>
    <row r="960" ht="22.5" customHeight="1">
      <c r="A960" s="147">
        <v>46184.0</v>
      </c>
      <c r="B960" s="15"/>
      <c r="C960" s="44"/>
      <c r="D960" s="181" t="s">
        <v>33464</v>
      </c>
      <c r="E960" s="100"/>
      <c r="F960" s="112" t="str">
        <f t="shared" si="1"/>
        <v>VICENTE RODRIGO ORIAS VEGA </v>
      </c>
      <c r="G960" s="100" t="s">
        <v>33465</v>
      </c>
      <c r="H960" s="39" t="s">
        <v>12</v>
      </c>
      <c r="I960" s="27"/>
      <c r="J960" s="189" t="s">
        <v>14</v>
      </c>
      <c r="K960" s="28"/>
    </row>
    <row r="961" ht="22.5" customHeight="1">
      <c r="A961" s="147">
        <v>46184.0</v>
      </c>
      <c r="B961" s="15"/>
      <c r="C961" s="44"/>
      <c r="D961" s="181" t="s">
        <v>33466</v>
      </c>
      <c r="E961" s="100"/>
      <c r="F961" s="112" t="str">
        <f t="shared" si="1"/>
        <v>CHRISTOPHER IGNACIO ESPEJO FREDES </v>
      </c>
      <c r="G961" s="100" t="s">
        <v>33467</v>
      </c>
      <c r="H961" s="190"/>
      <c r="I961" s="27"/>
      <c r="J961" s="189" t="s">
        <v>14</v>
      </c>
      <c r="K961" s="28"/>
    </row>
    <row r="962" ht="22.5" customHeight="1">
      <c r="A962" s="147">
        <v>46184.0</v>
      </c>
      <c r="B962" s="15"/>
      <c r="C962" s="44"/>
      <c r="D962" s="181" t="s">
        <v>33468</v>
      </c>
      <c r="E962" s="100"/>
      <c r="F962" s="112" t="str">
        <f t="shared" si="1"/>
        <v>ENZO LUCIANO ORTIZ MORA </v>
      </c>
      <c r="G962" s="100" t="s">
        <v>33469</v>
      </c>
      <c r="H962" s="39" t="s">
        <v>12</v>
      </c>
      <c r="I962" s="27"/>
      <c r="J962" s="189" t="s">
        <v>14</v>
      </c>
      <c r="K962" s="28"/>
    </row>
    <row r="963" ht="22.5" customHeight="1">
      <c r="A963" s="147">
        <v>46184.0</v>
      </c>
      <c r="B963" s="15"/>
      <c r="C963" s="44"/>
      <c r="D963" s="181" t="s">
        <v>33470</v>
      </c>
      <c r="E963" s="100"/>
      <c r="F963" s="112" t="str">
        <f t="shared" si="1"/>
        <v>SOFÍA MACARENA VALDÉS LETELIER </v>
      </c>
      <c r="G963" s="100" t="s">
        <v>33471</v>
      </c>
      <c r="H963" s="39" t="s">
        <v>12</v>
      </c>
      <c r="I963" s="27"/>
      <c r="J963" s="189" t="s">
        <v>14</v>
      </c>
      <c r="K963" s="28"/>
    </row>
    <row r="964" ht="22.5" customHeight="1">
      <c r="A964" s="147">
        <v>46184.0</v>
      </c>
      <c r="B964" s="15"/>
      <c r="C964" s="44"/>
      <c r="D964" s="181" t="s">
        <v>33472</v>
      </c>
      <c r="E964" s="100"/>
      <c r="F964" s="112" t="str">
        <f t="shared" si="1"/>
        <v>BRANDON FERNANDO BARADIT FIGUEROA </v>
      </c>
      <c r="G964" s="100" t="s">
        <v>22679</v>
      </c>
      <c r="H964" s="39" t="s">
        <v>12</v>
      </c>
      <c r="I964" s="27"/>
      <c r="J964" s="189" t="s">
        <v>14</v>
      </c>
      <c r="K964" s="28"/>
    </row>
    <row r="965" ht="22.5" customHeight="1">
      <c r="A965" s="147">
        <v>46184.0</v>
      </c>
      <c r="B965" s="15"/>
      <c r="C965" s="44"/>
      <c r="D965" s="181" t="s">
        <v>33473</v>
      </c>
      <c r="E965" s="100"/>
      <c r="F965" s="112" t="str">
        <f t="shared" si="1"/>
        <v>BASTIÁN IGNACIO GEYWITZ ORELLANA </v>
      </c>
      <c r="G965" s="100" t="s">
        <v>33474</v>
      </c>
      <c r="H965" s="190"/>
      <c r="I965" s="27"/>
      <c r="J965" s="189" t="s">
        <v>14</v>
      </c>
      <c r="K965" s="28"/>
    </row>
    <row r="966" ht="22.5" customHeight="1">
      <c r="A966" s="147">
        <v>46184.0</v>
      </c>
      <c r="B966" s="15"/>
      <c r="C966" s="44"/>
      <c r="D966" s="181" t="s">
        <v>33475</v>
      </c>
      <c r="E966" s="100"/>
      <c r="F966" s="112" t="str">
        <f t="shared" si="1"/>
        <v>STEFANIA KARINA ARANCIBIA GLADINIER </v>
      </c>
      <c r="G966" s="100" t="s">
        <v>33476</v>
      </c>
      <c r="H966" s="190"/>
      <c r="I966" s="27"/>
      <c r="J966" s="189" t="s">
        <v>14</v>
      </c>
      <c r="K966" s="28"/>
    </row>
    <row r="967" ht="22.5" customHeight="1">
      <c r="A967" s="147">
        <v>46184.0</v>
      </c>
      <c r="B967" s="15"/>
      <c r="C967" s="46" t="s">
        <v>4078</v>
      </c>
      <c r="D967" s="181" t="s">
        <v>33477</v>
      </c>
      <c r="E967" s="100"/>
      <c r="F967" s="112" t="str">
        <f t="shared" si="1"/>
        <v>SANTIAGO MONTOYA RIOS </v>
      </c>
      <c r="G967" s="100" t="s">
        <v>33478</v>
      </c>
      <c r="H967" s="39" t="s">
        <v>12</v>
      </c>
      <c r="I967" s="27"/>
      <c r="J967" s="189" t="s">
        <v>21</v>
      </c>
      <c r="K967" s="23" t="s">
        <v>20</v>
      </c>
    </row>
    <row r="968" ht="22.5" customHeight="1">
      <c r="A968" s="147">
        <v>46184.0</v>
      </c>
      <c r="B968" s="15"/>
      <c r="C968" s="44"/>
      <c r="D968" s="181" t="s">
        <v>33479</v>
      </c>
      <c r="E968" s="100"/>
      <c r="F968" s="112" t="str">
        <f t="shared" si="1"/>
        <v>KATHERINE GENOVEVA MONTECINOS VELÁSQUEZ </v>
      </c>
      <c r="G968" s="100" t="s">
        <v>33480</v>
      </c>
      <c r="H968" s="39" t="s">
        <v>12</v>
      </c>
      <c r="I968" s="27"/>
      <c r="J968" s="189" t="s">
        <v>14</v>
      </c>
      <c r="K968" s="28"/>
    </row>
    <row r="969" ht="22.5" customHeight="1">
      <c r="A969" s="147">
        <v>46184.0</v>
      </c>
      <c r="B969" s="15"/>
      <c r="C969" s="46" t="s">
        <v>33481</v>
      </c>
      <c r="D969" s="181" t="s">
        <v>33482</v>
      </c>
      <c r="E969" s="100"/>
      <c r="F969" s="112" t="str">
        <f t="shared" si="1"/>
        <v>RODRIGO ALBERTO ECHEVERRÍA SAAVEDRA </v>
      </c>
      <c r="G969" s="100" t="s">
        <v>33483</v>
      </c>
      <c r="H969" s="39" t="s">
        <v>12</v>
      </c>
      <c r="I969" s="27"/>
      <c r="J969" s="189" t="s">
        <v>21</v>
      </c>
      <c r="K969" s="23" t="s">
        <v>15</v>
      </c>
    </row>
    <row r="970" ht="22.5" customHeight="1">
      <c r="A970" s="147">
        <v>46184.0</v>
      </c>
      <c r="B970" s="15"/>
      <c r="C970" s="44"/>
      <c r="D970" s="181" t="s">
        <v>33484</v>
      </c>
      <c r="E970" s="100"/>
      <c r="F970" s="112" t="str">
        <f t="shared" si="1"/>
        <v>MATÍAS ESTEBAN DÍAZ ROBLEDO </v>
      </c>
      <c r="G970" s="100" t="s">
        <v>33485</v>
      </c>
      <c r="H970" s="39" t="s">
        <v>12</v>
      </c>
      <c r="I970" s="27"/>
      <c r="J970" s="189" t="s">
        <v>14</v>
      </c>
      <c r="K970" s="28"/>
    </row>
    <row r="971" ht="22.5" customHeight="1">
      <c r="A971" s="147">
        <v>46184.0</v>
      </c>
      <c r="B971" s="15"/>
      <c r="C971" s="44"/>
      <c r="D971" s="181" t="s">
        <v>33486</v>
      </c>
      <c r="E971" s="100"/>
      <c r="F971" s="112" t="str">
        <f t="shared" si="1"/>
        <v>DOMINGA DINAMARCA IBARRA </v>
      </c>
      <c r="G971" s="100" t="s">
        <v>33487</v>
      </c>
      <c r="H971" s="39" t="s">
        <v>12</v>
      </c>
      <c r="I971" s="27"/>
      <c r="J971" s="189" t="s">
        <v>14</v>
      </c>
      <c r="K971" s="28"/>
    </row>
    <row r="972" ht="22.5" customHeight="1">
      <c r="A972" s="147">
        <v>46184.0</v>
      </c>
      <c r="B972" s="15"/>
      <c r="C972" s="44"/>
      <c r="D972" s="181" t="s">
        <v>33488</v>
      </c>
      <c r="E972" s="100"/>
      <c r="F972" s="112" t="str">
        <f t="shared" si="1"/>
        <v>JONATHAN DAMIÁN HERRERA ESPINOZA </v>
      </c>
      <c r="G972" s="100" t="s">
        <v>33489</v>
      </c>
      <c r="H972" s="190"/>
      <c r="I972" s="27"/>
      <c r="J972" s="189" t="s">
        <v>14</v>
      </c>
      <c r="K972" s="28"/>
    </row>
    <row r="973" ht="22.5" customHeight="1">
      <c r="A973" s="147">
        <v>46184.0</v>
      </c>
      <c r="B973" s="15"/>
      <c r="C973" s="44"/>
      <c r="D973" s="181" t="s">
        <v>33490</v>
      </c>
      <c r="E973" s="100"/>
      <c r="F973" s="112" t="str">
        <f t="shared" si="1"/>
        <v>KEYSI MARIANELA BERNAL ZAMORA </v>
      </c>
      <c r="G973" s="100" t="s">
        <v>33491</v>
      </c>
      <c r="H973" s="39" t="s">
        <v>12</v>
      </c>
      <c r="I973" s="27"/>
      <c r="J973" s="189" t="s">
        <v>14</v>
      </c>
      <c r="K973" s="28"/>
    </row>
    <row r="974" ht="22.5" customHeight="1">
      <c r="A974" s="147">
        <v>46184.0</v>
      </c>
      <c r="B974" s="15"/>
      <c r="C974" s="44"/>
      <c r="D974" s="181" t="s">
        <v>33492</v>
      </c>
      <c r="E974" s="100"/>
      <c r="F974" s="112" t="str">
        <f t="shared" si="1"/>
        <v>JOAQUÍN DANILO FARÍAS OLIVARES </v>
      </c>
      <c r="G974" s="100" t="s">
        <v>33493</v>
      </c>
      <c r="H974" s="39" t="s">
        <v>12</v>
      </c>
      <c r="I974" s="27"/>
      <c r="J974" s="189" t="s">
        <v>14</v>
      </c>
      <c r="K974" s="28"/>
    </row>
    <row r="975" ht="22.5" customHeight="1">
      <c r="A975" s="147">
        <v>46184.0</v>
      </c>
      <c r="B975" s="15"/>
      <c r="C975" s="46" t="s">
        <v>546</v>
      </c>
      <c r="D975" s="181" t="s">
        <v>33494</v>
      </c>
      <c r="E975" s="100"/>
      <c r="F975" s="112" t="str">
        <f t="shared" si="1"/>
        <v>CAROLINA DEL CARMEN DELGADO VIDAL </v>
      </c>
      <c r="G975" s="100" t="s">
        <v>33495</v>
      </c>
      <c r="H975" s="39" t="s">
        <v>12</v>
      </c>
      <c r="I975" s="27"/>
      <c r="J975" s="189" t="s">
        <v>21</v>
      </c>
      <c r="K975" s="23" t="s">
        <v>15</v>
      </c>
    </row>
    <row r="976" ht="22.5" customHeight="1">
      <c r="A976" s="147">
        <v>46184.0</v>
      </c>
      <c r="B976" s="46"/>
      <c r="C976" s="44"/>
      <c r="D976" s="181" t="s">
        <v>33496</v>
      </c>
      <c r="E976" s="100"/>
      <c r="F976" s="112" t="str">
        <f t="shared" si="1"/>
        <v>DANIEL MARTÍN GONZÁLEZ SARIEGO </v>
      </c>
      <c r="G976" s="100" t="s">
        <v>33497</v>
      </c>
      <c r="H976" s="190"/>
      <c r="I976" s="27"/>
      <c r="J976" s="189" t="s">
        <v>14</v>
      </c>
      <c r="K976" s="28"/>
    </row>
    <row r="977" ht="22.5" customHeight="1">
      <c r="A977" s="147">
        <v>46184.0</v>
      </c>
      <c r="B977" s="15"/>
      <c r="C977" s="44"/>
      <c r="D977" s="181" t="s">
        <v>33498</v>
      </c>
      <c r="E977" s="100"/>
      <c r="F977" s="112" t="str">
        <f t="shared" si="1"/>
        <v>VANESSA CONSTANZA RUBILAR CORVALÁN </v>
      </c>
      <c r="G977" s="100" t="s">
        <v>33499</v>
      </c>
      <c r="H977" s="190"/>
      <c r="I977" s="27"/>
      <c r="J977" s="191" t="s">
        <v>14</v>
      </c>
      <c r="K977" s="28"/>
    </row>
    <row r="978" ht="22.5" customHeight="1">
      <c r="A978" s="147">
        <v>46184.0</v>
      </c>
      <c r="B978" s="15"/>
      <c r="C978" s="44" t="s">
        <v>23951</v>
      </c>
      <c r="D978" s="181" t="s">
        <v>33500</v>
      </c>
      <c r="E978" s="100"/>
      <c r="F978" s="112" t="str">
        <f t="shared" si="1"/>
        <v>FRANCISCO ALEJANDRO MELLADO AGUILAR </v>
      </c>
      <c r="G978" s="100" t="s">
        <v>33501</v>
      </c>
      <c r="H978" s="39" t="s">
        <v>12</v>
      </c>
      <c r="I978" s="27"/>
      <c r="J978" s="189" t="s">
        <v>21</v>
      </c>
      <c r="K978" s="23" t="s">
        <v>15</v>
      </c>
    </row>
    <row r="979" ht="22.5" customHeight="1">
      <c r="A979" s="147">
        <v>46184.0</v>
      </c>
      <c r="B979" s="15"/>
      <c r="C979" s="44">
        <v>45200.0</v>
      </c>
      <c r="D979" s="181" t="s">
        <v>33502</v>
      </c>
      <c r="E979" s="100"/>
      <c r="F979" s="112" t="str">
        <f t="shared" si="1"/>
        <v>JUAN ALBERTO PÉREZ BRUNA </v>
      </c>
      <c r="G979" s="100" t="s">
        <v>33503</v>
      </c>
      <c r="H979" s="190"/>
      <c r="I979" s="27"/>
      <c r="J979" s="189" t="s">
        <v>17</v>
      </c>
      <c r="K979" s="28"/>
    </row>
    <row r="980" ht="22.5" customHeight="1">
      <c r="A980" s="147">
        <v>46184.0</v>
      </c>
      <c r="B980" s="15"/>
      <c r="C980" s="44"/>
      <c r="D980" s="181" t="s">
        <v>33504</v>
      </c>
      <c r="E980" s="100"/>
      <c r="F980" s="112" t="str">
        <f t="shared" si="1"/>
        <v>BRESHELL SAMIRA SALINAS VILLANUEVA </v>
      </c>
      <c r="G980" s="100" t="s">
        <v>33505</v>
      </c>
      <c r="H980" s="39" t="s">
        <v>12</v>
      </c>
      <c r="I980" s="27"/>
      <c r="J980" s="189" t="s">
        <v>14</v>
      </c>
      <c r="K980" s="28"/>
    </row>
    <row r="981" ht="22.5" customHeight="1">
      <c r="A981" s="147">
        <v>46184.0</v>
      </c>
      <c r="B981" s="15"/>
      <c r="C981" s="44"/>
      <c r="D981" s="181" t="s">
        <v>33506</v>
      </c>
      <c r="E981" s="100"/>
      <c r="F981" s="112" t="str">
        <f t="shared" si="1"/>
        <v>CAMILA VANESSA TRUJILLO HENRÍQUEZ </v>
      </c>
      <c r="G981" s="100" t="s">
        <v>18314</v>
      </c>
      <c r="H981" s="190"/>
      <c r="I981" s="27"/>
      <c r="J981" s="189" t="s">
        <v>14</v>
      </c>
      <c r="K981" s="28"/>
    </row>
    <row r="982" ht="22.5" customHeight="1">
      <c r="A982" s="147">
        <v>46184.0</v>
      </c>
      <c r="B982" s="15"/>
      <c r="C982" s="44"/>
      <c r="D982" s="181" t="s">
        <v>33507</v>
      </c>
      <c r="E982" s="100"/>
      <c r="F982" s="112" t="str">
        <f t="shared" si="1"/>
        <v>ALLISON NINOSKA GUERRA ROJAS </v>
      </c>
      <c r="G982" s="100" t="s">
        <v>33508</v>
      </c>
      <c r="H982" s="190"/>
      <c r="I982" s="27"/>
      <c r="J982" s="191" t="s">
        <v>14</v>
      </c>
      <c r="K982" s="28"/>
    </row>
    <row r="983" ht="22.5" customHeight="1">
      <c r="A983" s="147">
        <v>46184.0</v>
      </c>
      <c r="B983" s="15"/>
      <c r="C983" s="44"/>
      <c r="D983" s="181" t="s">
        <v>33509</v>
      </c>
      <c r="E983" s="100"/>
      <c r="F983" s="112" t="str">
        <f t="shared" si="1"/>
        <v>FARUK ALEJANDRO MICHEA HIDALGO </v>
      </c>
      <c r="G983" s="100" t="s">
        <v>33510</v>
      </c>
      <c r="H983" s="39" t="s">
        <v>12</v>
      </c>
      <c r="I983" s="27"/>
      <c r="J983" s="191" t="s">
        <v>14</v>
      </c>
      <c r="K983" s="28"/>
    </row>
    <row r="984" ht="22.5" customHeight="1">
      <c r="A984" s="147">
        <v>46184.0</v>
      </c>
      <c r="B984" s="15"/>
      <c r="C984" s="44"/>
      <c r="D984" s="181" t="s">
        <v>33511</v>
      </c>
      <c r="E984" s="100"/>
      <c r="F984" s="112" t="str">
        <f t="shared" si="1"/>
        <v>LUBRAIKA YANELY FERNANDEZ PERNIA </v>
      </c>
      <c r="G984" s="100" t="s">
        <v>33512</v>
      </c>
      <c r="H984" s="190"/>
      <c r="I984" s="27"/>
      <c r="J984" s="189" t="s">
        <v>14</v>
      </c>
      <c r="K984" s="28"/>
    </row>
    <row r="985" ht="22.5" customHeight="1">
      <c r="A985" s="147">
        <v>46184.0</v>
      </c>
      <c r="B985" s="15"/>
      <c r="C985" s="44">
        <v>45078.0</v>
      </c>
      <c r="D985" s="181" t="s">
        <v>33513</v>
      </c>
      <c r="E985" s="100"/>
      <c r="F985" s="112" t="str">
        <f t="shared" si="1"/>
        <v>MANUEL EDGARDO PEREZ WOLF </v>
      </c>
      <c r="G985" s="100" t="s">
        <v>33514</v>
      </c>
      <c r="H985" s="190"/>
      <c r="I985" s="27"/>
      <c r="J985" s="189" t="s">
        <v>17</v>
      </c>
      <c r="K985" s="28"/>
    </row>
    <row r="986" ht="22.5" customHeight="1">
      <c r="A986" s="147">
        <v>46184.0</v>
      </c>
      <c r="B986" s="15"/>
      <c r="C986" s="44" t="s">
        <v>10317</v>
      </c>
      <c r="D986" s="181" t="s">
        <v>23395</v>
      </c>
      <c r="E986" s="100"/>
      <c r="F986" s="112" t="str">
        <f t="shared" si="1"/>
        <v>VALENTINA ALEJANDRA DÁVILA URREJOLA </v>
      </c>
      <c r="G986" s="100" t="s">
        <v>23396</v>
      </c>
      <c r="H986" s="190"/>
      <c r="I986" s="27"/>
      <c r="J986" s="189" t="s">
        <v>21</v>
      </c>
      <c r="K986" s="28"/>
    </row>
    <row r="987" ht="22.5" customHeight="1">
      <c r="A987" s="147">
        <v>46184.0</v>
      </c>
      <c r="B987" s="15"/>
      <c r="C987" s="44" t="s">
        <v>6788</v>
      </c>
      <c r="D987" s="181" t="s">
        <v>33515</v>
      </c>
      <c r="E987" s="100"/>
      <c r="F987" s="112" t="str">
        <f t="shared" si="1"/>
        <v>VICENTE EDUARDO REYES CÁRDENAS </v>
      </c>
      <c r="G987" s="100" t="s">
        <v>33516</v>
      </c>
      <c r="H987" s="190"/>
      <c r="I987" s="27"/>
      <c r="J987" s="189" t="s">
        <v>21</v>
      </c>
      <c r="K987" s="28"/>
    </row>
    <row r="988" ht="22.5" customHeight="1">
      <c r="A988" s="147">
        <v>46184.0</v>
      </c>
      <c r="B988" s="15"/>
      <c r="C988" s="44" t="s">
        <v>2336</v>
      </c>
      <c r="D988" s="181" t="s">
        <v>33517</v>
      </c>
      <c r="E988" s="100"/>
      <c r="F988" s="112" t="str">
        <f t="shared" si="1"/>
        <v>CHRISTIAN ANDRÉS RODRÍGUEZ CIERPE </v>
      </c>
      <c r="G988" s="100" t="s">
        <v>33518</v>
      </c>
      <c r="H988" s="190"/>
      <c r="I988" s="27"/>
      <c r="J988" s="189" t="s">
        <v>26</v>
      </c>
      <c r="K988" s="28"/>
    </row>
    <row r="989" ht="22.5" customHeight="1">
      <c r="A989" s="147">
        <v>46184.0</v>
      </c>
      <c r="B989" s="15"/>
      <c r="C989" s="44" t="s">
        <v>2490</v>
      </c>
      <c r="D989" s="181" t="s">
        <v>33519</v>
      </c>
      <c r="E989" s="100"/>
      <c r="F989" s="112" t="str">
        <f t="shared" si="1"/>
        <v>NICOLÁS ALFONSO ARBONA MOLINA </v>
      </c>
      <c r="G989" s="100" t="s">
        <v>33520</v>
      </c>
      <c r="H989" s="39" t="s">
        <v>12</v>
      </c>
      <c r="I989" s="27"/>
      <c r="J989" s="189" t="s">
        <v>26</v>
      </c>
      <c r="K989" s="28"/>
    </row>
    <row r="990" ht="22.5" customHeight="1">
      <c r="A990" s="147">
        <v>46184.0</v>
      </c>
      <c r="B990" s="15"/>
      <c r="C990" s="44"/>
      <c r="D990" s="181" t="s">
        <v>33521</v>
      </c>
      <c r="E990" s="100"/>
      <c r="F990" s="112" t="str">
        <f t="shared" si="1"/>
        <v>DANIEL RODRIGO VILCHES FIERRO </v>
      </c>
      <c r="G990" s="100" t="s">
        <v>33522</v>
      </c>
      <c r="H990" s="39" t="s">
        <v>12</v>
      </c>
      <c r="I990" s="27"/>
      <c r="J990" s="191" t="s">
        <v>14</v>
      </c>
      <c r="K990" s="28"/>
    </row>
    <row r="991" ht="22.5" customHeight="1">
      <c r="A991" s="147">
        <v>46184.0</v>
      </c>
      <c r="B991" s="15"/>
      <c r="C991" s="44" t="s">
        <v>3298</v>
      </c>
      <c r="D991" s="181" t="s">
        <v>33523</v>
      </c>
      <c r="E991" s="100"/>
      <c r="F991" s="112" t="str">
        <f t="shared" si="1"/>
        <v>GUILLERMO GERARDO ULRIKSEN JOLLY </v>
      </c>
      <c r="G991" s="100" t="s">
        <v>33524</v>
      </c>
      <c r="H991" s="190"/>
      <c r="I991" s="27"/>
      <c r="J991" s="189" t="s">
        <v>21</v>
      </c>
      <c r="K991" s="28"/>
    </row>
    <row r="992" ht="22.5" customHeight="1">
      <c r="A992" s="147">
        <v>46184.0</v>
      </c>
      <c r="B992" s="15"/>
      <c r="C992" s="44"/>
      <c r="D992" s="181" t="s">
        <v>23807</v>
      </c>
      <c r="E992" s="100"/>
      <c r="F992" s="112" t="str">
        <f t="shared" si="1"/>
        <v>SEBASTIÁN JESÚS CHACÓN RAMOS </v>
      </c>
      <c r="G992" s="100" t="s">
        <v>23808</v>
      </c>
      <c r="H992" s="39" t="s">
        <v>12</v>
      </c>
      <c r="I992" s="27"/>
      <c r="J992" s="191" t="s">
        <v>14</v>
      </c>
      <c r="K992" s="28"/>
    </row>
    <row r="993" ht="22.5" customHeight="1">
      <c r="A993" s="147">
        <v>46184.0</v>
      </c>
      <c r="B993" s="15"/>
      <c r="C993" s="44" t="s">
        <v>33525</v>
      </c>
      <c r="D993" s="181" t="s">
        <v>33526</v>
      </c>
      <c r="E993" s="100"/>
      <c r="F993" s="112" t="str">
        <f t="shared" si="1"/>
        <v>MATIAS EMERSON MARICURA ALMENDRAS </v>
      </c>
      <c r="G993" s="100" t="s">
        <v>33527</v>
      </c>
      <c r="H993" s="39" t="s">
        <v>12</v>
      </c>
      <c r="I993" s="27"/>
      <c r="J993" s="189" t="s">
        <v>26</v>
      </c>
      <c r="K993" s="28"/>
    </row>
    <row r="994" ht="22.5" customHeight="1">
      <c r="A994" s="147">
        <v>46184.0</v>
      </c>
      <c r="B994" s="15"/>
      <c r="C994" s="44"/>
      <c r="D994" s="181" t="s">
        <v>33528</v>
      </c>
      <c r="E994" s="100"/>
      <c r="F994" s="112" t="str">
        <f t="shared" si="1"/>
        <v>CHUNLEI SUN </v>
      </c>
      <c r="G994" s="100" t="s">
        <v>33529</v>
      </c>
      <c r="H994" s="39" t="s">
        <v>12</v>
      </c>
      <c r="I994" s="27"/>
      <c r="J994" s="189" t="s">
        <v>29</v>
      </c>
      <c r="K994" s="23" t="s">
        <v>15</v>
      </c>
    </row>
    <row r="995" ht="22.5" customHeight="1">
      <c r="A995" s="147">
        <v>46184.0</v>
      </c>
      <c r="B995" s="15"/>
      <c r="C995" s="44" t="s">
        <v>106</v>
      </c>
      <c r="D995" s="181" t="s">
        <v>33530</v>
      </c>
      <c r="E995" s="100"/>
      <c r="F995" s="112" t="str">
        <f t="shared" si="1"/>
        <v>VANNIA FERNANDA FREUDE SALGADO </v>
      </c>
      <c r="G995" s="100" t="s">
        <v>33531</v>
      </c>
      <c r="H995" s="190"/>
      <c r="I995" s="27"/>
      <c r="J995" s="189" t="s">
        <v>21</v>
      </c>
      <c r="K995" s="23" t="s">
        <v>15</v>
      </c>
    </row>
    <row r="996" ht="22.5" customHeight="1">
      <c r="A996" s="147">
        <v>46184.0</v>
      </c>
      <c r="B996" s="46"/>
      <c r="C996" s="44" t="s">
        <v>12469</v>
      </c>
      <c r="D996" s="181" t="s">
        <v>33532</v>
      </c>
      <c r="E996" s="100"/>
      <c r="F996" s="112" t="str">
        <f t="shared" si="1"/>
        <v>JOSÉ IGNACIO ROJAS VILLALOBOS </v>
      </c>
      <c r="G996" s="100" t="s">
        <v>33533</v>
      </c>
      <c r="H996" s="39" t="s">
        <v>12</v>
      </c>
      <c r="I996" s="27"/>
      <c r="J996" s="189" t="s">
        <v>26</v>
      </c>
      <c r="K996" s="28"/>
    </row>
    <row r="997" ht="22.5" customHeight="1">
      <c r="A997" s="147">
        <v>46184.0</v>
      </c>
      <c r="B997" s="15"/>
      <c r="C997" s="46" t="s">
        <v>1312</v>
      </c>
      <c r="D997" s="181" t="s">
        <v>33534</v>
      </c>
      <c r="E997" s="100"/>
      <c r="F997" s="112" t="str">
        <f t="shared" si="1"/>
        <v>MELQUISEDEC GUILLERMO MORENO CUEVAS </v>
      </c>
      <c r="G997" s="100" t="s">
        <v>33535</v>
      </c>
      <c r="H997" s="39" t="s">
        <v>12</v>
      </c>
      <c r="I997" s="27"/>
      <c r="J997" s="189" t="s">
        <v>21</v>
      </c>
      <c r="K997" s="23" t="s">
        <v>22</v>
      </c>
    </row>
    <row r="998" ht="22.5" customHeight="1">
      <c r="A998" s="147">
        <v>46184.0</v>
      </c>
      <c r="B998" s="15"/>
      <c r="C998" s="44"/>
      <c r="D998" s="181" t="s">
        <v>33536</v>
      </c>
      <c r="E998" s="100"/>
      <c r="F998" s="112" t="str">
        <f t="shared" si="1"/>
        <v>IRON TOMÁS BRITO TORO </v>
      </c>
      <c r="G998" s="100" t="s">
        <v>8266</v>
      </c>
      <c r="H998" s="39" t="s">
        <v>12</v>
      </c>
      <c r="I998" s="27"/>
      <c r="J998" s="191" t="s">
        <v>14</v>
      </c>
      <c r="K998" s="28"/>
    </row>
    <row r="999" ht="22.5" customHeight="1">
      <c r="A999" s="147">
        <v>46184.0</v>
      </c>
      <c r="B999" s="15"/>
      <c r="C999" s="44" t="s">
        <v>888</v>
      </c>
      <c r="D999" s="181" t="s">
        <v>33537</v>
      </c>
      <c r="E999" s="100"/>
      <c r="F999" s="112" t="str">
        <f t="shared" si="1"/>
        <v>SARA DEL CARMEN ARANCIBIA MORALES </v>
      </c>
      <c r="G999" s="100" t="s">
        <v>11521</v>
      </c>
      <c r="H999" s="190"/>
      <c r="I999" s="27"/>
      <c r="J999" s="189" t="s">
        <v>21</v>
      </c>
      <c r="K999" s="28"/>
    </row>
    <row r="1000" ht="22.5" customHeight="1">
      <c r="A1000" s="147">
        <v>46184.0</v>
      </c>
      <c r="B1000" s="15"/>
      <c r="C1000" s="44" t="s">
        <v>106</v>
      </c>
      <c r="D1000" s="181" t="s">
        <v>33538</v>
      </c>
      <c r="E1000" s="100"/>
      <c r="F1000" s="112" t="str">
        <f t="shared" si="1"/>
        <v>VALENTINA ALEJANDRA BARRY FORTUNE </v>
      </c>
      <c r="G1000" s="100" t="s">
        <v>33539</v>
      </c>
      <c r="H1000" s="39" t="s">
        <v>12</v>
      </c>
      <c r="I1000" s="27"/>
      <c r="J1000" s="189" t="s">
        <v>21</v>
      </c>
      <c r="K1000" s="23" t="s">
        <v>15</v>
      </c>
    </row>
    <row r="1001" ht="22.5" customHeight="1">
      <c r="A1001" s="147">
        <v>46184.0</v>
      </c>
      <c r="B1001" s="15"/>
      <c r="C1001" s="44" t="s">
        <v>794</v>
      </c>
      <c r="D1001" s="181" t="s">
        <v>33540</v>
      </c>
      <c r="E1001" s="100"/>
      <c r="F1001" s="112" t="str">
        <f t="shared" si="1"/>
        <v>JORGE GABRIEL GUAJARDO VALENZUELA </v>
      </c>
      <c r="G1001" s="100" t="s">
        <v>33541</v>
      </c>
      <c r="H1001" s="39" t="s">
        <v>12</v>
      </c>
      <c r="I1001" s="27"/>
      <c r="J1001" s="189" t="s">
        <v>21</v>
      </c>
      <c r="K1001" s="23" t="s">
        <v>15</v>
      </c>
    </row>
    <row r="1002" ht="22.5" customHeight="1">
      <c r="A1002" s="147">
        <v>46184.0</v>
      </c>
      <c r="B1002" s="15"/>
      <c r="C1002" s="46" t="s">
        <v>106</v>
      </c>
      <c r="D1002" s="181" t="s">
        <v>33542</v>
      </c>
      <c r="E1002" s="100"/>
      <c r="F1002" s="112" t="str">
        <f t="shared" si="1"/>
        <v>ALAN SEBASTIÁN ARRIAGADA MUÑOZ </v>
      </c>
      <c r="G1002" s="100" t="s">
        <v>33543</v>
      </c>
      <c r="H1002" s="190"/>
      <c r="I1002" s="27"/>
      <c r="J1002" s="189" t="s">
        <v>21</v>
      </c>
      <c r="K1002" s="28"/>
    </row>
    <row r="1003" ht="22.5" customHeight="1">
      <c r="A1003" s="147">
        <v>46184.0</v>
      </c>
      <c r="B1003" s="15"/>
      <c r="C1003" s="46" t="s">
        <v>3936</v>
      </c>
      <c r="D1003" s="181" t="s">
        <v>33544</v>
      </c>
      <c r="E1003" s="100"/>
      <c r="F1003" s="112" t="str">
        <f t="shared" si="1"/>
        <v>AMADOR ANDRÉS LAZO CÉSPEDES </v>
      </c>
      <c r="G1003" s="100" t="s">
        <v>33545</v>
      </c>
      <c r="H1003" s="39"/>
      <c r="I1003" s="27"/>
      <c r="J1003" s="189" t="s">
        <v>21</v>
      </c>
      <c r="K1003" s="28"/>
    </row>
    <row r="1004" ht="22.5" customHeight="1">
      <c r="A1004" s="147">
        <v>46184.0</v>
      </c>
      <c r="B1004" s="15"/>
      <c r="C1004" s="46"/>
      <c r="D1004" s="181" t="s">
        <v>13101</v>
      </c>
      <c r="E1004" s="100" t="s">
        <v>13102</v>
      </c>
      <c r="F1004" s="112" t="str">
        <f t="shared" si="1"/>
        <v>DANIEL JESUS PONCE SAAVEDRA</v>
      </c>
      <c r="G1004" s="100" t="s">
        <v>13103</v>
      </c>
      <c r="H1004" s="39" t="s">
        <v>12</v>
      </c>
      <c r="I1004" s="27"/>
      <c r="J1004" s="189" t="s">
        <v>17</v>
      </c>
      <c r="K1004" s="23" t="s">
        <v>15</v>
      </c>
    </row>
    <row r="1005" ht="22.5" customHeight="1">
      <c r="A1005" s="147">
        <v>46184.0</v>
      </c>
      <c r="B1005" s="15">
        <v>46189.0</v>
      </c>
      <c r="C1005" s="44">
        <v>45597.0</v>
      </c>
      <c r="D1005" s="181" t="s">
        <v>33546</v>
      </c>
      <c r="E1005" s="100" t="s">
        <v>33547</v>
      </c>
      <c r="F1005" s="112" t="str">
        <f t="shared" si="1"/>
        <v>SERGIO FREDDY PRADO ALVAREZ</v>
      </c>
      <c r="G1005" s="100" t="s">
        <v>33548</v>
      </c>
      <c r="H1005" s="39" t="s">
        <v>12</v>
      </c>
      <c r="I1005" s="27"/>
      <c r="J1005" s="189" t="s">
        <v>19</v>
      </c>
      <c r="K1005" s="23" t="s">
        <v>15</v>
      </c>
    </row>
    <row r="1006" ht="22.5" customHeight="1">
      <c r="A1006" s="147">
        <v>46184.0</v>
      </c>
      <c r="B1006" s="15"/>
      <c r="C1006" s="46" t="s">
        <v>106</v>
      </c>
      <c r="D1006" s="181" t="s">
        <v>33549</v>
      </c>
      <c r="E1006" s="100" t="s">
        <v>33550</v>
      </c>
      <c r="F1006" s="112" t="str">
        <f t="shared" si="1"/>
        <v>VANNIA FERNANDA FREUDE SALGADO</v>
      </c>
      <c r="G1006" s="100" t="s">
        <v>33531</v>
      </c>
      <c r="H1006" s="39" t="s">
        <v>12</v>
      </c>
      <c r="I1006" s="27"/>
      <c r="J1006" s="189" t="s">
        <v>21</v>
      </c>
      <c r="K1006" s="23" t="s">
        <v>15</v>
      </c>
    </row>
    <row r="1007" ht="22.5" customHeight="1">
      <c r="A1007" s="147">
        <v>46184.0</v>
      </c>
      <c r="B1007" s="15">
        <v>46188.0</v>
      </c>
      <c r="C1007" s="44">
        <v>45597.0</v>
      </c>
      <c r="D1007" s="181" t="s">
        <v>33551</v>
      </c>
      <c r="E1007" s="100" t="s">
        <v>33552</v>
      </c>
      <c r="F1007" s="112" t="str">
        <f t="shared" si="1"/>
        <v>MARTIN ALESSANDRO CARREÑO ROJAS</v>
      </c>
      <c r="G1007" s="100" t="s">
        <v>33553</v>
      </c>
      <c r="H1007" s="39" t="s">
        <v>12</v>
      </c>
      <c r="I1007" s="27"/>
      <c r="J1007" s="189" t="s">
        <v>17</v>
      </c>
      <c r="K1007" s="23" t="s">
        <v>15</v>
      </c>
    </row>
    <row r="1008" ht="22.5" customHeight="1">
      <c r="A1008" s="147">
        <v>46185.0</v>
      </c>
      <c r="B1008" s="15"/>
      <c r="C1008" s="44"/>
      <c r="D1008" s="181" t="s">
        <v>33554</v>
      </c>
      <c r="E1008" s="100"/>
      <c r="F1008" s="112" t="str">
        <f t="shared" si="1"/>
        <v>DENILZON XAVI TAPIA VILLEGAS </v>
      </c>
      <c r="G1008" s="100" t="s">
        <v>33555</v>
      </c>
      <c r="H1008" s="190"/>
      <c r="I1008" s="27"/>
      <c r="J1008" s="191" t="s">
        <v>14</v>
      </c>
      <c r="K1008" s="28"/>
    </row>
    <row r="1009" ht="22.5" customHeight="1">
      <c r="A1009" s="147">
        <v>46185.0</v>
      </c>
      <c r="B1009" s="15"/>
      <c r="C1009" s="46" t="s">
        <v>9052</v>
      </c>
      <c r="D1009" s="181" t="s">
        <v>33556</v>
      </c>
      <c r="E1009" s="100"/>
      <c r="F1009" s="112" t="str">
        <f t="shared" si="1"/>
        <v>CLAUDIA ANDREA CÁRCAMO DÍAZ </v>
      </c>
      <c r="G1009" s="100" t="s">
        <v>33557</v>
      </c>
      <c r="H1009" s="190"/>
      <c r="I1009" s="27"/>
      <c r="J1009" s="189" t="s">
        <v>21</v>
      </c>
      <c r="K1009" s="28"/>
    </row>
    <row r="1010" ht="22.5" customHeight="1">
      <c r="A1010" s="147">
        <v>46185.0</v>
      </c>
      <c r="B1010" s="15">
        <v>46148.0</v>
      </c>
      <c r="C1010" s="44">
        <v>43617.0</v>
      </c>
      <c r="D1010" s="181" t="s">
        <v>33558</v>
      </c>
      <c r="E1010" s="100"/>
      <c r="F1010" s="112" t="str">
        <f t="shared" si="1"/>
        <v>CLAUDIA MARCELA ESPINOZA CARRAMIÑANA </v>
      </c>
      <c r="G1010" s="100" t="s">
        <v>33559</v>
      </c>
      <c r="H1010" s="39" t="s">
        <v>12</v>
      </c>
      <c r="I1010" s="27"/>
      <c r="J1010" s="189" t="s">
        <v>17</v>
      </c>
      <c r="K1010" s="23" t="s">
        <v>15</v>
      </c>
    </row>
    <row r="1011" ht="22.5" customHeight="1">
      <c r="A1011" s="147">
        <v>46185.0</v>
      </c>
      <c r="B1011" s="15">
        <v>46160.0</v>
      </c>
      <c r="C1011" s="44">
        <v>44896.0</v>
      </c>
      <c r="D1011" s="181" t="s">
        <v>33560</v>
      </c>
      <c r="E1011" s="100"/>
      <c r="F1011" s="112" t="str">
        <f t="shared" si="1"/>
        <v>HÉCTOR FRANCISCO ORTIZ VILLARROEL </v>
      </c>
      <c r="G1011" s="100" t="s">
        <v>33561</v>
      </c>
      <c r="H1011" s="190"/>
      <c r="I1011" s="27"/>
      <c r="J1011" s="189" t="s">
        <v>17</v>
      </c>
      <c r="K1011" s="28"/>
    </row>
    <row r="1012" ht="22.5" customHeight="1">
      <c r="A1012" s="147">
        <v>46185.0</v>
      </c>
      <c r="B1012" s="15">
        <v>46160.0</v>
      </c>
      <c r="C1012" s="44">
        <v>43466.0</v>
      </c>
      <c r="D1012" s="181" t="s">
        <v>33562</v>
      </c>
      <c r="E1012" s="100"/>
      <c r="F1012" s="112" t="str">
        <f t="shared" si="1"/>
        <v>JAVIER ALEJANDRO AROS SCANU </v>
      </c>
      <c r="G1012" s="100" t="s">
        <v>9306</v>
      </c>
      <c r="H1012" s="190"/>
      <c r="I1012" s="27"/>
      <c r="J1012" s="189" t="s">
        <v>19</v>
      </c>
      <c r="K1012" s="28"/>
    </row>
    <row r="1013" ht="22.5" customHeight="1">
      <c r="A1013" s="147">
        <v>46185.0</v>
      </c>
      <c r="B1013" s="15">
        <v>46160.0</v>
      </c>
      <c r="C1013" s="44">
        <v>43191.0</v>
      </c>
      <c r="D1013" s="181" t="s">
        <v>33563</v>
      </c>
      <c r="E1013" s="100"/>
      <c r="F1013" s="112" t="str">
        <f t="shared" si="1"/>
        <v>FROILÁN ANTONIO BRICEÑO BRICEÑO </v>
      </c>
      <c r="G1013" s="100" t="s">
        <v>33564</v>
      </c>
      <c r="H1013" s="190"/>
      <c r="I1013" s="27"/>
      <c r="J1013" s="189" t="s">
        <v>19</v>
      </c>
      <c r="K1013" s="28"/>
    </row>
    <row r="1014" ht="22.5" customHeight="1">
      <c r="A1014" s="147">
        <v>46185.0</v>
      </c>
      <c r="B1014" s="15">
        <v>46161.0</v>
      </c>
      <c r="C1014" s="44">
        <v>45505.0</v>
      </c>
      <c r="D1014" s="181" t="s">
        <v>33565</v>
      </c>
      <c r="E1014" s="100"/>
      <c r="F1014" s="112" t="str">
        <f t="shared" si="1"/>
        <v>FELIPE IGNACIO ROJAS GUZMÁN </v>
      </c>
      <c r="G1014" s="100" t="s">
        <v>33566</v>
      </c>
      <c r="H1014" s="190"/>
      <c r="I1014" s="27"/>
      <c r="J1014" s="189" t="s">
        <v>17</v>
      </c>
      <c r="K1014" s="28"/>
    </row>
    <row r="1015" ht="22.5" customHeight="1">
      <c r="A1015" s="147">
        <v>46185.0</v>
      </c>
      <c r="B1015" s="15">
        <v>46161.0</v>
      </c>
      <c r="C1015" s="44">
        <v>45170.0</v>
      </c>
      <c r="D1015" s="181" t="s">
        <v>33567</v>
      </c>
      <c r="E1015" s="100"/>
      <c r="F1015" s="112" t="str">
        <f t="shared" si="1"/>
        <v>GENESIS BERNARDA CASTILLO GONZÁLEZ </v>
      </c>
      <c r="G1015" s="100" t="s">
        <v>33568</v>
      </c>
      <c r="H1015" s="39" t="s">
        <v>12</v>
      </c>
      <c r="I1015" s="27"/>
      <c r="J1015" s="189" t="s">
        <v>17</v>
      </c>
      <c r="K1015" s="23" t="s">
        <v>15</v>
      </c>
    </row>
    <row r="1016" ht="22.5" customHeight="1">
      <c r="A1016" s="147">
        <v>46185.0</v>
      </c>
      <c r="B1016" s="15">
        <v>46162.0</v>
      </c>
      <c r="C1016" s="44">
        <v>41395.0</v>
      </c>
      <c r="D1016" s="181" t="s">
        <v>33569</v>
      </c>
      <c r="E1016" s="100"/>
      <c r="F1016" s="112" t="str">
        <f t="shared" si="1"/>
        <v>CAROLINA DE LAS ROSAS GONZÁLEZ PIMENTEL </v>
      </c>
      <c r="G1016" s="100" t="s">
        <v>33570</v>
      </c>
      <c r="H1016" s="190"/>
      <c r="I1016" s="27"/>
      <c r="J1016" s="189" t="s">
        <v>17</v>
      </c>
      <c r="K1016" s="28"/>
    </row>
    <row r="1017" ht="22.5" customHeight="1">
      <c r="A1017" s="147">
        <v>46185.0</v>
      </c>
      <c r="B1017" s="15">
        <v>46164.0</v>
      </c>
      <c r="C1017" s="44">
        <v>44593.0</v>
      </c>
      <c r="D1017" s="181" t="s">
        <v>33571</v>
      </c>
      <c r="E1017" s="100"/>
      <c r="F1017" s="112" t="str">
        <f t="shared" si="1"/>
        <v>RODOLFO ANTONIO RIVERA MADARIAGA </v>
      </c>
      <c r="G1017" s="100" t="s">
        <v>33572</v>
      </c>
      <c r="H1017" s="39" t="s">
        <v>12</v>
      </c>
      <c r="I1017" s="27"/>
      <c r="J1017" s="189" t="s">
        <v>17</v>
      </c>
      <c r="K1017" s="23" t="s">
        <v>15</v>
      </c>
    </row>
    <row r="1018" ht="22.5" customHeight="1">
      <c r="A1018" s="147">
        <v>46185.0</v>
      </c>
      <c r="B1018" s="15">
        <v>46164.0</v>
      </c>
      <c r="C1018" s="44">
        <v>43617.0</v>
      </c>
      <c r="D1018" s="181" t="s">
        <v>33573</v>
      </c>
      <c r="E1018" s="100"/>
      <c r="F1018" s="112" t="str">
        <f t="shared" si="1"/>
        <v>MARIO SALVADOR SILVA PICÓN </v>
      </c>
      <c r="G1018" s="100" t="s">
        <v>33574</v>
      </c>
      <c r="H1018" s="39" t="s">
        <v>12</v>
      </c>
      <c r="I1018" s="27"/>
      <c r="J1018" s="189" t="s">
        <v>17</v>
      </c>
      <c r="K1018" s="23" t="s">
        <v>15</v>
      </c>
    </row>
    <row r="1019" ht="22.5" customHeight="1">
      <c r="A1019" s="147">
        <v>46185.0</v>
      </c>
      <c r="B1019" s="15">
        <v>46164.0</v>
      </c>
      <c r="C1019" s="44">
        <v>44835.0</v>
      </c>
      <c r="D1019" s="181" t="s">
        <v>33575</v>
      </c>
      <c r="E1019" s="100"/>
      <c r="F1019" s="112" t="str">
        <f t="shared" si="1"/>
        <v>VICTOR HUGO TORRES RUZ </v>
      </c>
      <c r="G1019" s="100" t="s">
        <v>33576</v>
      </c>
      <c r="H1019" s="39" t="s">
        <v>12</v>
      </c>
      <c r="I1019" s="27"/>
      <c r="J1019" s="189" t="s">
        <v>17</v>
      </c>
      <c r="K1019" s="23" t="s">
        <v>15</v>
      </c>
    </row>
    <row r="1020" ht="22.5" customHeight="1">
      <c r="A1020" s="147">
        <v>46185.0</v>
      </c>
      <c r="B1020" s="15">
        <v>46164.0</v>
      </c>
      <c r="C1020" s="44">
        <v>44166.0</v>
      </c>
      <c r="D1020" s="181" t="s">
        <v>33577</v>
      </c>
      <c r="E1020" s="100"/>
      <c r="F1020" s="112" t="str">
        <f t="shared" si="1"/>
        <v>ISMENIA DEL CARMEN ESCOBAR VILLAGRÁN </v>
      </c>
      <c r="G1020" s="100" t="s">
        <v>33578</v>
      </c>
      <c r="H1020" s="39" t="s">
        <v>12</v>
      </c>
      <c r="I1020" s="27"/>
      <c r="J1020" s="189" t="s">
        <v>17</v>
      </c>
      <c r="K1020" s="23" t="s">
        <v>15</v>
      </c>
    </row>
    <row r="1021" ht="22.5" customHeight="1">
      <c r="A1021" s="147">
        <v>46185.0</v>
      </c>
      <c r="B1021" s="15">
        <v>46164.0</v>
      </c>
      <c r="C1021" s="44">
        <v>44896.0</v>
      </c>
      <c r="D1021" s="181" t="s">
        <v>33579</v>
      </c>
      <c r="E1021" s="100"/>
      <c r="F1021" s="112" t="str">
        <f t="shared" si="1"/>
        <v>NICKOL VANESSA TAPIA IBÁÑEZ </v>
      </c>
      <c r="G1021" s="100" t="s">
        <v>33580</v>
      </c>
      <c r="H1021" s="190"/>
      <c r="I1021" s="27"/>
      <c r="J1021" s="189" t="s">
        <v>17</v>
      </c>
      <c r="K1021" s="28"/>
    </row>
    <row r="1022" ht="22.5" customHeight="1">
      <c r="A1022" s="147">
        <v>46185.0</v>
      </c>
      <c r="B1022" s="15">
        <v>46168.0</v>
      </c>
      <c r="C1022" s="44">
        <v>43800.0</v>
      </c>
      <c r="D1022" s="181" t="s">
        <v>33581</v>
      </c>
      <c r="E1022" s="100"/>
      <c r="F1022" s="112" t="str">
        <f t="shared" si="1"/>
        <v>MARITZA LORENA CALDERÓN DÍAZ </v>
      </c>
      <c r="G1022" s="100" t="s">
        <v>33582</v>
      </c>
      <c r="H1022" s="39" t="s">
        <v>12</v>
      </c>
      <c r="I1022" s="27"/>
      <c r="J1022" s="189" t="s">
        <v>17</v>
      </c>
      <c r="K1022" s="23" t="s">
        <v>15</v>
      </c>
    </row>
    <row r="1023" ht="22.5" customHeight="1">
      <c r="A1023" s="147">
        <v>46185.0</v>
      </c>
      <c r="B1023" s="15">
        <v>46170.0</v>
      </c>
      <c r="C1023" s="44">
        <v>37043.0</v>
      </c>
      <c r="D1023" s="181" t="s">
        <v>33583</v>
      </c>
      <c r="E1023" s="100"/>
      <c r="F1023" s="112" t="str">
        <f t="shared" si="1"/>
        <v>NATASHA FABIOLA DEL CARMEN ALDANA ORTIZ </v>
      </c>
      <c r="G1023" s="100" t="s">
        <v>33584</v>
      </c>
      <c r="H1023" s="190"/>
      <c r="I1023" s="27"/>
      <c r="J1023" s="189" t="s">
        <v>19</v>
      </c>
      <c r="K1023" s="28"/>
    </row>
    <row r="1024" ht="22.5" customHeight="1">
      <c r="A1024" s="147">
        <v>46185.0</v>
      </c>
      <c r="B1024" s="15">
        <v>46171.0</v>
      </c>
      <c r="C1024" s="44">
        <v>43374.0</v>
      </c>
      <c r="D1024" s="181" t="s">
        <v>33585</v>
      </c>
      <c r="E1024" s="100"/>
      <c r="F1024" s="112" t="str">
        <f t="shared" si="1"/>
        <v>CARLOS PATRICIO LEIVA HORMAZÁBAL </v>
      </c>
      <c r="G1024" s="100" t="s">
        <v>33586</v>
      </c>
      <c r="H1024" s="39" t="s">
        <v>12</v>
      </c>
      <c r="I1024" s="27"/>
      <c r="J1024" s="189" t="s">
        <v>17</v>
      </c>
      <c r="K1024" s="23" t="s">
        <v>15</v>
      </c>
    </row>
    <row r="1025" ht="22.5" customHeight="1">
      <c r="A1025" s="147">
        <v>46185.0</v>
      </c>
      <c r="B1025" s="15">
        <v>46171.0</v>
      </c>
      <c r="C1025" s="44">
        <v>44774.0</v>
      </c>
      <c r="D1025" s="181" t="s">
        <v>33587</v>
      </c>
      <c r="E1025" s="100"/>
      <c r="F1025" s="112" t="str">
        <f t="shared" si="1"/>
        <v>CHRISTIAN MAURICIO MENARES MALDONADO </v>
      </c>
      <c r="G1025" s="100" t="s">
        <v>33588</v>
      </c>
      <c r="H1025" s="190"/>
      <c r="I1025" s="27"/>
      <c r="J1025" s="189" t="s">
        <v>17</v>
      </c>
      <c r="K1025" s="28"/>
    </row>
    <row r="1026" ht="22.5" customHeight="1">
      <c r="A1026" s="147">
        <v>46185.0</v>
      </c>
      <c r="B1026" s="15">
        <v>46171.0</v>
      </c>
      <c r="C1026" s="44">
        <v>43647.0</v>
      </c>
      <c r="D1026" s="181" t="s">
        <v>33589</v>
      </c>
      <c r="E1026" s="100"/>
      <c r="F1026" s="112" t="str">
        <f t="shared" si="1"/>
        <v>ELIANA MERCEDES OQUIZ OYARCE </v>
      </c>
      <c r="G1026" s="100" t="s">
        <v>33590</v>
      </c>
      <c r="H1026" s="39" t="s">
        <v>12</v>
      </c>
      <c r="I1026" s="27"/>
      <c r="J1026" s="189" t="s">
        <v>17</v>
      </c>
      <c r="K1026" s="23" t="s">
        <v>15</v>
      </c>
    </row>
    <row r="1027" ht="22.5" customHeight="1">
      <c r="A1027" s="147">
        <v>46185.0</v>
      </c>
      <c r="B1027" s="15">
        <v>46174.0</v>
      </c>
      <c r="C1027" s="44">
        <v>45170.0</v>
      </c>
      <c r="D1027" s="181" t="s">
        <v>33591</v>
      </c>
      <c r="E1027" s="100"/>
      <c r="F1027" s="112" t="str">
        <f t="shared" si="1"/>
        <v>LUIS GABRIEL MONTOYA ROJAS </v>
      </c>
      <c r="G1027" s="100" t="s">
        <v>19920</v>
      </c>
      <c r="H1027" s="190"/>
      <c r="I1027" s="27"/>
      <c r="J1027" s="189" t="s">
        <v>17</v>
      </c>
      <c r="K1027" s="28"/>
    </row>
    <row r="1028" ht="22.5" customHeight="1">
      <c r="A1028" s="147">
        <v>46185.0</v>
      </c>
      <c r="B1028" s="15">
        <v>46174.0</v>
      </c>
      <c r="C1028" s="44">
        <v>44562.0</v>
      </c>
      <c r="D1028" s="181" t="s">
        <v>33592</v>
      </c>
      <c r="E1028" s="100"/>
      <c r="F1028" s="112" t="str">
        <f t="shared" si="1"/>
        <v>GUILLERMO DEL TRÁNSITO PÉREZ RUBIO </v>
      </c>
      <c r="G1028" s="100" t="s">
        <v>33593</v>
      </c>
      <c r="H1028" s="39" t="s">
        <v>12</v>
      </c>
      <c r="I1028" s="27"/>
      <c r="J1028" s="189" t="s">
        <v>17</v>
      </c>
      <c r="K1028" s="23" t="s">
        <v>15</v>
      </c>
    </row>
    <row r="1029" ht="22.5" customHeight="1">
      <c r="A1029" s="147">
        <v>46185.0</v>
      </c>
      <c r="B1029" s="15">
        <v>46174.0</v>
      </c>
      <c r="C1029" s="44">
        <v>44774.0</v>
      </c>
      <c r="D1029" s="181" t="s">
        <v>33594</v>
      </c>
      <c r="E1029" s="100"/>
      <c r="F1029" s="112" t="str">
        <f t="shared" si="1"/>
        <v>BERNARDO DEL CARMEN ZÚÑIGA ILLANES </v>
      </c>
      <c r="G1029" s="100" t="s">
        <v>33595</v>
      </c>
      <c r="H1029" s="39" t="s">
        <v>12</v>
      </c>
      <c r="I1029" s="27"/>
      <c r="J1029" s="189" t="s">
        <v>17</v>
      </c>
      <c r="K1029" s="23" t="s">
        <v>15</v>
      </c>
    </row>
    <row r="1030" ht="22.5" customHeight="1">
      <c r="A1030" s="147">
        <v>46185.0</v>
      </c>
      <c r="B1030" s="15">
        <v>46175.0</v>
      </c>
      <c r="C1030" s="44">
        <v>43252.0</v>
      </c>
      <c r="D1030" s="181" t="s">
        <v>33596</v>
      </c>
      <c r="E1030" s="100"/>
      <c r="F1030" s="112" t="str">
        <f t="shared" si="1"/>
        <v>CARLA SOLEDAD ESPARZA VALDOVINOS </v>
      </c>
      <c r="G1030" s="100" t="s">
        <v>33597</v>
      </c>
      <c r="H1030" s="190"/>
      <c r="I1030" s="27"/>
      <c r="J1030" s="189" t="s">
        <v>17</v>
      </c>
      <c r="K1030" s="28"/>
    </row>
    <row r="1031" ht="22.5" customHeight="1">
      <c r="A1031" s="147">
        <v>46185.0</v>
      </c>
      <c r="B1031" s="15">
        <v>46175.0</v>
      </c>
      <c r="C1031" s="44">
        <v>43617.0</v>
      </c>
      <c r="D1031" s="181" t="s">
        <v>33598</v>
      </c>
      <c r="E1031" s="100"/>
      <c r="F1031" s="112" t="str">
        <f t="shared" si="1"/>
        <v>FABIÁN RICARDO NICOLÁS VERGARA MARTÍNEZ </v>
      </c>
      <c r="G1031" s="100" t="s">
        <v>33599</v>
      </c>
      <c r="H1031" s="190"/>
      <c r="I1031" s="27"/>
      <c r="J1031" s="189" t="s">
        <v>17</v>
      </c>
      <c r="K1031" s="28"/>
    </row>
    <row r="1032" ht="22.5" customHeight="1">
      <c r="A1032" s="147">
        <v>46185.0</v>
      </c>
      <c r="B1032" s="15">
        <v>46175.0</v>
      </c>
      <c r="C1032" s="44">
        <v>44593.0</v>
      </c>
      <c r="D1032" s="181" t="s">
        <v>33600</v>
      </c>
      <c r="E1032" s="100"/>
      <c r="F1032" s="112" t="str">
        <f t="shared" si="1"/>
        <v>JORGE AGUSTÍN HENRÍQUEZ MARTÍNEZ </v>
      </c>
      <c r="G1032" s="100" t="s">
        <v>16165</v>
      </c>
      <c r="H1032" s="39" t="s">
        <v>12</v>
      </c>
      <c r="I1032" s="27"/>
      <c r="J1032" s="189" t="s">
        <v>17</v>
      </c>
      <c r="K1032" s="23" t="s">
        <v>20</v>
      </c>
    </row>
    <row r="1033" ht="22.5" customHeight="1">
      <c r="A1033" s="147">
        <v>46185.0</v>
      </c>
      <c r="B1033" s="15">
        <v>46176.0</v>
      </c>
      <c r="C1033" s="44">
        <v>43678.0</v>
      </c>
      <c r="D1033" s="181" t="s">
        <v>33601</v>
      </c>
      <c r="E1033" s="100"/>
      <c r="F1033" s="112" t="str">
        <f t="shared" si="1"/>
        <v>RONALD ELÍAS FUENTES PARRA </v>
      </c>
      <c r="G1033" s="100" t="s">
        <v>33602</v>
      </c>
      <c r="H1033" s="39" t="s">
        <v>12</v>
      </c>
      <c r="I1033" s="27"/>
      <c r="J1033" s="189" t="s">
        <v>17</v>
      </c>
      <c r="K1033" s="23" t="s">
        <v>15</v>
      </c>
    </row>
    <row r="1034" ht="22.5" customHeight="1">
      <c r="A1034" s="147">
        <v>46185.0</v>
      </c>
      <c r="B1034" s="15">
        <v>46176.0</v>
      </c>
      <c r="C1034" s="44">
        <v>41791.0</v>
      </c>
      <c r="D1034" s="181" t="s">
        <v>33603</v>
      </c>
      <c r="E1034" s="100"/>
      <c r="F1034" s="112" t="str">
        <f t="shared" si="1"/>
        <v>PATRICIA ALEJANDRA CAROCA PARRAGUEZ </v>
      </c>
      <c r="G1034" s="100" t="s">
        <v>33604</v>
      </c>
      <c r="H1034" s="190"/>
      <c r="I1034" s="27"/>
      <c r="J1034" s="189" t="s">
        <v>17</v>
      </c>
      <c r="K1034" s="28"/>
    </row>
    <row r="1035" ht="22.5" customHeight="1">
      <c r="A1035" s="147">
        <v>46185.0</v>
      </c>
      <c r="B1035" s="15">
        <v>46177.0</v>
      </c>
      <c r="C1035" s="44">
        <v>41487.0</v>
      </c>
      <c r="D1035" s="181" t="s">
        <v>33605</v>
      </c>
      <c r="E1035" s="100"/>
      <c r="F1035" s="112" t="str">
        <f t="shared" si="1"/>
        <v>MIGUEL HERNÁN SÁNCHEZ DONOSO </v>
      </c>
      <c r="G1035" s="100" t="s">
        <v>33606</v>
      </c>
      <c r="H1035" s="39" t="s">
        <v>12</v>
      </c>
      <c r="I1035" s="27"/>
      <c r="J1035" s="189" t="s">
        <v>17</v>
      </c>
      <c r="K1035" s="23" t="s">
        <v>15</v>
      </c>
    </row>
    <row r="1036" ht="22.5" customHeight="1">
      <c r="A1036" s="147">
        <v>46185.0</v>
      </c>
      <c r="B1036" s="15">
        <v>46177.0</v>
      </c>
      <c r="C1036" s="44">
        <v>43678.0</v>
      </c>
      <c r="D1036" s="181" t="s">
        <v>33607</v>
      </c>
      <c r="E1036" s="100"/>
      <c r="F1036" s="112" t="str">
        <f t="shared" si="1"/>
        <v>RODOLFO ANTONIO TORO CARRASCO </v>
      </c>
      <c r="G1036" s="100" t="s">
        <v>33608</v>
      </c>
      <c r="H1036" s="39" t="s">
        <v>12</v>
      </c>
      <c r="I1036" s="27"/>
      <c r="J1036" s="189" t="s">
        <v>17</v>
      </c>
      <c r="K1036" s="23" t="s">
        <v>15</v>
      </c>
    </row>
    <row r="1037" ht="22.5" customHeight="1">
      <c r="A1037" s="147">
        <v>46185.0</v>
      </c>
      <c r="B1037" s="15">
        <v>46177.0</v>
      </c>
      <c r="C1037" s="44">
        <v>42705.0</v>
      </c>
      <c r="D1037" s="181" t="s">
        <v>33609</v>
      </c>
      <c r="E1037" s="100"/>
      <c r="F1037" s="112" t="str">
        <f t="shared" si="1"/>
        <v>GONZALO ALBERTO COVARRUBIAS RODRÍGUEZ </v>
      </c>
      <c r="G1037" s="100" t="s">
        <v>33610</v>
      </c>
      <c r="H1037" s="39" t="s">
        <v>12</v>
      </c>
      <c r="I1037" s="27"/>
      <c r="J1037" s="189" t="s">
        <v>17</v>
      </c>
      <c r="K1037" s="23" t="s">
        <v>15</v>
      </c>
    </row>
    <row r="1038" ht="22.5" customHeight="1">
      <c r="A1038" s="147">
        <v>46185.0</v>
      </c>
      <c r="B1038" s="15">
        <v>46177.0</v>
      </c>
      <c r="C1038" s="44">
        <v>45108.0</v>
      </c>
      <c r="D1038" s="181" t="s">
        <v>33611</v>
      </c>
      <c r="E1038" s="100"/>
      <c r="F1038" s="112" t="str">
        <f t="shared" si="1"/>
        <v>JUAN ORLANDO ROMÁN DONOSO </v>
      </c>
      <c r="G1038" s="100" t="s">
        <v>33612</v>
      </c>
      <c r="H1038" s="190"/>
      <c r="I1038" s="27"/>
      <c r="J1038" s="189" t="s">
        <v>17</v>
      </c>
      <c r="K1038" s="28"/>
    </row>
    <row r="1039" ht="22.5" customHeight="1">
      <c r="A1039" s="147">
        <v>46185.0</v>
      </c>
      <c r="B1039" s="15">
        <v>46178.0</v>
      </c>
      <c r="C1039" s="44">
        <v>43647.0</v>
      </c>
      <c r="D1039" s="181" t="s">
        <v>33613</v>
      </c>
      <c r="E1039" s="100"/>
      <c r="F1039" s="112" t="str">
        <f t="shared" si="1"/>
        <v>EXZEQUIEL RAMÓN LUIS YÁÑEZ VERGARA </v>
      </c>
      <c r="G1039" s="100" t="s">
        <v>33614</v>
      </c>
      <c r="H1039" s="39" t="s">
        <v>12</v>
      </c>
      <c r="I1039" s="27"/>
      <c r="J1039" s="189" t="s">
        <v>17</v>
      </c>
      <c r="K1039" s="23" t="s">
        <v>15</v>
      </c>
    </row>
    <row r="1040" ht="22.5" customHeight="1">
      <c r="A1040" s="147">
        <v>46185.0</v>
      </c>
      <c r="B1040" s="15">
        <v>46178.0</v>
      </c>
      <c r="C1040" s="44">
        <v>41944.0</v>
      </c>
      <c r="D1040" s="181" t="s">
        <v>33615</v>
      </c>
      <c r="E1040" s="100"/>
      <c r="F1040" s="112" t="str">
        <f t="shared" si="1"/>
        <v>TOMAS ENRIQUE GAJARDO BURGOS </v>
      </c>
      <c r="G1040" s="100" t="s">
        <v>33616</v>
      </c>
      <c r="H1040" s="39" t="s">
        <v>12</v>
      </c>
      <c r="I1040" s="27"/>
      <c r="J1040" s="189" t="s">
        <v>17</v>
      </c>
      <c r="K1040" s="23" t="s">
        <v>15</v>
      </c>
    </row>
    <row r="1041" ht="22.5" customHeight="1">
      <c r="A1041" s="147">
        <v>46185.0</v>
      </c>
      <c r="B1041" s="15">
        <v>46181.0</v>
      </c>
      <c r="C1041" s="44">
        <v>43617.0</v>
      </c>
      <c r="D1041" s="181" t="s">
        <v>33617</v>
      </c>
      <c r="E1041" s="100"/>
      <c r="F1041" s="112" t="str">
        <f t="shared" si="1"/>
        <v>AMÉRICO EMILIO DUARTE ALFARO </v>
      </c>
      <c r="G1041" s="100" t="s">
        <v>33618</v>
      </c>
      <c r="H1041" s="39" t="s">
        <v>12</v>
      </c>
      <c r="I1041" s="27"/>
      <c r="J1041" s="189" t="s">
        <v>17</v>
      </c>
      <c r="K1041" s="23" t="s">
        <v>20</v>
      </c>
    </row>
    <row r="1042" ht="22.5" customHeight="1">
      <c r="A1042" s="147">
        <v>46185.0</v>
      </c>
      <c r="B1042" s="15">
        <v>46182.0</v>
      </c>
      <c r="C1042" s="44">
        <v>45717.0</v>
      </c>
      <c r="D1042" s="181" t="s">
        <v>33619</v>
      </c>
      <c r="E1042" s="100"/>
      <c r="F1042" s="112" t="str">
        <f t="shared" si="1"/>
        <v>ALEJANDRO ANTONIO BERMÚDEZ SALINAS </v>
      </c>
      <c r="G1042" s="100" t="s">
        <v>33620</v>
      </c>
      <c r="H1042" s="39" t="s">
        <v>12</v>
      </c>
      <c r="I1042" s="27"/>
      <c r="J1042" s="189" t="s">
        <v>17</v>
      </c>
      <c r="K1042" s="23" t="s">
        <v>15</v>
      </c>
    </row>
    <row r="1043" ht="22.5" customHeight="1">
      <c r="A1043" s="147">
        <v>46185.0</v>
      </c>
      <c r="B1043" s="15">
        <v>46183.0</v>
      </c>
      <c r="C1043" s="44">
        <v>43709.0</v>
      </c>
      <c r="D1043" s="181" t="s">
        <v>33621</v>
      </c>
      <c r="E1043" s="100"/>
      <c r="F1043" s="112" t="str">
        <f t="shared" si="1"/>
        <v>SALOMÉ MONSERRAT SILVA AHUMADA </v>
      </c>
      <c r="G1043" s="100" t="s">
        <v>33622</v>
      </c>
      <c r="H1043" s="39" t="s">
        <v>12</v>
      </c>
      <c r="I1043" s="27"/>
      <c r="J1043" s="189" t="s">
        <v>17</v>
      </c>
      <c r="K1043" s="23" t="s">
        <v>15</v>
      </c>
    </row>
    <row r="1044" ht="22.5" customHeight="1">
      <c r="A1044" s="147">
        <v>46185.0</v>
      </c>
      <c r="B1044" s="46"/>
      <c r="C1044" s="46" t="s">
        <v>12469</v>
      </c>
      <c r="D1044" s="181" t="s">
        <v>33623</v>
      </c>
      <c r="E1044" s="100"/>
      <c r="F1044" s="112" t="str">
        <f t="shared" si="1"/>
        <v>PATRICIO ARTURO ARCE CÉSPEDES </v>
      </c>
      <c r="G1044" s="100" t="s">
        <v>33624</v>
      </c>
      <c r="H1044" s="190"/>
      <c r="I1044" s="27"/>
      <c r="J1044" s="189" t="s">
        <v>26</v>
      </c>
      <c r="K1044" s="28"/>
    </row>
    <row r="1045" ht="22.5" customHeight="1">
      <c r="A1045" s="147">
        <v>46185.0</v>
      </c>
      <c r="B1045" s="15"/>
      <c r="C1045" s="44" t="s">
        <v>106</v>
      </c>
      <c r="D1045" s="181" t="s">
        <v>33625</v>
      </c>
      <c r="E1045" s="100"/>
      <c r="F1045" s="112" t="str">
        <f t="shared" si="1"/>
        <v>ERICK ANDRÉS RODRÍGUEZ RUSQUE </v>
      </c>
      <c r="G1045" s="100" t="s">
        <v>33626</v>
      </c>
      <c r="H1045" s="190"/>
      <c r="I1045" s="27"/>
      <c r="J1045" s="189" t="s">
        <v>21</v>
      </c>
      <c r="K1045" s="28"/>
    </row>
    <row r="1046" ht="22.5" customHeight="1">
      <c r="A1046" s="147">
        <v>46185.0</v>
      </c>
      <c r="B1046" s="15"/>
      <c r="C1046" s="44"/>
      <c r="D1046" s="181" t="s">
        <v>33627</v>
      </c>
      <c r="E1046" s="100"/>
      <c r="F1046" s="112" t="str">
        <f t="shared" si="1"/>
        <v>FABIOLA PAMELA AGUIRRE GARCÍA </v>
      </c>
      <c r="G1046" s="100" t="s">
        <v>33628</v>
      </c>
      <c r="H1046" s="190"/>
      <c r="I1046" s="27"/>
      <c r="J1046" s="191"/>
      <c r="K1046" s="28"/>
    </row>
    <row r="1047" ht="22.5" customHeight="1">
      <c r="A1047" s="147">
        <v>46185.0</v>
      </c>
      <c r="B1047" s="15"/>
      <c r="C1047" s="44"/>
      <c r="D1047" s="181" t="s">
        <v>33629</v>
      </c>
      <c r="E1047" s="100"/>
      <c r="F1047" s="112" t="str">
        <f t="shared" si="1"/>
        <v>BASTIAN FIGUEROA VASQUEZ </v>
      </c>
      <c r="G1047" s="100" t="s">
        <v>33630</v>
      </c>
      <c r="H1047" s="190"/>
      <c r="I1047" s="27"/>
      <c r="J1047" s="191" t="s">
        <v>14</v>
      </c>
      <c r="K1047" s="28"/>
    </row>
    <row r="1048" ht="22.5" customHeight="1">
      <c r="A1048" s="147">
        <v>46185.0</v>
      </c>
      <c r="B1048" s="46"/>
      <c r="C1048" s="44"/>
      <c r="D1048" s="181" t="s">
        <v>33631</v>
      </c>
      <c r="E1048" s="100"/>
      <c r="F1048" s="112" t="str">
        <f t="shared" si="1"/>
        <v>AMELIA TRINIDAD AMALIA MARTINEZ CHASSIN-TRUBERT </v>
      </c>
      <c r="G1048" s="100" t="s">
        <v>11340</v>
      </c>
      <c r="H1048" s="39" t="s">
        <v>12</v>
      </c>
      <c r="I1048" s="27"/>
      <c r="J1048" s="189" t="s">
        <v>14</v>
      </c>
      <c r="K1048" s="28"/>
    </row>
    <row r="1049" ht="22.5" customHeight="1">
      <c r="A1049" s="147">
        <v>46185.0</v>
      </c>
      <c r="B1049" s="46"/>
      <c r="C1049" s="44"/>
      <c r="D1049" s="181" t="s">
        <v>33632</v>
      </c>
      <c r="E1049" s="100"/>
      <c r="F1049" s="112" t="str">
        <f t="shared" si="1"/>
        <v>BÁRBARA YESSENIA NAVARRETE ROJAS </v>
      </c>
      <c r="G1049" s="100" t="s">
        <v>33633</v>
      </c>
      <c r="H1049" s="39" t="s">
        <v>12</v>
      </c>
      <c r="I1049" s="27"/>
      <c r="J1049" s="191" t="s">
        <v>14</v>
      </c>
      <c r="K1049" s="28"/>
    </row>
    <row r="1050" ht="22.5" customHeight="1">
      <c r="A1050" s="147">
        <v>46185.0</v>
      </c>
      <c r="B1050" s="46"/>
      <c r="C1050" s="44"/>
      <c r="D1050" s="181" t="s">
        <v>33634</v>
      </c>
      <c r="E1050" s="100"/>
      <c r="F1050" s="112" t="str">
        <f t="shared" si="1"/>
        <v>TABATA ESPERANZA AGUIRRE GUERRERO </v>
      </c>
      <c r="G1050" s="100" t="s">
        <v>33635</v>
      </c>
      <c r="H1050" s="39" t="s">
        <v>12</v>
      </c>
      <c r="I1050" s="27"/>
      <c r="J1050" s="191" t="s">
        <v>14</v>
      </c>
      <c r="K1050" s="28"/>
    </row>
    <row r="1051" ht="22.5" customHeight="1">
      <c r="A1051" s="147">
        <v>46185.0</v>
      </c>
      <c r="B1051" s="46"/>
      <c r="C1051" s="44"/>
      <c r="D1051" s="181" t="s">
        <v>28776</v>
      </c>
      <c r="E1051" s="100"/>
      <c r="F1051" s="112" t="str">
        <f t="shared" si="1"/>
        <v>YAMILETH AYLINE TRONCOSO LARA </v>
      </c>
      <c r="G1051" s="100" t="s">
        <v>28777</v>
      </c>
      <c r="H1051" s="190"/>
      <c r="I1051" s="27"/>
      <c r="J1051" s="191" t="s">
        <v>14</v>
      </c>
      <c r="K1051" s="28"/>
    </row>
    <row r="1052" ht="22.5" customHeight="1">
      <c r="A1052" s="147">
        <v>46185.0</v>
      </c>
      <c r="B1052" s="46"/>
      <c r="C1052" s="44"/>
      <c r="D1052" s="181" t="s">
        <v>33636</v>
      </c>
      <c r="E1052" s="100"/>
      <c r="F1052" s="112" t="str">
        <f t="shared" si="1"/>
        <v>KIMBERLY GUADALUPE MARCHANT IGLESIAS </v>
      </c>
      <c r="G1052" s="100" t="s">
        <v>17245</v>
      </c>
      <c r="H1052" s="39" t="s">
        <v>12</v>
      </c>
      <c r="I1052" s="27"/>
      <c r="J1052" s="191" t="s">
        <v>14</v>
      </c>
      <c r="K1052" s="28"/>
    </row>
    <row r="1053" ht="22.5" customHeight="1">
      <c r="A1053" s="147">
        <v>46185.0</v>
      </c>
      <c r="B1053" s="46"/>
      <c r="C1053" s="44"/>
      <c r="D1053" s="181" t="s">
        <v>23616</v>
      </c>
      <c r="E1053" s="100"/>
      <c r="F1053" s="112" t="str">
        <f t="shared" si="1"/>
        <v>JAVIER ALBERTO CAUT CUADRA </v>
      </c>
      <c r="G1053" s="100" t="s">
        <v>23617</v>
      </c>
      <c r="H1053" s="190"/>
      <c r="I1053" s="27"/>
      <c r="J1053" s="191" t="s">
        <v>14</v>
      </c>
      <c r="K1053" s="28"/>
    </row>
    <row r="1054" ht="22.5" customHeight="1">
      <c r="A1054" s="147">
        <v>46185.0</v>
      </c>
      <c r="B1054" s="46"/>
      <c r="C1054" s="44"/>
      <c r="D1054" s="181" t="s">
        <v>33637</v>
      </c>
      <c r="E1054" s="100"/>
      <c r="F1054" s="112" t="str">
        <f t="shared" si="1"/>
        <v>FELIPE ALEJANDRO TORRES BOASSI </v>
      </c>
      <c r="G1054" s="100" t="s">
        <v>10717</v>
      </c>
      <c r="H1054" s="190"/>
      <c r="I1054" s="27"/>
      <c r="J1054" s="191" t="s">
        <v>14</v>
      </c>
      <c r="K1054" s="28"/>
    </row>
    <row r="1055" ht="22.5" customHeight="1">
      <c r="A1055" s="147">
        <v>46185.0</v>
      </c>
      <c r="B1055" s="46"/>
      <c r="C1055" s="44" t="s">
        <v>33638</v>
      </c>
      <c r="D1055" s="181" t="s">
        <v>33639</v>
      </c>
      <c r="E1055" s="100"/>
      <c r="F1055" s="112" t="str">
        <f t="shared" si="1"/>
        <v>LORENZO ALEJANDRO HROMIC CORNEJO </v>
      </c>
      <c r="G1055" s="100" t="s">
        <v>33640</v>
      </c>
      <c r="H1055" s="39" t="s">
        <v>12</v>
      </c>
      <c r="I1055" s="27"/>
      <c r="J1055" s="189" t="s">
        <v>26</v>
      </c>
      <c r="K1055" s="28"/>
    </row>
    <row r="1056" ht="22.5" customHeight="1">
      <c r="A1056" s="147">
        <v>46185.0</v>
      </c>
      <c r="B1056" s="46"/>
      <c r="C1056" s="44"/>
      <c r="D1056" s="181" t="s">
        <v>33641</v>
      </c>
      <c r="E1056" s="100"/>
      <c r="F1056" s="112" t="str">
        <f t="shared" si="1"/>
        <v>CAROLINA ALEJANDRA TORRES PINTO </v>
      </c>
      <c r="G1056" s="100" t="s">
        <v>33642</v>
      </c>
      <c r="H1056" s="190"/>
      <c r="I1056" s="27"/>
      <c r="J1056" s="191" t="s">
        <v>14</v>
      </c>
      <c r="K1056" s="28"/>
    </row>
    <row r="1057" ht="22.5" customHeight="1">
      <c r="A1057" s="147">
        <v>46185.0</v>
      </c>
      <c r="B1057" s="46"/>
      <c r="C1057" s="44"/>
      <c r="D1057" s="181" t="s">
        <v>33643</v>
      </c>
      <c r="E1057" s="100"/>
      <c r="F1057" s="112" t="str">
        <f t="shared" si="1"/>
        <v>LEONARDO HERNÁN MORALES MONTERO </v>
      </c>
      <c r="G1057" s="100" t="s">
        <v>33644</v>
      </c>
      <c r="H1057" s="190"/>
      <c r="I1057" s="27"/>
      <c r="J1057" s="191" t="s">
        <v>14</v>
      </c>
      <c r="K1057" s="28"/>
    </row>
    <row r="1058" ht="22.5" customHeight="1">
      <c r="A1058" s="147">
        <v>46185.0</v>
      </c>
      <c r="B1058" s="46"/>
      <c r="C1058" s="44"/>
      <c r="D1058" s="181" t="s">
        <v>33645</v>
      </c>
      <c r="E1058" s="100"/>
      <c r="F1058" s="112" t="str">
        <f t="shared" si="1"/>
        <v>MAURICIO ANDRE PIÑONES GARAY </v>
      </c>
      <c r="G1058" s="100" t="s">
        <v>33646</v>
      </c>
      <c r="H1058" s="39" t="s">
        <v>12</v>
      </c>
      <c r="I1058" s="27"/>
      <c r="J1058" s="191" t="s">
        <v>14</v>
      </c>
      <c r="K1058" s="28"/>
    </row>
    <row r="1059" ht="22.5" customHeight="1">
      <c r="A1059" s="147">
        <v>46185.0</v>
      </c>
      <c r="B1059" s="46"/>
      <c r="C1059" s="44" t="s">
        <v>122</v>
      </c>
      <c r="D1059" s="181" t="s">
        <v>33647</v>
      </c>
      <c r="E1059" s="100"/>
      <c r="F1059" s="112" t="str">
        <f t="shared" si="1"/>
        <v>PATRICIA HORTENCIA CORREA CANELO </v>
      </c>
      <c r="G1059" s="100" t="s">
        <v>33648</v>
      </c>
      <c r="H1059" s="190"/>
      <c r="I1059" s="27"/>
      <c r="J1059" s="189" t="s">
        <v>21</v>
      </c>
      <c r="K1059" s="28"/>
    </row>
    <row r="1060" ht="22.5" customHeight="1">
      <c r="A1060" s="147">
        <v>46185.0</v>
      </c>
      <c r="B1060" s="46"/>
      <c r="C1060" s="44"/>
      <c r="D1060" s="181" t="s">
        <v>33649</v>
      </c>
      <c r="E1060" s="100"/>
      <c r="F1060" s="112" t="str">
        <f t="shared" si="1"/>
        <v>VIVIANA PATRICIA FARÍAS MÉNDEZ </v>
      </c>
      <c r="G1060" s="100" t="s">
        <v>9471</v>
      </c>
      <c r="H1060" s="190"/>
      <c r="I1060" s="27"/>
      <c r="J1060" s="191" t="s">
        <v>14</v>
      </c>
      <c r="K1060" s="28"/>
    </row>
    <row r="1061" ht="22.5" customHeight="1">
      <c r="A1061" s="147">
        <v>46185.0</v>
      </c>
      <c r="B1061" s="46"/>
      <c r="C1061" s="44"/>
      <c r="D1061" s="181" t="s">
        <v>33650</v>
      </c>
      <c r="E1061" s="100"/>
      <c r="F1061" s="112" t="str">
        <f t="shared" si="1"/>
        <v>ALEXIS ESTEBAN FUENTES CARRASCO </v>
      </c>
      <c r="G1061" s="100" t="s">
        <v>33651</v>
      </c>
      <c r="H1061" s="190"/>
      <c r="I1061" s="27"/>
      <c r="J1061" s="191" t="s">
        <v>14</v>
      </c>
      <c r="K1061" s="28"/>
    </row>
    <row r="1062" ht="22.5" customHeight="1">
      <c r="A1062" s="147">
        <v>46185.0</v>
      </c>
      <c r="B1062" s="46"/>
      <c r="C1062" s="44"/>
      <c r="D1062" s="181" t="s">
        <v>33652</v>
      </c>
      <c r="E1062" s="100"/>
      <c r="F1062" s="112" t="str">
        <f t="shared" si="1"/>
        <v>EGLYSMAR EGREIBYS ARAMACUTO GONZALEZ </v>
      </c>
      <c r="G1062" s="100" t="s">
        <v>22509</v>
      </c>
      <c r="H1062" s="39" t="s">
        <v>12</v>
      </c>
      <c r="I1062" s="27"/>
      <c r="J1062" s="191" t="s">
        <v>14</v>
      </c>
      <c r="K1062" s="28"/>
    </row>
    <row r="1063" ht="22.5" customHeight="1">
      <c r="A1063" s="147">
        <v>46185.0</v>
      </c>
      <c r="B1063" s="46"/>
      <c r="C1063" s="44"/>
      <c r="D1063" s="181" t="s">
        <v>33653</v>
      </c>
      <c r="E1063" s="100"/>
      <c r="F1063" s="112" t="str">
        <f t="shared" si="1"/>
        <v>ESTEBAN ANDRÉS PACHECO PACHECO </v>
      </c>
      <c r="G1063" s="100" t="s">
        <v>33654</v>
      </c>
      <c r="H1063" s="39" t="s">
        <v>12</v>
      </c>
      <c r="I1063" s="27"/>
      <c r="J1063" s="191" t="s">
        <v>14</v>
      </c>
      <c r="K1063" s="28"/>
    </row>
    <row r="1064" ht="22.5" customHeight="1">
      <c r="A1064" s="147">
        <v>46185.0</v>
      </c>
      <c r="B1064" s="46"/>
      <c r="C1064" s="44"/>
      <c r="D1064" s="181" t="s">
        <v>33655</v>
      </c>
      <c r="E1064" s="100"/>
      <c r="F1064" s="112" t="str">
        <f t="shared" si="1"/>
        <v>JOSE GERVACIO SALAZAR CORVO </v>
      </c>
      <c r="G1064" s="100" t="s">
        <v>33656</v>
      </c>
      <c r="H1064" s="190"/>
      <c r="I1064" s="27"/>
      <c r="J1064" s="191" t="s">
        <v>14</v>
      </c>
      <c r="K1064" s="28"/>
    </row>
    <row r="1065" ht="22.5" customHeight="1">
      <c r="A1065" s="147">
        <v>46185.0</v>
      </c>
      <c r="B1065" s="46"/>
      <c r="C1065" s="44"/>
      <c r="D1065" s="181" t="s">
        <v>33657</v>
      </c>
      <c r="E1065" s="100"/>
      <c r="F1065" s="112" t="str">
        <f t="shared" si="1"/>
        <v>NYLCE CATALINA ROJAS CORTEZ </v>
      </c>
      <c r="G1065" s="100" t="s">
        <v>33658</v>
      </c>
      <c r="H1065" s="39" t="s">
        <v>12</v>
      </c>
      <c r="I1065" s="27"/>
      <c r="J1065" s="191" t="s">
        <v>14</v>
      </c>
      <c r="K1065" s="28"/>
    </row>
    <row r="1066" ht="22.5" customHeight="1">
      <c r="A1066" s="147">
        <v>46185.0</v>
      </c>
      <c r="B1066" s="46"/>
      <c r="C1066" s="44"/>
      <c r="D1066" s="181" t="s">
        <v>33659</v>
      </c>
      <c r="E1066" s="100"/>
      <c r="F1066" s="112" t="str">
        <f t="shared" si="1"/>
        <v>MARTINA ELIANA MARCELLINI YUS </v>
      </c>
      <c r="G1066" s="100" t="s">
        <v>33660</v>
      </c>
      <c r="H1066" s="190"/>
      <c r="I1066" s="27"/>
      <c r="J1066" s="191" t="s">
        <v>14</v>
      </c>
      <c r="K1066" s="28"/>
    </row>
    <row r="1067" ht="22.5" customHeight="1">
      <c r="A1067" s="147">
        <v>46185.0</v>
      </c>
      <c r="B1067" s="46"/>
      <c r="C1067" s="44"/>
      <c r="D1067" s="181" t="s">
        <v>33661</v>
      </c>
      <c r="E1067" s="100"/>
      <c r="F1067" s="112" t="str">
        <f t="shared" si="1"/>
        <v>KIMBERLY XIOMARA SILVA TACONI </v>
      </c>
      <c r="G1067" s="100" t="s">
        <v>33662</v>
      </c>
      <c r="H1067" s="190"/>
      <c r="I1067" s="27"/>
      <c r="J1067" s="191" t="s">
        <v>14</v>
      </c>
      <c r="K1067" s="28"/>
    </row>
    <row r="1068" ht="22.5" customHeight="1">
      <c r="A1068" s="147">
        <v>46185.0</v>
      </c>
      <c r="B1068" s="46"/>
      <c r="C1068" s="44"/>
      <c r="D1068" s="181" t="s">
        <v>21448</v>
      </c>
      <c r="E1068" s="100"/>
      <c r="F1068" s="112" t="str">
        <f t="shared" si="1"/>
        <v>BAYRON RENATO NAVARRO DÍAZ </v>
      </c>
      <c r="G1068" s="100" t="s">
        <v>21449</v>
      </c>
      <c r="H1068" s="39" t="s">
        <v>12</v>
      </c>
      <c r="I1068" s="27"/>
      <c r="J1068" s="191" t="s">
        <v>14</v>
      </c>
      <c r="K1068" s="28"/>
    </row>
    <row r="1069" ht="22.5" customHeight="1">
      <c r="A1069" s="147">
        <v>46185.0</v>
      </c>
      <c r="B1069" s="46"/>
      <c r="C1069" s="44" t="s">
        <v>1542</v>
      </c>
      <c r="D1069" s="181" t="s">
        <v>33663</v>
      </c>
      <c r="E1069" s="100"/>
      <c r="F1069" s="112" t="str">
        <f t="shared" si="1"/>
        <v>JOSELIN ANDREA PEREZ VALENCIA </v>
      </c>
      <c r="G1069" s="100" t="s">
        <v>33664</v>
      </c>
      <c r="H1069" s="39" t="s">
        <v>12</v>
      </c>
      <c r="I1069" s="27"/>
      <c r="J1069" s="189" t="s">
        <v>21</v>
      </c>
      <c r="K1069" s="23" t="s">
        <v>15</v>
      </c>
    </row>
    <row r="1070" ht="22.5" customHeight="1">
      <c r="A1070" s="147">
        <v>46185.0</v>
      </c>
      <c r="B1070" s="46"/>
      <c r="C1070" s="44"/>
      <c r="D1070" s="181" t="s">
        <v>33665</v>
      </c>
      <c r="E1070" s="100"/>
      <c r="F1070" s="112" t="str">
        <f t="shared" si="1"/>
        <v>RICARDO JORGE RUIZ-TAGLE PIZARRO </v>
      </c>
      <c r="G1070" s="100" t="s">
        <v>33666</v>
      </c>
      <c r="H1070" s="190"/>
      <c r="I1070" s="27"/>
      <c r="J1070" s="191" t="s">
        <v>14</v>
      </c>
      <c r="K1070" s="28"/>
    </row>
    <row r="1071" ht="22.5" customHeight="1">
      <c r="A1071" s="147">
        <v>46185.0</v>
      </c>
      <c r="B1071" s="46"/>
      <c r="C1071" s="44"/>
      <c r="D1071" s="181" t="s">
        <v>33667</v>
      </c>
      <c r="E1071" s="100"/>
      <c r="F1071" s="112" t="str">
        <f t="shared" si="1"/>
        <v>FELNEITH TOMAS GOMEZ ROBERTIZ </v>
      </c>
      <c r="G1071" s="100" t="s">
        <v>33668</v>
      </c>
      <c r="H1071" s="190"/>
      <c r="I1071" s="27"/>
      <c r="J1071" s="191" t="s">
        <v>17</v>
      </c>
      <c r="K1071" s="28"/>
    </row>
    <row r="1072" ht="22.5" customHeight="1">
      <c r="A1072" s="147">
        <v>46185.0</v>
      </c>
      <c r="B1072" s="46"/>
      <c r="C1072" s="44"/>
      <c r="D1072" s="181" t="s">
        <v>33669</v>
      </c>
      <c r="E1072" s="100"/>
      <c r="F1072" s="112" t="str">
        <f t="shared" si="1"/>
        <v>NAYARETT MILLARAY RAMÍREZ YÁÑEZ </v>
      </c>
      <c r="G1072" s="100" t="s">
        <v>33670</v>
      </c>
      <c r="H1072" s="39" t="s">
        <v>12</v>
      </c>
      <c r="I1072" s="27"/>
      <c r="J1072" s="191" t="s">
        <v>14</v>
      </c>
      <c r="K1072" s="28"/>
    </row>
    <row r="1073" ht="22.5" customHeight="1">
      <c r="A1073" s="147">
        <v>46185.0</v>
      </c>
      <c r="B1073" s="46"/>
      <c r="C1073" s="44"/>
      <c r="D1073" s="181" t="s">
        <v>33671</v>
      </c>
      <c r="E1073" s="100"/>
      <c r="F1073" s="112" t="str">
        <f t="shared" si="1"/>
        <v>JURGEN HUNTER MEYER ÁLVAREZ </v>
      </c>
      <c r="G1073" s="100" t="s">
        <v>33672</v>
      </c>
      <c r="H1073" s="190"/>
      <c r="I1073" s="27"/>
      <c r="J1073" s="191" t="s">
        <v>14</v>
      </c>
      <c r="K1073" s="28"/>
    </row>
    <row r="1074" ht="22.5" customHeight="1">
      <c r="A1074" s="147">
        <v>46185.0</v>
      </c>
      <c r="B1074" s="46"/>
      <c r="C1074" s="44"/>
      <c r="D1074" s="181" t="s">
        <v>33673</v>
      </c>
      <c r="E1074" s="100"/>
      <c r="F1074" s="112" t="str">
        <f t="shared" si="1"/>
        <v>JORGE ANDRÉS PÉREZ ANDAUR </v>
      </c>
      <c r="G1074" s="100" t="s">
        <v>33674</v>
      </c>
      <c r="H1074" s="39" t="s">
        <v>12</v>
      </c>
      <c r="I1074" s="27"/>
      <c r="J1074" s="191" t="s">
        <v>14</v>
      </c>
      <c r="K1074" s="28"/>
    </row>
    <row r="1075" ht="22.5" customHeight="1">
      <c r="A1075" s="147">
        <v>46185.0</v>
      </c>
      <c r="B1075" s="46"/>
      <c r="C1075" s="44"/>
      <c r="D1075" s="181" t="s">
        <v>33675</v>
      </c>
      <c r="E1075" s="100"/>
      <c r="F1075" s="112" t="str">
        <f t="shared" si="1"/>
        <v>MARÍA FERNANDA MENDOZA RIFFO </v>
      </c>
      <c r="G1075" s="100" t="s">
        <v>33676</v>
      </c>
      <c r="H1075" s="39" t="s">
        <v>12</v>
      </c>
      <c r="I1075" s="27"/>
      <c r="J1075" s="191" t="s">
        <v>14</v>
      </c>
      <c r="K1075" s="28"/>
    </row>
    <row r="1076" ht="22.5" customHeight="1">
      <c r="A1076" s="147">
        <v>46185.0</v>
      </c>
      <c r="B1076" s="46"/>
      <c r="C1076" s="44"/>
      <c r="D1076" s="181" t="s">
        <v>33677</v>
      </c>
      <c r="E1076" s="100"/>
      <c r="F1076" s="112" t="str">
        <f t="shared" si="1"/>
        <v>CHRISTOPHER PATRICIO HERNÁNDEZ VALENZUELA </v>
      </c>
      <c r="G1076" s="100" t="s">
        <v>19892</v>
      </c>
      <c r="H1076" s="39" t="s">
        <v>12</v>
      </c>
      <c r="I1076" s="27"/>
      <c r="J1076" s="191" t="s">
        <v>14</v>
      </c>
      <c r="K1076" s="28"/>
    </row>
    <row r="1077" ht="22.5" customHeight="1">
      <c r="A1077" s="147">
        <v>46185.0</v>
      </c>
      <c r="B1077" s="46"/>
      <c r="C1077" s="44"/>
      <c r="D1077" s="181" t="s">
        <v>27409</v>
      </c>
      <c r="E1077" s="100"/>
      <c r="F1077" s="112" t="str">
        <f t="shared" si="1"/>
        <v>MARCOS ANTONIO SOTO ALVARADO </v>
      </c>
      <c r="G1077" s="100" t="s">
        <v>27410</v>
      </c>
      <c r="H1077" s="39" t="s">
        <v>12</v>
      </c>
      <c r="I1077" s="27"/>
      <c r="J1077" s="189" t="s">
        <v>17</v>
      </c>
      <c r="K1077" s="23" t="s">
        <v>30</v>
      </c>
    </row>
    <row r="1078" ht="22.5" customHeight="1">
      <c r="A1078" s="147">
        <v>46185.0</v>
      </c>
      <c r="B1078" s="46"/>
      <c r="C1078" s="44"/>
      <c r="D1078" s="181" t="s">
        <v>33678</v>
      </c>
      <c r="E1078" s="100"/>
      <c r="F1078" s="112" t="str">
        <f t="shared" si="1"/>
        <v>PABLO ESTEBAN GANGAS TORO </v>
      </c>
      <c r="G1078" s="100" t="s">
        <v>33679</v>
      </c>
      <c r="H1078" s="39" t="s">
        <v>12</v>
      </c>
      <c r="I1078" s="27"/>
      <c r="J1078" s="191" t="s">
        <v>14</v>
      </c>
      <c r="K1078" s="28"/>
    </row>
    <row r="1079" ht="22.5" customHeight="1">
      <c r="A1079" s="147">
        <v>46185.0</v>
      </c>
      <c r="B1079" s="46"/>
      <c r="C1079" s="44"/>
      <c r="D1079" s="181" t="s">
        <v>33680</v>
      </c>
      <c r="E1079" s="100"/>
      <c r="F1079" s="112" t="str">
        <f t="shared" si="1"/>
        <v>MIGUEL ALEJANDRO HERNÁNDEZ HERRERA </v>
      </c>
      <c r="G1079" s="100" t="s">
        <v>12793</v>
      </c>
      <c r="H1079" s="39" t="s">
        <v>12</v>
      </c>
      <c r="I1079" s="27"/>
      <c r="J1079" s="191" t="s">
        <v>14</v>
      </c>
      <c r="K1079" s="28"/>
    </row>
    <row r="1080" ht="22.5" customHeight="1">
      <c r="A1080" s="147">
        <v>46185.0</v>
      </c>
      <c r="B1080" s="46"/>
      <c r="C1080" s="46" t="s">
        <v>1312</v>
      </c>
      <c r="D1080" s="181" t="s">
        <v>33681</v>
      </c>
      <c r="E1080" s="100"/>
      <c r="F1080" s="112" t="str">
        <f t="shared" si="1"/>
        <v>DAMARIS ALEJANDRA CASTRO ILLANES </v>
      </c>
      <c r="G1080" s="100" t="s">
        <v>33682</v>
      </c>
      <c r="H1080" s="190"/>
      <c r="I1080" s="27"/>
      <c r="J1080" s="189" t="s">
        <v>26</v>
      </c>
      <c r="K1080" s="28"/>
    </row>
    <row r="1081" ht="22.5" customHeight="1">
      <c r="A1081" s="147">
        <v>46185.0</v>
      </c>
      <c r="B1081" s="15"/>
      <c r="C1081" s="44"/>
      <c r="D1081" s="181" t="s">
        <v>33683</v>
      </c>
      <c r="E1081" s="100"/>
      <c r="F1081" s="112" t="str">
        <f t="shared" si="1"/>
        <v>ÁMARIS VALENTINA GONZÁLEZ CASTRO </v>
      </c>
      <c r="G1081" s="100" t="s">
        <v>33684</v>
      </c>
      <c r="H1081" s="39" t="s">
        <v>12</v>
      </c>
      <c r="I1081" s="27"/>
      <c r="J1081" s="191" t="s">
        <v>14</v>
      </c>
      <c r="K1081" s="28"/>
    </row>
    <row r="1082" ht="22.5" customHeight="1">
      <c r="A1082" s="147">
        <v>46185.0</v>
      </c>
      <c r="B1082" s="15"/>
      <c r="C1082" s="44"/>
      <c r="D1082" s="181" t="s">
        <v>33685</v>
      </c>
      <c r="E1082" s="100"/>
      <c r="F1082" s="112" t="str">
        <f t="shared" si="1"/>
        <v>HÉCTOR BENJAMÍN MUÑOZ VEAS </v>
      </c>
      <c r="G1082" s="100" t="s">
        <v>33686</v>
      </c>
      <c r="H1082" s="39" t="s">
        <v>12</v>
      </c>
      <c r="I1082" s="27"/>
      <c r="J1082" s="191" t="s">
        <v>14</v>
      </c>
      <c r="K1082" s="28"/>
    </row>
    <row r="1083" ht="22.5" customHeight="1">
      <c r="A1083" s="147">
        <v>46185.0</v>
      </c>
      <c r="B1083" s="15"/>
      <c r="C1083" s="44" t="s">
        <v>228</v>
      </c>
      <c r="D1083" s="181" t="s">
        <v>33687</v>
      </c>
      <c r="E1083" s="100"/>
      <c r="F1083" s="112" t="str">
        <f t="shared" si="1"/>
        <v>CLAUDIA BERNARDITA ARAYA MORENO </v>
      </c>
      <c r="G1083" s="100" t="s">
        <v>33688</v>
      </c>
      <c r="H1083" s="39" t="s">
        <v>12</v>
      </c>
      <c r="I1083" s="27"/>
      <c r="J1083" s="189" t="s">
        <v>21</v>
      </c>
      <c r="K1083" s="23" t="s">
        <v>15</v>
      </c>
    </row>
    <row r="1084" ht="22.5" customHeight="1">
      <c r="A1084" s="147">
        <v>46185.0</v>
      </c>
      <c r="B1084" s="15"/>
      <c r="C1084" s="44">
        <v>43252.0</v>
      </c>
      <c r="D1084" s="181" t="s">
        <v>33689</v>
      </c>
      <c r="E1084" s="100"/>
      <c r="F1084" s="112" t="str">
        <f t="shared" si="1"/>
        <v>LUIS ALBERTO TORRES LARA </v>
      </c>
      <c r="G1084" s="100" t="s">
        <v>6414</v>
      </c>
      <c r="H1084" s="190"/>
      <c r="I1084" s="27"/>
      <c r="J1084" s="189" t="s">
        <v>17</v>
      </c>
      <c r="K1084" s="28"/>
    </row>
    <row r="1085" ht="22.5" customHeight="1">
      <c r="A1085" s="147">
        <v>46185.0</v>
      </c>
      <c r="B1085" s="15"/>
      <c r="C1085" s="44" t="s">
        <v>106</v>
      </c>
      <c r="D1085" s="181" t="s">
        <v>33690</v>
      </c>
      <c r="E1085" s="100"/>
      <c r="F1085" s="112" t="str">
        <f t="shared" si="1"/>
        <v>KARINA ANDREA QUIÑONES SILVA </v>
      </c>
      <c r="G1085" s="100" t="s">
        <v>33691</v>
      </c>
      <c r="H1085" s="190"/>
      <c r="I1085" s="27"/>
      <c r="J1085" s="189" t="s">
        <v>21</v>
      </c>
      <c r="K1085" s="28"/>
    </row>
    <row r="1086" ht="22.5" customHeight="1">
      <c r="A1086" s="147">
        <v>46185.0</v>
      </c>
      <c r="B1086" s="15"/>
      <c r="C1086" s="44" t="s">
        <v>122</v>
      </c>
      <c r="D1086" s="181" t="s">
        <v>33692</v>
      </c>
      <c r="E1086" s="100"/>
      <c r="F1086" s="112" t="str">
        <f t="shared" si="1"/>
        <v>CAMILA DANIELA CALDERÓN DOSQUE </v>
      </c>
      <c r="G1086" s="100" t="s">
        <v>33693</v>
      </c>
      <c r="H1086" s="39" t="s">
        <v>12</v>
      </c>
      <c r="I1086" s="27"/>
      <c r="J1086" s="189" t="s">
        <v>21</v>
      </c>
      <c r="K1086" s="23" t="s">
        <v>15</v>
      </c>
    </row>
    <row r="1087" ht="22.5" customHeight="1">
      <c r="A1087" s="147">
        <v>46185.0</v>
      </c>
      <c r="B1087" s="15"/>
      <c r="C1087" s="44"/>
      <c r="D1087" s="181" t="s">
        <v>33694</v>
      </c>
      <c r="E1087" s="100"/>
      <c r="F1087" s="112" t="str">
        <f t="shared" si="1"/>
        <v>JESSICA ELIZABETH ILUFI VIELMA </v>
      </c>
      <c r="G1087" s="100" t="s">
        <v>33695</v>
      </c>
      <c r="H1087" s="39" t="s">
        <v>12</v>
      </c>
      <c r="I1087" s="27"/>
      <c r="J1087" s="191" t="s">
        <v>14</v>
      </c>
      <c r="K1087" s="28"/>
    </row>
    <row r="1088" ht="22.5" customHeight="1">
      <c r="A1088" s="147">
        <v>46185.0</v>
      </c>
      <c r="B1088" s="15"/>
      <c r="C1088" s="44"/>
      <c r="D1088" s="181" t="s">
        <v>33696</v>
      </c>
      <c r="E1088" s="100"/>
      <c r="F1088" s="112" t="str">
        <f t="shared" si="1"/>
        <v>RAÚL ESTEBAN CABRERA ALVARADO </v>
      </c>
      <c r="G1088" s="100" t="s">
        <v>33697</v>
      </c>
      <c r="H1088" s="39" t="s">
        <v>12</v>
      </c>
      <c r="I1088" s="27"/>
      <c r="J1088" s="189" t="s">
        <v>14</v>
      </c>
      <c r="K1088" s="28"/>
    </row>
    <row r="1089" ht="22.5" customHeight="1">
      <c r="A1089" s="147">
        <v>46185.0</v>
      </c>
      <c r="B1089" s="15"/>
      <c r="C1089" s="44"/>
      <c r="D1089" s="181" t="s">
        <v>33698</v>
      </c>
      <c r="E1089" s="100"/>
      <c r="F1089" s="112" t="str">
        <f t="shared" si="1"/>
        <v>OSCAR PATRICIO ARAVENA SÁEZ </v>
      </c>
      <c r="G1089" s="100" t="s">
        <v>33699</v>
      </c>
      <c r="H1089" s="39" t="s">
        <v>12</v>
      </c>
      <c r="I1089" s="27"/>
      <c r="J1089" s="189" t="s">
        <v>14</v>
      </c>
      <c r="K1089" s="28"/>
    </row>
    <row r="1090" ht="22.5" customHeight="1">
      <c r="A1090" s="147">
        <v>46185.0</v>
      </c>
      <c r="B1090" s="15"/>
      <c r="C1090" s="44"/>
      <c r="D1090" s="181" t="s">
        <v>33700</v>
      </c>
      <c r="E1090" s="100"/>
      <c r="F1090" s="112" t="str">
        <f t="shared" si="1"/>
        <v>JEAN CARLO ESPEJO SILVA </v>
      </c>
      <c r="G1090" s="100" t="s">
        <v>33701</v>
      </c>
      <c r="H1090" s="39" t="s">
        <v>12</v>
      </c>
      <c r="I1090" s="27"/>
      <c r="J1090" s="189" t="s">
        <v>14</v>
      </c>
      <c r="K1090" s="28"/>
    </row>
    <row r="1091" ht="22.5" customHeight="1">
      <c r="A1091" s="147">
        <v>46185.0</v>
      </c>
      <c r="B1091" s="15"/>
      <c r="C1091" s="44"/>
      <c r="D1091" s="181" t="s">
        <v>33702</v>
      </c>
      <c r="E1091" s="100"/>
      <c r="F1091" s="112" t="str">
        <f t="shared" si="1"/>
        <v>FRANCISCO JESÚS BERNAL CASTILLO </v>
      </c>
      <c r="G1091" s="100" t="s">
        <v>2431</v>
      </c>
      <c r="H1091" s="39" t="s">
        <v>12</v>
      </c>
      <c r="I1091" s="27"/>
      <c r="J1091" s="189" t="s">
        <v>14</v>
      </c>
      <c r="K1091" s="28"/>
    </row>
    <row r="1092" ht="22.5" customHeight="1">
      <c r="A1092" s="147">
        <v>46185.0</v>
      </c>
      <c r="B1092" s="15"/>
      <c r="C1092" s="44"/>
      <c r="D1092" s="181" t="s">
        <v>33703</v>
      </c>
      <c r="E1092" s="100"/>
      <c r="F1092" s="112" t="str">
        <f t="shared" si="1"/>
        <v>JOSEFINA BELÉN OTEÍZA ULLOA </v>
      </c>
      <c r="G1092" s="100" t="s">
        <v>33704</v>
      </c>
      <c r="H1092" s="190"/>
      <c r="I1092" s="27"/>
      <c r="J1092" s="189" t="s">
        <v>14</v>
      </c>
      <c r="K1092" s="28"/>
    </row>
    <row r="1093" ht="22.5" customHeight="1">
      <c r="A1093" s="147">
        <v>46185.0</v>
      </c>
      <c r="B1093" s="15"/>
      <c r="C1093" s="44"/>
      <c r="D1093" s="181" t="s">
        <v>33705</v>
      </c>
      <c r="E1093" s="100"/>
      <c r="F1093" s="112" t="str">
        <f t="shared" si="1"/>
        <v>LEDERITS GRACE CASTILLO VARAS </v>
      </c>
      <c r="G1093" s="100" t="s">
        <v>33706</v>
      </c>
      <c r="H1093" s="39" t="s">
        <v>12</v>
      </c>
      <c r="I1093" s="27"/>
      <c r="J1093" s="189" t="s">
        <v>14</v>
      </c>
      <c r="K1093" s="28"/>
    </row>
    <row r="1094" ht="22.5" customHeight="1">
      <c r="A1094" s="147">
        <v>46185.0</v>
      </c>
      <c r="B1094" s="15"/>
      <c r="C1094" s="44"/>
      <c r="D1094" s="181" t="s">
        <v>33707</v>
      </c>
      <c r="E1094" s="100"/>
      <c r="F1094" s="112" t="str">
        <f t="shared" si="1"/>
        <v>MARÍA JOSÉ PAVEZ ÁLVAREZ </v>
      </c>
      <c r="G1094" s="100" t="s">
        <v>33708</v>
      </c>
      <c r="H1094" s="39" t="s">
        <v>12</v>
      </c>
      <c r="I1094" s="27"/>
      <c r="J1094" s="189" t="s">
        <v>14</v>
      </c>
      <c r="K1094" s="28"/>
    </row>
    <row r="1095" ht="22.5" customHeight="1">
      <c r="A1095" s="147">
        <v>46185.0</v>
      </c>
      <c r="B1095" s="15"/>
      <c r="C1095" s="44"/>
      <c r="D1095" s="181" t="s">
        <v>33709</v>
      </c>
      <c r="E1095" s="100"/>
      <c r="F1095" s="112" t="str">
        <f t="shared" si="1"/>
        <v>BENJAMIN IGNACIO ESPINOZA ESPINOZA </v>
      </c>
      <c r="G1095" s="100" t="s">
        <v>33710</v>
      </c>
      <c r="H1095" s="39" t="s">
        <v>12</v>
      </c>
      <c r="I1095" s="27"/>
      <c r="J1095" s="189" t="s">
        <v>14</v>
      </c>
      <c r="K1095" s="28"/>
    </row>
    <row r="1096" ht="22.5" customHeight="1">
      <c r="A1096" s="147">
        <v>46185.0</v>
      </c>
      <c r="B1096" s="15"/>
      <c r="C1096" s="44"/>
      <c r="D1096" s="181" t="s">
        <v>33711</v>
      </c>
      <c r="E1096" s="100"/>
      <c r="F1096" s="112" t="str">
        <f t="shared" si="1"/>
        <v>LEÓN NARCISO MÁRQUEZ GARZÓN </v>
      </c>
      <c r="G1096" s="100" t="s">
        <v>33712</v>
      </c>
      <c r="H1096" s="39" t="s">
        <v>12</v>
      </c>
      <c r="I1096" s="27"/>
      <c r="J1096" s="189" t="s">
        <v>14</v>
      </c>
      <c r="K1096" s="28"/>
    </row>
    <row r="1097" ht="22.5" customHeight="1">
      <c r="A1097" s="147">
        <v>46185.0</v>
      </c>
      <c r="B1097" s="15"/>
      <c r="C1097" s="46" t="s">
        <v>122</v>
      </c>
      <c r="D1097" s="181" t="s">
        <v>33713</v>
      </c>
      <c r="E1097" s="100"/>
      <c r="F1097" s="112" t="str">
        <f t="shared" si="1"/>
        <v>LUIS GUILLERMO BELTRÁN ROJAS </v>
      </c>
      <c r="G1097" s="100" t="s">
        <v>33714</v>
      </c>
      <c r="H1097" s="190"/>
      <c r="I1097" s="27"/>
      <c r="J1097" s="189" t="s">
        <v>21</v>
      </c>
      <c r="K1097" s="28"/>
    </row>
    <row r="1098" ht="22.5" customHeight="1">
      <c r="A1098" s="147">
        <v>46185.0</v>
      </c>
      <c r="B1098" s="15"/>
      <c r="C1098" s="46" t="s">
        <v>546</v>
      </c>
      <c r="D1098" s="181" t="s">
        <v>33715</v>
      </c>
      <c r="E1098" s="100"/>
      <c r="F1098" s="112" t="str">
        <f t="shared" si="1"/>
        <v>MARCOS MAURICIO NORAMBUENA CASTRO </v>
      </c>
      <c r="G1098" s="100" t="s">
        <v>33716</v>
      </c>
      <c r="H1098" s="190"/>
      <c r="I1098" s="27"/>
      <c r="J1098" s="189" t="s">
        <v>21</v>
      </c>
      <c r="K1098" s="28"/>
    </row>
    <row r="1099" ht="22.5" customHeight="1">
      <c r="A1099" s="147">
        <v>46185.0</v>
      </c>
      <c r="B1099" s="15"/>
      <c r="C1099" s="46" t="s">
        <v>122</v>
      </c>
      <c r="D1099" s="181" t="s">
        <v>33717</v>
      </c>
      <c r="E1099" s="100"/>
      <c r="F1099" s="112" t="str">
        <f t="shared" si="1"/>
        <v>SUSANA ALEJANDRA URIBE SANHUEZA </v>
      </c>
      <c r="G1099" s="100" t="s">
        <v>33718</v>
      </c>
      <c r="H1099" s="39" t="s">
        <v>12</v>
      </c>
      <c r="I1099" s="27"/>
      <c r="J1099" s="189" t="s">
        <v>21</v>
      </c>
      <c r="K1099" s="23" t="s">
        <v>15</v>
      </c>
    </row>
    <row r="1100" ht="22.5" customHeight="1">
      <c r="A1100" s="147">
        <v>46185.0</v>
      </c>
      <c r="B1100" s="15"/>
      <c r="C1100" s="44"/>
      <c r="D1100" s="181" t="s">
        <v>33719</v>
      </c>
      <c r="E1100" s="100"/>
      <c r="F1100" s="112" t="str">
        <f t="shared" si="1"/>
        <v>ILSIA ANDREA PAINEFILO SOTO </v>
      </c>
      <c r="G1100" s="100" t="s">
        <v>11011</v>
      </c>
      <c r="H1100" s="39" t="s">
        <v>12</v>
      </c>
      <c r="I1100" s="27"/>
      <c r="J1100" s="189" t="s">
        <v>14</v>
      </c>
      <c r="K1100" s="28"/>
    </row>
    <row r="1101" ht="22.5" customHeight="1">
      <c r="A1101" s="147">
        <v>46185.0</v>
      </c>
      <c r="B1101" s="46"/>
      <c r="C1101" s="46" t="s">
        <v>106</v>
      </c>
      <c r="D1101" s="181" t="s">
        <v>33720</v>
      </c>
      <c r="E1101" s="100"/>
      <c r="F1101" s="112" t="str">
        <f t="shared" si="1"/>
        <v>LEONTINA ELIZABETH CALDERÓN OLIVARES </v>
      </c>
      <c r="G1101" s="100" t="s">
        <v>11198</v>
      </c>
      <c r="H1101" s="39" t="s">
        <v>12</v>
      </c>
      <c r="I1101" s="27"/>
      <c r="J1101" s="189" t="s">
        <v>21</v>
      </c>
      <c r="K1101" s="23" t="s">
        <v>15</v>
      </c>
    </row>
    <row r="1102" ht="22.5" customHeight="1">
      <c r="A1102" s="147">
        <v>46185.0</v>
      </c>
      <c r="B1102" s="15"/>
      <c r="C1102" s="44" t="s">
        <v>122</v>
      </c>
      <c r="D1102" s="181" t="s">
        <v>33721</v>
      </c>
      <c r="E1102" s="100"/>
      <c r="F1102" s="112" t="str">
        <f t="shared" si="1"/>
        <v>CARLA LORENA ÁLAMOS GARRIDO </v>
      </c>
      <c r="G1102" s="100" t="s">
        <v>33722</v>
      </c>
      <c r="H1102" s="39" t="s">
        <v>12</v>
      </c>
      <c r="I1102" s="27"/>
      <c r="J1102" s="189" t="s">
        <v>21</v>
      </c>
      <c r="K1102" s="23" t="s">
        <v>15</v>
      </c>
    </row>
    <row r="1103" ht="22.5" customHeight="1">
      <c r="A1103" s="147">
        <v>46185.0</v>
      </c>
      <c r="B1103" s="15"/>
      <c r="C1103" s="44"/>
      <c r="D1103" s="181" t="s">
        <v>33723</v>
      </c>
      <c r="E1103" s="100"/>
      <c r="F1103" s="112" t="str">
        <f t="shared" si="1"/>
        <v>MANUEL ALBERTO ARIAS GARNAHM </v>
      </c>
      <c r="G1103" s="100" t="s">
        <v>33724</v>
      </c>
      <c r="H1103" s="39" t="s">
        <v>12</v>
      </c>
      <c r="I1103" s="27"/>
      <c r="J1103" s="191" t="s">
        <v>17</v>
      </c>
      <c r="K1103" s="23" t="s">
        <v>15</v>
      </c>
    </row>
    <row r="1104" ht="22.5" customHeight="1">
      <c r="A1104" s="147">
        <v>46185.0</v>
      </c>
      <c r="B1104" s="15"/>
      <c r="C1104" s="44">
        <v>36557.0</v>
      </c>
      <c r="D1104" s="181" t="s">
        <v>33725</v>
      </c>
      <c r="E1104" s="100"/>
      <c r="F1104" s="112" t="str">
        <f t="shared" si="1"/>
        <v>EDUARDO FLORENTINO DONOSO ROSALES </v>
      </c>
      <c r="G1104" s="100" t="s">
        <v>33726</v>
      </c>
      <c r="H1104" s="190"/>
      <c r="I1104" s="27"/>
      <c r="J1104" s="191" t="s">
        <v>27</v>
      </c>
      <c r="K1104" s="28"/>
    </row>
    <row r="1105" ht="22.5" customHeight="1">
      <c r="A1105" s="147">
        <v>46185.0</v>
      </c>
      <c r="B1105" s="15"/>
      <c r="C1105" s="44" t="s">
        <v>60</v>
      </c>
      <c r="D1105" s="181" t="s">
        <v>33727</v>
      </c>
      <c r="E1105" s="100"/>
      <c r="F1105" s="112" t="str">
        <f t="shared" si="1"/>
        <v>HÉCTOR ALEJANDRO CARVAJAL CLAVERO </v>
      </c>
      <c r="G1105" s="100" t="s">
        <v>33728</v>
      </c>
      <c r="H1105" s="39" t="s">
        <v>12</v>
      </c>
      <c r="I1105" s="27"/>
      <c r="J1105" s="189" t="s">
        <v>21</v>
      </c>
      <c r="K1105" s="23" t="s">
        <v>20</v>
      </c>
    </row>
    <row r="1106" ht="22.5" customHeight="1">
      <c r="A1106" s="147">
        <v>46185.0</v>
      </c>
      <c r="B1106" s="15"/>
      <c r="C1106" s="44" t="s">
        <v>13996</v>
      </c>
      <c r="D1106" s="181" t="s">
        <v>33729</v>
      </c>
      <c r="E1106" s="100"/>
      <c r="F1106" s="112" t="str">
        <f t="shared" si="1"/>
        <v>PATRICIO MANUEL SEGUNDO BARRIENTOS HUANCHICAY </v>
      </c>
      <c r="G1106" s="100" t="s">
        <v>33730</v>
      </c>
      <c r="H1106" s="190"/>
      <c r="I1106" s="27"/>
      <c r="J1106" s="189" t="s">
        <v>21</v>
      </c>
      <c r="K1106" s="28"/>
    </row>
    <row r="1107" ht="22.5" customHeight="1">
      <c r="A1107" s="147">
        <v>46185.0</v>
      </c>
      <c r="B1107" s="15"/>
      <c r="C1107" s="44"/>
      <c r="D1107" s="181" t="s">
        <v>33731</v>
      </c>
      <c r="E1107" s="100"/>
      <c r="F1107" s="112" t="str">
        <f t="shared" si="1"/>
        <v>SERGIO NICOLÁS TORRES MUÑOZ </v>
      </c>
      <c r="G1107" s="100" t="s">
        <v>33732</v>
      </c>
      <c r="H1107" s="39" t="s">
        <v>12</v>
      </c>
      <c r="I1107" s="27"/>
      <c r="J1107" s="191" t="s">
        <v>14</v>
      </c>
      <c r="K1107" s="28"/>
    </row>
    <row r="1108" ht="22.5" customHeight="1">
      <c r="A1108" s="147">
        <v>46185.0</v>
      </c>
      <c r="B1108" s="15"/>
      <c r="C1108" s="44" t="s">
        <v>122</v>
      </c>
      <c r="D1108" s="181" t="s">
        <v>33733</v>
      </c>
      <c r="E1108" s="100"/>
      <c r="F1108" s="112" t="str">
        <f t="shared" si="1"/>
        <v>JEPSE EXEQUIEL GÓMEZ APABLAZA </v>
      </c>
      <c r="G1108" s="100" t="s">
        <v>33734</v>
      </c>
      <c r="H1108" s="39" t="s">
        <v>12</v>
      </c>
      <c r="I1108" s="27"/>
      <c r="J1108" s="189" t="s">
        <v>26</v>
      </c>
      <c r="K1108" s="28"/>
    </row>
    <row r="1109" ht="22.5" customHeight="1">
      <c r="A1109" s="147">
        <v>46185.0</v>
      </c>
      <c r="B1109" s="15"/>
      <c r="C1109" s="44"/>
      <c r="D1109" s="181" t="s">
        <v>31675</v>
      </c>
      <c r="E1109" s="100"/>
      <c r="F1109" s="112" t="str">
        <f t="shared" si="1"/>
        <v>GUILLERMO JAVIER TAPIA SILVA </v>
      </c>
      <c r="G1109" s="100" t="s">
        <v>31676</v>
      </c>
      <c r="H1109" s="190"/>
      <c r="I1109" s="27"/>
      <c r="J1109" s="191"/>
      <c r="K1109" s="28"/>
    </row>
    <row r="1110" ht="22.5" customHeight="1">
      <c r="A1110" s="147">
        <v>46185.0</v>
      </c>
      <c r="B1110" s="15"/>
      <c r="C1110" s="44"/>
      <c r="D1110" s="181" t="s">
        <v>33735</v>
      </c>
      <c r="E1110" s="100"/>
      <c r="F1110" s="112" t="str">
        <f t="shared" si="1"/>
        <v>ANGELO BRUNO RIVAS RAMIREZ </v>
      </c>
      <c r="G1110" s="100" t="s">
        <v>11304</v>
      </c>
      <c r="H1110" s="39" t="s">
        <v>12</v>
      </c>
      <c r="I1110" s="27"/>
      <c r="J1110" s="189" t="s">
        <v>14</v>
      </c>
      <c r="K1110" s="28"/>
    </row>
    <row r="1111" ht="22.5" customHeight="1">
      <c r="A1111" s="147">
        <v>46185.0</v>
      </c>
      <c r="B1111" s="15"/>
      <c r="C1111" s="44"/>
      <c r="D1111" s="181" t="s">
        <v>33736</v>
      </c>
      <c r="E1111" s="100"/>
      <c r="F1111" s="112" t="str">
        <f t="shared" si="1"/>
        <v>IGNACIO ABRAHAM BOULDRES VIELMA </v>
      </c>
      <c r="G1111" s="100" t="s">
        <v>33737</v>
      </c>
      <c r="H1111" s="190"/>
      <c r="I1111" s="27"/>
      <c r="J1111" s="189" t="s">
        <v>14</v>
      </c>
      <c r="K1111" s="28"/>
    </row>
    <row r="1112" ht="22.5" customHeight="1">
      <c r="A1112" s="147">
        <v>46185.0</v>
      </c>
      <c r="B1112" s="15"/>
      <c r="C1112" s="44"/>
      <c r="D1112" s="181" t="s">
        <v>33738</v>
      </c>
      <c r="E1112" s="100"/>
      <c r="F1112" s="112" t="str">
        <f t="shared" si="1"/>
        <v>JOAQUÍN SANTIAGO VALDÉS JARA </v>
      </c>
      <c r="G1112" s="100" t="s">
        <v>33739</v>
      </c>
      <c r="H1112" s="190"/>
      <c r="I1112" s="27"/>
      <c r="J1112" s="189" t="s">
        <v>14</v>
      </c>
      <c r="K1112" s="28"/>
    </row>
    <row r="1113" ht="22.5" customHeight="1">
      <c r="A1113" s="147">
        <v>46185.0</v>
      </c>
      <c r="B1113" s="15"/>
      <c r="C1113" s="44"/>
      <c r="D1113" s="181" t="s">
        <v>33740</v>
      </c>
      <c r="E1113" s="100"/>
      <c r="F1113" s="112" t="str">
        <f t="shared" si="1"/>
        <v>PIA ESCARLET PASSALACQUA CASTRO </v>
      </c>
      <c r="G1113" s="100" t="s">
        <v>33741</v>
      </c>
      <c r="H1113" s="39" t="s">
        <v>12</v>
      </c>
      <c r="I1113" s="27"/>
      <c r="J1113" s="189" t="s">
        <v>14</v>
      </c>
      <c r="K1113" s="28"/>
    </row>
    <row r="1114" ht="22.5" customHeight="1">
      <c r="A1114" s="147">
        <v>46185.0</v>
      </c>
      <c r="B1114" s="15"/>
      <c r="C1114" s="44" t="s">
        <v>232</v>
      </c>
      <c r="D1114" s="181" t="s">
        <v>33742</v>
      </c>
      <c r="E1114" s="100"/>
      <c r="F1114" s="112" t="str">
        <f t="shared" si="1"/>
        <v>BENITO FRANCISCO ÓRDENES RAMÍREZ </v>
      </c>
      <c r="G1114" s="100" t="s">
        <v>33743</v>
      </c>
      <c r="H1114" s="39" t="s">
        <v>12</v>
      </c>
      <c r="I1114" s="27"/>
      <c r="J1114" s="189" t="s">
        <v>21</v>
      </c>
      <c r="K1114" s="23" t="s">
        <v>15</v>
      </c>
    </row>
    <row r="1115" ht="22.5" customHeight="1">
      <c r="A1115" s="147">
        <v>46185.0</v>
      </c>
      <c r="B1115" s="15"/>
      <c r="C1115" s="44"/>
      <c r="D1115" s="181" t="s">
        <v>33744</v>
      </c>
      <c r="E1115" s="100"/>
      <c r="F1115" s="112" t="str">
        <f t="shared" si="1"/>
        <v>CRISTOBAL HENRY NAVARRO ROMERO </v>
      </c>
      <c r="G1115" s="100" t="s">
        <v>33745</v>
      </c>
      <c r="H1115" s="39" t="s">
        <v>12</v>
      </c>
      <c r="I1115" s="27"/>
      <c r="J1115" s="189" t="s">
        <v>14</v>
      </c>
      <c r="K1115" s="28"/>
    </row>
    <row r="1116" ht="22.5" customHeight="1">
      <c r="A1116" s="147">
        <v>46185.0</v>
      </c>
      <c r="B1116" s="15"/>
      <c r="C1116" s="44"/>
      <c r="D1116" s="181" t="s">
        <v>33746</v>
      </c>
      <c r="E1116" s="100"/>
      <c r="F1116" s="112" t="str">
        <f t="shared" si="1"/>
        <v>ANTONELLA BELÉN GUILLER ARACENA </v>
      </c>
      <c r="G1116" s="100" t="s">
        <v>33747</v>
      </c>
      <c r="H1116" s="39" t="s">
        <v>12</v>
      </c>
      <c r="I1116" s="27"/>
      <c r="J1116" s="191" t="s">
        <v>14</v>
      </c>
      <c r="K1116" s="28"/>
    </row>
    <row r="1117" ht="22.5" customHeight="1">
      <c r="A1117" s="147">
        <v>46185.0</v>
      </c>
      <c r="B1117" s="15"/>
      <c r="C1117" s="44"/>
      <c r="D1117" s="181" t="s">
        <v>33748</v>
      </c>
      <c r="E1117" s="100"/>
      <c r="F1117" s="112" t="str">
        <f t="shared" si="1"/>
        <v>ALAN EDUARDO LEÓN CERECEDA </v>
      </c>
      <c r="G1117" s="100" t="s">
        <v>33749</v>
      </c>
      <c r="H1117" s="190"/>
      <c r="I1117" s="27"/>
      <c r="J1117" s="191" t="s">
        <v>14</v>
      </c>
      <c r="K1117" s="28"/>
    </row>
    <row r="1118" ht="22.5" customHeight="1">
      <c r="A1118" s="147">
        <v>46185.0</v>
      </c>
      <c r="B1118" s="15"/>
      <c r="C1118" s="44"/>
      <c r="D1118" s="181" t="s">
        <v>33750</v>
      </c>
      <c r="E1118" s="100"/>
      <c r="F1118" s="112" t="str">
        <f t="shared" si="1"/>
        <v>DANIEL FERNANDO VILLARROEL GARCÍA </v>
      </c>
      <c r="G1118" s="100" t="s">
        <v>33751</v>
      </c>
      <c r="H1118" s="190"/>
      <c r="I1118" s="27"/>
      <c r="J1118" s="191" t="s">
        <v>14</v>
      </c>
      <c r="K1118" s="28"/>
    </row>
    <row r="1119" ht="22.5" customHeight="1">
      <c r="A1119" s="147">
        <v>46185.0</v>
      </c>
      <c r="B1119" s="15"/>
      <c r="C1119" s="44">
        <v>39173.0</v>
      </c>
      <c r="D1119" s="181" t="s">
        <v>22845</v>
      </c>
      <c r="E1119" s="100"/>
      <c r="F1119" s="112" t="str">
        <f t="shared" si="1"/>
        <v>HANS HERNÁN NORAMBUENA FUENTES </v>
      </c>
      <c r="G1119" s="100" t="s">
        <v>22846</v>
      </c>
      <c r="H1119" s="190"/>
      <c r="I1119" s="27"/>
      <c r="J1119" s="189" t="s">
        <v>19</v>
      </c>
      <c r="K1119" s="23" t="s">
        <v>15</v>
      </c>
    </row>
    <row r="1120" ht="22.5" customHeight="1">
      <c r="A1120" s="147">
        <v>46185.0</v>
      </c>
      <c r="B1120" s="15"/>
      <c r="C1120" s="44"/>
      <c r="D1120" s="181" t="s">
        <v>33752</v>
      </c>
      <c r="E1120" s="100"/>
      <c r="F1120" s="112" t="str">
        <f t="shared" si="1"/>
        <v>XAVIERA BELÉN DUARTE LÓPEZ </v>
      </c>
      <c r="G1120" s="100" t="s">
        <v>33753</v>
      </c>
      <c r="H1120" s="190"/>
      <c r="I1120" s="27"/>
      <c r="J1120" s="189" t="s">
        <v>14</v>
      </c>
      <c r="K1120" s="28"/>
    </row>
    <row r="1121" ht="22.5" customHeight="1">
      <c r="A1121" s="147">
        <v>46185.0</v>
      </c>
      <c r="B1121" s="15"/>
      <c r="C1121" s="44"/>
      <c r="D1121" s="181" t="s">
        <v>33754</v>
      </c>
      <c r="E1121" s="100"/>
      <c r="F1121" s="112" t="str">
        <f t="shared" si="1"/>
        <v>CAMILO IGNACIO ORTIZ SEPÚLVEDA </v>
      </c>
      <c r="G1121" s="100" t="s">
        <v>33755</v>
      </c>
      <c r="H1121" s="39" t="s">
        <v>12</v>
      </c>
      <c r="I1121" s="27"/>
      <c r="J1121" s="189" t="s">
        <v>14</v>
      </c>
      <c r="K1121" s="28"/>
    </row>
    <row r="1122" ht="22.5" customHeight="1">
      <c r="A1122" s="147">
        <v>46185.0</v>
      </c>
      <c r="B1122" s="15"/>
      <c r="C1122" s="44" t="s">
        <v>10317</v>
      </c>
      <c r="D1122" s="181" t="s">
        <v>33756</v>
      </c>
      <c r="E1122" s="100"/>
      <c r="F1122" s="112" t="str">
        <f t="shared" si="1"/>
        <v>LOBSANG LUIS DURNEY SEPÚLVEDA </v>
      </c>
      <c r="G1122" s="100" t="s">
        <v>33757</v>
      </c>
      <c r="H1122" s="190"/>
      <c r="I1122" s="27"/>
      <c r="J1122" s="189" t="s">
        <v>21</v>
      </c>
      <c r="K1122" s="28"/>
    </row>
    <row r="1123" ht="22.5" customHeight="1">
      <c r="A1123" s="147">
        <v>46185.0</v>
      </c>
      <c r="B1123" s="15"/>
      <c r="C1123" s="44"/>
      <c r="D1123" s="181" t="s">
        <v>33758</v>
      </c>
      <c r="E1123" s="100"/>
      <c r="F1123" s="112" t="str">
        <f t="shared" si="1"/>
        <v>VÍCTOR JESÚS GONZÁLEZ SÁNCHEZ </v>
      </c>
      <c r="G1123" s="100" t="s">
        <v>33759</v>
      </c>
      <c r="H1123" s="39" t="s">
        <v>12</v>
      </c>
      <c r="I1123" s="27"/>
      <c r="J1123" s="189" t="s">
        <v>14</v>
      </c>
      <c r="K1123" s="28"/>
    </row>
    <row r="1124" ht="22.5" customHeight="1">
      <c r="A1124" s="147">
        <v>46185.0</v>
      </c>
      <c r="B1124" s="15"/>
      <c r="C1124" s="44"/>
      <c r="D1124" s="181" t="s">
        <v>33760</v>
      </c>
      <c r="E1124" s="100"/>
      <c r="F1124" s="112" t="str">
        <f t="shared" si="1"/>
        <v>SANDRA GABRIELA ITURRA ROBLES </v>
      </c>
      <c r="G1124" s="100" t="s">
        <v>7638</v>
      </c>
      <c r="H1124" s="190"/>
      <c r="I1124" s="27"/>
      <c r="J1124" s="189" t="s">
        <v>14</v>
      </c>
      <c r="K1124" s="28"/>
    </row>
    <row r="1125" ht="22.5" customHeight="1">
      <c r="A1125" s="147">
        <v>46185.0</v>
      </c>
      <c r="B1125" s="46"/>
      <c r="C1125" s="44"/>
      <c r="D1125" s="181" t="s">
        <v>33761</v>
      </c>
      <c r="E1125" s="100"/>
      <c r="F1125" s="112" t="str">
        <f t="shared" si="1"/>
        <v>IGNACIO JUAN GONZÁLEZ ROJAS </v>
      </c>
      <c r="G1125" s="100" t="s">
        <v>12541</v>
      </c>
      <c r="H1125" s="39" t="s">
        <v>12</v>
      </c>
      <c r="I1125" s="27"/>
      <c r="J1125" s="191" t="s">
        <v>14</v>
      </c>
      <c r="K1125" s="28"/>
    </row>
    <row r="1126" ht="22.5" customHeight="1">
      <c r="A1126" s="147">
        <v>46185.0</v>
      </c>
      <c r="B1126" s="15"/>
      <c r="C1126" s="44"/>
      <c r="D1126" s="181" t="s">
        <v>33762</v>
      </c>
      <c r="E1126" s="100"/>
      <c r="F1126" s="112" t="str">
        <f t="shared" si="1"/>
        <v>AITANA DE LA LUZ PÉREZ DONOSO </v>
      </c>
      <c r="G1126" s="100" t="s">
        <v>33763</v>
      </c>
      <c r="H1126" s="39" t="s">
        <v>12</v>
      </c>
      <c r="I1126" s="27"/>
      <c r="J1126" s="191" t="s">
        <v>14</v>
      </c>
      <c r="K1126" s="28"/>
    </row>
    <row r="1127" ht="22.5" customHeight="1">
      <c r="A1127" s="147">
        <v>46185.0</v>
      </c>
      <c r="B1127" s="15"/>
      <c r="C1127" s="44"/>
      <c r="D1127" s="181" t="s">
        <v>33764</v>
      </c>
      <c r="E1127" s="100"/>
      <c r="F1127" s="112" t="str">
        <f t="shared" si="1"/>
        <v>SEBASTIÁN ESTEBAN VALENCIA OLIVARES </v>
      </c>
      <c r="G1127" s="100" t="s">
        <v>33765</v>
      </c>
      <c r="H1127" s="190"/>
      <c r="I1127" s="27"/>
      <c r="J1127" s="191" t="s">
        <v>14</v>
      </c>
      <c r="K1127" s="28"/>
    </row>
    <row r="1128" ht="22.5" customHeight="1">
      <c r="A1128" s="147">
        <v>46185.0</v>
      </c>
      <c r="B1128" s="15"/>
      <c r="C1128" s="44">
        <v>42552.0</v>
      </c>
      <c r="D1128" s="181" t="s">
        <v>22825</v>
      </c>
      <c r="E1128" s="100"/>
      <c r="F1128" s="112" t="str">
        <f t="shared" si="1"/>
        <v>CAROLINA ANDREA LUNA MONTECINOS </v>
      </c>
      <c r="G1128" s="100" t="s">
        <v>22826</v>
      </c>
      <c r="H1128" s="39" t="s">
        <v>12</v>
      </c>
      <c r="I1128" s="27"/>
      <c r="J1128" s="189" t="s">
        <v>17</v>
      </c>
      <c r="K1128" s="23" t="s">
        <v>20</v>
      </c>
    </row>
    <row r="1129" ht="22.5" customHeight="1">
      <c r="A1129" s="147">
        <v>46185.0</v>
      </c>
      <c r="B1129" s="15">
        <v>46184.0</v>
      </c>
      <c r="C1129" s="44">
        <v>41883.0</v>
      </c>
      <c r="D1129" s="181" t="s">
        <v>33766</v>
      </c>
      <c r="E1129" s="100"/>
      <c r="F1129" s="112" t="str">
        <f t="shared" si="1"/>
        <v>MACARENA NATHALIE LÓPEZ CORNEJO </v>
      </c>
      <c r="G1129" s="100" t="s">
        <v>33767</v>
      </c>
      <c r="H1129" s="39" t="s">
        <v>12</v>
      </c>
      <c r="I1129" s="27"/>
      <c r="J1129" s="189" t="s">
        <v>17</v>
      </c>
      <c r="K1129" s="23" t="s">
        <v>15</v>
      </c>
    </row>
    <row r="1130" ht="22.5" customHeight="1">
      <c r="A1130" s="147">
        <v>46185.0</v>
      </c>
      <c r="B1130" s="15">
        <v>46184.0</v>
      </c>
      <c r="C1130" s="44">
        <v>44713.0</v>
      </c>
      <c r="D1130" s="181" t="s">
        <v>33768</v>
      </c>
      <c r="E1130" s="100"/>
      <c r="F1130" s="112" t="str">
        <f t="shared" si="1"/>
        <v>DANTE BORIS CAMPOS LEIVA </v>
      </c>
      <c r="G1130" s="100" t="s">
        <v>33769</v>
      </c>
      <c r="H1130" s="39" t="s">
        <v>12</v>
      </c>
      <c r="I1130" s="27"/>
      <c r="J1130" s="189" t="s">
        <v>17</v>
      </c>
      <c r="K1130" s="23" t="s">
        <v>15</v>
      </c>
    </row>
    <row r="1131" ht="22.5" customHeight="1">
      <c r="A1131" s="147">
        <v>46185.0</v>
      </c>
      <c r="B1131" s="15"/>
      <c r="C1131" s="44" t="s">
        <v>16826</v>
      </c>
      <c r="D1131" s="181" t="s">
        <v>33770</v>
      </c>
      <c r="E1131" s="100"/>
      <c r="F1131" s="112" t="str">
        <f t="shared" si="1"/>
        <v>RODRIGO IGNACIO TORRES FERNÁNDEZ </v>
      </c>
      <c r="G1131" s="100" t="s">
        <v>33771</v>
      </c>
      <c r="H1131" s="39" t="s">
        <v>12</v>
      </c>
      <c r="I1131" s="27"/>
      <c r="J1131" s="189" t="s">
        <v>21</v>
      </c>
      <c r="K1131" s="23" t="s">
        <v>15</v>
      </c>
    </row>
    <row r="1132" ht="22.5" customHeight="1">
      <c r="A1132" s="147">
        <v>46185.0</v>
      </c>
      <c r="B1132" s="15"/>
      <c r="C1132" s="44"/>
      <c r="D1132" s="181" t="s">
        <v>29682</v>
      </c>
      <c r="E1132" s="100"/>
      <c r="F1132" s="112" t="str">
        <f t="shared" si="1"/>
        <v>ESTEBAN ISAAC VARGAS RIVAS </v>
      </c>
      <c r="G1132" s="100" t="s">
        <v>29683</v>
      </c>
      <c r="H1132" s="39" t="s">
        <v>12</v>
      </c>
      <c r="I1132" s="27"/>
      <c r="J1132" s="189" t="s">
        <v>14</v>
      </c>
      <c r="K1132" s="28"/>
    </row>
    <row r="1133" ht="22.5" customHeight="1">
      <c r="A1133" s="147">
        <v>46185.0</v>
      </c>
      <c r="B1133" s="15">
        <v>46184.0</v>
      </c>
      <c r="C1133" s="44">
        <v>45139.0</v>
      </c>
      <c r="D1133" s="181" t="s">
        <v>33772</v>
      </c>
      <c r="E1133" s="100"/>
      <c r="F1133" s="112" t="str">
        <f t="shared" si="1"/>
        <v>ROCÍO BEATRIZ GODOY CABELLO </v>
      </c>
      <c r="G1133" s="100" t="s">
        <v>33773</v>
      </c>
      <c r="H1133" s="39" t="s">
        <v>12</v>
      </c>
      <c r="I1133" s="27"/>
      <c r="J1133" s="189" t="s">
        <v>17</v>
      </c>
      <c r="K1133" s="23" t="s">
        <v>20</v>
      </c>
    </row>
    <row r="1134" ht="22.5" customHeight="1">
      <c r="A1134" s="147">
        <v>46185.0</v>
      </c>
      <c r="B1134" s="15">
        <v>46184.0</v>
      </c>
      <c r="C1134" s="44">
        <v>45352.0</v>
      </c>
      <c r="D1134" s="181" t="s">
        <v>33774</v>
      </c>
      <c r="E1134" s="100"/>
      <c r="F1134" s="112" t="str">
        <f t="shared" si="1"/>
        <v>ENZO ASTE ESCOBAR </v>
      </c>
      <c r="G1134" s="100" t="s">
        <v>33775</v>
      </c>
      <c r="H1134" s="39" t="s">
        <v>12</v>
      </c>
      <c r="I1134" s="27"/>
      <c r="J1134" s="189" t="s">
        <v>17</v>
      </c>
      <c r="K1134" s="23" t="s">
        <v>15</v>
      </c>
    </row>
    <row r="1135" ht="22.5" customHeight="1">
      <c r="A1135" s="147">
        <v>46185.0</v>
      </c>
      <c r="B1135" s="15"/>
      <c r="C1135" s="44"/>
      <c r="D1135" s="181" t="s">
        <v>33776</v>
      </c>
      <c r="E1135" s="100"/>
      <c r="F1135" s="112" t="str">
        <f t="shared" si="1"/>
        <v>JUAN GUILLERMO REYES PEREZ </v>
      </c>
      <c r="G1135" s="100" t="s">
        <v>33777</v>
      </c>
      <c r="H1135" s="39" t="s">
        <v>12</v>
      </c>
      <c r="I1135" s="27"/>
      <c r="J1135" s="189" t="s">
        <v>17</v>
      </c>
      <c r="K1135" s="23" t="s">
        <v>15</v>
      </c>
    </row>
    <row r="1136" ht="22.5" customHeight="1">
      <c r="A1136" s="147">
        <v>46185.0</v>
      </c>
      <c r="B1136" s="15"/>
      <c r="C1136" s="44" t="s">
        <v>1772</v>
      </c>
      <c r="D1136" s="181" t="s">
        <v>33778</v>
      </c>
      <c r="E1136" s="100"/>
      <c r="F1136" s="112" t="str">
        <f t="shared" si="1"/>
        <v>DAVID ANTONIO VERGARA CARRASCO </v>
      </c>
      <c r="G1136" s="100" t="s">
        <v>33779</v>
      </c>
      <c r="H1136" s="190"/>
      <c r="I1136" s="27"/>
      <c r="J1136" s="189" t="s">
        <v>21</v>
      </c>
      <c r="K1136" s="28"/>
    </row>
    <row r="1137" ht="22.5" customHeight="1">
      <c r="A1137" s="147">
        <v>46185.0</v>
      </c>
      <c r="B1137" s="46"/>
      <c r="C1137" s="44">
        <v>43435.0</v>
      </c>
      <c r="D1137" s="181" t="s">
        <v>30347</v>
      </c>
      <c r="E1137" s="100"/>
      <c r="F1137" s="112" t="str">
        <f t="shared" si="1"/>
        <v>JOSE MIGUEL FUENTES ALVAREZ </v>
      </c>
      <c r="G1137" s="100" t="s">
        <v>30348</v>
      </c>
      <c r="H1137" s="190"/>
      <c r="I1137" s="27"/>
      <c r="J1137" s="189" t="s">
        <v>17</v>
      </c>
      <c r="K1137" s="28"/>
    </row>
    <row r="1138" ht="22.5" customHeight="1">
      <c r="A1138" s="147">
        <v>46185.0</v>
      </c>
      <c r="B1138" s="15"/>
      <c r="C1138" s="44"/>
      <c r="D1138" s="181" t="s">
        <v>33780</v>
      </c>
      <c r="E1138" s="100"/>
      <c r="F1138" s="112" t="str">
        <f t="shared" si="1"/>
        <v>KATHERINE VALERIA GONZÁLEZ ALBURQUENQUE </v>
      </c>
      <c r="G1138" s="100" t="s">
        <v>33781</v>
      </c>
      <c r="H1138" s="39" t="s">
        <v>12</v>
      </c>
      <c r="I1138" s="27"/>
      <c r="J1138" s="189" t="s">
        <v>14</v>
      </c>
      <c r="K1138" s="28"/>
    </row>
    <row r="1139" ht="22.5" customHeight="1">
      <c r="A1139" s="147">
        <v>46185.0</v>
      </c>
      <c r="B1139" s="46"/>
      <c r="C1139" s="44">
        <v>45108.0</v>
      </c>
      <c r="D1139" s="181" t="s">
        <v>33782</v>
      </c>
      <c r="E1139" s="100"/>
      <c r="F1139" s="112" t="str">
        <f t="shared" si="1"/>
        <v>LEONEL JESÚS CONTRERAS SÁNCHEZ </v>
      </c>
      <c r="G1139" s="100" t="s">
        <v>33783</v>
      </c>
      <c r="H1139" s="39" t="s">
        <v>12</v>
      </c>
      <c r="I1139" s="27"/>
      <c r="J1139" s="189" t="s">
        <v>17</v>
      </c>
      <c r="K1139" s="23" t="s">
        <v>15</v>
      </c>
    </row>
    <row r="1140" ht="22.5" customHeight="1">
      <c r="A1140" s="147">
        <v>46185.0</v>
      </c>
      <c r="B1140" s="46"/>
      <c r="C1140" s="44">
        <v>45597.0</v>
      </c>
      <c r="D1140" s="181" t="s">
        <v>33784</v>
      </c>
      <c r="E1140" s="100"/>
      <c r="F1140" s="112" t="str">
        <f t="shared" si="1"/>
        <v>LUIS FRANCISCO OSORIO MANGA </v>
      </c>
      <c r="G1140" s="100" t="s">
        <v>33785</v>
      </c>
      <c r="H1140" s="39" t="s">
        <v>12</v>
      </c>
      <c r="I1140" s="27"/>
      <c r="J1140" s="189" t="s">
        <v>17</v>
      </c>
      <c r="K1140" s="23" t="s">
        <v>15</v>
      </c>
    </row>
    <row r="1141" ht="22.5" customHeight="1">
      <c r="A1141" s="147">
        <v>46185.0</v>
      </c>
      <c r="B1141" s="46"/>
      <c r="C1141" s="44"/>
      <c r="D1141" s="181" t="s">
        <v>33786</v>
      </c>
      <c r="E1141" s="100" t="s">
        <v>33787</v>
      </c>
      <c r="F1141" s="112" t="str">
        <f t="shared" si="1"/>
        <v>BARBARA VANESSA MELLA ORELLANA</v>
      </c>
      <c r="G1141" s="100" t="s">
        <v>33788</v>
      </c>
      <c r="H1141" s="39" t="s">
        <v>12</v>
      </c>
      <c r="I1141" s="27"/>
      <c r="J1141" s="189" t="s">
        <v>17</v>
      </c>
      <c r="K1141" s="23" t="s">
        <v>15</v>
      </c>
    </row>
    <row r="1142" ht="22.5" customHeight="1">
      <c r="A1142" s="147">
        <v>46185.0</v>
      </c>
      <c r="B1142" s="46"/>
      <c r="C1142" s="44"/>
      <c r="D1142" s="181" t="s">
        <v>33789</v>
      </c>
      <c r="E1142" s="100" t="s">
        <v>33790</v>
      </c>
      <c r="F1142" s="112" t="str">
        <f t="shared" si="1"/>
        <v>KEVIN DANIEL CORDERO MONTENEGRO</v>
      </c>
      <c r="G1142" s="100" t="s">
        <v>23394</v>
      </c>
      <c r="H1142" s="39" t="s">
        <v>12</v>
      </c>
      <c r="I1142" s="27"/>
      <c r="J1142" s="189" t="s">
        <v>17</v>
      </c>
      <c r="K1142" s="23" t="s">
        <v>15</v>
      </c>
    </row>
    <row r="1143" ht="22.5" customHeight="1">
      <c r="A1143" s="147">
        <v>46188.0</v>
      </c>
      <c r="B1143" s="15">
        <v>46164.0</v>
      </c>
      <c r="C1143" s="44">
        <v>43617.0</v>
      </c>
      <c r="D1143" s="181" t="s">
        <v>33791</v>
      </c>
      <c r="E1143" s="100"/>
      <c r="F1143" s="112" t="str">
        <f t="shared" si="1"/>
        <v>CÉSAR CAMILO OLGUÍN LÓPEZ </v>
      </c>
      <c r="G1143" s="100" t="s">
        <v>33792</v>
      </c>
      <c r="H1143" s="39" t="s">
        <v>12</v>
      </c>
      <c r="I1143" s="27"/>
      <c r="J1143" s="189" t="s">
        <v>17</v>
      </c>
      <c r="K1143" s="23" t="s">
        <v>20</v>
      </c>
    </row>
    <row r="1144" ht="22.5" customHeight="1">
      <c r="A1144" s="147">
        <v>46188.0</v>
      </c>
      <c r="B1144" s="15">
        <v>46171.0</v>
      </c>
      <c r="C1144" s="44">
        <v>44531.0</v>
      </c>
      <c r="D1144" s="181" t="s">
        <v>33793</v>
      </c>
      <c r="E1144" s="100"/>
      <c r="F1144" s="112" t="str">
        <f t="shared" si="1"/>
        <v>JORGE ANDRÉS LEIVA JIMÉNEZ </v>
      </c>
      <c r="G1144" s="100" t="s">
        <v>33794</v>
      </c>
      <c r="H1144" s="39" t="s">
        <v>12</v>
      </c>
      <c r="I1144" s="27"/>
      <c r="J1144" s="189" t="s">
        <v>17</v>
      </c>
      <c r="K1144" s="23" t="s">
        <v>15</v>
      </c>
    </row>
    <row r="1145" ht="22.5" customHeight="1">
      <c r="A1145" s="147">
        <v>46188.0</v>
      </c>
      <c r="B1145" s="15"/>
      <c r="C1145" s="44" t="s">
        <v>122</v>
      </c>
      <c r="D1145" s="181" t="s">
        <v>33795</v>
      </c>
      <c r="E1145" s="100"/>
      <c r="F1145" s="112" t="str">
        <f t="shared" si="1"/>
        <v>ANDRO NICOLÁS CONTRERAS MARTÍNEZ </v>
      </c>
      <c r="G1145" s="100" t="s">
        <v>33796</v>
      </c>
      <c r="H1145" s="39" t="s">
        <v>12</v>
      </c>
      <c r="I1145" s="27"/>
      <c r="J1145" s="189" t="s">
        <v>26</v>
      </c>
      <c r="K1145" s="28"/>
    </row>
    <row r="1146" ht="22.5" customHeight="1">
      <c r="A1146" s="147">
        <v>46188.0</v>
      </c>
      <c r="B1146" s="15"/>
      <c r="C1146" s="44">
        <v>43831.0</v>
      </c>
      <c r="D1146" s="181" t="s">
        <v>33797</v>
      </c>
      <c r="E1146" s="100"/>
      <c r="F1146" s="112" t="str">
        <f t="shared" si="1"/>
        <v>MARJORIE ALEXANDRA PULGAR LEIVA </v>
      </c>
      <c r="G1146" s="100" t="s">
        <v>33798</v>
      </c>
      <c r="H1146" s="190"/>
      <c r="I1146" s="27"/>
      <c r="J1146" s="189" t="s">
        <v>17</v>
      </c>
      <c r="K1146" s="23" t="s">
        <v>15</v>
      </c>
    </row>
    <row r="1147" ht="22.5" customHeight="1">
      <c r="A1147" s="147">
        <v>46188.0</v>
      </c>
      <c r="B1147" s="15">
        <v>46160.0</v>
      </c>
      <c r="C1147" s="44">
        <v>45108.0</v>
      </c>
      <c r="D1147" s="181" t="s">
        <v>33799</v>
      </c>
      <c r="E1147" s="100"/>
      <c r="F1147" s="112" t="str">
        <f t="shared" si="1"/>
        <v>RUTH DEL CARMEN ARRIAGADA SANDOVAL </v>
      </c>
      <c r="G1147" s="100" t="s">
        <v>33800</v>
      </c>
      <c r="H1147" s="39" t="s">
        <v>12</v>
      </c>
      <c r="I1147" s="27"/>
      <c r="J1147" s="189" t="s">
        <v>17</v>
      </c>
      <c r="K1147" s="23" t="s">
        <v>15</v>
      </c>
    </row>
    <row r="1148" ht="22.5" customHeight="1">
      <c r="A1148" s="147">
        <v>46188.0</v>
      </c>
      <c r="B1148" s="15">
        <v>46161.0</v>
      </c>
      <c r="C1148" s="44">
        <v>43647.0</v>
      </c>
      <c r="D1148" s="181" t="s">
        <v>33801</v>
      </c>
      <c r="E1148" s="100"/>
      <c r="F1148" s="112" t="str">
        <f t="shared" si="1"/>
        <v>CLAUDIO AUGUSTO MARABOLI BURGOS </v>
      </c>
      <c r="G1148" s="100" t="s">
        <v>33802</v>
      </c>
      <c r="H1148" s="39" t="s">
        <v>12</v>
      </c>
      <c r="I1148" s="27"/>
      <c r="J1148" s="189" t="s">
        <v>17</v>
      </c>
      <c r="K1148" s="23" t="s">
        <v>15</v>
      </c>
    </row>
    <row r="1149" ht="22.5" customHeight="1">
      <c r="A1149" s="147">
        <v>46188.0</v>
      </c>
      <c r="B1149" s="15">
        <v>46164.0</v>
      </c>
      <c r="C1149" s="44">
        <v>45778.0</v>
      </c>
      <c r="D1149" s="181" t="s">
        <v>33803</v>
      </c>
      <c r="E1149" s="100"/>
      <c r="F1149" s="112" t="str">
        <f t="shared" si="1"/>
        <v>EDGARDO NORBERTO VALDIVIA ARCOS </v>
      </c>
      <c r="G1149" s="100" t="s">
        <v>33804</v>
      </c>
      <c r="H1149" s="39" t="s">
        <v>12</v>
      </c>
      <c r="I1149" s="27"/>
      <c r="J1149" s="189" t="s">
        <v>17</v>
      </c>
      <c r="K1149" s="23" t="s">
        <v>15</v>
      </c>
    </row>
    <row r="1150" ht="22.5" customHeight="1">
      <c r="A1150" s="147">
        <v>46188.0</v>
      </c>
      <c r="B1150" s="15">
        <v>46164.0</v>
      </c>
      <c r="C1150" s="44">
        <v>44927.0</v>
      </c>
      <c r="D1150" s="181" t="s">
        <v>33805</v>
      </c>
      <c r="E1150" s="100"/>
      <c r="F1150" s="112" t="str">
        <f t="shared" si="1"/>
        <v>HECTOR LEON GATILLON LOPEZ </v>
      </c>
      <c r="G1150" s="100" t="s">
        <v>33806</v>
      </c>
      <c r="H1150" s="39" t="s">
        <v>12</v>
      </c>
      <c r="I1150" s="27"/>
      <c r="J1150" s="189" t="s">
        <v>17</v>
      </c>
      <c r="K1150" s="23" t="s">
        <v>15</v>
      </c>
    </row>
    <row r="1151" ht="22.5" customHeight="1">
      <c r="A1151" s="147">
        <v>46188.0</v>
      </c>
      <c r="B1151" s="15">
        <v>46164.0</v>
      </c>
      <c r="C1151" s="44">
        <v>45108.0</v>
      </c>
      <c r="D1151" s="181" t="s">
        <v>33807</v>
      </c>
      <c r="E1151" s="100"/>
      <c r="F1151" s="112" t="str">
        <f t="shared" si="1"/>
        <v>BERNARDA DE LAS MERCEDES LOBOS MENDEZ </v>
      </c>
      <c r="G1151" s="100" t="s">
        <v>33808</v>
      </c>
      <c r="H1151" s="190"/>
      <c r="I1151" s="27"/>
      <c r="J1151" s="189" t="s">
        <v>17</v>
      </c>
      <c r="K1151" s="28"/>
    </row>
    <row r="1152" ht="22.5" customHeight="1">
      <c r="A1152" s="147">
        <v>46188.0</v>
      </c>
      <c r="B1152" s="15">
        <v>46168.0</v>
      </c>
      <c r="C1152" s="44">
        <v>42430.0</v>
      </c>
      <c r="D1152" s="181" t="s">
        <v>33809</v>
      </c>
      <c r="E1152" s="100"/>
      <c r="F1152" s="112" t="str">
        <f t="shared" si="1"/>
        <v>MARCELO LEONARDO OLIVARES SALAZAR </v>
      </c>
      <c r="G1152" s="100" t="s">
        <v>33810</v>
      </c>
      <c r="H1152" s="190"/>
      <c r="I1152" s="27"/>
      <c r="J1152" s="189" t="s">
        <v>17</v>
      </c>
      <c r="K1152" s="28"/>
    </row>
    <row r="1153" ht="22.5" customHeight="1">
      <c r="A1153" s="147">
        <v>46188.0</v>
      </c>
      <c r="B1153" s="15">
        <v>46175.0</v>
      </c>
      <c r="C1153" s="44">
        <v>45474.0</v>
      </c>
      <c r="D1153" s="181" t="s">
        <v>33811</v>
      </c>
      <c r="E1153" s="100"/>
      <c r="F1153" s="112" t="str">
        <f t="shared" si="1"/>
        <v>LUIS BELTRAN FIGUEROA PERDOMO </v>
      </c>
      <c r="G1153" s="100" t="s">
        <v>33812</v>
      </c>
      <c r="H1153" s="39" t="s">
        <v>12</v>
      </c>
      <c r="I1153" s="22"/>
      <c r="J1153" s="189" t="s">
        <v>17</v>
      </c>
      <c r="K1153" s="23" t="s">
        <v>18</v>
      </c>
    </row>
    <row r="1154" ht="22.5" customHeight="1">
      <c r="A1154" s="147">
        <v>46188.0</v>
      </c>
      <c r="B1154" s="15">
        <v>46175.0</v>
      </c>
      <c r="C1154" s="44">
        <v>43862.0</v>
      </c>
      <c r="D1154" s="181" t="s">
        <v>33813</v>
      </c>
      <c r="E1154" s="100"/>
      <c r="F1154" s="112" t="str">
        <f t="shared" si="1"/>
        <v>CAROLL NICOLL CUADROS VILLARROEL </v>
      </c>
      <c r="G1154" s="100" t="s">
        <v>33814</v>
      </c>
      <c r="H1154" s="190"/>
      <c r="I1154" s="27"/>
      <c r="J1154" s="189" t="s">
        <v>17</v>
      </c>
      <c r="K1154" s="28"/>
    </row>
    <row r="1155" ht="22.5" customHeight="1">
      <c r="A1155" s="147">
        <v>46188.0</v>
      </c>
      <c r="B1155" s="15">
        <v>46175.0</v>
      </c>
      <c r="C1155" s="44">
        <v>44348.0</v>
      </c>
      <c r="D1155" s="181" t="s">
        <v>33815</v>
      </c>
      <c r="E1155" s="100"/>
      <c r="F1155" s="112" t="str">
        <f t="shared" si="1"/>
        <v>JUAN ENRIQUE PONCE ESTAY </v>
      </c>
      <c r="G1155" s="100" t="s">
        <v>33816</v>
      </c>
      <c r="H1155" s="39" t="s">
        <v>12</v>
      </c>
      <c r="I1155" s="27"/>
      <c r="J1155" s="189" t="s">
        <v>17</v>
      </c>
      <c r="K1155" s="23" t="s">
        <v>15</v>
      </c>
    </row>
    <row r="1156" ht="22.5" customHeight="1">
      <c r="A1156" s="147">
        <v>46188.0</v>
      </c>
      <c r="B1156" s="15">
        <v>46176.0</v>
      </c>
      <c r="C1156" s="44">
        <v>45261.0</v>
      </c>
      <c r="D1156" s="181" t="s">
        <v>33817</v>
      </c>
      <c r="E1156" s="100"/>
      <c r="F1156" s="112" t="str">
        <f t="shared" si="1"/>
        <v>HÉCTOR ROGELIO LILLO VENEGAS </v>
      </c>
      <c r="G1156" s="100" t="s">
        <v>33818</v>
      </c>
      <c r="H1156" s="39" t="s">
        <v>12</v>
      </c>
      <c r="I1156" s="27"/>
      <c r="J1156" s="189" t="s">
        <v>17</v>
      </c>
      <c r="K1156" s="23" t="s">
        <v>30</v>
      </c>
    </row>
    <row r="1157" ht="22.5" customHeight="1">
      <c r="A1157" s="147">
        <v>46188.0</v>
      </c>
      <c r="B1157" s="15">
        <v>46177.0</v>
      </c>
      <c r="C1157" s="44">
        <v>44501.0</v>
      </c>
      <c r="D1157" s="181" t="s">
        <v>33819</v>
      </c>
      <c r="E1157" s="100"/>
      <c r="F1157" s="112" t="str">
        <f t="shared" si="1"/>
        <v>JUAN CARLOS MONTECINOS HERNÁNDEZ </v>
      </c>
      <c r="G1157" s="100" t="s">
        <v>33820</v>
      </c>
      <c r="H1157" s="39" t="s">
        <v>12</v>
      </c>
      <c r="I1157" s="22"/>
      <c r="J1157" s="189" t="s">
        <v>17</v>
      </c>
      <c r="K1157" s="23" t="s">
        <v>15</v>
      </c>
    </row>
    <row r="1158" ht="22.5" customHeight="1">
      <c r="A1158" s="147">
        <v>46188.0</v>
      </c>
      <c r="B1158" s="15">
        <v>46178.0</v>
      </c>
      <c r="C1158" s="44">
        <v>45444.0</v>
      </c>
      <c r="D1158" s="181" t="s">
        <v>33821</v>
      </c>
      <c r="E1158" s="100"/>
      <c r="F1158" s="112" t="str">
        <f t="shared" si="1"/>
        <v>MAURICIO EDUARDO FOSCHINO CORDERO </v>
      </c>
      <c r="G1158" s="100" t="s">
        <v>33822</v>
      </c>
      <c r="H1158" s="39" t="s">
        <v>12</v>
      </c>
      <c r="I1158" s="27"/>
      <c r="J1158" s="189" t="s">
        <v>17</v>
      </c>
      <c r="K1158" s="23" t="s">
        <v>15</v>
      </c>
    </row>
    <row r="1159" ht="22.5" customHeight="1">
      <c r="A1159" s="147">
        <v>46188.0</v>
      </c>
      <c r="B1159" s="15">
        <v>46178.0</v>
      </c>
      <c r="C1159" s="44">
        <v>43525.0</v>
      </c>
      <c r="D1159" s="181" t="s">
        <v>33823</v>
      </c>
      <c r="E1159" s="100"/>
      <c r="F1159" s="112" t="str">
        <f t="shared" si="1"/>
        <v>YORDAN NIX ORTIZ ROJAS </v>
      </c>
      <c r="G1159" s="100" t="s">
        <v>16738</v>
      </c>
      <c r="H1159" s="39" t="s">
        <v>12</v>
      </c>
      <c r="I1159" s="27"/>
      <c r="J1159" s="189" t="s">
        <v>17</v>
      </c>
      <c r="K1159" s="23" t="s">
        <v>15</v>
      </c>
    </row>
    <row r="1160" ht="22.5" customHeight="1">
      <c r="A1160" s="147">
        <v>46188.0</v>
      </c>
      <c r="B1160" s="15">
        <v>46181.0</v>
      </c>
      <c r="C1160" s="44">
        <v>43891.0</v>
      </c>
      <c r="D1160" s="181" t="s">
        <v>33824</v>
      </c>
      <c r="E1160" s="100"/>
      <c r="F1160" s="112" t="str">
        <f t="shared" si="1"/>
        <v>MACARENA JOSEFINA RAFFO TIRONI </v>
      </c>
      <c r="G1160" s="100" t="s">
        <v>33825</v>
      </c>
      <c r="H1160" s="39" t="s">
        <v>12</v>
      </c>
      <c r="I1160" s="27"/>
      <c r="J1160" s="189" t="s">
        <v>17</v>
      </c>
      <c r="K1160" s="23" t="s">
        <v>15</v>
      </c>
    </row>
    <row r="1161" ht="22.5" customHeight="1">
      <c r="A1161" s="147">
        <v>46188.0</v>
      </c>
      <c r="B1161" s="15">
        <v>46183.0</v>
      </c>
      <c r="C1161" s="44">
        <v>45444.0</v>
      </c>
      <c r="D1161" s="181" t="s">
        <v>33826</v>
      </c>
      <c r="E1161" s="100"/>
      <c r="F1161" s="112" t="str">
        <f t="shared" si="1"/>
        <v>SERGIO ANDRÉS LOBOS BENÍTEZ </v>
      </c>
      <c r="G1161" s="100" t="s">
        <v>33827</v>
      </c>
      <c r="H1161" s="39" t="s">
        <v>12</v>
      </c>
      <c r="I1161" s="27"/>
      <c r="J1161" s="189" t="s">
        <v>17</v>
      </c>
      <c r="K1161" s="23" t="s">
        <v>15</v>
      </c>
    </row>
    <row r="1162" ht="22.5" customHeight="1">
      <c r="A1162" s="147">
        <v>46188.0</v>
      </c>
      <c r="B1162" s="15">
        <v>46184.0</v>
      </c>
      <c r="C1162" s="44">
        <v>43132.0</v>
      </c>
      <c r="D1162" s="181" t="s">
        <v>33828</v>
      </c>
      <c r="E1162" s="100"/>
      <c r="F1162" s="112" t="str">
        <f t="shared" si="1"/>
        <v>CATALINA BELÉN CHAPARRO CASTILLO </v>
      </c>
      <c r="G1162" s="100" t="s">
        <v>33829</v>
      </c>
      <c r="H1162" s="39" t="s">
        <v>12</v>
      </c>
      <c r="I1162" s="27"/>
      <c r="J1162" s="189" t="s">
        <v>17</v>
      </c>
      <c r="K1162" s="23" t="s">
        <v>15</v>
      </c>
    </row>
    <row r="1163" ht="22.5" customHeight="1">
      <c r="A1163" s="147">
        <v>46188.0</v>
      </c>
      <c r="B1163" s="15"/>
      <c r="C1163" s="44"/>
      <c r="D1163" s="181" t="s">
        <v>33830</v>
      </c>
      <c r="E1163" s="100"/>
      <c r="F1163" s="112" t="str">
        <f t="shared" si="1"/>
        <v>DIEGO ALEXI CARVAJAL TORO </v>
      </c>
      <c r="G1163" s="100" t="s">
        <v>33831</v>
      </c>
      <c r="H1163" s="39" t="s">
        <v>12</v>
      </c>
      <c r="I1163" s="27"/>
      <c r="J1163" s="191" t="s">
        <v>14</v>
      </c>
      <c r="K1163" s="28"/>
    </row>
    <row r="1164" ht="22.5" customHeight="1">
      <c r="A1164" s="147">
        <v>46188.0</v>
      </c>
      <c r="B1164" s="15"/>
      <c r="C1164" s="44"/>
      <c r="D1164" s="181" t="s">
        <v>33832</v>
      </c>
      <c r="E1164" s="100"/>
      <c r="F1164" s="112" t="str">
        <f t="shared" si="1"/>
        <v>NICOLÁS IGNACIO SILVA DÍAZ </v>
      </c>
      <c r="G1164" s="100" t="s">
        <v>33833</v>
      </c>
      <c r="H1164" s="39" t="s">
        <v>12</v>
      </c>
      <c r="I1164" s="27"/>
      <c r="J1164" s="189" t="s">
        <v>14</v>
      </c>
      <c r="K1164" s="28"/>
    </row>
    <row r="1165" ht="22.5" customHeight="1">
      <c r="A1165" s="147">
        <v>46188.0</v>
      </c>
      <c r="B1165" s="15"/>
      <c r="C1165" s="44"/>
      <c r="D1165" s="181" t="s">
        <v>33834</v>
      </c>
      <c r="E1165" s="100"/>
      <c r="F1165" s="112" t="str">
        <f t="shared" si="1"/>
        <v>ANAIZA VANNIA ESPINACE ESPINOZA </v>
      </c>
      <c r="G1165" s="100" t="s">
        <v>33835</v>
      </c>
      <c r="H1165" s="39" t="s">
        <v>12</v>
      </c>
      <c r="I1165" s="27"/>
      <c r="J1165" s="189" t="s">
        <v>14</v>
      </c>
      <c r="K1165" s="28"/>
    </row>
    <row r="1166" ht="22.5" customHeight="1">
      <c r="A1166" s="147">
        <v>46188.0</v>
      </c>
      <c r="B1166" s="15"/>
      <c r="C1166" s="44"/>
      <c r="D1166" s="181" t="s">
        <v>33836</v>
      </c>
      <c r="E1166" s="100"/>
      <c r="F1166" s="112" t="str">
        <f t="shared" si="1"/>
        <v>JOAQUÍN IGNACIO VELOZ MORALES </v>
      </c>
      <c r="G1166" s="100" t="s">
        <v>33837</v>
      </c>
      <c r="H1166" s="190"/>
      <c r="I1166" s="27"/>
      <c r="J1166" s="191" t="s">
        <v>14</v>
      </c>
      <c r="K1166" s="28"/>
    </row>
    <row r="1167" ht="22.5" customHeight="1">
      <c r="A1167" s="147">
        <v>46188.0</v>
      </c>
      <c r="B1167" s="15"/>
      <c r="C1167" s="44"/>
      <c r="D1167" s="181" t="s">
        <v>33838</v>
      </c>
      <c r="E1167" s="100"/>
      <c r="F1167" s="112" t="str">
        <f t="shared" si="1"/>
        <v>ROXANA YOLANDA VARGAS </v>
      </c>
      <c r="G1167" s="100" t="s">
        <v>33839</v>
      </c>
      <c r="H1167" s="190"/>
      <c r="I1167" s="27"/>
      <c r="J1167" s="189" t="s">
        <v>14</v>
      </c>
      <c r="K1167" s="28"/>
    </row>
    <row r="1168" ht="22.5" customHeight="1">
      <c r="A1168" s="147">
        <v>46188.0</v>
      </c>
      <c r="B1168" s="15"/>
      <c r="C1168" s="44"/>
      <c r="D1168" s="181" t="s">
        <v>33840</v>
      </c>
      <c r="E1168" s="100"/>
      <c r="F1168" s="112" t="str">
        <f t="shared" si="1"/>
        <v>FREDY MATÍAS GUERRERO MATELUNA </v>
      </c>
      <c r="G1168" s="100" t="s">
        <v>33841</v>
      </c>
      <c r="H1168" s="39" t="s">
        <v>12</v>
      </c>
      <c r="I1168" s="27"/>
      <c r="J1168" s="189" t="s">
        <v>14</v>
      </c>
      <c r="K1168" s="28"/>
    </row>
    <row r="1169" ht="22.5" customHeight="1">
      <c r="A1169" s="147">
        <v>46188.0</v>
      </c>
      <c r="B1169" s="15"/>
      <c r="C1169" s="44"/>
      <c r="D1169" s="181" t="s">
        <v>33842</v>
      </c>
      <c r="E1169" s="100"/>
      <c r="F1169" s="112" t="str">
        <f t="shared" si="1"/>
        <v>JEANS CARLO MORALES JOFRÉ </v>
      </c>
      <c r="G1169" s="100" t="s">
        <v>33843</v>
      </c>
      <c r="H1169" s="190"/>
      <c r="I1169" s="27"/>
      <c r="J1169" s="189" t="s">
        <v>14</v>
      </c>
      <c r="K1169" s="28"/>
    </row>
    <row r="1170" ht="22.5" customHeight="1">
      <c r="A1170" s="147">
        <v>46188.0</v>
      </c>
      <c r="B1170" s="46"/>
      <c r="C1170" s="44"/>
      <c r="D1170" s="181" t="s">
        <v>33844</v>
      </c>
      <c r="E1170" s="100"/>
      <c r="F1170" s="112" t="str">
        <f t="shared" si="1"/>
        <v>PEDRO LUIS BRIGNARDELLO HENRÍQUEZ </v>
      </c>
      <c r="G1170" s="100" t="s">
        <v>24387</v>
      </c>
      <c r="H1170" s="39" t="s">
        <v>12</v>
      </c>
      <c r="I1170" s="27"/>
      <c r="J1170" s="189" t="s">
        <v>14</v>
      </c>
      <c r="K1170" s="28"/>
    </row>
    <row r="1171" ht="22.5" customHeight="1">
      <c r="A1171" s="147">
        <v>46188.0</v>
      </c>
      <c r="B1171" s="15"/>
      <c r="C1171" s="44"/>
      <c r="D1171" s="181" t="s">
        <v>33845</v>
      </c>
      <c r="E1171" s="100"/>
      <c r="F1171" s="112" t="str">
        <f t="shared" si="1"/>
        <v>AXEL GABRIEL AGUILAR HERNÁNDEZ </v>
      </c>
      <c r="G1171" s="100" t="s">
        <v>33846</v>
      </c>
      <c r="H1171" s="39" t="s">
        <v>12</v>
      </c>
      <c r="I1171" s="27"/>
      <c r="J1171" s="189" t="s">
        <v>14</v>
      </c>
      <c r="K1171" s="28"/>
    </row>
    <row r="1172" ht="22.5" customHeight="1">
      <c r="A1172" s="147">
        <v>46188.0</v>
      </c>
      <c r="B1172" s="15"/>
      <c r="C1172" s="44"/>
      <c r="D1172" s="181" t="s">
        <v>33847</v>
      </c>
      <c r="E1172" s="100"/>
      <c r="F1172" s="112" t="str">
        <f t="shared" si="1"/>
        <v>CONSTANZA MACARENA LÓPEZ HERRERA </v>
      </c>
      <c r="G1172" s="100" t="s">
        <v>33848</v>
      </c>
      <c r="H1172" s="39" t="s">
        <v>12</v>
      </c>
      <c r="I1172" s="27"/>
      <c r="J1172" s="189" t="s">
        <v>14</v>
      </c>
      <c r="K1172" s="28"/>
    </row>
    <row r="1173" ht="22.5" customHeight="1">
      <c r="A1173" s="147">
        <v>46188.0</v>
      </c>
      <c r="B1173" s="15"/>
      <c r="C1173" s="44"/>
      <c r="D1173" s="181" t="s">
        <v>33849</v>
      </c>
      <c r="E1173" s="100"/>
      <c r="F1173" s="112" t="str">
        <f t="shared" si="1"/>
        <v>MAXIMILIANO VICENTE GONZALEZ MARTINEZ </v>
      </c>
      <c r="G1173" s="100" t="s">
        <v>33850</v>
      </c>
      <c r="H1173" s="190"/>
      <c r="I1173" s="27"/>
      <c r="J1173" s="189" t="s">
        <v>14</v>
      </c>
      <c r="K1173" s="28"/>
    </row>
    <row r="1174" ht="22.5" customHeight="1">
      <c r="A1174" s="147">
        <v>46188.0</v>
      </c>
      <c r="B1174" s="46"/>
      <c r="C1174" s="44">
        <v>45809.0</v>
      </c>
      <c r="D1174" s="181" t="s">
        <v>33851</v>
      </c>
      <c r="E1174" s="100"/>
      <c r="F1174" s="112" t="str">
        <f t="shared" si="1"/>
        <v>MICHEL ALEJANDRO RECABARREN PÁEZ </v>
      </c>
      <c r="G1174" s="100" t="s">
        <v>25693</v>
      </c>
      <c r="H1174" s="39" t="s">
        <v>12</v>
      </c>
      <c r="I1174" s="27"/>
      <c r="J1174" s="189" t="s">
        <v>19</v>
      </c>
      <c r="K1174" s="23" t="s">
        <v>30</v>
      </c>
    </row>
    <row r="1175" ht="22.5" customHeight="1">
      <c r="A1175" s="147">
        <v>46188.0</v>
      </c>
      <c r="B1175" s="15"/>
      <c r="C1175" s="46" t="s">
        <v>33852</v>
      </c>
      <c r="D1175" s="181" t="s">
        <v>33853</v>
      </c>
      <c r="E1175" s="100"/>
      <c r="F1175" s="112" t="str">
        <f t="shared" si="1"/>
        <v>VICTOR DANIEL PAVEZ OSSES </v>
      </c>
      <c r="G1175" s="100" t="s">
        <v>33854</v>
      </c>
      <c r="H1175" s="190"/>
      <c r="I1175" s="27"/>
      <c r="J1175" s="189" t="s">
        <v>21</v>
      </c>
      <c r="K1175" s="28"/>
    </row>
    <row r="1176" ht="22.5" customHeight="1">
      <c r="A1176" s="147">
        <v>46188.0</v>
      </c>
      <c r="B1176" s="15"/>
      <c r="C1176" s="44"/>
      <c r="D1176" s="181" t="s">
        <v>33855</v>
      </c>
      <c r="E1176" s="100"/>
      <c r="F1176" s="112" t="str">
        <f t="shared" si="1"/>
        <v>PABLO ANDRÉS ADONIS GUTIÉRREZ </v>
      </c>
      <c r="G1176" s="100" t="s">
        <v>33856</v>
      </c>
      <c r="H1176" s="39" t="s">
        <v>12</v>
      </c>
      <c r="I1176" s="27"/>
      <c r="J1176" s="189" t="s">
        <v>14</v>
      </c>
      <c r="K1176" s="28"/>
    </row>
    <row r="1177" ht="22.5" customHeight="1">
      <c r="A1177" s="147">
        <v>46188.0</v>
      </c>
      <c r="B1177" s="15"/>
      <c r="C1177" s="44"/>
      <c r="D1177" s="181" t="s">
        <v>33857</v>
      </c>
      <c r="E1177" s="100"/>
      <c r="F1177" s="112" t="str">
        <f t="shared" si="1"/>
        <v>YILHIAN AYLYN HIDALGO VARGAS </v>
      </c>
      <c r="G1177" s="100" t="s">
        <v>33858</v>
      </c>
      <c r="H1177" s="39" t="s">
        <v>12</v>
      </c>
      <c r="I1177" s="27"/>
      <c r="J1177" s="189" t="s">
        <v>14</v>
      </c>
      <c r="K1177" s="28"/>
    </row>
    <row r="1178" ht="22.5" customHeight="1">
      <c r="A1178" s="147">
        <v>46188.0</v>
      </c>
      <c r="B1178" s="15"/>
      <c r="C1178" s="44" t="s">
        <v>1337</v>
      </c>
      <c r="D1178" s="181" t="s">
        <v>33859</v>
      </c>
      <c r="E1178" s="100"/>
      <c r="F1178" s="112" t="str">
        <f t="shared" si="1"/>
        <v>CLAUDIO MAURICIO ESPINOZA ROJAS </v>
      </c>
      <c r="G1178" s="100" t="s">
        <v>33860</v>
      </c>
      <c r="H1178" s="39" t="s">
        <v>12</v>
      </c>
      <c r="I1178" s="27"/>
      <c r="J1178" s="189" t="s">
        <v>26</v>
      </c>
      <c r="K1178" s="28"/>
    </row>
    <row r="1179" ht="22.5" customHeight="1">
      <c r="A1179" s="147">
        <v>46188.0</v>
      </c>
      <c r="B1179" s="15"/>
      <c r="C1179" s="44"/>
      <c r="D1179" s="181" t="s">
        <v>33861</v>
      </c>
      <c r="E1179" s="100"/>
      <c r="F1179" s="112" t="str">
        <f t="shared" si="1"/>
        <v>JUAN GUILLERMO VICENCIO CORTÉS </v>
      </c>
      <c r="G1179" s="100" t="s">
        <v>33862</v>
      </c>
      <c r="H1179" s="39" t="s">
        <v>12</v>
      </c>
      <c r="I1179" s="27"/>
      <c r="J1179" s="189" t="s">
        <v>14</v>
      </c>
      <c r="K1179" s="28"/>
    </row>
    <row r="1180" ht="22.5" customHeight="1">
      <c r="A1180" s="147">
        <v>46188.0</v>
      </c>
      <c r="B1180" s="15"/>
      <c r="C1180" s="44">
        <v>44835.0</v>
      </c>
      <c r="D1180" s="181" t="s">
        <v>33863</v>
      </c>
      <c r="E1180" s="100"/>
      <c r="F1180" s="112" t="str">
        <f t="shared" si="1"/>
        <v>MATHEW LEONEL ALEJANDRO TRONCOSO GÓMEZ </v>
      </c>
      <c r="G1180" s="100" t="s">
        <v>33864</v>
      </c>
      <c r="H1180" s="190"/>
      <c r="I1180" s="27"/>
      <c r="J1180" s="189" t="s">
        <v>17</v>
      </c>
      <c r="K1180" s="28"/>
    </row>
    <row r="1181" ht="22.5" customHeight="1">
      <c r="A1181" s="147">
        <v>46188.0</v>
      </c>
      <c r="B1181" s="15"/>
      <c r="C1181" s="44"/>
      <c r="D1181" s="181" t="s">
        <v>33865</v>
      </c>
      <c r="E1181" s="100"/>
      <c r="F1181" s="112" t="str">
        <f t="shared" si="1"/>
        <v>SOFÍA LILIANA PIZZULIC MANSILLA </v>
      </c>
      <c r="G1181" s="100" t="s">
        <v>21214</v>
      </c>
      <c r="H1181" s="39" t="s">
        <v>12</v>
      </c>
      <c r="I1181" s="27"/>
      <c r="J1181" s="191" t="s">
        <v>17</v>
      </c>
      <c r="K1181" s="23" t="s">
        <v>20</v>
      </c>
    </row>
    <row r="1182" ht="22.5" customHeight="1">
      <c r="A1182" s="147">
        <v>46188.0</v>
      </c>
      <c r="B1182" s="15"/>
      <c r="C1182" s="44"/>
      <c r="D1182" s="181" t="s">
        <v>33866</v>
      </c>
      <c r="E1182" s="100"/>
      <c r="F1182" s="112" t="str">
        <f t="shared" si="1"/>
        <v>BENJAMÍN GUILLERMO ORELLANA BELTRÁN </v>
      </c>
      <c r="G1182" s="100" t="s">
        <v>33867</v>
      </c>
      <c r="H1182" s="190"/>
      <c r="I1182" s="27"/>
      <c r="J1182" s="189" t="s">
        <v>14</v>
      </c>
      <c r="K1182" s="28"/>
    </row>
    <row r="1183" ht="22.5" customHeight="1">
      <c r="A1183" s="147">
        <v>46188.0</v>
      </c>
      <c r="B1183" s="15"/>
      <c r="C1183" s="44"/>
      <c r="D1183" s="181" t="s">
        <v>33868</v>
      </c>
      <c r="E1183" s="100"/>
      <c r="F1183" s="112" t="str">
        <f t="shared" si="1"/>
        <v>BLANCA MARÍA CANALES PINO </v>
      </c>
      <c r="G1183" s="100" t="s">
        <v>33869</v>
      </c>
      <c r="H1183" s="190"/>
      <c r="I1183" s="27"/>
      <c r="J1183" s="191"/>
      <c r="K1183" s="28"/>
    </row>
    <row r="1184" ht="22.5" customHeight="1">
      <c r="A1184" s="147">
        <v>46188.0</v>
      </c>
      <c r="B1184" s="15"/>
      <c r="C1184" s="44"/>
      <c r="D1184" s="181" t="s">
        <v>33870</v>
      </c>
      <c r="E1184" s="100"/>
      <c r="F1184" s="112" t="str">
        <f t="shared" si="1"/>
        <v>DANIELA PATRICIA RODRIGUEZ PIÑA </v>
      </c>
      <c r="G1184" s="100" t="s">
        <v>33871</v>
      </c>
      <c r="H1184" s="190"/>
      <c r="I1184" s="27"/>
      <c r="J1184" s="189" t="s">
        <v>14</v>
      </c>
      <c r="K1184" s="28"/>
    </row>
    <row r="1185" ht="22.5" customHeight="1">
      <c r="A1185" s="147">
        <v>46188.0</v>
      </c>
      <c r="B1185" s="15"/>
      <c r="C1185" s="44"/>
      <c r="D1185" s="181" t="s">
        <v>33872</v>
      </c>
      <c r="E1185" s="100"/>
      <c r="F1185" s="112" t="str">
        <f t="shared" si="1"/>
        <v>CATALINA LUCÍA BRITO LOAIZA </v>
      </c>
      <c r="G1185" s="100" t="s">
        <v>33873</v>
      </c>
      <c r="H1185" s="190"/>
      <c r="I1185" s="27"/>
      <c r="J1185" s="189" t="s">
        <v>14</v>
      </c>
      <c r="K1185" s="28"/>
    </row>
    <row r="1186" ht="22.5" customHeight="1">
      <c r="A1186" s="147">
        <v>46188.0</v>
      </c>
      <c r="B1186" s="15"/>
      <c r="C1186" s="44"/>
      <c r="D1186" s="181" t="s">
        <v>33874</v>
      </c>
      <c r="E1186" s="100"/>
      <c r="F1186" s="112" t="str">
        <f t="shared" si="1"/>
        <v>JOSE GABRIEL SANCHEZ ROJAS </v>
      </c>
      <c r="G1186" s="100" t="s">
        <v>33875</v>
      </c>
      <c r="H1186" s="190"/>
      <c r="I1186" s="27"/>
      <c r="J1186" s="189" t="s">
        <v>14</v>
      </c>
      <c r="K1186" s="28"/>
    </row>
    <row r="1187" ht="22.5" customHeight="1">
      <c r="A1187" s="147">
        <v>46188.0</v>
      </c>
      <c r="B1187" s="15"/>
      <c r="C1187" s="44"/>
      <c r="D1187" s="181" t="s">
        <v>33876</v>
      </c>
      <c r="E1187" s="100"/>
      <c r="F1187" s="112" t="str">
        <f t="shared" si="1"/>
        <v>KARINA ESTRELLA ÁLVAREZ JELDES </v>
      </c>
      <c r="G1187" s="100" t="s">
        <v>33877</v>
      </c>
      <c r="H1187" s="39" t="s">
        <v>12</v>
      </c>
      <c r="I1187" s="27"/>
      <c r="J1187" s="189" t="s">
        <v>14</v>
      </c>
      <c r="K1187" s="28"/>
    </row>
    <row r="1188" ht="22.5" customHeight="1">
      <c r="A1188" s="147">
        <v>46188.0</v>
      </c>
      <c r="B1188" s="15"/>
      <c r="C1188" s="44"/>
      <c r="D1188" s="181" t="s">
        <v>33878</v>
      </c>
      <c r="E1188" s="100"/>
      <c r="F1188" s="112" t="str">
        <f t="shared" si="1"/>
        <v>ALEJANDRA BELÉN VILLALÓN JARA </v>
      </c>
      <c r="G1188" s="100" t="s">
        <v>33879</v>
      </c>
      <c r="H1188" s="190"/>
      <c r="I1188" s="27"/>
      <c r="J1188" s="189" t="s">
        <v>14</v>
      </c>
      <c r="K1188" s="28"/>
    </row>
    <row r="1189" ht="22.5" customHeight="1">
      <c r="A1189" s="147">
        <v>46188.0</v>
      </c>
      <c r="B1189" s="15"/>
      <c r="C1189" s="44"/>
      <c r="D1189" s="181" t="s">
        <v>33880</v>
      </c>
      <c r="E1189" s="100"/>
      <c r="F1189" s="112" t="str">
        <f t="shared" si="1"/>
        <v>RICARDO ISRAEL LÓPEZ MUÑOZ </v>
      </c>
      <c r="G1189" s="100" t="s">
        <v>33881</v>
      </c>
      <c r="H1189" s="39" t="s">
        <v>12</v>
      </c>
      <c r="I1189" s="27"/>
      <c r="J1189" s="189" t="s">
        <v>14</v>
      </c>
      <c r="K1189" s="28"/>
    </row>
    <row r="1190" ht="22.5" customHeight="1">
      <c r="A1190" s="147">
        <v>46188.0</v>
      </c>
      <c r="B1190" s="15"/>
      <c r="C1190" s="44"/>
      <c r="D1190" s="181" t="s">
        <v>33882</v>
      </c>
      <c r="E1190" s="100"/>
      <c r="F1190" s="112" t="str">
        <f t="shared" si="1"/>
        <v>JOSÉ BENJAMÍN LEVI LÓPEZ MUÑOZ </v>
      </c>
      <c r="G1190" s="100" t="s">
        <v>33883</v>
      </c>
      <c r="H1190" s="190"/>
      <c r="I1190" s="27"/>
      <c r="J1190" s="189" t="s">
        <v>14</v>
      </c>
      <c r="K1190" s="28"/>
    </row>
    <row r="1191" ht="22.5" customHeight="1">
      <c r="A1191" s="147">
        <v>46188.0</v>
      </c>
      <c r="B1191" s="15"/>
      <c r="C1191" s="44" t="s">
        <v>4078</v>
      </c>
      <c r="D1191" s="181" t="s">
        <v>33884</v>
      </c>
      <c r="E1191" s="100"/>
      <c r="F1191" s="112" t="str">
        <f t="shared" si="1"/>
        <v>LUIS LEONARDO CONTRERAS OYARZÚN </v>
      </c>
      <c r="G1191" s="100" t="s">
        <v>33885</v>
      </c>
      <c r="H1191" s="39" t="s">
        <v>12</v>
      </c>
      <c r="I1191" s="27"/>
      <c r="J1191" s="189" t="s">
        <v>21</v>
      </c>
      <c r="K1191" s="23" t="s">
        <v>20</v>
      </c>
    </row>
    <row r="1192" ht="22.5" customHeight="1">
      <c r="A1192" s="147">
        <v>46188.0</v>
      </c>
      <c r="B1192" s="15"/>
      <c r="C1192" s="44"/>
      <c r="D1192" s="181" t="s">
        <v>33886</v>
      </c>
      <c r="E1192" s="100"/>
      <c r="F1192" s="112" t="str">
        <f t="shared" si="1"/>
        <v>MARÍA BELÉN CAMILA LUCO ROA </v>
      </c>
      <c r="G1192" s="100" t="s">
        <v>33887</v>
      </c>
      <c r="H1192" s="39" t="s">
        <v>12</v>
      </c>
      <c r="I1192" s="27"/>
      <c r="J1192" s="189" t="s">
        <v>14</v>
      </c>
      <c r="K1192" s="28"/>
    </row>
    <row r="1193" ht="22.5" customHeight="1">
      <c r="A1193" s="147">
        <v>46188.0</v>
      </c>
      <c r="B1193" s="15"/>
      <c r="C1193" s="44"/>
      <c r="D1193" s="181" t="s">
        <v>33888</v>
      </c>
      <c r="E1193" s="100"/>
      <c r="F1193" s="112" t="str">
        <f t="shared" si="1"/>
        <v>NICOLÁS ANTONIO GUZMÁN DÍAZ </v>
      </c>
      <c r="G1193" s="100" t="s">
        <v>33889</v>
      </c>
      <c r="H1193" s="39" t="s">
        <v>12</v>
      </c>
      <c r="I1193" s="27"/>
      <c r="J1193" s="189" t="s">
        <v>14</v>
      </c>
      <c r="K1193" s="28"/>
    </row>
    <row r="1194" ht="22.5" customHeight="1">
      <c r="A1194" s="147">
        <v>46188.0</v>
      </c>
      <c r="B1194" s="15"/>
      <c r="C1194" s="44"/>
      <c r="D1194" s="181" t="s">
        <v>33890</v>
      </c>
      <c r="E1194" s="100"/>
      <c r="F1194" s="112" t="str">
        <f t="shared" si="1"/>
        <v>VICENTE WLADIMIR CÉSPEDES ARAUS </v>
      </c>
      <c r="G1194" s="100" t="s">
        <v>33891</v>
      </c>
      <c r="H1194" s="39" t="s">
        <v>12</v>
      </c>
      <c r="I1194" s="27"/>
      <c r="J1194" s="189" t="s">
        <v>14</v>
      </c>
      <c r="K1194" s="28"/>
    </row>
    <row r="1195" ht="22.5" customHeight="1">
      <c r="A1195" s="147">
        <v>46188.0</v>
      </c>
      <c r="B1195" s="15"/>
      <c r="C1195" s="44"/>
      <c r="D1195" s="181" t="s">
        <v>33892</v>
      </c>
      <c r="E1195" s="100"/>
      <c r="F1195" s="112" t="str">
        <f t="shared" si="1"/>
        <v>NICOLÁS EDUARDO VARGAS CAMPOS </v>
      </c>
      <c r="G1195" s="100" t="s">
        <v>33893</v>
      </c>
      <c r="H1195" s="190"/>
      <c r="I1195" s="27"/>
      <c r="J1195" s="189" t="s">
        <v>14</v>
      </c>
      <c r="K1195" s="28"/>
    </row>
    <row r="1196" ht="22.5" customHeight="1">
      <c r="A1196" s="147">
        <v>46188.0</v>
      </c>
      <c r="B1196" s="46"/>
      <c r="C1196" s="44"/>
      <c r="D1196" s="181" t="s">
        <v>33894</v>
      </c>
      <c r="E1196" s="100"/>
      <c r="F1196" s="112" t="str">
        <f t="shared" si="1"/>
        <v>VALENTINA CONSTANZA HIDALGO IBACETA </v>
      </c>
      <c r="G1196" s="100" t="s">
        <v>21685</v>
      </c>
      <c r="H1196" s="190"/>
      <c r="I1196" s="27"/>
      <c r="J1196" s="189" t="s">
        <v>14</v>
      </c>
      <c r="K1196" s="28"/>
    </row>
    <row r="1197" ht="22.5" customHeight="1">
      <c r="A1197" s="147">
        <v>46188.0</v>
      </c>
      <c r="B1197" s="15"/>
      <c r="C1197" s="44"/>
      <c r="D1197" s="181" t="s">
        <v>33895</v>
      </c>
      <c r="E1197" s="100"/>
      <c r="F1197" s="112" t="str">
        <f t="shared" si="1"/>
        <v>SEBASTIÁN ANDRÉS SOTO RETAMAL </v>
      </c>
      <c r="G1197" s="100" t="s">
        <v>33896</v>
      </c>
      <c r="H1197" s="190"/>
      <c r="I1197" s="27"/>
      <c r="J1197" s="191" t="s">
        <v>14</v>
      </c>
      <c r="K1197" s="28"/>
    </row>
    <row r="1198" ht="22.5" customHeight="1">
      <c r="A1198" s="147">
        <v>46188.0</v>
      </c>
      <c r="B1198" s="15"/>
      <c r="C1198" s="44"/>
      <c r="D1198" s="181" t="s">
        <v>33897</v>
      </c>
      <c r="E1198" s="100"/>
      <c r="F1198" s="112" t="str">
        <f t="shared" si="1"/>
        <v>GONZALO ALEXANDER RIFO VARAS </v>
      </c>
      <c r="G1198" s="100" t="s">
        <v>33898</v>
      </c>
      <c r="H1198" s="39" t="s">
        <v>12</v>
      </c>
      <c r="I1198" s="27"/>
      <c r="J1198" s="189" t="s">
        <v>14</v>
      </c>
      <c r="K1198" s="28"/>
    </row>
    <row r="1199" ht="22.5" customHeight="1">
      <c r="A1199" s="147">
        <v>46188.0</v>
      </c>
      <c r="B1199" s="15"/>
      <c r="C1199" s="44"/>
      <c r="D1199" s="181" t="s">
        <v>31279</v>
      </c>
      <c r="E1199" s="100"/>
      <c r="F1199" s="112" t="str">
        <f t="shared" si="1"/>
        <v>JOSÉ LUIS BUSTAMANTE GÓMEZ </v>
      </c>
      <c r="G1199" s="100" t="s">
        <v>31280</v>
      </c>
      <c r="H1199" s="39" t="s">
        <v>12</v>
      </c>
      <c r="I1199" s="27"/>
      <c r="J1199" s="189" t="s">
        <v>17</v>
      </c>
      <c r="K1199" s="23" t="s">
        <v>20</v>
      </c>
    </row>
    <row r="1200" ht="22.5" customHeight="1">
      <c r="A1200" s="147">
        <v>46188.0</v>
      </c>
      <c r="B1200" s="15"/>
      <c r="C1200" s="44"/>
      <c r="D1200" s="181" t="s">
        <v>33899</v>
      </c>
      <c r="E1200" s="100"/>
      <c r="F1200" s="112" t="str">
        <f t="shared" si="1"/>
        <v>CINDY PAOLA REBOLLEDO GRONDONA </v>
      </c>
      <c r="G1200" s="100" t="s">
        <v>33900</v>
      </c>
      <c r="H1200" s="39" t="s">
        <v>12</v>
      </c>
      <c r="I1200" s="27"/>
      <c r="J1200" s="189" t="s">
        <v>14</v>
      </c>
      <c r="K1200" s="28"/>
    </row>
    <row r="1201" ht="22.5" customHeight="1">
      <c r="A1201" s="147">
        <v>46188.0</v>
      </c>
      <c r="B1201" s="15"/>
      <c r="C1201" s="44"/>
      <c r="D1201" s="181" t="s">
        <v>33901</v>
      </c>
      <c r="E1201" s="100"/>
      <c r="F1201" s="112" t="str">
        <f t="shared" si="1"/>
        <v>FERNANDO CRISTÓBAL CARREÑO MOLINA </v>
      </c>
      <c r="G1201" s="100" t="s">
        <v>33902</v>
      </c>
      <c r="H1201" s="190"/>
      <c r="I1201" s="27"/>
      <c r="J1201" s="189" t="s">
        <v>14</v>
      </c>
      <c r="K1201" s="28"/>
    </row>
    <row r="1202" ht="22.5" customHeight="1">
      <c r="A1202" s="147">
        <v>46188.0</v>
      </c>
      <c r="B1202" s="15"/>
      <c r="C1202" s="44"/>
      <c r="D1202" s="181" t="s">
        <v>33903</v>
      </c>
      <c r="E1202" s="100"/>
      <c r="F1202" s="112" t="str">
        <f t="shared" si="1"/>
        <v>CARLOS ANDRÉS HERESMANN PÉREZ </v>
      </c>
      <c r="G1202" s="100" t="s">
        <v>33904</v>
      </c>
      <c r="H1202" s="190"/>
      <c r="I1202" s="27"/>
      <c r="J1202" s="189" t="s">
        <v>14</v>
      </c>
      <c r="K1202" s="28"/>
    </row>
    <row r="1203" ht="22.5" customHeight="1">
      <c r="A1203" s="147">
        <v>46188.0</v>
      </c>
      <c r="B1203" s="15"/>
      <c r="C1203" s="44"/>
      <c r="D1203" s="181" t="s">
        <v>33905</v>
      </c>
      <c r="E1203" s="100"/>
      <c r="F1203" s="112" t="str">
        <f t="shared" si="1"/>
        <v>JOHN MICHAEL CORDERO BAEZ </v>
      </c>
      <c r="G1203" s="100" t="s">
        <v>33906</v>
      </c>
      <c r="H1203" s="190"/>
      <c r="I1203" s="27"/>
      <c r="J1203" s="191" t="s">
        <v>14</v>
      </c>
      <c r="K1203" s="28"/>
    </row>
    <row r="1204" ht="22.5" customHeight="1">
      <c r="A1204" s="147">
        <v>46188.0</v>
      </c>
      <c r="B1204" s="15"/>
      <c r="C1204" s="44"/>
      <c r="D1204" s="181" t="s">
        <v>33907</v>
      </c>
      <c r="E1204" s="100"/>
      <c r="F1204" s="112" t="str">
        <f t="shared" si="1"/>
        <v>SEBASTIÀN IGNACIO VALENZUELA ESCUDERO </v>
      </c>
      <c r="G1204" s="100" t="s">
        <v>33908</v>
      </c>
      <c r="H1204" s="190"/>
      <c r="I1204" s="27"/>
      <c r="J1204" s="189" t="s">
        <v>14</v>
      </c>
      <c r="K1204" s="28"/>
    </row>
    <row r="1205" ht="22.5" customHeight="1">
      <c r="A1205" s="147">
        <v>46188.0</v>
      </c>
      <c r="B1205" s="15"/>
      <c r="C1205" s="44"/>
      <c r="D1205" s="181" t="s">
        <v>33909</v>
      </c>
      <c r="E1205" s="100"/>
      <c r="F1205" s="112" t="str">
        <f t="shared" si="1"/>
        <v>CONSTANZA ANGELA ISABEL MARTÍNEZ MICHEA </v>
      </c>
      <c r="G1205" s="100" t="s">
        <v>33910</v>
      </c>
      <c r="H1205" s="39" t="s">
        <v>12</v>
      </c>
      <c r="I1205" s="27"/>
      <c r="J1205" s="189" t="s">
        <v>14</v>
      </c>
      <c r="K1205" s="28"/>
    </row>
    <row r="1206" ht="22.5" customHeight="1">
      <c r="A1206" s="147">
        <v>46188.0</v>
      </c>
      <c r="B1206" s="15"/>
      <c r="C1206" s="44"/>
      <c r="D1206" s="181" t="s">
        <v>33911</v>
      </c>
      <c r="E1206" s="100"/>
      <c r="F1206" s="112" t="str">
        <f t="shared" si="1"/>
        <v>GIOVANNI ANDRÉS BONETTI PARDO </v>
      </c>
      <c r="G1206" s="100" t="s">
        <v>33912</v>
      </c>
      <c r="H1206" s="39" t="s">
        <v>12</v>
      </c>
      <c r="I1206" s="27"/>
      <c r="J1206" s="189" t="s">
        <v>14</v>
      </c>
      <c r="K1206" s="28"/>
    </row>
    <row r="1207" ht="22.5" customHeight="1">
      <c r="A1207" s="147">
        <v>46188.0</v>
      </c>
      <c r="B1207" s="15"/>
      <c r="C1207" s="44"/>
      <c r="D1207" s="181" t="s">
        <v>33913</v>
      </c>
      <c r="E1207" s="100"/>
      <c r="F1207" s="112" t="str">
        <f t="shared" si="1"/>
        <v>ANAYELY BELÉN TABILO RAMÍREZ </v>
      </c>
      <c r="G1207" s="100" t="s">
        <v>33914</v>
      </c>
      <c r="H1207" s="190"/>
      <c r="I1207" s="27"/>
      <c r="J1207" s="189" t="s">
        <v>14</v>
      </c>
      <c r="K1207" s="28"/>
    </row>
    <row r="1208" ht="22.5" customHeight="1">
      <c r="A1208" s="147">
        <v>46188.0</v>
      </c>
      <c r="B1208" s="15"/>
      <c r="C1208" s="44"/>
      <c r="D1208" s="181" t="s">
        <v>33915</v>
      </c>
      <c r="E1208" s="100"/>
      <c r="F1208" s="112" t="str">
        <f t="shared" si="1"/>
        <v>CAMILO ANDRÉS ULLOA VIDAL </v>
      </c>
      <c r="G1208" s="100" t="s">
        <v>33916</v>
      </c>
      <c r="H1208" s="39" t="s">
        <v>12</v>
      </c>
      <c r="I1208" s="27"/>
      <c r="J1208" s="189" t="s">
        <v>14</v>
      </c>
      <c r="K1208" s="28"/>
    </row>
    <row r="1209" ht="22.5" customHeight="1">
      <c r="A1209" s="147">
        <v>46188.0</v>
      </c>
      <c r="B1209" s="15"/>
      <c r="C1209" s="44"/>
      <c r="D1209" s="181" t="s">
        <v>33917</v>
      </c>
      <c r="E1209" s="100"/>
      <c r="F1209" s="112" t="str">
        <f t="shared" si="1"/>
        <v>DIEGO IGNACIO OLIVARES LEIVA </v>
      </c>
      <c r="G1209" s="100" t="s">
        <v>33918</v>
      </c>
      <c r="H1209" s="190"/>
      <c r="I1209" s="27"/>
      <c r="J1209" s="189" t="s">
        <v>14</v>
      </c>
      <c r="K1209" s="28"/>
    </row>
    <row r="1210" ht="22.5" customHeight="1">
      <c r="A1210" s="147">
        <v>46188.0</v>
      </c>
      <c r="B1210" s="15"/>
      <c r="C1210" s="44"/>
      <c r="D1210" s="181" t="s">
        <v>33919</v>
      </c>
      <c r="E1210" s="100"/>
      <c r="F1210" s="112" t="str">
        <f t="shared" si="1"/>
        <v>GIOHJANS ALEXANDER BÓRQUEZ CARRASCO </v>
      </c>
      <c r="G1210" s="100" t="s">
        <v>33920</v>
      </c>
      <c r="H1210" s="190"/>
      <c r="I1210" s="27"/>
      <c r="J1210" s="189" t="s">
        <v>14</v>
      </c>
      <c r="K1210" s="28"/>
    </row>
    <row r="1211" ht="22.5" customHeight="1">
      <c r="A1211" s="147">
        <v>46188.0</v>
      </c>
      <c r="B1211" s="46"/>
      <c r="C1211" s="44"/>
      <c r="D1211" s="181" t="s">
        <v>33921</v>
      </c>
      <c r="E1211" s="100"/>
      <c r="F1211" s="112" t="str">
        <f t="shared" si="1"/>
        <v>SEBASTIÁN IGNACIO ZÚÑIGA GONZÁLEZ </v>
      </c>
      <c r="G1211" s="100" t="s">
        <v>33922</v>
      </c>
      <c r="H1211" s="190"/>
      <c r="I1211" s="27"/>
      <c r="J1211" s="189" t="s">
        <v>14</v>
      </c>
      <c r="K1211" s="28"/>
    </row>
    <row r="1212" ht="22.5" customHeight="1">
      <c r="A1212" s="147">
        <v>46188.0</v>
      </c>
      <c r="B1212" s="15"/>
      <c r="C1212" s="44"/>
      <c r="D1212" s="181" t="s">
        <v>33923</v>
      </c>
      <c r="E1212" s="100"/>
      <c r="F1212" s="112" t="str">
        <f t="shared" si="1"/>
        <v>AGUSTINA IGNACIA ASTUDILLO VALDERRAMA </v>
      </c>
      <c r="G1212" s="100" t="s">
        <v>33924</v>
      </c>
      <c r="H1212" s="39" t="s">
        <v>12</v>
      </c>
      <c r="I1212" s="27"/>
      <c r="J1212" s="191" t="s">
        <v>14</v>
      </c>
      <c r="K1212" s="28"/>
    </row>
    <row r="1213" ht="22.5" customHeight="1">
      <c r="A1213" s="147">
        <v>46188.0</v>
      </c>
      <c r="B1213" s="15"/>
      <c r="C1213" s="44"/>
      <c r="D1213" s="181" t="s">
        <v>33925</v>
      </c>
      <c r="E1213" s="100"/>
      <c r="F1213" s="112" t="str">
        <f t="shared" si="1"/>
        <v>AYELEN MILLARAY PÉREZ MANCILLA </v>
      </c>
      <c r="G1213" s="100" t="s">
        <v>21513</v>
      </c>
      <c r="H1213" s="190"/>
      <c r="I1213" s="27"/>
      <c r="J1213" s="191" t="s">
        <v>14</v>
      </c>
      <c r="K1213" s="28"/>
    </row>
    <row r="1214" ht="22.5" customHeight="1">
      <c r="A1214" s="147">
        <v>46188.0</v>
      </c>
      <c r="B1214" s="15"/>
      <c r="C1214" s="44">
        <v>44621.0</v>
      </c>
      <c r="D1214" s="181" t="s">
        <v>33926</v>
      </c>
      <c r="E1214" s="100"/>
      <c r="F1214" s="112" t="str">
        <f t="shared" si="1"/>
        <v>NICOLÁS BENJAMÍN LETELIER ROJAS </v>
      </c>
      <c r="G1214" s="100" t="s">
        <v>7592</v>
      </c>
      <c r="H1214" s="39" t="s">
        <v>12</v>
      </c>
      <c r="I1214" s="27"/>
      <c r="J1214" s="189" t="s">
        <v>17</v>
      </c>
      <c r="K1214" s="23" t="s">
        <v>20</v>
      </c>
    </row>
    <row r="1215" ht="22.5" customHeight="1">
      <c r="A1215" s="147">
        <v>46188.0</v>
      </c>
      <c r="B1215" s="15"/>
      <c r="C1215" s="44"/>
      <c r="D1215" s="181" t="s">
        <v>33927</v>
      </c>
      <c r="E1215" s="100"/>
      <c r="F1215" s="112" t="str">
        <f t="shared" si="1"/>
        <v>ALONSO JESÚS BOSAGNA FIGUEROA </v>
      </c>
      <c r="G1215" s="100" t="s">
        <v>33928</v>
      </c>
      <c r="H1215" s="190"/>
      <c r="I1215" s="27"/>
      <c r="J1215" s="191" t="s">
        <v>14</v>
      </c>
      <c r="K1215" s="28"/>
    </row>
    <row r="1216" ht="22.5" customHeight="1">
      <c r="A1216" s="147">
        <v>46188.0</v>
      </c>
      <c r="B1216" s="15"/>
      <c r="C1216" s="44"/>
      <c r="D1216" s="181" t="s">
        <v>33929</v>
      </c>
      <c r="E1216" s="100"/>
      <c r="F1216" s="112" t="str">
        <f t="shared" si="1"/>
        <v>FRANCISCO JAVIER MUÑOZ CONCHA </v>
      </c>
      <c r="G1216" s="100" t="s">
        <v>33930</v>
      </c>
      <c r="H1216" s="190"/>
      <c r="I1216" s="27"/>
      <c r="J1216" s="191" t="s">
        <v>14</v>
      </c>
      <c r="K1216" s="28"/>
    </row>
    <row r="1217" ht="22.5" customHeight="1">
      <c r="A1217" s="147">
        <v>46188.0</v>
      </c>
      <c r="B1217" s="15"/>
      <c r="C1217" s="44"/>
      <c r="D1217" s="181" t="s">
        <v>33931</v>
      </c>
      <c r="E1217" s="100"/>
      <c r="F1217" s="112" t="str">
        <f t="shared" si="1"/>
        <v>JESÚS OSVALDO BLANCO CONTRERAS </v>
      </c>
      <c r="G1217" s="100" t="s">
        <v>33932</v>
      </c>
      <c r="H1217" s="39" t="s">
        <v>12</v>
      </c>
      <c r="I1217" s="27"/>
      <c r="J1217" s="191" t="s">
        <v>14</v>
      </c>
      <c r="K1217" s="28"/>
    </row>
    <row r="1218" ht="22.5" customHeight="1">
      <c r="A1218" s="147">
        <v>46188.0</v>
      </c>
      <c r="B1218" s="15"/>
      <c r="C1218" s="44"/>
      <c r="D1218" s="181" t="s">
        <v>33933</v>
      </c>
      <c r="E1218" s="100"/>
      <c r="F1218" s="112" t="str">
        <f t="shared" si="1"/>
        <v>BRUNO ABARZÚA VALDÉS </v>
      </c>
      <c r="G1218" s="100" t="s">
        <v>33934</v>
      </c>
      <c r="H1218" s="39" t="s">
        <v>12</v>
      </c>
      <c r="I1218" s="27"/>
      <c r="J1218" s="191" t="s">
        <v>14</v>
      </c>
      <c r="K1218" s="28"/>
    </row>
    <row r="1219" ht="22.5" customHeight="1">
      <c r="A1219" s="147">
        <v>46188.0</v>
      </c>
      <c r="B1219" s="15"/>
      <c r="C1219" s="44">
        <v>44805.0</v>
      </c>
      <c r="D1219" s="181" t="s">
        <v>23731</v>
      </c>
      <c r="E1219" s="100"/>
      <c r="F1219" s="112" t="str">
        <f t="shared" si="1"/>
        <v>PABLO ANDRÉS FERNÁNDEZ SANDOVAL </v>
      </c>
      <c r="G1219" s="100" t="s">
        <v>23732</v>
      </c>
      <c r="H1219" s="39" t="s">
        <v>12</v>
      </c>
      <c r="I1219" s="27"/>
      <c r="J1219" s="189" t="s">
        <v>17</v>
      </c>
      <c r="K1219" s="23" t="s">
        <v>15</v>
      </c>
    </row>
    <row r="1220" ht="22.5" customHeight="1">
      <c r="A1220" s="147">
        <v>46188.0</v>
      </c>
      <c r="B1220" s="15"/>
      <c r="C1220" s="44" t="s">
        <v>6333</v>
      </c>
      <c r="D1220" s="181" t="s">
        <v>33935</v>
      </c>
      <c r="E1220" s="100"/>
      <c r="F1220" s="112" t="str">
        <f t="shared" si="1"/>
        <v>CAMILO IGNACIO HENRÍQUEZ LUNA </v>
      </c>
      <c r="G1220" s="100" t="s">
        <v>33936</v>
      </c>
      <c r="H1220" s="39" t="s">
        <v>12</v>
      </c>
      <c r="I1220" s="27"/>
      <c r="J1220" s="189" t="s">
        <v>21</v>
      </c>
      <c r="K1220" s="23" t="s">
        <v>30</v>
      </c>
    </row>
    <row r="1221" ht="22.5" customHeight="1">
      <c r="A1221" s="147">
        <v>46188.0</v>
      </c>
      <c r="B1221" s="15"/>
      <c r="C1221" s="44" t="s">
        <v>232</v>
      </c>
      <c r="D1221" s="181" t="s">
        <v>33937</v>
      </c>
      <c r="E1221" s="100"/>
      <c r="F1221" s="112" t="str">
        <f t="shared" si="1"/>
        <v>VICENTE ANTONIO RIVERA MASSO </v>
      </c>
      <c r="G1221" s="100" t="s">
        <v>33938</v>
      </c>
      <c r="H1221" s="190"/>
      <c r="I1221" s="27"/>
      <c r="J1221" s="189" t="s">
        <v>26</v>
      </c>
      <c r="K1221" s="28"/>
    </row>
    <row r="1222" ht="22.5" customHeight="1">
      <c r="A1222" s="147">
        <v>46188.0</v>
      </c>
      <c r="B1222" s="15"/>
      <c r="C1222" s="44">
        <v>42767.0</v>
      </c>
      <c r="D1222" s="181" t="s">
        <v>33939</v>
      </c>
      <c r="E1222" s="100"/>
      <c r="F1222" s="112" t="str">
        <f t="shared" si="1"/>
        <v>MARIO ANDRÉS URRA CONTRERAS </v>
      </c>
      <c r="G1222" s="100" t="s">
        <v>33940</v>
      </c>
      <c r="H1222" s="39" t="s">
        <v>12</v>
      </c>
      <c r="I1222" s="27"/>
      <c r="J1222" s="189" t="s">
        <v>17</v>
      </c>
      <c r="K1222" s="23" t="s">
        <v>15</v>
      </c>
    </row>
    <row r="1223" ht="22.5" customHeight="1">
      <c r="A1223" s="147">
        <v>46188.0</v>
      </c>
      <c r="B1223" s="15">
        <v>46184.0</v>
      </c>
      <c r="C1223" s="44">
        <v>43191.0</v>
      </c>
      <c r="D1223" s="181" t="s">
        <v>33941</v>
      </c>
      <c r="E1223" s="100"/>
      <c r="F1223" s="112" t="str">
        <f t="shared" si="1"/>
        <v>ARIEL ANDRÉS MUÑOZ NAVARRO </v>
      </c>
      <c r="G1223" s="100" t="s">
        <v>18835</v>
      </c>
      <c r="H1223" s="190"/>
      <c r="I1223" s="27"/>
      <c r="J1223" s="189" t="s">
        <v>17</v>
      </c>
      <c r="K1223" s="28"/>
    </row>
    <row r="1224" ht="22.5" customHeight="1">
      <c r="A1224" s="147">
        <v>46188.0</v>
      </c>
      <c r="B1224" s="15"/>
      <c r="C1224" s="44"/>
      <c r="D1224" s="181" t="s">
        <v>33942</v>
      </c>
      <c r="E1224" s="100"/>
      <c r="F1224" s="112" t="str">
        <f t="shared" si="1"/>
        <v>SANDRA PATRICIA DEILA BASÁEZ </v>
      </c>
      <c r="G1224" s="100" t="s">
        <v>33943</v>
      </c>
      <c r="H1224" s="39"/>
      <c r="I1224" s="27"/>
      <c r="J1224" s="191"/>
      <c r="K1224" s="28"/>
    </row>
    <row r="1225" ht="22.5" customHeight="1">
      <c r="A1225" s="147">
        <v>46188.0</v>
      </c>
      <c r="B1225" s="15"/>
      <c r="C1225" s="44" t="s">
        <v>6443</v>
      </c>
      <c r="D1225" s="181" t="s">
        <v>33944</v>
      </c>
      <c r="E1225" s="100"/>
      <c r="F1225" s="112" t="str">
        <f t="shared" si="1"/>
        <v>MANUEL GREGORIO GUTIÉRREZ MARTÍNEZ </v>
      </c>
      <c r="G1225" s="100" t="s">
        <v>33945</v>
      </c>
      <c r="H1225" s="39" t="s">
        <v>12</v>
      </c>
      <c r="I1225" s="27"/>
      <c r="J1225" s="189" t="s">
        <v>21</v>
      </c>
      <c r="K1225" s="23" t="s">
        <v>15</v>
      </c>
    </row>
    <row r="1226" ht="22.5" customHeight="1">
      <c r="A1226" s="147">
        <v>46188.0</v>
      </c>
      <c r="B1226" s="15">
        <v>46185.0</v>
      </c>
      <c r="C1226" s="44">
        <v>44682.0</v>
      </c>
      <c r="D1226" s="181" t="s">
        <v>33946</v>
      </c>
      <c r="E1226" s="100"/>
      <c r="F1226" s="112" t="str">
        <f t="shared" si="1"/>
        <v>LUIS ALBERTO CID MORENO </v>
      </c>
      <c r="G1226" s="100" t="s">
        <v>33947</v>
      </c>
      <c r="H1226" s="190"/>
      <c r="I1226" s="27"/>
      <c r="J1226" s="189" t="s">
        <v>17</v>
      </c>
      <c r="K1226" s="28"/>
    </row>
    <row r="1227" ht="22.5" customHeight="1">
      <c r="A1227" s="147">
        <v>46188.0</v>
      </c>
      <c r="B1227" s="46"/>
      <c r="C1227" s="44">
        <v>43709.0</v>
      </c>
      <c r="D1227" s="181" t="s">
        <v>33948</v>
      </c>
      <c r="E1227" s="100"/>
      <c r="F1227" s="112" t="str">
        <f t="shared" si="1"/>
        <v>GOMAR ANTONIO FERNÁNDEZ BOSQUE </v>
      </c>
      <c r="G1227" s="100" t="s">
        <v>7824</v>
      </c>
      <c r="H1227" s="39" t="s">
        <v>12</v>
      </c>
      <c r="I1227" s="27"/>
      <c r="J1227" s="189" t="s">
        <v>21</v>
      </c>
      <c r="K1227" s="23" t="s">
        <v>15</v>
      </c>
    </row>
    <row r="1228" ht="22.5" customHeight="1">
      <c r="A1228" s="147">
        <v>46188.0</v>
      </c>
      <c r="B1228" s="15"/>
      <c r="C1228" s="44">
        <v>44986.0</v>
      </c>
      <c r="D1228" s="181" t="s">
        <v>33949</v>
      </c>
      <c r="E1228" s="100"/>
      <c r="F1228" s="112" t="str">
        <f t="shared" si="1"/>
        <v>EDUARDO ESTEBAN LAGOS DÍAZ </v>
      </c>
      <c r="G1228" s="100" t="s">
        <v>33950</v>
      </c>
      <c r="H1228" s="39" t="s">
        <v>12</v>
      </c>
      <c r="I1228" s="27"/>
      <c r="J1228" s="189" t="s">
        <v>17</v>
      </c>
      <c r="K1228" s="23" t="s">
        <v>30</v>
      </c>
    </row>
    <row r="1229" ht="22.5" customHeight="1">
      <c r="A1229" s="147">
        <v>46188.0</v>
      </c>
      <c r="B1229" s="15">
        <v>46185.0</v>
      </c>
      <c r="C1229" s="44">
        <v>44593.0</v>
      </c>
      <c r="D1229" s="181" t="s">
        <v>33951</v>
      </c>
      <c r="E1229" s="100"/>
      <c r="F1229" s="112" t="str">
        <f t="shared" si="1"/>
        <v>JUAN JOSE SILVA OLMOS </v>
      </c>
      <c r="G1229" s="100" t="s">
        <v>33952</v>
      </c>
      <c r="H1229" s="39" t="s">
        <v>12</v>
      </c>
      <c r="I1229" s="27"/>
      <c r="J1229" s="189" t="s">
        <v>17</v>
      </c>
      <c r="K1229" s="23" t="s">
        <v>15</v>
      </c>
    </row>
    <row r="1230" ht="22.5" customHeight="1">
      <c r="A1230" s="147">
        <v>46188.0</v>
      </c>
      <c r="B1230" s="15">
        <v>46149.0</v>
      </c>
      <c r="C1230" s="44">
        <v>44927.0</v>
      </c>
      <c r="D1230" s="181" t="s">
        <v>33953</v>
      </c>
      <c r="E1230" s="100"/>
      <c r="F1230" s="112" t="str">
        <f t="shared" si="1"/>
        <v>JOSE GREGORIO PETIT GOITIA </v>
      </c>
      <c r="G1230" s="100" t="s">
        <v>33954</v>
      </c>
      <c r="H1230" s="39" t="s">
        <v>12</v>
      </c>
      <c r="I1230" s="27"/>
      <c r="J1230" s="189" t="s">
        <v>17</v>
      </c>
      <c r="K1230" s="23" t="s">
        <v>30</v>
      </c>
    </row>
    <row r="1231" ht="22.5" customHeight="1">
      <c r="A1231" s="147">
        <v>46188.0</v>
      </c>
      <c r="B1231" s="15">
        <v>46188.0</v>
      </c>
      <c r="C1231" s="44">
        <v>43862.0</v>
      </c>
      <c r="D1231" s="181" t="s">
        <v>33955</v>
      </c>
      <c r="E1231" s="100"/>
      <c r="F1231" s="112" t="str">
        <f t="shared" si="1"/>
        <v>ROSE MARIE DEL CARMEN MONTENEGRO CISTERNAS </v>
      </c>
      <c r="G1231" s="100" t="s">
        <v>33956</v>
      </c>
      <c r="H1231" s="190"/>
      <c r="I1231" s="27"/>
      <c r="J1231" s="189" t="s">
        <v>19</v>
      </c>
      <c r="K1231" s="28"/>
    </row>
    <row r="1232" ht="22.5" customHeight="1">
      <c r="A1232" s="147">
        <v>46188.0</v>
      </c>
      <c r="B1232" s="15"/>
      <c r="C1232" s="44">
        <v>42917.0</v>
      </c>
      <c r="D1232" s="181" t="s">
        <v>24475</v>
      </c>
      <c r="E1232" s="100"/>
      <c r="F1232" s="112" t="str">
        <f t="shared" si="1"/>
        <v>ESTEBAN ALEJANDRO GUTIÉRREZ PÉREZ </v>
      </c>
      <c r="G1232" s="100" t="s">
        <v>24476</v>
      </c>
      <c r="H1232" s="39"/>
      <c r="I1232" s="27"/>
      <c r="J1232" s="189" t="s">
        <v>17</v>
      </c>
      <c r="K1232" s="28"/>
    </row>
    <row r="1233" ht="22.5" customHeight="1">
      <c r="A1233" s="147">
        <v>46188.0</v>
      </c>
      <c r="B1233" s="15">
        <v>46185.0</v>
      </c>
      <c r="C1233" s="44">
        <v>44470.0</v>
      </c>
      <c r="D1233" s="181" t="s">
        <v>33957</v>
      </c>
      <c r="E1233" s="100"/>
      <c r="F1233" s="112" t="str">
        <f t="shared" si="1"/>
        <v>JORGE RAFAEL ÓRDENES ORELLANA </v>
      </c>
      <c r="G1233" s="100" t="s">
        <v>33958</v>
      </c>
      <c r="H1233" s="39" t="s">
        <v>12</v>
      </c>
      <c r="I1233" s="27"/>
      <c r="J1233" s="189" t="s">
        <v>17</v>
      </c>
      <c r="K1233" s="23" t="s">
        <v>15</v>
      </c>
    </row>
    <row r="1234" ht="22.5" customHeight="1">
      <c r="A1234" s="147">
        <v>46188.0</v>
      </c>
      <c r="B1234" s="15"/>
      <c r="C1234" s="44"/>
      <c r="D1234" s="181" t="s">
        <v>33959</v>
      </c>
      <c r="E1234" s="100"/>
      <c r="F1234" s="112" t="str">
        <f t="shared" si="1"/>
        <v>MARCELO EDUARDO DONOSO REVECO </v>
      </c>
      <c r="G1234" s="100" t="s">
        <v>1288</v>
      </c>
      <c r="H1234" s="190"/>
      <c r="I1234" s="27"/>
      <c r="J1234" s="191" t="s">
        <v>17</v>
      </c>
      <c r="K1234" s="28"/>
    </row>
    <row r="1235" ht="22.5" customHeight="1">
      <c r="A1235" s="147">
        <v>46188.0</v>
      </c>
      <c r="B1235" s="15"/>
      <c r="C1235" s="44">
        <v>43101.0</v>
      </c>
      <c r="D1235" s="181" t="s">
        <v>33960</v>
      </c>
      <c r="E1235" s="100"/>
      <c r="F1235" s="112" t="str">
        <f t="shared" si="1"/>
        <v>RODYD ADRIÁN ASTUDILLO FLORES </v>
      </c>
      <c r="G1235" s="100" t="s">
        <v>33961</v>
      </c>
      <c r="H1235" s="39" t="s">
        <v>12</v>
      </c>
      <c r="I1235" s="27"/>
      <c r="J1235" s="189" t="s">
        <v>17</v>
      </c>
      <c r="K1235" s="23" t="s">
        <v>15</v>
      </c>
    </row>
    <row r="1236" ht="22.5" customHeight="1">
      <c r="A1236" s="147">
        <v>46188.0</v>
      </c>
      <c r="B1236" s="15">
        <v>46188.0</v>
      </c>
      <c r="C1236" s="44">
        <v>43556.0</v>
      </c>
      <c r="D1236" s="181" t="s">
        <v>33962</v>
      </c>
      <c r="E1236" s="100"/>
      <c r="F1236" s="112" t="str">
        <f t="shared" si="1"/>
        <v>GREGORIO QUINTO ARAVENA ESPINOZA </v>
      </c>
      <c r="G1236" s="100" t="s">
        <v>33963</v>
      </c>
      <c r="H1236" s="39" t="s">
        <v>12</v>
      </c>
      <c r="I1236" s="27"/>
      <c r="J1236" s="189" t="s">
        <v>19</v>
      </c>
      <c r="K1236" s="23" t="s">
        <v>15</v>
      </c>
    </row>
    <row r="1237" ht="22.5" customHeight="1">
      <c r="A1237" s="147">
        <v>46188.0</v>
      </c>
      <c r="B1237" s="15"/>
      <c r="C1237" s="44">
        <v>45566.0</v>
      </c>
      <c r="D1237" s="181" t="s">
        <v>24807</v>
      </c>
      <c r="E1237" s="100"/>
      <c r="F1237" s="112" t="str">
        <f t="shared" si="1"/>
        <v>JAVIERA BELÉN ROJAS MALDONADO </v>
      </c>
      <c r="G1237" s="100" t="s">
        <v>24808</v>
      </c>
      <c r="H1237" s="39" t="s">
        <v>12</v>
      </c>
      <c r="I1237" s="27"/>
      <c r="J1237" s="189" t="s">
        <v>19</v>
      </c>
      <c r="K1237" s="23" t="s">
        <v>22</v>
      </c>
    </row>
    <row r="1238" ht="22.5" customHeight="1">
      <c r="A1238" s="147">
        <v>46188.0</v>
      </c>
      <c r="B1238" s="15"/>
      <c r="C1238" s="44" t="s">
        <v>106</v>
      </c>
      <c r="D1238" s="181" t="s">
        <v>33964</v>
      </c>
      <c r="E1238" s="100"/>
      <c r="F1238" s="112" t="str">
        <f t="shared" si="1"/>
        <v>JUAN LIZANDRO OSORIO CONTRERAS </v>
      </c>
      <c r="G1238" s="100" t="s">
        <v>33965</v>
      </c>
      <c r="H1238" s="39" t="s">
        <v>12</v>
      </c>
      <c r="I1238" s="27"/>
      <c r="J1238" s="189" t="s">
        <v>21</v>
      </c>
      <c r="K1238" s="23" t="s">
        <v>15</v>
      </c>
    </row>
    <row r="1239" ht="22.5" customHeight="1">
      <c r="A1239" s="147">
        <v>46188.0</v>
      </c>
      <c r="B1239" s="15">
        <v>46188.0</v>
      </c>
      <c r="C1239" s="44">
        <v>43617.0</v>
      </c>
      <c r="D1239" s="181" t="s">
        <v>33966</v>
      </c>
      <c r="E1239" s="100"/>
      <c r="F1239" s="112" t="str">
        <f t="shared" si="1"/>
        <v>JUAN PABLO ROMERO ROJAS </v>
      </c>
      <c r="G1239" s="100" t="s">
        <v>33967</v>
      </c>
      <c r="H1239" s="39" t="s">
        <v>12</v>
      </c>
      <c r="I1239" s="27"/>
      <c r="J1239" s="189" t="s">
        <v>17</v>
      </c>
      <c r="K1239" s="23" t="s">
        <v>15</v>
      </c>
    </row>
    <row r="1240" ht="22.5" customHeight="1">
      <c r="A1240" s="147">
        <v>46188.0</v>
      </c>
      <c r="B1240" s="15">
        <v>46188.0</v>
      </c>
      <c r="C1240" s="44">
        <v>43101.0</v>
      </c>
      <c r="D1240" s="181" t="s">
        <v>33968</v>
      </c>
      <c r="E1240" s="100"/>
      <c r="F1240" s="112" t="str">
        <f t="shared" si="1"/>
        <v>LUIS ALBERTO ZAMORATA LLANOS </v>
      </c>
      <c r="G1240" s="100" t="s">
        <v>33969</v>
      </c>
      <c r="H1240" s="39" t="s">
        <v>12</v>
      </c>
      <c r="I1240" s="27"/>
      <c r="J1240" s="189" t="s">
        <v>17</v>
      </c>
      <c r="K1240" s="23" t="s">
        <v>15</v>
      </c>
    </row>
    <row r="1241" ht="22.5" customHeight="1">
      <c r="A1241" s="147">
        <v>46188.0</v>
      </c>
      <c r="B1241" s="15">
        <v>46188.0</v>
      </c>
      <c r="C1241" s="44">
        <v>43647.0</v>
      </c>
      <c r="D1241" s="181" t="s">
        <v>33970</v>
      </c>
      <c r="E1241" s="100"/>
      <c r="F1241" s="112" t="str">
        <f t="shared" si="1"/>
        <v>ALEXANDER JHOEL MARQUEZ HINOJOSA </v>
      </c>
      <c r="G1241" s="100" t="s">
        <v>33971</v>
      </c>
      <c r="H1241" s="39" t="s">
        <v>12</v>
      </c>
      <c r="I1241" s="27"/>
      <c r="J1241" s="189" t="s">
        <v>17</v>
      </c>
      <c r="K1241" s="23" t="s">
        <v>15</v>
      </c>
    </row>
    <row r="1242" ht="22.5" customHeight="1">
      <c r="A1242" s="147">
        <v>46188.0</v>
      </c>
      <c r="B1242" s="15"/>
      <c r="C1242" s="46" t="s">
        <v>106</v>
      </c>
      <c r="D1242" s="181" t="s">
        <v>33972</v>
      </c>
      <c r="E1242" s="100"/>
      <c r="F1242" s="112" t="str">
        <f t="shared" si="1"/>
        <v>INGE MARIANNE HUCKE VÁSQUEZ </v>
      </c>
      <c r="G1242" s="100" t="s">
        <v>33973</v>
      </c>
      <c r="H1242" s="190"/>
      <c r="I1242" s="27"/>
      <c r="J1242" s="189" t="s">
        <v>21</v>
      </c>
      <c r="K1242" s="28"/>
    </row>
    <row r="1243" ht="22.5" customHeight="1">
      <c r="A1243" s="147">
        <v>46188.0</v>
      </c>
      <c r="B1243" s="15"/>
      <c r="C1243" s="44"/>
      <c r="D1243" s="181" t="s">
        <v>33974</v>
      </c>
      <c r="E1243" s="100"/>
      <c r="F1243" s="112" t="str">
        <f t="shared" si="1"/>
        <v>DANIELA ISOLINA MATTAR CAMPBELL </v>
      </c>
      <c r="G1243" s="100" t="s">
        <v>33975</v>
      </c>
      <c r="H1243" s="39" t="s">
        <v>12</v>
      </c>
      <c r="I1243" s="27"/>
      <c r="J1243" s="189" t="s">
        <v>17</v>
      </c>
      <c r="K1243" s="23" t="s">
        <v>15</v>
      </c>
    </row>
    <row r="1244" ht="22.5" customHeight="1">
      <c r="A1244" s="147">
        <v>46188.0</v>
      </c>
      <c r="B1244" s="15"/>
      <c r="C1244" s="44"/>
      <c r="D1244" s="181" t="s">
        <v>33976</v>
      </c>
      <c r="E1244" s="100"/>
      <c r="F1244" s="112" t="str">
        <f t="shared" si="1"/>
        <v>CLAUDIO MANUEL ILLANES ABARCA </v>
      </c>
      <c r="G1244" s="100" t="s">
        <v>33977</v>
      </c>
      <c r="H1244" s="190"/>
      <c r="I1244" s="27"/>
      <c r="J1244" s="191" t="s">
        <v>14</v>
      </c>
      <c r="K1244" s="28"/>
    </row>
    <row r="1245" ht="22.5" customHeight="1">
      <c r="A1245" s="147">
        <v>46188.0</v>
      </c>
      <c r="B1245" s="15">
        <v>46188.0</v>
      </c>
      <c r="C1245" s="44">
        <v>43862.0</v>
      </c>
      <c r="D1245" s="181" t="s">
        <v>33978</v>
      </c>
      <c r="E1245" s="100"/>
      <c r="F1245" s="112" t="str">
        <f t="shared" si="1"/>
        <v>DANIELA PAZ LAM VALDÉS </v>
      </c>
      <c r="G1245" s="100" t="s">
        <v>33979</v>
      </c>
      <c r="H1245" s="39" t="s">
        <v>12</v>
      </c>
      <c r="I1245" s="27"/>
      <c r="J1245" s="189" t="s">
        <v>17</v>
      </c>
      <c r="K1245" s="23" t="s">
        <v>15</v>
      </c>
    </row>
    <row r="1246" ht="22.5" customHeight="1">
      <c r="A1246" s="147">
        <v>46188.0</v>
      </c>
      <c r="B1246" s="15">
        <v>46188.0</v>
      </c>
      <c r="C1246" s="44">
        <v>43709.0</v>
      </c>
      <c r="D1246" s="181" t="s">
        <v>33980</v>
      </c>
      <c r="E1246" s="100"/>
      <c r="F1246" s="112" t="str">
        <f t="shared" si="1"/>
        <v>FELIPE IGNACIO ORELLANA GALDAME </v>
      </c>
      <c r="G1246" s="100" t="s">
        <v>33981</v>
      </c>
      <c r="H1246" s="39" t="s">
        <v>12</v>
      </c>
      <c r="I1246" s="27"/>
      <c r="J1246" s="189" t="s">
        <v>17</v>
      </c>
      <c r="K1246" s="23" t="s">
        <v>15</v>
      </c>
    </row>
    <row r="1247" ht="22.5" customHeight="1">
      <c r="A1247" s="147">
        <v>46188.0</v>
      </c>
      <c r="B1247" s="15"/>
      <c r="C1247" s="44" t="s">
        <v>10262</v>
      </c>
      <c r="D1247" s="181" t="s">
        <v>33982</v>
      </c>
      <c r="E1247" s="100"/>
      <c r="F1247" s="112" t="str">
        <f t="shared" si="1"/>
        <v>OMAR ALEJANDRO CASTRO VERGARA </v>
      </c>
      <c r="G1247" s="100" t="s">
        <v>33983</v>
      </c>
      <c r="H1247" s="190"/>
      <c r="I1247" s="27"/>
      <c r="J1247" s="189" t="s">
        <v>26</v>
      </c>
      <c r="K1247" s="28"/>
    </row>
    <row r="1248" ht="22.5" customHeight="1">
      <c r="A1248" s="147">
        <v>46188.0</v>
      </c>
      <c r="B1248" s="15"/>
      <c r="C1248" s="44"/>
      <c r="D1248" s="181" t="s">
        <v>33984</v>
      </c>
      <c r="E1248" s="100"/>
      <c r="F1248" s="112" t="str">
        <f t="shared" si="1"/>
        <v>IGNACIO ANDRÉS GÁLVEZ VÁSQUEZ </v>
      </c>
      <c r="G1248" s="100" t="s">
        <v>33985</v>
      </c>
      <c r="H1248" s="190"/>
      <c r="I1248" s="27"/>
      <c r="J1248" s="191" t="s">
        <v>14</v>
      </c>
      <c r="K1248" s="28"/>
    </row>
    <row r="1249" ht="22.5" customHeight="1">
      <c r="A1249" s="147">
        <v>46188.0</v>
      </c>
      <c r="B1249" s="15">
        <v>46188.0</v>
      </c>
      <c r="C1249" s="44">
        <v>43556.0</v>
      </c>
      <c r="D1249" s="181" t="s">
        <v>33986</v>
      </c>
      <c r="E1249" s="100"/>
      <c r="F1249" s="112" t="str">
        <f t="shared" si="1"/>
        <v>JORGE ELÍAS BRITO HASBÚN </v>
      </c>
      <c r="G1249" s="100" t="s">
        <v>33987</v>
      </c>
      <c r="H1249" s="39" t="s">
        <v>12</v>
      </c>
      <c r="I1249" s="27"/>
      <c r="J1249" s="189" t="s">
        <v>17</v>
      </c>
      <c r="K1249" s="23" t="s">
        <v>15</v>
      </c>
    </row>
    <row r="1250" ht="22.5" customHeight="1">
      <c r="A1250" s="147">
        <v>46188.0</v>
      </c>
      <c r="B1250" s="15"/>
      <c r="C1250" s="44"/>
      <c r="D1250" s="181" t="s">
        <v>33988</v>
      </c>
      <c r="E1250" s="100"/>
      <c r="F1250" s="112" t="str">
        <f t="shared" si="1"/>
        <v>ADOLFO MAXIMILIANO VARGAS ARANCIBIA </v>
      </c>
      <c r="G1250" s="100" t="s">
        <v>33989</v>
      </c>
      <c r="H1250" s="190"/>
      <c r="I1250" s="27"/>
      <c r="J1250" s="191" t="s">
        <v>14</v>
      </c>
      <c r="K1250" s="28"/>
    </row>
    <row r="1251" ht="22.5" customHeight="1">
      <c r="A1251" s="147">
        <v>46188.0</v>
      </c>
      <c r="B1251" s="46"/>
      <c r="C1251" s="44">
        <v>45689.0</v>
      </c>
      <c r="D1251" s="181" t="s">
        <v>33990</v>
      </c>
      <c r="E1251" s="100"/>
      <c r="F1251" s="112" t="str">
        <f t="shared" si="1"/>
        <v>JUAN PABLO GATICA ARRIAGADA </v>
      </c>
      <c r="G1251" s="100" t="s">
        <v>33991</v>
      </c>
      <c r="H1251" s="39" t="s">
        <v>12</v>
      </c>
      <c r="I1251" s="27"/>
      <c r="J1251" s="189" t="s">
        <v>17</v>
      </c>
      <c r="K1251" s="23" t="s">
        <v>30</v>
      </c>
    </row>
    <row r="1252" ht="22.5" customHeight="1">
      <c r="A1252" s="147">
        <v>46188.0</v>
      </c>
      <c r="B1252" s="46"/>
      <c r="C1252" s="44">
        <v>45809.0</v>
      </c>
      <c r="D1252" s="181" t="s">
        <v>33992</v>
      </c>
      <c r="E1252" s="100"/>
      <c r="F1252" s="112" t="str">
        <f t="shared" si="1"/>
        <v>ROBERT JESÚS SIERRA GALICIA </v>
      </c>
      <c r="G1252" s="100" t="s">
        <v>33993</v>
      </c>
      <c r="H1252" s="39" t="s">
        <v>12</v>
      </c>
      <c r="I1252" s="27"/>
      <c r="J1252" s="189" t="s">
        <v>17</v>
      </c>
      <c r="K1252" s="23" t="s">
        <v>18</v>
      </c>
    </row>
    <row r="1253" ht="22.5" customHeight="1">
      <c r="A1253" s="147">
        <v>46188.0</v>
      </c>
      <c r="B1253" s="15"/>
      <c r="C1253" s="44"/>
      <c r="D1253" s="181" t="s">
        <v>33994</v>
      </c>
      <c r="E1253" s="100"/>
      <c r="F1253" s="112" t="str">
        <f t="shared" si="1"/>
        <v>TANIA MILLARAY ARGANDOÑA SÁNCHEZ </v>
      </c>
      <c r="G1253" s="100" t="s">
        <v>33995</v>
      </c>
      <c r="H1253" s="39" t="s">
        <v>12</v>
      </c>
      <c r="I1253" s="27"/>
      <c r="J1253" s="189" t="s">
        <v>14</v>
      </c>
      <c r="K1253" s="28"/>
    </row>
    <row r="1254" ht="22.5" customHeight="1">
      <c r="A1254" s="147">
        <v>46188.0</v>
      </c>
      <c r="B1254" s="15"/>
      <c r="C1254" s="44"/>
      <c r="D1254" s="181" t="s">
        <v>33996</v>
      </c>
      <c r="E1254" s="100" t="s">
        <v>33997</v>
      </c>
      <c r="F1254" s="112" t="str">
        <f t="shared" si="1"/>
        <v>SERGIO OMAR NAVIA MELGAREJO</v>
      </c>
      <c r="G1254" s="100" t="s">
        <v>33998</v>
      </c>
      <c r="H1254" s="39" t="s">
        <v>12</v>
      </c>
      <c r="I1254" s="27"/>
      <c r="J1254" s="189" t="s">
        <v>17</v>
      </c>
      <c r="K1254" s="23" t="s">
        <v>15</v>
      </c>
    </row>
    <row r="1255" ht="22.5" customHeight="1">
      <c r="A1255" s="147">
        <v>46188.0</v>
      </c>
      <c r="B1255" s="15"/>
      <c r="C1255" s="44"/>
      <c r="D1255" s="181" t="s">
        <v>7618</v>
      </c>
      <c r="E1255" s="100" t="s">
        <v>33999</v>
      </c>
      <c r="F1255" s="112" t="str">
        <f t="shared" si="1"/>
        <v>JORGE EDUARDO VERGARA DIAZ</v>
      </c>
      <c r="G1255" s="100" t="s">
        <v>21162</v>
      </c>
      <c r="H1255" s="39" t="s">
        <v>12</v>
      </c>
      <c r="I1255" s="27"/>
      <c r="J1255" s="189" t="s">
        <v>19</v>
      </c>
      <c r="K1255" s="23" t="s">
        <v>15</v>
      </c>
    </row>
    <row r="1256" ht="22.5" customHeight="1">
      <c r="A1256" s="147">
        <v>46188.0</v>
      </c>
      <c r="B1256" s="15"/>
      <c r="C1256" s="44"/>
      <c r="D1256" s="181" t="s">
        <v>34000</v>
      </c>
      <c r="E1256" s="100"/>
      <c r="F1256" s="112" t="str">
        <f t="shared" si="1"/>
        <v>JAVIERA ISIDORA CARRERA MADRID </v>
      </c>
      <c r="G1256" s="100" t="s">
        <v>11143</v>
      </c>
      <c r="H1256" s="39" t="s">
        <v>12</v>
      </c>
      <c r="I1256" s="27"/>
      <c r="J1256" s="189" t="s">
        <v>14</v>
      </c>
      <c r="K1256" s="28"/>
    </row>
    <row r="1257" ht="22.5" customHeight="1">
      <c r="A1257" s="147">
        <v>46188.0</v>
      </c>
      <c r="B1257" s="15"/>
      <c r="C1257" s="44"/>
      <c r="D1257" s="181" t="s">
        <v>34001</v>
      </c>
      <c r="E1257" s="100"/>
      <c r="F1257" s="112" t="str">
        <f t="shared" si="1"/>
        <v>MARTÍN FRANCISCO HORMAZÁBAL PÉREZ </v>
      </c>
      <c r="G1257" s="100" t="s">
        <v>34002</v>
      </c>
      <c r="H1257" s="39" t="s">
        <v>12</v>
      </c>
      <c r="I1257" s="27"/>
      <c r="J1257" s="189" t="s">
        <v>14</v>
      </c>
      <c r="K1257" s="28"/>
    </row>
    <row r="1258" ht="22.5" customHeight="1">
      <c r="A1258" s="147">
        <v>46188.0</v>
      </c>
      <c r="B1258" s="15"/>
      <c r="C1258" s="44" t="s">
        <v>32530</v>
      </c>
      <c r="D1258" s="181" t="s">
        <v>34003</v>
      </c>
      <c r="E1258" s="100"/>
      <c r="F1258" s="112" t="str">
        <f t="shared" si="1"/>
        <v>HÉCTOR ENRIQUE LEÓN MARTÍNEZ </v>
      </c>
      <c r="G1258" s="100" t="s">
        <v>34004</v>
      </c>
      <c r="H1258" s="190"/>
      <c r="I1258" s="27"/>
      <c r="J1258" s="189" t="s">
        <v>26</v>
      </c>
      <c r="K1258" s="28"/>
    </row>
    <row r="1259" ht="22.5" customHeight="1">
      <c r="A1259" s="147">
        <v>46189.0</v>
      </c>
      <c r="B1259" s="15"/>
      <c r="C1259" s="44"/>
      <c r="D1259" s="181" t="s">
        <v>23077</v>
      </c>
      <c r="E1259" s="100"/>
      <c r="F1259" s="112" t="str">
        <f t="shared" si="1"/>
        <v>BERTA LUISA JIMÉNEZ ALVIAL </v>
      </c>
      <c r="G1259" s="100" t="s">
        <v>23078</v>
      </c>
      <c r="H1259" s="39"/>
      <c r="I1259" s="27"/>
      <c r="J1259" s="191"/>
      <c r="K1259" s="28"/>
    </row>
    <row r="1260" ht="22.5" customHeight="1">
      <c r="A1260" s="147">
        <v>46189.0</v>
      </c>
      <c r="B1260" s="15">
        <v>46170.0</v>
      </c>
      <c r="C1260" s="44">
        <v>45292.0</v>
      </c>
      <c r="D1260" s="181" t="s">
        <v>34005</v>
      </c>
      <c r="E1260" s="100"/>
      <c r="F1260" s="112" t="str">
        <f t="shared" si="1"/>
        <v>JAMIL CÉSAR PIZARRO CRUZ </v>
      </c>
      <c r="G1260" s="100" t="s">
        <v>34006</v>
      </c>
      <c r="H1260" s="39" t="s">
        <v>12</v>
      </c>
      <c r="I1260" s="27"/>
      <c r="J1260" s="189" t="s">
        <v>17</v>
      </c>
      <c r="K1260" s="23" t="s">
        <v>15</v>
      </c>
    </row>
    <row r="1261" ht="22.5" customHeight="1">
      <c r="A1261" s="147">
        <v>46189.0</v>
      </c>
      <c r="B1261" s="15"/>
      <c r="C1261" s="44" t="s">
        <v>106</v>
      </c>
      <c r="D1261" s="181" t="s">
        <v>34007</v>
      </c>
      <c r="E1261" s="100"/>
      <c r="F1261" s="112" t="str">
        <f t="shared" si="1"/>
        <v>PAOLA ALEJANDRA SAGUEZ GONZÁLEZ </v>
      </c>
      <c r="G1261" s="100" t="s">
        <v>34008</v>
      </c>
      <c r="H1261" s="39" t="s">
        <v>12</v>
      </c>
      <c r="I1261" s="27"/>
      <c r="J1261" s="189" t="s">
        <v>21</v>
      </c>
      <c r="K1261" s="23" t="s">
        <v>15</v>
      </c>
    </row>
    <row r="1262" ht="22.5" customHeight="1">
      <c r="A1262" s="147">
        <v>46189.0</v>
      </c>
      <c r="B1262" s="15">
        <v>46182.0</v>
      </c>
      <c r="C1262" s="44">
        <v>45689.0</v>
      </c>
      <c r="D1262" s="181" t="s">
        <v>34009</v>
      </c>
      <c r="E1262" s="100"/>
      <c r="F1262" s="112" t="str">
        <f t="shared" si="1"/>
        <v>CLAUDIO EMILIO VERGARA CASTILLO </v>
      </c>
      <c r="G1262" s="100" t="s">
        <v>34010</v>
      </c>
      <c r="H1262" s="39" t="s">
        <v>12</v>
      </c>
      <c r="I1262" s="27"/>
      <c r="J1262" s="189" t="s">
        <v>17</v>
      </c>
      <c r="K1262" s="23" t="s">
        <v>15</v>
      </c>
    </row>
    <row r="1263" ht="22.5" customHeight="1">
      <c r="A1263" s="147">
        <v>46189.0</v>
      </c>
      <c r="B1263" s="46"/>
      <c r="C1263" s="44" t="s">
        <v>228</v>
      </c>
      <c r="D1263" s="181" t="s">
        <v>34011</v>
      </c>
      <c r="E1263" s="100"/>
      <c r="F1263" s="112" t="str">
        <f t="shared" si="1"/>
        <v>MIGUEL ANGEL ROSALES VERGARA </v>
      </c>
      <c r="G1263" s="100" t="s">
        <v>34012</v>
      </c>
      <c r="H1263" s="190"/>
      <c r="I1263" s="27"/>
      <c r="J1263" s="189" t="s">
        <v>21</v>
      </c>
      <c r="K1263" s="28"/>
    </row>
    <row r="1264" ht="22.5" customHeight="1">
      <c r="A1264" s="147">
        <v>46189.0</v>
      </c>
      <c r="B1264" s="15">
        <v>46156.0</v>
      </c>
      <c r="C1264" s="44">
        <v>45108.0</v>
      </c>
      <c r="D1264" s="181" t="s">
        <v>34013</v>
      </c>
      <c r="E1264" s="100"/>
      <c r="F1264" s="112" t="str">
        <f t="shared" si="1"/>
        <v>ALEXIS IGNACIA LÓPEZ HERRERA </v>
      </c>
      <c r="G1264" s="100" t="s">
        <v>34014</v>
      </c>
      <c r="H1264" s="190"/>
      <c r="I1264" s="27"/>
      <c r="J1264" s="189" t="s">
        <v>17</v>
      </c>
      <c r="K1264" s="28"/>
    </row>
    <row r="1265" ht="22.5" customHeight="1">
      <c r="A1265" s="147">
        <v>46189.0</v>
      </c>
      <c r="B1265" s="15"/>
      <c r="C1265" s="44" t="s">
        <v>3298</v>
      </c>
      <c r="D1265" s="181" t="s">
        <v>34015</v>
      </c>
      <c r="E1265" s="100"/>
      <c r="F1265" s="112" t="str">
        <f t="shared" si="1"/>
        <v>SUSANA CAROLINA JAMETT GIESE </v>
      </c>
      <c r="G1265" s="100" t="s">
        <v>34016</v>
      </c>
      <c r="H1265" s="39" t="s">
        <v>12</v>
      </c>
      <c r="I1265" s="27"/>
      <c r="J1265" s="189" t="s">
        <v>21</v>
      </c>
      <c r="K1265" s="23" t="s">
        <v>15</v>
      </c>
    </row>
    <row r="1266" ht="22.5" customHeight="1">
      <c r="A1266" s="147">
        <v>46189.0</v>
      </c>
      <c r="B1266" s="46"/>
      <c r="C1266" s="44"/>
      <c r="D1266" s="181" t="s">
        <v>34017</v>
      </c>
      <c r="E1266" s="100"/>
      <c r="F1266" s="112" t="str">
        <f t="shared" si="1"/>
        <v>KRISHNA BELÉN GONZÁLEZ HERNÁNDEZ </v>
      </c>
      <c r="G1266" s="100" t="s">
        <v>34018</v>
      </c>
      <c r="H1266" s="39" t="s">
        <v>12</v>
      </c>
      <c r="I1266" s="27"/>
      <c r="J1266" s="191" t="s">
        <v>14</v>
      </c>
      <c r="K1266" s="28"/>
    </row>
    <row r="1267" ht="22.5" customHeight="1">
      <c r="A1267" s="147">
        <v>46189.0</v>
      </c>
      <c r="B1267" s="15"/>
      <c r="C1267" s="44"/>
      <c r="D1267" s="181" t="s">
        <v>34019</v>
      </c>
      <c r="E1267" s="100"/>
      <c r="F1267" s="112" t="str">
        <f t="shared" si="1"/>
        <v>FRANCISCO MARTÍN FUENTES MOLINA </v>
      </c>
      <c r="G1267" s="100" t="s">
        <v>34020</v>
      </c>
      <c r="H1267" s="39" t="s">
        <v>12</v>
      </c>
      <c r="I1267" s="27"/>
      <c r="J1267" s="189" t="s">
        <v>14</v>
      </c>
      <c r="K1267" s="28"/>
    </row>
    <row r="1268" ht="22.5" customHeight="1">
      <c r="A1268" s="147">
        <v>46189.0</v>
      </c>
      <c r="B1268" s="15">
        <v>46142.0</v>
      </c>
      <c r="C1268" s="44">
        <v>45078.0</v>
      </c>
      <c r="D1268" s="181" t="s">
        <v>34021</v>
      </c>
      <c r="E1268" s="100"/>
      <c r="F1268" s="112" t="str">
        <f t="shared" si="1"/>
        <v>ÁLVARO JAVIER LAGOS GARCÍA </v>
      </c>
      <c r="G1268" s="100" t="s">
        <v>34022</v>
      </c>
      <c r="H1268" s="39" t="s">
        <v>12</v>
      </c>
      <c r="I1268" s="27"/>
      <c r="J1268" s="189" t="s">
        <v>17</v>
      </c>
      <c r="K1268" s="23" t="s">
        <v>15</v>
      </c>
    </row>
    <row r="1269" ht="22.5" customHeight="1">
      <c r="A1269" s="147">
        <v>46189.0</v>
      </c>
      <c r="B1269" s="15">
        <v>46171.0</v>
      </c>
      <c r="C1269" s="44">
        <v>42370.0</v>
      </c>
      <c r="D1269" s="181" t="s">
        <v>34023</v>
      </c>
      <c r="E1269" s="100"/>
      <c r="F1269" s="112" t="str">
        <f t="shared" si="1"/>
        <v>ROBERTO ADAN MC KINLAY PINTO </v>
      </c>
      <c r="G1269" s="100" t="s">
        <v>34024</v>
      </c>
      <c r="H1269" s="39" t="s">
        <v>12</v>
      </c>
      <c r="I1269" s="27"/>
      <c r="J1269" s="189" t="s">
        <v>17</v>
      </c>
      <c r="K1269" s="23" t="s">
        <v>15</v>
      </c>
    </row>
    <row r="1270" ht="22.5" customHeight="1">
      <c r="A1270" s="147">
        <v>46189.0</v>
      </c>
      <c r="B1270" s="15">
        <v>46175.0</v>
      </c>
      <c r="C1270" s="44">
        <v>41609.0</v>
      </c>
      <c r="D1270" s="181" t="s">
        <v>34025</v>
      </c>
      <c r="E1270" s="100"/>
      <c r="F1270" s="112" t="str">
        <f t="shared" si="1"/>
        <v>VALERIA EDITH GONZÁLEZ SEPÚLVEDA </v>
      </c>
      <c r="G1270" s="100" t="s">
        <v>34026</v>
      </c>
      <c r="H1270" s="39" t="s">
        <v>12</v>
      </c>
      <c r="I1270" s="27"/>
      <c r="J1270" s="189" t="s">
        <v>17</v>
      </c>
      <c r="K1270" s="23" t="s">
        <v>15</v>
      </c>
    </row>
    <row r="1271" ht="22.5" customHeight="1">
      <c r="A1271" s="147">
        <v>46189.0</v>
      </c>
      <c r="B1271" s="15">
        <v>46175.0</v>
      </c>
      <c r="C1271" s="44">
        <v>42217.0</v>
      </c>
      <c r="D1271" s="181" t="s">
        <v>34027</v>
      </c>
      <c r="E1271" s="100"/>
      <c r="F1271" s="112" t="str">
        <f t="shared" si="1"/>
        <v>LUIS REINALDO VERDUGO SOLÍS </v>
      </c>
      <c r="G1271" s="100" t="s">
        <v>34028</v>
      </c>
      <c r="H1271" s="39" t="s">
        <v>12</v>
      </c>
      <c r="I1271" s="27"/>
      <c r="J1271" s="189" t="s">
        <v>17</v>
      </c>
      <c r="K1271" s="23" t="s">
        <v>15</v>
      </c>
    </row>
    <row r="1272" ht="22.5" customHeight="1">
      <c r="A1272" s="147">
        <v>46189.0</v>
      </c>
      <c r="B1272" s="15">
        <v>46175.0</v>
      </c>
      <c r="C1272" s="44">
        <v>43709.0</v>
      </c>
      <c r="D1272" s="181" t="s">
        <v>34029</v>
      </c>
      <c r="E1272" s="100"/>
      <c r="F1272" s="112" t="str">
        <f t="shared" si="1"/>
        <v>OSCAR MANUEL PÉREZ GÓMEZ </v>
      </c>
      <c r="G1272" s="100" t="s">
        <v>34030</v>
      </c>
      <c r="H1272" s="39" t="s">
        <v>12</v>
      </c>
      <c r="I1272" s="27"/>
      <c r="J1272" s="189" t="s">
        <v>17</v>
      </c>
      <c r="K1272" s="23" t="s">
        <v>15</v>
      </c>
    </row>
    <row r="1273" ht="22.5" customHeight="1">
      <c r="A1273" s="147">
        <v>46189.0</v>
      </c>
      <c r="B1273" s="15">
        <v>46176.0</v>
      </c>
      <c r="C1273" s="44">
        <v>45292.0</v>
      </c>
      <c r="D1273" s="181" t="s">
        <v>34031</v>
      </c>
      <c r="E1273" s="100"/>
      <c r="F1273" s="112" t="str">
        <f t="shared" si="1"/>
        <v>LUIS FELIPE DURAND RÍOS </v>
      </c>
      <c r="G1273" s="100" t="s">
        <v>34032</v>
      </c>
      <c r="H1273" s="39" t="s">
        <v>12</v>
      </c>
      <c r="I1273" s="27"/>
      <c r="J1273" s="189" t="s">
        <v>17</v>
      </c>
      <c r="K1273" s="23" t="s">
        <v>15</v>
      </c>
    </row>
    <row r="1274" ht="22.5" customHeight="1">
      <c r="A1274" s="147">
        <v>46189.0</v>
      </c>
      <c r="B1274" s="15">
        <v>46176.0</v>
      </c>
      <c r="C1274" s="44">
        <v>45383.0</v>
      </c>
      <c r="D1274" s="181" t="s">
        <v>34033</v>
      </c>
      <c r="E1274" s="100"/>
      <c r="F1274" s="112" t="str">
        <f t="shared" si="1"/>
        <v>RIGOBERTO ENRIQUE BRICEÑO MARTÍNEZ </v>
      </c>
      <c r="G1274" s="100" t="s">
        <v>34034</v>
      </c>
      <c r="H1274" s="39" t="s">
        <v>12</v>
      </c>
      <c r="I1274" s="27"/>
      <c r="J1274" s="189" t="s">
        <v>17</v>
      </c>
      <c r="K1274" s="23" t="s">
        <v>15</v>
      </c>
    </row>
    <row r="1275" ht="22.5" customHeight="1">
      <c r="A1275" s="147">
        <v>46189.0</v>
      </c>
      <c r="B1275" s="15">
        <v>46177.0</v>
      </c>
      <c r="C1275" s="44">
        <v>45170.0</v>
      </c>
      <c r="D1275" s="181" t="s">
        <v>34035</v>
      </c>
      <c r="E1275" s="100"/>
      <c r="F1275" s="112" t="str">
        <f t="shared" si="1"/>
        <v>EDUARDO ENRIQUE ACUÑA REQUENA </v>
      </c>
      <c r="G1275" s="100" t="s">
        <v>34036</v>
      </c>
      <c r="H1275" s="39" t="s">
        <v>12</v>
      </c>
      <c r="I1275" s="27"/>
      <c r="J1275" s="189" t="s">
        <v>19</v>
      </c>
      <c r="K1275" s="23" t="s">
        <v>15</v>
      </c>
    </row>
    <row r="1276" ht="22.5" customHeight="1">
      <c r="A1276" s="147">
        <v>46189.0</v>
      </c>
      <c r="B1276" s="15">
        <v>46177.0</v>
      </c>
      <c r="C1276" s="44">
        <v>44774.0</v>
      </c>
      <c r="D1276" s="181" t="s">
        <v>34037</v>
      </c>
      <c r="E1276" s="100"/>
      <c r="F1276" s="112" t="str">
        <f t="shared" si="1"/>
        <v>BASTIÁN IGNACIO MAYER GONZÁLEZ </v>
      </c>
      <c r="G1276" s="100" t="s">
        <v>34038</v>
      </c>
      <c r="H1276" s="190"/>
      <c r="I1276" s="27"/>
      <c r="J1276" s="189" t="s">
        <v>17</v>
      </c>
      <c r="K1276" s="28"/>
    </row>
    <row r="1277" ht="22.5" customHeight="1">
      <c r="A1277" s="147">
        <v>46189.0</v>
      </c>
      <c r="B1277" s="15">
        <v>46178.0</v>
      </c>
      <c r="C1277" s="44">
        <v>44774.0</v>
      </c>
      <c r="D1277" s="181" t="s">
        <v>34039</v>
      </c>
      <c r="E1277" s="100"/>
      <c r="F1277" s="112" t="str">
        <f t="shared" si="1"/>
        <v>HERNAN ORLANDO AGUILERA RAMIREZ </v>
      </c>
      <c r="G1277" s="100" t="s">
        <v>34040</v>
      </c>
      <c r="H1277" s="39" t="s">
        <v>12</v>
      </c>
      <c r="I1277" s="27"/>
      <c r="J1277" s="189" t="s">
        <v>17</v>
      </c>
      <c r="K1277" s="23" t="s">
        <v>15</v>
      </c>
    </row>
    <row r="1278" ht="22.5" customHeight="1">
      <c r="A1278" s="147">
        <v>46189.0</v>
      </c>
      <c r="B1278" s="15">
        <v>46178.0</v>
      </c>
      <c r="C1278" s="44">
        <v>43009.0</v>
      </c>
      <c r="D1278" s="181" t="s">
        <v>34041</v>
      </c>
      <c r="E1278" s="100"/>
      <c r="F1278" s="112" t="str">
        <f t="shared" si="1"/>
        <v>JEREMÍAS ANDRÉS DÍAZ ARANIS </v>
      </c>
      <c r="G1278" s="100" t="s">
        <v>34042</v>
      </c>
      <c r="H1278" s="39" t="s">
        <v>12</v>
      </c>
      <c r="I1278" s="27"/>
      <c r="J1278" s="189" t="s">
        <v>17</v>
      </c>
      <c r="K1278" s="23" t="s">
        <v>15</v>
      </c>
    </row>
    <row r="1279" ht="22.5" customHeight="1">
      <c r="A1279" s="147">
        <v>46189.0</v>
      </c>
      <c r="B1279" s="15">
        <v>46181.0</v>
      </c>
      <c r="C1279" s="44">
        <v>43617.0</v>
      </c>
      <c r="D1279" s="181" t="s">
        <v>34043</v>
      </c>
      <c r="E1279" s="100"/>
      <c r="F1279" s="112" t="str">
        <f t="shared" si="1"/>
        <v>ALEJANDRA PAOLA ACEVEDO PADILLA </v>
      </c>
      <c r="G1279" s="100" t="s">
        <v>34044</v>
      </c>
      <c r="H1279" s="39" t="s">
        <v>12</v>
      </c>
      <c r="I1279" s="27"/>
      <c r="J1279" s="189" t="s">
        <v>19</v>
      </c>
      <c r="K1279" s="23" t="s">
        <v>15</v>
      </c>
    </row>
    <row r="1280" ht="22.5" customHeight="1">
      <c r="A1280" s="147">
        <v>46189.0</v>
      </c>
      <c r="B1280" s="15">
        <v>46181.0</v>
      </c>
      <c r="C1280" s="44">
        <v>44682.0</v>
      </c>
      <c r="D1280" s="181" t="s">
        <v>34045</v>
      </c>
      <c r="E1280" s="100"/>
      <c r="F1280" s="112" t="str">
        <f t="shared" si="1"/>
        <v>JOVINO ANDRÉS MORALES CONTRERAS </v>
      </c>
      <c r="G1280" s="100" t="s">
        <v>34046</v>
      </c>
      <c r="H1280" s="39" t="s">
        <v>12</v>
      </c>
      <c r="I1280" s="27"/>
      <c r="J1280" s="189" t="s">
        <v>17</v>
      </c>
      <c r="K1280" s="23" t="s">
        <v>15</v>
      </c>
    </row>
    <row r="1281" ht="22.5" customHeight="1">
      <c r="A1281" s="147">
        <v>46189.0</v>
      </c>
      <c r="B1281" s="15">
        <v>46181.0</v>
      </c>
      <c r="C1281" s="44">
        <v>45047.0</v>
      </c>
      <c r="D1281" s="181" t="s">
        <v>34047</v>
      </c>
      <c r="E1281" s="100"/>
      <c r="F1281" s="112" t="str">
        <f t="shared" si="1"/>
        <v>SEBASTIÁN ESTEBAN MONSALVE FOTI </v>
      </c>
      <c r="G1281" s="100" t="s">
        <v>34048</v>
      </c>
      <c r="H1281" s="39" t="s">
        <v>12</v>
      </c>
      <c r="I1281" s="27"/>
      <c r="J1281" s="162" t="s">
        <v>17</v>
      </c>
      <c r="K1281" s="23" t="s">
        <v>15</v>
      </c>
    </row>
    <row r="1282" ht="22.5" customHeight="1">
      <c r="A1282" s="147">
        <v>46189.0</v>
      </c>
      <c r="B1282" s="15">
        <v>46182.0</v>
      </c>
      <c r="C1282" s="44">
        <v>43556.0</v>
      </c>
      <c r="D1282" s="181" t="s">
        <v>34049</v>
      </c>
      <c r="E1282" s="100"/>
      <c r="F1282" s="112" t="str">
        <f t="shared" si="1"/>
        <v>HECTOR RICARDO NUÑEZ BRAVO </v>
      </c>
      <c r="G1282" s="100" t="s">
        <v>34050</v>
      </c>
      <c r="H1282" s="39" t="s">
        <v>12</v>
      </c>
      <c r="I1282" s="27"/>
      <c r="J1282" s="189" t="s">
        <v>17</v>
      </c>
      <c r="K1282" s="23" t="s">
        <v>18</v>
      </c>
    </row>
    <row r="1283" ht="22.5" customHeight="1">
      <c r="A1283" s="147">
        <v>46189.0</v>
      </c>
      <c r="B1283" s="15">
        <v>46182.0</v>
      </c>
      <c r="C1283" s="44">
        <v>43435.0</v>
      </c>
      <c r="D1283" s="181" t="s">
        <v>34051</v>
      </c>
      <c r="E1283" s="100"/>
      <c r="F1283" s="112" t="str">
        <f t="shared" si="1"/>
        <v>SERGIO PATRICIO ACEVEDO QUIJADA </v>
      </c>
      <c r="G1283" s="100" t="s">
        <v>34052</v>
      </c>
      <c r="H1283" s="190"/>
      <c r="I1283" s="27"/>
      <c r="J1283" s="189" t="s">
        <v>17</v>
      </c>
      <c r="K1283" s="28"/>
    </row>
    <row r="1284" ht="22.5" customHeight="1">
      <c r="A1284" s="147">
        <v>46189.0</v>
      </c>
      <c r="B1284" s="15">
        <v>46182.0</v>
      </c>
      <c r="C1284" s="44">
        <v>43252.0</v>
      </c>
      <c r="D1284" s="181" t="s">
        <v>34053</v>
      </c>
      <c r="E1284" s="100"/>
      <c r="F1284" s="112" t="str">
        <f t="shared" si="1"/>
        <v>CRISTIAN ALEXIS ALBORNOZ GATICA </v>
      </c>
      <c r="G1284" s="100" t="s">
        <v>34054</v>
      </c>
      <c r="H1284" s="190"/>
      <c r="I1284" s="27"/>
      <c r="J1284" s="189" t="s">
        <v>17</v>
      </c>
      <c r="K1284" s="28"/>
    </row>
    <row r="1285" ht="22.5" customHeight="1">
      <c r="A1285" s="147">
        <v>46189.0</v>
      </c>
      <c r="B1285" s="15">
        <v>46182.0</v>
      </c>
      <c r="C1285" s="44">
        <v>43040.0</v>
      </c>
      <c r="D1285" s="181" t="s">
        <v>34055</v>
      </c>
      <c r="E1285" s="100"/>
      <c r="F1285" s="112" t="str">
        <f t="shared" si="1"/>
        <v>MARÍA PILAR SEGURA ROJAS </v>
      </c>
      <c r="G1285" s="100" t="s">
        <v>34056</v>
      </c>
      <c r="H1285" s="39" t="s">
        <v>12</v>
      </c>
      <c r="I1285" s="27"/>
      <c r="J1285" s="189" t="s">
        <v>17</v>
      </c>
      <c r="K1285" s="23" t="s">
        <v>15</v>
      </c>
    </row>
    <row r="1286" ht="22.5" customHeight="1">
      <c r="A1286" s="147">
        <v>46189.0</v>
      </c>
      <c r="B1286" s="15">
        <v>46182.0</v>
      </c>
      <c r="C1286" s="44">
        <v>45170.0</v>
      </c>
      <c r="D1286" s="181" t="s">
        <v>34057</v>
      </c>
      <c r="E1286" s="100"/>
      <c r="F1286" s="112" t="str">
        <f t="shared" si="1"/>
        <v>ANDRÉS SEGUNDO FERNÁNDEZ COVARRUBIAS </v>
      </c>
      <c r="G1286" s="100" t="s">
        <v>34058</v>
      </c>
      <c r="H1286" s="39" t="s">
        <v>12</v>
      </c>
      <c r="I1286" s="27"/>
      <c r="J1286" s="189" t="s">
        <v>17</v>
      </c>
      <c r="K1286" s="23" t="s">
        <v>15</v>
      </c>
    </row>
    <row r="1287" ht="22.5" customHeight="1">
      <c r="A1287" s="147">
        <v>46189.0</v>
      </c>
      <c r="B1287" s="15">
        <v>46184.0</v>
      </c>
      <c r="C1287" s="44">
        <v>45108.0</v>
      </c>
      <c r="D1287" s="181" t="s">
        <v>34059</v>
      </c>
      <c r="E1287" s="100"/>
      <c r="F1287" s="112" t="str">
        <f t="shared" si="1"/>
        <v>GONZALO ALEJANDRO CASTILLO DURÁN </v>
      </c>
      <c r="G1287" s="100" t="s">
        <v>34060</v>
      </c>
      <c r="H1287" s="39" t="s">
        <v>12</v>
      </c>
      <c r="I1287" s="27"/>
      <c r="J1287" s="189" t="s">
        <v>17</v>
      </c>
      <c r="K1287" s="23" t="s">
        <v>15</v>
      </c>
    </row>
    <row r="1288" ht="22.5" customHeight="1">
      <c r="A1288" s="147">
        <v>46189.0</v>
      </c>
      <c r="B1288" s="15"/>
      <c r="C1288" s="44"/>
      <c r="D1288" s="181" t="s">
        <v>27850</v>
      </c>
      <c r="E1288" s="100"/>
      <c r="F1288" s="112" t="str">
        <f t="shared" si="1"/>
        <v>JAVIERA IGNACIA RAMÍREZ AESCHLIMANN </v>
      </c>
      <c r="G1288" s="100" t="s">
        <v>27851</v>
      </c>
      <c r="H1288" s="190"/>
      <c r="I1288" s="27"/>
      <c r="J1288" s="189" t="s">
        <v>14</v>
      </c>
      <c r="K1288" s="28"/>
    </row>
    <row r="1289" ht="22.5" customHeight="1">
      <c r="A1289" s="147">
        <v>46189.0</v>
      </c>
      <c r="B1289" s="46"/>
      <c r="C1289" s="44"/>
      <c r="D1289" s="181" t="s">
        <v>23153</v>
      </c>
      <c r="E1289" s="100"/>
      <c r="F1289" s="112" t="str">
        <f t="shared" si="1"/>
        <v>KIMBERLLY ALEJANDRA BASUALTO MUÑOZ </v>
      </c>
      <c r="G1289" s="100" t="s">
        <v>23154</v>
      </c>
      <c r="H1289" s="39" t="s">
        <v>12</v>
      </c>
      <c r="I1289" s="27"/>
      <c r="J1289" s="191" t="s">
        <v>14</v>
      </c>
      <c r="K1289" s="28"/>
    </row>
    <row r="1290" ht="22.5" customHeight="1">
      <c r="A1290" s="147">
        <v>46189.0</v>
      </c>
      <c r="B1290" s="15"/>
      <c r="C1290" s="44"/>
      <c r="D1290" s="181" t="s">
        <v>34061</v>
      </c>
      <c r="E1290" s="100"/>
      <c r="F1290" s="112" t="str">
        <f t="shared" si="1"/>
        <v>CRISTIAN MAURICIO ACUÑA VERGARA </v>
      </c>
      <c r="G1290" s="100" t="s">
        <v>34062</v>
      </c>
      <c r="H1290" s="190"/>
      <c r="I1290" s="27"/>
      <c r="J1290" s="189" t="s">
        <v>14</v>
      </c>
      <c r="K1290" s="28"/>
    </row>
    <row r="1291" ht="22.5" customHeight="1">
      <c r="A1291" s="147">
        <v>46189.0</v>
      </c>
      <c r="B1291" s="46"/>
      <c r="C1291" s="44"/>
      <c r="D1291" s="181" t="s">
        <v>34063</v>
      </c>
      <c r="E1291" s="100"/>
      <c r="F1291" s="112" t="str">
        <f t="shared" si="1"/>
        <v>DIEGO ALEJANDRO RODRÍGUEZ LAGOMARSINO </v>
      </c>
      <c r="G1291" s="100" t="s">
        <v>34064</v>
      </c>
      <c r="H1291" s="190"/>
      <c r="I1291" s="27"/>
      <c r="J1291" s="189" t="s">
        <v>14</v>
      </c>
      <c r="K1291" s="28"/>
    </row>
    <row r="1292" ht="22.5" customHeight="1">
      <c r="A1292" s="147">
        <v>46189.0</v>
      </c>
      <c r="B1292" s="15"/>
      <c r="C1292" s="44"/>
      <c r="D1292" s="181" t="s">
        <v>34065</v>
      </c>
      <c r="E1292" s="100"/>
      <c r="F1292" s="112" t="str">
        <f t="shared" si="1"/>
        <v>ESTEBAN DAVID PACHECO GONZÁLEZ </v>
      </c>
      <c r="G1292" s="100" t="s">
        <v>34066</v>
      </c>
      <c r="H1292" s="190"/>
      <c r="I1292" s="27"/>
      <c r="J1292" s="189" t="s">
        <v>14</v>
      </c>
      <c r="K1292" s="28"/>
    </row>
    <row r="1293" ht="22.5" customHeight="1">
      <c r="A1293" s="147">
        <v>46189.0</v>
      </c>
      <c r="B1293" s="15"/>
      <c r="C1293" s="44"/>
      <c r="D1293" s="181" t="s">
        <v>34067</v>
      </c>
      <c r="E1293" s="100"/>
      <c r="F1293" s="112" t="str">
        <f t="shared" si="1"/>
        <v>MONTSERRAT DANITZA CANELO UMAÑA </v>
      </c>
      <c r="G1293" s="100" t="s">
        <v>34068</v>
      </c>
      <c r="H1293" s="39" t="s">
        <v>12</v>
      </c>
      <c r="I1293" s="27"/>
      <c r="J1293" s="189" t="s">
        <v>14</v>
      </c>
      <c r="K1293" s="28"/>
    </row>
    <row r="1294" ht="22.5" customHeight="1">
      <c r="A1294" s="147">
        <v>46189.0</v>
      </c>
      <c r="B1294" s="15"/>
      <c r="C1294" s="44"/>
      <c r="D1294" s="181" t="s">
        <v>34069</v>
      </c>
      <c r="E1294" s="100"/>
      <c r="F1294" s="112" t="str">
        <f t="shared" si="1"/>
        <v>CRYSTAL ORTIZ ROTTEN </v>
      </c>
      <c r="G1294" s="100" t="s">
        <v>34070</v>
      </c>
      <c r="H1294" s="190"/>
      <c r="I1294" s="27"/>
      <c r="J1294" s="189" t="s">
        <v>14</v>
      </c>
      <c r="K1294" s="28"/>
    </row>
    <row r="1295" ht="22.5" customHeight="1">
      <c r="A1295" s="147">
        <v>46189.0</v>
      </c>
      <c r="B1295" s="15"/>
      <c r="C1295" s="44"/>
      <c r="D1295" s="181" t="s">
        <v>34071</v>
      </c>
      <c r="E1295" s="100"/>
      <c r="F1295" s="112" t="str">
        <f t="shared" si="1"/>
        <v>VÍCTOR DIEGO BENJAMÍN FUENTES SEPÚLVEDA </v>
      </c>
      <c r="G1295" s="100" t="s">
        <v>34072</v>
      </c>
      <c r="H1295" s="190"/>
      <c r="I1295" s="27"/>
      <c r="J1295" s="189" t="s">
        <v>14</v>
      </c>
      <c r="K1295" s="28"/>
    </row>
    <row r="1296" ht="22.5" customHeight="1">
      <c r="A1296" s="147">
        <v>46189.0</v>
      </c>
      <c r="B1296" s="15"/>
      <c r="C1296" s="44"/>
      <c r="D1296" s="181" t="s">
        <v>34073</v>
      </c>
      <c r="E1296" s="100"/>
      <c r="F1296" s="112" t="str">
        <f t="shared" si="1"/>
        <v>TERESA ELENA SEGURA TORO </v>
      </c>
      <c r="G1296" s="100" t="s">
        <v>34074</v>
      </c>
      <c r="H1296" s="190"/>
      <c r="I1296" s="27"/>
      <c r="J1296" s="189" t="s">
        <v>14</v>
      </c>
      <c r="K1296" s="28"/>
    </row>
    <row r="1297" ht="22.5" customHeight="1">
      <c r="A1297" s="147">
        <v>46189.0</v>
      </c>
      <c r="B1297" s="15"/>
      <c r="C1297" s="44"/>
      <c r="D1297" s="181" t="s">
        <v>34075</v>
      </c>
      <c r="E1297" s="100"/>
      <c r="F1297" s="112" t="str">
        <f t="shared" si="1"/>
        <v>TAIS NINOSKA ZAMORATA ZELAYA </v>
      </c>
      <c r="G1297" s="100" t="s">
        <v>34076</v>
      </c>
      <c r="H1297" s="190"/>
      <c r="I1297" s="27"/>
      <c r="J1297" s="189" t="s">
        <v>14</v>
      </c>
      <c r="K1297" s="28"/>
    </row>
    <row r="1298" ht="22.5" customHeight="1">
      <c r="A1298" s="147">
        <v>46189.0</v>
      </c>
      <c r="B1298" s="15"/>
      <c r="C1298" s="44"/>
      <c r="D1298" s="181" t="s">
        <v>34077</v>
      </c>
      <c r="E1298" s="100"/>
      <c r="F1298" s="112" t="str">
        <f t="shared" si="1"/>
        <v>KIHARA IGNACIA SOTO ÁLVAREZ </v>
      </c>
      <c r="G1298" s="100" t="s">
        <v>34078</v>
      </c>
      <c r="H1298" s="190"/>
      <c r="I1298" s="27"/>
      <c r="J1298" s="191" t="s">
        <v>14</v>
      </c>
      <c r="K1298" s="28"/>
    </row>
    <row r="1299" ht="22.5" customHeight="1">
      <c r="A1299" s="147">
        <v>46189.0</v>
      </c>
      <c r="B1299" s="15"/>
      <c r="C1299" s="44"/>
      <c r="D1299" s="181" t="s">
        <v>34079</v>
      </c>
      <c r="E1299" s="100"/>
      <c r="F1299" s="112" t="str">
        <f t="shared" si="1"/>
        <v>NATALIA CATALINA DÍAZ HILLS </v>
      </c>
      <c r="G1299" s="100" t="s">
        <v>34080</v>
      </c>
      <c r="H1299" s="39" t="s">
        <v>12</v>
      </c>
      <c r="I1299" s="27"/>
      <c r="J1299" s="189" t="s">
        <v>14</v>
      </c>
      <c r="K1299" s="28"/>
    </row>
    <row r="1300" ht="22.5" customHeight="1">
      <c r="A1300" s="147">
        <v>46189.0</v>
      </c>
      <c r="B1300" s="15"/>
      <c r="C1300" s="44" t="s">
        <v>1337</v>
      </c>
      <c r="D1300" s="181" t="s">
        <v>34081</v>
      </c>
      <c r="E1300" s="100"/>
      <c r="F1300" s="112" t="str">
        <f t="shared" si="1"/>
        <v>BRYAN NICOLÁS BARROILHET PIZARRO </v>
      </c>
      <c r="G1300" s="100" t="s">
        <v>34082</v>
      </c>
      <c r="H1300" s="39" t="s">
        <v>12</v>
      </c>
      <c r="I1300" s="27"/>
      <c r="J1300" s="189" t="s">
        <v>21</v>
      </c>
      <c r="K1300" s="23" t="s">
        <v>30</v>
      </c>
    </row>
    <row r="1301" ht="22.5" customHeight="1">
      <c r="A1301" s="147">
        <v>46189.0</v>
      </c>
      <c r="B1301" s="15"/>
      <c r="C1301" s="44"/>
      <c r="D1301" s="181" t="s">
        <v>34083</v>
      </c>
      <c r="E1301" s="100"/>
      <c r="F1301" s="112" t="str">
        <f t="shared" si="1"/>
        <v>CONSTANZA ANDREA FIGUEROA AGUIRRE </v>
      </c>
      <c r="G1301" s="100" t="s">
        <v>34084</v>
      </c>
      <c r="H1301" s="190"/>
      <c r="I1301" s="27"/>
      <c r="J1301" s="191" t="s">
        <v>14</v>
      </c>
      <c r="K1301" s="28"/>
    </row>
    <row r="1302" ht="22.5" customHeight="1">
      <c r="A1302" s="147">
        <v>46189.0</v>
      </c>
      <c r="B1302" s="15"/>
      <c r="C1302" s="44"/>
      <c r="D1302" s="181" t="s">
        <v>34085</v>
      </c>
      <c r="E1302" s="100"/>
      <c r="F1302" s="112" t="str">
        <f t="shared" si="1"/>
        <v>BASTIÁN IGNACIO NÚÑEZ YOSHIKAWA </v>
      </c>
      <c r="G1302" s="100" t="s">
        <v>1560</v>
      </c>
      <c r="H1302" s="190"/>
      <c r="I1302" s="27"/>
      <c r="J1302" s="191" t="s">
        <v>17</v>
      </c>
      <c r="K1302" s="28"/>
    </row>
    <row r="1303" ht="22.5" customHeight="1">
      <c r="A1303" s="147">
        <v>46189.0</v>
      </c>
      <c r="B1303" s="15"/>
      <c r="C1303" s="44"/>
      <c r="D1303" s="181" t="s">
        <v>34086</v>
      </c>
      <c r="E1303" s="100"/>
      <c r="F1303" s="112" t="str">
        <f t="shared" si="1"/>
        <v>JONATHAN ALEXANDER AVILÉS DÍAZ </v>
      </c>
      <c r="G1303" s="100" t="s">
        <v>34087</v>
      </c>
      <c r="H1303" s="190"/>
      <c r="I1303" s="27"/>
      <c r="J1303" s="191" t="s">
        <v>14</v>
      </c>
      <c r="K1303" s="28"/>
    </row>
    <row r="1304" ht="22.5" customHeight="1">
      <c r="A1304" s="147">
        <v>46189.0</v>
      </c>
      <c r="B1304" s="15"/>
      <c r="C1304" s="44">
        <v>44136.0</v>
      </c>
      <c r="D1304" s="181" t="s">
        <v>34088</v>
      </c>
      <c r="E1304" s="100"/>
      <c r="F1304" s="112" t="str">
        <f t="shared" si="1"/>
        <v>PAULINA VANESSA MUÑOZ MUÑOZ </v>
      </c>
      <c r="G1304" s="100" t="s">
        <v>34089</v>
      </c>
      <c r="H1304" s="39" t="s">
        <v>12</v>
      </c>
      <c r="I1304" s="27"/>
      <c r="J1304" s="189" t="s">
        <v>19</v>
      </c>
      <c r="K1304" s="23" t="s">
        <v>18</v>
      </c>
    </row>
    <row r="1305" ht="22.5" customHeight="1">
      <c r="A1305" s="147">
        <v>46189.0</v>
      </c>
      <c r="B1305" s="15"/>
      <c r="C1305" s="44"/>
      <c r="D1305" s="181" t="s">
        <v>34090</v>
      </c>
      <c r="E1305" s="100"/>
      <c r="F1305" s="112" t="str">
        <f t="shared" si="1"/>
        <v>MARTÍN ADOLFO ARROYO CORTÉS </v>
      </c>
      <c r="G1305" s="100" t="s">
        <v>34091</v>
      </c>
      <c r="H1305" s="39" t="s">
        <v>12</v>
      </c>
      <c r="I1305" s="27"/>
      <c r="J1305" s="191" t="s">
        <v>14</v>
      </c>
      <c r="K1305" s="28"/>
    </row>
    <row r="1306" ht="22.5" customHeight="1">
      <c r="A1306" s="147">
        <v>46189.0</v>
      </c>
      <c r="B1306" s="15"/>
      <c r="C1306" s="44"/>
      <c r="D1306" s="181" t="s">
        <v>34092</v>
      </c>
      <c r="E1306" s="100"/>
      <c r="F1306" s="112" t="str">
        <f t="shared" si="1"/>
        <v>PÍA IGNACIA CABRERA REMENTERÍA </v>
      </c>
      <c r="G1306" s="100" t="s">
        <v>34093</v>
      </c>
      <c r="H1306" s="39"/>
      <c r="I1306" s="27"/>
      <c r="J1306" s="189" t="s">
        <v>14</v>
      </c>
      <c r="K1306" s="28"/>
    </row>
    <row r="1307" ht="22.5" customHeight="1">
      <c r="A1307" s="147">
        <v>46189.0</v>
      </c>
      <c r="B1307" s="15"/>
      <c r="C1307" s="44"/>
      <c r="D1307" s="181" t="s">
        <v>34094</v>
      </c>
      <c r="E1307" s="100"/>
      <c r="F1307" s="112" t="str">
        <f t="shared" si="1"/>
        <v>MIGUEL ALEJANDRO CISTERNA CARRASCO </v>
      </c>
      <c r="G1307" s="100" t="s">
        <v>34095</v>
      </c>
      <c r="H1307" s="190"/>
      <c r="I1307" s="27"/>
      <c r="J1307" s="191" t="s">
        <v>14</v>
      </c>
      <c r="K1307" s="28"/>
    </row>
    <row r="1308" ht="22.5" customHeight="1">
      <c r="A1308" s="147">
        <v>46189.0</v>
      </c>
      <c r="B1308" s="15"/>
      <c r="C1308" s="44"/>
      <c r="D1308" s="181" t="s">
        <v>34096</v>
      </c>
      <c r="E1308" s="100"/>
      <c r="F1308" s="112" t="str">
        <f t="shared" si="1"/>
        <v>NICOLÁS IGNACIO AGUILERA ZAMORA </v>
      </c>
      <c r="G1308" s="100" t="s">
        <v>34097</v>
      </c>
      <c r="H1308" s="190"/>
      <c r="I1308" s="27"/>
      <c r="J1308" s="191" t="s">
        <v>14</v>
      </c>
      <c r="K1308" s="28"/>
    </row>
    <row r="1309" ht="22.5" customHeight="1">
      <c r="A1309" s="147">
        <v>46189.0</v>
      </c>
      <c r="B1309" s="15"/>
      <c r="C1309" s="44"/>
      <c r="D1309" s="181" t="s">
        <v>34098</v>
      </c>
      <c r="E1309" s="100"/>
      <c r="F1309" s="112" t="str">
        <f t="shared" si="1"/>
        <v>GUSTAVO ANDRÉS MEZA SALINAS </v>
      </c>
      <c r="G1309" s="100" t="s">
        <v>1186</v>
      </c>
      <c r="H1309" s="39" t="s">
        <v>12</v>
      </c>
      <c r="I1309" s="27"/>
      <c r="J1309" s="191" t="s">
        <v>14</v>
      </c>
      <c r="K1309" s="28"/>
    </row>
    <row r="1310" ht="22.5" customHeight="1">
      <c r="A1310" s="147">
        <v>46189.0</v>
      </c>
      <c r="B1310" s="15"/>
      <c r="C1310" s="44"/>
      <c r="D1310" s="181" t="s">
        <v>34099</v>
      </c>
      <c r="E1310" s="100"/>
      <c r="F1310" s="112" t="str">
        <f t="shared" si="1"/>
        <v>RENÉ OSVALDO COMESAÑA VERA </v>
      </c>
      <c r="G1310" s="100" t="s">
        <v>34100</v>
      </c>
      <c r="H1310" s="190"/>
      <c r="I1310" s="27"/>
      <c r="J1310" s="191" t="s">
        <v>14</v>
      </c>
      <c r="K1310" s="28"/>
    </row>
    <row r="1311" ht="22.5" customHeight="1">
      <c r="A1311" s="147">
        <v>46189.0</v>
      </c>
      <c r="B1311" s="15"/>
      <c r="C1311" s="44"/>
      <c r="D1311" s="181" t="s">
        <v>34101</v>
      </c>
      <c r="E1311" s="100"/>
      <c r="F1311" s="112" t="str">
        <f t="shared" si="1"/>
        <v>OSCAR ALIRIO TERAN YUSTIZ </v>
      </c>
      <c r="G1311" s="100" t="s">
        <v>34102</v>
      </c>
      <c r="H1311" s="190"/>
      <c r="I1311" s="27"/>
      <c r="J1311" s="189"/>
      <c r="K1311" s="28"/>
    </row>
    <row r="1312" ht="22.5" customHeight="1">
      <c r="A1312" s="147">
        <v>46189.0</v>
      </c>
      <c r="B1312" s="15"/>
      <c r="C1312" s="44"/>
      <c r="D1312" s="181" t="s">
        <v>34103</v>
      </c>
      <c r="E1312" s="100"/>
      <c r="F1312" s="112" t="str">
        <f t="shared" si="1"/>
        <v>ANTONIO IGNACIO FAÚNDEZ LÓPEZ </v>
      </c>
      <c r="G1312" s="100" t="s">
        <v>34104</v>
      </c>
      <c r="H1312" s="190"/>
      <c r="I1312" s="27"/>
      <c r="J1312" s="189" t="s">
        <v>14</v>
      </c>
      <c r="K1312" s="28"/>
    </row>
    <row r="1313" ht="22.5" customHeight="1">
      <c r="A1313" s="147">
        <v>46189.0</v>
      </c>
      <c r="B1313" s="15"/>
      <c r="C1313" s="44"/>
      <c r="D1313" s="181" t="s">
        <v>34105</v>
      </c>
      <c r="E1313" s="100"/>
      <c r="F1313" s="112" t="str">
        <f t="shared" si="1"/>
        <v>BRAYAN ESTEBAN AVENDAÑO FLORES </v>
      </c>
      <c r="G1313" s="100" t="s">
        <v>34106</v>
      </c>
      <c r="H1313" s="39" t="s">
        <v>12</v>
      </c>
      <c r="I1313" s="27"/>
      <c r="J1313" s="189" t="s">
        <v>14</v>
      </c>
      <c r="K1313" s="28"/>
    </row>
    <row r="1314" ht="22.5" customHeight="1">
      <c r="A1314" s="147">
        <v>46189.0</v>
      </c>
      <c r="B1314" s="15"/>
      <c r="C1314" s="44"/>
      <c r="D1314" s="181" t="s">
        <v>29275</v>
      </c>
      <c r="E1314" s="100"/>
      <c r="F1314" s="112" t="str">
        <f t="shared" si="1"/>
        <v>FELIPE IGNACIO HERRERA SALAZAR </v>
      </c>
      <c r="G1314" s="100" t="s">
        <v>29276</v>
      </c>
      <c r="H1314" s="190"/>
      <c r="I1314" s="27"/>
      <c r="J1314" s="191"/>
      <c r="K1314" s="28"/>
    </row>
    <row r="1315" ht="22.5" customHeight="1">
      <c r="A1315" s="147">
        <v>46189.0</v>
      </c>
      <c r="B1315" s="15"/>
      <c r="C1315" s="44" t="s">
        <v>232</v>
      </c>
      <c r="D1315" s="181" t="s">
        <v>34107</v>
      </c>
      <c r="E1315" s="100"/>
      <c r="F1315" s="112" t="str">
        <f t="shared" si="1"/>
        <v>HECTOR JESUS MENA PEREZ </v>
      </c>
      <c r="G1315" s="100" t="s">
        <v>34108</v>
      </c>
      <c r="H1315" s="39" t="s">
        <v>12</v>
      </c>
      <c r="I1315" s="27"/>
      <c r="J1315" s="189" t="s">
        <v>21</v>
      </c>
      <c r="K1315" s="23" t="s">
        <v>30</v>
      </c>
    </row>
    <row r="1316" ht="22.5" customHeight="1">
      <c r="A1316" s="147">
        <v>46189.0</v>
      </c>
      <c r="B1316" s="15"/>
      <c r="C1316" s="44"/>
      <c r="D1316" s="181" t="s">
        <v>34109</v>
      </c>
      <c r="E1316" s="100"/>
      <c r="F1316" s="112" t="str">
        <f t="shared" si="1"/>
        <v>ESTEBAN RAIMUNDO BRIONES VERGARA </v>
      </c>
      <c r="G1316" s="100" t="s">
        <v>34110</v>
      </c>
      <c r="H1316" s="190"/>
      <c r="I1316" s="27"/>
      <c r="J1316" s="191" t="s">
        <v>14</v>
      </c>
      <c r="K1316" s="28"/>
    </row>
    <row r="1317" ht="22.5" customHeight="1">
      <c r="A1317" s="147">
        <v>46189.0</v>
      </c>
      <c r="B1317" s="15"/>
      <c r="C1317" s="44" t="s">
        <v>228</v>
      </c>
      <c r="D1317" s="181" t="s">
        <v>34111</v>
      </c>
      <c r="E1317" s="100"/>
      <c r="F1317" s="112" t="str">
        <f t="shared" si="1"/>
        <v>GARCERAN ALEJANDRO GARCÉS SALINAS </v>
      </c>
      <c r="G1317" s="100" t="s">
        <v>34112</v>
      </c>
      <c r="H1317" s="190"/>
      <c r="I1317" s="27"/>
      <c r="J1317" s="189" t="s">
        <v>21</v>
      </c>
      <c r="K1317" s="28"/>
    </row>
    <row r="1318" ht="22.5" customHeight="1">
      <c r="A1318" s="147">
        <v>46189.0</v>
      </c>
      <c r="B1318" s="15"/>
      <c r="C1318" s="44"/>
      <c r="D1318" s="181" t="s">
        <v>34113</v>
      </c>
      <c r="E1318" s="100"/>
      <c r="F1318" s="112" t="str">
        <f t="shared" si="1"/>
        <v>DIEGO ALFREDO BARRUTTI ASTORGA </v>
      </c>
      <c r="G1318" s="100" t="s">
        <v>34114</v>
      </c>
      <c r="H1318" s="190"/>
      <c r="I1318" s="27"/>
      <c r="J1318" s="189" t="s">
        <v>14</v>
      </c>
      <c r="K1318" s="28"/>
    </row>
    <row r="1319" ht="22.5" customHeight="1">
      <c r="A1319" s="147">
        <v>46189.0</v>
      </c>
      <c r="B1319" s="15"/>
      <c r="C1319" s="44" t="s">
        <v>228</v>
      </c>
      <c r="D1319" s="181" t="s">
        <v>34115</v>
      </c>
      <c r="E1319" s="100"/>
      <c r="F1319" s="112" t="str">
        <f t="shared" si="1"/>
        <v>ROMINA ANDREA CARVAJAL LIRA </v>
      </c>
      <c r="G1319" s="100" t="s">
        <v>34116</v>
      </c>
      <c r="H1319" s="39" t="s">
        <v>12</v>
      </c>
      <c r="I1319" s="27"/>
      <c r="J1319" s="189" t="s">
        <v>21</v>
      </c>
      <c r="K1319" s="23" t="s">
        <v>30</v>
      </c>
    </row>
    <row r="1320" ht="22.5" customHeight="1">
      <c r="A1320" s="147">
        <v>46189.0</v>
      </c>
      <c r="B1320" s="15"/>
      <c r="C1320" s="44" t="s">
        <v>3106</v>
      </c>
      <c r="D1320" s="181" t="s">
        <v>34117</v>
      </c>
      <c r="E1320" s="100"/>
      <c r="F1320" s="112" t="str">
        <f t="shared" si="1"/>
        <v>EYDAN NEFTALI LÓPEZ DÍAZ </v>
      </c>
      <c r="G1320" s="100" t="s">
        <v>34118</v>
      </c>
      <c r="H1320" s="190"/>
      <c r="I1320" s="27"/>
      <c r="J1320" s="189" t="s">
        <v>26</v>
      </c>
      <c r="K1320" s="28"/>
    </row>
    <row r="1321" ht="22.5" customHeight="1">
      <c r="A1321" s="147">
        <v>46189.0</v>
      </c>
      <c r="B1321" s="15"/>
      <c r="C1321" s="44" t="s">
        <v>34119</v>
      </c>
      <c r="D1321" s="181" t="s">
        <v>34120</v>
      </c>
      <c r="E1321" s="100"/>
      <c r="F1321" s="112" t="str">
        <f t="shared" si="1"/>
        <v>WALTER BORIS RODRÍGUEZ BRICEÑO </v>
      </c>
      <c r="G1321" s="100" t="s">
        <v>34121</v>
      </c>
      <c r="H1321" s="39" t="s">
        <v>12</v>
      </c>
      <c r="I1321" s="27"/>
      <c r="J1321" s="189" t="s">
        <v>26</v>
      </c>
      <c r="K1321" s="28"/>
    </row>
    <row r="1322" ht="22.5" customHeight="1">
      <c r="A1322" s="147">
        <v>46189.0</v>
      </c>
      <c r="B1322" s="15"/>
      <c r="C1322" s="44"/>
      <c r="D1322" s="181" t="s">
        <v>34122</v>
      </c>
      <c r="E1322" s="100"/>
      <c r="F1322" s="112" t="str">
        <f t="shared" si="1"/>
        <v>JAVIER ESTEBAN ARREDONDO JIMÉNEZ </v>
      </c>
      <c r="G1322" s="100" t="s">
        <v>34123</v>
      </c>
      <c r="H1322" s="39" t="s">
        <v>12</v>
      </c>
      <c r="I1322" s="27"/>
      <c r="J1322" s="189" t="s">
        <v>14</v>
      </c>
      <c r="K1322" s="28"/>
    </row>
    <row r="1323" ht="22.5" customHeight="1">
      <c r="A1323" s="147">
        <v>46189.0</v>
      </c>
      <c r="B1323" s="15"/>
      <c r="C1323" s="44"/>
      <c r="D1323" s="181" t="s">
        <v>34124</v>
      </c>
      <c r="E1323" s="100"/>
      <c r="F1323" s="112" t="str">
        <f t="shared" si="1"/>
        <v>GABRIEL ALFREDO PAZ GOITIA </v>
      </c>
      <c r="G1323" s="100" t="s">
        <v>18570</v>
      </c>
      <c r="H1323" s="39" t="s">
        <v>12</v>
      </c>
      <c r="I1323" s="27"/>
      <c r="J1323" s="189" t="s">
        <v>14</v>
      </c>
      <c r="K1323" s="23" t="s">
        <v>15</v>
      </c>
    </row>
    <row r="1324" ht="22.5" customHeight="1">
      <c r="A1324" s="147">
        <v>46189.0</v>
      </c>
      <c r="B1324" s="15"/>
      <c r="C1324" s="44"/>
      <c r="D1324" s="181" t="s">
        <v>34125</v>
      </c>
      <c r="E1324" s="100"/>
      <c r="F1324" s="112" t="str">
        <f t="shared" si="1"/>
        <v>KEVIN JAVIER ROJAS ANGULO </v>
      </c>
      <c r="G1324" s="100" t="s">
        <v>34126</v>
      </c>
      <c r="H1324" s="190"/>
      <c r="I1324" s="27"/>
      <c r="J1324" s="189" t="s">
        <v>14</v>
      </c>
      <c r="K1324" s="28"/>
    </row>
    <row r="1325" ht="22.5" customHeight="1">
      <c r="A1325" s="147">
        <v>46189.0</v>
      </c>
      <c r="B1325" s="15"/>
      <c r="C1325" s="44"/>
      <c r="D1325" s="181" t="s">
        <v>34127</v>
      </c>
      <c r="E1325" s="100"/>
      <c r="F1325" s="112" t="str">
        <f t="shared" si="1"/>
        <v>ESTIWER JESUS COLINA CHIRINO </v>
      </c>
      <c r="G1325" s="100" t="s">
        <v>34128</v>
      </c>
      <c r="H1325" s="39" t="s">
        <v>12</v>
      </c>
      <c r="I1325" s="27"/>
      <c r="J1325" s="189" t="s">
        <v>14</v>
      </c>
      <c r="K1325" s="23" t="s">
        <v>15</v>
      </c>
    </row>
    <row r="1326" ht="22.5" customHeight="1">
      <c r="A1326" s="147">
        <v>46189.0</v>
      </c>
      <c r="B1326" s="15"/>
      <c r="C1326" s="44"/>
      <c r="D1326" s="181" t="s">
        <v>34129</v>
      </c>
      <c r="E1326" s="100"/>
      <c r="F1326" s="112" t="str">
        <f t="shared" si="1"/>
        <v>MARCELO ALEXANDER PLOTZ CASTRO </v>
      </c>
      <c r="G1326" s="100" t="s">
        <v>34130</v>
      </c>
      <c r="H1326" s="190"/>
      <c r="I1326" s="27"/>
      <c r="J1326" s="189" t="s">
        <v>14</v>
      </c>
      <c r="K1326" s="28"/>
    </row>
    <row r="1327" ht="22.5" customHeight="1">
      <c r="A1327" s="147">
        <v>46189.0</v>
      </c>
      <c r="B1327" s="15"/>
      <c r="C1327" s="44"/>
      <c r="D1327" s="181" t="s">
        <v>34131</v>
      </c>
      <c r="E1327" s="100"/>
      <c r="F1327" s="112" t="str">
        <f t="shared" si="1"/>
        <v>DIEGO MARCELO TAPIA ALVEAR </v>
      </c>
      <c r="G1327" s="100" t="s">
        <v>34132</v>
      </c>
      <c r="H1327" s="190"/>
      <c r="I1327" s="27"/>
      <c r="J1327" s="189" t="s">
        <v>14</v>
      </c>
      <c r="K1327" s="28"/>
    </row>
    <row r="1328" ht="22.5" customHeight="1">
      <c r="A1328" s="147">
        <v>46189.0</v>
      </c>
      <c r="B1328" s="15"/>
      <c r="C1328" s="44"/>
      <c r="D1328" s="181" t="s">
        <v>34133</v>
      </c>
      <c r="E1328" s="100"/>
      <c r="F1328" s="112" t="str">
        <f t="shared" si="1"/>
        <v>FRANCISCA ANDREA JIMÉNEZ PAREDES </v>
      </c>
      <c r="G1328" s="100" t="s">
        <v>34134</v>
      </c>
      <c r="H1328" s="39" t="s">
        <v>12</v>
      </c>
      <c r="I1328" s="27"/>
      <c r="J1328" s="189" t="s">
        <v>14</v>
      </c>
      <c r="K1328" s="28"/>
    </row>
    <row r="1329" ht="22.5" customHeight="1">
      <c r="A1329" s="147">
        <v>46189.0</v>
      </c>
      <c r="B1329" s="15"/>
      <c r="C1329" s="44"/>
      <c r="D1329" s="181" t="s">
        <v>34135</v>
      </c>
      <c r="E1329" s="100"/>
      <c r="F1329" s="112" t="str">
        <f t="shared" si="1"/>
        <v>MANUEL ALEJANDRO ESTAY MUÑOZ </v>
      </c>
      <c r="G1329" s="100" t="s">
        <v>34136</v>
      </c>
      <c r="H1329" s="190"/>
      <c r="I1329" s="27"/>
      <c r="J1329" s="198" t="s">
        <v>14</v>
      </c>
      <c r="K1329" s="28"/>
    </row>
    <row r="1330" ht="22.5" customHeight="1">
      <c r="A1330" s="147">
        <v>46189.0</v>
      </c>
      <c r="B1330" s="15"/>
      <c r="C1330" s="44"/>
      <c r="D1330" s="181" t="s">
        <v>34137</v>
      </c>
      <c r="E1330" s="100"/>
      <c r="F1330" s="112" t="str">
        <f t="shared" si="1"/>
        <v>EMELY CAMILA NAVARRO GONZÁLEZ </v>
      </c>
      <c r="G1330" s="100" t="s">
        <v>34138</v>
      </c>
      <c r="H1330" s="39" t="s">
        <v>12</v>
      </c>
      <c r="I1330" s="27"/>
      <c r="J1330" s="189" t="s">
        <v>14</v>
      </c>
      <c r="K1330" s="28"/>
    </row>
    <row r="1331" ht="22.5" customHeight="1">
      <c r="A1331" s="147">
        <v>46189.0</v>
      </c>
      <c r="B1331" s="15"/>
      <c r="C1331" s="44"/>
      <c r="D1331" s="181" t="s">
        <v>34139</v>
      </c>
      <c r="E1331" s="100"/>
      <c r="F1331" s="112" t="str">
        <f t="shared" si="1"/>
        <v>PAULA CRISTINA FELIZ RODRIGUEZ </v>
      </c>
      <c r="G1331" s="100" t="s">
        <v>19608</v>
      </c>
      <c r="H1331" s="39" t="s">
        <v>12</v>
      </c>
      <c r="I1331" s="27"/>
      <c r="J1331" s="191" t="s">
        <v>14</v>
      </c>
      <c r="K1331" s="28"/>
    </row>
    <row r="1332" ht="22.5" customHeight="1">
      <c r="A1332" s="147">
        <v>46189.0</v>
      </c>
      <c r="B1332" s="15"/>
      <c r="C1332" s="44"/>
      <c r="D1332" s="181" t="s">
        <v>34140</v>
      </c>
      <c r="E1332" s="100"/>
      <c r="F1332" s="112" t="str">
        <f t="shared" si="1"/>
        <v>OSBELIS LORENA BELTRAN DIAZ </v>
      </c>
      <c r="G1332" s="100" t="s">
        <v>34141</v>
      </c>
      <c r="H1332" s="39" t="s">
        <v>12</v>
      </c>
      <c r="I1332" s="27"/>
      <c r="J1332" s="191" t="s">
        <v>14</v>
      </c>
      <c r="K1332" s="28"/>
    </row>
    <row r="1333" ht="22.5" customHeight="1">
      <c r="A1333" s="147">
        <v>46189.0</v>
      </c>
      <c r="B1333" s="15"/>
      <c r="C1333" s="44"/>
      <c r="D1333" s="181" t="s">
        <v>34142</v>
      </c>
      <c r="E1333" s="100"/>
      <c r="F1333" s="112" t="str">
        <f t="shared" si="1"/>
        <v>ERICKSON YEREMY FLORES MORAGA </v>
      </c>
      <c r="G1333" s="100" t="s">
        <v>34143</v>
      </c>
      <c r="H1333" s="190"/>
      <c r="I1333" s="27"/>
      <c r="J1333" s="191" t="s">
        <v>14</v>
      </c>
      <c r="K1333" s="28"/>
    </row>
    <row r="1334" ht="22.5" customHeight="1">
      <c r="A1334" s="147">
        <v>46189.0</v>
      </c>
      <c r="B1334" s="15"/>
      <c r="C1334" s="44"/>
      <c r="D1334" s="181" t="s">
        <v>25183</v>
      </c>
      <c r="E1334" s="100"/>
      <c r="F1334" s="112" t="str">
        <f t="shared" si="1"/>
        <v>MÁXIMO ALEJANDRO SEPÚLVEDA RODRÍGUEZ </v>
      </c>
      <c r="G1334" s="100" t="s">
        <v>25184</v>
      </c>
      <c r="H1334" s="190"/>
      <c r="I1334" s="27"/>
      <c r="J1334" s="191"/>
      <c r="K1334" s="28"/>
    </row>
    <row r="1335" ht="22.5" customHeight="1">
      <c r="A1335" s="147">
        <v>46189.0</v>
      </c>
      <c r="B1335" s="46"/>
      <c r="C1335" s="44">
        <v>45108.0</v>
      </c>
      <c r="D1335" s="181" t="s">
        <v>34144</v>
      </c>
      <c r="E1335" s="100"/>
      <c r="F1335" s="112" t="str">
        <f t="shared" si="1"/>
        <v>LUIS ROBINSON RODRÍGUEZ RAMÍREZ </v>
      </c>
      <c r="G1335" s="100" t="s">
        <v>30948</v>
      </c>
      <c r="H1335" s="39" t="s">
        <v>12</v>
      </c>
      <c r="I1335" s="27"/>
      <c r="J1335" s="189" t="s">
        <v>17</v>
      </c>
      <c r="K1335" s="23" t="s">
        <v>15</v>
      </c>
    </row>
    <row r="1336" ht="22.5" customHeight="1">
      <c r="A1336" s="147">
        <v>46189.0</v>
      </c>
      <c r="B1336" s="15"/>
      <c r="C1336" s="44" t="s">
        <v>228</v>
      </c>
      <c r="D1336" s="181" t="s">
        <v>34145</v>
      </c>
      <c r="E1336" s="100"/>
      <c r="F1336" s="112" t="str">
        <f t="shared" si="1"/>
        <v>PALOMA ANTONELLA OLGUÍN ARAYA </v>
      </c>
      <c r="G1336" s="100" t="s">
        <v>34146</v>
      </c>
      <c r="H1336" s="39" t="s">
        <v>12</v>
      </c>
      <c r="I1336" s="27"/>
      <c r="J1336" s="189" t="s">
        <v>21</v>
      </c>
      <c r="K1336" s="23" t="s">
        <v>20</v>
      </c>
    </row>
    <row r="1337" ht="22.5" customHeight="1">
      <c r="A1337" s="147">
        <v>46189.0</v>
      </c>
      <c r="B1337" s="46"/>
      <c r="C1337" s="44" t="s">
        <v>2658</v>
      </c>
      <c r="D1337" s="181" t="s">
        <v>34147</v>
      </c>
      <c r="E1337" s="100"/>
      <c r="F1337" s="112" t="str">
        <f t="shared" si="1"/>
        <v>JUAN RAMÓN ACUÑA RIQUELME </v>
      </c>
      <c r="G1337" s="100" t="s">
        <v>34148</v>
      </c>
      <c r="H1337" s="39" t="s">
        <v>12</v>
      </c>
      <c r="I1337" s="27"/>
      <c r="J1337" s="189" t="s">
        <v>21</v>
      </c>
      <c r="K1337" s="23" t="s">
        <v>15</v>
      </c>
    </row>
    <row r="1338" ht="22.5" customHeight="1">
      <c r="A1338" s="147">
        <v>46189.0</v>
      </c>
      <c r="B1338" s="15"/>
      <c r="C1338" s="44" t="s">
        <v>1994</v>
      </c>
      <c r="D1338" s="181" t="s">
        <v>34149</v>
      </c>
      <c r="E1338" s="100"/>
      <c r="F1338" s="112" t="str">
        <f t="shared" si="1"/>
        <v>CLAUDIO ANDRÉS SOTO VERDEJO </v>
      </c>
      <c r="G1338" s="100" t="s">
        <v>34150</v>
      </c>
      <c r="H1338" s="39" t="s">
        <v>12</v>
      </c>
      <c r="I1338" s="27"/>
      <c r="J1338" s="189" t="s">
        <v>21</v>
      </c>
      <c r="K1338" s="23" t="s">
        <v>22</v>
      </c>
    </row>
    <row r="1339" ht="22.5" customHeight="1">
      <c r="A1339" s="147">
        <v>46189.0</v>
      </c>
      <c r="B1339" s="15">
        <v>46184.0</v>
      </c>
      <c r="C1339" s="44">
        <v>44501.0</v>
      </c>
      <c r="D1339" s="181" t="s">
        <v>34151</v>
      </c>
      <c r="E1339" s="100"/>
      <c r="F1339" s="112" t="str">
        <f t="shared" si="1"/>
        <v>CRISTIAN ROBERTO MORENO SILVA </v>
      </c>
      <c r="G1339" s="100" t="s">
        <v>34152</v>
      </c>
      <c r="H1339" s="39" t="s">
        <v>12</v>
      </c>
      <c r="I1339" s="27"/>
      <c r="J1339" s="189" t="s">
        <v>17</v>
      </c>
      <c r="K1339" s="23" t="s">
        <v>15</v>
      </c>
    </row>
    <row r="1340" ht="22.5" customHeight="1">
      <c r="A1340" s="147">
        <v>46189.0</v>
      </c>
      <c r="B1340" s="15">
        <v>46184.0</v>
      </c>
      <c r="C1340" s="44">
        <v>45292.0</v>
      </c>
      <c r="D1340" s="181" t="s">
        <v>34153</v>
      </c>
      <c r="E1340" s="100"/>
      <c r="F1340" s="112" t="str">
        <f t="shared" si="1"/>
        <v>EDUARDO HERNÁN MUÑOZ CALISTO </v>
      </c>
      <c r="G1340" s="100" t="s">
        <v>34154</v>
      </c>
      <c r="H1340" s="190"/>
      <c r="I1340" s="27"/>
      <c r="J1340" s="189" t="s">
        <v>17</v>
      </c>
      <c r="K1340" s="28"/>
    </row>
    <row r="1341" ht="22.5" customHeight="1">
      <c r="A1341" s="147">
        <v>46189.0</v>
      </c>
      <c r="B1341" s="15">
        <v>46185.0</v>
      </c>
      <c r="C1341" s="44">
        <v>45078.0</v>
      </c>
      <c r="D1341" s="181" t="s">
        <v>34155</v>
      </c>
      <c r="E1341" s="100"/>
      <c r="F1341" s="112" t="str">
        <f t="shared" si="1"/>
        <v>JUAN JOSE RIQUELME VALLADARES </v>
      </c>
      <c r="G1341" s="100" t="s">
        <v>34156</v>
      </c>
      <c r="H1341" s="39" t="s">
        <v>12</v>
      </c>
      <c r="I1341" s="27"/>
      <c r="J1341" s="189" t="s">
        <v>17</v>
      </c>
      <c r="K1341" s="23" t="s">
        <v>15</v>
      </c>
    </row>
    <row r="1342" ht="22.5" customHeight="1">
      <c r="A1342" s="147">
        <v>46189.0</v>
      </c>
      <c r="B1342" s="15"/>
      <c r="C1342" s="44" t="s">
        <v>228</v>
      </c>
      <c r="D1342" s="181" t="s">
        <v>34157</v>
      </c>
      <c r="E1342" s="100"/>
      <c r="F1342" s="112" t="str">
        <f t="shared" si="1"/>
        <v>FRANCISCO JOSÉ ACEVEDO ESPINOZA </v>
      </c>
      <c r="G1342" s="100" t="s">
        <v>34158</v>
      </c>
      <c r="H1342" s="190"/>
      <c r="I1342" s="27"/>
      <c r="J1342" s="189" t="s">
        <v>21</v>
      </c>
      <c r="K1342" s="28"/>
    </row>
    <row r="1343" ht="22.5" customHeight="1">
      <c r="A1343" s="147">
        <v>46189.0</v>
      </c>
      <c r="B1343" s="15"/>
      <c r="C1343" s="44">
        <v>44743.0</v>
      </c>
      <c r="D1343" s="181" t="s">
        <v>34159</v>
      </c>
      <c r="E1343" s="100"/>
      <c r="F1343" s="112" t="str">
        <f t="shared" si="1"/>
        <v>CRISTIAN FRANCISCO ROJAS CÁCERES </v>
      </c>
      <c r="G1343" s="100" t="s">
        <v>34160</v>
      </c>
      <c r="H1343" s="39" t="s">
        <v>12</v>
      </c>
      <c r="I1343" s="27"/>
      <c r="J1343" s="189" t="s">
        <v>17</v>
      </c>
      <c r="K1343" s="23" t="s">
        <v>15</v>
      </c>
    </row>
    <row r="1344" ht="22.5" customHeight="1">
      <c r="A1344" s="147">
        <v>46189.0</v>
      </c>
      <c r="B1344" s="15"/>
      <c r="C1344" s="44"/>
      <c r="D1344" s="181" t="s">
        <v>34161</v>
      </c>
      <c r="E1344" s="100"/>
      <c r="F1344" s="112" t="str">
        <f t="shared" si="1"/>
        <v>JOSÉ GONZALO DOMÍNGUEZ CARREÑO </v>
      </c>
      <c r="G1344" s="100" t="s">
        <v>34162</v>
      </c>
      <c r="H1344" s="190"/>
      <c r="I1344" s="27"/>
      <c r="J1344" s="191"/>
      <c r="K1344" s="28"/>
    </row>
    <row r="1345" ht="22.5" customHeight="1">
      <c r="A1345" s="147">
        <v>46189.0</v>
      </c>
      <c r="B1345" s="15">
        <v>46188.0</v>
      </c>
      <c r="C1345" s="44">
        <v>43282.0</v>
      </c>
      <c r="D1345" s="181" t="s">
        <v>34163</v>
      </c>
      <c r="E1345" s="100"/>
      <c r="F1345" s="112" t="str">
        <f t="shared" si="1"/>
        <v>CAROLINA ANDREA OYARZÚN TRONCOSO </v>
      </c>
      <c r="G1345" s="100" t="s">
        <v>34164</v>
      </c>
      <c r="H1345" s="39" t="s">
        <v>12</v>
      </c>
      <c r="I1345" s="27"/>
      <c r="J1345" s="189" t="s">
        <v>17</v>
      </c>
      <c r="K1345" s="23" t="s">
        <v>15</v>
      </c>
    </row>
    <row r="1346" ht="22.5" customHeight="1">
      <c r="A1346" s="147">
        <v>46189.0</v>
      </c>
      <c r="B1346" s="15">
        <v>46188.0</v>
      </c>
      <c r="C1346" s="44">
        <v>42614.0</v>
      </c>
      <c r="D1346" s="181" t="s">
        <v>34165</v>
      </c>
      <c r="E1346" s="100"/>
      <c r="F1346" s="112" t="str">
        <f t="shared" si="1"/>
        <v>NATALIA ELENA YÁÑEZ ARAVENA </v>
      </c>
      <c r="G1346" s="100" t="s">
        <v>34166</v>
      </c>
      <c r="H1346" s="39" t="s">
        <v>12</v>
      </c>
      <c r="I1346" s="27"/>
      <c r="J1346" s="189" t="s">
        <v>17</v>
      </c>
      <c r="K1346" s="23" t="s">
        <v>18</v>
      </c>
    </row>
    <row r="1347" ht="22.5" customHeight="1">
      <c r="A1347" s="147">
        <v>46189.0</v>
      </c>
      <c r="B1347" s="15"/>
      <c r="C1347" s="44" t="s">
        <v>106</v>
      </c>
      <c r="D1347" s="181" t="s">
        <v>34167</v>
      </c>
      <c r="E1347" s="100"/>
      <c r="F1347" s="112" t="str">
        <f t="shared" si="1"/>
        <v>HELLEN RUTH FICHER ARAOS </v>
      </c>
      <c r="G1347" s="100" t="s">
        <v>34168</v>
      </c>
      <c r="H1347" s="190"/>
      <c r="I1347" s="27"/>
      <c r="J1347" s="189" t="s">
        <v>26</v>
      </c>
      <c r="K1347" s="28"/>
    </row>
    <row r="1348" ht="22.5" customHeight="1">
      <c r="A1348" s="147">
        <v>46189.0</v>
      </c>
      <c r="B1348" s="15">
        <v>46188.0</v>
      </c>
      <c r="C1348" s="44">
        <v>44228.0</v>
      </c>
      <c r="D1348" s="181" t="s">
        <v>34169</v>
      </c>
      <c r="E1348" s="100"/>
      <c r="F1348" s="112" t="str">
        <f t="shared" si="1"/>
        <v>ONDINA LILIANA ROMÁN GÓMEZ </v>
      </c>
      <c r="G1348" s="100" t="s">
        <v>34170</v>
      </c>
      <c r="H1348" s="190"/>
      <c r="I1348" s="27"/>
      <c r="J1348" s="189" t="s">
        <v>17</v>
      </c>
      <c r="K1348" s="28"/>
    </row>
    <row r="1349" ht="22.5" customHeight="1">
      <c r="A1349" s="147">
        <v>46189.0</v>
      </c>
      <c r="B1349" s="15">
        <v>46189.0</v>
      </c>
      <c r="C1349" s="44">
        <v>42278.0</v>
      </c>
      <c r="D1349" s="181" t="s">
        <v>34171</v>
      </c>
      <c r="E1349" s="100"/>
      <c r="F1349" s="112" t="str">
        <f t="shared" si="1"/>
        <v>MARÍA JOSÉ HERRERA LEIVA </v>
      </c>
      <c r="G1349" s="100" t="s">
        <v>34172</v>
      </c>
      <c r="H1349" s="39" t="s">
        <v>12</v>
      </c>
      <c r="I1349" s="27"/>
      <c r="J1349" s="189" t="s">
        <v>19</v>
      </c>
      <c r="K1349" s="23" t="s">
        <v>15</v>
      </c>
    </row>
    <row r="1350" ht="22.5" customHeight="1">
      <c r="A1350" s="147">
        <v>46189.0</v>
      </c>
      <c r="B1350" s="15"/>
      <c r="C1350" s="44"/>
      <c r="D1350" s="181" t="s">
        <v>34173</v>
      </c>
      <c r="E1350" s="100"/>
      <c r="F1350" s="112" t="str">
        <f t="shared" si="1"/>
        <v>IVAN ALONSO ZAPATA COPIA </v>
      </c>
      <c r="G1350" s="100" t="s">
        <v>34174</v>
      </c>
      <c r="H1350" s="39" t="s">
        <v>12</v>
      </c>
      <c r="I1350" s="27"/>
      <c r="J1350" s="191" t="s">
        <v>14</v>
      </c>
      <c r="K1350" s="28"/>
    </row>
    <row r="1351" ht="22.5" customHeight="1">
      <c r="A1351" s="147">
        <v>46189.0</v>
      </c>
      <c r="B1351" s="15">
        <v>46188.0</v>
      </c>
      <c r="C1351" s="44">
        <v>45139.0</v>
      </c>
      <c r="D1351" s="181" t="s">
        <v>34175</v>
      </c>
      <c r="E1351" s="100"/>
      <c r="F1351" s="112" t="str">
        <f t="shared" si="1"/>
        <v>FELIPE MATÍAS NÚÑEZ TAPIA </v>
      </c>
      <c r="G1351" s="100" t="s">
        <v>34176</v>
      </c>
      <c r="H1351" s="39" t="s">
        <v>12</v>
      </c>
      <c r="I1351" s="27"/>
      <c r="J1351" s="189" t="s">
        <v>17</v>
      </c>
      <c r="K1351" s="23" t="s">
        <v>15</v>
      </c>
    </row>
    <row r="1352" ht="22.5" customHeight="1">
      <c r="A1352" s="147">
        <v>46189.0</v>
      </c>
      <c r="B1352" s="15">
        <v>46188.0</v>
      </c>
      <c r="C1352" s="44">
        <v>43435.0</v>
      </c>
      <c r="D1352" s="181" t="s">
        <v>34177</v>
      </c>
      <c r="E1352" s="100"/>
      <c r="F1352" s="112" t="str">
        <f t="shared" si="1"/>
        <v>ALEXANDER BENJAMÍN LÓPEZ NEIDA </v>
      </c>
      <c r="G1352" s="100" t="s">
        <v>34178</v>
      </c>
      <c r="H1352" s="190"/>
      <c r="I1352" s="27"/>
      <c r="J1352" s="189" t="s">
        <v>17</v>
      </c>
      <c r="K1352" s="28"/>
    </row>
    <row r="1353" ht="22.5" customHeight="1">
      <c r="A1353" s="147">
        <v>46189.0</v>
      </c>
      <c r="B1353" s="15">
        <v>46188.0</v>
      </c>
      <c r="C1353" s="44">
        <v>45352.0</v>
      </c>
      <c r="D1353" s="181" t="s">
        <v>34179</v>
      </c>
      <c r="E1353" s="100"/>
      <c r="F1353" s="112" t="str">
        <f t="shared" si="1"/>
        <v>CARLOS ARMANDO ÓRDENES GALLEGUILLOS </v>
      </c>
      <c r="G1353" s="100" t="s">
        <v>34180</v>
      </c>
      <c r="H1353" s="39" t="s">
        <v>12</v>
      </c>
      <c r="I1353" s="27"/>
      <c r="J1353" s="189" t="s">
        <v>17</v>
      </c>
      <c r="K1353" s="23" t="s">
        <v>15</v>
      </c>
    </row>
    <row r="1354" ht="22.5" customHeight="1">
      <c r="A1354" s="147">
        <v>46189.0</v>
      </c>
      <c r="B1354" s="15"/>
      <c r="C1354" s="44">
        <v>43556.0</v>
      </c>
      <c r="D1354" s="181" t="s">
        <v>23975</v>
      </c>
      <c r="E1354" s="100"/>
      <c r="F1354" s="112" t="str">
        <f t="shared" si="1"/>
        <v>JOHANA ELIZABETH LAZO MATURANA </v>
      </c>
      <c r="G1354" s="100" t="s">
        <v>8776</v>
      </c>
      <c r="H1354" s="39" t="s">
        <v>12</v>
      </c>
      <c r="I1354" s="27"/>
      <c r="J1354" s="189" t="s">
        <v>17</v>
      </c>
      <c r="K1354" s="23" t="s">
        <v>15</v>
      </c>
    </row>
    <row r="1355" ht="22.5" customHeight="1">
      <c r="A1355" s="147">
        <v>46189.0</v>
      </c>
      <c r="B1355" s="15"/>
      <c r="C1355" s="44"/>
      <c r="D1355" s="181" t="s">
        <v>34181</v>
      </c>
      <c r="E1355" s="100"/>
      <c r="F1355" s="112" t="str">
        <f t="shared" si="1"/>
        <v>ELADIO ALEJANDRO LAS CASAS MOYA </v>
      </c>
      <c r="G1355" s="100" t="s">
        <v>34182</v>
      </c>
      <c r="H1355" s="39" t="s">
        <v>12</v>
      </c>
      <c r="I1355" s="27"/>
      <c r="J1355" s="191" t="s">
        <v>14</v>
      </c>
      <c r="K1355" s="28"/>
    </row>
    <row r="1356" ht="22.5" customHeight="1">
      <c r="A1356" s="147">
        <v>46189.0</v>
      </c>
      <c r="B1356" s="15">
        <v>46190.0</v>
      </c>
      <c r="C1356" s="44">
        <v>39661.0</v>
      </c>
      <c r="D1356" s="181" t="s">
        <v>34183</v>
      </c>
      <c r="E1356" s="100"/>
      <c r="F1356" s="112" t="str">
        <f t="shared" si="1"/>
        <v>CAMILO ALFONSO VINAGRE MARTÍNEZ </v>
      </c>
      <c r="G1356" s="100" t="s">
        <v>34184</v>
      </c>
      <c r="H1356" s="190"/>
      <c r="I1356" s="27"/>
      <c r="J1356" s="189" t="s">
        <v>19</v>
      </c>
      <c r="K1356" s="28"/>
    </row>
    <row r="1357" ht="22.5" customHeight="1">
      <c r="A1357" s="147">
        <v>46189.0</v>
      </c>
      <c r="B1357" s="15">
        <v>46189.0</v>
      </c>
      <c r="C1357" s="44">
        <v>43617.0</v>
      </c>
      <c r="D1357" s="181" t="s">
        <v>34185</v>
      </c>
      <c r="E1357" s="100"/>
      <c r="F1357" s="112" t="str">
        <f t="shared" si="1"/>
        <v>PEDRO NOLASCO PIZARRO RAMOS </v>
      </c>
      <c r="G1357" s="100" t="s">
        <v>34186</v>
      </c>
      <c r="H1357" s="39" t="s">
        <v>12</v>
      </c>
      <c r="I1357" s="27"/>
      <c r="J1357" s="189" t="s">
        <v>17</v>
      </c>
      <c r="K1357" s="23" t="s">
        <v>15</v>
      </c>
    </row>
    <row r="1358" ht="22.5" customHeight="1">
      <c r="A1358" s="147">
        <v>46189.0</v>
      </c>
      <c r="B1358" s="15">
        <v>46189.0</v>
      </c>
      <c r="C1358" s="44">
        <v>43891.0</v>
      </c>
      <c r="D1358" s="181" t="s">
        <v>34187</v>
      </c>
      <c r="E1358" s="100"/>
      <c r="F1358" s="112" t="str">
        <f t="shared" si="1"/>
        <v>MOISÉS BENJAMÍN SEPÚLVEDA ARANCIBIA </v>
      </c>
      <c r="G1358" s="100" t="s">
        <v>34188</v>
      </c>
      <c r="H1358" s="39" t="s">
        <v>12</v>
      </c>
      <c r="I1358" s="27"/>
      <c r="J1358" s="189" t="s">
        <v>17</v>
      </c>
      <c r="K1358" s="23" t="s">
        <v>15</v>
      </c>
    </row>
    <row r="1359" ht="22.5" customHeight="1">
      <c r="A1359" s="147">
        <v>46189.0</v>
      </c>
      <c r="B1359" s="15">
        <v>46189.0</v>
      </c>
      <c r="C1359" s="44">
        <v>43617.0</v>
      </c>
      <c r="D1359" s="181" t="s">
        <v>34189</v>
      </c>
      <c r="E1359" s="100"/>
      <c r="F1359" s="112" t="str">
        <f t="shared" si="1"/>
        <v>RODRIGO ANDRÉS GARRIDO BUSTOS </v>
      </c>
      <c r="G1359" s="100" t="s">
        <v>34190</v>
      </c>
      <c r="H1359" s="39" t="s">
        <v>12</v>
      </c>
      <c r="I1359" s="27"/>
      <c r="J1359" s="189" t="s">
        <v>17</v>
      </c>
      <c r="K1359" s="23" t="s">
        <v>15</v>
      </c>
    </row>
    <row r="1360" ht="22.5" customHeight="1">
      <c r="A1360" s="147">
        <v>46189.0</v>
      </c>
      <c r="B1360" s="15"/>
      <c r="C1360" s="44"/>
      <c r="D1360" s="181" t="s">
        <v>34191</v>
      </c>
      <c r="E1360" s="100"/>
      <c r="F1360" s="112" t="str">
        <f t="shared" si="1"/>
        <v>GABRIEL JESUS AMARO CANABES </v>
      </c>
      <c r="G1360" s="100" t="s">
        <v>34192</v>
      </c>
      <c r="H1360" s="39" t="s">
        <v>12</v>
      </c>
      <c r="I1360" s="27"/>
      <c r="J1360" s="191" t="s">
        <v>14</v>
      </c>
      <c r="K1360" s="28"/>
    </row>
    <row r="1361" ht="22.5" customHeight="1">
      <c r="A1361" s="147">
        <v>46189.0</v>
      </c>
      <c r="B1361" s="15">
        <v>46189.0</v>
      </c>
      <c r="C1361" s="44">
        <v>43313.0</v>
      </c>
      <c r="D1361" s="181" t="s">
        <v>34193</v>
      </c>
      <c r="E1361" s="100"/>
      <c r="F1361" s="112" t="str">
        <f t="shared" si="1"/>
        <v>DIEGO ESTEBAN CABALLERO MUNIZAGA </v>
      </c>
      <c r="G1361" s="100" t="s">
        <v>34194</v>
      </c>
      <c r="H1361" s="39" t="s">
        <v>12</v>
      </c>
      <c r="I1361" s="27"/>
      <c r="J1361" s="189" t="s">
        <v>17</v>
      </c>
      <c r="K1361" s="23" t="s">
        <v>15</v>
      </c>
    </row>
    <row r="1362" ht="22.5" customHeight="1">
      <c r="A1362" s="147">
        <v>46189.0</v>
      </c>
      <c r="B1362" s="15"/>
      <c r="C1362" s="44"/>
      <c r="D1362" s="181" t="s">
        <v>34195</v>
      </c>
      <c r="E1362" s="100"/>
      <c r="F1362" s="112" t="str">
        <f t="shared" si="1"/>
        <v>FABIOLA XIMENA PARRA MORENO </v>
      </c>
      <c r="G1362" s="100" t="s">
        <v>34196</v>
      </c>
      <c r="H1362" s="39" t="s">
        <v>12</v>
      </c>
      <c r="I1362" s="27"/>
      <c r="J1362" s="189" t="s">
        <v>14</v>
      </c>
      <c r="K1362" s="28"/>
    </row>
    <row r="1363" ht="22.5" customHeight="1">
      <c r="A1363" s="147">
        <v>46189.0</v>
      </c>
      <c r="B1363" s="15">
        <v>46191.0</v>
      </c>
      <c r="C1363" s="44">
        <v>45078.0</v>
      </c>
      <c r="D1363" s="181" t="s">
        <v>2757</v>
      </c>
      <c r="E1363" s="100" t="s">
        <v>34197</v>
      </c>
      <c r="F1363" s="112" t="str">
        <f t="shared" si="1"/>
        <v>MIGUEL ANGEL ASTUDILLO ROJAS</v>
      </c>
      <c r="G1363" s="100" t="s">
        <v>34198</v>
      </c>
      <c r="H1363" s="39" t="s">
        <v>12</v>
      </c>
      <c r="I1363" s="27"/>
      <c r="J1363" s="189" t="s">
        <v>19</v>
      </c>
      <c r="K1363" s="23" t="s">
        <v>15</v>
      </c>
    </row>
    <row r="1364" ht="22.5" customHeight="1">
      <c r="A1364" s="147">
        <v>46189.0</v>
      </c>
      <c r="B1364" s="15">
        <v>46190.0</v>
      </c>
      <c r="C1364" s="44">
        <v>45292.0</v>
      </c>
      <c r="D1364" s="181" t="s">
        <v>34199</v>
      </c>
      <c r="E1364" s="100" t="s">
        <v>34200</v>
      </c>
      <c r="F1364" s="112" t="str">
        <f t="shared" si="1"/>
        <v>CRISTIAN REYNALDO MATURANA GARCIA</v>
      </c>
      <c r="G1364" s="100" t="s">
        <v>34201</v>
      </c>
      <c r="H1364" s="39" t="s">
        <v>12</v>
      </c>
      <c r="I1364" s="27"/>
      <c r="J1364" s="189" t="s">
        <v>17</v>
      </c>
      <c r="K1364" s="23" t="s">
        <v>15</v>
      </c>
    </row>
    <row r="1365" ht="22.5" customHeight="1">
      <c r="A1365" s="147">
        <v>46189.0</v>
      </c>
      <c r="B1365" s="15">
        <v>46190.0</v>
      </c>
      <c r="C1365" s="44">
        <v>45200.0</v>
      </c>
      <c r="D1365" s="181" t="s">
        <v>7262</v>
      </c>
      <c r="E1365" s="100" t="s">
        <v>34202</v>
      </c>
      <c r="F1365" s="112" t="str">
        <f t="shared" si="1"/>
        <v>MAURICIO ALEJANDRO MENESES MUÑOZ</v>
      </c>
      <c r="G1365" s="100" t="s">
        <v>34203</v>
      </c>
      <c r="H1365" s="39" t="s">
        <v>12</v>
      </c>
      <c r="I1365" s="27"/>
      <c r="J1365" s="189" t="s">
        <v>17</v>
      </c>
      <c r="K1365" s="23" t="s">
        <v>15</v>
      </c>
    </row>
    <row r="1366" ht="22.5" customHeight="1">
      <c r="A1366" s="147">
        <v>46189.0</v>
      </c>
      <c r="B1366" s="15">
        <v>46191.0</v>
      </c>
      <c r="C1366" s="44">
        <v>45536.0</v>
      </c>
      <c r="D1366" s="181" t="s">
        <v>34204</v>
      </c>
      <c r="E1366" s="100" t="s">
        <v>34205</v>
      </c>
      <c r="F1366" s="112" t="str">
        <f t="shared" si="1"/>
        <v>FRANCISCO ANDRÉS CHIRINO ROJAS</v>
      </c>
      <c r="G1366" s="100" t="s">
        <v>34206</v>
      </c>
      <c r="H1366" s="39" t="s">
        <v>12</v>
      </c>
      <c r="I1366" s="27"/>
      <c r="J1366" s="189" t="s">
        <v>19</v>
      </c>
      <c r="K1366" s="23" t="s">
        <v>15</v>
      </c>
    </row>
    <row r="1367" ht="22.5" customHeight="1">
      <c r="A1367" s="147">
        <v>46190.0</v>
      </c>
      <c r="B1367" s="15"/>
      <c r="C1367" s="44"/>
      <c r="D1367" s="181" t="s">
        <v>34207</v>
      </c>
      <c r="E1367" s="100"/>
      <c r="F1367" s="112" t="str">
        <f t="shared" si="1"/>
        <v>MARTINA ANASTASIA MONJE RETAMAL </v>
      </c>
      <c r="G1367" s="100" t="s">
        <v>34208</v>
      </c>
      <c r="H1367" s="190"/>
      <c r="I1367" s="27"/>
      <c r="J1367" s="189" t="s">
        <v>14</v>
      </c>
      <c r="K1367" s="28"/>
    </row>
    <row r="1368" ht="22.5" customHeight="1">
      <c r="A1368" s="147">
        <v>46190.0</v>
      </c>
      <c r="B1368" s="46"/>
      <c r="C1368" s="44"/>
      <c r="D1368" s="181" t="s">
        <v>28922</v>
      </c>
      <c r="E1368" s="100"/>
      <c r="F1368" s="112" t="str">
        <f t="shared" si="1"/>
        <v>ALANISSE JAVIERA BOBADILLA SAA </v>
      </c>
      <c r="G1368" s="100" t="s">
        <v>28923</v>
      </c>
      <c r="H1368" s="39" t="s">
        <v>12</v>
      </c>
      <c r="I1368" s="27"/>
      <c r="J1368" s="191" t="s">
        <v>14</v>
      </c>
      <c r="K1368" s="28"/>
    </row>
    <row r="1369" ht="22.5" customHeight="1">
      <c r="A1369" s="147">
        <v>46190.0</v>
      </c>
      <c r="B1369" s="46"/>
      <c r="C1369" s="44">
        <v>40118.0</v>
      </c>
      <c r="D1369" s="181" t="s">
        <v>34209</v>
      </c>
      <c r="E1369" s="100"/>
      <c r="F1369" s="112" t="str">
        <f t="shared" si="1"/>
        <v>PAMELA GIOVANNA QUIRILAO PULGAR </v>
      </c>
      <c r="G1369" s="100" t="s">
        <v>34210</v>
      </c>
      <c r="H1369" s="190"/>
      <c r="I1369" s="27"/>
      <c r="J1369" s="189" t="s">
        <v>17</v>
      </c>
      <c r="K1369" s="28"/>
    </row>
    <row r="1370" ht="22.5" customHeight="1">
      <c r="A1370" s="147">
        <v>46190.0</v>
      </c>
      <c r="B1370" s="15"/>
      <c r="C1370" s="44"/>
      <c r="D1370" s="181" t="s">
        <v>34211</v>
      </c>
      <c r="E1370" s="100"/>
      <c r="F1370" s="112" t="str">
        <f t="shared" si="1"/>
        <v>MATÍAS IGNACIO ÓRDENES ÁLVAREZ </v>
      </c>
      <c r="G1370" s="100" t="s">
        <v>34212</v>
      </c>
      <c r="H1370" s="190"/>
      <c r="I1370" s="27"/>
      <c r="J1370" s="189" t="s">
        <v>14</v>
      </c>
      <c r="K1370" s="28"/>
    </row>
    <row r="1371" ht="22.5" customHeight="1">
      <c r="A1371" s="147">
        <v>46190.0</v>
      </c>
      <c r="B1371" s="15">
        <v>46156.0</v>
      </c>
      <c r="C1371" s="44">
        <v>45323.0</v>
      </c>
      <c r="D1371" s="181" t="s">
        <v>34213</v>
      </c>
      <c r="E1371" s="100"/>
      <c r="F1371" s="112" t="str">
        <f t="shared" si="1"/>
        <v>OLGA ESTER SALAS ACUÑA </v>
      </c>
      <c r="G1371" s="100" t="s">
        <v>34214</v>
      </c>
      <c r="H1371" s="190"/>
      <c r="I1371" s="27"/>
      <c r="J1371" s="189" t="s">
        <v>17</v>
      </c>
      <c r="K1371" s="28"/>
    </row>
    <row r="1372" ht="22.5" customHeight="1">
      <c r="A1372" s="147">
        <v>46190.0</v>
      </c>
      <c r="B1372" s="15">
        <v>46164.0</v>
      </c>
      <c r="C1372" s="44">
        <v>44774.0</v>
      </c>
      <c r="D1372" s="181" t="s">
        <v>34215</v>
      </c>
      <c r="E1372" s="100"/>
      <c r="F1372" s="112" t="str">
        <f t="shared" si="1"/>
        <v>CARLOS ALBERTO MUÑOZ MORALES </v>
      </c>
      <c r="G1372" s="100" t="s">
        <v>34216</v>
      </c>
      <c r="H1372" s="39" t="s">
        <v>12</v>
      </c>
      <c r="I1372" s="27"/>
      <c r="J1372" s="189" t="s">
        <v>17</v>
      </c>
      <c r="K1372" s="23" t="s">
        <v>15</v>
      </c>
    </row>
    <row r="1373" ht="22.5" customHeight="1">
      <c r="A1373" s="147">
        <v>46190.0</v>
      </c>
      <c r="B1373" s="15">
        <v>46176.0</v>
      </c>
      <c r="C1373" s="44">
        <v>45231.0</v>
      </c>
      <c r="D1373" s="181" t="s">
        <v>34217</v>
      </c>
      <c r="E1373" s="100"/>
      <c r="F1373" s="112" t="str">
        <f t="shared" si="1"/>
        <v>ERIK PATRICIO GÁLVEZ ZAMORA </v>
      </c>
      <c r="G1373" s="100" t="s">
        <v>34218</v>
      </c>
      <c r="H1373" s="39" t="s">
        <v>12</v>
      </c>
      <c r="I1373" s="27"/>
      <c r="J1373" s="189" t="s">
        <v>17</v>
      </c>
      <c r="K1373" s="23" t="s">
        <v>15</v>
      </c>
    </row>
    <row r="1374" ht="22.5" customHeight="1">
      <c r="A1374" s="147">
        <v>46190.0</v>
      </c>
      <c r="B1374" s="15">
        <v>46177.0</v>
      </c>
      <c r="C1374" s="44">
        <v>45597.0</v>
      </c>
      <c r="D1374" s="181" t="s">
        <v>34219</v>
      </c>
      <c r="E1374" s="100"/>
      <c r="F1374" s="112" t="str">
        <f t="shared" si="1"/>
        <v>GABRIEL ALBERT OLIVARES BAEZA </v>
      </c>
      <c r="G1374" s="100" t="s">
        <v>34220</v>
      </c>
      <c r="H1374" s="39" t="s">
        <v>12</v>
      </c>
      <c r="I1374" s="27"/>
      <c r="J1374" s="189" t="s">
        <v>17</v>
      </c>
      <c r="K1374" s="23" t="s">
        <v>15</v>
      </c>
    </row>
    <row r="1375" ht="22.5" customHeight="1">
      <c r="A1375" s="147">
        <v>46190.0</v>
      </c>
      <c r="B1375" s="15">
        <v>46178.0</v>
      </c>
      <c r="C1375" s="44">
        <v>45383.0</v>
      </c>
      <c r="D1375" s="181" t="s">
        <v>34221</v>
      </c>
      <c r="E1375" s="100"/>
      <c r="F1375" s="112" t="str">
        <f t="shared" si="1"/>
        <v>ANAIRAM FRANCESCA SANTIS ARREDONDO </v>
      </c>
      <c r="G1375" s="100" t="s">
        <v>34222</v>
      </c>
      <c r="H1375" s="190"/>
      <c r="I1375" s="27"/>
      <c r="J1375" s="189" t="s">
        <v>17</v>
      </c>
      <c r="K1375" s="28"/>
    </row>
    <row r="1376" ht="22.5" customHeight="1">
      <c r="A1376" s="147">
        <v>46190.0</v>
      </c>
      <c r="B1376" s="15">
        <v>46178.0</v>
      </c>
      <c r="C1376" s="44">
        <v>43556.0</v>
      </c>
      <c r="D1376" s="181" t="s">
        <v>34223</v>
      </c>
      <c r="E1376" s="100"/>
      <c r="F1376" s="112" t="str">
        <f t="shared" si="1"/>
        <v>SEBASTIÁN ENRIQUE FUENTES ALARCÓN </v>
      </c>
      <c r="G1376" s="100" t="s">
        <v>34224</v>
      </c>
      <c r="H1376" s="190"/>
      <c r="I1376" s="27"/>
      <c r="J1376" s="189" t="s">
        <v>17</v>
      </c>
      <c r="K1376" s="28"/>
    </row>
    <row r="1377" ht="22.5" customHeight="1">
      <c r="A1377" s="147">
        <v>46190.0</v>
      </c>
      <c r="B1377" s="15">
        <v>46181.0</v>
      </c>
      <c r="C1377" s="44">
        <v>44986.0</v>
      </c>
      <c r="D1377" s="181" t="s">
        <v>34225</v>
      </c>
      <c r="E1377" s="100"/>
      <c r="F1377" s="112" t="str">
        <f t="shared" si="1"/>
        <v>ALFREDO EDUARDO FLORES AROS </v>
      </c>
      <c r="G1377" s="100" t="s">
        <v>34226</v>
      </c>
      <c r="H1377" s="39" t="s">
        <v>12</v>
      </c>
      <c r="I1377" s="27"/>
      <c r="J1377" s="189" t="s">
        <v>17</v>
      </c>
      <c r="K1377" s="23" t="s">
        <v>15</v>
      </c>
    </row>
    <row r="1378" ht="22.5" customHeight="1">
      <c r="A1378" s="147">
        <v>46190.0</v>
      </c>
      <c r="B1378" s="15">
        <v>46181.0</v>
      </c>
      <c r="C1378" s="44">
        <v>45108.0</v>
      </c>
      <c r="D1378" s="181" t="s">
        <v>34227</v>
      </c>
      <c r="E1378" s="100"/>
      <c r="F1378" s="112" t="str">
        <f t="shared" si="1"/>
        <v>SEBASTIÁN IGNACIO GONZÁLEZ VALLADARES </v>
      </c>
      <c r="G1378" s="100" t="s">
        <v>34228</v>
      </c>
      <c r="H1378" s="190"/>
      <c r="I1378" s="27"/>
      <c r="J1378" s="189" t="s">
        <v>17</v>
      </c>
      <c r="K1378" s="28"/>
    </row>
    <row r="1379" ht="22.5" customHeight="1">
      <c r="A1379" s="147">
        <v>46190.0</v>
      </c>
      <c r="B1379" s="15">
        <v>46182.0</v>
      </c>
      <c r="C1379" s="44">
        <v>43647.0</v>
      </c>
      <c r="D1379" s="181" t="s">
        <v>34229</v>
      </c>
      <c r="E1379" s="100"/>
      <c r="F1379" s="112" t="str">
        <f t="shared" si="1"/>
        <v>JUAN CARLOS DURÁN VERDUGO </v>
      </c>
      <c r="G1379" s="100" t="s">
        <v>34230</v>
      </c>
      <c r="H1379" s="39" t="s">
        <v>12</v>
      </c>
      <c r="I1379" s="27"/>
      <c r="J1379" s="189" t="s">
        <v>17</v>
      </c>
      <c r="K1379" s="23" t="s">
        <v>15</v>
      </c>
    </row>
    <row r="1380" ht="22.5" customHeight="1">
      <c r="A1380" s="147">
        <v>46190.0</v>
      </c>
      <c r="B1380" s="15">
        <v>46183.0</v>
      </c>
      <c r="C1380" s="44">
        <v>41699.0</v>
      </c>
      <c r="D1380" s="181" t="s">
        <v>34231</v>
      </c>
      <c r="E1380" s="100"/>
      <c r="F1380" s="112" t="str">
        <f t="shared" si="1"/>
        <v>JOSÉ MIGUEL MAULÉN MANCILLA </v>
      </c>
      <c r="G1380" s="100" t="s">
        <v>34232</v>
      </c>
      <c r="H1380" s="190"/>
      <c r="I1380" s="27"/>
      <c r="J1380" s="189" t="s">
        <v>17</v>
      </c>
      <c r="K1380" s="28"/>
    </row>
    <row r="1381" ht="22.5" customHeight="1">
      <c r="A1381" s="147">
        <v>46190.0</v>
      </c>
      <c r="B1381" s="46"/>
      <c r="C1381" s="44"/>
      <c r="D1381" s="181" t="s">
        <v>34233</v>
      </c>
      <c r="E1381" s="100"/>
      <c r="F1381" s="112" t="str">
        <f t="shared" si="1"/>
        <v>BASTIÁN IGNACIO AGUILERA FARÍAS </v>
      </c>
      <c r="G1381" s="100" t="s">
        <v>34234</v>
      </c>
      <c r="H1381" s="190"/>
      <c r="I1381" s="27"/>
      <c r="J1381" s="189" t="s">
        <v>14</v>
      </c>
      <c r="K1381" s="28"/>
    </row>
    <row r="1382" ht="22.5" customHeight="1">
      <c r="A1382" s="147">
        <v>46190.0</v>
      </c>
      <c r="B1382" s="15"/>
      <c r="C1382" s="44"/>
      <c r="D1382" s="181" t="s">
        <v>34235</v>
      </c>
      <c r="E1382" s="100"/>
      <c r="F1382" s="112" t="str">
        <f t="shared" si="1"/>
        <v>JULIÁN DARÍO TAPIA VALENCIA </v>
      </c>
      <c r="G1382" s="100" t="s">
        <v>34236</v>
      </c>
      <c r="H1382" s="39" t="s">
        <v>12</v>
      </c>
      <c r="I1382" s="27"/>
      <c r="J1382" s="189" t="s">
        <v>14</v>
      </c>
      <c r="K1382" s="28"/>
    </row>
    <row r="1383" ht="22.5" customHeight="1">
      <c r="A1383" s="147">
        <v>46190.0</v>
      </c>
      <c r="B1383" s="15"/>
      <c r="C1383" s="44"/>
      <c r="D1383" s="181" t="s">
        <v>34237</v>
      </c>
      <c r="E1383" s="100"/>
      <c r="F1383" s="112" t="str">
        <f t="shared" si="1"/>
        <v>IAN BENJAMÍN FIGUEROA GONZÁLEZ </v>
      </c>
      <c r="G1383" s="100" t="s">
        <v>34238</v>
      </c>
      <c r="H1383" s="39" t="s">
        <v>12</v>
      </c>
      <c r="I1383" s="27"/>
      <c r="J1383" s="189" t="s">
        <v>14</v>
      </c>
      <c r="K1383" s="28"/>
    </row>
    <row r="1384" ht="22.5" customHeight="1">
      <c r="A1384" s="147">
        <v>46190.0</v>
      </c>
      <c r="B1384" s="15"/>
      <c r="C1384" s="44"/>
      <c r="D1384" s="181" t="s">
        <v>34239</v>
      </c>
      <c r="E1384" s="100"/>
      <c r="F1384" s="112" t="str">
        <f t="shared" si="1"/>
        <v>MARCOS JOHANY ANDRES PEREZ PULGAR </v>
      </c>
      <c r="G1384" s="100" t="s">
        <v>34240</v>
      </c>
      <c r="H1384" s="190"/>
      <c r="I1384" s="27"/>
      <c r="J1384" s="191" t="s">
        <v>14</v>
      </c>
      <c r="K1384" s="28"/>
    </row>
    <row r="1385" ht="22.5" customHeight="1">
      <c r="A1385" s="147">
        <v>46190.0</v>
      </c>
      <c r="B1385" s="15"/>
      <c r="C1385" s="44"/>
      <c r="D1385" s="181" t="s">
        <v>34241</v>
      </c>
      <c r="E1385" s="100"/>
      <c r="F1385" s="112" t="str">
        <f t="shared" si="1"/>
        <v>DANIXA PAOLA BRIONES FREX </v>
      </c>
      <c r="G1385" s="100" t="s">
        <v>34242</v>
      </c>
      <c r="H1385" s="39" t="s">
        <v>12</v>
      </c>
      <c r="I1385" s="27"/>
      <c r="J1385" s="189" t="s">
        <v>14</v>
      </c>
      <c r="K1385" s="28"/>
    </row>
    <row r="1386" ht="22.5" customHeight="1">
      <c r="A1386" s="147">
        <v>46190.0</v>
      </c>
      <c r="B1386" s="15"/>
      <c r="C1386" s="44"/>
      <c r="D1386" s="181" t="s">
        <v>34243</v>
      </c>
      <c r="E1386" s="100"/>
      <c r="F1386" s="112" t="str">
        <f t="shared" si="1"/>
        <v>CARLOS BENJAMÍN VERGARA ZAPATA </v>
      </c>
      <c r="G1386" s="100" t="s">
        <v>34244</v>
      </c>
      <c r="H1386" s="190"/>
      <c r="I1386" s="27"/>
      <c r="J1386" s="189" t="s">
        <v>14</v>
      </c>
      <c r="K1386" s="28"/>
    </row>
    <row r="1387" ht="22.5" customHeight="1">
      <c r="A1387" s="147">
        <v>46190.0</v>
      </c>
      <c r="B1387" s="15"/>
      <c r="C1387" s="44"/>
      <c r="D1387" s="181" t="s">
        <v>34245</v>
      </c>
      <c r="E1387" s="100"/>
      <c r="F1387" s="112" t="str">
        <f t="shared" si="1"/>
        <v>MARIO ENRIQUE OLGUÍN NEGRÓN </v>
      </c>
      <c r="G1387" s="100" t="s">
        <v>34246</v>
      </c>
      <c r="H1387" s="190"/>
      <c r="I1387" s="27"/>
      <c r="J1387" s="189" t="s">
        <v>14</v>
      </c>
      <c r="K1387" s="28"/>
    </row>
    <row r="1388" ht="22.5" customHeight="1">
      <c r="A1388" s="147">
        <v>46190.0</v>
      </c>
      <c r="B1388" s="15"/>
      <c r="C1388" s="44"/>
      <c r="D1388" s="181" t="s">
        <v>34247</v>
      </c>
      <c r="E1388" s="100"/>
      <c r="F1388" s="112" t="str">
        <f t="shared" si="1"/>
        <v>LEANDRO FABIÁN PINTO MIRANDA </v>
      </c>
      <c r="G1388" s="100" t="s">
        <v>34248</v>
      </c>
      <c r="H1388" s="39" t="s">
        <v>12</v>
      </c>
      <c r="I1388" s="27"/>
      <c r="J1388" s="189" t="s">
        <v>14</v>
      </c>
      <c r="K1388" s="28"/>
    </row>
    <row r="1389" ht="22.5" customHeight="1">
      <c r="A1389" s="147">
        <v>46190.0</v>
      </c>
      <c r="B1389" s="15"/>
      <c r="C1389" s="44"/>
      <c r="D1389" s="181" t="s">
        <v>34249</v>
      </c>
      <c r="E1389" s="100"/>
      <c r="F1389" s="112" t="str">
        <f t="shared" si="1"/>
        <v>SELENA KINBERLEET PRESMITA ÁLVAREZ </v>
      </c>
      <c r="G1389" s="100" t="s">
        <v>34250</v>
      </c>
      <c r="H1389" s="190"/>
      <c r="I1389" s="27"/>
      <c r="J1389" s="189" t="s">
        <v>14</v>
      </c>
      <c r="K1389" s="28"/>
    </row>
    <row r="1390" ht="22.5" customHeight="1">
      <c r="A1390" s="147">
        <v>46190.0</v>
      </c>
      <c r="B1390" s="15"/>
      <c r="C1390" s="44"/>
      <c r="D1390" s="181" t="s">
        <v>34251</v>
      </c>
      <c r="E1390" s="100"/>
      <c r="F1390" s="112" t="str">
        <f t="shared" si="1"/>
        <v>JACQUELINE ESTEFANÍA SANTIBÁÑEZ BAUTISTA </v>
      </c>
      <c r="G1390" s="100" t="s">
        <v>34252</v>
      </c>
      <c r="H1390" s="190"/>
      <c r="I1390" s="27"/>
      <c r="J1390" s="189" t="s">
        <v>14</v>
      </c>
      <c r="K1390" s="28"/>
    </row>
    <row r="1391" ht="22.5" customHeight="1">
      <c r="A1391" s="147">
        <v>46190.0</v>
      </c>
      <c r="B1391" s="15"/>
      <c r="C1391" s="44"/>
      <c r="D1391" s="181" t="s">
        <v>21621</v>
      </c>
      <c r="E1391" s="100"/>
      <c r="F1391" s="112" t="str">
        <f t="shared" si="1"/>
        <v>AMILKAR IKARO RODRÍGUEZ SANTANA </v>
      </c>
      <c r="G1391" s="100" t="s">
        <v>21622</v>
      </c>
      <c r="H1391" s="190"/>
      <c r="I1391" s="27"/>
      <c r="J1391" s="189" t="s">
        <v>17</v>
      </c>
      <c r="K1391" s="23" t="s">
        <v>15</v>
      </c>
    </row>
    <row r="1392" ht="22.5" customHeight="1">
      <c r="A1392" s="147">
        <v>46190.0</v>
      </c>
      <c r="B1392" s="15"/>
      <c r="C1392" s="44" t="s">
        <v>2490</v>
      </c>
      <c r="D1392" s="181" t="s">
        <v>34253</v>
      </c>
      <c r="E1392" s="100"/>
      <c r="F1392" s="112" t="str">
        <f t="shared" si="1"/>
        <v>PAULA IGNACIA OLAVARRÍA CONTRERAS </v>
      </c>
      <c r="G1392" s="100" t="s">
        <v>34254</v>
      </c>
      <c r="H1392" s="39" t="s">
        <v>12</v>
      </c>
      <c r="I1392" s="27"/>
      <c r="J1392" s="189" t="s">
        <v>21</v>
      </c>
      <c r="K1392" s="23" t="s">
        <v>15</v>
      </c>
    </row>
    <row r="1393" ht="22.5" customHeight="1">
      <c r="A1393" s="147">
        <v>46190.0</v>
      </c>
      <c r="B1393" s="15"/>
      <c r="C1393" s="44"/>
      <c r="D1393" s="181" t="s">
        <v>34255</v>
      </c>
      <c r="E1393" s="100"/>
      <c r="F1393" s="112" t="str">
        <f t="shared" si="1"/>
        <v>DANIELA MARÍA MADARIAGA GALLARDO </v>
      </c>
      <c r="G1393" s="100" t="s">
        <v>34256</v>
      </c>
      <c r="H1393" s="39" t="s">
        <v>12</v>
      </c>
      <c r="I1393" s="27"/>
      <c r="J1393" s="189" t="s">
        <v>14</v>
      </c>
      <c r="K1393" s="28"/>
    </row>
    <row r="1394" ht="22.5" customHeight="1">
      <c r="A1394" s="147">
        <v>46190.0</v>
      </c>
      <c r="B1394" s="15"/>
      <c r="C1394" s="44"/>
      <c r="D1394" s="181" t="s">
        <v>34257</v>
      </c>
      <c r="E1394" s="100"/>
      <c r="F1394" s="112" t="str">
        <f t="shared" si="1"/>
        <v>FABIÁN EDGARD GUTIÉRREZ AYALA </v>
      </c>
      <c r="G1394" s="100" t="s">
        <v>34258</v>
      </c>
      <c r="H1394" s="39" t="s">
        <v>12</v>
      </c>
      <c r="I1394" s="27"/>
      <c r="J1394" s="189" t="s">
        <v>14</v>
      </c>
      <c r="K1394" s="28"/>
    </row>
    <row r="1395" ht="22.5" customHeight="1">
      <c r="A1395" s="147">
        <v>46190.0</v>
      </c>
      <c r="B1395" s="15"/>
      <c r="C1395" s="44"/>
      <c r="D1395" s="181" t="s">
        <v>34259</v>
      </c>
      <c r="E1395" s="100"/>
      <c r="F1395" s="112" t="str">
        <f t="shared" si="1"/>
        <v>MATÍAS ALEJANDRO INOSTROZA GONZÁLEZ </v>
      </c>
      <c r="G1395" s="100" t="s">
        <v>34260</v>
      </c>
      <c r="H1395" s="39" t="s">
        <v>12</v>
      </c>
      <c r="I1395" s="27"/>
      <c r="J1395" s="189" t="s">
        <v>14</v>
      </c>
      <c r="K1395" s="28"/>
    </row>
    <row r="1396" ht="22.5" customHeight="1">
      <c r="A1396" s="147">
        <v>46190.0</v>
      </c>
      <c r="B1396" s="15"/>
      <c r="C1396" s="44"/>
      <c r="D1396" s="181" t="s">
        <v>34261</v>
      </c>
      <c r="E1396" s="100"/>
      <c r="F1396" s="112" t="str">
        <f t="shared" si="1"/>
        <v>CATALINA ANTONIA NÚÑEZ VALENZUELA </v>
      </c>
      <c r="G1396" s="100" t="s">
        <v>34262</v>
      </c>
      <c r="H1396" s="190"/>
      <c r="I1396" s="27"/>
      <c r="J1396" s="189" t="s">
        <v>14</v>
      </c>
      <c r="K1396" s="28"/>
    </row>
    <row r="1397" ht="22.5" customHeight="1">
      <c r="A1397" s="147">
        <v>46190.0</v>
      </c>
      <c r="B1397" s="15"/>
      <c r="C1397" s="44"/>
      <c r="D1397" s="181" t="s">
        <v>34263</v>
      </c>
      <c r="E1397" s="100"/>
      <c r="F1397" s="112" t="str">
        <f t="shared" si="1"/>
        <v>NICOLÁS ALEXANDER PEÑA MOLINA </v>
      </c>
      <c r="G1397" s="100" t="s">
        <v>34264</v>
      </c>
      <c r="H1397" s="190"/>
      <c r="I1397" s="27"/>
      <c r="J1397" s="189" t="s">
        <v>14</v>
      </c>
      <c r="K1397" s="28"/>
    </row>
    <row r="1398" ht="22.5" customHeight="1">
      <c r="A1398" s="147">
        <v>46190.0</v>
      </c>
      <c r="B1398" s="15"/>
      <c r="C1398" s="44"/>
      <c r="D1398" s="181" t="s">
        <v>34265</v>
      </c>
      <c r="E1398" s="100"/>
      <c r="F1398" s="112" t="str">
        <f t="shared" si="1"/>
        <v>PEDRO YANCO BAHAMONDES YÁÑEZ </v>
      </c>
      <c r="G1398" s="100" t="s">
        <v>34266</v>
      </c>
      <c r="H1398" s="39" t="s">
        <v>12</v>
      </c>
      <c r="I1398" s="27"/>
      <c r="J1398" s="189" t="s">
        <v>14</v>
      </c>
      <c r="K1398" s="28"/>
    </row>
    <row r="1399" ht="22.5" customHeight="1">
      <c r="A1399" s="147">
        <v>46190.0</v>
      </c>
      <c r="B1399" s="15"/>
      <c r="C1399" s="44"/>
      <c r="D1399" s="181" t="s">
        <v>34267</v>
      </c>
      <c r="E1399" s="100"/>
      <c r="F1399" s="112" t="str">
        <f t="shared" si="1"/>
        <v>ANALLELI BELÉN VIDAL CANALES </v>
      </c>
      <c r="G1399" s="100" t="s">
        <v>34268</v>
      </c>
      <c r="H1399" s="39" t="s">
        <v>12</v>
      </c>
      <c r="I1399" s="27"/>
      <c r="J1399" s="191" t="s">
        <v>14</v>
      </c>
      <c r="K1399" s="28"/>
    </row>
    <row r="1400" ht="22.5" customHeight="1">
      <c r="A1400" s="147">
        <v>46190.0</v>
      </c>
      <c r="B1400" s="15"/>
      <c r="C1400" s="44"/>
      <c r="D1400" s="181" t="s">
        <v>34269</v>
      </c>
      <c r="E1400" s="100"/>
      <c r="F1400" s="112" t="str">
        <f t="shared" si="1"/>
        <v>BENJAMÍN ANTONIO GÓMEZ GUERRERO </v>
      </c>
      <c r="G1400" s="100" t="s">
        <v>34270</v>
      </c>
      <c r="H1400" s="39" t="s">
        <v>12</v>
      </c>
      <c r="I1400" s="27"/>
      <c r="J1400" s="191" t="s">
        <v>14</v>
      </c>
      <c r="K1400" s="28"/>
    </row>
    <row r="1401" ht="22.5" customHeight="1">
      <c r="A1401" s="147">
        <v>46190.0</v>
      </c>
      <c r="B1401" s="15"/>
      <c r="C1401" s="44"/>
      <c r="D1401" s="181" t="s">
        <v>34271</v>
      </c>
      <c r="E1401" s="100"/>
      <c r="F1401" s="112" t="str">
        <f t="shared" si="1"/>
        <v>VANESSA ANDREINA PEÑA PACHECO </v>
      </c>
      <c r="G1401" s="100" t="s">
        <v>34272</v>
      </c>
      <c r="H1401" s="190"/>
      <c r="I1401" s="27"/>
      <c r="J1401" s="191" t="s">
        <v>14</v>
      </c>
      <c r="K1401" s="28"/>
    </row>
    <row r="1402" ht="22.5" customHeight="1">
      <c r="A1402" s="147">
        <v>46190.0</v>
      </c>
      <c r="B1402" s="15"/>
      <c r="C1402" s="44"/>
      <c r="D1402" s="181" t="s">
        <v>34273</v>
      </c>
      <c r="E1402" s="100"/>
      <c r="F1402" s="112" t="str">
        <f t="shared" si="1"/>
        <v>GILBERTO DE LA CRUZ ARIAS VILLARROEL </v>
      </c>
      <c r="G1402" s="100" t="s">
        <v>34274</v>
      </c>
      <c r="H1402" s="39" t="s">
        <v>12</v>
      </c>
      <c r="I1402" s="27"/>
      <c r="J1402" s="191" t="s">
        <v>14</v>
      </c>
      <c r="K1402" s="28"/>
    </row>
    <row r="1403" ht="22.5" customHeight="1">
      <c r="A1403" s="147">
        <v>46190.0</v>
      </c>
      <c r="B1403" s="15"/>
      <c r="C1403" s="44"/>
      <c r="D1403" s="181" t="s">
        <v>34275</v>
      </c>
      <c r="E1403" s="100"/>
      <c r="F1403" s="112" t="str">
        <f t="shared" si="1"/>
        <v>ISIDORA PAZ FREITE URZÚA </v>
      </c>
      <c r="G1403" s="100" t="s">
        <v>34276</v>
      </c>
      <c r="H1403" s="39" t="s">
        <v>12</v>
      </c>
      <c r="I1403" s="27"/>
      <c r="J1403" s="191" t="s">
        <v>14</v>
      </c>
      <c r="K1403" s="28"/>
    </row>
    <row r="1404" ht="22.5" customHeight="1">
      <c r="A1404" s="147">
        <v>46190.0</v>
      </c>
      <c r="B1404" s="15"/>
      <c r="C1404" s="44"/>
      <c r="D1404" s="181" t="s">
        <v>34277</v>
      </c>
      <c r="E1404" s="100"/>
      <c r="F1404" s="112" t="str">
        <f t="shared" si="1"/>
        <v>JAVIERA IGNACIA BAEZA AGUILERA </v>
      </c>
      <c r="G1404" s="100" t="s">
        <v>34278</v>
      </c>
      <c r="H1404" s="190"/>
      <c r="I1404" s="27"/>
      <c r="J1404" s="191" t="s">
        <v>14</v>
      </c>
      <c r="K1404" s="28"/>
    </row>
    <row r="1405" ht="22.5" customHeight="1">
      <c r="A1405" s="147">
        <v>46190.0</v>
      </c>
      <c r="B1405" s="15"/>
      <c r="C1405" s="44"/>
      <c r="D1405" s="181" t="s">
        <v>34279</v>
      </c>
      <c r="E1405" s="100"/>
      <c r="F1405" s="112" t="str">
        <f t="shared" si="1"/>
        <v>AARON DIEGO PÉREZ SAN MARTÍN </v>
      </c>
      <c r="G1405" s="100" t="s">
        <v>34280</v>
      </c>
      <c r="H1405" s="39" t="s">
        <v>12</v>
      </c>
      <c r="I1405" s="27"/>
      <c r="J1405" s="191" t="s">
        <v>14</v>
      </c>
      <c r="K1405" s="28"/>
    </row>
    <row r="1406" ht="22.5" customHeight="1">
      <c r="A1406" s="147">
        <v>46190.0</v>
      </c>
      <c r="B1406" s="15"/>
      <c r="C1406" s="44"/>
      <c r="D1406" s="181" t="s">
        <v>22466</v>
      </c>
      <c r="E1406" s="100"/>
      <c r="F1406" s="112" t="str">
        <f t="shared" si="1"/>
        <v>MAKARENA SOLEDAD TELLO ESCOBAR </v>
      </c>
      <c r="G1406" s="100" t="s">
        <v>15058</v>
      </c>
      <c r="H1406" s="190"/>
      <c r="I1406" s="27"/>
      <c r="J1406" s="191" t="s">
        <v>14</v>
      </c>
      <c r="K1406" s="28"/>
    </row>
    <row r="1407" ht="22.5" customHeight="1">
      <c r="A1407" s="147">
        <v>46190.0</v>
      </c>
      <c r="B1407" s="15"/>
      <c r="C1407" s="44"/>
      <c r="D1407" s="181" t="s">
        <v>34281</v>
      </c>
      <c r="E1407" s="100"/>
      <c r="F1407" s="112" t="str">
        <f t="shared" si="1"/>
        <v>CARLOS ANDRÉS CARRILLO REY </v>
      </c>
      <c r="G1407" s="100" t="s">
        <v>34282</v>
      </c>
      <c r="H1407" s="190"/>
      <c r="I1407" s="27"/>
      <c r="J1407" s="191" t="s">
        <v>14</v>
      </c>
      <c r="K1407" s="28"/>
    </row>
    <row r="1408" ht="22.5" customHeight="1">
      <c r="A1408" s="147">
        <v>46190.0</v>
      </c>
      <c r="B1408" s="15"/>
      <c r="C1408" s="44"/>
      <c r="D1408" s="181" t="s">
        <v>34283</v>
      </c>
      <c r="E1408" s="100"/>
      <c r="F1408" s="112" t="str">
        <f t="shared" si="1"/>
        <v>MARCELO ALEJANDRO PAVEZ HIDALGO </v>
      </c>
      <c r="G1408" s="100" t="s">
        <v>34284</v>
      </c>
      <c r="H1408" s="39" t="s">
        <v>12</v>
      </c>
      <c r="I1408" s="27"/>
      <c r="J1408" s="191" t="s">
        <v>14</v>
      </c>
      <c r="K1408" s="28"/>
    </row>
    <row r="1409" ht="22.5" customHeight="1">
      <c r="A1409" s="147">
        <v>46190.0</v>
      </c>
      <c r="B1409" s="15"/>
      <c r="C1409" s="44"/>
      <c r="D1409" s="181" t="s">
        <v>34285</v>
      </c>
      <c r="E1409" s="100"/>
      <c r="F1409" s="112" t="str">
        <f t="shared" si="1"/>
        <v>JOCELYN PAULINA CASTILLO GONZÁLEZ </v>
      </c>
      <c r="G1409" s="100" t="s">
        <v>34286</v>
      </c>
      <c r="H1409" s="190"/>
      <c r="I1409" s="27"/>
      <c r="J1409" s="191" t="s">
        <v>14</v>
      </c>
      <c r="K1409" s="28"/>
    </row>
    <row r="1410" ht="22.5" customHeight="1">
      <c r="A1410" s="147">
        <v>46190.0</v>
      </c>
      <c r="B1410" s="15"/>
      <c r="C1410" s="44"/>
      <c r="D1410" s="181" t="s">
        <v>34287</v>
      </c>
      <c r="E1410" s="100"/>
      <c r="F1410" s="112" t="str">
        <f t="shared" si="1"/>
        <v>ALEJANDRO ANTONIO TRONCOSO MOLINA </v>
      </c>
      <c r="G1410" s="100" t="s">
        <v>34288</v>
      </c>
      <c r="H1410" s="39" t="s">
        <v>12</v>
      </c>
      <c r="I1410" s="27"/>
      <c r="J1410" s="189" t="s">
        <v>14</v>
      </c>
      <c r="K1410" s="28"/>
    </row>
    <row r="1411" ht="22.5" customHeight="1">
      <c r="A1411" s="147">
        <v>46190.0</v>
      </c>
      <c r="B1411" s="15"/>
      <c r="C1411" s="44"/>
      <c r="D1411" s="181" t="s">
        <v>34289</v>
      </c>
      <c r="E1411" s="100"/>
      <c r="F1411" s="112" t="str">
        <f t="shared" si="1"/>
        <v>SEBASTIÁN IGNACIO JARA ZENTENO </v>
      </c>
      <c r="G1411" s="100" t="s">
        <v>34290</v>
      </c>
      <c r="H1411" s="190"/>
      <c r="I1411" s="27"/>
      <c r="J1411" s="189" t="s">
        <v>14</v>
      </c>
      <c r="K1411" s="28"/>
    </row>
    <row r="1412" ht="22.5" customHeight="1">
      <c r="A1412" s="147">
        <v>46190.0</v>
      </c>
      <c r="B1412" s="15"/>
      <c r="C1412" s="44"/>
      <c r="D1412" s="181" t="s">
        <v>34291</v>
      </c>
      <c r="E1412" s="100"/>
      <c r="F1412" s="112" t="str">
        <f t="shared" si="1"/>
        <v>DANITZA BELÉN FAÚNDEZ LÓPEZ </v>
      </c>
      <c r="G1412" s="100" t="s">
        <v>34292</v>
      </c>
      <c r="H1412" s="190"/>
      <c r="I1412" s="27"/>
      <c r="J1412" s="189" t="s">
        <v>14</v>
      </c>
      <c r="K1412" s="28"/>
    </row>
    <row r="1413" ht="22.5" customHeight="1">
      <c r="A1413" s="147">
        <v>46190.0</v>
      </c>
      <c r="B1413" s="15"/>
      <c r="C1413" s="44"/>
      <c r="D1413" s="181" t="s">
        <v>34293</v>
      </c>
      <c r="E1413" s="100"/>
      <c r="F1413" s="112" t="str">
        <f t="shared" si="1"/>
        <v>CARLOS SERGIO BOMBAL RIVERA </v>
      </c>
      <c r="G1413" s="100" t="s">
        <v>19333</v>
      </c>
      <c r="H1413" s="39" t="s">
        <v>12</v>
      </c>
      <c r="I1413" s="27"/>
      <c r="J1413" s="189" t="s">
        <v>14</v>
      </c>
      <c r="K1413" s="28"/>
    </row>
    <row r="1414" ht="22.5" customHeight="1">
      <c r="A1414" s="147">
        <v>46190.0</v>
      </c>
      <c r="B1414" s="15"/>
      <c r="C1414" s="44"/>
      <c r="D1414" s="181" t="s">
        <v>34294</v>
      </c>
      <c r="E1414" s="100"/>
      <c r="F1414" s="112" t="str">
        <f t="shared" si="1"/>
        <v>IGNACIO ALONSO VALENZUELA MUÑOZ </v>
      </c>
      <c r="G1414" s="100" t="s">
        <v>34295</v>
      </c>
      <c r="H1414" s="39" t="s">
        <v>12</v>
      </c>
      <c r="I1414" s="27"/>
      <c r="J1414" s="189" t="s">
        <v>14</v>
      </c>
      <c r="K1414" s="28"/>
    </row>
    <row r="1415" ht="22.5" customHeight="1">
      <c r="A1415" s="147">
        <v>46190.0</v>
      </c>
      <c r="B1415" s="15"/>
      <c r="C1415" s="44"/>
      <c r="D1415" s="181" t="s">
        <v>34296</v>
      </c>
      <c r="E1415" s="100"/>
      <c r="F1415" s="112" t="str">
        <f t="shared" si="1"/>
        <v>RICARDO ALONSO VÉLIZ VELÁSQUEZ </v>
      </c>
      <c r="G1415" s="100" t="s">
        <v>34297</v>
      </c>
      <c r="H1415" s="190"/>
      <c r="I1415" s="27"/>
      <c r="J1415" s="189" t="s">
        <v>14</v>
      </c>
      <c r="K1415" s="28"/>
    </row>
    <row r="1416" ht="22.5" customHeight="1">
      <c r="A1416" s="147">
        <v>46190.0</v>
      </c>
      <c r="B1416" s="15"/>
      <c r="C1416" s="44"/>
      <c r="D1416" s="181" t="s">
        <v>34298</v>
      </c>
      <c r="E1416" s="100"/>
      <c r="F1416" s="112" t="str">
        <f t="shared" si="1"/>
        <v>JUAN PABLO ANTONIO BOMBAL RIVERA </v>
      </c>
      <c r="G1416" s="100" t="s">
        <v>11889</v>
      </c>
      <c r="H1416" s="39" t="s">
        <v>12</v>
      </c>
      <c r="I1416" s="27"/>
      <c r="J1416" s="189" t="s">
        <v>14</v>
      </c>
      <c r="K1416" s="28"/>
    </row>
    <row r="1417" ht="22.5" customHeight="1">
      <c r="A1417" s="147">
        <v>46190.0</v>
      </c>
      <c r="B1417" s="15"/>
      <c r="C1417" s="44"/>
      <c r="D1417" s="181" t="s">
        <v>34299</v>
      </c>
      <c r="E1417" s="100"/>
      <c r="F1417" s="112" t="str">
        <f t="shared" si="1"/>
        <v>JETRO DANIEL CASTRO ESPINOZA </v>
      </c>
      <c r="G1417" s="100" t="s">
        <v>34300</v>
      </c>
      <c r="H1417" s="190"/>
      <c r="I1417" s="27"/>
      <c r="J1417" s="189" t="s">
        <v>14</v>
      </c>
      <c r="K1417" s="28"/>
    </row>
    <row r="1418" ht="22.5" customHeight="1">
      <c r="A1418" s="147">
        <v>46190.0</v>
      </c>
      <c r="B1418" s="15"/>
      <c r="C1418" s="44"/>
      <c r="D1418" s="181" t="s">
        <v>34301</v>
      </c>
      <c r="E1418" s="100"/>
      <c r="F1418" s="112" t="str">
        <f t="shared" si="1"/>
        <v>CAMILA ANDREA HERNÁNDEZ GONZÁLEZ </v>
      </c>
      <c r="G1418" s="100" t="s">
        <v>34302</v>
      </c>
      <c r="H1418" s="190"/>
      <c r="I1418" s="27"/>
      <c r="J1418" s="189" t="s">
        <v>14</v>
      </c>
      <c r="K1418" s="28"/>
    </row>
    <row r="1419" ht="22.5" customHeight="1">
      <c r="A1419" s="147">
        <v>46190.0</v>
      </c>
      <c r="B1419" s="15"/>
      <c r="C1419" s="44"/>
      <c r="D1419" s="181" t="s">
        <v>34303</v>
      </c>
      <c r="E1419" s="100"/>
      <c r="F1419" s="112" t="str">
        <f t="shared" si="1"/>
        <v>JENDERSON BREINER COLINA VILLASMIL </v>
      </c>
      <c r="G1419" s="100" t="s">
        <v>34304</v>
      </c>
      <c r="H1419" s="39" t="s">
        <v>12</v>
      </c>
      <c r="I1419" s="27"/>
      <c r="J1419" s="189" t="s">
        <v>14</v>
      </c>
      <c r="K1419" s="28"/>
    </row>
    <row r="1420" ht="22.5" customHeight="1">
      <c r="A1420" s="147">
        <v>46190.0</v>
      </c>
      <c r="B1420" s="15"/>
      <c r="C1420" s="46" t="s">
        <v>1231</v>
      </c>
      <c r="D1420" s="181" t="s">
        <v>34305</v>
      </c>
      <c r="E1420" s="100"/>
      <c r="F1420" s="112" t="str">
        <f t="shared" si="1"/>
        <v>FERNANDO FIDEL CORTÉS PIZARRO </v>
      </c>
      <c r="G1420" s="100" t="s">
        <v>34306</v>
      </c>
      <c r="H1420" s="190"/>
      <c r="I1420" s="27"/>
      <c r="J1420" s="189" t="s">
        <v>26</v>
      </c>
      <c r="K1420" s="28"/>
    </row>
    <row r="1421" ht="22.5" customHeight="1">
      <c r="A1421" s="147">
        <v>46190.0</v>
      </c>
      <c r="B1421" s="15"/>
      <c r="C1421" s="44"/>
      <c r="D1421" s="181" t="s">
        <v>34307</v>
      </c>
      <c r="E1421" s="100"/>
      <c r="F1421" s="112" t="str">
        <f t="shared" si="1"/>
        <v>MARTA LORENA TORRES PAVEZ </v>
      </c>
      <c r="G1421" s="100" t="s">
        <v>34308</v>
      </c>
      <c r="H1421" s="190"/>
      <c r="I1421" s="27"/>
      <c r="J1421" s="189" t="s">
        <v>14</v>
      </c>
      <c r="K1421" s="28"/>
    </row>
    <row r="1422" ht="22.5" customHeight="1">
      <c r="A1422" s="147">
        <v>46190.0</v>
      </c>
      <c r="B1422" s="15"/>
      <c r="C1422" s="44"/>
      <c r="D1422" s="181" t="s">
        <v>34309</v>
      </c>
      <c r="E1422" s="100"/>
      <c r="F1422" s="112" t="str">
        <f t="shared" si="1"/>
        <v>NICOL ALEJANDRA DURÁN ARAVENA </v>
      </c>
      <c r="G1422" s="100" t="s">
        <v>19899</v>
      </c>
      <c r="H1422" s="190"/>
      <c r="I1422" s="27"/>
      <c r="J1422" s="191" t="s">
        <v>14</v>
      </c>
      <c r="K1422" s="28"/>
    </row>
    <row r="1423" ht="22.5" customHeight="1">
      <c r="A1423" s="147">
        <v>46190.0</v>
      </c>
      <c r="B1423" s="15"/>
      <c r="C1423" s="44"/>
      <c r="D1423" s="181" t="s">
        <v>34310</v>
      </c>
      <c r="E1423" s="100"/>
      <c r="F1423" s="112" t="str">
        <f t="shared" si="1"/>
        <v>AYLEEN JAVIERA MUQUILLAZA CIFUENTES </v>
      </c>
      <c r="G1423" s="100" t="s">
        <v>34311</v>
      </c>
      <c r="H1423" s="190"/>
      <c r="I1423" s="27"/>
      <c r="J1423" s="191" t="s">
        <v>14</v>
      </c>
      <c r="K1423" s="28"/>
    </row>
    <row r="1424" ht="22.5" customHeight="1">
      <c r="A1424" s="147">
        <v>46190.0</v>
      </c>
      <c r="B1424" s="15"/>
      <c r="C1424" s="44"/>
      <c r="D1424" s="181" t="s">
        <v>34312</v>
      </c>
      <c r="E1424" s="100"/>
      <c r="F1424" s="112" t="str">
        <f t="shared" si="1"/>
        <v>IRIS GERALDINE JULIO ESPINOZA </v>
      </c>
      <c r="G1424" s="100" t="s">
        <v>34313</v>
      </c>
      <c r="H1424" s="190"/>
      <c r="I1424" s="27"/>
      <c r="J1424" s="191" t="s">
        <v>14</v>
      </c>
      <c r="K1424" s="28"/>
    </row>
    <row r="1425" ht="22.5" customHeight="1">
      <c r="A1425" s="147">
        <v>46190.0</v>
      </c>
      <c r="B1425" s="15"/>
      <c r="C1425" s="44"/>
      <c r="D1425" s="181" t="s">
        <v>34314</v>
      </c>
      <c r="E1425" s="100"/>
      <c r="F1425" s="112" t="str">
        <f t="shared" si="1"/>
        <v>JUAN CARLOS ISAÍAS GUTIÉRREZ REYES </v>
      </c>
      <c r="G1425" s="100" t="s">
        <v>34315</v>
      </c>
      <c r="H1425" s="39" t="s">
        <v>12</v>
      </c>
      <c r="I1425" s="27"/>
      <c r="J1425" s="189" t="s">
        <v>14</v>
      </c>
      <c r="K1425" s="28"/>
    </row>
    <row r="1426" ht="22.5" customHeight="1">
      <c r="A1426" s="147">
        <v>46190.0</v>
      </c>
      <c r="B1426" s="15"/>
      <c r="C1426" s="44"/>
      <c r="D1426" s="181" t="s">
        <v>34316</v>
      </c>
      <c r="E1426" s="100"/>
      <c r="F1426" s="112" t="str">
        <f t="shared" si="1"/>
        <v>KRISHNA BELÉN SARIEGO GONZÁLEZ </v>
      </c>
      <c r="G1426" s="100" t="s">
        <v>34317</v>
      </c>
      <c r="H1426" s="39" t="s">
        <v>12</v>
      </c>
      <c r="I1426" s="27"/>
      <c r="J1426" s="189" t="s">
        <v>14</v>
      </c>
      <c r="K1426" s="28"/>
    </row>
    <row r="1427" ht="22.5" customHeight="1">
      <c r="A1427" s="147">
        <v>46190.0</v>
      </c>
      <c r="B1427" s="15"/>
      <c r="C1427" s="44"/>
      <c r="D1427" s="181" t="s">
        <v>34318</v>
      </c>
      <c r="E1427" s="100"/>
      <c r="F1427" s="112" t="str">
        <f t="shared" si="1"/>
        <v>JOSÉ CARLOS MUÑOZ GAETE </v>
      </c>
      <c r="G1427" s="100" t="s">
        <v>34319</v>
      </c>
      <c r="H1427" s="39" t="s">
        <v>12</v>
      </c>
      <c r="I1427" s="27"/>
      <c r="J1427" s="189" t="s">
        <v>14</v>
      </c>
      <c r="K1427" s="28"/>
    </row>
    <row r="1428" ht="22.5" customHeight="1">
      <c r="A1428" s="147">
        <v>46190.0</v>
      </c>
      <c r="B1428" s="15"/>
      <c r="C1428" s="44"/>
      <c r="D1428" s="181" t="s">
        <v>34320</v>
      </c>
      <c r="E1428" s="100"/>
      <c r="F1428" s="112" t="str">
        <f t="shared" si="1"/>
        <v>BENJAMIN EXEQUIEL LEIVA AYALA </v>
      </c>
      <c r="G1428" s="100" t="s">
        <v>34321</v>
      </c>
      <c r="H1428" s="39" t="s">
        <v>12</v>
      </c>
      <c r="I1428" s="27"/>
      <c r="J1428" s="189" t="s">
        <v>14</v>
      </c>
      <c r="K1428" s="28"/>
    </row>
    <row r="1429" ht="22.5" customHeight="1">
      <c r="A1429" s="147">
        <v>46190.0</v>
      </c>
      <c r="B1429" s="15"/>
      <c r="C1429" s="44"/>
      <c r="D1429" s="181" t="s">
        <v>34322</v>
      </c>
      <c r="E1429" s="100"/>
      <c r="F1429" s="112" t="str">
        <f t="shared" si="1"/>
        <v>MARÍA PAZ JACQUELINE PANIAGUA CÉSPEDES </v>
      </c>
      <c r="G1429" s="100" t="s">
        <v>3980</v>
      </c>
      <c r="H1429" s="190"/>
      <c r="I1429" s="27"/>
      <c r="J1429" s="189" t="s">
        <v>14</v>
      </c>
      <c r="K1429" s="28"/>
    </row>
    <row r="1430" ht="22.5" customHeight="1">
      <c r="A1430" s="147">
        <v>46190.0</v>
      </c>
      <c r="B1430" s="15"/>
      <c r="C1430" s="44" t="s">
        <v>122</v>
      </c>
      <c r="D1430" s="181" t="s">
        <v>34323</v>
      </c>
      <c r="E1430" s="100"/>
      <c r="F1430" s="112" t="str">
        <f t="shared" si="1"/>
        <v>CRISTIAN PATRICIO LANDEROS FLORES </v>
      </c>
      <c r="G1430" s="100" t="s">
        <v>34324</v>
      </c>
      <c r="H1430" s="39" t="s">
        <v>12</v>
      </c>
      <c r="I1430" s="27"/>
      <c r="J1430" s="189" t="s">
        <v>21</v>
      </c>
      <c r="K1430" s="23" t="s">
        <v>30</v>
      </c>
    </row>
    <row r="1431" ht="22.5" customHeight="1">
      <c r="A1431" s="147">
        <v>46190.0</v>
      </c>
      <c r="B1431" s="15"/>
      <c r="C1431" s="44"/>
      <c r="D1431" s="181" t="s">
        <v>34325</v>
      </c>
      <c r="E1431" s="100"/>
      <c r="F1431" s="112" t="str">
        <f t="shared" si="1"/>
        <v>PABLO FERNANDO CASTILLO QUINTUPURAI </v>
      </c>
      <c r="G1431" s="100" t="s">
        <v>34326</v>
      </c>
      <c r="H1431" s="39" t="s">
        <v>12</v>
      </c>
      <c r="I1431" s="27"/>
      <c r="J1431" s="189" t="s">
        <v>14</v>
      </c>
      <c r="K1431" s="28"/>
    </row>
    <row r="1432" ht="22.5" customHeight="1">
      <c r="A1432" s="147">
        <v>46190.0</v>
      </c>
      <c r="B1432" s="15"/>
      <c r="C1432" s="44" t="s">
        <v>29530</v>
      </c>
      <c r="D1432" s="181" t="s">
        <v>34327</v>
      </c>
      <c r="E1432" s="100"/>
      <c r="F1432" s="112" t="str">
        <f t="shared" si="1"/>
        <v>VICENTE LUCAS SILVA ALBORNOZ </v>
      </c>
      <c r="G1432" s="100" t="s">
        <v>34328</v>
      </c>
      <c r="H1432" s="39" t="s">
        <v>12</v>
      </c>
      <c r="I1432" s="27"/>
      <c r="J1432" s="189" t="s">
        <v>21</v>
      </c>
      <c r="K1432" s="23" t="s">
        <v>18</v>
      </c>
    </row>
    <row r="1433" ht="22.5" customHeight="1">
      <c r="A1433" s="147">
        <v>46190.0</v>
      </c>
      <c r="B1433" s="15"/>
      <c r="C1433" s="44" t="s">
        <v>34329</v>
      </c>
      <c r="D1433" s="181" t="s">
        <v>34330</v>
      </c>
      <c r="E1433" s="100"/>
      <c r="F1433" s="112" t="str">
        <f t="shared" si="1"/>
        <v>ANTONIO ALEJANDRO LÓPEZ SÁEZ </v>
      </c>
      <c r="G1433" s="100" t="s">
        <v>34331</v>
      </c>
      <c r="H1433" s="190"/>
      <c r="I1433" s="27"/>
      <c r="J1433" s="189" t="s">
        <v>21</v>
      </c>
      <c r="K1433" s="28"/>
    </row>
    <row r="1434" ht="22.5" customHeight="1">
      <c r="A1434" s="147">
        <v>46190.0</v>
      </c>
      <c r="B1434" s="15"/>
      <c r="C1434" s="44">
        <v>43497.0</v>
      </c>
      <c r="D1434" s="181" t="s">
        <v>24501</v>
      </c>
      <c r="E1434" s="100"/>
      <c r="F1434" s="112" t="str">
        <f t="shared" si="1"/>
        <v>FRANCISCO JAVIER GAJARDO CARVALLO </v>
      </c>
      <c r="G1434" s="100" t="s">
        <v>24502</v>
      </c>
      <c r="H1434" s="190"/>
      <c r="I1434" s="27"/>
      <c r="J1434" s="189" t="s">
        <v>17</v>
      </c>
      <c r="K1434" s="28"/>
    </row>
    <row r="1435" ht="22.5" customHeight="1">
      <c r="A1435" s="147">
        <v>46190.0</v>
      </c>
      <c r="B1435" s="15"/>
      <c r="C1435" s="44"/>
      <c r="D1435" s="181" t="s">
        <v>34332</v>
      </c>
      <c r="E1435" s="100"/>
      <c r="F1435" s="112" t="str">
        <f t="shared" si="1"/>
        <v>HAROLD DAVID BEJARANO ANDRADE </v>
      </c>
      <c r="G1435" s="100" t="s">
        <v>34333</v>
      </c>
      <c r="H1435" s="39" t="s">
        <v>12</v>
      </c>
      <c r="I1435" s="27"/>
      <c r="J1435" s="189" t="s">
        <v>14</v>
      </c>
      <c r="K1435" s="28"/>
    </row>
    <row r="1436" ht="22.5" customHeight="1">
      <c r="A1436" s="147">
        <v>46190.0</v>
      </c>
      <c r="B1436" s="15"/>
      <c r="C1436" s="44"/>
      <c r="D1436" s="181" t="s">
        <v>34334</v>
      </c>
      <c r="E1436" s="100"/>
      <c r="F1436" s="112" t="str">
        <f t="shared" si="1"/>
        <v>FRANCISCO JAVIER REYES ASTORGA </v>
      </c>
      <c r="G1436" s="100" t="s">
        <v>34335</v>
      </c>
      <c r="H1436" s="190"/>
      <c r="I1436" s="27"/>
      <c r="J1436" s="189" t="s">
        <v>14</v>
      </c>
      <c r="K1436" s="28"/>
    </row>
    <row r="1437" ht="22.5" customHeight="1">
      <c r="A1437" s="147">
        <v>46190.0</v>
      </c>
      <c r="B1437" s="15"/>
      <c r="C1437" s="44"/>
      <c r="D1437" s="181" t="s">
        <v>34336</v>
      </c>
      <c r="E1437" s="100"/>
      <c r="F1437" s="112" t="str">
        <f t="shared" si="1"/>
        <v>MARCELO GUSTAVO ZAMORA SILVA </v>
      </c>
      <c r="G1437" s="100" t="s">
        <v>34337</v>
      </c>
      <c r="H1437" s="190"/>
      <c r="I1437" s="27"/>
      <c r="J1437" s="189" t="s">
        <v>14</v>
      </c>
      <c r="K1437" s="28"/>
    </row>
    <row r="1438" ht="22.5" customHeight="1">
      <c r="A1438" s="147">
        <v>46190.0</v>
      </c>
      <c r="B1438" s="15"/>
      <c r="C1438" s="44"/>
      <c r="D1438" s="181" t="s">
        <v>34338</v>
      </c>
      <c r="E1438" s="100"/>
      <c r="F1438" s="112" t="str">
        <f t="shared" si="1"/>
        <v>JORGE ALEJANDRO CORVALÁN ZUMELZU </v>
      </c>
      <c r="G1438" s="100" t="s">
        <v>34339</v>
      </c>
      <c r="H1438" s="190"/>
      <c r="I1438" s="27"/>
      <c r="J1438" s="189" t="s">
        <v>14</v>
      </c>
      <c r="K1438" s="28"/>
    </row>
    <row r="1439" ht="22.5" customHeight="1">
      <c r="A1439" s="147">
        <v>46190.0</v>
      </c>
      <c r="B1439" s="15"/>
      <c r="C1439" s="44">
        <v>45658.0</v>
      </c>
      <c r="D1439" s="181" t="s">
        <v>34340</v>
      </c>
      <c r="E1439" s="100"/>
      <c r="F1439" s="112" t="str">
        <f t="shared" si="1"/>
        <v>CRISTIAN ALEJANDRO ALARCÓN GONZÁLEZ </v>
      </c>
      <c r="G1439" s="100" t="s">
        <v>34341</v>
      </c>
      <c r="H1439" s="39" t="s">
        <v>12</v>
      </c>
      <c r="I1439" s="27"/>
      <c r="J1439" s="189" t="s">
        <v>17</v>
      </c>
      <c r="K1439" s="23" t="s">
        <v>30</v>
      </c>
    </row>
    <row r="1440" ht="22.5" customHeight="1">
      <c r="A1440" s="147">
        <v>46190.0</v>
      </c>
      <c r="B1440" s="15"/>
      <c r="C1440" s="44" t="s">
        <v>1069</v>
      </c>
      <c r="D1440" s="181" t="s">
        <v>34342</v>
      </c>
      <c r="E1440" s="100"/>
      <c r="F1440" s="112" t="str">
        <f t="shared" si="1"/>
        <v>KAREN ANDREA CONTRERAS CONTRERAS </v>
      </c>
      <c r="G1440" s="100" t="s">
        <v>34343</v>
      </c>
      <c r="H1440" s="39" t="s">
        <v>12</v>
      </c>
      <c r="I1440" s="27"/>
      <c r="J1440" s="189" t="s">
        <v>21</v>
      </c>
      <c r="K1440" s="23" t="s">
        <v>15</v>
      </c>
    </row>
    <row r="1441" ht="22.5" customHeight="1">
      <c r="A1441" s="147">
        <v>46190.0</v>
      </c>
      <c r="B1441" s="15"/>
      <c r="C1441" s="44"/>
      <c r="D1441" s="181" t="s">
        <v>34344</v>
      </c>
      <c r="E1441" s="100"/>
      <c r="F1441" s="112" t="str">
        <f t="shared" si="1"/>
        <v>ARIEL ANDRÉS ORTEGA AVILÉS </v>
      </c>
      <c r="G1441" s="100" t="s">
        <v>30361</v>
      </c>
      <c r="H1441" s="190"/>
      <c r="I1441" s="27"/>
      <c r="J1441" s="191"/>
      <c r="K1441" s="28"/>
    </row>
    <row r="1442" ht="22.5" customHeight="1">
      <c r="A1442" s="147">
        <v>46190.0</v>
      </c>
      <c r="B1442" s="15"/>
      <c r="C1442" s="44" t="s">
        <v>106</v>
      </c>
      <c r="D1442" s="181" t="s">
        <v>34345</v>
      </c>
      <c r="E1442" s="100"/>
      <c r="F1442" s="112" t="str">
        <f t="shared" si="1"/>
        <v>LEYLA ANGÉLICA RABANALES VALENZUELA </v>
      </c>
      <c r="G1442" s="100" t="s">
        <v>15105</v>
      </c>
      <c r="H1442" s="39" t="s">
        <v>12</v>
      </c>
      <c r="I1442" s="27"/>
      <c r="J1442" s="189" t="s">
        <v>21</v>
      </c>
      <c r="K1442" s="23" t="s">
        <v>15</v>
      </c>
    </row>
    <row r="1443" ht="22.5" customHeight="1">
      <c r="A1443" s="147">
        <v>46190.0</v>
      </c>
      <c r="B1443" s="15">
        <v>46185.0</v>
      </c>
      <c r="C1443" s="44">
        <v>43647.0</v>
      </c>
      <c r="D1443" s="181" t="s">
        <v>34346</v>
      </c>
      <c r="E1443" s="100"/>
      <c r="F1443" s="112" t="str">
        <f t="shared" si="1"/>
        <v>MARJORIE VIOLETA CAMPOS GÓMEZ </v>
      </c>
      <c r="G1443" s="100" t="s">
        <v>34347</v>
      </c>
      <c r="H1443" s="39" t="s">
        <v>12</v>
      </c>
      <c r="I1443" s="27"/>
      <c r="J1443" s="189" t="s">
        <v>17</v>
      </c>
      <c r="K1443" s="23" t="s">
        <v>15</v>
      </c>
    </row>
    <row r="1444" ht="22.5" customHeight="1">
      <c r="A1444" s="147">
        <v>46190.0</v>
      </c>
      <c r="B1444" s="15"/>
      <c r="C1444" s="44" t="s">
        <v>122</v>
      </c>
      <c r="D1444" s="181" t="s">
        <v>34348</v>
      </c>
      <c r="E1444" s="100"/>
      <c r="F1444" s="112" t="str">
        <f t="shared" si="1"/>
        <v>DANIELLA SHARON NÚÑEZ SALAZAR </v>
      </c>
      <c r="G1444" s="100" t="s">
        <v>34349</v>
      </c>
      <c r="H1444" s="39" t="s">
        <v>12</v>
      </c>
      <c r="I1444" s="27"/>
      <c r="J1444" s="189" t="s">
        <v>26</v>
      </c>
      <c r="K1444" s="28"/>
    </row>
    <row r="1445" ht="22.5" customHeight="1">
      <c r="A1445" s="147">
        <v>46190.0</v>
      </c>
      <c r="B1445" s="15"/>
      <c r="C1445" s="44"/>
      <c r="D1445" s="181" t="s">
        <v>34350</v>
      </c>
      <c r="E1445" s="100"/>
      <c r="F1445" s="112" t="str">
        <f t="shared" si="1"/>
        <v>ANGEL LEONARDO CARRASCO VILLALOBOS </v>
      </c>
      <c r="G1445" s="100" t="s">
        <v>34351</v>
      </c>
      <c r="H1445" s="190"/>
      <c r="I1445" s="27"/>
      <c r="J1445" s="191" t="s">
        <v>27</v>
      </c>
      <c r="K1445" s="28"/>
    </row>
    <row r="1446" ht="22.5" customHeight="1">
      <c r="A1446" s="147">
        <v>46190.0</v>
      </c>
      <c r="B1446" s="15">
        <v>46188.0</v>
      </c>
      <c r="C1446" s="44">
        <v>45413.0</v>
      </c>
      <c r="D1446" s="181" t="s">
        <v>34352</v>
      </c>
      <c r="E1446" s="100"/>
      <c r="F1446" s="112" t="str">
        <f t="shared" si="1"/>
        <v>NATALIA GUILLERMINA LAGOS MIRANDA </v>
      </c>
      <c r="G1446" s="100" t="s">
        <v>34353</v>
      </c>
      <c r="H1446" s="39" t="s">
        <v>12</v>
      </c>
      <c r="I1446" s="27"/>
      <c r="J1446" s="189" t="s">
        <v>17</v>
      </c>
      <c r="K1446" s="23" t="s">
        <v>15</v>
      </c>
    </row>
    <row r="1447" ht="22.5" customHeight="1">
      <c r="A1447" s="147">
        <v>46190.0</v>
      </c>
      <c r="B1447" s="15">
        <v>46188.0</v>
      </c>
      <c r="C1447" s="44">
        <v>45505.0</v>
      </c>
      <c r="D1447" s="181" t="s">
        <v>34354</v>
      </c>
      <c r="E1447" s="100"/>
      <c r="F1447" s="112" t="str">
        <f t="shared" si="1"/>
        <v>FRANCISCO LEONARDO JOFRE GARCES </v>
      </c>
      <c r="G1447" s="100" t="s">
        <v>34355</v>
      </c>
      <c r="H1447" s="190"/>
      <c r="I1447" s="27"/>
      <c r="J1447" s="189" t="s">
        <v>17</v>
      </c>
      <c r="K1447" s="28"/>
    </row>
    <row r="1448" ht="22.5" customHeight="1">
      <c r="A1448" s="147">
        <v>46190.0</v>
      </c>
      <c r="B1448" s="15"/>
      <c r="C1448" s="44"/>
      <c r="D1448" s="181" t="s">
        <v>34356</v>
      </c>
      <c r="E1448" s="100"/>
      <c r="F1448" s="112" t="str">
        <f t="shared" si="1"/>
        <v>VICENTE ANÍBAL VILAS DÍAZ </v>
      </c>
      <c r="G1448" s="100" t="s">
        <v>34357</v>
      </c>
      <c r="H1448" s="39" t="s">
        <v>12</v>
      </c>
      <c r="I1448" s="27"/>
      <c r="J1448" s="191" t="s">
        <v>14</v>
      </c>
      <c r="K1448" s="28"/>
    </row>
    <row r="1449" ht="22.5" customHeight="1">
      <c r="A1449" s="147">
        <v>46190.0</v>
      </c>
      <c r="B1449" s="15"/>
      <c r="C1449" s="44" t="s">
        <v>106</v>
      </c>
      <c r="D1449" s="181" t="s">
        <v>34358</v>
      </c>
      <c r="E1449" s="100"/>
      <c r="F1449" s="112" t="str">
        <f t="shared" si="1"/>
        <v>MAURICIO ANDRÉS HERNÁNDEZ ESPEJO </v>
      </c>
      <c r="G1449" s="100" t="s">
        <v>34359</v>
      </c>
      <c r="H1449" s="190"/>
      <c r="I1449" s="27"/>
      <c r="J1449" s="189" t="s">
        <v>26</v>
      </c>
      <c r="K1449" s="28"/>
    </row>
    <row r="1450" ht="22.5" customHeight="1">
      <c r="A1450" s="147">
        <v>46190.0</v>
      </c>
      <c r="B1450" s="15"/>
      <c r="C1450" s="44" t="s">
        <v>106</v>
      </c>
      <c r="D1450" s="181" t="s">
        <v>34360</v>
      </c>
      <c r="E1450" s="100"/>
      <c r="F1450" s="112" t="str">
        <f t="shared" si="1"/>
        <v>RICARDO JAVIER GUTIERREZ FLORES </v>
      </c>
      <c r="G1450" s="100" t="s">
        <v>34361</v>
      </c>
      <c r="H1450" s="39" t="s">
        <v>12</v>
      </c>
      <c r="I1450" s="27"/>
      <c r="J1450" s="189" t="s">
        <v>21</v>
      </c>
      <c r="K1450" s="23" t="s">
        <v>20</v>
      </c>
    </row>
    <row r="1451" ht="22.5" customHeight="1">
      <c r="A1451" s="147">
        <v>46190.0</v>
      </c>
      <c r="B1451" s="15"/>
      <c r="C1451" s="44"/>
      <c r="D1451" s="181" t="s">
        <v>34362</v>
      </c>
      <c r="E1451" s="100"/>
      <c r="F1451" s="112" t="str">
        <f t="shared" si="1"/>
        <v>PEDRO SEBASTIÁN VÁSQUEZ BECERRA </v>
      </c>
      <c r="G1451" s="100" t="s">
        <v>9783</v>
      </c>
      <c r="H1451" s="190"/>
      <c r="I1451" s="27"/>
      <c r="J1451" s="191" t="s">
        <v>14</v>
      </c>
      <c r="K1451" s="28"/>
    </row>
    <row r="1452" ht="22.5" customHeight="1">
      <c r="A1452" s="147">
        <v>46190.0</v>
      </c>
      <c r="B1452" s="15">
        <v>46189.0</v>
      </c>
      <c r="C1452" s="44">
        <v>43617.0</v>
      </c>
      <c r="D1452" s="181" t="s">
        <v>34363</v>
      </c>
      <c r="E1452" s="100"/>
      <c r="F1452" s="112" t="str">
        <f t="shared" si="1"/>
        <v>CLAUDIO RAÚL LÓPEZ OSORIO </v>
      </c>
      <c r="G1452" s="100" t="s">
        <v>34364</v>
      </c>
      <c r="H1452" s="39" t="s">
        <v>12</v>
      </c>
      <c r="I1452" s="27"/>
      <c r="J1452" s="189" t="s">
        <v>17</v>
      </c>
      <c r="K1452" s="23" t="s">
        <v>20</v>
      </c>
    </row>
    <row r="1453" ht="22.5" customHeight="1">
      <c r="A1453" s="147">
        <v>46190.0</v>
      </c>
      <c r="B1453" s="15"/>
      <c r="C1453" s="44"/>
      <c r="D1453" s="181" t="s">
        <v>34365</v>
      </c>
      <c r="E1453" s="100"/>
      <c r="F1453" s="112" t="str">
        <f t="shared" si="1"/>
        <v>JOAQUÍN ESTEBAN BAHAMONDES ZELADA </v>
      </c>
      <c r="G1453" s="100" t="s">
        <v>34366</v>
      </c>
      <c r="H1453" s="39" t="s">
        <v>12</v>
      </c>
      <c r="I1453" s="27"/>
      <c r="J1453" s="191" t="s">
        <v>14</v>
      </c>
      <c r="K1453" s="28"/>
    </row>
    <row r="1454" ht="22.5" customHeight="1">
      <c r="A1454" s="147">
        <v>46190.0</v>
      </c>
      <c r="B1454" s="15"/>
      <c r="C1454" s="44">
        <v>43709.0</v>
      </c>
      <c r="D1454" s="181" t="s">
        <v>34367</v>
      </c>
      <c r="E1454" s="100"/>
      <c r="F1454" s="112" t="str">
        <f t="shared" si="1"/>
        <v>DANIELA MARILUZ MILLAS HERNÁNDEZ </v>
      </c>
      <c r="G1454" s="100" t="s">
        <v>34368</v>
      </c>
      <c r="H1454" s="39" t="s">
        <v>12</v>
      </c>
      <c r="I1454" s="27"/>
      <c r="J1454" s="189" t="s">
        <v>19</v>
      </c>
      <c r="K1454" s="23" t="s">
        <v>15</v>
      </c>
    </row>
    <row r="1455" ht="22.5" customHeight="1">
      <c r="A1455" s="147">
        <v>46190.0</v>
      </c>
      <c r="B1455" s="15">
        <v>46189.0</v>
      </c>
      <c r="C1455" s="44">
        <v>45383.0</v>
      </c>
      <c r="D1455" s="181" t="s">
        <v>34369</v>
      </c>
      <c r="E1455" s="100"/>
      <c r="F1455" s="112" t="str">
        <f t="shared" si="1"/>
        <v>JOCELYN ANDREA GALAZ ROJAS </v>
      </c>
      <c r="G1455" s="100" t="s">
        <v>34370</v>
      </c>
      <c r="H1455" s="39" t="s">
        <v>12</v>
      </c>
      <c r="I1455" s="27"/>
      <c r="J1455" s="189" t="s">
        <v>17</v>
      </c>
      <c r="K1455" s="23" t="s">
        <v>15</v>
      </c>
    </row>
    <row r="1456" ht="22.5" customHeight="1">
      <c r="A1456" s="147">
        <v>46190.0</v>
      </c>
      <c r="B1456" s="15">
        <v>46189.0</v>
      </c>
      <c r="C1456" s="44">
        <v>42917.0</v>
      </c>
      <c r="D1456" s="181" t="s">
        <v>34371</v>
      </c>
      <c r="E1456" s="100"/>
      <c r="F1456" s="112" t="str">
        <f t="shared" si="1"/>
        <v>AARON CALEB PÉREZ GONZÁLEZ </v>
      </c>
      <c r="G1456" s="100" t="s">
        <v>34372</v>
      </c>
      <c r="H1456" s="190"/>
      <c r="I1456" s="27"/>
      <c r="J1456" s="189" t="s">
        <v>17</v>
      </c>
      <c r="K1456" s="28"/>
    </row>
    <row r="1457" ht="22.5" customHeight="1">
      <c r="A1457" s="147">
        <v>46190.0</v>
      </c>
      <c r="B1457" s="15">
        <v>46189.0</v>
      </c>
      <c r="C1457" s="44">
        <v>43617.0</v>
      </c>
      <c r="D1457" s="181" t="s">
        <v>34373</v>
      </c>
      <c r="E1457" s="100"/>
      <c r="F1457" s="112" t="str">
        <f t="shared" si="1"/>
        <v>ISABEL INÉS CARRASCO ORTEGA </v>
      </c>
      <c r="G1457" s="100" t="s">
        <v>34374</v>
      </c>
      <c r="H1457" s="39" t="s">
        <v>12</v>
      </c>
      <c r="I1457" s="27"/>
      <c r="J1457" s="189" t="s">
        <v>17</v>
      </c>
      <c r="K1457" s="23" t="s">
        <v>15</v>
      </c>
    </row>
    <row r="1458" ht="22.5" customHeight="1">
      <c r="A1458" s="147">
        <v>46190.0</v>
      </c>
      <c r="B1458" s="15">
        <v>46190.0</v>
      </c>
      <c r="C1458" s="44">
        <v>42767.0</v>
      </c>
      <c r="D1458" s="181" t="s">
        <v>34375</v>
      </c>
      <c r="E1458" s="100"/>
      <c r="F1458" s="112" t="str">
        <f t="shared" si="1"/>
        <v>CHRISTIAN EMMANUEL VERA ARAYA </v>
      </c>
      <c r="G1458" s="100" t="s">
        <v>34376</v>
      </c>
      <c r="H1458" s="39" t="s">
        <v>12</v>
      </c>
      <c r="I1458" s="27"/>
      <c r="J1458" s="189" t="s">
        <v>17</v>
      </c>
      <c r="K1458" s="23" t="s">
        <v>15</v>
      </c>
    </row>
    <row r="1459" ht="22.5" customHeight="1">
      <c r="A1459" s="147">
        <v>46190.0</v>
      </c>
      <c r="B1459" s="15"/>
      <c r="C1459" s="44" t="s">
        <v>122</v>
      </c>
      <c r="D1459" s="181" t="s">
        <v>34377</v>
      </c>
      <c r="E1459" s="100"/>
      <c r="F1459" s="112" t="str">
        <f t="shared" si="1"/>
        <v>MAX GABRIEL LUEBERT GÓMEZ </v>
      </c>
      <c r="G1459" s="100" t="s">
        <v>34378</v>
      </c>
      <c r="H1459" s="39" t="s">
        <v>12</v>
      </c>
      <c r="I1459" s="27"/>
      <c r="J1459" s="189" t="s">
        <v>26</v>
      </c>
      <c r="K1459" s="28"/>
    </row>
    <row r="1460" ht="22.5" customHeight="1">
      <c r="A1460" s="147">
        <v>46190.0</v>
      </c>
      <c r="B1460" s="15"/>
      <c r="C1460" s="44" t="s">
        <v>106</v>
      </c>
      <c r="D1460" s="181" t="s">
        <v>34379</v>
      </c>
      <c r="E1460" s="100"/>
      <c r="F1460" s="112" t="str">
        <f t="shared" si="1"/>
        <v>ROBERTO ENRIQUE SALAZAR MUÑOZ </v>
      </c>
      <c r="G1460" s="100" t="s">
        <v>34380</v>
      </c>
      <c r="H1460" s="39" t="s">
        <v>12</v>
      </c>
      <c r="I1460" s="27"/>
      <c r="J1460" s="189" t="s">
        <v>21</v>
      </c>
      <c r="K1460" s="23" t="s">
        <v>15</v>
      </c>
    </row>
    <row r="1461" ht="22.5" customHeight="1">
      <c r="A1461" s="147">
        <v>46190.0</v>
      </c>
      <c r="B1461" s="15">
        <v>46190.0</v>
      </c>
      <c r="C1461" s="44">
        <v>43617.0</v>
      </c>
      <c r="D1461" s="181" t="s">
        <v>34381</v>
      </c>
      <c r="E1461" s="100"/>
      <c r="F1461" s="112" t="str">
        <f t="shared" si="1"/>
        <v>VALERIA ANTONELLA SABAINI VALDÉS </v>
      </c>
      <c r="G1461" s="100" t="s">
        <v>34382</v>
      </c>
      <c r="H1461" s="39" t="s">
        <v>12</v>
      </c>
      <c r="I1461" s="27"/>
      <c r="J1461" s="189" t="s">
        <v>17</v>
      </c>
      <c r="K1461" s="23" t="s">
        <v>18</v>
      </c>
    </row>
    <row r="1462" ht="22.5" customHeight="1">
      <c r="A1462" s="147">
        <v>46190.0</v>
      </c>
      <c r="B1462" s="15">
        <v>46190.0</v>
      </c>
      <c r="C1462" s="44">
        <v>45352.0</v>
      </c>
      <c r="D1462" s="181" t="s">
        <v>3830</v>
      </c>
      <c r="E1462" s="100" t="s">
        <v>34383</v>
      </c>
      <c r="F1462" s="112" t="str">
        <f t="shared" si="1"/>
        <v>FELIPE NICOLAS MUÑOZ SEPULVEDA</v>
      </c>
      <c r="G1462" s="100" t="s">
        <v>34384</v>
      </c>
      <c r="H1462" s="39" t="s">
        <v>12</v>
      </c>
      <c r="I1462" s="27"/>
      <c r="J1462" s="189" t="s">
        <v>17</v>
      </c>
      <c r="K1462" s="23" t="s">
        <v>20</v>
      </c>
    </row>
    <row r="1463" ht="22.5" customHeight="1">
      <c r="A1463" s="147">
        <v>46190.0</v>
      </c>
      <c r="B1463" s="15"/>
      <c r="C1463" s="46" t="s">
        <v>7580</v>
      </c>
      <c r="D1463" s="181" t="s">
        <v>34385</v>
      </c>
      <c r="E1463" s="100" t="s">
        <v>34386</v>
      </c>
      <c r="F1463" s="112" t="str">
        <f t="shared" si="1"/>
        <v>VICTOR ANDRES RIVERA MORALES</v>
      </c>
      <c r="G1463" s="100" t="s">
        <v>34387</v>
      </c>
      <c r="H1463" s="39" t="s">
        <v>12</v>
      </c>
      <c r="I1463" s="27"/>
      <c r="J1463" s="189" t="s">
        <v>26</v>
      </c>
      <c r="K1463" s="28"/>
    </row>
    <row r="1464" ht="22.5" customHeight="1">
      <c r="A1464" s="147">
        <v>46190.0</v>
      </c>
      <c r="B1464" s="15">
        <v>46190.0</v>
      </c>
      <c r="C1464" s="44">
        <v>45778.0</v>
      </c>
      <c r="D1464" s="181" t="s">
        <v>34388</v>
      </c>
      <c r="E1464" s="100" t="s">
        <v>34389</v>
      </c>
      <c r="F1464" s="112" t="str">
        <f t="shared" si="1"/>
        <v>JACQUELINE KARINA BERNAL ZUÑIGA</v>
      </c>
      <c r="G1464" s="100" t="s">
        <v>34390</v>
      </c>
      <c r="H1464" s="39" t="s">
        <v>12</v>
      </c>
      <c r="I1464" s="27"/>
      <c r="J1464" s="189" t="s">
        <v>17</v>
      </c>
      <c r="K1464" s="23" t="s">
        <v>15</v>
      </c>
    </row>
    <row r="1465" ht="22.5" customHeight="1">
      <c r="A1465" s="147">
        <v>46190.0</v>
      </c>
      <c r="B1465" s="46"/>
      <c r="C1465" s="44">
        <v>45078.0</v>
      </c>
      <c r="D1465" s="181" t="s">
        <v>14826</v>
      </c>
      <c r="E1465" s="100" t="s">
        <v>34391</v>
      </c>
      <c r="F1465" s="112" t="str">
        <f t="shared" si="1"/>
        <v>LUIS HUMBERTO MONTECINOS SALINAS</v>
      </c>
      <c r="G1465" s="100" t="s">
        <v>34392</v>
      </c>
      <c r="H1465" s="39" t="s">
        <v>12</v>
      </c>
      <c r="I1465" s="27"/>
      <c r="J1465" s="189" t="s">
        <v>17</v>
      </c>
      <c r="K1465" s="23" t="s">
        <v>15</v>
      </c>
    </row>
    <row r="1466" ht="22.5" customHeight="1">
      <c r="A1466" s="147">
        <v>46190.0</v>
      </c>
      <c r="B1466" s="15">
        <v>46191.0</v>
      </c>
      <c r="C1466" s="44">
        <v>44774.0</v>
      </c>
      <c r="D1466" s="181" t="s">
        <v>13043</v>
      </c>
      <c r="E1466" s="100" t="s">
        <v>34393</v>
      </c>
      <c r="F1466" s="112" t="str">
        <f t="shared" si="1"/>
        <v>NICOLE ALEJANDRA LATIN NEIRA</v>
      </c>
      <c r="G1466" s="100" t="s">
        <v>34394</v>
      </c>
      <c r="H1466" s="39" t="s">
        <v>12</v>
      </c>
      <c r="I1466" s="27"/>
      <c r="J1466" s="189" t="s">
        <v>17</v>
      </c>
      <c r="K1466" s="23"/>
    </row>
    <row r="1467" ht="22.5" customHeight="1">
      <c r="A1467" s="147">
        <v>46191.0</v>
      </c>
      <c r="B1467" s="15">
        <v>46160.0</v>
      </c>
      <c r="C1467" s="44">
        <v>45566.0</v>
      </c>
      <c r="D1467" s="181" t="s">
        <v>34395</v>
      </c>
      <c r="E1467" s="100"/>
      <c r="F1467" s="112" t="str">
        <f t="shared" si="1"/>
        <v>CRISTIAN ALEJANDRO CARVAJAL SALAS </v>
      </c>
      <c r="G1467" s="100" t="s">
        <v>34396</v>
      </c>
      <c r="H1467" s="39" t="s">
        <v>12</v>
      </c>
      <c r="I1467" s="27"/>
      <c r="J1467" s="189" t="s">
        <v>17</v>
      </c>
      <c r="K1467" s="23" t="s">
        <v>15</v>
      </c>
    </row>
    <row r="1468" ht="22.5" customHeight="1">
      <c r="A1468" s="147">
        <v>46191.0</v>
      </c>
      <c r="B1468" s="46"/>
      <c r="C1468" s="44"/>
      <c r="D1468" s="181" t="s">
        <v>34397</v>
      </c>
      <c r="E1468" s="100" t="s">
        <v>2984</v>
      </c>
      <c r="F1468" s="112" t="str">
        <f t="shared" si="1"/>
        <v>KEVIN NEEMIAS PEÑA SOTO</v>
      </c>
      <c r="G1468" s="100" t="s">
        <v>34398</v>
      </c>
      <c r="H1468" s="39" t="s">
        <v>12</v>
      </c>
      <c r="I1468" s="27"/>
      <c r="J1468" s="189" t="s">
        <v>17</v>
      </c>
      <c r="K1468" s="23" t="s">
        <v>15</v>
      </c>
    </row>
    <row r="1469" ht="22.5" customHeight="1">
      <c r="A1469" s="147">
        <v>46191.0</v>
      </c>
      <c r="B1469" s="15">
        <v>46177.0</v>
      </c>
      <c r="C1469" s="44">
        <v>45383.0</v>
      </c>
      <c r="D1469" s="181" t="s">
        <v>34399</v>
      </c>
      <c r="E1469" s="100"/>
      <c r="F1469" s="112" t="str">
        <f t="shared" si="1"/>
        <v>OSCAR CRISTIAN RAMÍREZ ARANDA </v>
      </c>
      <c r="G1469" s="100" t="s">
        <v>34400</v>
      </c>
      <c r="H1469" s="190"/>
      <c r="I1469" s="27"/>
      <c r="J1469" s="189" t="s">
        <v>17</v>
      </c>
      <c r="K1469" s="28"/>
    </row>
    <row r="1470" ht="22.5" customHeight="1">
      <c r="A1470" s="147">
        <v>46191.0</v>
      </c>
      <c r="B1470" s="46"/>
      <c r="C1470" s="44">
        <v>44652.0</v>
      </c>
      <c r="D1470" s="181" t="s">
        <v>31450</v>
      </c>
      <c r="E1470" s="100"/>
      <c r="F1470" s="112" t="str">
        <f t="shared" si="1"/>
        <v>CARLOS ALEJANDRO ERICES RÍOS </v>
      </c>
      <c r="G1470" s="100" t="s">
        <v>31451</v>
      </c>
      <c r="H1470" s="39" t="s">
        <v>12</v>
      </c>
      <c r="I1470" s="27"/>
      <c r="J1470" s="189" t="s">
        <v>17</v>
      </c>
      <c r="K1470" s="23" t="s">
        <v>15</v>
      </c>
    </row>
    <row r="1471" ht="22.5" customHeight="1">
      <c r="A1471" s="147">
        <v>46191.0</v>
      </c>
      <c r="B1471" s="15"/>
      <c r="C1471" s="44"/>
      <c r="D1471" s="181" t="s">
        <v>34401</v>
      </c>
      <c r="E1471" s="100"/>
      <c r="F1471" s="112" t="str">
        <f t="shared" si="1"/>
        <v>LUCAS ENRIQUE TERÁN LIRA </v>
      </c>
      <c r="G1471" s="100" t="s">
        <v>34402</v>
      </c>
      <c r="H1471" s="190"/>
      <c r="I1471" s="27"/>
      <c r="J1471" s="189" t="s">
        <v>14</v>
      </c>
      <c r="K1471" s="28"/>
    </row>
    <row r="1472" ht="22.5" customHeight="1">
      <c r="A1472" s="147">
        <v>46191.0</v>
      </c>
      <c r="B1472" s="15"/>
      <c r="C1472" s="44"/>
      <c r="D1472" s="181" t="s">
        <v>34403</v>
      </c>
      <c r="E1472" s="100"/>
      <c r="F1472" s="112" t="str">
        <f t="shared" si="1"/>
        <v>BRAYAN IGNACIO LARA DÍAZ </v>
      </c>
      <c r="G1472" s="100" t="s">
        <v>34404</v>
      </c>
      <c r="H1472" s="39" t="s">
        <v>12</v>
      </c>
      <c r="I1472" s="27"/>
      <c r="J1472" s="191" t="s">
        <v>14</v>
      </c>
      <c r="K1472" s="28"/>
    </row>
    <row r="1473" ht="22.5" customHeight="1">
      <c r="A1473" s="147">
        <v>46191.0</v>
      </c>
      <c r="B1473" s="46"/>
      <c r="C1473" s="44">
        <v>44409.0</v>
      </c>
      <c r="D1473" s="181" t="s">
        <v>34405</v>
      </c>
      <c r="E1473" s="100"/>
      <c r="F1473" s="112" t="str">
        <f t="shared" si="1"/>
        <v>CARLOS JAVIER MALDONADO BECERRA </v>
      </c>
      <c r="G1473" s="100" t="s">
        <v>16917</v>
      </c>
      <c r="H1473" s="190"/>
      <c r="I1473" s="27"/>
      <c r="J1473" s="189" t="s">
        <v>17</v>
      </c>
      <c r="K1473" s="28"/>
    </row>
    <row r="1474" ht="22.5" customHeight="1">
      <c r="A1474" s="147">
        <v>46191.0</v>
      </c>
      <c r="B1474" s="15">
        <v>46184.0</v>
      </c>
      <c r="C1474" s="44">
        <v>45444.0</v>
      </c>
      <c r="D1474" s="181" t="s">
        <v>34406</v>
      </c>
      <c r="E1474" s="100"/>
      <c r="F1474" s="112" t="str">
        <f t="shared" si="1"/>
        <v>CLAUDIO ANTONIO BECERRA PAVEZ </v>
      </c>
      <c r="G1474" s="100" t="s">
        <v>34407</v>
      </c>
      <c r="H1474" s="39" t="s">
        <v>12</v>
      </c>
      <c r="I1474" s="27"/>
      <c r="J1474" s="189" t="s">
        <v>17</v>
      </c>
      <c r="K1474" s="23" t="s">
        <v>15</v>
      </c>
    </row>
    <row r="1475" ht="22.5" customHeight="1">
      <c r="A1475" s="147">
        <v>46191.0</v>
      </c>
      <c r="B1475" s="15">
        <v>46171.0</v>
      </c>
      <c r="C1475" s="44">
        <v>45474.0</v>
      </c>
      <c r="D1475" s="181" t="s">
        <v>34408</v>
      </c>
      <c r="E1475" s="100"/>
      <c r="F1475" s="112" t="str">
        <f t="shared" si="1"/>
        <v>GUSTAVO NAHUEL BRIZUELA </v>
      </c>
      <c r="G1475" s="100" t="s">
        <v>34409</v>
      </c>
      <c r="H1475" s="190"/>
      <c r="I1475" s="27"/>
      <c r="J1475" s="189" t="s">
        <v>19</v>
      </c>
      <c r="K1475" s="23" t="s">
        <v>15</v>
      </c>
    </row>
    <row r="1476" ht="22.5" customHeight="1">
      <c r="A1476" s="147">
        <v>46191.0</v>
      </c>
      <c r="B1476" s="15">
        <v>46181.0</v>
      </c>
      <c r="C1476" s="44">
        <v>42248.0</v>
      </c>
      <c r="D1476" s="181" t="s">
        <v>34410</v>
      </c>
      <c r="E1476" s="100"/>
      <c r="F1476" s="112" t="str">
        <f t="shared" si="1"/>
        <v>JUAN PABLO GUTIÉRREZ ROJAS </v>
      </c>
      <c r="G1476" s="100" t="s">
        <v>34411</v>
      </c>
      <c r="H1476" s="190"/>
      <c r="I1476" s="27"/>
      <c r="J1476" s="189" t="s">
        <v>17</v>
      </c>
      <c r="K1476" s="28"/>
    </row>
    <row r="1477" ht="22.5" customHeight="1">
      <c r="A1477" s="147">
        <v>46191.0</v>
      </c>
      <c r="B1477" s="15">
        <v>46175.0</v>
      </c>
      <c r="C1477" s="44">
        <v>45839.0</v>
      </c>
      <c r="D1477" s="181" t="s">
        <v>34412</v>
      </c>
      <c r="E1477" s="100"/>
      <c r="F1477" s="112" t="str">
        <f t="shared" si="1"/>
        <v>JORGE ALBERTO CAMUS CUADRA </v>
      </c>
      <c r="G1477" s="100" t="s">
        <v>34413</v>
      </c>
      <c r="H1477" s="39" t="s">
        <v>12</v>
      </c>
      <c r="I1477" s="27"/>
      <c r="J1477" s="189" t="s">
        <v>17</v>
      </c>
      <c r="K1477" s="23" t="s">
        <v>15</v>
      </c>
    </row>
    <row r="1478" ht="22.5" customHeight="1">
      <c r="A1478" s="147">
        <v>46191.0</v>
      </c>
      <c r="B1478" s="15">
        <v>46177.0</v>
      </c>
      <c r="C1478" s="44">
        <v>43101.0</v>
      </c>
      <c r="D1478" s="181" t="s">
        <v>34414</v>
      </c>
      <c r="E1478" s="100"/>
      <c r="F1478" s="112" t="str">
        <f t="shared" si="1"/>
        <v>DAMARIS CONSUELO PAVEZ VILCHES </v>
      </c>
      <c r="G1478" s="100" t="s">
        <v>34415</v>
      </c>
      <c r="H1478" s="190"/>
      <c r="I1478" s="27"/>
      <c r="J1478" s="189" t="s">
        <v>19</v>
      </c>
      <c r="K1478" s="28"/>
    </row>
    <row r="1479" ht="22.5" customHeight="1">
      <c r="A1479" s="147">
        <v>46191.0</v>
      </c>
      <c r="B1479" s="15">
        <v>46177.0</v>
      </c>
      <c r="C1479" s="44">
        <v>45017.0</v>
      </c>
      <c r="D1479" s="181" t="s">
        <v>34416</v>
      </c>
      <c r="E1479" s="100"/>
      <c r="F1479" s="112" t="str">
        <f t="shared" si="1"/>
        <v>ALEXIS JONATHAN BARRÍA ANDRADE </v>
      </c>
      <c r="G1479" s="100" t="s">
        <v>34417</v>
      </c>
      <c r="H1479" s="190"/>
      <c r="I1479" s="27"/>
      <c r="J1479" s="189" t="s">
        <v>17</v>
      </c>
      <c r="K1479" s="28"/>
    </row>
    <row r="1480" ht="22.5" customHeight="1">
      <c r="A1480" s="147">
        <v>46191.0</v>
      </c>
      <c r="B1480" s="15">
        <v>46177.0</v>
      </c>
      <c r="C1480" s="44">
        <v>45078.0</v>
      </c>
      <c r="D1480" s="181" t="s">
        <v>34418</v>
      </c>
      <c r="E1480" s="100"/>
      <c r="F1480" s="112" t="str">
        <f t="shared" si="1"/>
        <v>MARIO ANTONIO ELGUETA PIMENTEL </v>
      </c>
      <c r="G1480" s="100" t="s">
        <v>34419</v>
      </c>
      <c r="H1480" s="190"/>
      <c r="I1480" s="27"/>
      <c r="J1480" s="189" t="s">
        <v>17</v>
      </c>
      <c r="K1480" s="28"/>
    </row>
    <row r="1481" ht="22.5" customHeight="1">
      <c r="A1481" s="147">
        <v>46191.0</v>
      </c>
      <c r="B1481" s="15">
        <v>46178.0</v>
      </c>
      <c r="C1481" s="44">
        <v>43770.0</v>
      </c>
      <c r="D1481" s="181" t="s">
        <v>34420</v>
      </c>
      <c r="E1481" s="100"/>
      <c r="F1481" s="112" t="str">
        <f t="shared" si="1"/>
        <v>IGNACIA CONSTANZA LÓPEZ MONTERO </v>
      </c>
      <c r="G1481" s="100" t="s">
        <v>34421</v>
      </c>
      <c r="H1481" s="39" t="s">
        <v>12</v>
      </c>
      <c r="I1481" s="27"/>
      <c r="J1481" s="189" t="s">
        <v>17</v>
      </c>
      <c r="K1481" s="23" t="s">
        <v>20</v>
      </c>
    </row>
    <row r="1482" ht="22.5" customHeight="1">
      <c r="A1482" s="147">
        <v>46191.0</v>
      </c>
      <c r="B1482" s="15">
        <v>46182.0</v>
      </c>
      <c r="C1482" s="44">
        <v>45474.0</v>
      </c>
      <c r="D1482" s="181" t="s">
        <v>34422</v>
      </c>
      <c r="E1482" s="100"/>
      <c r="F1482" s="112" t="str">
        <f t="shared" si="1"/>
        <v>HERIBERTO PÁEZ VALENCIA </v>
      </c>
      <c r="G1482" s="100" t="s">
        <v>34423</v>
      </c>
      <c r="H1482" s="39" t="s">
        <v>12</v>
      </c>
      <c r="I1482" s="27"/>
      <c r="J1482" s="189" t="s">
        <v>17</v>
      </c>
      <c r="K1482" s="23" t="s">
        <v>22</v>
      </c>
    </row>
    <row r="1483" ht="22.5" customHeight="1">
      <c r="A1483" s="147">
        <v>46191.0</v>
      </c>
      <c r="B1483" s="15"/>
      <c r="C1483" s="44"/>
      <c r="D1483" s="181" t="s">
        <v>34424</v>
      </c>
      <c r="E1483" s="100"/>
      <c r="F1483" s="112" t="str">
        <f t="shared" si="1"/>
        <v>BRAULIO ARIEL CORVALÁN MONSALVE </v>
      </c>
      <c r="G1483" s="100" t="s">
        <v>10155</v>
      </c>
      <c r="H1483" s="39" t="s">
        <v>12</v>
      </c>
      <c r="I1483" s="27"/>
      <c r="J1483" s="189" t="s">
        <v>14</v>
      </c>
      <c r="K1483" s="28"/>
    </row>
    <row r="1484" ht="22.5" customHeight="1">
      <c r="A1484" s="147">
        <v>46191.0</v>
      </c>
      <c r="B1484" s="15"/>
      <c r="C1484" s="44"/>
      <c r="D1484" s="181" t="s">
        <v>24877</v>
      </c>
      <c r="E1484" s="100"/>
      <c r="F1484" s="112" t="str">
        <f t="shared" si="1"/>
        <v>MARIO JONATHAN OLATE GUERRA </v>
      </c>
      <c r="G1484" s="100" t="s">
        <v>24878</v>
      </c>
      <c r="H1484" s="39" t="s">
        <v>12</v>
      </c>
      <c r="I1484" s="27"/>
      <c r="J1484" s="189" t="s">
        <v>14</v>
      </c>
      <c r="K1484" s="28"/>
    </row>
    <row r="1485" ht="22.5" customHeight="1">
      <c r="A1485" s="147">
        <v>46191.0</v>
      </c>
      <c r="B1485" s="15"/>
      <c r="C1485" s="44"/>
      <c r="D1485" s="181" t="s">
        <v>34425</v>
      </c>
      <c r="E1485" s="100"/>
      <c r="F1485" s="112" t="str">
        <f t="shared" si="1"/>
        <v>JEYSON ANDRÉS VILCHES FIGUEROA </v>
      </c>
      <c r="G1485" s="100" t="s">
        <v>34426</v>
      </c>
      <c r="H1485" s="39" t="s">
        <v>12</v>
      </c>
      <c r="I1485" s="27"/>
      <c r="J1485" s="191" t="s">
        <v>14</v>
      </c>
      <c r="K1485" s="28"/>
    </row>
    <row r="1486" ht="22.5" customHeight="1">
      <c r="A1486" s="147">
        <v>46191.0</v>
      </c>
      <c r="B1486" s="15"/>
      <c r="C1486" s="44"/>
      <c r="D1486" s="181" t="s">
        <v>34427</v>
      </c>
      <c r="E1486" s="100"/>
      <c r="F1486" s="112" t="str">
        <f t="shared" si="1"/>
        <v>VICENTE MARTÍN RETAMAL VALENZUELA </v>
      </c>
      <c r="G1486" s="100" t="s">
        <v>18356</v>
      </c>
      <c r="H1486" s="39" t="s">
        <v>12</v>
      </c>
      <c r="I1486" s="27"/>
      <c r="J1486" s="189" t="s">
        <v>14</v>
      </c>
      <c r="K1486" s="28"/>
    </row>
    <row r="1487" ht="22.5" customHeight="1">
      <c r="A1487" s="147">
        <v>46191.0</v>
      </c>
      <c r="B1487" s="15"/>
      <c r="C1487" s="46" t="s">
        <v>106</v>
      </c>
      <c r="D1487" s="181" t="s">
        <v>34428</v>
      </c>
      <c r="E1487" s="100"/>
      <c r="F1487" s="112" t="str">
        <f t="shared" si="1"/>
        <v>DANIELA FRANCISCA ALARCÓN ÁLVAREZ </v>
      </c>
      <c r="G1487" s="100" t="s">
        <v>34429</v>
      </c>
      <c r="H1487" s="39" t="s">
        <v>12</v>
      </c>
      <c r="I1487" s="27"/>
      <c r="J1487" s="189" t="s">
        <v>21</v>
      </c>
      <c r="K1487" s="23" t="s">
        <v>30</v>
      </c>
    </row>
    <row r="1488" ht="22.5" customHeight="1">
      <c r="A1488" s="147">
        <v>46191.0</v>
      </c>
      <c r="B1488" s="46"/>
      <c r="C1488" s="44"/>
      <c r="D1488" s="181" t="s">
        <v>34430</v>
      </c>
      <c r="E1488" s="100"/>
      <c r="F1488" s="112" t="str">
        <f t="shared" si="1"/>
        <v>MANUEL IGNACIO LÓPEZ DÍAZ </v>
      </c>
      <c r="G1488" s="100" t="s">
        <v>34431</v>
      </c>
      <c r="H1488" s="39" t="s">
        <v>12</v>
      </c>
      <c r="I1488" s="27"/>
      <c r="J1488" s="191" t="s">
        <v>14</v>
      </c>
      <c r="K1488" s="28"/>
    </row>
    <row r="1489" ht="22.5" customHeight="1">
      <c r="A1489" s="147">
        <v>46191.0</v>
      </c>
      <c r="B1489" s="15"/>
      <c r="C1489" s="44"/>
      <c r="D1489" s="181" t="s">
        <v>31061</v>
      </c>
      <c r="E1489" s="100"/>
      <c r="F1489" s="112" t="str">
        <f t="shared" si="1"/>
        <v>SOFÍA ALEJANDRA VALDIVIA ZEPEDA </v>
      </c>
      <c r="G1489" s="100" t="s">
        <v>31122</v>
      </c>
      <c r="H1489" s="190"/>
      <c r="I1489" s="27"/>
      <c r="J1489" s="191" t="s">
        <v>17</v>
      </c>
      <c r="K1489" s="28"/>
    </row>
    <row r="1490" ht="22.5" customHeight="1">
      <c r="A1490" s="147">
        <v>46191.0</v>
      </c>
      <c r="B1490" s="15"/>
      <c r="C1490" s="44"/>
      <c r="D1490" s="181" t="s">
        <v>34432</v>
      </c>
      <c r="E1490" s="100"/>
      <c r="F1490" s="112" t="str">
        <f t="shared" si="1"/>
        <v>LUZ VIOLETA MARCANO RANGEL </v>
      </c>
      <c r="G1490" s="100" t="s">
        <v>34433</v>
      </c>
      <c r="H1490" s="39" t="s">
        <v>12</v>
      </c>
      <c r="I1490" s="27"/>
      <c r="J1490" s="189" t="s">
        <v>14</v>
      </c>
      <c r="K1490" s="28"/>
    </row>
    <row r="1491" ht="22.5" customHeight="1">
      <c r="A1491" s="147">
        <v>46191.0</v>
      </c>
      <c r="B1491" s="15"/>
      <c r="C1491" s="44"/>
      <c r="D1491" s="181" t="s">
        <v>34434</v>
      </c>
      <c r="E1491" s="100"/>
      <c r="F1491" s="112" t="str">
        <f t="shared" si="1"/>
        <v>CLAUDIO PATRICIO BERNA MONROY </v>
      </c>
      <c r="G1491" s="100" t="s">
        <v>34435</v>
      </c>
      <c r="H1491" s="190"/>
      <c r="I1491" s="27"/>
      <c r="J1491" s="189" t="s">
        <v>14</v>
      </c>
      <c r="K1491" s="28"/>
    </row>
    <row r="1492" ht="22.5" customHeight="1">
      <c r="A1492" s="147">
        <v>46191.0</v>
      </c>
      <c r="B1492" s="15"/>
      <c r="C1492" s="44"/>
      <c r="D1492" s="181" t="s">
        <v>34436</v>
      </c>
      <c r="E1492" s="100"/>
      <c r="F1492" s="112" t="str">
        <f t="shared" si="1"/>
        <v>MARÍA CRISTINA CARRASCO CAUTIVO </v>
      </c>
      <c r="G1492" s="100" t="s">
        <v>34437</v>
      </c>
      <c r="H1492" s="39" t="s">
        <v>12</v>
      </c>
      <c r="I1492" s="27"/>
      <c r="J1492" s="189" t="s">
        <v>14</v>
      </c>
      <c r="K1492" s="28"/>
    </row>
    <row r="1493" ht="22.5" customHeight="1">
      <c r="A1493" s="147">
        <v>46191.0</v>
      </c>
      <c r="B1493" s="15"/>
      <c r="C1493" s="44"/>
      <c r="D1493" s="181" t="s">
        <v>34438</v>
      </c>
      <c r="E1493" s="100"/>
      <c r="F1493" s="112" t="str">
        <f t="shared" si="1"/>
        <v>MAUREIRA JOSÉ RODRIGO OLIVA </v>
      </c>
      <c r="G1493" s="100" t="s">
        <v>34439</v>
      </c>
      <c r="H1493" s="190"/>
      <c r="I1493" s="27"/>
      <c r="J1493" s="191" t="s">
        <v>17</v>
      </c>
      <c r="K1493" s="28"/>
    </row>
    <row r="1494" ht="22.5" customHeight="1">
      <c r="A1494" s="147">
        <v>46191.0</v>
      </c>
      <c r="B1494" s="15"/>
      <c r="C1494" s="44"/>
      <c r="D1494" s="181" t="s">
        <v>34440</v>
      </c>
      <c r="E1494" s="100"/>
      <c r="F1494" s="112" t="str">
        <f t="shared" si="1"/>
        <v>EMANUEL ANDRÉS FERNÁNDEZ MANCILLA </v>
      </c>
      <c r="G1494" s="100" t="s">
        <v>34441</v>
      </c>
      <c r="H1494" s="190"/>
      <c r="I1494" s="27"/>
      <c r="J1494" s="189" t="s">
        <v>14</v>
      </c>
      <c r="K1494" s="28"/>
    </row>
    <row r="1495" ht="22.5" customHeight="1">
      <c r="A1495" s="147">
        <v>46191.0</v>
      </c>
      <c r="B1495" s="15"/>
      <c r="C1495" s="44"/>
      <c r="D1495" s="181" t="s">
        <v>34442</v>
      </c>
      <c r="E1495" s="100"/>
      <c r="F1495" s="112" t="str">
        <f t="shared" si="1"/>
        <v>MARÍA IGNACIA SILVA QUEVEDO </v>
      </c>
      <c r="G1495" s="100" t="s">
        <v>34443</v>
      </c>
      <c r="H1495" s="39" t="s">
        <v>12</v>
      </c>
      <c r="I1495" s="27"/>
      <c r="J1495" s="189" t="s">
        <v>14</v>
      </c>
      <c r="K1495" s="28"/>
    </row>
    <row r="1496" ht="22.5" customHeight="1">
      <c r="A1496" s="147">
        <v>46191.0</v>
      </c>
      <c r="B1496" s="15"/>
      <c r="C1496" s="44"/>
      <c r="D1496" s="181" t="s">
        <v>34444</v>
      </c>
      <c r="E1496" s="100"/>
      <c r="F1496" s="112" t="str">
        <f t="shared" si="1"/>
        <v>LUIS ADOLFO CONCHA GUERRERO </v>
      </c>
      <c r="G1496" s="100" t="s">
        <v>34445</v>
      </c>
      <c r="H1496" s="190"/>
      <c r="I1496" s="27"/>
      <c r="J1496" s="191"/>
      <c r="K1496" s="28"/>
    </row>
    <row r="1497" ht="22.5" customHeight="1">
      <c r="A1497" s="147">
        <v>46191.0</v>
      </c>
      <c r="B1497" s="15"/>
      <c r="C1497" s="44" t="s">
        <v>1731</v>
      </c>
      <c r="D1497" s="181" t="s">
        <v>34446</v>
      </c>
      <c r="E1497" s="100"/>
      <c r="F1497" s="112" t="str">
        <f t="shared" si="1"/>
        <v>PAULINA CONSTANZA ESPINOZA NÚÑEZ </v>
      </c>
      <c r="G1497" s="100" t="s">
        <v>34447</v>
      </c>
      <c r="H1497" s="39" t="s">
        <v>12</v>
      </c>
      <c r="I1497" s="27"/>
      <c r="J1497" s="189" t="s">
        <v>26</v>
      </c>
      <c r="K1497" s="28"/>
    </row>
    <row r="1498" ht="22.5" customHeight="1">
      <c r="A1498" s="147">
        <v>46191.0</v>
      </c>
      <c r="B1498" s="15"/>
      <c r="C1498" s="44"/>
      <c r="D1498" s="181" t="s">
        <v>34448</v>
      </c>
      <c r="E1498" s="100"/>
      <c r="F1498" s="112" t="str">
        <f t="shared" si="1"/>
        <v>MACKARENA BELÉN CHACÓN RODRÍGUEZ </v>
      </c>
      <c r="G1498" s="100" t="s">
        <v>34449</v>
      </c>
      <c r="H1498" s="39" t="s">
        <v>12</v>
      </c>
      <c r="I1498" s="27"/>
      <c r="J1498" s="189" t="s">
        <v>14</v>
      </c>
      <c r="K1498" s="28"/>
    </row>
    <row r="1499" ht="22.5" customHeight="1">
      <c r="A1499" s="147">
        <v>46191.0</v>
      </c>
      <c r="B1499" s="15"/>
      <c r="C1499" s="44"/>
      <c r="D1499" s="181" t="s">
        <v>34450</v>
      </c>
      <c r="E1499" s="100"/>
      <c r="F1499" s="112" t="str">
        <f t="shared" si="1"/>
        <v>DANIEL NICOLÁS BAEZA CATALDO </v>
      </c>
      <c r="G1499" s="100" t="s">
        <v>34451</v>
      </c>
      <c r="H1499" s="39" t="s">
        <v>12</v>
      </c>
      <c r="I1499" s="27"/>
      <c r="J1499" s="189" t="s">
        <v>14</v>
      </c>
      <c r="K1499" s="28"/>
    </row>
    <row r="1500" ht="22.5" customHeight="1">
      <c r="A1500" s="147">
        <v>46191.0</v>
      </c>
      <c r="B1500" s="15"/>
      <c r="C1500" s="44" t="s">
        <v>995</v>
      </c>
      <c r="D1500" s="181" t="s">
        <v>34452</v>
      </c>
      <c r="E1500" s="100"/>
      <c r="F1500" s="112" t="str">
        <f t="shared" si="1"/>
        <v>CHRISTOPHER ALEJANDRO ERICES PEREIRA </v>
      </c>
      <c r="G1500" s="100" t="s">
        <v>34453</v>
      </c>
      <c r="H1500" s="39" t="s">
        <v>12</v>
      </c>
      <c r="I1500" s="27"/>
      <c r="J1500" s="189" t="s">
        <v>26</v>
      </c>
      <c r="K1500" s="28"/>
    </row>
    <row r="1501" ht="22.5" customHeight="1">
      <c r="A1501" s="147">
        <v>46191.0</v>
      </c>
      <c r="B1501" s="15"/>
      <c r="C1501" s="44"/>
      <c r="D1501" s="181" t="s">
        <v>34454</v>
      </c>
      <c r="E1501" s="100"/>
      <c r="F1501" s="112" t="str">
        <f t="shared" si="1"/>
        <v>ALFREDO IGNACIO SEBASTIÁN GONZÁLEZ MONTENEGRO </v>
      </c>
      <c r="G1501" s="100" t="s">
        <v>9287</v>
      </c>
      <c r="H1501" s="39" t="s">
        <v>12</v>
      </c>
      <c r="I1501" s="27"/>
      <c r="J1501" s="189" t="s">
        <v>14</v>
      </c>
      <c r="K1501" s="28"/>
    </row>
    <row r="1502" ht="22.5" customHeight="1">
      <c r="A1502" s="147">
        <v>46191.0</v>
      </c>
      <c r="B1502" s="15"/>
      <c r="C1502" s="44"/>
      <c r="D1502" s="181" t="s">
        <v>34455</v>
      </c>
      <c r="E1502" s="100"/>
      <c r="F1502" s="112" t="str">
        <f t="shared" si="1"/>
        <v>FELIPE ALEJANDRO PUGA UBILLA </v>
      </c>
      <c r="G1502" s="100" t="s">
        <v>34456</v>
      </c>
      <c r="H1502" s="39" t="s">
        <v>12</v>
      </c>
      <c r="I1502" s="27"/>
      <c r="J1502" s="189" t="s">
        <v>14</v>
      </c>
      <c r="K1502" s="23"/>
    </row>
    <row r="1503" ht="22.5" customHeight="1">
      <c r="A1503" s="147">
        <v>46191.0</v>
      </c>
      <c r="B1503" s="15"/>
      <c r="C1503" s="44" t="s">
        <v>106</v>
      </c>
      <c r="D1503" s="181" t="s">
        <v>34457</v>
      </c>
      <c r="E1503" s="100"/>
      <c r="F1503" s="112" t="str">
        <f t="shared" si="1"/>
        <v>ESTEBAN ALEJANDRO HUERTA TORO </v>
      </c>
      <c r="G1503" s="100" t="s">
        <v>34458</v>
      </c>
      <c r="H1503" s="190"/>
      <c r="I1503" s="27"/>
      <c r="J1503" s="189" t="s">
        <v>21</v>
      </c>
      <c r="K1503" s="28"/>
    </row>
    <row r="1504" ht="22.5" customHeight="1">
      <c r="A1504" s="147">
        <v>46191.0</v>
      </c>
      <c r="B1504" s="15"/>
      <c r="C1504" s="44"/>
      <c r="D1504" s="181" t="s">
        <v>24347</v>
      </c>
      <c r="E1504" s="100"/>
      <c r="F1504" s="112" t="str">
        <f t="shared" si="1"/>
        <v>MARTÍN PATRICIO TAPIA GONZÁLEZ </v>
      </c>
      <c r="G1504" s="100" t="s">
        <v>24348</v>
      </c>
      <c r="H1504" s="190"/>
      <c r="I1504" s="27"/>
      <c r="J1504" s="189" t="s">
        <v>14</v>
      </c>
      <c r="K1504" s="28"/>
    </row>
    <row r="1505" ht="22.5" customHeight="1">
      <c r="A1505" s="147">
        <v>46191.0</v>
      </c>
      <c r="B1505" s="15"/>
      <c r="C1505" s="44"/>
      <c r="D1505" s="181" t="s">
        <v>34459</v>
      </c>
      <c r="E1505" s="100"/>
      <c r="F1505" s="112" t="str">
        <f t="shared" si="1"/>
        <v>BASTIÁN IGNACIO GALLARDO CORNEJO </v>
      </c>
      <c r="G1505" s="100" t="s">
        <v>34460</v>
      </c>
      <c r="H1505" s="190"/>
      <c r="I1505" s="27"/>
      <c r="J1505" s="189" t="s">
        <v>14</v>
      </c>
      <c r="K1505" s="28"/>
    </row>
    <row r="1506" ht="22.5" customHeight="1">
      <c r="A1506" s="147">
        <v>46191.0</v>
      </c>
      <c r="B1506" s="15"/>
      <c r="C1506" s="44"/>
      <c r="D1506" s="181" t="s">
        <v>34461</v>
      </c>
      <c r="E1506" s="100"/>
      <c r="F1506" s="112" t="str">
        <f t="shared" si="1"/>
        <v>DANIELA PATRICIA CORTEZ CHAVARRÍA </v>
      </c>
      <c r="G1506" s="100" t="s">
        <v>34462</v>
      </c>
      <c r="H1506" s="190"/>
      <c r="I1506" s="27"/>
      <c r="J1506" s="189" t="s">
        <v>14</v>
      </c>
      <c r="K1506" s="28"/>
    </row>
    <row r="1507" ht="22.5" customHeight="1">
      <c r="A1507" s="147">
        <v>46191.0</v>
      </c>
      <c r="B1507" s="15"/>
      <c r="C1507" s="44"/>
      <c r="D1507" s="181" t="s">
        <v>34463</v>
      </c>
      <c r="E1507" s="100"/>
      <c r="F1507" s="112" t="str">
        <f t="shared" si="1"/>
        <v>CHRISTOPHER PATRICIO BASUALTO PUEBLA </v>
      </c>
      <c r="G1507" s="100" t="s">
        <v>34464</v>
      </c>
      <c r="H1507" s="39" t="s">
        <v>12</v>
      </c>
      <c r="I1507" s="27"/>
      <c r="J1507" s="189" t="s">
        <v>14</v>
      </c>
      <c r="K1507" s="28"/>
    </row>
    <row r="1508" ht="22.5" customHeight="1">
      <c r="A1508" s="147">
        <v>46191.0</v>
      </c>
      <c r="B1508" s="15"/>
      <c r="C1508" s="44"/>
      <c r="D1508" s="181" t="s">
        <v>34465</v>
      </c>
      <c r="E1508" s="100"/>
      <c r="F1508" s="112" t="str">
        <f t="shared" si="1"/>
        <v>GUSTAVO ANDRÉS MUÑOZ VALDOVINOS </v>
      </c>
      <c r="G1508" s="100" t="s">
        <v>34466</v>
      </c>
      <c r="H1508" s="190"/>
      <c r="I1508" s="27"/>
      <c r="J1508" s="189" t="s">
        <v>14</v>
      </c>
      <c r="K1508" s="28"/>
    </row>
    <row r="1509" ht="22.5" customHeight="1">
      <c r="A1509" s="147">
        <v>46191.0</v>
      </c>
      <c r="B1509" s="15"/>
      <c r="C1509" s="44"/>
      <c r="D1509" s="181" t="s">
        <v>34467</v>
      </c>
      <c r="E1509" s="100"/>
      <c r="F1509" s="112" t="str">
        <f t="shared" si="1"/>
        <v>BASTIAN AARON ARAYA HERRERA </v>
      </c>
      <c r="G1509" s="100" t="s">
        <v>34468</v>
      </c>
      <c r="H1509" s="190"/>
      <c r="I1509" s="27"/>
      <c r="J1509" s="189" t="s">
        <v>14</v>
      </c>
      <c r="K1509" s="28"/>
    </row>
    <row r="1510" ht="22.5" customHeight="1">
      <c r="A1510" s="147">
        <v>46191.0</v>
      </c>
      <c r="B1510" s="15"/>
      <c r="C1510" s="44"/>
      <c r="D1510" s="181" t="s">
        <v>34469</v>
      </c>
      <c r="E1510" s="100"/>
      <c r="F1510" s="112" t="str">
        <f t="shared" si="1"/>
        <v>FELIPE NICOLÀS GALLARDO FERNÁNDEZ </v>
      </c>
      <c r="G1510" s="100" t="s">
        <v>34470</v>
      </c>
      <c r="H1510" s="39" t="s">
        <v>12</v>
      </c>
      <c r="I1510" s="27"/>
      <c r="J1510" s="189" t="s">
        <v>14</v>
      </c>
      <c r="K1510" s="28"/>
    </row>
    <row r="1511" ht="22.5" customHeight="1">
      <c r="A1511" s="147">
        <v>46191.0</v>
      </c>
      <c r="B1511" s="46"/>
      <c r="C1511" s="46" t="s">
        <v>106</v>
      </c>
      <c r="D1511" s="181" t="s">
        <v>34471</v>
      </c>
      <c r="E1511" s="100"/>
      <c r="F1511" s="112" t="str">
        <f t="shared" si="1"/>
        <v>JEAN FRANCO IGNACIO CABRERA HERNÁNDEZ </v>
      </c>
      <c r="G1511" s="100" t="s">
        <v>34472</v>
      </c>
      <c r="H1511" s="39" t="s">
        <v>12</v>
      </c>
      <c r="I1511" s="27"/>
      <c r="J1511" s="189" t="s">
        <v>21</v>
      </c>
      <c r="K1511" s="23" t="s">
        <v>30</v>
      </c>
    </row>
    <row r="1512" ht="22.5" customHeight="1">
      <c r="A1512" s="147">
        <v>46191.0</v>
      </c>
      <c r="B1512" s="15"/>
      <c r="C1512" s="44"/>
      <c r="D1512" s="181" t="s">
        <v>34473</v>
      </c>
      <c r="E1512" s="100"/>
      <c r="F1512" s="112" t="str">
        <f t="shared" si="1"/>
        <v>JORGE ALFREDO PACHECO PUELMA </v>
      </c>
      <c r="G1512" s="100" t="s">
        <v>34474</v>
      </c>
      <c r="H1512" s="190"/>
      <c r="I1512" s="27"/>
      <c r="J1512" s="189" t="s">
        <v>14</v>
      </c>
      <c r="K1512" s="28"/>
    </row>
    <row r="1513" ht="22.5" customHeight="1">
      <c r="A1513" s="147">
        <v>46191.0</v>
      </c>
      <c r="B1513" s="15"/>
      <c r="C1513" s="44"/>
      <c r="D1513" s="181" t="s">
        <v>34475</v>
      </c>
      <c r="E1513" s="100"/>
      <c r="F1513" s="112" t="str">
        <f t="shared" si="1"/>
        <v>NORMA ANDREA HENRÍQUEZ ESTAY </v>
      </c>
      <c r="G1513" s="100" t="s">
        <v>34476</v>
      </c>
      <c r="H1513" s="190"/>
      <c r="I1513" s="27"/>
      <c r="J1513" s="189" t="s">
        <v>14</v>
      </c>
      <c r="K1513" s="28"/>
    </row>
    <row r="1514" ht="22.5" customHeight="1">
      <c r="A1514" s="147">
        <v>46191.0</v>
      </c>
      <c r="B1514" s="15"/>
      <c r="C1514" s="44"/>
      <c r="D1514" s="181" t="s">
        <v>34477</v>
      </c>
      <c r="E1514" s="100"/>
      <c r="F1514" s="112" t="str">
        <f t="shared" si="1"/>
        <v>NICOLÁS ANDRÉS RAMOS AUDIBERT </v>
      </c>
      <c r="G1514" s="100" t="s">
        <v>34478</v>
      </c>
      <c r="H1514" s="190"/>
      <c r="I1514" s="27"/>
      <c r="J1514" s="189" t="s">
        <v>14</v>
      </c>
      <c r="K1514" s="28"/>
    </row>
    <row r="1515" ht="22.5" customHeight="1">
      <c r="A1515" s="147">
        <v>46191.0</v>
      </c>
      <c r="B1515" s="15"/>
      <c r="C1515" s="44"/>
      <c r="D1515" s="181" t="s">
        <v>34479</v>
      </c>
      <c r="E1515" s="100"/>
      <c r="F1515" s="112" t="str">
        <f t="shared" si="1"/>
        <v>WLADIMIR ANTONIO JEREZ SOTO </v>
      </c>
      <c r="G1515" s="100" t="s">
        <v>34480</v>
      </c>
      <c r="H1515" s="190"/>
      <c r="I1515" s="27"/>
      <c r="J1515" s="189" t="s">
        <v>14</v>
      </c>
      <c r="K1515" s="28"/>
    </row>
    <row r="1516" ht="22.5" customHeight="1">
      <c r="A1516" s="147">
        <v>46191.0</v>
      </c>
      <c r="B1516" s="15"/>
      <c r="C1516" s="44"/>
      <c r="D1516" s="181" t="s">
        <v>34481</v>
      </c>
      <c r="E1516" s="100"/>
      <c r="F1516" s="112" t="str">
        <f t="shared" si="1"/>
        <v>CECILIA JEANETTE DONOSO SEPÚLVEDA </v>
      </c>
      <c r="G1516" s="100" t="s">
        <v>34482</v>
      </c>
      <c r="H1516" s="39" t="s">
        <v>12</v>
      </c>
      <c r="I1516" s="27"/>
      <c r="J1516" s="189" t="s">
        <v>14</v>
      </c>
      <c r="K1516" s="28"/>
    </row>
    <row r="1517" ht="22.5" customHeight="1">
      <c r="A1517" s="147">
        <v>46191.0</v>
      </c>
      <c r="B1517" s="15"/>
      <c r="C1517" s="44"/>
      <c r="D1517" s="181" t="s">
        <v>34483</v>
      </c>
      <c r="E1517" s="100"/>
      <c r="F1517" s="112" t="str">
        <f t="shared" si="1"/>
        <v>VALERIA SOFÍA AVENDAÑO MARTIN </v>
      </c>
      <c r="G1517" s="100" t="s">
        <v>34484</v>
      </c>
      <c r="H1517" s="39" t="s">
        <v>12</v>
      </c>
      <c r="I1517" s="27"/>
      <c r="J1517" s="189" t="s">
        <v>14</v>
      </c>
      <c r="K1517" s="28"/>
    </row>
    <row r="1518" ht="22.5" customHeight="1">
      <c r="A1518" s="147">
        <v>46191.0</v>
      </c>
      <c r="B1518" s="15"/>
      <c r="C1518" s="44"/>
      <c r="D1518" s="181" t="s">
        <v>34485</v>
      </c>
      <c r="E1518" s="100"/>
      <c r="F1518" s="112" t="str">
        <f t="shared" si="1"/>
        <v>CRISTÓBAL DANIEL CIFUENTES ZÁRATE </v>
      </c>
      <c r="G1518" s="100" t="s">
        <v>34486</v>
      </c>
      <c r="H1518" s="190"/>
      <c r="I1518" s="27"/>
      <c r="J1518" s="189" t="s">
        <v>14</v>
      </c>
      <c r="K1518" s="28"/>
    </row>
    <row r="1519" ht="22.5" customHeight="1">
      <c r="A1519" s="147">
        <v>46191.0</v>
      </c>
      <c r="B1519" s="15"/>
      <c r="C1519" s="44" t="s">
        <v>106</v>
      </c>
      <c r="D1519" s="181" t="s">
        <v>34487</v>
      </c>
      <c r="E1519" s="100"/>
      <c r="F1519" s="112" t="str">
        <f t="shared" si="1"/>
        <v>ROBERTO ANDRÉS TORREJÓN SALAS </v>
      </c>
      <c r="G1519" s="100" t="s">
        <v>34488</v>
      </c>
      <c r="H1519" s="39" t="s">
        <v>12</v>
      </c>
      <c r="I1519" s="27"/>
      <c r="J1519" s="189" t="s">
        <v>21</v>
      </c>
      <c r="K1519" s="23" t="s">
        <v>15</v>
      </c>
    </row>
    <row r="1520" ht="22.5" customHeight="1">
      <c r="A1520" s="147">
        <v>46191.0</v>
      </c>
      <c r="B1520" s="15"/>
      <c r="C1520" s="44"/>
      <c r="D1520" s="181" t="s">
        <v>34489</v>
      </c>
      <c r="E1520" s="100"/>
      <c r="F1520" s="112" t="str">
        <f t="shared" si="1"/>
        <v>LITTO JOSÉ SILVA LIZAMA </v>
      </c>
      <c r="G1520" s="100" t="s">
        <v>34490</v>
      </c>
      <c r="H1520" s="39" t="s">
        <v>12</v>
      </c>
      <c r="I1520" s="27"/>
      <c r="J1520" s="189" t="s">
        <v>14</v>
      </c>
      <c r="K1520" s="28"/>
    </row>
    <row r="1521" ht="22.5" customHeight="1">
      <c r="A1521" s="147">
        <v>46191.0</v>
      </c>
      <c r="B1521" s="15"/>
      <c r="C1521" s="44"/>
      <c r="D1521" s="181" t="s">
        <v>34491</v>
      </c>
      <c r="E1521" s="100"/>
      <c r="F1521" s="112" t="str">
        <f t="shared" si="1"/>
        <v>CHRISTIAN ELIAS ORTIZ </v>
      </c>
      <c r="G1521" s="100" t="s">
        <v>34492</v>
      </c>
      <c r="H1521" s="39" t="s">
        <v>12</v>
      </c>
      <c r="I1521" s="27"/>
      <c r="J1521" s="189" t="s">
        <v>14</v>
      </c>
      <c r="K1521" s="28"/>
    </row>
    <row r="1522" ht="22.5" customHeight="1">
      <c r="A1522" s="147">
        <v>46191.0</v>
      </c>
      <c r="B1522" s="15"/>
      <c r="C1522" s="44"/>
      <c r="D1522" s="181" t="s">
        <v>34493</v>
      </c>
      <c r="E1522" s="100"/>
      <c r="F1522" s="112" t="str">
        <f t="shared" si="1"/>
        <v>NINOZKA CECILIA MELGAREJO CAMPOS </v>
      </c>
      <c r="G1522" s="100" t="s">
        <v>34494</v>
      </c>
      <c r="H1522" s="39" t="s">
        <v>12</v>
      </c>
      <c r="I1522" s="27"/>
      <c r="J1522" s="189" t="s">
        <v>14</v>
      </c>
      <c r="K1522" s="28"/>
    </row>
    <row r="1523" ht="22.5" customHeight="1">
      <c r="A1523" s="147">
        <v>46191.0</v>
      </c>
      <c r="B1523" s="15"/>
      <c r="C1523" s="44"/>
      <c r="D1523" s="181" t="s">
        <v>34495</v>
      </c>
      <c r="E1523" s="100"/>
      <c r="F1523" s="112" t="str">
        <f t="shared" si="1"/>
        <v>MATÍAS ALEJANDRO MILLALEF CATALÁN </v>
      </c>
      <c r="G1523" s="100" t="s">
        <v>34496</v>
      </c>
      <c r="H1523" s="39" t="s">
        <v>12</v>
      </c>
      <c r="I1523" s="27"/>
      <c r="J1523" s="189" t="s">
        <v>14</v>
      </c>
      <c r="K1523" s="28"/>
    </row>
    <row r="1524" ht="22.5" customHeight="1">
      <c r="A1524" s="147">
        <v>46191.0</v>
      </c>
      <c r="B1524" s="15"/>
      <c r="C1524" s="44"/>
      <c r="D1524" s="181" t="s">
        <v>34497</v>
      </c>
      <c r="E1524" s="100"/>
      <c r="F1524" s="112" t="str">
        <f t="shared" si="1"/>
        <v>BÁRBARA ANTONELLA ZAMORA SOTO </v>
      </c>
      <c r="G1524" s="100" t="s">
        <v>34498</v>
      </c>
      <c r="H1524" s="39" t="s">
        <v>12</v>
      </c>
      <c r="I1524" s="27"/>
      <c r="J1524" s="189" t="s">
        <v>14</v>
      </c>
      <c r="K1524" s="28"/>
    </row>
    <row r="1525" ht="22.5" customHeight="1">
      <c r="A1525" s="147">
        <v>46191.0</v>
      </c>
      <c r="B1525" s="15"/>
      <c r="C1525" s="44"/>
      <c r="D1525" s="181" t="s">
        <v>34499</v>
      </c>
      <c r="E1525" s="100"/>
      <c r="F1525" s="112" t="str">
        <f t="shared" si="1"/>
        <v>JERSON DAMIÁN PULIDO CABRERA </v>
      </c>
      <c r="G1525" s="100" t="s">
        <v>34500</v>
      </c>
      <c r="H1525" s="39" t="s">
        <v>12</v>
      </c>
      <c r="I1525" s="27"/>
      <c r="J1525" s="191" t="s">
        <v>14</v>
      </c>
      <c r="K1525" s="28"/>
    </row>
    <row r="1526" ht="22.5" customHeight="1">
      <c r="A1526" s="147">
        <v>46191.0</v>
      </c>
      <c r="B1526" s="15"/>
      <c r="C1526" s="44"/>
      <c r="D1526" s="181" t="s">
        <v>34501</v>
      </c>
      <c r="E1526" s="100"/>
      <c r="F1526" s="112" t="str">
        <f t="shared" si="1"/>
        <v>ADOLFO GONZALO PEÑAILILLO MUÑOZ </v>
      </c>
      <c r="G1526" s="100" t="s">
        <v>34502</v>
      </c>
      <c r="H1526" s="39" t="s">
        <v>12</v>
      </c>
      <c r="I1526" s="27"/>
      <c r="J1526" s="191" t="s">
        <v>14</v>
      </c>
      <c r="K1526" s="28"/>
    </row>
    <row r="1527" ht="22.5" customHeight="1">
      <c r="A1527" s="147">
        <v>46191.0</v>
      </c>
      <c r="B1527" s="15"/>
      <c r="C1527" s="44"/>
      <c r="D1527" s="181" t="s">
        <v>34503</v>
      </c>
      <c r="E1527" s="100"/>
      <c r="F1527" s="112" t="str">
        <f t="shared" si="1"/>
        <v>RUTH ELIZABETH FLORES RODRÍGUEZ </v>
      </c>
      <c r="G1527" s="100" t="s">
        <v>34504</v>
      </c>
      <c r="H1527" s="39" t="s">
        <v>12</v>
      </c>
      <c r="I1527" s="27"/>
      <c r="J1527" s="189" t="s">
        <v>14</v>
      </c>
      <c r="K1527" s="28"/>
    </row>
    <row r="1528" ht="22.5" customHeight="1">
      <c r="A1528" s="147">
        <v>46191.0</v>
      </c>
      <c r="B1528" s="15"/>
      <c r="C1528" s="44"/>
      <c r="D1528" s="181" t="s">
        <v>34505</v>
      </c>
      <c r="E1528" s="100"/>
      <c r="F1528" s="112" t="str">
        <f t="shared" si="1"/>
        <v>CRISTOPHER MAURICIO PEÑAILILLO MUÑOZ </v>
      </c>
      <c r="G1528" s="100" t="s">
        <v>34506</v>
      </c>
      <c r="H1528" s="190"/>
      <c r="I1528" s="27"/>
      <c r="J1528" s="189" t="s">
        <v>14</v>
      </c>
      <c r="K1528" s="28"/>
    </row>
    <row r="1529" ht="22.5" customHeight="1">
      <c r="A1529" s="147">
        <v>46191.0</v>
      </c>
      <c r="B1529" s="15"/>
      <c r="C1529" s="44"/>
      <c r="D1529" s="181" t="s">
        <v>34507</v>
      </c>
      <c r="E1529" s="100"/>
      <c r="F1529" s="112" t="str">
        <f t="shared" si="1"/>
        <v>JOCELYN SOLANGE ZÁRATE VERA </v>
      </c>
      <c r="G1529" s="100" t="s">
        <v>34508</v>
      </c>
      <c r="H1529" s="39" t="s">
        <v>12</v>
      </c>
      <c r="I1529" s="27"/>
      <c r="J1529" s="189" t="s">
        <v>14</v>
      </c>
      <c r="K1529" s="28"/>
    </row>
    <row r="1530" ht="22.5" customHeight="1">
      <c r="A1530" s="147">
        <v>46191.0</v>
      </c>
      <c r="B1530" s="15"/>
      <c r="C1530" s="44"/>
      <c r="D1530" s="181" t="s">
        <v>25232</v>
      </c>
      <c r="E1530" s="100"/>
      <c r="F1530" s="112" t="str">
        <f t="shared" si="1"/>
        <v>CHRISTIAN ALEXANDER CARVACHO OLIVO </v>
      </c>
      <c r="G1530" s="100" t="s">
        <v>25233</v>
      </c>
      <c r="H1530" s="190"/>
      <c r="I1530" s="27"/>
      <c r="J1530" s="189" t="s">
        <v>14</v>
      </c>
      <c r="K1530" s="28"/>
    </row>
    <row r="1531" ht="22.5" customHeight="1">
      <c r="A1531" s="147">
        <v>46191.0</v>
      </c>
      <c r="B1531" s="15"/>
      <c r="C1531" s="44"/>
      <c r="D1531" s="181" t="s">
        <v>34509</v>
      </c>
      <c r="E1531" s="100"/>
      <c r="F1531" s="112" t="str">
        <f t="shared" si="1"/>
        <v>IGNACIO ANDRÉS GÓMEZ MONTENEGRO </v>
      </c>
      <c r="G1531" s="100" t="s">
        <v>34510</v>
      </c>
      <c r="H1531" s="39" t="s">
        <v>12</v>
      </c>
      <c r="I1531" s="27"/>
      <c r="J1531" s="191" t="s">
        <v>14</v>
      </c>
      <c r="K1531" s="28"/>
    </row>
    <row r="1532" ht="22.5" customHeight="1">
      <c r="A1532" s="147">
        <v>46191.0</v>
      </c>
      <c r="B1532" s="15"/>
      <c r="C1532" s="44"/>
      <c r="D1532" s="181" t="s">
        <v>34511</v>
      </c>
      <c r="E1532" s="100"/>
      <c r="F1532" s="112" t="str">
        <f t="shared" si="1"/>
        <v>JOSE NUÑEZ LIZAMA </v>
      </c>
      <c r="G1532" s="100" t="s">
        <v>34512</v>
      </c>
      <c r="H1532" s="39" t="s">
        <v>12</v>
      </c>
      <c r="I1532" s="27"/>
      <c r="J1532" s="191" t="s">
        <v>14</v>
      </c>
      <c r="K1532" s="28"/>
    </row>
    <row r="1533" ht="22.5" customHeight="1">
      <c r="A1533" s="147">
        <v>46191.0</v>
      </c>
      <c r="B1533" s="15"/>
      <c r="C1533" s="44" t="s">
        <v>546</v>
      </c>
      <c r="D1533" s="181" t="s">
        <v>34513</v>
      </c>
      <c r="E1533" s="100"/>
      <c r="F1533" s="112" t="str">
        <f t="shared" si="1"/>
        <v>GONZALO IGNACIO CASTILLO VARGAS </v>
      </c>
      <c r="G1533" s="100" t="s">
        <v>34514</v>
      </c>
      <c r="H1533" s="190"/>
      <c r="I1533" s="27"/>
      <c r="J1533" s="189" t="s">
        <v>21</v>
      </c>
      <c r="K1533" s="28"/>
    </row>
    <row r="1534" ht="22.5" customHeight="1">
      <c r="A1534" s="147">
        <v>46191.0</v>
      </c>
      <c r="B1534" s="15"/>
      <c r="C1534" s="44"/>
      <c r="D1534" s="181" t="s">
        <v>34515</v>
      </c>
      <c r="E1534" s="100"/>
      <c r="F1534" s="112" t="str">
        <f t="shared" si="1"/>
        <v>MAXIMILIANO ARIEL HERESMANN ROJAS </v>
      </c>
      <c r="G1534" s="100" t="s">
        <v>34516</v>
      </c>
      <c r="H1534" s="39" t="s">
        <v>12</v>
      </c>
      <c r="I1534" s="27"/>
      <c r="J1534" s="191" t="s">
        <v>14</v>
      </c>
      <c r="K1534" s="28"/>
    </row>
    <row r="1535" ht="22.5" customHeight="1">
      <c r="A1535" s="147">
        <v>46191.0</v>
      </c>
      <c r="B1535" s="15">
        <v>46184.0</v>
      </c>
      <c r="C1535" s="44">
        <v>45689.0</v>
      </c>
      <c r="D1535" s="181" t="s">
        <v>34517</v>
      </c>
      <c r="E1535" s="100"/>
      <c r="F1535" s="112" t="str">
        <f t="shared" si="1"/>
        <v>RICARDO ABEL MENESES MOLINA </v>
      </c>
      <c r="G1535" s="100" t="s">
        <v>34518</v>
      </c>
      <c r="H1535" s="39" t="s">
        <v>12</v>
      </c>
      <c r="I1535" s="27"/>
      <c r="J1535" s="189" t="s">
        <v>17</v>
      </c>
      <c r="K1535" s="23" t="s">
        <v>15</v>
      </c>
    </row>
    <row r="1536" ht="22.5" customHeight="1">
      <c r="A1536" s="147">
        <v>46191.0</v>
      </c>
      <c r="B1536" s="15">
        <v>46185.0</v>
      </c>
      <c r="C1536" s="44">
        <v>45108.0</v>
      </c>
      <c r="D1536" s="181" t="s">
        <v>34519</v>
      </c>
      <c r="E1536" s="100"/>
      <c r="F1536" s="112" t="str">
        <f t="shared" si="1"/>
        <v>LUIS RIGOBERTO VALDES ZUÑIGA </v>
      </c>
      <c r="G1536" s="100" t="s">
        <v>34520</v>
      </c>
      <c r="H1536" s="39" t="s">
        <v>12</v>
      </c>
      <c r="I1536" s="27"/>
      <c r="J1536" s="189" t="s">
        <v>17</v>
      </c>
      <c r="K1536" s="23" t="s">
        <v>20</v>
      </c>
    </row>
    <row r="1537" ht="22.5" customHeight="1">
      <c r="A1537" s="147">
        <v>46191.0</v>
      </c>
      <c r="B1537" s="15"/>
      <c r="C1537" s="44" t="s">
        <v>122</v>
      </c>
      <c r="D1537" s="181" t="s">
        <v>34521</v>
      </c>
      <c r="E1537" s="100"/>
      <c r="F1537" s="112" t="str">
        <f t="shared" si="1"/>
        <v>MIGUEL ANGEL VILLEGAS OLIVERA </v>
      </c>
      <c r="G1537" s="100" t="s">
        <v>34522</v>
      </c>
      <c r="H1537" s="190"/>
      <c r="I1537" s="27"/>
      <c r="J1537" s="189" t="s">
        <v>26</v>
      </c>
      <c r="K1537" s="28"/>
    </row>
    <row r="1538" ht="22.5" customHeight="1">
      <c r="A1538" s="147">
        <v>46191.0</v>
      </c>
      <c r="B1538" s="15"/>
      <c r="C1538" s="44"/>
      <c r="D1538" s="181" t="s">
        <v>34523</v>
      </c>
      <c r="E1538" s="100"/>
      <c r="F1538" s="112" t="str">
        <f t="shared" si="1"/>
        <v>BÁRBARA SAA MARTEL </v>
      </c>
      <c r="G1538" s="100" t="s">
        <v>34524</v>
      </c>
      <c r="H1538" s="190"/>
      <c r="I1538" s="27"/>
      <c r="J1538" s="191"/>
      <c r="K1538" s="28"/>
    </row>
    <row r="1539" ht="22.5" customHeight="1">
      <c r="A1539" s="147">
        <v>46191.0</v>
      </c>
      <c r="B1539" s="15">
        <v>46188.0</v>
      </c>
      <c r="C1539" s="44">
        <v>43678.0</v>
      </c>
      <c r="D1539" s="181" t="s">
        <v>34525</v>
      </c>
      <c r="E1539" s="100"/>
      <c r="F1539" s="112" t="str">
        <f t="shared" si="1"/>
        <v>PAOLA ALEJANDRA VERGARA CARRASCO </v>
      </c>
      <c r="G1539" s="100" t="s">
        <v>34526</v>
      </c>
      <c r="H1539" s="190"/>
      <c r="I1539" s="27"/>
      <c r="J1539" s="189" t="s">
        <v>17</v>
      </c>
      <c r="K1539" s="28"/>
    </row>
    <row r="1540" ht="22.5" customHeight="1">
      <c r="A1540" s="147">
        <v>46191.0</v>
      </c>
      <c r="B1540" s="15"/>
      <c r="C1540" s="44"/>
      <c r="D1540" s="181" t="s">
        <v>34527</v>
      </c>
      <c r="E1540" s="100"/>
      <c r="F1540" s="112" t="str">
        <f t="shared" si="1"/>
        <v>EXEQUIEL ANTONIO URRUTIA DÍAZ </v>
      </c>
      <c r="G1540" s="100" t="s">
        <v>34528</v>
      </c>
      <c r="H1540" s="39" t="s">
        <v>12</v>
      </c>
      <c r="I1540" s="27"/>
      <c r="J1540" s="191" t="s">
        <v>14</v>
      </c>
      <c r="K1540" s="28"/>
    </row>
    <row r="1541" ht="22.5" customHeight="1">
      <c r="A1541" s="147">
        <v>46191.0</v>
      </c>
      <c r="B1541" s="15"/>
      <c r="C1541" s="44"/>
      <c r="D1541" s="181" t="s">
        <v>34529</v>
      </c>
      <c r="E1541" s="100"/>
      <c r="F1541" s="112" t="str">
        <f t="shared" si="1"/>
        <v>CLAUDIA ALEJANDRA CÓRDOVA MADRID </v>
      </c>
      <c r="G1541" s="100" t="s">
        <v>34530</v>
      </c>
      <c r="H1541" s="190"/>
      <c r="I1541" s="27"/>
      <c r="J1541" s="191" t="s">
        <v>14</v>
      </c>
      <c r="K1541" s="28"/>
    </row>
    <row r="1542" ht="22.5" customHeight="1">
      <c r="A1542" s="147">
        <v>46191.0</v>
      </c>
      <c r="B1542" s="15">
        <v>46188.0</v>
      </c>
      <c r="C1542" s="44">
        <v>43556.0</v>
      </c>
      <c r="D1542" s="181" t="s">
        <v>34531</v>
      </c>
      <c r="E1542" s="100"/>
      <c r="F1542" s="112" t="str">
        <f t="shared" si="1"/>
        <v>MARIANELA IVONNE RIQUELME AGUILAR </v>
      </c>
      <c r="G1542" s="100" t="s">
        <v>34532</v>
      </c>
      <c r="H1542" s="39" t="s">
        <v>12</v>
      </c>
      <c r="I1542" s="27"/>
      <c r="J1542" s="189" t="s">
        <v>17</v>
      </c>
      <c r="K1542" s="23" t="s">
        <v>15</v>
      </c>
    </row>
    <row r="1543" ht="22.5" customHeight="1">
      <c r="A1543" s="147">
        <v>46191.0</v>
      </c>
      <c r="B1543" s="15"/>
      <c r="C1543" s="44"/>
      <c r="D1543" s="181" t="s">
        <v>34533</v>
      </c>
      <c r="E1543" s="100"/>
      <c r="F1543" s="112" t="str">
        <f t="shared" si="1"/>
        <v>JOSEFA MONSERRAT ALVARADO OSSANDÓN </v>
      </c>
      <c r="G1543" s="100" t="s">
        <v>34534</v>
      </c>
      <c r="H1543" s="39" t="s">
        <v>12</v>
      </c>
      <c r="I1543" s="27"/>
      <c r="J1543" s="191" t="s">
        <v>14</v>
      </c>
      <c r="K1543" s="28"/>
    </row>
    <row r="1544" ht="22.5" customHeight="1">
      <c r="A1544" s="147">
        <v>46191.0</v>
      </c>
      <c r="B1544" s="15"/>
      <c r="C1544" s="44"/>
      <c r="D1544" s="181" t="s">
        <v>34535</v>
      </c>
      <c r="E1544" s="100"/>
      <c r="F1544" s="112" t="str">
        <f t="shared" si="1"/>
        <v>SOFÍA VICTORIA JIMÉNEZ COFRÉ </v>
      </c>
      <c r="G1544" s="100" t="s">
        <v>34536</v>
      </c>
      <c r="H1544" s="190"/>
      <c r="I1544" s="27"/>
      <c r="J1544" s="191" t="s">
        <v>14</v>
      </c>
      <c r="K1544" s="28"/>
    </row>
    <row r="1545" ht="22.5" customHeight="1">
      <c r="A1545" s="147">
        <v>46191.0</v>
      </c>
      <c r="B1545" s="15"/>
      <c r="C1545" s="44" t="s">
        <v>106</v>
      </c>
      <c r="D1545" s="181" t="s">
        <v>34537</v>
      </c>
      <c r="E1545" s="100"/>
      <c r="F1545" s="112" t="str">
        <f t="shared" si="1"/>
        <v>ESTEBAN RODRIGO ESPINOZA VEGA </v>
      </c>
      <c r="G1545" s="100" t="s">
        <v>34538</v>
      </c>
      <c r="H1545" s="39" t="s">
        <v>12</v>
      </c>
      <c r="I1545" s="27"/>
      <c r="J1545" s="189" t="s">
        <v>21</v>
      </c>
      <c r="K1545" s="23" t="s">
        <v>30</v>
      </c>
    </row>
    <row r="1546" ht="22.5" customHeight="1">
      <c r="A1546" s="147">
        <v>46191.0</v>
      </c>
      <c r="B1546" s="15"/>
      <c r="C1546" s="44"/>
      <c r="D1546" s="181" t="s">
        <v>34539</v>
      </c>
      <c r="E1546" s="100"/>
      <c r="F1546" s="112" t="str">
        <f t="shared" si="1"/>
        <v>ANTONIA PAZ VEGA ECHEVERRÍA </v>
      </c>
      <c r="G1546" s="100" t="s">
        <v>34540</v>
      </c>
      <c r="H1546" s="190"/>
      <c r="I1546" s="27"/>
      <c r="J1546" s="191" t="s">
        <v>14</v>
      </c>
      <c r="K1546" s="28"/>
    </row>
    <row r="1547" ht="22.5" customHeight="1">
      <c r="A1547" s="147">
        <v>46191.0</v>
      </c>
      <c r="B1547" s="15"/>
      <c r="C1547" s="44" t="s">
        <v>106</v>
      </c>
      <c r="D1547" s="181" t="s">
        <v>34541</v>
      </c>
      <c r="E1547" s="100"/>
      <c r="F1547" s="112" t="str">
        <f t="shared" si="1"/>
        <v>JACQUES OLIVIER MORENO QUEZADA </v>
      </c>
      <c r="G1547" s="100" t="s">
        <v>34542</v>
      </c>
      <c r="H1547" s="39" t="s">
        <v>12</v>
      </c>
      <c r="I1547" s="27"/>
      <c r="J1547" s="189" t="s">
        <v>21</v>
      </c>
      <c r="K1547" s="23" t="s">
        <v>15</v>
      </c>
    </row>
    <row r="1548" ht="22.5" customHeight="1">
      <c r="A1548" s="147">
        <v>46191.0</v>
      </c>
      <c r="B1548" s="15">
        <v>46190.0</v>
      </c>
      <c r="C1548" s="44">
        <v>42614.0</v>
      </c>
      <c r="D1548" s="181" t="s">
        <v>34543</v>
      </c>
      <c r="E1548" s="100"/>
      <c r="F1548" s="112" t="str">
        <f t="shared" si="1"/>
        <v>MARÍA SOLEDAD GONZÁLEZ NEVES </v>
      </c>
      <c r="G1548" s="100" t="s">
        <v>34544</v>
      </c>
      <c r="H1548" s="39" t="s">
        <v>12</v>
      </c>
      <c r="I1548" s="27"/>
      <c r="J1548" s="189" t="s">
        <v>17</v>
      </c>
      <c r="K1548" s="23" t="s">
        <v>15</v>
      </c>
    </row>
    <row r="1549" ht="22.5" customHeight="1">
      <c r="A1549" s="147">
        <v>46191.0</v>
      </c>
      <c r="B1549" s="15">
        <v>46190.0</v>
      </c>
      <c r="C1549" s="44">
        <v>45444.0</v>
      </c>
      <c r="D1549" s="181" t="s">
        <v>34545</v>
      </c>
      <c r="E1549" s="100"/>
      <c r="F1549" s="112" t="str">
        <f t="shared" si="1"/>
        <v>EDUARDO JESUS CACERES GONZALEZ </v>
      </c>
      <c r="G1549" s="100" t="s">
        <v>34546</v>
      </c>
      <c r="H1549" s="39" t="s">
        <v>12</v>
      </c>
      <c r="I1549" s="27"/>
      <c r="J1549" s="189" t="s">
        <v>17</v>
      </c>
      <c r="K1549" s="23" t="s">
        <v>15</v>
      </c>
    </row>
    <row r="1550" ht="22.5" customHeight="1">
      <c r="A1550" s="147">
        <v>46191.0</v>
      </c>
      <c r="B1550" s="15">
        <v>46190.0</v>
      </c>
      <c r="C1550" s="44">
        <v>43556.0</v>
      </c>
      <c r="D1550" s="181" t="s">
        <v>34547</v>
      </c>
      <c r="E1550" s="100"/>
      <c r="F1550" s="112" t="str">
        <f t="shared" si="1"/>
        <v>JULIA ELENA HEIN PÉREZ </v>
      </c>
      <c r="G1550" s="100" t="s">
        <v>34548</v>
      </c>
      <c r="H1550" s="39" t="s">
        <v>12</v>
      </c>
      <c r="I1550" s="27"/>
      <c r="J1550" s="189" t="s">
        <v>17</v>
      </c>
      <c r="K1550" s="23" t="s">
        <v>15</v>
      </c>
    </row>
    <row r="1551" ht="22.5" customHeight="1">
      <c r="A1551" s="147">
        <v>46191.0</v>
      </c>
      <c r="B1551" s="46"/>
      <c r="C1551" s="44"/>
      <c r="D1551" s="181" t="s">
        <v>34549</v>
      </c>
      <c r="E1551" s="100"/>
      <c r="F1551" s="112" t="str">
        <f t="shared" si="1"/>
        <v>JUAN PABLO VALLEJO CORTÉS </v>
      </c>
      <c r="G1551" s="100" t="s">
        <v>34550</v>
      </c>
      <c r="H1551" s="190"/>
      <c r="I1551" s="27"/>
      <c r="J1551" s="191" t="s">
        <v>14</v>
      </c>
      <c r="K1551" s="28"/>
    </row>
    <row r="1552" ht="22.5" customHeight="1">
      <c r="A1552" s="147">
        <v>46191.0</v>
      </c>
      <c r="B1552" s="15">
        <v>46190.0</v>
      </c>
      <c r="C1552" s="44">
        <v>43739.0</v>
      </c>
      <c r="D1552" s="181" t="s">
        <v>34551</v>
      </c>
      <c r="E1552" s="100"/>
      <c r="F1552" s="112" t="str">
        <f t="shared" si="1"/>
        <v>CARLOS ALBERTO CORNEJO ALFARO </v>
      </c>
      <c r="G1552" s="100" t="s">
        <v>34552</v>
      </c>
      <c r="H1552" s="39" t="s">
        <v>12</v>
      </c>
      <c r="I1552" s="27"/>
      <c r="J1552" s="189" t="s">
        <v>17</v>
      </c>
      <c r="K1552" s="23" t="s">
        <v>15</v>
      </c>
    </row>
    <row r="1553" ht="22.5" customHeight="1">
      <c r="A1553" s="147">
        <v>46191.0</v>
      </c>
      <c r="B1553" s="15">
        <v>46191.0</v>
      </c>
      <c r="C1553" s="44">
        <v>38412.0</v>
      </c>
      <c r="D1553" s="181" t="s">
        <v>34553</v>
      </c>
      <c r="E1553" s="100"/>
      <c r="F1553" s="112" t="str">
        <f t="shared" si="1"/>
        <v>GERMÁN CARLOS LIMARÍ TORRES </v>
      </c>
      <c r="G1553" s="100" t="s">
        <v>34554</v>
      </c>
      <c r="H1553" s="39" t="s">
        <v>12</v>
      </c>
      <c r="I1553" s="27"/>
      <c r="J1553" s="189" t="s">
        <v>19</v>
      </c>
      <c r="K1553" s="23" t="s">
        <v>15</v>
      </c>
    </row>
    <row r="1554" ht="22.5" customHeight="1">
      <c r="A1554" s="147">
        <v>46191.0</v>
      </c>
      <c r="B1554" s="15"/>
      <c r="C1554" s="44" t="s">
        <v>232</v>
      </c>
      <c r="D1554" s="181" t="s">
        <v>34555</v>
      </c>
      <c r="E1554" s="100"/>
      <c r="F1554" s="112" t="str">
        <f t="shared" si="1"/>
        <v>NATHALY ANDREA SOTO FELVOR </v>
      </c>
      <c r="G1554" s="100" t="s">
        <v>23645</v>
      </c>
      <c r="H1554" s="39" t="s">
        <v>12</v>
      </c>
      <c r="I1554" s="27"/>
      <c r="J1554" s="189" t="s">
        <v>26</v>
      </c>
      <c r="K1554" s="28"/>
    </row>
    <row r="1555" ht="22.5" customHeight="1">
      <c r="A1555" s="147">
        <v>46191.0</v>
      </c>
      <c r="B1555" s="15">
        <v>46190.0</v>
      </c>
      <c r="C1555" s="44">
        <v>44228.0</v>
      </c>
      <c r="D1555" s="181" t="s">
        <v>34556</v>
      </c>
      <c r="E1555" s="100"/>
      <c r="F1555" s="112" t="str">
        <f t="shared" si="1"/>
        <v>HANS GERHARD GUNTHER REYES </v>
      </c>
      <c r="G1555" s="100" t="s">
        <v>34557</v>
      </c>
      <c r="H1555" s="39" t="s">
        <v>12</v>
      </c>
      <c r="I1555" s="27"/>
      <c r="J1555" s="189" t="s">
        <v>17</v>
      </c>
      <c r="K1555" s="23" t="s">
        <v>15</v>
      </c>
    </row>
    <row r="1556" ht="22.5" customHeight="1">
      <c r="A1556" s="147">
        <v>46191.0</v>
      </c>
      <c r="B1556" s="15">
        <v>46191.0</v>
      </c>
      <c r="C1556" s="44">
        <v>42309.0</v>
      </c>
      <c r="D1556" s="181" t="s">
        <v>34558</v>
      </c>
      <c r="E1556" s="100"/>
      <c r="F1556" s="112" t="str">
        <f t="shared" si="1"/>
        <v>VIVIANA ELENA EMMA OLGUÍN VARGAS </v>
      </c>
      <c r="G1556" s="100" t="s">
        <v>34559</v>
      </c>
      <c r="H1556" s="39" t="s">
        <v>12</v>
      </c>
      <c r="I1556" s="27"/>
      <c r="J1556" s="189" t="s">
        <v>17</v>
      </c>
      <c r="K1556" s="23" t="s">
        <v>15</v>
      </c>
    </row>
    <row r="1557" ht="22.5" customHeight="1">
      <c r="A1557" s="147">
        <v>46191.0</v>
      </c>
      <c r="B1557" s="15">
        <v>46191.0</v>
      </c>
      <c r="C1557" s="44">
        <v>43739.0</v>
      </c>
      <c r="D1557" s="181" t="s">
        <v>34560</v>
      </c>
      <c r="E1557" s="100"/>
      <c r="F1557" s="112" t="str">
        <f t="shared" si="1"/>
        <v>FELIPE ANDRÉS GONZÁLEZ LATOJA </v>
      </c>
      <c r="G1557" s="100" t="s">
        <v>34561</v>
      </c>
      <c r="H1557" s="190"/>
      <c r="I1557" s="27"/>
      <c r="J1557" s="189" t="s">
        <v>17</v>
      </c>
      <c r="K1557" s="28"/>
    </row>
    <row r="1558" ht="22.5" customHeight="1">
      <c r="A1558" s="147">
        <v>46191.0</v>
      </c>
      <c r="B1558" s="15">
        <v>46191.0</v>
      </c>
      <c r="C1558" s="44">
        <v>44682.0</v>
      </c>
      <c r="D1558" s="181" t="s">
        <v>34562</v>
      </c>
      <c r="E1558" s="100"/>
      <c r="F1558" s="112" t="str">
        <f t="shared" si="1"/>
        <v>CARLOS DAVID PINTO PAREDES </v>
      </c>
      <c r="G1558" s="100" t="s">
        <v>34563</v>
      </c>
      <c r="H1558" s="39" t="s">
        <v>12</v>
      </c>
      <c r="I1558" s="27"/>
      <c r="J1558" s="189" t="s">
        <v>17</v>
      </c>
      <c r="K1558" s="23" t="s">
        <v>20</v>
      </c>
    </row>
    <row r="1559" ht="22.5" customHeight="1">
      <c r="A1559" s="147">
        <v>46191.0</v>
      </c>
      <c r="B1559" s="15"/>
      <c r="C1559" s="44" t="s">
        <v>106</v>
      </c>
      <c r="D1559" s="181" t="s">
        <v>34564</v>
      </c>
      <c r="E1559" s="100"/>
      <c r="F1559" s="112" t="str">
        <f t="shared" si="1"/>
        <v>NICOLÁS PATRICIO GUERRA LEÓN </v>
      </c>
      <c r="G1559" s="100" t="s">
        <v>34565</v>
      </c>
      <c r="H1559" s="39" t="s">
        <v>12</v>
      </c>
      <c r="I1559" s="27"/>
      <c r="J1559" s="189" t="s">
        <v>26</v>
      </c>
      <c r="K1559" s="28"/>
    </row>
    <row r="1560" ht="22.5" customHeight="1">
      <c r="A1560" s="147">
        <v>46191.0</v>
      </c>
      <c r="B1560" s="15"/>
      <c r="C1560" s="44"/>
      <c r="D1560" s="181" t="s">
        <v>34566</v>
      </c>
      <c r="E1560" s="100"/>
      <c r="F1560" s="112" t="str">
        <f t="shared" si="1"/>
        <v>CAMILA VIVIANA VILLALOBOS ROZAS </v>
      </c>
      <c r="G1560" s="100" t="s">
        <v>34567</v>
      </c>
      <c r="H1560" s="39" t="s">
        <v>12</v>
      </c>
      <c r="I1560" s="27"/>
      <c r="J1560" s="191" t="s">
        <v>14</v>
      </c>
      <c r="K1560" s="23"/>
    </row>
    <row r="1561" ht="22.5" customHeight="1">
      <c r="A1561" s="147">
        <v>46191.0</v>
      </c>
      <c r="B1561" s="15"/>
      <c r="C1561" s="44"/>
      <c r="D1561" s="181" t="s">
        <v>34568</v>
      </c>
      <c r="E1561" s="100"/>
      <c r="F1561" s="112" t="str">
        <f t="shared" si="1"/>
        <v>BRENDA DANIELA ESPINOZA MORALES </v>
      </c>
      <c r="G1561" s="100" t="s">
        <v>5594</v>
      </c>
      <c r="H1561" s="190"/>
      <c r="I1561" s="27"/>
      <c r="J1561" s="189" t="s">
        <v>14</v>
      </c>
      <c r="K1561" s="28"/>
    </row>
    <row r="1562" ht="22.5" customHeight="1">
      <c r="A1562" s="147">
        <v>46191.0</v>
      </c>
      <c r="B1562" s="15"/>
      <c r="C1562" s="46" t="s">
        <v>228</v>
      </c>
      <c r="D1562" s="181" t="s">
        <v>24191</v>
      </c>
      <c r="E1562" s="100"/>
      <c r="F1562" s="112" t="str">
        <f t="shared" si="1"/>
        <v>DANIELA ESMERALDA SILVA JOHNSON </v>
      </c>
      <c r="G1562" s="100" t="s">
        <v>24192</v>
      </c>
      <c r="H1562" s="39" t="s">
        <v>12</v>
      </c>
      <c r="I1562" s="27"/>
      <c r="J1562" s="189" t="s">
        <v>21</v>
      </c>
      <c r="K1562" s="23" t="s">
        <v>15</v>
      </c>
    </row>
    <row r="1563" ht="22.5" customHeight="1">
      <c r="A1563" s="147">
        <v>46191.0</v>
      </c>
      <c r="B1563" s="15"/>
      <c r="C1563" s="46" t="s">
        <v>1337</v>
      </c>
      <c r="D1563" s="181" t="s">
        <v>34569</v>
      </c>
      <c r="E1563" s="100"/>
      <c r="F1563" s="112" t="str">
        <f t="shared" si="1"/>
        <v>ERCILIA ROSA ALVEAR ZAMORANO </v>
      </c>
      <c r="G1563" s="100" t="s">
        <v>34570</v>
      </c>
      <c r="H1563" s="39" t="s">
        <v>12</v>
      </c>
      <c r="I1563" s="27"/>
      <c r="J1563" s="189" t="s">
        <v>26</v>
      </c>
      <c r="K1563" s="28"/>
    </row>
    <row r="1564" ht="22.5" customHeight="1">
      <c r="A1564" s="147">
        <v>46191.0</v>
      </c>
      <c r="B1564" s="15"/>
      <c r="C1564" s="44">
        <v>44621.0</v>
      </c>
      <c r="D1564" s="181" t="s">
        <v>34571</v>
      </c>
      <c r="E1564" s="100"/>
      <c r="F1564" s="112" t="str">
        <f t="shared" si="1"/>
        <v>HÉCTOR MANUEL TORRES TRONCOSO </v>
      </c>
      <c r="G1564" s="100" t="s">
        <v>34572</v>
      </c>
      <c r="H1564" s="190"/>
      <c r="I1564" s="27"/>
      <c r="J1564" s="189" t="s">
        <v>17</v>
      </c>
      <c r="K1564" s="28"/>
    </row>
    <row r="1565" ht="22.5" customHeight="1">
      <c r="A1565" s="147">
        <v>46191.0</v>
      </c>
      <c r="B1565" s="15"/>
      <c r="C1565" s="44"/>
      <c r="D1565" s="181" t="s">
        <v>34573</v>
      </c>
      <c r="E1565" s="100" t="s">
        <v>34574</v>
      </c>
      <c r="F1565" s="112" t="str">
        <f t="shared" si="1"/>
        <v>LUCAS BENJAMIN SALAS GONZALEZ</v>
      </c>
      <c r="G1565" s="100" t="s">
        <v>34575</v>
      </c>
      <c r="H1565" s="39" t="s">
        <v>12</v>
      </c>
      <c r="I1565" s="27"/>
      <c r="J1565" s="189" t="s">
        <v>14</v>
      </c>
      <c r="K1565" s="28"/>
    </row>
    <row r="1566" ht="22.5" customHeight="1">
      <c r="A1566" s="147">
        <v>46192.0</v>
      </c>
      <c r="B1566" s="15"/>
      <c r="C1566" s="44"/>
      <c r="D1566" s="181" t="s">
        <v>29116</v>
      </c>
      <c r="E1566" s="100"/>
      <c r="F1566" s="112" t="str">
        <f t="shared" si="1"/>
        <v>BENJAMÍN ANDRÉS ULLOA CASTRO </v>
      </c>
      <c r="G1566" s="100" t="s">
        <v>29117</v>
      </c>
      <c r="H1566" s="39" t="s">
        <v>12</v>
      </c>
      <c r="I1566" s="27"/>
      <c r="J1566" s="191" t="s">
        <v>14</v>
      </c>
      <c r="K1566" s="28"/>
    </row>
    <row r="1567" ht="22.5" customHeight="1">
      <c r="A1567" s="147">
        <v>46192.0</v>
      </c>
      <c r="B1567" s="15"/>
      <c r="C1567" s="44"/>
      <c r="D1567" s="181" t="s">
        <v>34576</v>
      </c>
      <c r="E1567" s="100"/>
      <c r="F1567" s="112" t="str">
        <f t="shared" si="1"/>
        <v>FRANCISCA CATALINA GONZÁLEZ ALBURQUENQUE </v>
      </c>
      <c r="G1567" s="100" t="s">
        <v>34577</v>
      </c>
      <c r="H1567" s="39" t="s">
        <v>12</v>
      </c>
      <c r="I1567" s="27"/>
      <c r="J1567" s="189" t="s">
        <v>14</v>
      </c>
      <c r="K1567" s="28"/>
    </row>
    <row r="1568" ht="22.5" customHeight="1">
      <c r="A1568" s="147">
        <v>46192.0</v>
      </c>
      <c r="B1568" s="15">
        <v>46150.0</v>
      </c>
      <c r="C1568" s="44">
        <v>43800.0</v>
      </c>
      <c r="D1568" s="181" t="s">
        <v>34578</v>
      </c>
      <c r="E1568" s="100"/>
      <c r="F1568" s="112" t="str">
        <f t="shared" si="1"/>
        <v>ERICK GONZALO CARMONA BAEZ </v>
      </c>
      <c r="G1568" s="100" t="s">
        <v>34579</v>
      </c>
      <c r="H1568" s="39" t="s">
        <v>12</v>
      </c>
      <c r="I1568" s="27"/>
      <c r="J1568" s="189" t="s">
        <v>17</v>
      </c>
      <c r="K1568" s="23" t="s">
        <v>15</v>
      </c>
    </row>
    <row r="1569" ht="22.5" customHeight="1">
      <c r="A1569" s="147">
        <v>46192.0</v>
      </c>
      <c r="B1569" s="15"/>
      <c r="C1569" s="44"/>
      <c r="D1569" s="181" t="s">
        <v>34580</v>
      </c>
      <c r="E1569" s="100"/>
      <c r="F1569" s="112" t="str">
        <f t="shared" si="1"/>
        <v>VIVIANA MICAELA DEL CARMEN ESCOBAR PEÑA </v>
      </c>
      <c r="G1569" s="100" t="s">
        <v>34581</v>
      </c>
      <c r="H1569" s="39" t="s">
        <v>12</v>
      </c>
      <c r="I1569" s="27"/>
      <c r="J1569" s="189" t="s">
        <v>21</v>
      </c>
      <c r="K1569" s="23" t="s">
        <v>15</v>
      </c>
    </row>
    <row r="1570" ht="22.5" customHeight="1">
      <c r="A1570" s="147">
        <v>46192.0</v>
      </c>
      <c r="B1570" s="15"/>
      <c r="C1570" s="44"/>
      <c r="D1570" s="181" t="s">
        <v>34582</v>
      </c>
      <c r="E1570" s="100"/>
      <c r="F1570" s="112" t="str">
        <f t="shared" si="1"/>
        <v>STEFANY ANDREA ABAYAY JIMÉNEZ </v>
      </c>
      <c r="G1570" s="100" t="s">
        <v>34583</v>
      </c>
      <c r="H1570" s="39" t="s">
        <v>12</v>
      </c>
      <c r="I1570" s="27"/>
      <c r="J1570" s="189" t="s">
        <v>14</v>
      </c>
      <c r="K1570" s="28"/>
    </row>
    <row r="1571" ht="22.5" customHeight="1">
      <c r="A1571" s="147">
        <v>46192.0</v>
      </c>
      <c r="B1571" s="15">
        <v>46185.0</v>
      </c>
      <c r="C1571" s="44">
        <v>44774.0</v>
      </c>
      <c r="D1571" s="181" t="s">
        <v>34584</v>
      </c>
      <c r="E1571" s="100"/>
      <c r="F1571" s="112" t="str">
        <f t="shared" si="1"/>
        <v>IGNACIO ANDRÉS VALDOVINO PEDREROS </v>
      </c>
      <c r="G1571" s="100" t="s">
        <v>34585</v>
      </c>
      <c r="H1571" s="190"/>
      <c r="I1571" s="27"/>
      <c r="J1571" s="189" t="s">
        <v>17</v>
      </c>
      <c r="K1571" s="28"/>
    </row>
    <row r="1572" ht="22.5" customHeight="1">
      <c r="A1572" s="147">
        <v>46192.0</v>
      </c>
      <c r="B1572" s="15">
        <v>46184.0</v>
      </c>
      <c r="C1572" s="44">
        <v>43739.0</v>
      </c>
      <c r="D1572" s="181" t="s">
        <v>34586</v>
      </c>
      <c r="E1572" s="100"/>
      <c r="F1572" s="112" t="str">
        <f t="shared" si="1"/>
        <v>FRANK ARIEL FLORES CANALES </v>
      </c>
      <c r="G1572" s="100" t="s">
        <v>34587</v>
      </c>
      <c r="H1572" s="190"/>
      <c r="I1572" s="27"/>
      <c r="J1572" s="189" t="s">
        <v>17</v>
      </c>
      <c r="K1572" s="28"/>
    </row>
    <row r="1573" ht="22.5" customHeight="1">
      <c r="A1573" s="147">
        <v>46192.0</v>
      </c>
      <c r="B1573" s="15"/>
      <c r="C1573" s="44">
        <v>39022.0</v>
      </c>
      <c r="D1573" s="181" t="s">
        <v>25103</v>
      </c>
      <c r="E1573" s="100"/>
      <c r="F1573" s="112" t="str">
        <f t="shared" si="1"/>
        <v>MARCELA PAOLA ZAVALA ZAMORANO </v>
      </c>
      <c r="G1573" s="100" t="s">
        <v>25104</v>
      </c>
      <c r="H1573" s="190"/>
      <c r="I1573" s="27"/>
      <c r="J1573" s="189" t="s">
        <v>19</v>
      </c>
      <c r="K1573" s="28"/>
    </row>
    <row r="1574" ht="22.5" customHeight="1">
      <c r="A1574" s="147">
        <v>46192.0</v>
      </c>
      <c r="B1574" s="46"/>
      <c r="C1574" s="44"/>
      <c r="D1574" s="181" t="s">
        <v>34588</v>
      </c>
      <c r="E1574" s="100"/>
      <c r="F1574" s="112" t="str">
        <f t="shared" si="1"/>
        <v>DAFNE ANDREA GARRIDO GUTIÉRREZ </v>
      </c>
      <c r="G1574" s="100" t="s">
        <v>34589</v>
      </c>
      <c r="H1574" s="39" t="s">
        <v>12</v>
      </c>
      <c r="I1574" s="27"/>
      <c r="J1574" s="191" t="s">
        <v>14</v>
      </c>
      <c r="K1574" s="28"/>
    </row>
    <row r="1575" ht="22.5" customHeight="1">
      <c r="A1575" s="147">
        <v>46192.0</v>
      </c>
      <c r="B1575" s="15"/>
      <c r="C1575" s="44"/>
      <c r="D1575" s="181" t="s">
        <v>34590</v>
      </c>
      <c r="E1575" s="100"/>
      <c r="F1575" s="112" t="str">
        <f t="shared" si="1"/>
        <v>NOT SPECIFIED YET </v>
      </c>
      <c r="G1575" s="100" t="s">
        <v>34591</v>
      </c>
      <c r="H1575" s="190"/>
      <c r="I1575" s="27"/>
      <c r="J1575" s="191" t="s">
        <v>14</v>
      </c>
      <c r="K1575" s="28"/>
    </row>
    <row r="1576" ht="22.5" customHeight="1">
      <c r="A1576" s="147">
        <v>46192.0</v>
      </c>
      <c r="B1576" s="15">
        <v>46156.0</v>
      </c>
      <c r="C1576" s="44">
        <v>43678.0</v>
      </c>
      <c r="D1576" s="181" t="s">
        <v>34592</v>
      </c>
      <c r="E1576" s="100"/>
      <c r="F1576" s="112" t="str">
        <f t="shared" si="1"/>
        <v>CARLOS ALBERTO MONTIEL SEPULVEDA </v>
      </c>
      <c r="G1576" s="100" t="s">
        <v>34593</v>
      </c>
      <c r="H1576" s="39" t="s">
        <v>12</v>
      </c>
      <c r="I1576" s="27"/>
      <c r="J1576" s="189" t="s">
        <v>17</v>
      </c>
      <c r="K1576" s="23" t="s">
        <v>20</v>
      </c>
    </row>
    <row r="1577" ht="22.5" customHeight="1">
      <c r="A1577" s="147">
        <v>46192.0</v>
      </c>
      <c r="B1577" s="15">
        <v>46157.0</v>
      </c>
      <c r="C1577" s="44">
        <v>43344.0</v>
      </c>
      <c r="D1577" s="181" t="s">
        <v>34594</v>
      </c>
      <c r="E1577" s="100"/>
      <c r="F1577" s="112" t="str">
        <f t="shared" si="1"/>
        <v>MIGUEL ANGEL ROJAS BELLO </v>
      </c>
      <c r="G1577" s="100" t="s">
        <v>34595</v>
      </c>
      <c r="H1577" s="39" t="s">
        <v>12</v>
      </c>
      <c r="I1577" s="27"/>
      <c r="J1577" s="189" t="s">
        <v>17</v>
      </c>
      <c r="K1577" s="23" t="s">
        <v>15</v>
      </c>
    </row>
    <row r="1578" ht="22.5" customHeight="1">
      <c r="A1578" s="147">
        <v>46192.0</v>
      </c>
      <c r="B1578" s="15">
        <v>46162.0</v>
      </c>
      <c r="C1578" s="44">
        <v>43862.0</v>
      </c>
      <c r="D1578" s="181" t="s">
        <v>34596</v>
      </c>
      <c r="E1578" s="100"/>
      <c r="F1578" s="112" t="str">
        <f t="shared" si="1"/>
        <v>RICARDO HERNÁN SANDOVAL PÁEZ </v>
      </c>
      <c r="G1578" s="100" t="s">
        <v>34597</v>
      </c>
      <c r="H1578" s="39" t="s">
        <v>12</v>
      </c>
      <c r="I1578" s="27"/>
      <c r="J1578" s="189" t="s">
        <v>17</v>
      </c>
      <c r="K1578" s="23" t="s">
        <v>15</v>
      </c>
    </row>
    <row r="1579" ht="22.5" customHeight="1">
      <c r="A1579" s="147">
        <v>46192.0</v>
      </c>
      <c r="B1579" s="15">
        <v>46170.0</v>
      </c>
      <c r="C1579" s="44">
        <v>42522.0</v>
      </c>
      <c r="D1579" s="181" t="s">
        <v>34598</v>
      </c>
      <c r="E1579" s="100"/>
      <c r="F1579" s="112" t="str">
        <f t="shared" si="1"/>
        <v>LUIS RODOLFO HENRIQUEZ JORQUERA </v>
      </c>
      <c r="G1579" s="100" t="s">
        <v>34599</v>
      </c>
      <c r="H1579" s="39" t="s">
        <v>12</v>
      </c>
      <c r="I1579" s="27"/>
      <c r="J1579" s="189" t="s">
        <v>19</v>
      </c>
      <c r="K1579" s="23" t="s">
        <v>15</v>
      </c>
    </row>
    <row r="1580" ht="22.5" customHeight="1">
      <c r="A1580" s="147">
        <v>46192.0</v>
      </c>
      <c r="B1580" s="15">
        <v>46175.0</v>
      </c>
      <c r="C1580" s="44">
        <v>42614.0</v>
      </c>
      <c r="D1580" s="181" t="s">
        <v>34600</v>
      </c>
      <c r="E1580" s="100"/>
      <c r="F1580" s="112" t="str">
        <f t="shared" si="1"/>
        <v>RENZO LUIS TOBAR LÓPEZ </v>
      </c>
      <c r="G1580" s="100" t="s">
        <v>34601</v>
      </c>
      <c r="H1580" s="190"/>
      <c r="I1580" s="27"/>
      <c r="J1580" s="189" t="s">
        <v>17</v>
      </c>
      <c r="K1580" s="28"/>
    </row>
    <row r="1581" ht="22.5" customHeight="1">
      <c r="A1581" s="147">
        <v>46192.0</v>
      </c>
      <c r="B1581" s="15">
        <v>46175.0</v>
      </c>
      <c r="C1581" s="44">
        <v>43709.0</v>
      </c>
      <c r="D1581" s="181" t="s">
        <v>34602</v>
      </c>
      <c r="E1581" s="100"/>
      <c r="F1581" s="112" t="str">
        <f t="shared" si="1"/>
        <v>DUBILI ELIANA COFRÉ CORVALÁN </v>
      </c>
      <c r="G1581" s="100" t="s">
        <v>34603</v>
      </c>
      <c r="H1581" s="39" t="s">
        <v>12</v>
      </c>
      <c r="I1581" s="27"/>
      <c r="J1581" s="189" t="s">
        <v>17</v>
      </c>
      <c r="K1581" s="23" t="s">
        <v>15</v>
      </c>
    </row>
    <row r="1582" ht="22.5" customHeight="1">
      <c r="A1582" s="147">
        <v>46192.0</v>
      </c>
      <c r="B1582" s="15">
        <v>46175.0</v>
      </c>
      <c r="C1582" s="44">
        <v>43678.0</v>
      </c>
      <c r="D1582" s="181" t="s">
        <v>34604</v>
      </c>
      <c r="E1582" s="100"/>
      <c r="F1582" s="112" t="str">
        <f t="shared" si="1"/>
        <v>FRANCISCO JAVIER PRADO CATALDO </v>
      </c>
      <c r="G1582" s="100" t="s">
        <v>34605</v>
      </c>
      <c r="H1582" s="39" t="s">
        <v>12</v>
      </c>
      <c r="I1582" s="27"/>
      <c r="J1582" s="189" t="s">
        <v>17</v>
      </c>
      <c r="K1582" s="23"/>
    </row>
    <row r="1583" ht="22.5" customHeight="1">
      <c r="A1583" s="147">
        <v>46192.0</v>
      </c>
      <c r="B1583" s="15">
        <v>46175.0</v>
      </c>
      <c r="C1583" s="44">
        <v>45597.0</v>
      </c>
      <c r="D1583" s="181" t="s">
        <v>34606</v>
      </c>
      <c r="E1583" s="100"/>
      <c r="F1583" s="112" t="str">
        <f t="shared" si="1"/>
        <v>GONZALO ANDRÉS CRISTÓBAL BELTRÁN URZÚA </v>
      </c>
      <c r="G1583" s="100" t="s">
        <v>34607</v>
      </c>
      <c r="H1583" s="39" t="s">
        <v>12</v>
      </c>
      <c r="I1583" s="27"/>
      <c r="J1583" s="189" t="s">
        <v>17</v>
      </c>
      <c r="K1583" s="23" t="s">
        <v>22</v>
      </c>
    </row>
    <row r="1584" ht="22.5" customHeight="1">
      <c r="A1584" s="147">
        <v>46192.0</v>
      </c>
      <c r="B1584" s="15">
        <v>46176.0</v>
      </c>
      <c r="C1584" s="44">
        <v>45444.0</v>
      </c>
      <c r="D1584" s="181" t="s">
        <v>34608</v>
      </c>
      <c r="E1584" s="100"/>
      <c r="F1584" s="112" t="str">
        <f t="shared" si="1"/>
        <v>ORLANDO DOMINGO NEIRA PECHONANTE </v>
      </c>
      <c r="G1584" s="100" t="s">
        <v>34609</v>
      </c>
      <c r="H1584" s="39" t="s">
        <v>12</v>
      </c>
      <c r="I1584" s="27"/>
      <c r="J1584" s="189" t="s">
        <v>17</v>
      </c>
      <c r="K1584" s="23" t="s">
        <v>15</v>
      </c>
    </row>
    <row r="1585" ht="22.5" customHeight="1">
      <c r="A1585" s="147">
        <v>46192.0</v>
      </c>
      <c r="B1585" s="15">
        <v>46176.0</v>
      </c>
      <c r="C1585" s="44">
        <v>43770.0</v>
      </c>
      <c r="D1585" s="181" t="s">
        <v>34610</v>
      </c>
      <c r="E1585" s="100"/>
      <c r="F1585" s="112" t="str">
        <f t="shared" si="1"/>
        <v>MARCO ANTONIO NIÑO BRIONES </v>
      </c>
      <c r="G1585" s="100" t="s">
        <v>34611</v>
      </c>
      <c r="H1585" s="39" t="s">
        <v>12</v>
      </c>
      <c r="I1585" s="27"/>
      <c r="J1585" s="189" t="s">
        <v>17</v>
      </c>
      <c r="K1585" s="23" t="s">
        <v>15</v>
      </c>
    </row>
    <row r="1586" ht="22.5" customHeight="1">
      <c r="A1586" s="147">
        <v>46192.0</v>
      </c>
      <c r="B1586" s="15">
        <v>46176.0</v>
      </c>
      <c r="C1586" s="44">
        <v>45139.0</v>
      </c>
      <c r="D1586" s="181" t="s">
        <v>34612</v>
      </c>
      <c r="E1586" s="100"/>
      <c r="F1586" s="112" t="str">
        <f t="shared" si="1"/>
        <v>ERIKA SANDRA BRAVO REYES </v>
      </c>
      <c r="G1586" s="100" t="s">
        <v>34613</v>
      </c>
      <c r="H1586" s="39" t="s">
        <v>12</v>
      </c>
      <c r="I1586" s="27"/>
      <c r="J1586" s="189" t="s">
        <v>17</v>
      </c>
      <c r="K1586" s="23" t="s">
        <v>15</v>
      </c>
    </row>
    <row r="1587" ht="22.5" customHeight="1">
      <c r="A1587" s="147">
        <v>46192.0</v>
      </c>
      <c r="B1587" s="15">
        <v>46176.0</v>
      </c>
      <c r="C1587" s="44">
        <v>43739.0</v>
      </c>
      <c r="D1587" s="181" t="s">
        <v>34614</v>
      </c>
      <c r="E1587" s="100"/>
      <c r="F1587" s="112" t="str">
        <f t="shared" si="1"/>
        <v>SERGIO MOISÉS HURTADO VEGA </v>
      </c>
      <c r="G1587" s="100" t="s">
        <v>34615</v>
      </c>
      <c r="H1587" s="39" t="s">
        <v>12</v>
      </c>
      <c r="I1587" s="27"/>
      <c r="J1587" s="189" t="s">
        <v>17</v>
      </c>
      <c r="K1587" s="23" t="s">
        <v>15</v>
      </c>
    </row>
    <row r="1588" ht="22.5" customHeight="1">
      <c r="A1588" s="147">
        <v>46192.0</v>
      </c>
      <c r="B1588" s="15">
        <v>46177.0</v>
      </c>
      <c r="C1588" s="44">
        <v>43586.0</v>
      </c>
      <c r="D1588" s="181" t="s">
        <v>34616</v>
      </c>
      <c r="E1588" s="100"/>
      <c r="F1588" s="112" t="str">
        <f t="shared" si="1"/>
        <v>JUAN ALBERTO FERNÁNDEZ ROSALES </v>
      </c>
      <c r="G1588" s="100" t="s">
        <v>34617</v>
      </c>
      <c r="H1588" s="39" t="s">
        <v>12</v>
      </c>
      <c r="I1588" s="27"/>
      <c r="J1588" s="189" t="s">
        <v>17</v>
      </c>
      <c r="K1588" s="23" t="s">
        <v>15</v>
      </c>
    </row>
    <row r="1589" ht="22.5" customHeight="1">
      <c r="A1589" s="147">
        <v>46192.0</v>
      </c>
      <c r="B1589" s="15">
        <v>46177.0</v>
      </c>
      <c r="C1589" s="44">
        <v>42917.0</v>
      </c>
      <c r="D1589" s="181" t="s">
        <v>34618</v>
      </c>
      <c r="E1589" s="100"/>
      <c r="F1589" s="112" t="str">
        <f t="shared" si="1"/>
        <v>JORGE ENRIQUE CASTAÑEDA VALENZUELA </v>
      </c>
      <c r="G1589" s="100" t="s">
        <v>34619</v>
      </c>
      <c r="H1589" s="39" t="s">
        <v>12</v>
      </c>
      <c r="I1589" s="27"/>
      <c r="J1589" s="189" t="s">
        <v>19</v>
      </c>
      <c r="K1589" s="28"/>
    </row>
    <row r="1590" ht="22.5" customHeight="1">
      <c r="A1590" s="147">
        <v>46192.0</v>
      </c>
      <c r="B1590" s="15">
        <v>46177.0</v>
      </c>
      <c r="C1590" s="44">
        <v>41944.0</v>
      </c>
      <c r="D1590" s="181" t="s">
        <v>34620</v>
      </c>
      <c r="E1590" s="100"/>
      <c r="F1590" s="112" t="str">
        <f t="shared" si="1"/>
        <v>DANIELA ALEJANDRA GÓMEZ PARRAGUEZ </v>
      </c>
      <c r="G1590" s="100" t="s">
        <v>34621</v>
      </c>
      <c r="H1590" s="39" t="s">
        <v>12</v>
      </c>
      <c r="I1590" s="27"/>
      <c r="J1590" s="189" t="s">
        <v>19</v>
      </c>
      <c r="K1590" s="23" t="s">
        <v>15</v>
      </c>
    </row>
    <row r="1591" ht="22.5" customHeight="1">
      <c r="A1591" s="147">
        <v>46192.0</v>
      </c>
      <c r="B1591" s="15">
        <v>46177.0</v>
      </c>
      <c r="C1591" s="44">
        <v>45292.0</v>
      </c>
      <c r="D1591" s="181" t="s">
        <v>34622</v>
      </c>
      <c r="E1591" s="100"/>
      <c r="F1591" s="112" t="str">
        <f t="shared" si="1"/>
        <v>OSCAR REGINO ESPINOZA NEIRA </v>
      </c>
      <c r="G1591" s="100" t="s">
        <v>34623</v>
      </c>
      <c r="H1591" s="39" t="s">
        <v>12</v>
      </c>
      <c r="I1591" s="27"/>
      <c r="J1591" s="189" t="s">
        <v>19</v>
      </c>
      <c r="K1591" s="23" t="s">
        <v>15</v>
      </c>
    </row>
    <row r="1592" ht="22.5" customHeight="1">
      <c r="A1592" s="147">
        <v>46192.0</v>
      </c>
      <c r="B1592" s="15">
        <v>46177.0</v>
      </c>
      <c r="C1592" s="44">
        <v>43647.0</v>
      </c>
      <c r="D1592" s="181" t="s">
        <v>34624</v>
      </c>
      <c r="E1592" s="100"/>
      <c r="F1592" s="112" t="str">
        <f t="shared" si="1"/>
        <v>HEIDY TAMARA MOREL DOMINGUEZ </v>
      </c>
      <c r="G1592" s="100" t="s">
        <v>34625</v>
      </c>
      <c r="H1592" s="39" t="s">
        <v>12</v>
      </c>
      <c r="I1592" s="27"/>
      <c r="J1592" s="189" t="s">
        <v>17</v>
      </c>
      <c r="K1592" s="23" t="s">
        <v>15</v>
      </c>
    </row>
    <row r="1593" ht="22.5" customHeight="1">
      <c r="A1593" s="147">
        <v>46192.0</v>
      </c>
      <c r="B1593" s="15">
        <v>46177.0</v>
      </c>
      <c r="C1593" s="44">
        <v>44621.0</v>
      </c>
      <c r="D1593" s="181" t="s">
        <v>34626</v>
      </c>
      <c r="E1593" s="100"/>
      <c r="F1593" s="112" t="str">
        <f t="shared" si="1"/>
        <v>EDISON ALONSO PAZ TRUJILLO </v>
      </c>
      <c r="G1593" s="100" t="s">
        <v>34627</v>
      </c>
      <c r="H1593" s="39" t="s">
        <v>12</v>
      </c>
      <c r="I1593" s="27"/>
      <c r="J1593" s="189" t="s">
        <v>17</v>
      </c>
      <c r="K1593" s="23" t="s">
        <v>15</v>
      </c>
    </row>
    <row r="1594" ht="22.5" customHeight="1">
      <c r="A1594" s="147">
        <v>46192.0</v>
      </c>
      <c r="B1594" s="15">
        <v>46178.0</v>
      </c>
      <c r="C1594" s="44">
        <v>44621.0</v>
      </c>
      <c r="D1594" s="181" t="s">
        <v>34628</v>
      </c>
      <c r="E1594" s="100"/>
      <c r="F1594" s="112" t="str">
        <f t="shared" si="1"/>
        <v>MOISÉS ALEJANDRO GUTIÉRREZ CÉSPEDES </v>
      </c>
      <c r="G1594" s="100" t="s">
        <v>34629</v>
      </c>
      <c r="H1594" s="39" t="s">
        <v>12</v>
      </c>
      <c r="I1594" s="27"/>
      <c r="J1594" s="189" t="s">
        <v>17</v>
      </c>
      <c r="K1594" s="23" t="s">
        <v>15</v>
      </c>
    </row>
    <row r="1595" ht="22.5" customHeight="1">
      <c r="A1595" s="147">
        <v>46192.0</v>
      </c>
      <c r="B1595" s="15">
        <v>46178.0</v>
      </c>
      <c r="C1595" s="44">
        <v>45474.0</v>
      </c>
      <c r="D1595" s="181" t="s">
        <v>34630</v>
      </c>
      <c r="E1595" s="100"/>
      <c r="F1595" s="112" t="str">
        <f t="shared" si="1"/>
        <v>HUGO ARIEL GONZÁLEZ BARRAZA </v>
      </c>
      <c r="G1595" s="100" t="s">
        <v>34631</v>
      </c>
      <c r="H1595" s="39" t="s">
        <v>12</v>
      </c>
      <c r="I1595" s="27"/>
      <c r="J1595" s="189" t="s">
        <v>17</v>
      </c>
      <c r="K1595" s="23" t="s">
        <v>15</v>
      </c>
    </row>
    <row r="1596" ht="22.5" customHeight="1">
      <c r="A1596" s="147">
        <v>46192.0</v>
      </c>
      <c r="B1596" s="15">
        <v>46178.0</v>
      </c>
      <c r="C1596" s="44">
        <v>43891.0</v>
      </c>
      <c r="D1596" s="181" t="s">
        <v>34632</v>
      </c>
      <c r="E1596" s="100"/>
      <c r="F1596" s="112" t="str">
        <f t="shared" si="1"/>
        <v>PEDRO EDUARDO CALDERÓN AHUMADA </v>
      </c>
      <c r="G1596" s="100" t="s">
        <v>34633</v>
      </c>
      <c r="H1596" s="39" t="s">
        <v>12</v>
      </c>
      <c r="I1596" s="27"/>
      <c r="J1596" s="189" t="s">
        <v>17</v>
      </c>
      <c r="K1596" s="23" t="s">
        <v>15</v>
      </c>
    </row>
    <row r="1597" ht="22.5" customHeight="1">
      <c r="A1597" s="147">
        <v>46192.0</v>
      </c>
      <c r="B1597" s="15">
        <v>46178.0</v>
      </c>
      <c r="C1597" s="44">
        <v>44713.0</v>
      </c>
      <c r="D1597" s="181" t="s">
        <v>34634</v>
      </c>
      <c r="E1597" s="100"/>
      <c r="F1597" s="112" t="str">
        <f t="shared" si="1"/>
        <v>JOSÉ FELIPE NARANJO GALLARDO </v>
      </c>
      <c r="G1597" s="100" t="s">
        <v>34635</v>
      </c>
      <c r="H1597" s="39" t="s">
        <v>12</v>
      </c>
      <c r="I1597" s="27"/>
      <c r="J1597" s="189" t="s">
        <v>17</v>
      </c>
      <c r="K1597" s="23" t="s">
        <v>15</v>
      </c>
    </row>
    <row r="1598" ht="22.5" customHeight="1">
      <c r="A1598" s="147">
        <v>46192.0</v>
      </c>
      <c r="B1598" s="15">
        <v>46178.0</v>
      </c>
      <c r="C1598" s="44">
        <v>44866.0</v>
      </c>
      <c r="D1598" s="181" t="s">
        <v>34636</v>
      </c>
      <c r="E1598" s="100"/>
      <c r="F1598" s="112" t="str">
        <f t="shared" si="1"/>
        <v>BETTY MAFALI QUIROZ ARGÜELLO </v>
      </c>
      <c r="G1598" s="100" t="s">
        <v>34637</v>
      </c>
      <c r="H1598" s="39" t="s">
        <v>12</v>
      </c>
      <c r="I1598" s="27"/>
      <c r="J1598" s="189" t="s">
        <v>17</v>
      </c>
      <c r="K1598" s="23" t="s">
        <v>15</v>
      </c>
    </row>
    <row r="1599" ht="22.5" customHeight="1">
      <c r="A1599" s="147">
        <v>46192.0</v>
      </c>
      <c r="B1599" s="15">
        <v>46181.0</v>
      </c>
      <c r="C1599" s="44">
        <v>45901.0</v>
      </c>
      <c r="D1599" s="181" t="s">
        <v>34638</v>
      </c>
      <c r="E1599" s="100"/>
      <c r="F1599" s="112" t="str">
        <f t="shared" si="1"/>
        <v>KAROL GUIDO ARAVENA HERRERA </v>
      </c>
      <c r="G1599" s="100" t="s">
        <v>34639</v>
      </c>
      <c r="H1599" s="190"/>
      <c r="I1599" s="27"/>
      <c r="J1599" s="189" t="s">
        <v>19</v>
      </c>
      <c r="K1599" s="28"/>
    </row>
    <row r="1600" ht="22.5" customHeight="1">
      <c r="A1600" s="147">
        <v>46192.0</v>
      </c>
      <c r="B1600" s="15">
        <v>46181.0</v>
      </c>
      <c r="C1600" s="44">
        <v>44652.0</v>
      </c>
      <c r="D1600" s="181" t="s">
        <v>34640</v>
      </c>
      <c r="E1600" s="100"/>
      <c r="F1600" s="112" t="str">
        <f t="shared" si="1"/>
        <v>ANDRÉS DIÓGENES LAURI ROZAS </v>
      </c>
      <c r="G1600" s="100" t="s">
        <v>34641</v>
      </c>
      <c r="H1600" s="39" t="s">
        <v>12</v>
      </c>
      <c r="I1600" s="27"/>
      <c r="J1600" s="189" t="s">
        <v>17</v>
      </c>
      <c r="K1600" s="23" t="s">
        <v>15</v>
      </c>
    </row>
    <row r="1601" ht="22.5" customHeight="1">
      <c r="A1601" s="147">
        <v>46192.0</v>
      </c>
      <c r="B1601" s="15">
        <v>46182.0</v>
      </c>
      <c r="C1601" s="44">
        <v>43739.0</v>
      </c>
      <c r="D1601" s="181" t="s">
        <v>34642</v>
      </c>
      <c r="E1601" s="100"/>
      <c r="F1601" s="112" t="str">
        <f t="shared" si="1"/>
        <v>VIOLETA GLARIA SALDAMANDO </v>
      </c>
      <c r="G1601" s="100" t="s">
        <v>34643</v>
      </c>
      <c r="H1601" s="39" t="s">
        <v>12</v>
      </c>
      <c r="I1601" s="27"/>
      <c r="J1601" s="189" t="s">
        <v>19</v>
      </c>
      <c r="K1601" s="23" t="s">
        <v>15</v>
      </c>
    </row>
    <row r="1602" ht="22.5" customHeight="1">
      <c r="A1602" s="147">
        <v>46192.0</v>
      </c>
      <c r="B1602" s="15">
        <v>46182.0</v>
      </c>
      <c r="C1602" s="44">
        <v>43709.0</v>
      </c>
      <c r="D1602" s="181" t="s">
        <v>34644</v>
      </c>
      <c r="E1602" s="100"/>
      <c r="F1602" s="112" t="str">
        <f t="shared" si="1"/>
        <v>NICOLE VIVIANA VELÁSQUEZ GONZÁLEZ </v>
      </c>
      <c r="G1602" s="100" t="s">
        <v>34645</v>
      </c>
      <c r="H1602" s="190"/>
      <c r="I1602" s="27"/>
      <c r="J1602" s="189" t="s">
        <v>17</v>
      </c>
      <c r="K1602" s="28"/>
    </row>
    <row r="1603" ht="22.5" customHeight="1">
      <c r="A1603" s="147">
        <v>46192.0</v>
      </c>
      <c r="B1603" s="15">
        <v>46182.0</v>
      </c>
      <c r="C1603" s="44">
        <v>45078.0</v>
      </c>
      <c r="D1603" s="181" t="s">
        <v>34646</v>
      </c>
      <c r="E1603" s="100"/>
      <c r="F1603" s="112" t="str">
        <f t="shared" si="1"/>
        <v>ALBERTO EDUARDO SAUNERO ALVAREZ </v>
      </c>
      <c r="G1603" s="100" t="s">
        <v>34647</v>
      </c>
      <c r="H1603" s="39" t="s">
        <v>12</v>
      </c>
      <c r="I1603" s="27"/>
      <c r="J1603" s="189" t="s">
        <v>17</v>
      </c>
      <c r="K1603" s="23" t="s">
        <v>15</v>
      </c>
    </row>
    <row r="1604" ht="22.5" customHeight="1">
      <c r="A1604" s="147">
        <v>46192.0</v>
      </c>
      <c r="B1604" s="15">
        <v>46182.0</v>
      </c>
      <c r="C1604" s="44">
        <v>43647.0</v>
      </c>
      <c r="D1604" s="181" t="s">
        <v>34648</v>
      </c>
      <c r="E1604" s="100"/>
      <c r="F1604" s="112" t="str">
        <f t="shared" si="1"/>
        <v>RICARDO SOTO GONZÁLEZ </v>
      </c>
      <c r="G1604" s="100" t="s">
        <v>34649</v>
      </c>
      <c r="H1604" s="39" t="s">
        <v>12</v>
      </c>
      <c r="I1604" s="27"/>
      <c r="J1604" s="189" t="s">
        <v>17</v>
      </c>
      <c r="K1604" s="23" t="s">
        <v>30</v>
      </c>
    </row>
    <row r="1605" ht="22.5" customHeight="1">
      <c r="A1605" s="147">
        <v>46192.0</v>
      </c>
      <c r="B1605" s="15">
        <v>46182.0</v>
      </c>
      <c r="C1605" s="44">
        <v>43556.0</v>
      </c>
      <c r="D1605" s="181" t="s">
        <v>34650</v>
      </c>
      <c r="E1605" s="100"/>
      <c r="F1605" s="112" t="str">
        <f t="shared" si="1"/>
        <v>PEDRO SEGUNDO VERGARA COVARRUBIAS </v>
      </c>
      <c r="G1605" s="100" t="s">
        <v>34651</v>
      </c>
      <c r="H1605" s="39" t="s">
        <v>12</v>
      </c>
      <c r="I1605" s="27"/>
      <c r="J1605" s="189" t="s">
        <v>17</v>
      </c>
      <c r="K1605" s="23" t="s">
        <v>20</v>
      </c>
    </row>
    <row r="1606" ht="22.5" customHeight="1">
      <c r="A1606" s="147">
        <v>46192.0</v>
      </c>
      <c r="B1606" s="15">
        <v>46182.0</v>
      </c>
      <c r="C1606" s="44">
        <v>43617.0</v>
      </c>
      <c r="D1606" s="181" t="s">
        <v>34652</v>
      </c>
      <c r="E1606" s="100"/>
      <c r="F1606" s="112" t="str">
        <f t="shared" si="1"/>
        <v>SIOMARA MARINA VALENCIA MATUS </v>
      </c>
      <c r="G1606" s="100" t="s">
        <v>34653</v>
      </c>
      <c r="H1606" s="190"/>
      <c r="I1606" s="27"/>
      <c r="J1606" s="189" t="s">
        <v>17</v>
      </c>
      <c r="K1606" s="28"/>
    </row>
    <row r="1607" ht="22.5" customHeight="1">
      <c r="A1607" s="147">
        <v>46192.0</v>
      </c>
      <c r="B1607" s="15"/>
      <c r="C1607" s="46" t="s">
        <v>2078</v>
      </c>
      <c r="D1607" s="181" t="s">
        <v>34654</v>
      </c>
      <c r="E1607" s="100"/>
      <c r="F1607" s="112" t="str">
        <f t="shared" si="1"/>
        <v>KAI MONTESINOS LOPEZ DE SANTA MARIA </v>
      </c>
      <c r="G1607" s="100" t="s">
        <v>34655</v>
      </c>
      <c r="H1607" s="190"/>
      <c r="I1607" s="27"/>
      <c r="J1607" s="189" t="s">
        <v>21</v>
      </c>
      <c r="K1607" s="28"/>
    </row>
    <row r="1608" ht="22.5" customHeight="1">
      <c r="A1608" s="147">
        <v>46192.0</v>
      </c>
      <c r="B1608" s="15"/>
      <c r="C1608" s="44"/>
      <c r="D1608" s="181" t="s">
        <v>34656</v>
      </c>
      <c r="E1608" s="100"/>
      <c r="F1608" s="112" t="str">
        <f t="shared" si="1"/>
        <v>ERIC COPERNICO ESTRADA VEGA </v>
      </c>
      <c r="G1608" s="100" t="s">
        <v>11330</v>
      </c>
      <c r="H1608" s="39" t="s">
        <v>12</v>
      </c>
      <c r="I1608" s="27"/>
      <c r="J1608" s="189" t="s">
        <v>14</v>
      </c>
      <c r="K1608" s="28"/>
    </row>
    <row r="1609" ht="22.5" customHeight="1">
      <c r="A1609" s="147">
        <v>46192.0</v>
      </c>
      <c r="B1609" s="15"/>
      <c r="C1609" s="44"/>
      <c r="D1609" s="181" t="s">
        <v>34657</v>
      </c>
      <c r="E1609" s="100"/>
      <c r="F1609" s="112" t="str">
        <f t="shared" si="1"/>
        <v>PAOLO ALEXANDER SALINAS BRITO </v>
      </c>
      <c r="G1609" s="100" t="s">
        <v>34658</v>
      </c>
      <c r="H1609" s="39" t="s">
        <v>12</v>
      </c>
      <c r="I1609" s="27"/>
      <c r="J1609" s="189" t="s">
        <v>14</v>
      </c>
      <c r="K1609" s="28"/>
    </row>
    <row r="1610" ht="22.5" customHeight="1">
      <c r="A1610" s="147">
        <v>46192.0</v>
      </c>
      <c r="B1610" s="46"/>
      <c r="C1610" s="46"/>
      <c r="D1610" s="181" t="s">
        <v>34659</v>
      </c>
      <c r="E1610" s="100"/>
      <c r="F1610" s="112" t="str">
        <f t="shared" si="1"/>
        <v>MARTÍN ALONSO SILVA MARCHANT </v>
      </c>
      <c r="G1610" s="100" t="s">
        <v>17567</v>
      </c>
      <c r="H1610" s="39" t="s">
        <v>12</v>
      </c>
      <c r="I1610" s="27"/>
      <c r="J1610" s="189" t="s">
        <v>14</v>
      </c>
      <c r="K1610" s="28"/>
    </row>
    <row r="1611" ht="22.5" customHeight="1">
      <c r="A1611" s="147">
        <v>46192.0</v>
      </c>
      <c r="B1611" s="15"/>
      <c r="C1611" s="44" t="s">
        <v>106</v>
      </c>
      <c r="D1611" s="181" t="s">
        <v>34660</v>
      </c>
      <c r="E1611" s="100"/>
      <c r="F1611" s="112" t="str">
        <f t="shared" si="1"/>
        <v>LEANDRO RODRIGO SEGUEL BARRIOS </v>
      </c>
      <c r="G1611" s="100" t="s">
        <v>34661</v>
      </c>
      <c r="H1611" s="190"/>
      <c r="I1611" s="27"/>
      <c r="J1611" s="189" t="s">
        <v>21</v>
      </c>
      <c r="K1611" s="28"/>
    </row>
    <row r="1612" ht="22.5" customHeight="1">
      <c r="A1612" s="147">
        <v>46192.0</v>
      </c>
      <c r="B1612" s="46"/>
      <c r="C1612" s="44">
        <v>45261.0</v>
      </c>
      <c r="D1612" s="181" t="s">
        <v>34662</v>
      </c>
      <c r="E1612" s="100"/>
      <c r="F1612" s="112" t="str">
        <f t="shared" si="1"/>
        <v>JUAN ROLANDO VALDENEGRO LARA </v>
      </c>
      <c r="G1612" s="100" t="s">
        <v>34663</v>
      </c>
      <c r="H1612" s="190"/>
      <c r="I1612" s="27"/>
      <c r="J1612" s="189" t="s">
        <v>17</v>
      </c>
      <c r="K1612" s="28"/>
    </row>
    <row r="1613" ht="22.5" customHeight="1">
      <c r="A1613" s="147">
        <v>46192.0</v>
      </c>
      <c r="B1613" s="15"/>
      <c r="C1613" s="44"/>
      <c r="D1613" s="181" t="s">
        <v>34664</v>
      </c>
      <c r="E1613" s="100"/>
      <c r="F1613" s="112" t="str">
        <f t="shared" si="1"/>
        <v>PHILIPP MATÍAS ALVARADO RODRÍGUEZ </v>
      </c>
      <c r="G1613" s="100" t="s">
        <v>34665</v>
      </c>
      <c r="H1613" s="190"/>
      <c r="I1613" s="27"/>
      <c r="J1613" s="191" t="s">
        <v>14</v>
      </c>
      <c r="K1613" s="28"/>
    </row>
    <row r="1614" ht="22.5" customHeight="1">
      <c r="A1614" s="147">
        <v>46192.0</v>
      </c>
      <c r="B1614" s="15"/>
      <c r="C1614" s="44"/>
      <c r="D1614" s="181" t="s">
        <v>24912</v>
      </c>
      <c r="E1614" s="100"/>
      <c r="F1614" s="112" t="str">
        <f t="shared" si="1"/>
        <v>ALEJANDRA CATALINA MARDONES YÁÑEZ </v>
      </c>
      <c r="G1614" s="100" t="s">
        <v>24913</v>
      </c>
      <c r="H1614" s="190"/>
      <c r="I1614" s="27"/>
      <c r="J1614" s="189"/>
      <c r="K1614" s="28"/>
    </row>
    <row r="1615" ht="22.5" customHeight="1">
      <c r="A1615" s="147">
        <v>46192.0</v>
      </c>
      <c r="B1615" s="46"/>
      <c r="C1615" s="44"/>
      <c r="D1615" s="181" t="s">
        <v>34666</v>
      </c>
      <c r="E1615" s="100"/>
      <c r="F1615" s="112" t="str">
        <f t="shared" si="1"/>
        <v>PAOLO ESTEBAN MORENO CONSTANZO </v>
      </c>
      <c r="G1615" s="100" t="s">
        <v>34667</v>
      </c>
      <c r="H1615" s="39" t="s">
        <v>12</v>
      </c>
      <c r="I1615" s="27"/>
      <c r="J1615" s="189" t="s">
        <v>14</v>
      </c>
      <c r="K1615" s="28"/>
    </row>
    <row r="1616" ht="22.5" customHeight="1">
      <c r="A1616" s="147">
        <v>46192.0</v>
      </c>
      <c r="B1616" s="15"/>
      <c r="C1616" s="44"/>
      <c r="D1616" s="181" t="s">
        <v>34668</v>
      </c>
      <c r="E1616" s="100"/>
      <c r="F1616" s="112" t="str">
        <f t="shared" si="1"/>
        <v>ANGIE DANIELA ORMEÑO WEGENER </v>
      </c>
      <c r="G1616" s="100" t="s">
        <v>34669</v>
      </c>
      <c r="H1616" s="39" t="s">
        <v>12</v>
      </c>
      <c r="I1616" s="27"/>
      <c r="J1616" s="189" t="s">
        <v>14</v>
      </c>
      <c r="K1616" s="28"/>
    </row>
    <row r="1617" ht="22.5" customHeight="1">
      <c r="A1617" s="147">
        <v>46192.0</v>
      </c>
      <c r="B1617" s="15"/>
      <c r="C1617" s="44"/>
      <c r="D1617" s="181" t="s">
        <v>34670</v>
      </c>
      <c r="E1617" s="100"/>
      <c r="F1617" s="112" t="str">
        <f t="shared" si="1"/>
        <v>GUILLERMO EDUARDO GATICA GATICA </v>
      </c>
      <c r="G1617" s="100" t="s">
        <v>34671</v>
      </c>
      <c r="H1617" s="190"/>
      <c r="I1617" s="27"/>
      <c r="J1617" s="189" t="s">
        <v>14</v>
      </c>
      <c r="K1617" s="28"/>
    </row>
    <row r="1618" ht="22.5" customHeight="1">
      <c r="A1618" s="147">
        <v>46192.0</v>
      </c>
      <c r="B1618" s="15"/>
      <c r="C1618" s="44"/>
      <c r="D1618" s="181" t="s">
        <v>34672</v>
      </c>
      <c r="E1618" s="100"/>
      <c r="F1618" s="112" t="str">
        <f t="shared" si="1"/>
        <v>EDUARDO ANDRÉS CABRERA PINTO </v>
      </c>
      <c r="G1618" s="100" t="s">
        <v>34673</v>
      </c>
      <c r="H1618" s="39" t="s">
        <v>12</v>
      </c>
      <c r="I1618" s="27"/>
      <c r="J1618" s="191" t="s">
        <v>14</v>
      </c>
      <c r="K1618" s="28"/>
    </row>
    <row r="1619" ht="22.5" customHeight="1">
      <c r="A1619" s="147">
        <v>46192.0</v>
      </c>
      <c r="B1619" s="15"/>
      <c r="C1619" s="44"/>
      <c r="D1619" s="181" t="s">
        <v>34674</v>
      </c>
      <c r="E1619" s="100"/>
      <c r="F1619" s="112" t="str">
        <f t="shared" si="1"/>
        <v>KRISS BELÉN PÁEZ LEAL </v>
      </c>
      <c r="G1619" s="100" t="s">
        <v>7270</v>
      </c>
      <c r="H1619" s="39" t="s">
        <v>12</v>
      </c>
      <c r="I1619" s="27"/>
      <c r="J1619" s="189" t="s">
        <v>14</v>
      </c>
      <c r="K1619" s="28"/>
    </row>
    <row r="1620" ht="22.5" customHeight="1">
      <c r="A1620" s="147">
        <v>46192.0</v>
      </c>
      <c r="B1620" s="15"/>
      <c r="C1620" s="44"/>
      <c r="D1620" s="181" t="s">
        <v>21646</v>
      </c>
      <c r="E1620" s="100"/>
      <c r="F1620" s="112" t="str">
        <f t="shared" si="1"/>
        <v>CRISTIAN ALEJANDRO PIZARRO SAAVEDRA </v>
      </c>
      <c r="G1620" s="100" t="s">
        <v>21647</v>
      </c>
      <c r="H1620" s="39" t="s">
        <v>12</v>
      </c>
      <c r="I1620" s="27"/>
      <c r="J1620" s="189" t="s">
        <v>14</v>
      </c>
      <c r="K1620" s="28"/>
    </row>
    <row r="1621" ht="22.5" customHeight="1">
      <c r="A1621" s="147">
        <v>46192.0</v>
      </c>
      <c r="B1621" s="15"/>
      <c r="C1621" s="44"/>
      <c r="D1621" s="181" t="s">
        <v>34675</v>
      </c>
      <c r="E1621" s="100"/>
      <c r="F1621" s="112" t="str">
        <f t="shared" si="1"/>
        <v>SIMÓN EDUARDO LAZCANO ESCOBAR </v>
      </c>
      <c r="G1621" s="100" t="s">
        <v>34676</v>
      </c>
      <c r="H1621" s="39" t="s">
        <v>12</v>
      </c>
      <c r="I1621" s="27"/>
      <c r="J1621" s="189" t="s">
        <v>14</v>
      </c>
      <c r="K1621" s="28"/>
    </row>
    <row r="1622" ht="22.5" customHeight="1">
      <c r="A1622" s="147">
        <v>46192.0</v>
      </c>
      <c r="B1622" s="15"/>
      <c r="C1622" s="44"/>
      <c r="D1622" s="181" t="s">
        <v>34677</v>
      </c>
      <c r="E1622" s="100"/>
      <c r="F1622" s="112" t="str">
        <f t="shared" si="1"/>
        <v>BAITIARE ANDREA BARRA VILLARROEL </v>
      </c>
      <c r="G1622" s="100" t="s">
        <v>34678</v>
      </c>
      <c r="H1622" s="190"/>
      <c r="I1622" s="27"/>
      <c r="J1622" s="189" t="s">
        <v>14</v>
      </c>
      <c r="K1622" s="28"/>
    </row>
    <row r="1623" ht="22.5" customHeight="1">
      <c r="A1623" s="147">
        <v>46192.0</v>
      </c>
      <c r="B1623" s="15"/>
      <c r="C1623" s="44"/>
      <c r="D1623" s="181" t="s">
        <v>34679</v>
      </c>
      <c r="E1623" s="100"/>
      <c r="F1623" s="112" t="str">
        <f t="shared" si="1"/>
        <v>SALEM EZER ARRIAGADA GAETE </v>
      </c>
      <c r="G1623" s="100" t="s">
        <v>34680</v>
      </c>
      <c r="H1623" s="39" t="s">
        <v>12</v>
      </c>
      <c r="I1623" s="27"/>
      <c r="J1623" s="189" t="s">
        <v>14</v>
      </c>
      <c r="K1623" s="28"/>
    </row>
    <row r="1624" ht="22.5" customHeight="1">
      <c r="A1624" s="147">
        <v>46192.0</v>
      </c>
      <c r="B1624" s="15"/>
      <c r="C1624" s="44"/>
      <c r="D1624" s="181" t="s">
        <v>34681</v>
      </c>
      <c r="E1624" s="100"/>
      <c r="F1624" s="112" t="str">
        <f t="shared" si="1"/>
        <v>MARTIN JAVIER SEPÚLVEDA CASTRO </v>
      </c>
      <c r="G1624" s="100" t="s">
        <v>34682</v>
      </c>
      <c r="H1624" s="39" t="s">
        <v>12</v>
      </c>
      <c r="I1624" s="27"/>
      <c r="J1624" s="189" t="s">
        <v>14</v>
      </c>
      <c r="K1624" s="28"/>
    </row>
    <row r="1625" ht="22.5" customHeight="1">
      <c r="A1625" s="147">
        <v>46192.0</v>
      </c>
      <c r="B1625" s="15"/>
      <c r="C1625" s="44"/>
      <c r="D1625" s="181" t="s">
        <v>34683</v>
      </c>
      <c r="E1625" s="100"/>
      <c r="F1625" s="112" t="str">
        <f t="shared" si="1"/>
        <v>SOLANGE ANDREA ABARZÚA MIRANDA </v>
      </c>
      <c r="G1625" s="100" t="s">
        <v>34684</v>
      </c>
      <c r="H1625" s="39" t="s">
        <v>12</v>
      </c>
      <c r="I1625" s="27"/>
      <c r="J1625" s="189" t="s">
        <v>14</v>
      </c>
      <c r="K1625" s="28"/>
    </row>
    <row r="1626" ht="22.5" customHeight="1">
      <c r="A1626" s="147">
        <v>46192.0</v>
      </c>
      <c r="B1626" s="15"/>
      <c r="C1626" s="44" t="s">
        <v>122</v>
      </c>
      <c r="D1626" s="181" t="s">
        <v>34685</v>
      </c>
      <c r="E1626" s="100"/>
      <c r="F1626" s="112" t="str">
        <f t="shared" si="1"/>
        <v>ALEJANDRO ANDRÉS CHEUQUEPÁN MARZÁN </v>
      </c>
      <c r="G1626" s="100" t="s">
        <v>34686</v>
      </c>
      <c r="H1626" s="39" t="s">
        <v>12</v>
      </c>
      <c r="I1626" s="27"/>
      <c r="J1626" s="189" t="s">
        <v>26</v>
      </c>
      <c r="K1626" s="28"/>
    </row>
    <row r="1627" ht="22.5" customHeight="1">
      <c r="A1627" s="147">
        <v>46192.0</v>
      </c>
      <c r="B1627" s="15"/>
      <c r="C1627" s="44"/>
      <c r="D1627" s="181" t="s">
        <v>34687</v>
      </c>
      <c r="E1627" s="100"/>
      <c r="F1627" s="112" t="str">
        <f t="shared" si="1"/>
        <v>TATIANA PRISCILA LAZO VARGAS </v>
      </c>
      <c r="G1627" s="100" t="s">
        <v>34688</v>
      </c>
      <c r="H1627" s="39" t="s">
        <v>12</v>
      </c>
      <c r="I1627" s="27"/>
      <c r="J1627" s="189" t="s">
        <v>14</v>
      </c>
      <c r="K1627" s="28"/>
    </row>
    <row r="1628" ht="22.5" customHeight="1">
      <c r="A1628" s="147">
        <v>46192.0</v>
      </c>
      <c r="B1628" s="15"/>
      <c r="C1628" s="44"/>
      <c r="D1628" s="181" t="s">
        <v>34689</v>
      </c>
      <c r="E1628" s="100"/>
      <c r="F1628" s="112" t="str">
        <f t="shared" si="1"/>
        <v>NICOLÁS AUGUSTO ROJAS ÁLVAREZ </v>
      </c>
      <c r="G1628" s="100" t="s">
        <v>34690</v>
      </c>
      <c r="H1628" s="190"/>
      <c r="I1628" s="27"/>
      <c r="J1628" s="189" t="s">
        <v>14</v>
      </c>
      <c r="K1628" s="28"/>
    </row>
    <row r="1629" ht="22.5" customHeight="1">
      <c r="A1629" s="147">
        <v>46192.0</v>
      </c>
      <c r="B1629" s="15"/>
      <c r="C1629" s="44">
        <v>43709.0</v>
      </c>
      <c r="D1629" s="181" t="s">
        <v>34691</v>
      </c>
      <c r="E1629" s="100"/>
      <c r="F1629" s="112" t="str">
        <f t="shared" si="1"/>
        <v>FERNANDO ENRIQUE GUTIÉRREZ CARREÑO </v>
      </c>
      <c r="G1629" s="100" t="s">
        <v>34692</v>
      </c>
      <c r="H1629" s="39" t="s">
        <v>12</v>
      </c>
      <c r="I1629" s="27"/>
      <c r="J1629" s="189" t="s">
        <v>17</v>
      </c>
      <c r="K1629" s="23" t="s">
        <v>20</v>
      </c>
    </row>
    <row r="1630" ht="22.5" customHeight="1">
      <c r="A1630" s="147">
        <v>46192.0</v>
      </c>
      <c r="B1630" s="15"/>
      <c r="C1630" s="44"/>
      <c r="D1630" s="181" t="s">
        <v>34693</v>
      </c>
      <c r="E1630" s="100"/>
      <c r="F1630" s="112" t="str">
        <f t="shared" si="1"/>
        <v>YURIKSA ALEXANDRA GUTIÉRREZ BRANTES </v>
      </c>
      <c r="G1630" s="100" t="s">
        <v>34694</v>
      </c>
      <c r="H1630" s="39" t="s">
        <v>12</v>
      </c>
      <c r="I1630" s="27"/>
      <c r="J1630" s="189" t="s">
        <v>14</v>
      </c>
      <c r="K1630" s="28"/>
    </row>
    <row r="1631" ht="22.5" customHeight="1">
      <c r="A1631" s="147">
        <v>46192.0</v>
      </c>
      <c r="B1631" s="15"/>
      <c r="C1631" s="44"/>
      <c r="D1631" s="181" t="s">
        <v>34695</v>
      </c>
      <c r="E1631" s="100"/>
      <c r="F1631" s="112" t="str">
        <f t="shared" si="1"/>
        <v>BYRON ALEXANDER OSSA VEGA </v>
      </c>
      <c r="G1631" s="100" t="s">
        <v>34696</v>
      </c>
      <c r="H1631" s="190"/>
      <c r="I1631" s="27"/>
      <c r="J1631" s="189" t="s">
        <v>14</v>
      </c>
      <c r="K1631" s="28"/>
    </row>
    <row r="1632" ht="22.5" customHeight="1">
      <c r="A1632" s="147">
        <v>46192.0</v>
      </c>
      <c r="B1632" s="15"/>
      <c r="C1632" s="44"/>
      <c r="D1632" s="181" t="s">
        <v>34697</v>
      </c>
      <c r="E1632" s="100"/>
      <c r="F1632" s="112" t="str">
        <f t="shared" si="1"/>
        <v>FERNANDA VERÓNICA IGNACIA LAGOS CORTÉS </v>
      </c>
      <c r="G1632" s="100" t="s">
        <v>34698</v>
      </c>
      <c r="H1632" s="39" t="s">
        <v>12</v>
      </c>
      <c r="I1632" s="27"/>
      <c r="J1632" s="189" t="s">
        <v>14</v>
      </c>
      <c r="K1632" s="28"/>
    </row>
    <row r="1633" ht="22.5" customHeight="1">
      <c r="A1633" s="147">
        <v>46192.0</v>
      </c>
      <c r="B1633" s="15"/>
      <c r="C1633" s="44"/>
      <c r="D1633" s="181" t="s">
        <v>34699</v>
      </c>
      <c r="E1633" s="100"/>
      <c r="F1633" s="112" t="str">
        <f t="shared" si="1"/>
        <v>GIOVANNI ANDRÉS GONZÁLEZ DÍAZ </v>
      </c>
      <c r="G1633" s="100" t="s">
        <v>3923</v>
      </c>
      <c r="H1633" s="190"/>
      <c r="I1633" s="27"/>
      <c r="J1633" s="189" t="s">
        <v>14</v>
      </c>
      <c r="K1633" s="28"/>
    </row>
    <row r="1634" ht="22.5" customHeight="1">
      <c r="A1634" s="147">
        <v>46192.0</v>
      </c>
      <c r="B1634" s="15"/>
      <c r="C1634" s="44"/>
      <c r="D1634" s="181" t="s">
        <v>34700</v>
      </c>
      <c r="E1634" s="100"/>
      <c r="F1634" s="112" t="str">
        <f t="shared" si="1"/>
        <v>LUIS ALEJANDRO JOPIA AROS </v>
      </c>
      <c r="G1634" s="100" t="s">
        <v>34701</v>
      </c>
      <c r="H1634" s="39" t="s">
        <v>12</v>
      </c>
      <c r="I1634" s="27"/>
      <c r="J1634" s="189" t="s">
        <v>14</v>
      </c>
      <c r="K1634" s="28"/>
    </row>
    <row r="1635" ht="22.5" customHeight="1">
      <c r="A1635" s="147">
        <v>46192.0</v>
      </c>
      <c r="B1635" s="46"/>
      <c r="C1635" s="44"/>
      <c r="D1635" s="181" t="s">
        <v>34702</v>
      </c>
      <c r="E1635" s="100"/>
      <c r="F1635" s="112" t="str">
        <f t="shared" si="1"/>
        <v>KEVIN DANIEL ALFONSO DÍAZ ROJAS </v>
      </c>
      <c r="G1635" s="100" t="s">
        <v>10699</v>
      </c>
      <c r="H1635" s="190"/>
      <c r="I1635" s="27"/>
      <c r="J1635" s="189" t="s">
        <v>14</v>
      </c>
      <c r="K1635" s="28"/>
    </row>
    <row r="1636" ht="22.5" customHeight="1">
      <c r="A1636" s="147">
        <v>46192.0</v>
      </c>
      <c r="B1636" s="15"/>
      <c r="C1636" s="44"/>
      <c r="D1636" s="181" t="s">
        <v>34703</v>
      </c>
      <c r="E1636" s="100"/>
      <c r="F1636" s="112" t="str">
        <f t="shared" si="1"/>
        <v>ANGEL DANIEL ALEJANDRO MONTES GONZÁLEZ </v>
      </c>
      <c r="G1636" s="100" t="s">
        <v>34704</v>
      </c>
      <c r="H1636" s="190"/>
      <c r="I1636" s="27"/>
      <c r="J1636" s="189" t="s">
        <v>14</v>
      </c>
      <c r="K1636" s="28"/>
    </row>
    <row r="1637" ht="22.5" customHeight="1">
      <c r="A1637" s="147">
        <v>46192.0</v>
      </c>
      <c r="B1637" s="15"/>
      <c r="C1637" s="44"/>
      <c r="D1637" s="181" t="s">
        <v>34705</v>
      </c>
      <c r="E1637" s="100"/>
      <c r="F1637" s="112" t="str">
        <f t="shared" si="1"/>
        <v>SCARLET NICOLE OSORIO TORRES </v>
      </c>
      <c r="G1637" s="100" t="s">
        <v>34706</v>
      </c>
      <c r="H1637" s="39" t="s">
        <v>12</v>
      </c>
      <c r="I1637" s="27"/>
      <c r="J1637" s="189" t="s">
        <v>14</v>
      </c>
      <c r="K1637" s="28"/>
    </row>
    <row r="1638" ht="22.5" customHeight="1">
      <c r="A1638" s="147">
        <v>46192.0</v>
      </c>
      <c r="B1638" s="15"/>
      <c r="C1638" s="44"/>
      <c r="D1638" s="181" t="s">
        <v>34707</v>
      </c>
      <c r="E1638" s="100"/>
      <c r="F1638" s="112" t="str">
        <f t="shared" si="1"/>
        <v>CONSTANZA ANNAIS AGUIRRE HIDALGO </v>
      </c>
      <c r="G1638" s="100" t="s">
        <v>34708</v>
      </c>
      <c r="H1638" s="39" t="s">
        <v>12</v>
      </c>
      <c r="I1638" s="27"/>
      <c r="J1638" s="189" t="s">
        <v>14</v>
      </c>
      <c r="K1638" s="28"/>
    </row>
    <row r="1639" ht="22.5" customHeight="1">
      <c r="A1639" s="147">
        <v>46192.0</v>
      </c>
      <c r="B1639" s="15"/>
      <c r="C1639" s="44"/>
      <c r="D1639" s="181" t="s">
        <v>34709</v>
      </c>
      <c r="E1639" s="100"/>
      <c r="F1639" s="112" t="str">
        <f t="shared" si="1"/>
        <v>VICENTE ANTONIO MOLLER HUERTA </v>
      </c>
      <c r="G1639" s="100" t="s">
        <v>34710</v>
      </c>
      <c r="H1639" s="39" t="s">
        <v>12</v>
      </c>
      <c r="I1639" s="27"/>
      <c r="J1639" s="189" t="s">
        <v>14</v>
      </c>
      <c r="K1639" s="28"/>
    </row>
    <row r="1640" ht="22.5" customHeight="1">
      <c r="A1640" s="147">
        <v>46192.0</v>
      </c>
      <c r="B1640" s="15"/>
      <c r="C1640" s="44"/>
      <c r="D1640" s="181" t="s">
        <v>34711</v>
      </c>
      <c r="E1640" s="100"/>
      <c r="F1640" s="112" t="str">
        <f t="shared" si="1"/>
        <v>CATALINA NATALIA ARRIAGADA RIQUELME </v>
      </c>
      <c r="G1640" s="100" t="s">
        <v>34712</v>
      </c>
      <c r="H1640" s="190"/>
      <c r="I1640" s="27"/>
      <c r="J1640" s="189" t="s">
        <v>14</v>
      </c>
      <c r="K1640" s="28"/>
    </row>
    <row r="1641" ht="22.5" customHeight="1">
      <c r="A1641" s="147">
        <v>46192.0</v>
      </c>
      <c r="B1641" s="15"/>
      <c r="C1641" s="44">
        <v>45689.0</v>
      </c>
      <c r="D1641" s="181" t="s">
        <v>34713</v>
      </c>
      <c r="E1641" s="100"/>
      <c r="F1641" s="112" t="str">
        <f t="shared" si="1"/>
        <v>LEANDRO ANTONIO SÁNCHEZ ARAVENA </v>
      </c>
      <c r="G1641" s="100" t="s">
        <v>20098</v>
      </c>
      <c r="H1641" s="190"/>
      <c r="I1641" s="27"/>
      <c r="J1641" s="189" t="s">
        <v>17</v>
      </c>
      <c r="K1641" s="28"/>
    </row>
    <row r="1642" ht="22.5" customHeight="1">
      <c r="A1642" s="147">
        <v>46192.0</v>
      </c>
      <c r="B1642" s="15"/>
      <c r="C1642" s="44"/>
      <c r="D1642" s="181" t="s">
        <v>34714</v>
      </c>
      <c r="E1642" s="100"/>
      <c r="F1642" s="112" t="str">
        <f t="shared" si="1"/>
        <v>LUIS RAFAEL UBILLA FREDES </v>
      </c>
      <c r="G1642" s="100" t="s">
        <v>13310</v>
      </c>
      <c r="H1642" s="39" t="s">
        <v>12</v>
      </c>
      <c r="I1642" s="27"/>
      <c r="J1642" s="191" t="s">
        <v>17</v>
      </c>
      <c r="K1642" s="23" t="s">
        <v>20</v>
      </c>
    </row>
    <row r="1643" ht="22.5" customHeight="1">
      <c r="A1643" s="147">
        <v>46192.0</v>
      </c>
      <c r="B1643" s="15"/>
      <c r="C1643" s="44"/>
      <c r="D1643" s="181" t="s">
        <v>34715</v>
      </c>
      <c r="E1643" s="100"/>
      <c r="F1643" s="112" t="str">
        <f t="shared" si="1"/>
        <v>FRANCISCA DE LOS ANGELES PÉREZ LAZCANO </v>
      </c>
      <c r="G1643" s="100" t="s">
        <v>34716</v>
      </c>
      <c r="H1643" s="190"/>
      <c r="I1643" s="27"/>
      <c r="J1643" s="189" t="s">
        <v>14</v>
      </c>
      <c r="K1643" s="28"/>
    </row>
    <row r="1644" ht="22.5" customHeight="1">
      <c r="A1644" s="147">
        <v>46192.0</v>
      </c>
      <c r="B1644" s="15"/>
      <c r="C1644" s="44"/>
      <c r="D1644" s="181" t="s">
        <v>34717</v>
      </c>
      <c r="E1644" s="100"/>
      <c r="F1644" s="112" t="str">
        <f t="shared" si="1"/>
        <v>CHRISTOPHER IGNACIO LEVIS SILVA </v>
      </c>
      <c r="G1644" s="100" t="s">
        <v>34718</v>
      </c>
      <c r="H1644" s="39" t="s">
        <v>12</v>
      </c>
      <c r="I1644" s="27"/>
      <c r="J1644" s="189" t="s">
        <v>14</v>
      </c>
      <c r="K1644" s="28"/>
    </row>
    <row r="1645" ht="22.5" customHeight="1">
      <c r="A1645" s="147">
        <v>46192.0</v>
      </c>
      <c r="B1645" s="15"/>
      <c r="C1645" s="44"/>
      <c r="D1645" s="181" t="s">
        <v>34719</v>
      </c>
      <c r="E1645" s="100"/>
      <c r="F1645" s="112" t="str">
        <f t="shared" si="1"/>
        <v>MADELEINE ALEXANDRA VEAS JOFRÉ </v>
      </c>
      <c r="G1645" s="100" t="s">
        <v>34720</v>
      </c>
      <c r="H1645" s="39" t="s">
        <v>12</v>
      </c>
      <c r="I1645" s="27"/>
      <c r="J1645" s="189" t="s">
        <v>14</v>
      </c>
      <c r="K1645" s="28"/>
    </row>
    <row r="1646" ht="22.5" customHeight="1">
      <c r="A1646" s="147">
        <v>46192.0</v>
      </c>
      <c r="B1646" s="15"/>
      <c r="C1646" s="44"/>
      <c r="D1646" s="181" t="s">
        <v>34721</v>
      </c>
      <c r="E1646" s="100"/>
      <c r="F1646" s="112" t="str">
        <f t="shared" si="1"/>
        <v>SAMUEL DAVID GARCÍA CLAVIJO </v>
      </c>
      <c r="G1646" s="100" t="s">
        <v>9854</v>
      </c>
      <c r="H1646" s="190"/>
      <c r="I1646" s="27"/>
      <c r="J1646" s="189" t="s">
        <v>14</v>
      </c>
      <c r="K1646" s="28"/>
    </row>
    <row r="1647" ht="22.5" customHeight="1">
      <c r="A1647" s="147">
        <v>46192.0</v>
      </c>
      <c r="B1647" s="15"/>
      <c r="C1647" s="44"/>
      <c r="D1647" s="181" t="s">
        <v>34722</v>
      </c>
      <c r="E1647" s="100"/>
      <c r="F1647" s="112" t="str">
        <f t="shared" si="1"/>
        <v>MARTÍN FABIÁN RIVERA CEBALLOS </v>
      </c>
      <c r="G1647" s="100" t="s">
        <v>34723</v>
      </c>
      <c r="H1647" s="39" t="s">
        <v>12</v>
      </c>
      <c r="I1647" s="27"/>
      <c r="J1647" s="189" t="s">
        <v>14</v>
      </c>
      <c r="K1647" s="28"/>
    </row>
    <row r="1648" ht="22.5" customHeight="1">
      <c r="A1648" s="147">
        <v>46192.0</v>
      </c>
      <c r="B1648" s="15"/>
      <c r="C1648" s="44"/>
      <c r="D1648" s="181" t="s">
        <v>34724</v>
      </c>
      <c r="E1648" s="100"/>
      <c r="F1648" s="112" t="str">
        <f t="shared" si="1"/>
        <v>RODBEDDY ARGENIS LEGON MORENO </v>
      </c>
      <c r="G1648" s="100" t="s">
        <v>34725</v>
      </c>
      <c r="H1648" s="39" t="s">
        <v>12</v>
      </c>
      <c r="I1648" s="27"/>
      <c r="J1648" s="189" t="s">
        <v>14</v>
      </c>
      <c r="K1648" s="28"/>
    </row>
    <row r="1649" ht="22.5" customHeight="1">
      <c r="A1649" s="147">
        <v>46192.0</v>
      </c>
      <c r="B1649" s="15"/>
      <c r="C1649" s="44"/>
      <c r="D1649" s="181" t="s">
        <v>34726</v>
      </c>
      <c r="E1649" s="100"/>
      <c r="F1649" s="112" t="str">
        <f t="shared" si="1"/>
        <v>EMANUEL ALEJANDRO VARGAS SAN MARTÍN </v>
      </c>
      <c r="G1649" s="100" t="s">
        <v>34727</v>
      </c>
      <c r="H1649" s="190"/>
      <c r="I1649" s="27"/>
      <c r="J1649" s="189" t="s">
        <v>14</v>
      </c>
      <c r="K1649" s="28"/>
    </row>
    <row r="1650" ht="22.5" customHeight="1">
      <c r="A1650" s="147">
        <v>46192.0</v>
      </c>
      <c r="B1650" s="15"/>
      <c r="C1650" s="44"/>
      <c r="D1650" s="181" t="s">
        <v>34728</v>
      </c>
      <c r="E1650" s="100"/>
      <c r="F1650" s="112" t="str">
        <f t="shared" si="1"/>
        <v>CAMILA FRANCISCA ORTIZ DÍAZ </v>
      </c>
      <c r="G1650" s="100" t="s">
        <v>22438</v>
      </c>
      <c r="H1650" s="190"/>
      <c r="I1650" s="27"/>
      <c r="J1650" s="189" t="s">
        <v>14</v>
      </c>
      <c r="K1650" s="28"/>
    </row>
    <row r="1651" ht="22.5" customHeight="1">
      <c r="A1651" s="147">
        <v>46192.0</v>
      </c>
      <c r="B1651" s="15"/>
      <c r="C1651" s="44"/>
      <c r="D1651" s="181" t="s">
        <v>34729</v>
      </c>
      <c r="E1651" s="100"/>
      <c r="F1651" s="112" t="str">
        <f t="shared" si="1"/>
        <v>CARLA YARELLA CISTERNAS ZÚÑIGA </v>
      </c>
      <c r="G1651" s="100" t="s">
        <v>19123</v>
      </c>
      <c r="H1651" s="39" t="s">
        <v>12</v>
      </c>
      <c r="I1651" s="27"/>
      <c r="J1651" s="189" t="s">
        <v>14</v>
      </c>
      <c r="K1651" s="28"/>
    </row>
    <row r="1652" ht="22.5" customHeight="1">
      <c r="A1652" s="147">
        <v>46192.0</v>
      </c>
      <c r="B1652" s="15"/>
      <c r="C1652" s="44"/>
      <c r="D1652" s="181" t="s">
        <v>34730</v>
      </c>
      <c r="E1652" s="100"/>
      <c r="F1652" s="112" t="str">
        <f t="shared" si="1"/>
        <v>ALEJANDRO ISMAEL CORTEZ CASTILLO </v>
      </c>
      <c r="G1652" s="100" t="s">
        <v>34731</v>
      </c>
      <c r="H1652" s="39" t="s">
        <v>12</v>
      </c>
      <c r="I1652" s="27"/>
      <c r="J1652" s="189" t="s">
        <v>14</v>
      </c>
      <c r="K1652" s="28"/>
    </row>
    <row r="1653" ht="22.5" customHeight="1">
      <c r="A1653" s="147">
        <v>46192.0</v>
      </c>
      <c r="B1653" s="15"/>
      <c r="C1653" s="44"/>
      <c r="D1653" s="181" t="s">
        <v>34732</v>
      </c>
      <c r="E1653" s="100"/>
      <c r="F1653" s="112" t="str">
        <f t="shared" si="1"/>
        <v>DILAN JAVIER ANTONIO MONTERO CASTRO </v>
      </c>
      <c r="G1653" s="100" t="s">
        <v>23577</v>
      </c>
      <c r="H1653" s="190"/>
      <c r="I1653" s="27"/>
      <c r="J1653" s="191" t="s">
        <v>14</v>
      </c>
      <c r="K1653" s="28"/>
    </row>
    <row r="1654" ht="22.5" customHeight="1">
      <c r="A1654" s="147">
        <v>46192.0</v>
      </c>
      <c r="B1654" s="46"/>
      <c r="C1654" s="44"/>
      <c r="D1654" s="181" t="s">
        <v>34733</v>
      </c>
      <c r="E1654" s="100"/>
      <c r="F1654" s="112" t="str">
        <f t="shared" si="1"/>
        <v>IGNACIO ANDRÉS ZAPATA DÍAZ </v>
      </c>
      <c r="G1654" s="100" t="s">
        <v>34734</v>
      </c>
      <c r="H1654" s="190"/>
      <c r="I1654" s="27"/>
      <c r="J1654" s="189" t="s">
        <v>14</v>
      </c>
      <c r="K1654" s="28"/>
    </row>
    <row r="1655" ht="22.5" customHeight="1">
      <c r="A1655" s="147">
        <v>46192.0</v>
      </c>
      <c r="B1655" s="46"/>
      <c r="C1655" s="44"/>
      <c r="D1655" s="181" t="s">
        <v>34735</v>
      </c>
      <c r="E1655" s="100"/>
      <c r="F1655" s="112" t="str">
        <f t="shared" si="1"/>
        <v>CAMILA ROXANA PARRA MENDOZA </v>
      </c>
      <c r="G1655" s="100" t="s">
        <v>34736</v>
      </c>
      <c r="H1655" s="39" t="s">
        <v>12</v>
      </c>
      <c r="I1655" s="27"/>
      <c r="J1655" s="189" t="s">
        <v>14</v>
      </c>
      <c r="K1655" s="28"/>
    </row>
    <row r="1656" ht="22.5" customHeight="1">
      <c r="A1656" s="147">
        <v>46192.0</v>
      </c>
      <c r="B1656" s="15"/>
      <c r="C1656" s="44"/>
      <c r="D1656" s="181" t="s">
        <v>34737</v>
      </c>
      <c r="E1656" s="100"/>
      <c r="F1656" s="112" t="str">
        <f t="shared" si="1"/>
        <v>NICOLE KIMBERLY FIGUEROA MARTÍNEZ </v>
      </c>
      <c r="G1656" s="100" t="s">
        <v>34738</v>
      </c>
      <c r="H1656" s="39" t="s">
        <v>12</v>
      </c>
      <c r="I1656" s="27"/>
      <c r="J1656" s="189" t="s">
        <v>14</v>
      </c>
      <c r="K1656" s="28"/>
    </row>
    <row r="1657" ht="22.5" customHeight="1">
      <c r="A1657" s="147">
        <v>46192.0</v>
      </c>
      <c r="B1657" s="15"/>
      <c r="C1657" s="44"/>
      <c r="D1657" s="181" t="s">
        <v>34739</v>
      </c>
      <c r="E1657" s="100"/>
      <c r="F1657" s="112" t="str">
        <f t="shared" si="1"/>
        <v>FRANCISCA DANIELA SANTIBÁÑEZ BERENGUELA </v>
      </c>
      <c r="G1657" s="100" t="s">
        <v>34740</v>
      </c>
      <c r="H1657" s="39" t="s">
        <v>12</v>
      </c>
      <c r="I1657" s="27"/>
      <c r="J1657" s="189" t="s">
        <v>14</v>
      </c>
      <c r="K1657" s="28"/>
    </row>
    <row r="1658" ht="22.5" customHeight="1">
      <c r="A1658" s="147">
        <v>46192.0</v>
      </c>
      <c r="B1658" s="15"/>
      <c r="C1658" s="44">
        <v>43525.0</v>
      </c>
      <c r="D1658" s="181" t="s">
        <v>34741</v>
      </c>
      <c r="E1658" s="100"/>
      <c r="F1658" s="112" t="str">
        <f t="shared" si="1"/>
        <v>MARÍA VERÓNICA DE LOURDES LEIVA ORREGO </v>
      </c>
      <c r="G1658" s="100" t="s">
        <v>2496</v>
      </c>
      <c r="H1658" s="190"/>
      <c r="I1658" s="27"/>
      <c r="J1658" s="189" t="s">
        <v>17</v>
      </c>
      <c r="K1658" s="28"/>
    </row>
    <row r="1659" ht="22.5" customHeight="1">
      <c r="A1659" s="147">
        <v>46192.0</v>
      </c>
      <c r="B1659" s="15"/>
      <c r="C1659" s="44" t="s">
        <v>228</v>
      </c>
      <c r="D1659" s="181" t="s">
        <v>34742</v>
      </c>
      <c r="E1659" s="100"/>
      <c r="F1659" s="112" t="str">
        <f t="shared" si="1"/>
        <v>JUAN DOMINGO NAVARRO SANDOVAL </v>
      </c>
      <c r="G1659" s="100" t="s">
        <v>34743</v>
      </c>
      <c r="H1659" s="39" t="s">
        <v>12</v>
      </c>
      <c r="I1659" s="27"/>
      <c r="J1659" s="189" t="s">
        <v>21</v>
      </c>
      <c r="K1659" s="23" t="s">
        <v>15</v>
      </c>
    </row>
    <row r="1660" ht="22.5" customHeight="1">
      <c r="A1660" s="147">
        <v>46192.0</v>
      </c>
      <c r="B1660" s="15"/>
      <c r="C1660" s="44">
        <v>42309.0</v>
      </c>
      <c r="D1660" s="181" t="s">
        <v>34744</v>
      </c>
      <c r="E1660" s="100"/>
      <c r="F1660" s="112" t="str">
        <f t="shared" si="1"/>
        <v>NICOLE ESTEFANIE RIQUELME FLORES </v>
      </c>
      <c r="G1660" s="100" t="s">
        <v>10005</v>
      </c>
      <c r="H1660" s="39" t="s">
        <v>12</v>
      </c>
      <c r="I1660" s="27"/>
      <c r="J1660" s="189" t="s">
        <v>17</v>
      </c>
      <c r="K1660" s="23" t="s">
        <v>15</v>
      </c>
    </row>
    <row r="1661" ht="22.5" customHeight="1">
      <c r="A1661" s="147">
        <v>46192.0</v>
      </c>
      <c r="B1661" s="15"/>
      <c r="C1661" s="44" t="s">
        <v>34745</v>
      </c>
      <c r="D1661" s="181" t="s">
        <v>34746</v>
      </c>
      <c r="E1661" s="100"/>
      <c r="F1661" s="112" t="str">
        <f t="shared" si="1"/>
        <v>MARJORIE JUVITZA BELÉN DONOSO GONZÁLEZ </v>
      </c>
      <c r="G1661" s="100" t="s">
        <v>34747</v>
      </c>
      <c r="H1661" s="190"/>
      <c r="I1661" s="27"/>
      <c r="J1661" s="189" t="s">
        <v>26</v>
      </c>
      <c r="K1661" s="28"/>
    </row>
    <row r="1662" ht="22.5" customHeight="1">
      <c r="A1662" s="147">
        <v>46192.0</v>
      </c>
      <c r="B1662" s="15"/>
      <c r="C1662" s="44">
        <v>45536.0</v>
      </c>
      <c r="D1662" s="181" t="s">
        <v>34748</v>
      </c>
      <c r="E1662" s="100"/>
      <c r="F1662" s="112" t="str">
        <f t="shared" si="1"/>
        <v>JORGE ANTONIO VARGAS COLLAO </v>
      </c>
      <c r="G1662" s="100" t="s">
        <v>34749</v>
      </c>
      <c r="H1662" s="190"/>
      <c r="I1662" s="27"/>
      <c r="J1662" s="189" t="s">
        <v>17</v>
      </c>
      <c r="K1662" s="28"/>
    </row>
    <row r="1663" ht="22.5" customHeight="1">
      <c r="A1663" s="147">
        <v>46192.0</v>
      </c>
      <c r="B1663" s="15"/>
      <c r="C1663" s="44">
        <v>44682.0</v>
      </c>
      <c r="D1663" s="181" t="s">
        <v>34750</v>
      </c>
      <c r="E1663" s="100"/>
      <c r="F1663" s="112" t="str">
        <f t="shared" si="1"/>
        <v>GUILLERMO EDUARDO DÍAZ VÁSQUEZ </v>
      </c>
      <c r="G1663" s="100" t="s">
        <v>34751</v>
      </c>
      <c r="H1663" s="39" t="s">
        <v>12</v>
      </c>
      <c r="I1663" s="27"/>
      <c r="J1663" s="189" t="s">
        <v>17</v>
      </c>
      <c r="K1663" s="23" t="s">
        <v>15</v>
      </c>
    </row>
    <row r="1664" ht="22.5" customHeight="1">
      <c r="A1664" s="147">
        <v>46192.0</v>
      </c>
      <c r="B1664" s="15"/>
      <c r="C1664" s="44" t="s">
        <v>106</v>
      </c>
      <c r="D1664" s="181" t="s">
        <v>34752</v>
      </c>
      <c r="E1664" s="100"/>
      <c r="F1664" s="112" t="str">
        <f t="shared" si="1"/>
        <v>CHRISTIAN MARCO NÚÑEZ GRIFFEROS </v>
      </c>
      <c r="G1664" s="100" t="s">
        <v>34753</v>
      </c>
      <c r="H1664" s="190"/>
      <c r="I1664" s="27"/>
      <c r="J1664" s="189" t="s">
        <v>21</v>
      </c>
      <c r="K1664" s="28"/>
    </row>
    <row r="1665" ht="22.5" customHeight="1">
      <c r="A1665" s="147">
        <v>46192.0</v>
      </c>
      <c r="B1665" s="15"/>
      <c r="C1665" s="44"/>
      <c r="D1665" s="181" t="s">
        <v>34754</v>
      </c>
      <c r="E1665" s="100"/>
      <c r="F1665" s="112" t="str">
        <f t="shared" si="1"/>
        <v>LUIS MARCELO LEMA SALAZAR </v>
      </c>
      <c r="G1665" s="100" t="s">
        <v>34755</v>
      </c>
      <c r="H1665" s="39" t="s">
        <v>12</v>
      </c>
      <c r="I1665" s="27"/>
      <c r="J1665" s="189" t="s">
        <v>17</v>
      </c>
      <c r="K1665" s="23" t="s">
        <v>15</v>
      </c>
    </row>
    <row r="1666" ht="22.5" customHeight="1">
      <c r="A1666" s="147">
        <v>46192.0</v>
      </c>
      <c r="B1666" s="15"/>
      <c r="C1666" s="44"/>
      <c r="D1666" s="181" t="s">
        <v>34756</v>
      </c>
      <c r="E1666" s="100"/>
      <c r="F1666" s="112" t="str">
        <f t="shared" si="1"/>
        <v>BRUNO MAXIMILIANO ZAVALA NÚÑEZ </v>
      </c>
      <c r="G1666" s="100" t="s">
        <v>22023</v>
      </c>
      <c r="H1666" s="190"/>
      <c r="I1666" s="27"/>
      <c r="J1666" s="191"/>
      <c r="K1666" s="28"/>
    </row>
    <row r="1667" ht="22.5" customHeight="1">
      <c r="A1667" s="147">
        <v>46192.0</v>
      </c>
      <c r="B1667" s="15"/>
      <c r="C1667" s="44" t="s">
        <v>122</v>
      </c>
      <c r="D1667" s="181" t="s">
        <v>34757</v>
      </c>
      <c r="E1667" s="100"/>
      <c r="F1667" s="112" t="str">
        <f t="shared" si="1"/>
        <v>LUIS VICTOR VALENZUELA ROMERO </v>
      </c>
      <c r="G1667" s="100" t="s">
        <v>34758</v>
      </c>
      <c r="H1667" s="39" t="s">
        <v>12</v>
      </c>
      <c r="I1667" s="27"/>
      <c r="J1667" s="189" t="s">
        <v>26</v>
      </c>
      <c r="K1667" s="28"/>
    </row>
    <row r="1668" ht="22.5" customHeight="1">
      <c r="A1668" s="147">
        <v>46192.0</v>
      </c>
      <c r="B1668" s="15"/>
      <c r="C1668" s="44"/>
      <c r="D1668" s="181" t="s">
        <v>34759</v>
      </c>
      <c r="E1668" s="100"/>
      <c r="F1668" s="112" t="str">
        <f t="shared" si="1"/>
        <v>FELIPE MARCELO NÚÑEZ ALVARADO </v>
      </c>
      <c r="G1668" s="100" t="s">
        <v>34760</v>
      </c>
      <c r="H1668" s="190"/>
      <c r="I1668" s="27"/>
      <c r="J1668" s="191" t="s">
        <v>14</v>
      </c>
      <c r="K1668" s="28"/>
    </row>
    <row r="1669" ht="22.5" customHeight="1">
      <c r="A1669" s="147">
        <v>46192.0</v>
      </c>
      <c r="B1669" s="15"/>
      <c r="C1669" s="44" t="s">
        <v>106</v>
      </c>
      <c r="D1669" s="181" t="s">
        <v>34761</v>
      </c>
      <c r="E1669" s="100"/>
      <c r="F1669" s="112" t="str">
        <f t="shared" si="1"/>
        <v>FRANCISCO JAVIER LÓPEZ BERRÍOS </v>
      </c>
      <c r="G1669" s="100" t="s">
        <v>34762</v>
      </c>
      <c r="H1669" s="190"/>
      <c r="I1669" s="27"/>
      <c r="J1669" s="189" t="s">
        <v>26</v>
      </c>
      <c r="K1669" s="28"/>
    </row>
    <row r="1670" ht="22.5" customHeight="1">
      <c r="A1670" s="147">
        <v>46192.0</v>
      </c>
      <c r="B1670" s="15">
        <v>46188.0</v>
      </c>
      <c r="C1670" s="44">
        <v>45108.0</v>
      </c>
      <c r="D1670" s="181" t="s">
        <v>34763</v>
      </c>
      <c r="E1670" s="100"/>
      <c r="F1670" s="112" t="str">
        <f t="shared" si="1"/>
        <v>FRANCISCO JAVIER MORALES MUÑOZ </v>
      </c>
      <c r="G1670" s="100" t="s">
        <v>34764</v>
      </c>
      <c r="H1670" s="39" t="s">
        <v>12</v>
      </c>
      <c r="I1670" s="27"/>
      <c r="J1670" s="189" t="s">
        <v>17</v>
      </c>
      <c r="K1670" s="23" t="s">
        <v>15</v>
      </c>
    </row>
    <row r="1671" ht="22.5" customHeight="1">
      <c r="A1671" s="147">
        <v>46192.0</v>
      </c>
      <c r="B1671" s="15"/>
      <c r="C1671" s="44"/>
      <c r="D1671" s="181" t="s">
        <v>30574</v>
      </c>
      <c r="E1671" s="100"/>
      <c r="F1671" s="112" t="str">
        <f t="shared" si="1"/>
        <v>JOSÉ MIGUEL ALFARO OLIVARES </v>
      </c>
      <c r="G1671" s="100" t="s">
        <v>30575</v>
      </c>
      <c r="H1671" s="190"/>
      <c r="I1671" s="27"/>
      <c r="J1671" s="191" t="s">
        <v>17</v>
      </c>
      <c r="K1671" s="28"/>
    </row>
    <row r="1672" ht="22.5" customHeight="1">
      <c r="A1672" s="147">
        <v>46192.0</v>
      </c>
      <c r="B1672" s="15"/>
      <c r="C1672" s="44"/>
      <c r="D1672" s="181" t="s">
        <v>34765</v>
      </c>
      <c r="E1672" s="100"/>
      <c r="F1672" s="112" t="str">
        <f t="shared" si="1"/>
        <v>DIEGO ANDRÉS GONZÁLEZ SAAVEDRA </v>
      </c>
      <c r="G1672" s="100" t="s">
        <v>34766</v>
      </c>
      <c r="H1672" s="39" t="s">
        <v>12</v>
      </c>
      <c r="I1672" s="27"/>
      <c r="J1672" s="191" t="s">
        <v>14</v>
      </c>
      <c r="K1672" s="28"/>
    </row>
    <row r="1673" ht="22.5" customHeight="1">
      <c r="A1673" s="147">
        <v>46192.0</v>
      </c>
      <c r="B1673" s="15">
        <v>46188.0</v>
      </c>
      <c r="C1673" s="44">
        <v>43831.0</v>
      </c>
      <c r="D1673" s="181" t="s">
        <v>34767</v>
      </c>
      <c r="E1673" s="100"/>
      <c r="F1673" s="112" t="str">
        <f t="shared" si="1"/>
        <v>CRISTIAN ANDRÉS CHAVARRÍA CHAVARRÍA </v>
      </c>
      <c r="G1673" s="100" t="s">
        <v>34768</v>
      </c>
      <c r="H1673" s="39" t="s">
        <v>12</v>
      </c>
      <c r="I1673" s="27"/>
      <c r="J1673" s="189" t="s">
        <v>17</v>
      </c>
      <c r="K1673" s="23" t="s">
        <v>15</v>
      </c>
    </row>
    <row r="1674" ht="22.5" customHeight="1">
      <c r="A1674" s="147">
        <v>46192.0</v>
      </c>
      <c r="B1674" s="15"/>
      <c r="C1674" s="44" t="s">
        <v>841</v>
      </c>
      <c r="D1674" s="181" t="s">
        <v>34769</v>
      </c>
      <c r="E1674" s="100"/>
      <c r="F1674" s="112" t="str">
        <f t="shared" si="1"/>
        <v>CHRISTIAN EDUARDO GUERRA QUINTEROS </v>
      </c>
      <c r="G1674" s="100" t="s">
        <v>13259</v>
      </c>
      <c r="H1674" s="190"/>
      <c r="I1674" s="27"/>
      <c r="J1674" s="189" t="s">
        <v>26</v>
      </c>
      <c r="K1674" s="28"/>
    </row>
    <row r="1675" ht="22.5" customHeight="1">
      <c r="A1675" s="147">
        <v>46192.0</v>
      </c>
      <c r="B1675" s="15"/>
      <c r="C1675" s="44"/>
      <c r="D1675" s="181" t="s">
        <v>34770</v>
      </c>
      <c r="E1675" s="100"/>
      <c r="F1675" s="112" t="str">
        <f t="shared" si="1"/>
        <v>ALONSO FELIPE LÓPEZ PARDO </v>
      </c>
      <c r="G1675" s="100" t="s">
        <v>34771</v>
      </c>
      <c r="H1675" s="190"/>
      <c r="I1675" s="27"/>
      <c r="J1675" s="191" t="s">
        <v>14</v>
      </c>
      <c r="K1675" s="28"/>
    </row>
    <row r="1676" ht="22.5" customHeight="1">
      <c r="A1676" s="147">
        <v>46192.0</v>
      </c>
      <c r="B1676" s="15">
        <v>46190.0</v>
      </c>
      <c r="C1676" s="44">
        <v>43770.0</v>
      </c>
      <c r="D1676" s="181" t="s">
        <v>34772</v>
      </c>
      <c r="E1676" s="100"/>
      <c r="F1676" s="112" t="str">
        <f t="shared" si="1"/>
        <v>FRANCO EDUARDO RODRÍGUEZ RAVEST </v>
      </c>
      <c r="G1676" s="100" t="s">
        <v>34773</v>
      </c>
      <c r="H1676" s="190"/>
      <c r="I1676" s="27"/>
      <c r="J1676" s="189" t="s">
        <v>19</v>
      </c>
      <c r="K1676" s="28"/>
    </row>
    <row r="1677" ht="22.5" customHeight="1">
      <c r="A1677" s="147">
        <v>46192.0</v>
      </c>
      <c r="B1677" s="46"/>
      <c r="C1677" s="44">
        <v>45231.0</v>
      </c>
      <c r="D1677" s="181" t="s">
        <v>34774</v>
      </c>
      <c r="E1677" s="100"/>
      <c r="F1677" s="112" t="str">
        <f t="shared" si="1"/>
        <v>SHEILA ISABEL ARIAS ECHEVERRÍA </v>
      </c>
      <c r="G1677" s="100" t="s">
        <v>34775</v>
      </c>
      <c r="H1677" s="39" t="s">
        <v>12</v>
      </c>
      <c r="I1677" s="27"/>
      <c r="J1677" s="189" t="s">
        <v>17</v>
      </c>
      <c r="K1677" s="23" t="s">
        <v>20</v>
      </c>
    </row>
    <row r="1678" ht="22.5" customHeight="1">
      <c r="A1678" s="147">
        <v>46192.0</v>
      </c>
      <c r="B1678" s="15"/>
      <c r="C1678" s="44"/>
      <c r="D1678" s="181" t="s">
        <v>34776</v>
      </c>
      <c r="E1678" s="100"/>
      <c r="F1678" s="112" t="str">
        <f t="shared" si="1"/>
        <v>MATILDA ANTONIA ACUÑA LIZAMA </v>
      </c>
      <c r="G1678" s="100" t="s">
        <v>19615</v>
      </c>
      <c r="H1678" s="39" t="s">
        <v>12</v>
      </c>
      <c r="I1678" s="27"/>
      <c r="J1678" s="191" t="s">
        <v>14</v>
      </c>
      <c r="K1678" s="28"/>
    </row>
    <row r="1679" ht="22.5" customHeight="1">
      <c r="A1679" s="147">
        <v>46192.0</v>
      </c>
      <c r="B1679" s="15">
        <v>46189.0</v>
      </c>
      <c r="C1679" s="44">
        <v>43647.0</v>
      </c>
      <c r="D1679" s="181" t="s">
        <v>34777</v>
      </c>
      <c r="E1679" s="100"/>
      <c r="F1679" s="112" t="str">
        <f t="shared" si="1"/>
        <v>IGNACIO EDMUNDO CUEVAS MUÑOZ </v>
      </c>
      <c r="G1679" s="100" t="s">
        <v>34778</v>
      </c>
      <c r="H1679" s="39" t="s">
        <v>12</v>
      </c>
      <c r="I1679" s="27"/>
      <c r="J1679" s="189" t="s">
        <v>17</v>
      </c>
      <c r="K1679" s="23" t="s">
        <v>15</v>
      </c>
    </row>
    <row r="1680" ht="22.5" customHeight="1">
      <c r="A1680" s="147">
        <v>46192.0</v>
      </c>
      <c r="B1680" s="15">
        <v>46189.0</v>
      </c>
      <c r="C1680" s="44">
        <v>44958.0</v>
      </c>
      <c r="D1680" s="181" t="s">
        <v>34779</v>
      </c>
      <c r="E1680" s="100"/>
      <c r="F1680" s="112" t="str">
        <f t="shared" si="1"/>
        <v>BRUNO ANDRÉS GALDAMES UNDURRAGA </v>
      </c>
      <c r="G1680" s="100" t="s">
        <v>34780</v>
      </c>
      <c r="H1680" s="39" t="s">
        <v>12</v>
      </c>
      <c r="I1680" s="27"/>
      <c r="J1680" s="189" t="s">
        <v>17</v>
      </c>
      <c r="K1680" s="23" t="s">
        <v>20</v>
      </c>
    </row>
    <row r="1681" ht="22.5" customHeight="1">
      <c r="A1681" s="147">
        <v>46192.0</v>
      </c>
      <c r="B1681" s="15"/>
      <c r="C1681" s="44">
        <v>43770.0</v>
      </c>
      <c r="D1681" s="181" t="s">
        <v>24024</v>
      </c>
      <c r="E1681" s="100"/>
      <c r="F1681" s="112" t="str">
        <f t="shared" si="1"/>
        <v>NICOL ALEJANDRA ARANCIBIA GUERRA </v>
      </c>
      <c r="G1681" s="100" t="s">
        <v>24025</v>
      </c>
      <c r="H1681" s="190"/>
      <c r="I1681" s="27"/>
      <c r="J1681" s="189" t="s">
        <v>19</v>
      </c>
      <c r="K1681" s="28"/>
    </row>
    <row r="1682" ht="22.5" customHeight="1">
      <c r="A1682" s="147">
        <v>46192.0</v>
      </c>
      <c r="B1682" s="15">
        <v>46190.0</v>
      </c>
      <c r="C1682" s="44">
        <v>44470.0</v>
      </c>
      <c r="D1682" s="181" t="s">
        <v>34781</v>
      </c>
      <c r="E1682" s="100"/>
      <c r="F1682" s="112" t="str">
        <f t="shared" si="1"/>
        <v>EMERSON ALEXANDER GALAZ ZAMORA </v>
      </c>
      <c r="G1682" s="100" t="s">
        <v>34782</v>
      </c>
      <c r="H1682" s="39" t="s">
        <v>12</v>
      </c>
      <c r="I1682" s="27"/>
      <c r="J1682" s="189" t="s">
        <v>17</v>
      </c>
      <c r="K1682" s="23" t="s">
        <v>20</v>
      </c>
    </row>
    <row r="1683" ht="22.5" customHeight="1">
      <c r="A1683" s="147">
        <v>46192.0</v>
      </c>
      <c r="B1683" s="15"/>
      <c r="C1683" s="44"/>
      <c r="D1683" s="181" t="s">
        <v>34783</v>
      </c>
      <c r="E1683" s="100"/>
      <c r="F1683" s="112" t="str">
        <f t="shared" si="1"/>
        <v>BENJAMÍN IGNACIO PASCUAL MELÉNDEZ </v>
      </c>
      <c r="G1683" s="100" t="s">
        <v>34784</v>
      </c>
      <c r="H1683" s="190"/>
      <c r="I1683" s="27"/>
      <c r="J1683" s="191" t="s">
        <v>14</v>
      </c>
      <c r="K1683" s="28"/>
    </row>
    <row r="1684" ht="22.5" customHeight="1">
      <c r="A1684" s="147">
        <v>46192.0</v>
      </c>
      <c r="B1684" s="15">
        <v>46190.0</v>
      </c>
      <c r="C1684" s="44">
        <v>43466.0</v>
      </c>
      <c r="D1684" s="181" t="s">
        <v>34785</v>
      </c>
      <c r="E1684" s="100"/>
      <c r="F1684" s="112" t="str">
        <f t="shared" si="1"/>
        <v>MATÍAS ANDRÉS GONZÁLEZ TAPIA </v>
      </c>
      <c r="G1684" s="100" t="s">
        <v>34786</v>
      </c>
      <c r="H1684" s="39" t="s">
        <v>12</v>
      </c>
      <c r="I1684" s="27"/>
      <c r="J1684" s="189" t="s">
        <v>17</v>
      </c>
      <c r="K1684" s="23" t="s">
        <v>15</v>
      </c>
    </row>
    <row r="1685" ht="22.5" customHeight="1">
      <c r="A1685" s="147">
        <v>46192.0</v>
      </c>
      <c r="B1685" s="46"/>
      <c r="C1685" s="44" t="s">
        <v>228</v>
      </c>
      <c r="D1685" s="181" t="s">
        <v>34787</v>
      </c>
      <c r="E1685" s="100"/>
      <c r="F1685" s="112" t="str">
        <f t="shared" si="1"/>
        <v>IGNACIO OMAR MORA ARENAS </v>
      </c>
      <c r="G1685" s="100" t="s">
        <v>34788</v>
      </c>
      <c r="H1685" s="190"/>
      <c r="I1685" s="27"/>
      <c r="J1685" s="189" t="s">
        <v>26</v>
      </c>
      <c r="K1685" s="28"/>
    </row>
    <row r="1686" ht="22.5" customHeight="1">
      <c r="A1686" s="147">
        <v>46192.0</v>
      </c>
      <c r="B1686" s="15"/>
      <c r="C1686" s="44"/>
      <c r="D1686" s="181" t="s">
        <v>34789</v>
      </c>
      <c r="E1686" s="100"/>
      <c r="F1686" s="112" t="str">
        <f t="shared" si="1"/>
        <v>BENJAMÍN ANDRÉS MUÑOZ ZÚÑIGA </v>
      </c>
      <c r="G1686" s="100" t="s">
        <v>34790</v>
      </c>
      <c r="H1686" s="190"/>
      <c r="I1686" s="27"/>
      <c r="J1686" s="191" t="s">
        <v>14</v>
      </c>
      <c r="K1686" s="28"/>
    </row>
    <row r="1687" ht="22.5" customHeight="1">
      <c r="A1687" s="147">
        <v>46192.0</v>
      </c>
      <c r="B1687" s="15"/>
      <c r="C1687" s="44" t="s">
        <v>14710</v>
      </c>
      <c r="D1687" s="181" t="s">
        <v>34791</v>
      </c>
      <c r="E1687" s="100"/>
      <c r="F1687" s="112" t="str">
        <f t="shared" si="1"/>
        <v>FELIPE ANDRÉS SILVA CARRASCO </v>
      </c>
      <c r="G1687" s="100" t="s">
        <v>34792</v>
      </c>
      <c r="H1687" s="39" t="s">
        <v>12</v>
      </c>
      <c r="I1687" s="27"/>
      <c r="J1687" s="189" t="s">
        <v>26</v>
      </c>
      <c r="K1687" s="28"/>
    </row>
    <row r="1688" ht="22.5" customHeight="1">
      <c r="A1688" s="147">
        <v>46192.0</v>
      </c>
      <c r="B1688" s="15"/>
      <c r="C1688" s="44" t="s">
        <v>1231</v>
      </c>
      <c r="D1688" s="181" t="s">
        <v>34793</v>
      </c>
      <c r="E1688" s="100"/>
      <c r="F1688" s="112" t="str">
        <f t="shared" si="1"/>
        <v>NILSON ERIC GONZÁLEZ ESPINOZA </v>
      </c>
      <c r="G1688" s="100" t="s">
        <v>34794</v>
      </c>
      <c r="H1688" s="39" t="s">
        <v>12</v>
      </c>
      <c r="I1688" s="27"/>
      <c r="J1688" s="189" t="s">
        <v>26</v>
      </c>
      <c r="K1688" s="28"/>
    </row>
    <row r="1689" ht="22.5" customHeight="1">
      <c r="A1689" s="147">
        <v>46192.0</v>
      </c>
      <c r="B1689" s="15">
        <v>46153.0</v>
      </c>
      <c r="C1689" s="44">
        <v>43678.0</v>
      </c>
      <c r="D1689" s="181" t="s">
        <v>34795</v>
      </c>
      <c r="E1689" s="100"/>
      <c r="F1689" s="112" t="str">
        <f t="shared" si="1"/>
        <v>DAVID MUÑOZ TAPIA </v>
      </c>
      <c r="G1689" s="100" t="s">
        <v>34796</v>
      </c>
      <c r="H1689" s="190"/>
      <c r="I1689" s="27"/>
      <c r="J1689" s="189" t="s">
        <v>17</v>
      </c>
      <c r="K1689" s="23"/>
    </row>
    <row r="1690" ht="22.5" customHeight="1">
      <c r="A1690" s="147">
        <v>46192.0</v>
      </c>
      <c r="B1690" s="15">
        <v>46192.0</v>
      </c>
      <c r="C1690" s="44">
        <v>44927.0</v>
      </c>
      <c r="D1690" s="181" t="s">
        <v>34797</v>
      </c>
      <c r="E1690" s="100"/>
      <c r="F1690" s="112" t="str">
        <f t="shared" si="1"/>
        <v>GABRIEL DEL ROSARIO OLIVARES OLIVARES </v>
      </c>
      <c r="G1690" s="100" t="s">
        <v>34798</v>
      </c>
      <c r="H1690" s="190"/>
      <c r="I1690" s="27"/>
      <c r="J1690" s="189" t="s">
        <v>19</v>
      </c>
      <c r="K1690" s="28"/>
    </row>
    <row r="1691" ht="22.5" customHeight="1">
      <c r="A1691" s="147">
        <v>46192.0</v>
      </c>
      <c r="B1691" s="15">
        <v>46191.0</v>
      </c>
      <c r="C1691" s="44">
        <v>43891.0</v>
      </c>
      <c r="D1691" s="181" t="s">
        <v>34799</v>
      </c>
      <c r="E1691" s="100"/>
      <c r="F1691" s="112" t="str">
        <f t="shared" si="1"/>
        <v>LUIS RENÉ DURÁN FIGUEROA </v>
      </c>
      <c r="G1691" s="100" t="s">
        <v>34800</v>
      </c>
      <c r="H1691" s="39" t="s">
        <v>12</v>
      </c>
      <c r="I1691" s="27"/>
      <c r="J1691" s="189" t="s">
        <v>17</v>
      </c>
      <c r="K1691" s="23" t="s">
        <v>15</v>
      </c>
    </row>
    <row r="1692" ht="22.5" customHeight="1">
      <c r="A1692" s="147">
        <v>46192.0</v>
      </c>
      <c r="B1692" s="46"/>
      <c r="C1692" s="44"/>
      <c r="D1692" s="181" t="s">
        <v>22062</v>
      </c>
      <c r="E1692" s="100"/>
      <c r="F1692" s="112" t="str">
        <f t="shared" si="1"/>
        <v>VICENTE IGNACIO MORENO MUÑOZ </v>
      </c>
      <c r="G1692" s="100" t="s">
        <v>22063</v>
      </c>
      <c r="H1692" s="39" t="s">
        <v>12</v>
      </c>
      <c r="I1692" s="27"/>
      <c r="J1692" s="191" t="s">
        <v>14</v>
      </c>
      <c r="K1692" s="28"/>
    </row>
    <row r="1693" ht="22.5" customHeight="1">
      <c r="A1693" s="147">
        <v>46192.0</v>
      </c>
      <c r="B1693" s="15">
        <v>46191.0</v>
      </c>
      <c r="C1693" s="44">
        <v>43556.0</v>
      </c>
      <c r="D1693" s="181" t="s">
        <v>34801</v>
      </c>
      <c r="E1693" s="100"/>
      <c r="F1693" s="112" t="str">
        <f t="shared" si="1"/>
        <v>RUBÉN MARCOS LIZAMA SALAZAR </v>
      </c>
      <c r="G1693" s="100" t="s">
        <v>34802</v>
      </c>
      <c r="H1693" s="39" t="s">
        <v>12</v>
      </c>
      <c r="I1693" s="27"/>
      <c r="J1693" s="189" t="s">
        <v>17</v>
      </c>
      <c r="K1693" s="23" t="s">
        <v>15</v>
      </c>
    </row>
    <row r="1694" ht="22.5" customHeight="1">
      <c r="A1694" s="147">
        <v>46192.0</v>
      </c>
      <c r="B1694" s="46"/>
      <c r="C1694" s="44" t="s">
        <v>232</v>
      </c>
      <c r="D1694" s="181" t="s">
        <v>34803</v>
      </c>
      <c r="E1694" s="100"/>
      <c r="F1694" s="112" t="str">
        <f t="shared" si="1"/>
        <v>HUMBERTO GABRIEL OLIVÁREZ ÁVILA </v>
      </c>
      <c r="G1694" s="100" t="s">
        <v>34804</v>
      </c>
      <c r="H1694" s="39" t="s">
        <v>12</v>
      </c>
      <c r="I1694" s="27"/>
      <c r="J1694" s="189" t="s">
        <v>21</v>
      </c>
      <c r="K1694" s="23" t="s">
        <v>15</v>
      </c>
    </row>
    <row r="1695" ht="22.5" customHeight="1">
      <c r="A1695" s="147">
        <v>46192.0</v>
      </c>
      <c r="B1695" s="15"/>
      <c r="C1695" s="44"/>
      <c r="D1695" s="181" t="s">
        <v>34805</v>
      </c>
      <c r="E1695" s="100"/>
      <c r="F1695" s="112" t="str">
        <f t="shared" si="1"/>
        <v>RAMÓN EDUARDO MOLINA GODOY </v>
      </c>
      <c r="G1695" s="100" t="s">
        <v>34806</v>
      </c>
      <c r="H1695" s="39" t="s">
        <v>12</v>
      </c>
      <c r="I1695" s="27"/>
      <c r="J1695" s="191" t="s">
        <v>14</v>
      </c>
      <c r="K1695" s="28"/>
    </row>
    <row r="1696" ht="22.5" customHeight="1">
      <c r="A1696" s="147">
        <v>46192.0</v>
      </c>
      <c r="B1696" s="15"/>
      <c r="C1696" s="44" t="s">
        <v>122</v>
      </c>
      <c r="D1696" s="181" t="s">
        <v>34807</v>
      </c>
      <c r="E1696" s="100"/>
      <c r="F1696" s="112" t="str">
        <f t="shared" si="1"/>
        <v>SILVANA CAROLINA HUERTA CARVAJAL </v>
      </c>
      <c r="G1696" s="100" t="s">
        <v>34808</v>
      </c>
      <c r="H1696" s="39" t="s">
        <v>12</v>
      </c>
      <c r="I1696" s="27"/>
      <c r="J1696" s="189" t="s">
        <v>26</v>
      </c>
      <c r="K1696" s="28"/>
    </row>
    <row r="1697" ht="22.5" customHeight="1">
      <c r="A1697" s="147">
        <v>46192.0</v>
      </c>
      <c r="B1697" s="15">
        <v>46192.0</v>
      </c>
      <c r="C1697" s="44">
        <v>42887.0</v>
      </c>
      <c r="D1697" s="181" t="s">
        <v>34809</v>
      </c>
      <c r="E1697" s="100"/>
      <c r="F1697" s="112" t="str">
        <f t="shared" si="1"/>
        <v>DANTE ANDRÉS INOSTROZA MADARIAGA </v>
      </c>
      <c r="G1697" s="100" t="s">
        <v>34810</v>
      </c>
      <c r="H1697" s="39" t="s">
        <v>12</v>
      </c>
      <c r="I1697" s="27"/>
      <c r="J1697" s="189" t="s">
        <v>17</v>
      </c>
      <c r="K1697" s="23" t="s">
        <v>15</v>
      </c>
    </row>
    <row r="1698" ht="22.5" customHeight="1">
      <c r="A1698" s="147">
        <v>46192.0</v>
      </c>
      <c r="B1698" s="15"/>
      <c r="C1698" s="44" t="s">
        <v>232</v>
      </c>
      <c r="D1698" s="181" t="s">
        <v>34811</v>
      </c>
      <c r="E1698" s="100"/>
      <c r="F1698" s="112" t="str">
        <f t="shared" si="1"/>
        <v>JORDANO ESTEFHANO TAPIA MUDROVICH </v>
      </c>
      <c r="G1698" s="100" t="s">
        <v>34812</v>
      </c>
      <c r="H1698" s="39" t="s">
        <v>12</v>
      </c>
      <c r="I1698" s="27"/>
      <c r="J1698" s="189" t="s">
        <v>26</v>
      </c>
      <c r="K1698" s="28"/>
    </row>
    <row r="1699" ht="22.5" customHeight="1">
      <c r="A1699" s="147">
        <v>46192.0</v>
      </c>
      <c r="B1699" s="15">
        <v>46192.0</v>
      </c>
      <c r="C1699" s="44">
        <v>43709.0</v>
      </c>
      <c r="D1699" s="181" t="s">
        <v>34813</v>
      </c>
      <c r="E1699" s="100"/>
      <c r="F1699" s="112" t="str">
        <f t="shared" si="1"/>
        <v>JUAN LUIS EDUARDO HERRERA RIVAS </v>
      </c>
      <c r="G1699" s="100" t="s">
        <v>34814</v>
      </c>
      <c r="H1699" s="39" t="s">
        <v>12</v>
      </c>
      <c r="I1699" s="27"/>
      <c r="J1699" s="189" t="s">
        <v>17</v>
      </c>
      <c r="K1699" s="23" t="s">
        <v>15</v>
      </c>
    </row>
    <row r="1700" ht="22.5" customHeight="1">
      <c r="A1700" s="147">
        <v>46192.0</v>
      </c>
      <c r="B1700" s="15">
        <v>46192.0</v>
      </c>
      <c r="C1700" s="44">
        <v>45597.0</v>
      </c>
      <c r="D1700" s="181" t="s">
        <v>34815</v>
      </c>
      <c r="E1700" s="100"/>
      <c r="F1700" s="112" t="str">
        <f t="shared" si="1"/>
        <v>MARCELO EUGENIO REYES PINILLA </v>
      </c>
      <c r="G1700" s="100" t="s">
        <v>34816</v>
      </c>
      <c r="H1700" s="39" t="s">
        <v>12</v>
      </c>
      <c r="I1700" s="27"/>
      <c r="J1700" s="189" t="s">
        <v>17</v>
      </c>
      <c r="K1700" s="23" t="s">
        <v>15</v>
      </c>
    </row>
    <row r="1701" ht="22.5" customHeight="1">
      <c r="A1701" s="147">
        <v>46192.0</v>
      </c>
      <c r="B1701" s="15"/>
      <c r="C1701" s="44"/>
      <c r="D1701" s="181" t="s">
        <v>34817</v>
      </c>
      <c r="E1701" s="100" t="s">
        <v>34818</v>
      </c>
      <c r="F1701" s="112" t="str">
        <f t="shared" si="1"/>
        <v>VICTOR RENATO GALVEZ BUSTOS</v>
      </c>
      <c r="G1701" s="100" t="s">
        <v>7598</v>
      </c>
      <c r="H1701" s="39" t="s">
        <v>12</v>
      </c>
      <c r="I1701" s="27"/>
      <c r="J1701" s="189" t="s">
        <v>17</v>
      </c>
      <c r="K1701" s="23" t="s">
        <v>15</v>
      </c>
    </row>
    <row r="1702" ht="22.5" customHeight="1">
      <c r="A1702" s="147">
        <v>46192.0</v>
      </c>
      <c r="B1702" s="15"/>
      <c r="C1702" s="46" t="s">
        <v>4758</v>
      </c>
      <c r="D1702" s="181" t="s">
        <v>34819</v>
      </c>
      <c r="E1702" s="100" t="s">
        <v>34820</v>
      </c>
      <c r="F1702" s="112" t="str">
        <f t="shared" si="1"/>
        <v>RUPERTO IGNACIO ROJAS JIMENEZ</v>
      </c>
      <c r="G1702" s="100" t="s">
        <v>34821</v>
      </c>
      <c r="H1702" s="39" t="s">
        <v>12</v>
      </c>
      <c r="I1702" s="27"/>
      <c r="J1702" s="189" t="s">
        <v>36</v>
      </c>
      <c r="K1702" s="28"/>
    </row>
    <row r="1703" ht="22.5" customHeight="1">
      <c r="A1703" s="147">
        <v>46195.0</v>
      </c>
      <c r="B1703" s="15"/>
      <c r="C1703" s="44"/>
      <c r="D1703" s="181" t="s">
        <v>34822</v>
      </c>
      <c r="E1703" s="100"/>
      <c r="F1703" s="112" t="str">
        <f t="shared" si="1"/>
        <v>SAMUEL DAVID SOLORZANO HERNANDEZ </v>
      </c>
      <c r="G1703" s="100" t="s">
        <v>17804</v>
      </c>
      <c r="H1703" s="190"/>
      <c r="I1703" s="27"/>
      <c r="J1703" s="189" t="s">
        <v>14</v>
      </c>
      <c r="K1703" s="28"/>
    </row>
    <row r="1704" ht="22.5" customHeight="1">
      <c r="A1704" s="147">
        <v>46195.0</v>
      </c>
      <c r="B1704" s="15"/>
      <c r="C1704" s="44"/>
      <c r="D1704" s="181" t="s">
        <v>34823</v>
      </c>
      <c r="E1704" s="100"/>
      <c r="F1704" s="112" t="str">
        <f t="shared" si="1"/>
        <v>FERNANDA BELÉN SÁNCHEZ GONZÁLEZ </v>
      </c>
      <c r="G1704" s="100" t="s">
        <v>34824</v>
      </c>
      <c r="H1704" s="190"/>
      <c r="I1704" s="27"/>
      <c r="J1704" s="189" t="s">
        <v>14</v>
      </c>
      <c r="K1704" s="28"/>
    </row>
    <row r="1705" ht="22.5" customHeight="1">
      <c r="A1705" s="147">
        <v>46195.0</v>
      </c>
      <c r="B1705" s="15"/>
      <c r="C1705" s="44" t="s">
        <v>106</v>
      </c>
      <c r="D1705" s="181" t="s">
        <v>34825</v>
      </c>
      <c r="E1705" s="100"/>
      <c r="F1705" s="112" t="str">
        <f t="shared" si="1"/>
        <v>JUAN PABLO HERMOSILLA VARAS </v>
      </c>
      <c r="G1705" s="100" t="s">
        <v>34826</v>
      </c>
      <c r="H1705" s="190"/>
      <c r="I1705" s="27"/>
      <c r="J1705" s="189" t="s">
        <v>21</v>
      </c>
      <c r="K1705" s="28"/>
    </row>
    <row r="1706" ht="22.5" customHeight="1">
      <c r="A1706" s="147">
        <v>46195.0</v>
      </c>
      <c r="B1706" s="46"/>
      <c r="C1706" s="44" t="s">
        <v>4078</v>
      </c>
      <c r="D1706" s="181" t="s">
        <v>34827</v>
      </c>
      <c r="E1706" s="100"/>
      <c r="F1706" s="112" t="str">
        <f t="shared" si="1"/>
        <v>CARLOS ALBERTO ABARCA CHAMORRO </v>
      </c>
      <c r="G1706" s="100" t="s">
        <v>34828</v>
      </c>
      <c r="H1706" s="190"/>
      <c r="I1706" s="27"/>
      <c r="J1706" s="189" t="s">
        <v>26</v>
      </c>
      <c r="K1706" s="28"/>
    </row>
    <row r="1707" ht="22.5" customHeight="1">
      <c r="A1707" s="147">
        <v>46195.0</v>
      </c>
      <c r="B1707" s="15"/>
      <c r="C1707" s="44"/>
      <c r="D1707" s="181" t="s">
        <v>34829</v>
      </c>
      <c r="E1707" s="100"/>
      <c r="F1707" s="112" t="str">
        <f t="shared" si="1"/>
        <v>JUAN FRANCISCO TOMÁS ELGUETA GÓMEZ </v>
      </c>
      <c r="G1707" s="100" t="s">
        <v>34830</v>
      </c>
      <c r="H1707" s="190"/>
      <c r="I1707" s="27"/>
      <c r="J1707" s="191" t="s">
        <v>14</v>
      </c>
      <c r="K1707" s="28"/>
    </row>
    <row r="1708" ht="22.5" customHeight="1">
      <c r="A1708" s="147">
        <v>46195.0</v>
      </c>
      <c r="B1708" s="15"/>
      <c r="C1708" s="44" t="s">
        <v>2490</v>
      </c>
      <c r="D1708" s="181" t="s">
        <v>34831</v>
      </c>
      <c r="E1708" s="100"/>
      <c r="F1708" s="112" t="str">
        <f t="shared" si="1"/>
        <v>RODRIGO SEBASTIÁN GARCÍA SANHUEZA </v>
      </c>
      <c r="G1708" s="100" t="s">
        <v>34832</v>
      </c>
      <c r="H1708" s="190"/>
      <c r="I1708" s="27"/>
      <c r="J1708" s="189" t="s">
        <v>21</v>
      </c>
      <c r="K1708" s="28"/>
    </row>
    <row r="1709" ht="22.5" customHeight="1">
      <c r="A1709" s="147">
        <v>46195.0</v>
      </c>
      <c r="B1709" s="46"/>
      <c r="C1709" s="46" t="s">
        <v>122</v>
      </c>
      <c r="D1709" s="181" t="s">
        <v>22545</v>
      </c>
      <c r="E1709" s="100"/>
      <c r="F1709" s="112" t="str">
        <f t="shared" si="1"/>
        <v>EDDIE ALEJANDRO MANRÍQUEZ NORAMBUENA </v>
      </c>
      <c r="G1709" s="100" t="s">
        <v>22546</v>
      </c>
      <c r="H1709" s="190"/>
      <c r="I1709" s="27"/>
      <c r="J1709" s="189" t="s">
        <v>26</v>
      </c>
      <c r="K1709" s="28"/>
    </row>
    <row r="1710" ht="22.5" customHeight="1">
      <c r="A1710" s="147">
        <v>46195.0</v>
      </c>
      <c r="B1710" s="15"/>
      <c r="C1710" s="44" t="s">
        <v>106</v>
      </c>
      <c r="D1710" s="181" t="s">
        <v>34833</v>
      </c>
      <c r="E1710" s="100"/>
      <c r="F1710" s="112" t="str">
        <f t="shared" si="1"/>
        <v>PAOLA ALEJANDRA BARRERA JAÑA </v>
      </c>
      <c r="G1710" s="100" t="s">
        <v>34834</v>
      </c>
      <c r="H1710" s="190"/>
      <c r="I1710" s="27"/>
      <c r="J1710" s="189" t="s">
        <v>21</v>
      </c>
      <c r="K1710" s="28"/>
    </row>
    <row r="1711" ht="22.5" customHeight="1">
      <c r="A1711" s="147">
        <v>46195.0</v>
      </c>
      <c r="B1711" s="15">
        <v>46177.0</v>
      </c>
      <c r="C1711" s="44">
        <v>43709.0</v>
      </c>
      <c r="D1711" s="181" t="s">
        <v>34835</v>
      </c>
      <c r="E1711" s="100"/>
      <c r="F1711" s="112" t="str">
        <f t="shared" si="1"/>
        <v>JAVIERA CONSTANZA ARANCIBIA MENA </v>
      </c>
      <c r="G1711" s="100" t="s">
        <v>34836</v>
      </c>
      <c r="H1711" s="190"/>
      <c r="I1711" s="27"/>
      <c r="J1711" s="189" t="s">
        <v>19</v>
      </c>
      <c r="K1711" s="28"/>
    </row>
    <row r="1712" ht="22.5" customHeight="1">
      <c r="A1712" s="147">
        <v>46195.0</v>
      </c>
      <c r="B1712" s="15">
        <v>46156.0</v>
      </c>
      <c r="C1712" s="44">
        <v>45292.0</v>
      </c>
      <c r="D1712" s="181" t="s">
        <v>34837</v>
      </c>
      <c r="E1712" s="100"/>
      <c r="F1712" s="112" t="str">
        <f t="shared" si="1"/>
        <v>DAYRA GEORGETT MAGAÑA BURGOS </v>
      </c>
      <c r="G1712" s="100" t="s">
        <v>19873</v>
      </c>
      <c r="H1712" s="190"/>
      <c r="I1712" s="27"/>
      <c r="J1712" s="189" t="s">
        <v>17</v>
      </c>
      <c r="K1712" s="28"/>
    </row>
    <row r="1713" ht="22.5" customHeight="1">
      <c r="A1713" s="147">
        <v>46195.0</v>
      </c>
      <c r="B1713" s="15">
        <v>46160.0</v>
      </c>
      <c r="C1713" s="44">
        <v>45231.0</v>
      </c>
      <c r="D1713" s="181" t="s">
        <v>34838</v>
      </c>
      <c r="E1713" s="100"/>
      <c r="F1713" s="112" t="str">
        <f t="shared" si="1"/>
        <v>MYRIAM TERESA DEL PILAR GUTIÉRREZ FUENTES </v>
      </c>
      <c r="G1713" s="100" t="s">
        <v>34839</v>
      </c>
      <c r="H1713" s="190"/>
      <c r="I1713" s="27"/>
      <c r="J1713" s="189" t="s">
        <v>17</v>
      </c>
      <c r="K1713" s="28"/>
    </row>
    <row r="1714" ht="22.5" customHeight="1">
      <c r="A1714" s="147">
        <v>46195.0</v>
      </c>
      <c r="B1714" s="15">
        <v>46176.0</v>
      </c>
      <c r="C1714" s="44">
        <v>41699.0</v>
      </c>
      <c r="D1714" s="181" t="s">
        <v>34840</v>
      </c>
      <c r="E1714" s="100"/>
      <c r="F1714" s="112" t="str">
        <f t="shared" si="1"/>
        <v>JOSÉ LUIS BRITO SUÁREZ </v>
      </c>
      <c r="G1714" s="100" t="s">
        <v>34841</v>
      </c>
      <c r="H1714" s="190"/>
      <c r="I1714" s="27"/>
      <c r="J1714" s="189" t="s">
        <v>17</v>
      </c>
      <c r="K1714" s="28"/>
    </row>
    <row r="1715" ht="22.5" customHeight="1">
      <c r="A1715" s="147">
        <v>46195.0</v>
      </c>
      <c r="B1715" s="15">
        <v>46177.0</v>
      </c>
      <c r="C1715" s="44">
        <v>45200.0</v>
      </c>
      <c r="D1715" s="181" t="s">
        <v>34842</v>
      </c>
      <c r="E1715" s="100"/>
      <c r="F1715" s="112" t="str">
        <f t="shared" si="1"/>
        <v>RAMÓN BENITO LAGOS TOLEDO </v>
      </c>
      <c r="G1715" s="100" t="s">
        <v>34843</v>
      </c>
      <c r="H1715" s="190"/>
      <c r="I1715" s="27"/>
      <c r="J1715" s="189" t="s">
        <v>17</v>
      </c>
      <c r="K1715" s="28"/>
    </row>
    <row r="1716" ht="22.5" customHeight="1">
      <c r="A1716" s="147">
        <v>46195.0</v>
      </c>
      <c r="B1716" s="15">
        <v>46182.0</v>
      </c>
      <c r="C1716" s="44">
        <v>43374.0</v>
      </c>
      <c r="D1716" s="181" t="s">
        <v>34844</v>
      </c>
      <c r="E1716" s="100"/>
      <c r="F1716" s="112" t="str">
        <f t="shared" si="1"/>
        <v>SEBASTIÁN MICHAEL BRAVO OYARZO </v>
      </c>
      <c r="G1716" s="100" t="s">
        <v>17814</v>
      </c>
      <c r="H1716" s="190"/>
      <c r="I1716" s="27"/>
      <c r="J1716" s="189" t="s">
        <v>17</v>
      </c>
      <c r="K1716" s="28"/>
    </row>
    <row r="1717" ht="22.5" customHeight="1">
      <c r="A1717" s="147">
        <v>46195.0</v>
      </c>
      <c r="B1717" s="15">
        <v>46182.0</v>
      </c>
      <c r="C1717" s="44">
        <v>43678.0</v>
      </c>
      <c r="D1717" s="181" t="s">
        <v>34845</v>
      </c>
      <c r="E1717" s="100"/>
      <c r="F1717" s="112" t="str">
        <f t="shared" si="1"/>
        <v>YASNA ANDREA RUZ DÍAZ </v>
      </c>
      <c r="G1717" s="100" t="s">
        <v>34846</v>
      </c>
      <c r="H1717" s="190"/>
      <c r="I1717" s="27"/>
      <c r="J1717" s="189" t="s">
        <v>17</v>
      </c>
      <c r="K1717" s="28"/>
    </row>
    <row r="1718" ht="22.5" customHeight="1">
      <c r="A1718" s="147">
        <v>46195.0</v>
      </c>
      <c r="B1718" s="15">
        <v>46183.0</v>
      </c>
      <c r="C1718" s="44">
        <v>44531.0</v>
      </c>
      <c r="D1718" s="181" t="s">
        <v>34847</v>
      </c>
      <c r="E1718" s="100"/>
      <c r="F1718" s="112" t="str">
        <f t="shared" si="1"/>
        <v>MAURICIO ALFONSO SILVA ZAPATA </v>
      </c>
      <c r="G1718" s="100" t="s">
        <v>34848</v>
      </c>
      <c r="H1718" s="190"/>
      <c r="I1718" s="27"/>
      <c r="J1718" s="189" t="s">
        <v>17</v>
      </c>
      <c r="K1718" s="28"/>
    </row>
    <row r="1719" ht="22.5" customHeight="1">
      <c r="A1719" s="147">
        <v>46195.0</v>
      </c>
      <c r="B1719" s="15">
        <v>46183.0</v>
      </c>
      <c r="C1719" s="44">
        <v>45505.0</v>
      </c>
      <c r="D1719" s="181" t="s">
        <v>34849</v>
      </c>
      <c r="E1719" s="100"/>
      <c r="F1719" s="112" t="str">
        <f t="shared" si="1"/>
        <v>VÍCTOR GUILLERMO CONTRERAS OSSES </v>
      </c>
      <c r="G1719" s="100" t="s">
        <v>34850</v>
      </c>
      <c r="H1719" s="190"/>
      <c r="I1719" s="27"/>
      <c r="J1719" s="189" t="s">
        <v>19</v>
      </c>
      <c r="K1719" s="28"/>
    </row>
    <row r="1720" ht="22.5" customHeight="1">
      <c r="A1720" s="147">
        <v>46195.0</v>
      </c>
      <c r="B1720" s="15">
        <v>46183.0</v>
      </c>
      <c r="C1720" s="44">
        <v>45505.0</v>
      </c>
      <c r="D1720" s="181" t="s">
        <v>34851</v>
      </c>
      <c r="E1720" s="100"/>
      <c r="F1720" s="112" t="str">
        <f t="shared" si="1"/>
        <v>ERIC EDGARDO SEREY MEZA </v>
      </c>
      <c r="G1720" s="100" t="s">
        <v>34852</v>
      </c>
      <c r="H1720" s="190"/>
      <c r="I1720" s="27"/>
      <c r="J1720" s="189" t="s">
        <v>19</v>
      </c>
      <c r="K1720" s="28"/>
    </row>
    <row r="1721" ht="22.5" customHeight="1">
      <c r="A1721" s="147">
        <v>46195.0</v>
      </c>
      <c r="B1721" s="15"/>
      <c r="C1721" s="46" t="s">
        <v>106</v>
      </c>
      <c r="D1721" s="181" t="s">
        <v>34853</v>
      </c>
      <c r="E1721" s="100"/>
      <c r="F1721" s="112" t="str">
        <f t="shared" si="1"/>
        <v>LUIS JOEL TAPIA SILVA </v>
      </c>
      <c r="G1721" s="100" t="s">
        <v>34854</v>
      </c>
      <c r="H1721" s="190"/>
      <c r="I1721" s="27"/>
      <c r="J1721" s="189" t="s">
        <v>21</v>
      </c>
      <c r="K1721" s="28"/>
    </row>
    <row r="1722" ht="22.5" customHeight="1">
      <c r="A1722" s="147">
        <v>46195.0</v>
      </c>
      <c r="B1722" s="15"/>
      <c r="C1722" s="44"/>
      <c r="D1722" s="181" t="s">
        <v>28048</v>
      </c>
      <c r="E1722" s="100"/>
      <c r="F1722" s="112" t="str">
        <f t="shared" si="1"/>
        <v>FRANCISCO JAVIER VEGA VILLAR </v>
      </c>
      <c r="G1722" s="100" t="s">
        <v>20100</v>
      </c>
      <c r="H1722" s="39"/>
      <c r="I1722" s="27"/>
      <c r="J1722" s="191"/>
      <c r="K1722" s="28"/>
    </row>
    <row r="1723" ht="22.5" customHeight="1">
      <c r="A1723" s="147">
        <v>46195.0</v>
      </c>
      <c r="B1723" s="46"/>
      <c r="C1723" s="44"/>
      <c r="D1723" s="181" t="s">
        <v>34855</v>
      </c>
      <c r="E1723" s="100"/>
      <c r="F1723" s="112" t="str">
        <f t="shared" si="1"/>
        <v>EDINSON ALEXANDER AMPUERO OSORIO </v>
      </c>
      <c r="G1723" s="100" t="s">
        <v>34856</v>
      </c>
      <c r="H1723" s="190"/>
      <c r="I1723" s="27"/>
      <c r="J1723" s="189" t="s">
        <v>14</v>
      </c>
      <c r="K1723" s="28"/>
    </row>
    <row r="1724" ht="22.5" customHeight="1">
      <c r="A1724" s="147">
        <v>46195.0</v>
      </c>
      <c r="B1724" s="46"/>
      <c r="C1724" s="44"/>
      <c r="D1724" s="181" t="s">
        <v>34857</v>
      </c>
      <c r="E1724" s="100"/>
      <c r="F1724" s="112" t="str">
        <f t="shared" si="1"/>
        <v>MIGUEL ANGEL AMORETTI ALFARO </v>
      </c>
      <c r="G1724" s="100" t="s">
        <v>34858</v>
      </c>
      <c r="H1724" s="190"/>
      <c r="I1724" s="27"/>
      <c r="J1724" s="189" t="s">
        <v>14</v>
      </c>
      <c r="K1724" s="28"/>
    </row>
    <row r="1725" ht="22.5" customHeight="1">
      <c r="A1725" s="147">
        <v>46195.0</v>
      </c>
      <c r="B1725" s="15"/>
      <c r="C1725" s="44"/>
      <c r="D1725" s="181" t="s">
        <v>28228</v>
      </c>
      <c r="E1725" s="100"/>
      <c r="F1725" s="112" t="str">
        <f t="shared" si="1"/>
        <v>BASTHIAN ALONSO GONZÁLEZ ROJAS </v>
      </c>
      <c r="G1725" s="100" t="s">
        <v>28229</v>
      </c>
      <c r="H1725" s="190"/>
      <c r="I1725" s="27"/>
      <c r="J1725" s="189" t="s">
        <v>14</v>
      </c>
      <c r="K1725" s="28"/>
    </row>
    <row r="1726" ht="22.5" customHeight="1">
      <c r="A1726" s="147">
        <v>46195.0</v>
      </c>
      <c r="B1726" s="46"/>
      <c r="C1726" s="44" t="s">
        <v>422</v>
      </c>
      <c r="D1726" s="181" t="s">
        <v>34859</v>
      </c>
      <c r="E1726" s="100"/>
      <c r="F1726" s="112" t="str">
        <f t="shared" si="1"/>
        <v>ESTEFANÍA ROXANA DÍAZ GUERRA </v>
      </c>
      <c r="G1726" s="100" t="s">
        <v>21950</v>
      </c>
      <c r="H1726" s="190"/>
      <c r="I1726" s="27"/>
      <c r="J1726" s="189" t="s">
        <v>21</v>
      </c>
      <c r="K1726" s="28"/>
    </row>
    <row r="1727" ht="22.5" customHeight="1">
      <c r="A1727" s="147">
        <v>46195.0</v>
      </c>
      <c r="B1727" s="15"/>
      <c r="C1727" s="44"/>
      <c r="D1727" s="181" t="s">
        <v>34860</v>
      </c>
      <c r="E1727" s="100"/>
      <c r="F1727" s="112" t="str">
        <f t="shared" si="1"/>
        <v>JAVIER ANDRÉS IRARRÁZABAL PEREIRA </v>
      </c>
      <c r="G1727" s="100" t="s">
        <v>34861</v>
      </c>
      <c r="H1727" s="39"/>
      <c r="I1727" s="27"/>
      <c r="J1727" s="189" t="s">
        <v>14</v>
      </c>
      <c r="K1727" s="28"/>
    </row>
    <row r="1728" ht="22.5" customHeight="1">
      <c r="A1728" s="147">
        <v>46195.0</v>
      </c>
      <c r="B1728" s="15"/>
      <c r="C1728" s="46"/>
      <c r="D1728" s="181" t="s">
        <v>27178</v>
      </c>
      <c r="E1728" s="100"/>
      <c r="F1728" s="112" t="str">
        <f t="shared" si="1"/>
        <v>BILLY ANTHONY MARABOLÍ BARRIENTOS </v>
      </c>
      <c r="G1728" s="100" t="s">
        <v>19947</v>
      </c>
      <c r="H1728" s="190"/>
      <c r="I1728" s="27"/>
      <c r="J1728" s="189" t="s">
        <v>17</v>
      </c>
      <c r="K1728" s="28"/>
    </row>
    <row r="1729" ht="22.5" customHeight="1">
      <c r="A1729" s="147">
        <v>46195.0</v>
      </c>
      <c r="B1729" s="15"/>
      <c r="C1729" s="44"/>
      <c r="D1729" s="181" t="s">
        <v>22693</v>
      </c>
      <c r="E1729" s="100"/>
      <c r="F1729" s="112" t="str">
        <f t="shared" si="1"/>
        <v>BENJAMÍN LUCIANO ANTONIO AZÚA OLGUÍN </v>
      </c>
      <c r="G1729" s="100" t="s">
        <v>22694</v>
      </c>
      <c r="H1729" s="190"/>
      <c r="I1729" s="27"/>
      <c r="J1729" s="191" t="s">
        <v>14</v>
      </c>
      <c r="K1729" s="28"/>
    </row>
    <row r="1730" ht="22.5" customHeight="1">
      <c r="A1730" s="147">
        <v>46195.0</v>
      </c>
      <c r="B1730" s="46"/>
      <c r="C1730" s="44">
        <v>45870.0</v>
      </c>
      <c r="D1730" s="181" t="s">
        <v>34862</v>
      </c>
      <c r="E1730" s="100"/>
      <c r="F1730" s="112" t="str">
        <f t="shared" si="1"/>
        <v>CRISTÓBAL MANUEL NAVEA VALDÉS </v>
      </c>
      <c r="G1730" s="100" t="s">
        <v>34863</v>
      </c>
      <c r="H1730" s="190"/>
      <c r="I1730" s="27"/>
      <c r="J1730" s="189" t="s">
        <v>17</v>
      </c>
      <c r="K1730" s="28"/>
    </row>
    <row r="1731" ht="22.5" customHeight="1">
      <c r="A1731" s="147">
        <v>46195.0</v>
      </c>
      <c r="B1731" s="15"/>
      <c r="C1731" s="44"/>
      <c r="D1731" s="181" t="s">
        <v>34864</v>
      </c>
      <c r="E1731" s="100"/>
      <c r="F1731" s="112" t="str">
        <f t="shared" si="1"/>
        <v>CAMILA ESTER BRUNA NAVARRETE </v>
      </c>
      <c r="G1731" s="100" t="s">
        <v>34865</v>
      </c>
      <c r="H1731" s="190"/>
      <c r="I1731" s="27"/>
      <c r="J1731" s="189" t="s">
        <v>14</v>
      </c>
      <c r="K1731" s="28"/>
    </row>
    <row r="1732" ht="22.5" customHeight="1">
      <c r="A1732" s="147">
        <v>46195.0</v>
      </c>
      <c r="B1732" s="15"/>
      <c r="C1732" s="44"/>
      <c r="D1732" s="181" t="s">
        <v>34866</v>
      </c>
      <c r="E1732" s="100"/>
      <c r="F1732" s="112" t="str">
        <f t="shared" si="1"/>
        <v>JUAN PABLO ALEJANDRO MUÑOZ ANDRADE </v>
      </c>
      <c r="G1732" s="100" t="s">
        <v>34867</v>
      </c>
      <c r="H1732" s="190"/>
      <c r="I1732" s="27"/>
      <c r="J1732" s="189" t="s">
        <v>14</v>
      </c>
      <c r="K1732" s="28"/>
    </row>
    <row r="1733" ht="22.5" customHeight="1">
      <c r="A1733" s="147">
        <v>46195.0</v>
      </c>
      <c r="B1733" s="15"/>
      <c r="C1733" s="44"/>
      <c r="D1733" s="181" t="s">
        <v>23784</v>
      </c>
      <c r="E1733" s="100"/>
      <c r="F1733" s="112" t="str">
        <f t="shared" si="1"/>
        <v>PEDRO IGNACIO ANDRÉS ESCOBAR TORO </v>
      </c>
      <c r="G1733" s="100" t="s">
        <v>23785</v>
      </c>
      <c r="H1733" s="190"/>
      <c r="I1733" s="27"/>
      <c r="J1733" s="191" t="s">
        <v>17</v>
      </c>
      <c r="K1733" s="28"/>
    </row>
    <row r="1734" ht="22.5" customHeight="1">
      <c r="A1734" s="147">
        <v>46195.0</v>
      </c>
      <c r="B1734" s="15"/>
      <c r="C1734" s="44"/>
      <c r="D1734" s="181" t="s">
        <v>34868</v>
      </c>
      <c r="E1734" s="100"/>
      <c r="F1734" s="112" t="str">
        <f t="shared" si="1"/>
        <v>GREISY ARIEL URRIAGA MONTOYA </v>
      </c>
      <c r="G1734" s="100" t="s">
        <v>34869</v>
      </c>
      <c r="H1734" s="190"/>
      <c r="I1734" s="27"/>
      <c r="J1734" s="191" t="s">
        <v>14</v>
      </c>
      <c r="K1734" s="28"/>
    </row>
    <row r="1735" ht="22.5" customHeight="1">
      <c r="A1735" s="147">
        <v>46195.0</v>
      </c>
      <c r="B1735" s="15"/>
      <c r="C1735" s="44"/>
      <c r="D1735" s="181" t="s">
        <v>34870</v>
      </c>
      <c r="E1735" s="100"/>
      <c r="F1735" s="112" t="str">
        <f t="shared" si="1"/>
        <v>MACKARENA ANDREA SALAZAR OSEGA </v>
      </c>
      <c r="G1735" s="100" t="s">
        <v>34871</v>
      </c>
      <c r="H1735" s="190"/>
      <c r="I1735" s="27"/>
      <c r="J1735" s="191" t="s">
        <v>14</v>
      </c>
      <c r="K1735" s="28"/>
    </row>
    <row r="1736" ht="22.5" customHeight="1">
      <c r="A1736" s="147">
        <v>46195.0</v>
      </c>
      <c r="B1736" s="15"/>
      <c r="C1736" s="44"/>
      <c r="D1736" s="181" t="s">
        <v>24616</v>
      </c>
      <c r="E1736" s="100"/>
      <c r="F1736" s="112" t="str">
        <f t="shared" si="1"/>
        <v>BENJAMÍN ISAÍAS PARRAGUEZ TORRES </v>
      </c>
      <c r="G1736" s="100" t="s">
        <v>24617</v>
      </c>
      <c r="H1736" s="190"/>
      <c r="I1736" s="27"/>
      <c r="J1736" s="191" t="s">
        <v>14</v>
      </c>
      <c r="K1736" s="28"/>
    </row>
    <row r="1737" ht="22.5" customHeight="1">
      <c r="A1737" s="147">
        <v>46195.0</v>
      </c>
      <c r="B1737" s="15"/>
      <c r="C1737" s="44"/>
      <c r="D1737" s="181" t="s">
        <v>34872</v>
      </c>
      <c r="E1737" s="100"/>
      <c r="F1737" s="112" t="str">
        <f t="shared" si="1"/>
        <v>PAOLA CONSTANZA MUÑOZ MERCADO </v>
      </c>
      <c r="G1737" s="100" t="s">
        <v>34873</v>
      </c>
      <c r="H1737" s="190"/>
      <c r="I1737" s="27"/>
      <c r="J1737" s="191" t="s">
        <v>14</v>
      </c>
      <c r="K1737" s="28"/>
    </row>
    <row r="1738" ht="22.5" customHeight="1">
      <c r="A1738" s="147">
        <v>46195.0</v>
      </c>
      <c r="B1738" s="15"/>
      <c r="C1738" s="44"/>
      <c r="D1738" s="181" t="s">
        <v>34874</v>
      </c>
      <c r="E1738" s="100"/>
      <c r="F1738" s="112" t="str">
        <f t="shared" si="1"/>
        <v>CAMILA FRANCISCA JIMÉNEZ SANZANA </v>
      </c>
      <c r="G1738" s="100" t="s">
        <v>34875</v>
      </c>
      <c r="H1738" s="190"/>
      <c r="I1738" s="27"/>
      <c r="J1738" s="191" t="s">
        <v>14</v>
      </c>
      <c r="K1738" s="28"/>
    </row>
    <row r="1739" ht="22.5" customHeight="1">
      <c r="A1739" s="147">
        <v>46195.0</v>
      </c>
      <c r="B1739" s="15"/>
      <c r="C1739" s="44"/>
      <c r="D1739" s="181" t="s">
        <v>34876</v>
      </c>
      <c r="E1739" s="100"/>
      <c r="F1739" s="112" t="str">
        <f t="shared" si="1"/>
        <v>FRANCISCO JAVIER ORREGO GUERRERO </v>
      </c>
      <c r="G1739" s="100" t="s">
        <v>34877</v>
      </c>
      <c r="H1739" s="190"/>
      <c r="I1739" s="27"/>
      <c r="J1739" s="191" t="s">
        <v>14</v>
      </c>
      <c r="K1739" s="28"/>
    </row>
    <row r="1740" ht="22.5" customHeight="1">
      <c r="A1740" s="147">
        <v>46195.0</v>
      </c>
      <c r="B1740" s="15"/>
      <c r="C1740" s="44"/>
      <c r="D1740" s="181" t="s">
        <v>34878</v>
      </c>
      <c r="E1740" s="100"/>
      <c r="F1740" s="112" t="str">
        <f t="shared" si="1"/>
        <v>FELICIANO PATRICIO HENRÍQUEZ LIZAMA </v>
      </c>
      <c r="G1740" s="100" t="s">
        <v>34879</v>
      </c>
      <c r="H1740" s="190"/>
      <c r="I1740" s="27"/>
      <c r="J1740" s="191"/>
      <c r="K1740" s="28"/>
    </row>
    <row r="1741" ht="22.5" customHeight="1">
      <c r="A1741" s="147">
        <v>46195.0</v>
      </c>
      <c r="B1741" s="15"/>
      <c r="C1741" s="44" t="s">
        <v>228</v>
      </c>
      <c r="D1741" s="181" t="s">
        <v>34880</v>
      </c>
      <c r="E1741" s="100"/>
      <c r="F1741" s="112" t="str">
        <f t="shared" si="1"/>
        <v>MARCO EMILIO ARCOS ALVIÑA </v>
      </c>
      <c r="G1741" s="100" t="s">
        <v>34881</v>
      </c>
      <c r="H1741" s="190"/>
      <c r="I1741" s="27"/>
      <c r="J1741" s="189" t="s">
        <v>21</v>
      </c>
      <c r="K1741" s="28"/>
    </row>
    <row r="1742" ht="22.5" customHeight="1">
      <c r="A1742" s="147">
        <v>46195.0</v>
      </c>
      <c r="B1742" s="15"/>
      <c r="C1742" s="44" t="s">
        <v>1231</v>
      </c>
      <c r="D1742" s="181" t="s">
        <v>34882</v>
      </c>
      <c r="E1742" s="100"/>
      <c r="F1742" s="112" t="str">
        <f t="shared" si="1"/>
        <v>BRYANT JOSE LOSSADA FANEITTE </v>
      </c>
      <c r="G1742" s="100" t="s">
        <v>34883</v>
      </c>
      <c r="H1742" s="190"/>
      <c r="I1742" s="27"/>
      <c r="J1742" s="189" t="s">
        <v>21</v>
      </c>
      <c r="K1742" s="28"/>
    </row>
    <row r="1743" ht="22.5" customHeight="1">
      <c r="A1743" s="147">
        <v>46195.0</v>
      </c>
      <c r="B1743" s="15"/>
      <c r="C1743" s="44"/>
      <c r="D1743" s="181" t="s">
        <v>34884</v>
      </c>
      <c r="E1743" s="100"/>
      <c r="F1743" s="112" t="str">
        <f t="shared" si="1"/>
        <v>PABLO IGNACIO TAPIA MUÑOZ </v>
      </c>
      <c r="G1743" s="100" t="s">
        <v>34885</v>
      </c>
      <c r="H1743" s="190"/>
      <c r="I1743" s="27"/>
      <c r="J1743" s="189" t="s">
        <v>14</v>
      </c>
      <c r="K1743" s="28"/>
    </row>
    <row r="1744" ht="22.5" customHeight="1">
      <c r="A1744" s="147">
        <v>46195.0</v>
      </c>
      <c r="B1744" s="15"/>
      <c r="C1744" s="44"/>
      <c r="D1744" s="181" t="s">
        <v>34886</v>
      </c>
      <c r="E1744" s="100"/>
      <c r="F1744" s="112" t="str">
        <f t="shared" si="1"/>
        <v>LISANDRO EDUARDO TOLEDO VÁSQUEZ </v>
      </c>
      <c r="G1744" s="100" t="s">
        <v>34887</v>
      </c>
      <c r="H1744" s="190"/>
      <c r="I1744" s="27"/>
      <c r="J1744" s="189" t="s">
        <v>14</v>
      </c>
      <c r="K1744" s="28"/>
    </row>
    <row r="1745" ht="22.5" customHeight="1">
      <c r="A1745" s="147">
        <v>46195.0</v>
      </c>
      <c r="B1745" s="15"/>
      <c r="C1745" s="44" t="s">
        <v>122</v>
      </c>
      <c r="D1745" s="181" t="s">
        <v>34888</v>
      </c>
      <c r="E1745" s="100"/>
      <c r="F1745" s="112" t="str">
        <f t="shared" si="1"/>
        <v>KAREN SOLANGE ACUÑA DELGADO </v>
      </c>
      <c r="G1745" s="100" t="s">
        <v>34889</v>
      </c>
      <c r="H1745" s="190"/>
      <c r="I1745" s="27"/>
      <c r="J1745" s="189" t="s">
        <v>26</v>
      </c>
      <c r="K1745" s="28"/>
    </row>
    <row r="1746" ht="22.5" customHeight="1">
      <c r="A1746" s="147">
        <v>46195.0</v>
      </c>
      <c r="B1746" s="15"/>
      <c r="C1746" s="44"/>
      <c r="D1746" s="181" t="s">
        <v>34890</v>
      </c>
      <c r="E1746" s="100"/>
      <c r="F1746" s="112" t="str">
        <f t="shared" si="1"/>
        <v>CLAUDIO ERNESTO TAPIA CATALÁN </v>
      </c>
      <c r="G1746" s="100" t="s">
        <v>34891</v>
      </c>
      <c r="H1746" s="190"/>
      <c r="I1746" s="27"/>
      <c r="J1746" s="189" t="s">
        <v>14</v>
      </c>
      <c r="K1746" s="28"/>
    </row>
    <row r="1747" ht="22.5" customHeight="1">
      <c r="A1747" s="147">
        <v>46195.0</v>
      </c>
      <c r="B1747" s="15"/>
      <c r="C1747" s="44"/>
      <c r="D1747" s="181" t="s">
        <v>29830</v>
      </c>
      <c r="E1747" s="100"/>
      <c r="F1747" s="112" t="str">
        <f t="shared" si="1"/>
        <v>BENJAMÍN ALEXANDER URBINA CAUTIVO </v>
      </c>
      <c r="G1747" s="100" t="s">
        <v>29831</v>
      </c>
      <c r="H1747" s="190"/>
      <c r="I1747" s="27"/>
      <c r="J1747" s="191"/>
      <c r="K1747" s="28"/>
    </row>
    <row r="1748" ht="22.5" customHeight="1">
      <c r="A1748" s="147">
        <v>46195.0</v>
      </c>
      <c r="B1748" s="46"/>
      <c r="C1748" s="44" t="s">
        <v>1529</v>
      </c>
      <c r="D1748" s="181" t="s">
        <v>34892</v>
      </c>
      <c r="E1748" s="100"/>
      <c r="F1748" s="112" t="str">
        <f t="shared" si="1"/>
        <v>CRISTÓBAL ALEJANDRO OLIVARES GALLARDO </v>
      </c>
      <c r="G1748" s="100" t="s">
        <v>34893</v>
      </c>
      <c r="H1748" s="190"/>
      <c r="I1748" s="27"/>
      <c r="J1748" s="189" t="s">
        <v>26</v>
      </c>
      <c r="K1748" s="28"/>
    </row>
    <row r="1749" ht="22.5" customHeight="1">
      <c r="A1749" s="147">
        <v>46195.0</v>
      </c>
      <c r="B1749" s="46"/>
      <c r="C1749" s="44"/>
      <c r="D1749" s="181" t="s">
        <v>34894</v>
      </c>
      <c r="E1749" s="100"/>
      <c r="F1749" s="112" t="str">
        <f t="shared" si="1"/>
        <v>NATALIE KHALIFE </v>
      </c>
      <c r="G1749" s="100" t="s">
        <v>34895</v>
      </c>
      <c r="H1749" s="190"/>
      <c r="I1749" s="27"/>
      <c r="J1749" s="191" t="s">
        <v>14</v>
      </c>
      <c r="K1749" s="28"/>
    </row>
    <row r="1750" ht="22.5" customHeight="1">
      <c r="A1750" s="147">
        <v>46195.0</v>
      </c>
      <c r="B1750" s="46"/>
      <c r="C1750" s="44"/>
      <c r="D1750" s="181" t="s">
        <v>34896</v>
      </c>
      <c r="E1750" s="100"/>
      <c r="F1750" s="112" t="str">
        <f t="shared" si="1"/>
        <v>FRANCISCA SALOMÉ FARFÁN GONZÁLEZ </v>
      </c>
      <c r="G1750" s="100" t="s">
        <v>34897</v>
      </c>
      <c r="H1750" s="190"/>
      <c r="I1750" s="27"/>
      <c r="J1750" s="191" t="s">
        <v>14</v>
      </c>
      <c r="K1750" s="28"/>
    </row>
    <row r="1751" ht="22.5" customHeight="1">
      <c r="A1751" s="147">
        <v>46195.0</v>
      </c>
      <c r="B1751" s="15"/>
      <c r="C1751" s="44"/>
      <c r="D1751" s="181" t="s">
        <v>34898</v>
      </c>
      <c r="E1751" s="100"/>
      <c r="F1751" s="112" t="str">
        <f t="shared" si="1"/>
        <v>VICENTE ARTURO PADILLA SOTO </v>
      </c>
      <c r="G1751" s="100" t="s">
        <v>34899</v>
      </c>
      <c r="H1751" s="190"/>
      <c r="I1751" s="27"/>
      <c r="J1751" s="191" t="s">
        <v>14</v>
      </c>
      <c r="K1751" s="28"/>
    </row>
    <row r="1752" ht="22.5" customHeight="1">
      <c r="A1752" s="147">
        <v>46195.0</v>
      </c>
      <c r="B1752" s="15"/>
      <c r="C1752" s="44"/>
      <c r="D1752" s="181" t="s">
        <v>34900</v>
      </c>
      <c r="E1752" s="100"/>
      <c r="F1752" s="112" t="str">
        <f t="shared" si="1"/>
        <v>VÍCTOR ABEL IMIO LAGOS </v>
      </c>
      <c r="G1752" s="100" t="s">
        <v>34901</v>
      </c>
      <c r="H1752" s="190"/>
      <c r="I1752" s="27"/>
      <c r="J1752" s="191" t="s">
        <v>14</v>
      </c>
      <c r="K1752" s="28"/>
    </row>
    <row r="1753" ht="22.5" customHeight="1">
      <c r="A1753" s="147">
        <v>46195.0</v>
      </c>
      <c r="B1753" s="15"/>
      <c r="C1753" s="44"/>
      <c r="D1753" s="181" t="s">
        <v>34902</v>
      </c>
      <c r="E1753" s="100"/>
      <c r="F1753" s="112" t="str">
        <f t="shared" si="1"/>
        <v>FERNANDO ANTONIO FIGUEROA FUENTES </v>
      </c>
      <c r="G1753" s="100" t="s">
        <v>34903</v>
      </c>
      <c r="H1753" s="190"/>
      <c r="I1753" s="27"/>
      <c r="J1753" s="191" t="s">
        <v>14</v>
      </c>
      <c r="K1753" s="28"/>
    </row>
    <row r="1754" ht="22.5" customHeight="1">
      <c r="A1754" s="147">
        <v>46195.0</v>
      </c>
      <c r="B1754" s="15"/>
      <c r="C1754" s="44"/>
      <c r="D1754" s="181" t="s">
        <v>34904</v>
      </c>
      <c r="E1754" s="100"/>
      <c r="F1754" s="112" t="str">
        <f t="shared" si="1"/>
        <v>MIGUEL ANGEL ALVARADO MAIMAI </v>
      </c>
      <c r="G1754" s="100" t="s">
        <v>34905</v>
      </c>
      <c r="H1754" s="190"/>
      <c r="I1754" s="27"/>
      <c r="J1754" s="191" t="s">
        <v>14</v>
      </c>
      <c r="K1754" s="28"/>
    </row>
    <row r="1755" ht="22.5" customHeight="1">
      <c r="A1755" s="147">
        <v>46195.0</v>
      </c>
      <c r="B1755" s="15"/>
      <c r="C1755" s="44"/>
      <c r="D1755" s="181" t="s">
        <v>34906</v>
      </c>
      <c r="E1755" s="100"/>
      <c r="F1755" s="112" t="str">
        <f t="shared" si="1"/>
        <v>CONSTANZA IGNACIA LEIVA PORTA </v>
      </c>
      <c r="G1755" s="100" t="s">
        <v>34907</v>
      </c>
      <c r="H1755" s="190"/>
      <c r="I1755" s="27"/>
      <c r="J1755" s="191" t="s">
        <v>14</v>
      </c>
      <c r="K1755" s="28"/>
    </row>
    <row r="1756" ht="22.5" customHeight="1">
      <c r="A1756" s="147">
        <v>46195.0</v>
      </c>
      <c r="B1756" s="15"/>
      <c r="C1756" s="44"/>
      <c r="D1756" s="181" t="s">
        <v>21656</v>
      </c>
      <c r="E1756" s="100"/>
      <c r="F1756" s="112" t="str">
        <f t="shared" si="1"/>
        <v>MANUEL ANSELMO GONZÁLEZ ESTAY </v>
      </c>
      <c r="G1756" s="100" t="s">
        <v>21657</v>
      </c>
      <c r="H1756" s="190"/>
      <c r="I1756" s="27"/>
      <c r="J1756" s="191" t="s">
        <v>14</v>
      </c>
      <c r="K1756" s="28"/>
    </row>
    <row r="1757" ht="22.5" customHeight="1">
      <c r="A1757" s="147">
        <v>46195.0</v>
      </c>
      <c r="B1757" s="15"/>
      <c r="C1757" s="44"/>
      <c r="D1757" s="181" t="s">
        <v>34908</v>
      </c>
      <c r="E1757" s="100"/>
      <c r="F1757" s="112" t="str">
        <f t="shared" si="1"/>
        <v>YEREMY ALEXANDER BAEZ ESCOBAR </v>
      </c>
      <c r="G1757" s="100" t="s">
        <v>34909</v>
      </c>
      <c r="H1757" s="190"/>
      <c r="I1757" s="27"/>
      <c r="J1757" s="191" t="s">
        <v>14</v>
      </c>
      <c r="K1757" s="28"/>
    </row>
    <row r="1758" ht="22.5" customHeight="1">
      <c r="A1758" s="147">
        <v>46195.0</v>
      </c>
      <c r="B1758" s="15"/>
      <c r="C1758" s="44"/>
      <c r="D1758" s="181" t="s">
        <v>34910</v>
      </c>
      <c r="E1758" s="100"/>
      <c r="F1758" s="112" t="str">
        <f t="shared" si="1"/>
        <v>PASCAL ALEJANDRA REYES LUNA </v>
      </c>
      <c r="G1758" s="100" t="s">
        <v>34911</v>
      </c>
      <c r="H1758" s="190"/>
      <c r="I1758" s="27"/>
      <c r="J1758" s="191" t="s">
        <v>14</v>
      </c>
      <c r="K1758" s="28"/>
    </row>
    <row r="1759" ht="22.5" customHeight="1">
      <c r="A1759" s="147">
        <v>46195.0</v>
      </c>
      <c r="B1759" s="15"/>
      <c r="C1759" s="44" t="s">
        <v>34912</v>
      </c>
      <c r="D1759" s="181" t="s">
        <v>34913</v>
      </c>
      <c r="E1759" s="100"/>
      <c r="F1759" s="112" t="str">
        <f t="shared" si="1"/>
        <v>FELIPE ESTEBAN MICHAUD ROSAS </v>
      </c>
      <c r="G1759" s="100" t="s">
        <v>34914</v>
      </c>
      <c r="H1759" s="190"/>
      <c r="I1759" s="27"/>
      <c r="J1759" s="189" t="s">
        <v>26</v>
      </c>
      <c r="K1759" s="28"/>
    </row>
    <row r="1760" ht="22.5" customHeight="1">
      <c r="A1760" s="147">
        <v>46195.0</v>
      </c>
      <c r="B1760" s="15"/>
      <c r="C1760" s="44" t="s">
        <v>6674</v>
      </c>
      <c r="D1760" s="181" t="s">
        <v>34915</v>
      </c>
      <c r="E1760" s="100"/>
      <c r="F1760" s="112" t="str">
        <f t="shared" si="1"/>
        <v>JUAN LUIS SILVA ROMERO </v>
      </c>
      <c r="G1760" s="100" t="s">
        <v>34916</v>
      </c>
      <c r="H1760" s="190"/>
      <c r="I1760" s="27"/>
      <c r="J1760" s="189" t="s">
        <v>21</v>
      </c>
      <c r="K1760" s="28"/>
    </row>
    <row r="1761" ht="22.5" customHeight="1">
      <c r="A1761" s="147">
        <v>46195.0</v>
      </c>
      <c r="B1761" s="15"/>
      <c r="C1761" s="44"/>
      <c r="D1761" s="181" t="s">
        <v>34917</v>
      </c>
      <c r="E1761" s="100"/>
      <c r="F1761" s="112" t="str">
        <f t="shared" si="1"/>
        <v>JOSE IGNACIO RODRIGUEZ PALMA </v>
      </c>
      <c r="G1761" s="100" t="s">
        <v>34918</v>
      </c>
      <c r="H1761" s="190"/>
      <c r="I1761" s="27"/>
      <c r="J1761" s="191" t="s">
        <v>14</v>
      </c>
      <c r="K1761" s="28"/>
    </row>
    <row r="1762" ht="22.5" customHeight="1">
      <c r="A1762" s="147">
        <v>46195.0</v>
      </c>
      <c r="B1762" s="15">
        <v>46184.0</v>
      </c>
      <c r="C1762" s="44">
        <v>44774.0</v>
      </c>
      <c r="D1762" s="181" t="s">
        <v>34919</v>
      </c>
      <c r="E1762" s="100"/>
      <c r="F1762" s="112" t="str">
        <f t="shared" si="1"/>
        <v>CRISTIAN BERNARDO DROGUETT CABRERA </v>
      </c>
      <c r="G1762" s="100" t="s">
        <v>34920</v>
      </c>
      <c r="H1762" s="190"/>
      <c r="I1762" s="27"/>
      <c r="J1762" s="189" t="s">
        <v>17</v>
      </c>
      <c r="K1762" s="28"/>
    </row>
    <row r="1763" ht="22.5" customHeight="1">
      <c r="A1763" s="147">
        <v>46195.0</v>
      </c>
      <c r="B1763" s="15"/>
      <c r="C1763" s="44" t="s">
        <v>1231</v>
      </c>
      <c r="D1763" s="181" t="s">
        <v>34921</v>
      </c>
      <c r="E1763" s="100"/>
      <c r="F1763" s="112" t="str">
        <f t="shared" si="1"/>
        <v>MAURICIO OMAR HORMAZÁBAL FIGUEROA </v>
      </c>
      <c r="G1763" s="100" t="s">
        <v>34922</v>
      </c>
      <c r="H1763" s="190"/>
      <c r="I1763" s="27"/>
      <c r="J1763" s="189" t="s">
        <v>21</v>
      </c>
      <c r="K1763" s="28"/>
    </row>
    <row r="1764" ht="22.5" customHeight="1">
      <c r="A1764" s="147">
        <v>46195.0</v>
      </c>
      <c r="B1764" s="15"/>
      <c r="C1764" s="44"/>
      <c r="D1764" s="181" t="s">
        <v>22040</v>
      </c>
      <c r="E1764" s="100"/>
      <c r="F1764" s="112" t="str">
        <f t="shared" si="1"/>
        <v>BASTIÁN FRANCISCO HORMAZÁBAL PÉREZ </v>
      </c>
      <c r="G1764" s="100" t="s">
        <v>22041</v>
      </c>
      <c r="H1764" s="190"/>
      <c r="I1764" s="27"/>
      <c r="J1764" s="191" t="s">
        <v>14</v>
      </c>
      <c r="K1764" s="28"/>
    </row>
    <row r="1765" ht="22.5" customHeight="1">
      <c r="A1765" s="147">
        <v>46195.0</v>
      </c>
      <c r="B1765" s="15"/>
      <c r="C1765" s="44"/>
      <c r="D1765" s="181" t="s">
        <v>34923</v>
      </c>
      <c r="E1765" s="100"/>
      <c r="F1765" s="112" t="str">
        <f t="shared" si="1"/>
        <v>JUAN ANTONIO PUENTE CAMPOS </v>
      </c>
      <c r="G1765" s="100" t="s">
        <v>34924</v>
      </c>
      <c r="H1765" s="190"/>
      <c r="I1765" s="27"/>
      <c r="J1765" s="191" t="s">
        <v>14</v>
      </c>
      <c r="K1765" s="28"/>
    </row>
    <row r="1766" ht="22.5" customHeight="1">
      <c r="A1766" s="147">
        <v>46195.0</v>
      </c>
      <c r="B1766" s="15"/>
      <c r="C1766" s="44" t="s">
        <v>14470</v>
      </c>
      <c r="D1766" s="181" t="s">
        <v>24458</v>
      </c>
      <c r="E1766" s="100"/>
      <c r="F1766" s="112" t="str">
        <f t="shared" si="1"/>
        <v>JUAN ALBERTO BAZAES DÍAZ </v>
      </c>
      <c r="G1766" s="100" t="s">
        <v>24459</v>
      </c>
      <c r="H1766" s="190"/>
      <c r="I1766" s="27"/>
      <c r="J1766" s="189" t="s">
        <v>21</v>
      </c>
      <c r="K1766" s="28"/>
    </row>
    <row r="1767" ht="22.5" customHeight="1">
      <c r="A1767" s="147">
        <v>46195.0</v>
      </c>
      <c r="B1767" s="15">
        <v>46184.0</v>
      </c>
      <c r="C1767" s="44">
        <v>43739.0</v>
      </c>
      <c r="D1767" s="181" t="s">
        <v>34925</v>
      </c>
      <c r="E1767" s="100"/>
      <c r="F1767" s="112" t="str">
        <f t="shared" si="1"/>
        <v>FERNANDO PERCY FREDY ARANEDA RÍOS </v>
      </c>
      <c r="G1767" s="100" t="s">
        <v>34926</v>
      </c>
      <c r="H1767" s="190"/>
      <c r="I1767" s="27"/>
      <c r="J1767" s="189" t="s">
        <v>17</v>
      </c>
      <c r="K1767" s="28"/>
    </row>
    <row r="1768" ht="22.5" customHeight="1">
      <c r="A1768" s="147">
        <v>46195.0</v>
      </c>
      <c r="B1768" s="15"/>
      <c r="C1768" s="44" t="s">
        <v>26588</v>
      </c>
      <c r="D1768" s="181" t="s">
        <v>34927</v>
      </c>
      <c r="E1768" s="100"/>
      <c r="F1768" s="112" t="str">
        <f t="shared" si="1"/>
        <v>JEISON EXEQUIEL BRAVO REYES </v>
      </c>
      <c r="G1768" s="100" t="s">
        <v>34928</v>
      </c>
      <c r="H1768" s="190"/>
      <c r="I1768" s="27"/>
      <c r="J1768" s="189" t="s">
        <v>26</v>
      </c>
      <c r="K1768" s="28"/>
    </row>
    <row r="1769" ht="22.5" customHeight="1">
      <c r="A1769" s="147">
        <v>46195.0</v>
      </c>
      <c r="B1769" s="15"/>
      <c r="C1769" s="44"/>
      <c r="D1769" s="181" t="s">
        <v>34929</v>
      </c>
      <c r="E1769" s="100"/>
      <c r="F1769" s="112" t="str">
        <f t="shared" si="1"/>
        <v>DOUGLAS ABRAHAM LETELIER ANGULO </v>
      </c>
      <c r="G1769" s="100" t="s">
        <v>34930</v>
      </c>
      <c r="H1769" s="190"/>
      <c r="I1769" s="27"/>
      <c r="J1769" s="191" t="s">
        <v>14</v>
      </c>
      <c r="K1769" s="28"/>
    </row>
    <row r="1770" ht="22.5" customHeight="1">
      <c r="A1770" s="147">
        <v>46195.0</v>
      </c>
      <c r="B1770" s="15"/>
      <c r="C1770" s="44"/>
      <c r="D1770" s="181" t="s">
        <v>34931</v>
      </c>
      <c r="E1770" s="100"/>
      <c r="F1770" s="112" t="str">
        <f t="shared" si="1"/>
        <v>VICENTE ANDRÉS VARGAS DÉLANO </v>
      </c>
      <c r="G1770" s="100" t="s">
        <v>34932</v>
      </c>
      <c r="H1770" s="190"/>
      <c r="I1770" s="27"/>
      <c r="J1770" s="191" t="s">
        <v>14</v>
      </c>
      <c r="K1770" s="28"/>
    </row>
    <row r="1771" ht="22.5" customHeight="1">
      <c r="A1771" s="147">
        <v>46195.0</v>
      </c>
      <c r="B1771" s="15">
        <v>46185.0</v>
      </c>
      <c r="C1771" s="44">
        <v>45444.0</v>
      </c>
      <c r="D1771" s="181" t="s">
        <v>34933</v>
      </c>
      <c r="E1771" s="100"/>
      <c r="F1771" s="112" t="str">
        <f t="shared" si="1"/>
        <v>JOEL DAVID ZÚÑIGA PÉREZ </v>
      </c>
      <c r="G1771" s="100" t="s">
        <v>34934</v>
      </c>
      <c r="H1771" s="190"/>
      <c r="I1771" s="27"/>
      <c r="J1771" s="189" t="s">
        <v>17</v>
      </c>
      <c r="K1771" s="28"/>
    </row>
    <row r="1772" ht="22.5" customHeight="1">
      <c r="A1772" s="147">
        <v>46195.0</v>
      </c>
      <c r="B1772" s="15"/>
      <c r="C1772" s="44">
        <v>45139.0</v>
      </c>
      <c r="D1772" s="181" t="s">
        <v>34935</v>
      </c>
      <c r="E1772" s="100"/>
      <c r="F1772" s="112" t="str">
        <f t="shared" si="1"/>
        <v>ISIDORA BELÉN ALVARADO CALQUÍN </v>
      </c>
      <c r="G1772" s="100" t="s">
        <v>34936</v>
      </c>
      <c r="H1772" s="190"/>
      <c r="I1772" s="27"/>
      <c r="J1772" s="189" t="s">
        <v>17</v>
      </c>
      <c r="K1772" s="28"/>
    </row>
    <row r="1773" ht="22.5" customHeight="1">
      <c r="A1773" s="147">
        <v>46195.0</v>
      </c>
      <c r="B1773" s="15">
        <v>46161.0</v>
      </c>
      <c r="C1773" s="44">
        <v>42461.0</v>
      </c>
      <c r="D1773" s="181" t="s">
        <v>34937</v>
      </c>
      <c r="E1773" s="100"/>
      <c r="F1773" s="112" t="str">
        <f t="shared" si="1"/>
        <v>AYLINE DENISSE PÉREZ BUSTAMANTE </v>
      </c>
      <c r="G1773" s="100" t="s">
        <v>34938</v>
      </c>
      <c r="H1773" s="190"/>
      <c r="I1773" s="27"/>
      <c r="J1773" s="189" t="s">
        <v>17</v>
      </c>
      <c r="K1773" s="28"/>
    </row>
    <row r="1774" ht="22.5" customHeight="1">
      <c r="A1774" s="147">
        <v>46195.0</v>
      </c>
      <c r="B1774" s="15">
        <v>46188.0</v>
      </c>
      <c r="C1774" s="44">
        <v>45108.0</v>
      </c>
      <c r="D1774" s="181" t="s">
        <v>34939</v>
      </c>
      <c r="E1774" s="100"/>
      <c r="F1774" s="112" t="str">
        <f t="shared" si="1"/>
        <v>KARINA VERÓNICA LÓPEZ SECO </v>
      </c>
      <c r="G1774" s="100" t="s">
        <v>34940</v>
      </c>
      <c r="H1774" s="190"/>
      <c r="I1774" s="27"/>
      <c r="J1774" s="189" t="s">
        <v>17</v>
      </c>
      <c r="K1774" s="28"/>
    </row>
    <row r="1775" ht="22.5" customHeight="1">
      <c r="A1775" s="147">
        <v>46195.0</v>
      </c>
      <c r="B1775" s="15">
        <v>46188.0</v>
      </c>
      <c r="C1775" s="44">
        <v>43647.0</v>
      </c>
      <c r="D1775" s="181" t="s">
        <v>34941</v>
      </c>
      <c r="E1775" s="100"/>
      <c r="F1775" s="112" t="str">
        <f t="shared" si="1"/>
        <v>JUAN PABLO ABURTO MARTEL </v>
      </c>
      <c r="G1775" s="100" t="s">
        <v>34942</v>
      </c>
      <c r="H1775" s="190"/>
      <c r="I1775" s="27"/>
      <c r="J1775" s="189" t="s">
        <v>17</v>
      </c>
      <c r="K1775" s="28"/>
    </row>
    <row r="1776" ht="22.5" customHeight="1">
      <c r="A1776" s="147">
        <v>46195.0</v>
      </c>
      <c r="B1776" s="15">
        <v>46188.0</v>
      </c>
      <c r="C1776" s="44">
        <v>45536.0</v>
      </c>
      <c r="D1776" s="181" t="s">
        <v>34943</v>
      </c>
      <c r="E1776" s="100"/>
      <c r="F1776" s="112" t="str">
        <f t="shared" si="1"/>
        <v>ALEJANDRA PATRICIA HENRÍQUEZ ACOSTA </v>
      </c>
      <c r="G1776" s="100" t="s">
        <v>34944</v>
      </c>
      <c r="H1776" s="190"/>
      <c r="I1776" s="27"/>
      <c r="J1776" s="189" t="s">
        <v>17</v>
      </c>
      <c r="K1776" s="28"/>
    </row>
    <row r="1777" ht="22.5" customHeight="1">
      <c r="A1777" s="147">
        <v>46195.0</v>
      </c>
      <c r="B1777" s="15"/>
      <c r="C1777" s="44"/>
      <c r="D1777" s="181" t="s">
        <v>34945</v>
      </c>
      <c r="E1777" s="100"/>
      <c r="F1777" s="112" t="str">
        <f t="shared" si="1"/>
        <v>JOAQUÍN ANDRÉS FUENTEALBA GARRIDO </v>
      </c>
      <c r="G1777" s="100" t="s">
        <v>34946</v>
      </c>
      <c r="H1777" s="190"/>
      <c r="I1777" s="27"/>
      <c r="J1777" s="191" t="s">
        <v>14</v>
      </c>
      <c r="K1777" s="28"/>
    </row>
    <row r="1778" ht="22.5" customHeight="1">
      <c r="A1778" s="147">
        <v>46195.0</v>
      </c>
      <c r="B1778" s="15">
        <v>46188.0</v>
      </c>
      <c r="C1778" s="44">
        <v>43862.0</v>
      </c>
      <c r="D1778" s="181" t="s">
        <v>34947</v>
      </c>
      <c r="E1778" s="100"/>
      <c r="F1778" s="112" t="str">
        <f t="shared" si="1"/>
        <v>ORIANA INÉS GONZÁLEZ INZUNZA </v>
      </c>
      <c r="G1778" s="100" t="s">
        <v>34948</v>
      </c>
      <c r="H1778" s="190"/>
      <c r="I1778" s="27"/>
      <c r="J1778" s="189" t="s">
        <v>17</v>
      </c>
      <c r="K1778" s="28"/>
    </row>
    <row r="1779" ht="22.5" customHeight="1">
      <c r="A1779" s="147">
        <v>46195.0</v>
      </c>
      <c r="B1779" s="15">
        <v>46188.0</v>
      </c>
      <c r="C1779" s="44">
        <v>43617.0</v>
      </c>
      <c r="D1779" s="181" t="s">
        <v>34949</v>
      </c>
      <c r="E1779" s="100"/>
      <c r="F1779" s="112" t="str">
        <f t="shared" si="1"/>
        <v>JAVIER OSVALDO ORMEÑO FERNÁNDEZ </v>
      </c>
      <c r="G1779" s="100" t="s">
        <v>34950</v>
      </c>
      <c r="H1779" s="190"/>
      <c r="I1779" s="27"/>
      <c r="J1779" s="189" t="s">
        <v>17</v>
      </c>
      <c r="K1779" s="28"/>
    </row>
    <row r="1780" ht="22.5" customHeight="1">
      <c r="A1780" s="147">
        <v>46195.0</v>
      </c>
      <c r="B1780" s="15">
        <v>46189.0</v>
      </c>
      <c r="C1780" s="44">
        <v>43952.0</v>
      </c>
      <c r="D1780" s="181" t="s">
        <v>34951</v>
      </c>
      <c r="E1780" s="100"/>
      <c r="F1780" s="112" t="str">
        <f t="shared" si="1"/>
        <v>CAROL NICOLE VARGAS ESPINOZA </v>
      </c>
      <c r="G1780" s="100" t="s">
        <v>34952</v>
      </c>
      <c r="H1780" s="190"/>
      <c r="I1780" s="27"/>
      <c r="J1780" s="189" t="s">
        <v>17</v>
      </c>
      <c r="K1780" s="28"/>
    </row>
    <row r="1781" ht="22.5" customHeight="1">
      <c r="A1781" s="147">
        <v>46195.0</v>
      </c>
      <c r="B1781" s="15">
        <v>46189.0</v>
      </c>
      <c r="C1781" s="44">
        <v>42705.0</v>
      </c>
      <c r="D1781" s="181" t="s">
        <v>34953</v>
      </c>
      <c r="E1781" s="100"/>
      <c r="F1781" s="112" t="str">
        <f t="shared" si="1"/>
        <v>PATRICIO FERNANDO DE JESÚS GÁLVEZ PASSALACQUA </v>
      </c>
      <c r="G1781" s="100" t="s">
        <v>34954</v>
      </c>
      <c r="H1781" s="190"/>
      <c r="I1781" s="27"/>
      <c r="J1781" s="189" t="s">
        <v>17</v>
      </c>
      <c r="K1781" s="28"/>
    </row>
    <row r="1782" ht="22.5" customHeight="1">
      <c r="A1782" s="147">
        <v>46195.0</v>
      </c>
      <c r="B1782" s="15">
        <v>46189.0</v>
      </c>
      <c r="C1782" s="44">
        <v>40513.0</v>
      </c>
      <c r="D1782" s="181" t="s">
        <v>34955</v>
      </c>
      <c r="E1782" s="100"/>
      <c r="F1782" s="112" t="str">
        <f t="shared" si="1"/>
        <v>ALEJANDRO MARCELO ROJAS FREDES </v>
      </c>
      <c r="G1782" s="100" t="s">
        <v>34956</v>
      </c>
      <c r="H1782" s="190"/>
      <c r="I1782" s="27"/>
      <c r="J1782" s="189" t="s">
        <v>17</v>
      </c>
      <c r="K1782" s="28"/>
    </row>
    <row r="1783" ht="22.5" customHeight="1">
      <c r="A1783" s="147">
        <v>46195.0</v>
      </c>
      <c r="B1783" s="15"/>
      <c r="C1783" s="44"/>
      <c r="D1783" s="181" t="s">
        <v>34957</v>
      </c>
      <c r="E1783" s="100"/>
      <c r="F1783" s="112" t="str">
        <f t="shared" si="1"/>
        <v>MATÍAS FRANCISCO CASTRO PULGAR </v>
      </c>
      <c r="G1783" s="100" t="s">
        <v>34958</v>
      </c>
      <c r="H1783" s="190"/>
      <c r="I1783" s="27"/>
      <c r="J1783" s="191"/>
      <c r="K1783" s="28"/>
    </row>
    <row r="1784" ht="22.5" customHeight="1">
      <c r="A1784" s="147">
        <v>46195.0</v>
      </c>
      <c r="B1784" s="15">
        <v>46139.0</v>
      </c>
      <c r="C1784" s="44">
        <v>42826.0</v>
      </c>
      <c r="D1784" s="181" t="s">
        <v>31921</v>
      </c>
      <c r="E1784" s="100"/>
      <c r="F1784" s="112" t="str">
        <f t="shared" si="1"/>
        <v>LEONARDO ANDRÉS QUEZADA GODOY </v>
      </c>
      <c r="G1784" s="100" t="s">
        <v>31922</v>
      </c>
      <c r="H1784" s="190"/>
      <c r="I1784" s="27"/>
      <c r="J1784" s="189" t="s">
        <v>17</v>
      </c>
      <c r="K1784" s="23"/>
    </row>
    <row r="1785" ht="22.5" customHeight="1">
      <c r="A1785" s="147">
        <v>46195.0</v>
      </c>
      <c r="B1785" s="15">
        <v>46190.0</v>
      </c>
      <c r="C1785" s="44">
        <v>41640.0</v>
      </c>
      <c r="D1785" s="181" t="s">
        <v>34959</v>
      </c>
      <c r="E1785" s="100"/>
      <c r="F1785" s="112" t="str">
        <f t="shared" si="1"/>
        <v>JOSÉ IGNACIO MORALES CANCINO </v>
      </c>
      <c r="G1785" s="100" t="s">
        <v>34960</v>
      </c>
      <c r="H1785" s="190"/>
      <c r="I1785" s="27"/>
      <c r="J1785" s="189" t="s">
        <v>17</v>
      </c>
      <c r="K1785" s="28"/>
    </row>
    <row r="1786" ht="22.5" customHeight="1">
      <c r="A1786" s="147">
        <v>46195.0</v>
      </c>
      <c r="B1786" s="15">
        <v>46190.0</v>
      </c>
      <c r="C1786" s="44">
        <v>45108.0</v>
      </c>
      <c r="D1786" s="181" t="s">
        <v>34961</v>
      </c>
      <c r="E1786" s="100"/>
      <c r="F1786" s="112" t="str">
        <f t="shared" si="1"/>
        <v>HÉCTOR MAIRO BARRIOS GUAJARDO </v>
      </c>
      <c r="G1786" s="100" t="s">
        <v>34962</v>
      </c>
      <c r="H1786" s="190"/>
      <c r="I1786" s="27"/>
      <c r="J1786" s="189" t="s">
        <v>17</v>
      </c>
      <c r="K1786" s="28"/>
    </row>
    <row r="1787" ht="22.5" customHeight="1">
      <c r="A1787" s="147">
        <v>46195.0</v>
      </c>
      <c r="B1787" s="15">
        <v>46190.0</v>
      </c>
      <c r="C1787" s="44">
        <v>42370.0</v>
      </c>
      <c r="D1787" s="181" t="s">
        <v>34963</v>
      </c>
      <c r="E1787" s="100"/>
      <c r="F1787" s="112" t="str">
        <f t="shared" si="1"/>
        <v>CAMILO ALONSO CÁCERES PARRA </v>
      </c>
      <c r="G1787" s="100" t="s">
        <v>34964</v>
      </c>
      <c r="H1787" s="190"/>
      <c r="I1787" s="27"/>
      <c r="J1787" s="189" t="s">
        <v>17</v>
      </c>
      <c r="K1787" s="28"/>
    </row>
    <row r="1788" ht="22.5" customHeight="1">
      <c r="A1788" s="147">
        <v>46195.0</v>
      </c>
      <c r="B1788" s="15"/>
      <c r="C1788" s="44" t="s">
        <v>9004</v>
      </c>
      <c r="D1788" s="181" t="s">
        <v>34965</v>
      </c>
      <c r="E1788" s="100"/>
      <c r="F1788" s="112" t="str">
        <f t="shared" si="1"/>
        <v>ANDREA NICOLLE TAPIA PEREIRA </v>
      </c>
      <c r="G1788" s="100" t="s">
        <v>34966</v>
      </c>
      <c r="H1788" s="190"/>
      <c r="I1788" s="27"/>
      <c r="J1788" s="189" t="s">
        <v>21</v>
      </c>
      <c r="K1788" s="28"/>
    </row>
    <row r="1789" ht="22.5" customHeight="1">
      <c r="A1789" s="147">
        <v>46195.0</v>
      </c>
      <c r="B1789" s="15"/>
      <c r="C1789" s="44" t="s">
        <v>3954</v>
      </c>
      <c r="D1789" s="181" t="s">
        <v>34967</v>
      </c>
      <c r="E1789" s="100"/>
      <c r="F1789" s="112" t="str">
        <f t="shared" si="1"/>
        <v>MANUEL JILBERTO CASTRO COLLAO </v>
      </c>
      <c r="G1789" s="100" t="s">
        <v>34968</v>
      </c>
      <c r="H1789" s="190"/>
      <c r="I1789" s="27"/>
      <c r="J1789" s="189" t="s">
        <v>26</v>
      </c>
      <c r="K1789" s="28"/>
    </row>
    <row r="1790" ht="22.5" customHeight="1">
      <c r="A1790" s="147">
        <v>46195.0</v>
      </c>
      <c r="B1790" s="15">
        <v>46191.0</v>
      </c>
      <c r="C1790" s="44">
        <v>43800.0</v>
      </c>
      <c r="D1790" s="181" t="s">
        <v>34969</v>
      </c>
      <c r="E1790" s="100"/>
      <c r="F1790" s="112" t="str">
        <f t="shared" si="1"/>
        <v>MAURO ESTEFANO REYES VILLEGAS </v>
      </c>
      <c r="G1790" s="100" t="s">
        <v>34970</v>
      </c>
      <c r="H1790" s="190"/>
      <c r="I1790" s="27"/>
      <c r="J1790" s="189" t="s">
        <v>17</v>
      </c>
      <c r="K1790" s="28"/>
    </row>
    <row r="1791" ht="22.5" customHeight="1">
      <c r="A1791" s="147">
        <v>46195.0</v>
      </c>
      <c r="B1791" s="15">
        <v>46191.0</v>
      </c>
      <c r="C1791" s="44">
        <v>45292.0</v>
      </c>
      <c r="D1791" s="181" t="s">
        <v>34971</v>
      </c>
      <c r="E1791" s="100"/>
      <c r="F1791" s="112" t="str">
        <f t="shared" si="1"/>
        <v>JAIME ENRIQUE AGUILERA FERREIRA </v>
      </c>
      <c r="G1791" s="100" t="s">
        <v>9327</v>
      </c>
      <c r="H1791" s="190"/>
      <c r="I1791" s="27"/>
      <c r="J1791" s="189" t="s">
        <v>17</v>
      </c>
      <c r="K1791" s="28"/>
    </row>
    <row r="1792" ht="22.5" customHeight="1">
      <c r="A1792" s="147">
        <v>46195.0</v>
      </c>
      <c r="B1792" s="15">
        <v>46191.0</v>
      </c>
      <c r="C1792" s="44">
        <v>45231.0</v>
      </c>
      <c r="D1792" s="181" t="s">
        <v>34972</v>
      </c>
      <c r="E1792" s="100"/>
      <c r="F1792" s="112" t="str">
        <f t="shared" si="1"/>
        <v>DAVID HENRY LABRAÑA SALAS </v>
      </c>
      <c r="G1792" s="100" t="s">
        <v>34973</v>
      </c>
      <c r="H1792" s="190"/>
      <c r="I1792" s="27"/>
      <c r="J1792" s="189" t="s">
        <v>17</v>
      </c>
      <c r="K1792" s="28"/>
    </row>
    <row r="1793" ht="22.5" customHeight="1">
      <c r="A1793" s="147">
        <v>46195.0</v>
      </c>
      <c r="B1793" s="15"/>
      <c r="C1793" s="44" t="s">
        <v>122</v>
      </c>
      <c r="D1793" s="181" t="s">
        <v>34974</v>
      </c>
      <c r="E1793" s="100"/>
      <c r="F1793" s="112" t="str">
        <f t="shared" si="1"/>
        <v>MALCOM ANDRÉS SANHUEZA HERNÁNDEZ </v>
      </c>
      <c r="G1793" s="100" t="s">
        <v>34975</v>
      </c>
      <c r="H1793" s="190"/>
      <c r="I1793" s="27"/>
      <c r="J1793" s="189" t="s">
        <v>26</v>
      </c>
      <c r="K1793" s="28"/>
    </row>
    <row r="1794" ht="22.5" customHeight="1">
      <c r="A1794" s="147">
        <v>46195.0</v>
      </c>
      <c r="B1794" s="15">
        <v>46192.0</v>
      </c>
      <c r="C1794" s="44">
        <v>45078.0</v>
      </c>
      <c r="D1794" s="181" t="s">
        <v>34976</v>
      </c>
      <c r="E1794" s="100"/>
      <c r="F1794" s="112" t="str">
        <f t="shared" si="1"/>
        <v>AURELIO ELEAZAR CORTEZ ALVARADO </v>
      </c>
      <c r="G1794" s="100" t="s">
        <v>34977</v>
      </c>
      <c r="H1794" s="190"/>
      <c r="I1794" s="27"/>
      <c r="J1794" s="189" t="s">
        <v>19</v>
      </c>
      <c r="K1794" s="28"/>
    </row>
    <row r="1795" ht="22.5" customHeight="1">
      <c r="A1795" s="147">
        <v>46195.0</v>
      </c>
      <c r="B1795" s="15"/>
      <c r="C1795" s="44" t="s">
        <v>1231</v>
      </c>
      <c r="D1795" s="181" t="s">
        <v>34978</v>
      </c>
      <c r="E1795" s="100"/>
      <c r="F1795" s="112" t="str">
        <f t="shared" si="1"/>
        <v>ALEXIS ENRIQUE OLEA MUÑOZ </v>
      </c>
      <c r="G1795" s="100" t="s">
        <v>34979</v>
      </c>
      <c r="H1795" s="190"/>
      <c r="I1795" s="27"/>
      <c r="J1795" s="189" t="s">
        <v>26</v>
      </c>
      <c r="K1795" s="28"/>
    </row>
    <row r="1796" ht="22.5" customHeight="1">
      <c r="A1796" s="147">
        <v>46195.0</v>
      </c>
      <c r="B1796" s="15">
        <v>46192.0</v>
      </c>
      <c r="C1796" s="44">
        <v>43647.0</v>
      </c>
      <c r="D1796" s="181" t="s">
        <v>34980</v>
      </c>
      <c r="E1796" s="100"/>
      <c r="F1796" s="112" t="str">
        <f t="shared" si="1"/>
        <v>MIGUEL ANGEL CARVAJAL CID </v>
      </c>
      <c r="G1796" s="100" t="s">
        <v>34981</v>
      </c>
      <c r="H1796" s="190"/>
      <c r="I1796" s="27"/>
      <c r="J1796" s="189" t="s">
        <v>17</v>
      </c>
      <c r="K1796" s="28"/>
    </row>
    <row r="1797" ht="22.5" customHeight="1">
      <c r="A1797" s="147">
        <v>46195.0</v>
      </c>
      <c r="B1797" s="15">
        <v>46192.0</v>
      </c>
      <c r="C1797" s="44">
        <v>43586.0</v>
      </c>
      <c r="D1797" s="181" t="s">
        <v>34982</v>
      </c>
      <c r="E1797" s="100"/>
      <c r="F1797" s="112" t="str">
        <f t="shared" si="1"/>
        <v>LINA ESTER BRITO AROS </v>
      </c>
      <c r="G1797" s="100" t="s">
        <v>34983</v>
      </c>
      <c r="H1797" s="190"/>
      <c r="I1797" s="27"/>
      <c r="J1797" s="189" t="s">
        <v>17</v>
      </c>
      <c r="K1797" s="28"/>
    </row>
    <row r="1798" ht="22.5" customHeight="1">
      <c r="A1798" s="147">
        <v>46195.0</v>
      </c>
      <c r="B1798" s="15"/>
      <c r="C1798" s="44" t="s">
        <v>122</v>
      </c>
      <c r="D1798" s="181" t="s">
        <v>34984</v>
      </c>
      <c r="E1798" s="100"/>
      <c r="F1798" s="112" t="str">
        <f t="shared" si="1"/>
        <v>CAMILA FRANCISCA PEREIRA SALAZAR </v>
      </c>
      <c r="G1798" s="100" t="s">
        <v>34985</v>
      </c>
      <c r="H1798" s="190"/>
      <c r="I1798" s="27"/>
      <c r="J1798" s="189" t="s">
        <v>26</v>
      </c>
      <c r="K1798" s="28"/>
    </row>
    <row r="1799" ht="22.5" customHeight="1">
      <c r="A1799" s="147">
        <v>46195.0</v>
      </c>
      <c r="B1799" s="15">
        <v>46192.0</v>
      </c>
      <c r="C1799" s="44">
        <v>45108.0</v>
      </c>
      <c r="D1799" s="181" t="s">
        <v>34986</v>
      </c>
      <c r="E1799" s="100"/>
      <c r="F1799" s="112" t="str">
        <f t="shared" si="1"/>
        <v>JOSEPH ESNALDO AGUAYO DUATT </v>
      </c>
      <c r="G1799" s="100" t="s">
        <v>34987</v>
      </c>
      <c r="H1799" s="190"/>
      <c r="I1799" s="27"/>
      <c r="J1799" s="189" t="s">
        <v>17</v>
      </c>
      <c r="K1799" s="28"/>
    </row>
    <row r="1800" ht="22.5" customHeight="1">
      <c r="A1800" s="147">
        <v>46195.0</v>
      </c>
      <c r="B1800" s="15"/>
      <c r="C1800" s="44" t="s">
        <v>122</v>
      </c>
      <c r="D1800" s="181" t="s">
        <v>34988</v>
      </c>
      <c r="E1800" s="100"/>
      <c r="F1800" s="112" t="str">
        <f t="shared" si="1"/>
        <v>IVÁN ALEJANDRO ROTH VARGAS </v>
      </c>
      <c r="G1800" s="100" t="s">
        <v>34989</v>
      </c>
      <c r="H1800" s="190"/>
      <c r="I1800" s="27"/>
      <c r="J1800" s="189" t="s">
        <v>26</v>
      </c>
      <c r="K1800" s="28"/>
    </row>
    <row r="1801" ht="22.5" customHeight="1">
      <c r="A1801" s="147">
        <v>46195.0</v>
      </c>
      <c r="B1801" s="46"/>
      <c r="C1801" s="44">
        <v>43586.0</v>
      </c>
      <c r="D1801" s="181" t="s">
        <v>30663</v>
      </c>
      <c r="E1801" s="100"/>
      <c r="F1801" s="112" t="str">
        <f t="shared" si="1"/>
        <v>SUSANA GRACIELA PARRAGUEZ OLIVARES </v>
      </c>
      <c r="G1801" s="100" t="s">
        <v>5980</v>
      </c>
      <c r="H1801" s="190"/>
      <c r="I1801" s="27"/>
      <c r="J1801" s="189" t="s">
        <v>19</v>
      </c>
      <c r="K1801" s="28"/>
    </row>
    <row r="1802" ht="22.5" customHeight="1">
      <c r="A1802" s="147">
        <v>46195.0</v>
      </c>
      <c r="B1802" s="15"/>
      <c r="C1802" s="44"/>
      <c r="D1802" s="181" t="s">
        <v>34990</v>
      </c>
      <c r="E1802" s="100"/>
      <c r="F1802" s="112" t="str">
        <f t="shared" si="1"/>
        <v>CRISTIAN EDUARDO ESCOBAR ALVAREZ </v>
      </c>
      <c r="G1802" s="100" t="s">
        <v>34991</v>
      </c>
      <c r="H1802" s="190"/>
      <c r="I1802" s="27"/>
      <c r="J1802" s="191" t="s">
        <v>14</v>
      </c>
      <c r="K1802" s="28"/>
    </row>
    <row r="1803" ht="22.5" customHeight="1">
      <c r="A1803" s="147">
        <v>46195.0</v>
      </c>
      <c r="B1803" s="15" t="s">
        <v>34992</v>
      </c>
      <c r="C1803" s="44">
        <v>43132.0</v>
      </c>
      <c r="D1803" s="181" t="s">
        <v>34993</v>
      </c>
      <c r="E1803" s="100"/>
      <c r="F1803" s="112" t="str">
        <f t="shared" si="1"/>
        <v>SAMUEL ENRIQUE CANO GARCIA </v>
      </c>
      <c r="G1803" s="100" t="s">
        <v>34994</v>
      </c>
      <c r="H1803" s="190"/>
      <c r="I1803" s="27"/>
      <c r="J1803" s="191" t="s">
        <v>24</v>
      </c>
      <c r="K1803" s="28"/>
    </row>
    <row r="1804" ht="22.5" customHeight="1">
      <c r="A1804" s="147">
        <v>46195.0</v>
      </c>
      <c r="B1804" s="15" t="s">
        <v>34992</v>
      </c>
      <c r="C1804" s="44">
        <v>42552.0</v>
      </c>
      <c r="D1804" s="181" t="s">
        <v>34995</v>
      </c>
      <c r="E1804" s="100"/>
      <c r="F1804" s="112" t="str">
        <f t="shared" si="1"/>
        <v>LUCIANO ANDRÉS RODRÍGUEZ LEYTON </v>
      </c>
      <c r="G1804" s="100" t="s">
        <v>34996</v>
      </c>
      <c r="H1804" s="190"/>
      <c r="I1804" s="27"/>
      <c r="J1804" s="191" t="s">
        <v>24</v>
      </c>
      <c r="K1804" s="28"/>
    </row>
    <row r="1805" ht="22.5" customHeight="1">
      <c r="A1805" s="147">
        <v>46195.0</v>
      </c>
      <c r="B1805" s="15"/>
      <c r="C1805" s="44"/>
      <c r="D1805" s="181" t="s">
        <v>34997</v>
      </c>
      <c r="E1805" s="100"/>
      <c r="F1805" s="112" t="str">
        <f t="shared" si="1"/>
        <v>WOOD STANLEY DENIS </v>
      </c>
      <c r="G1805" s="100" t="s">
        <v>34998</v>
      </c>
      <c r="H1805" s="190"/>
      <c r="I1805" s="27"/>
      <c r="J1805" s="191" t="s">
        <v>14</v>
      </c>
      <c r="K1805" s="28"/>
    </row>
    <row r="1806" ht="22.5" customHeight="1">
      <c r="A1806" s="147">
        <v>46195.0</v>
      </c>
      <c r="B1806" s="15" t="s">
        <v>34992</v>
      </c>
      <c r="C1806" s="44">
        <v>42339.0</v>
      </c>
      <c r="D1806" s="181" t="s">
        <v>34999</v>
      </c>
      <c r="E1806" s="100"/>
      <c r="F1806" s="112" t="str">
        <f t="shared" si="1"/>
        <v>JOSE DANIEL HUIMAN ALVARADO </v>
      </c>
      <c r="G1806" s="100" t="s">
        <v>35000</v>
      </c>
      <c r="H1806" s="190"/>
      <c r="I1806" s="27"/>
      <c r="J1806" s="189" t="s">
        <v>24</v>
      </c>
      <c r="K1806" s="28"/>
    </row>
    <row r="1807" ht="22.5" customHeight="1">
      <c r="A1807" s="147">
        <v>46195.0</v>
      </c>
      <c r="B1807" s="15"/>
      <c r="C1807" s="44" t="s">
        <v>106</v>
      </c>
      <c r="D1807" s="181" t="s">
        <v>35001</v>
      </c>
      <c r="E1807" s="100"/>
      <c r="F1807" s="112" t="str">
        <f t="shared" si="1"/>
        <v>RAMON JOSE PADILLA OVIEDO </v>
      </c>
      <c r="G1807" s="100" t="s">
        <v>35002</v>
      </c>
      <c r="H1807" s="190"/>
      <c r="I1807" s="27"/>
      <c r="J1807" s="191" t="s">
        <v>36</v>
      </c>
      <c r="K1807" s="28"/>
    </row>
    <row r="1808" ht="22.5" customHeight="1">
      <c r="A1808" s="147">
        <v>46196.0</v>
      </c>
      <c r="B1808" s="15">
        <v>46178.0</v>
      </c>
      <c r="C1808" s="44">
        <v>45383.0</v>
      </c>
      <c r="D1808" s="181" t="s">
        <v>35003</v>
      </c>
      <c r="E1808" s="100"/>
      <c r="F1808" s="112" t="str">
        <f t="shared" si="1"/>
        <v>VIVIANA ALEJANDRA ESTAY ORREGO </v>
      </c>
      <c r="G1808" s="100" t="s">
        <v>35004</v>
      </c>
      <c r="H1808" s="190"/>
      <c r="I1808" s="27"/>
      <c r="J1808" s="189" t="s">
        <v>17</v>
      </c>
      <c r="K1808" s="28"/>
    </row>
    <row r="1809" ht="22.5" customHeight="1">
      <c r="A1809" s="147">
        <v>46196.0</v>
      </c>
      <c r="B1809" s="46"/>
      <c r="C1809" s="44">
        <v>43313.0</v>
      </c>
      <c r="D1809" s="181" t="s">
        <v>35005</v>
      </c>
      <c r="E1809" s="100"/>
      <c r="F1809" s="112" t="str">
        <f t="shared" si="1"/>
        <v>LEONARDO NELSON QUEZADA OYARZÚN </v>
      </c>
      <c r="G1809" s="100" t="s">
        <v>35006</v>
      </c>
      <c r="H1809" s="190"/>
      <c r="I1809" s="27"/>
      <c r="J1809" s="189" t="s">
        <v>17</v>
      </c>
      <c r="K1809" s="28"/>
    </row>
    <row r="1810" ht="22.5" customHeight="1">
      <c r="A1810" s="147">
        <v>46196.0</v>
      </c>
      <c r="B1810" s="15"/>
      <c r="C1810" s="44" t="s">
        <v>26543</v>
      </c>
      <c r="D1810" s="181" t="s">
        <v>35007</v>
      </c>
      <c r="E1810" s="100"/>
      <c r="F1810" s="112" t="str">
        <f t="shared" si="1"/>
        <v>ALEJANDRO ANDRÉS ASTORGA BERNAL </v>
      </c>
      <c r="G1810" s="100" t="s">
        <v>35008</v>
      </c>
      <c r="H1810" s="190"/>
      <c r="I1810" s="27"/>
      <c r="J1810" s="189" t="s">
        <v>21</v>
      </c>
      <c r="K1810" s="28"/>
    </row>
    <row r="1811" ht="22.5" customHeight="1">
      <c r="A1811" s="147">
        <v>46196.0</v>
      </c>
      <c r="B1811" s="15"/>
      <c r="C1811" s="44"/>
      <c r="D1811" s="181" t="s">
        <v>35009</v>
      </c>
      <c r="E1811" s="100"/>
      <c r="F1811" s="112" t="str">
        <f t="shared" si="1"/>
        <v>IGNACIO ANDRÉS GONZÁLEZ AGUILERA </v>
      </c>
      <c r="G1811" s="100" t="s">
        <v>35010</v>
      </c>
      <c r="H1811" s="190"/>
      <c r="I1811" s="27"/>
      <c r="J1811" s="189" t="s">
        <v>14</v>
      </c>
      <c r="K1811" s="28"/>
    </row>
    <row r="1812" ht="22.5" customHeight="1">
      <c r="A1812" s="147">
        <v>46196.0</v>
      </c>
      <c r="B1812" s="15">
        <v>46185.0</v>
      </c>
      <c r="C1812" s="44">
        <v>44621.0</v>
      </c>
      <c r="D1812" s="181" t="s">
        <v>35011</v>
      </c>
      <c r="E1812" s="100"/>
      <c r="F1812" s="112" t="str">
        <f t="shared" si="1"/>
        <v>ROLANDO MICHEL CAMPOS MIRANDA </v>
      </c>
      <c r="G1812" s="100" t="s">
        <v>35012</v>
      </c>
      <c r="H1812" s="190"/>
      <c r="I1812" s="27"/>
      <c r="J1812" s="189" t="s">
        <v>17</v>
      </c>
      <c r="K1812" s="28"/>
    </row>
    <row r="1813" ht="22.5" customHeight="1">
      <c r="A1813" s="147">
        <v>46196.0</v>
      </c>
      <c r="B1813" s="15">
        <v>46171.0</v>
      </c>
      <c r="C1813" s="44">
        <v>43647.0</v>
      </c>
      <c r="D1813" s="181" t="s">
        <v>35013</v>
      </c>
      <c r="E1813" s="100"/>
      <c r="F1813" s="112" t="str">
        <f t="shared" si="1"/>
        <v>GONZALO GAJARDO SERRANO </v>
      </c>
      <c r="G1813" s="100" t="s">
        <v>35014</v>
      </c>
      <c r="H1813" s="190"/>
      <c r="I1813" s="27"/>
      <c r="J1813" s="189" t="s">
        <v>17</v>
      </c>
      <c r="K1813" s="28"/>
    </row>
    <row r="1814" ht="22.5" customHeight="1">
      <c r="A1814" s="147">
        <v>46196.0</v>
      </c>
      <c r="B1814" s="15"/>
      <c r="C1814" s="44"/>
      <c r="D1814" s="181" t="s">
        <v>35015</v>
      </c>
      <c r="E1814" s="100"/>
      <c r="F1814" s="112" t="str">
        <f t="shared" si="1"/>
        <v>KATHERINE JACQUELINE PINO MORA </v>
      </c>
      <c r="G1814" s="100" t="s">
        <v>35016</v>
      </c>
      <c r="H1814" s="190"/>
      <c r="I1814" s="27"/>
      <c r="J1814" s="189" t="s">
        <v>14</v>
      </c>
      <c r="K1814" s="28"/>
    </row>
    <row r="1815" ht="22.5" customHeight="1">
      <c r="A1815" s="147">
        <v>46196.0</v>
      </c>
      <c r="B1815" s="15"/>
      <c r="C1815" s="44"/>
      <c r="D1815" s="181" t="s">
        <v>35017</v>
      </c>
      <c r="E1815" s="100"/>
      <c r="F1815" s="112" t="str">
        <f t="shared" si="1"/>
        <v>FRANCISCO ANDRES OPAZO CACERES </v>
      </c>
      <c r="G1815" s="100" t="s">
        <v>35018</v>
      </c>
      <c r="H1815" s="39"/>
      <c r="I1815" s="27"/>
      <c r="J1815" s="189" t="s">
        <v>14</v>
      </c>
      <c r="K1815" s="28"/>
    </row>
    <row r="1816" ht="22.5" customHeight="1">
      <c r="A1816" s="147">
        <v>46196.0</v>
      </c>
      <c r="B1816" s="15"/>
      <c r="C1816" s="44"/>
      <c r="D1816" s="181" t="s">
        <v>35019</v>
      </c>
      <c r="E1816" s="100"/>
      <c r="F1816" s="112" t="str">
        <f t="shared" si="1"/>
        <v>ISIDORA SOFÍA MOLINA MARTÍNEZ </v>
      </c>
      <c r="G1816" s="100" t="s">
        <v>35020</v>
      </c>
      <c r="H1816" s="190"/>
      <c r="I1816" s="27"/>
      <c r="J1816" s="191" t="s">
        <v>14</v>
      </c>
      <c r="K1816" s="28"/>
    </row>
    <row r="1817" ht="22.5" customHeight="1">
      <c r="A1817" s="147">
        <v>46196.0</v>
      </c>
      <c r="B1817" s="15"/>
      <c r="C1817" s="44"/>
      <c r="D1817" s="181" t="s">
        <v>35021</v>
      </c>
      <c r="E1817" s="100"/>
      <c r="F1817" s="112" t="str">
        <f t="shared" si="1"/>
        <v>MILENKA CAMILA BERNAL FUENZALIDA </v>
      </c>
      <c r="G1817" s="100" t="s">
        <v>35022</v>
      </c>
      <c r="H1817" s="190"/>
      <c r="I1817" s="27"/>
      <c r="J1817" s="189" t="s">
        <v>14</v>
      </c>
      <c r="K1817" s="28"/>
    </row>
    <row r="1818" ht="22.5" customHeight="1">
      <c r="A1818" s="147">
        <v>46196.0</v>
      </c>
      <c r="B1818" s="46"/>
      <c r="C1818" s="44"/>
      <c r="D1818" s="181" t="s">
        <v>35023</v>
      </c>
      <c r="E1818" s="100"/>
      <c r="F1818" s="112" t="str">
        <f t="shared" si="1"/>
        <v>CARLOS EMILIO PORRAS PACHECO </v>
      </c>
      <c r="G1818" s="100" t="s">
        <v>35024</v>
      </c>
      <c r="H1818" s="190"/>
      <c r="I1818" s="27"/>
      <c r="J1818" s="191" t="s">
        <v>14</v>
      </c>
      <c r="K1818" s="28"/>
    </row>
    <row r="1819" ht="22.5" customHeight="1">
      <c r="A1819" s="147">
        <v>46196.0</v>
      </c>
      <c r="B1819" s="15"/>
      <c r="C1819" s="44"/>
      <c r="D1819" s="181" t="s">
        <v>35025</v>
      </c>
      <c r="E1819" s="100"/>
      <c r="F1819" s="112" t="str">
        <f t="shared" si="1"/>
        <v>DANA ALEJANDRA OTEÍZA CÁCERES </v>
      </c>
      <c r="G1819" s="100" t="s">
        <v>35026</v>
      </c>
      <c r="H1819" s="190"/>
      <c r="I1819" s="27"/>
      <c r="J1819" s="189" t="s">
        <v>14</v>
      </c>
      <c r="K1819" s="28"/>
    </row>
    <row r="1820" ht="22.5" customHeight="1">
      <c r="A1820" s="147">
        <v>46196.0</v>
      </c>
      <c r="B1820" s="46"/>
      <c r="C1820" s="44"/>
      <c r="D1820" s="181" t="s">
        <v>35027</v>
      </c>
      <c r="E1820" s="100"/>
      <c r="F1820" s="112" t="str">
        <f t="shared" si="1"/>
        <v>FELIPE ANDRE RAMÍREZ MOLINA </v>
      </c>
      <c r="G1820" s="100" t="s">
        <v>24833</v>
      </c>
      <c r="H1820" s="190"/>
      <c r="I1820" s="27"/>
      <c r="J1820" s="191" t="s">
        <v>14</v>
      </c>
      <c r="K1820" s="28"/>
    </row>
    <row r="1821" ht="22.5" customHeight="1">
      <c r="A1821" s="147">
        <v>46196.0</v>
      </c>
      <c r="B1821" s="15"/>
      <c r="C1821" s="44"/>
      <c r="D1821" s="181" t="s">
        <v>35028</v>
      </c>
      <c r="E1821" s="100"/>
      <c r="F1821" s="112" t="str">
        <f t="shared" si="1"/>
        <v>DIEGO ESTEBAN HERNÁNDEZ DÍAZ </v>
      </c>
      <c r="G1821" s="100" t="s">
        <v>22275</v>
      </c>
      <c r="H1821" s="190"/>
      <c r="I1821" s="27"/>
      <c r="J1821" s="189" t="s">
        <v>14</v>
      </c>
      <c r="K1821" s="28"/>
    </row>
    <row r="1822" ht="22.5" customHeight="1">
      <c r="A1822" s="147">
        <v>46196.0</v>
      </c>
      <c r="B1822" s="15">
        <v>46170.0</v>
      </c>
      <c r="C1822" s="44">
        <v>45383.0</v>
      </c>
      <c r="D1822" s="181" t="s">
        <v>35029</v>
      </c>
      <c r="E1822" s="100"/>
      <c r="F1822" s="112" t="str">
        <f t="shared" si="1"/>
        <v>CARLOS GIOVANNI CATALDO SAGE </v>
      </c>
      <c r="G1822" s="100" t="s">
        <v>35030</v>
      </c>
      <c r="H1822" s="190"/>
      <c r="I1822" s="27"/>
      <c r="J1822" s="189" t="s">
        <v>17</v>
      </c>
      <c r="K1822" s="28"/>
    </row>
    <row r="1823" ht="22.5" customHeight="1">
      <c r="A1823" s="147">
        <v>46196.0</v>
      </c>
      <c r="B1823" s="15">
        <v>46171.0</v>
      </c>
      <c r="C1823" s="44">
        <v>44682.0</v>
      </c>
      <c r="D1823" s="181" t="s">
        <v>35031</v>
      </c>
      <c r="E1823" s="100"/>
      <c r="F1823" s="112" t="str">
        <f t="shared" si="1"/>
        <v>ANDRÉS DARÍO APABLAZA BASTÍAS </v>
      </c>
      <c r="G1823" s="100" t="s">
        <v>35032</v>
      </c>
      <c r="H1823" s="190"/>
      <c r="I1823" s="27"/>
      <c r="J1823" s="189" t="s">
        <v>17</v>
      </c>
      <c r="K1823" s="28"/>
    </row>
    <row r="1824" ht="22.5" customHeight="1">
      <c r="A1824" s="147">
        <v>46196.0</v>
      </c>
      <c r="B1824" s="15">
        <v>46182.0</v>
      </c>
      <c r="C1824" s="44">
        <v>43891.0</v>
      </c>
      <c r="D1824" s="181" t="s">
        <v>35033</v>
      </c>
      <c r="E1824" s="100"/>
      <c r="F1824" s="112" t="str">
        <f t="shared" si="1"/>
        <v>RAÚL MOISÉS MONTOYA CANDIA </v>
      </c>
      <c r="G1824" s="100" t="s">
        <v>35034</v>
      </c>
      <c r="H1824" s="190"/>
      <c r="I1824" s="27"/>
      <c r="J1824" s="189" t="s">
        <v>17</v>
      </c>
      <c r="K1824" s="28"/>
    </row>
    <row r="1825" ht="22.5" customHeight="1">
      <c r="A1825" s="147">
        <v>46196.0</v>
      </c>
      <c r="B1825" s="15">
        <v>46183.0</v>
      </c>
      <c r="C1825" s="44">
        <v>45474.0</v>
      </c>
      <c r="D1825" s="181" t="s">
        <v>35035</v>
      </c>
      <c r="E1825" s="100"/>
      <c r="F1825" s="112" t="str">
        <f t="shared" si="1"/>
        <v>GLADYS PATRICIA LOBOS MORENO </v>
      </c>
      <c r="G1825" s="100" t="s">
        <v>35036</v>
      </c>
      <c r="H1825" s="190"/>
      <c r="I1825" s="27"/>
      <c r="J1825" s="189" t="s">
        <v>17</v>
      </c>
      <c r="K1825" s="28"/>
    </row>
    <row r="1826" ht="22.5" customHeight="1">
      <c r="A1826" s="147">
        <v>46196.0</v>
      </c>
      <c r="B1826" s="15"/>
      <c r="C1826" s="44"/>
      <c r="D1826" s="181" t="s">
        <v>35037</v>
      </c>
      <c r="E1826" s="100"/>
      <c r="F1826" s="112" t="str">
        <f t="shared" si="1"/>
        <v>CINTHIA DENISSE CARVAJAL GÁLVEZ </v>
      </c>
      <c r="G1826" s="100" t="s">
        <v>35038</v>
      </c>
      <c r="H1826" s="190"/>
      <c r="I1826" s="27"/>
      <c r="J1826" s="189" t="s">
        <v>14</v>
      </c>
      <c r="K1826" s="28"/>
    </row>
    <row r="1827" ht="22.5" customHeight="1">
      <c r="A1827" s="147">
        <v>46196.0</v>
      </c>
      <c r="B1827" s="15"/>
      <c r="C1827" s="44"/>
      <c r="D1827" s="181" t="s">
        <v>35039</v>
      </c>
      <c r="E1827" s="100"/>
      <c r="F1827" s="112" t="str">
        <f t="shared" si="1"/>
        <v>JEAN MAURO SANTIAGO PALOMINOS SALDAÑO </v>
      </c>
      <c r="G1827" s="100" t="s">
        <v>35040</v>
      </c>
      <c r="H1827" s="190"/>
      <c r="I1827" s="27"/>
      <c r="J1827" s="191" t="s">
        <v>14</v>
      </c>
      <c r="K1827" s="28"/>
    </row>
    <row r="1828" ht="22.5" customHeight="1">
      <c r="A1828" s="147">
        <v>46196.0</v>
      </c>
      <c r="B1828" s="15"/>
      <c r="C1828" s="44"/>
      <c r="D1828" s="181" t="s">
        <v>35041</v>
      </c>
      <c r="E1828" s="100"/>
      <c r="F1828" s="112" t="str">
        <f t="shared" si="1"/>
        <v>MACARENA DEL CARMEN SALAS BADILLA </v>
      </c>
      <c r="G1828" s="100" t="s">
        <v>35042</v>
      </c>
      <c r="H1828" s="190"/>
      <c r="I1828" s="27"/>
      <c r="J1828" s="189" t="s">
        <v>14</v>
      </c>
      <c r="K1828" s="28"/>
    </row>
    <row r="1829" ht="22.5" customHeight="1">
      <c r="A1829" s="147">
        <v>46196.0</v>
      </c>
      <c r="B1829" s="46"/>
      <c r="C1829" s="44"/>
      <c r="D1829" s="181" t="s">
        <v>35043</v>
      </c>
      <c r="E1829" s="100"/>
      <c r="F1829" s="112" t="str">
        <f t="shared" si="1"/>
        <v>LÓPEZ LEANDRO HERNÁN ARAVENA </v>
      </c>
      <c r="G1829" s="100" t="s">
        <v>35044</v>
      </c>
      <c r="H1829" s="190"/>
      <c r="I1829" s="27"/>
      <c r="J1829" s="191" t="s">
        <v>14</v>
      </c>
      <c r="K1829" s="28"/>
    </row>
    <row r="1830" ht="22.5" customHeight="1">
      <c r="A1830" s="147">
        <v>46196.0</v>
      </c>
      <c r="B1830" s="15"/>
      <c r="C1830" s="44"/>
      <c r="D1830" s="181" t="s">
        <v>35045</v>
      </c>
      <c r="E1830" s="100"/>
      <c r="F1830" s="112" t="str">
        <f t="shared" si="1"/>
        <v>OLIVER PATRICIO DÍAZ FRITZ </v>
      </c>
      <c r="G1830" s="100" t="s">
        <v>16732</v>
      </c>
      <c r="H1830" s="190"/>
      <c r="I1830" s="27"/>
      <c r="J1830" s="189" t="s">
        <v>17</v>
      </c>
      <c r="K1830" s="28"/>
    </row>
    <row r="1831" ht="22.5" customHeight="1">
      <c r="A1831" s="147">
        <v>46196.0</v>
      </c>
      <c r="B1831" s="15"/>
      <c r="C1831" s="44"/>
      <c r="D1831" s="181" t="s">
        <v>35046</v>
      </c>
      <c r="E1831" s="100"/>
      <c r="F1831" s="112" t="str">
        <f t="shared" si="1"/>
        <v>JENIFER MARLENE MUÑOZ ZÚÑIGA </v>
      </c>
      <c r="G1831" s="100" t="s">
        <v>35047</v>
      </c>
      <c r="H1831" s="190"/>
      <c r="I1831" s="27"/>
      <c r="J1831" s="191" t="s">
        <v>14</v>
      </c>
      <c r="K1831" s="28"/>
    </row>
    <row r="1832" ht="22.5" customHeight="1">
      <c r="A1832" s="147">
        <v>46196.0</v>
      </c>
      <c r="B1832" s="15"/>
      <c r="C1832" s="44" t="s">
        <v>232</v>
      </c>
      <c r="D1832" s="181" t="s">
        <v>35048</v>
      </c>
      <c r="E1832" s="100"/>
      <c r="F1832" s="112" t="str">
        <f t="shared" si="1"/>
        <v>FELIPE ALEXANDER FERNÁNDEZ ESCOBAR </v>
      </c>
      <c r="G1832" s="100" t="s">
        <v>35049</v>
      </c>
      <c r="H1832" s="190"/>
      <c r="I1832" s="27"/>
      <c r="J1832" s="189" t="s">
        <v>21</v>
      </c>
      <c r="K1832" s="28"/>
    </row>
    <row r="1833" ht="22.5" customHeight="1">
      <c r="A1833" s="147">
        <v>46196.0</v>
      </c>
      <c r="B1833" s="15"/>
      <c r="C1833" s="44"/>
      <c r="D1833" s="181" t="s">
        <v>35050</v>
      </c>
      <c r="E1833" s="100"/>
      <c r="F1833" s="112" t="str">
        <f t="shared" si="1"/>
        <v>CLAUDIO AGUSTÍN ENRIQUE EGUIGUREN RAMÍREZ </v>
      </c>
      <c r="G1833" s="100" t="s">
        <v>35051</v>
      </c>
      <c r="H1833" s="190"/>
      <c r="I1833" s="27"/>
      <c r="J1833" s="189" t="s">
        <v>14</v>
      </c>
      <c r="K1833" s="28"/>
    </row>
    <row r="1834" ht="22.5" customHeight="1">
      <c r="A1834" s="147">
        <v>46196.0</v>
      </c>
      <c r="B1834" s="15"/>
      <c r="C1834" s="44"/>
      <c r="D1834" s="181" t="s">
        <v>35052</v>
      </c>
      <c r="E1834" s="100"/>
      <c r="F1834" s="112" t="str">
        <f t="shared" si="1"/>
        <v>BENJAMÍN PATRICIO LILLO OLMEDO </v>
      </c>
      <c r="G1834" s="100" t="s">
        <v>35053</v>
      </c>
      <c r="H1834" s="190"/>
      <c r="I1834" s="27"/>
      <c r="J1834" s="189" t="s">
        <v>14</v>
      </c>
      <c r="K1834" s="28"/>
    </row>
    <row r="1835" ht="22.5" customHeight="1">
      <c r="A1835" s="147">
        <v>46196.0</v>
      </c>
      <c r="B1835" s="15"/>
      <c r="C1835" s="44"/>
      <c r="D1835" s="181" t="s">
        <v>35054</v>
      </c>
      <c r="E1835" s="100"/>
      <c r="F1835" s="112" t="str">
        <f t="shared" si="1"/>
        <v>NIKCOLAS ALEJANDRO BERNAL JOHNSON </v>
      </c>
      <c r="G1835" s="100" t="s">
        <v>35055</v>
      </c>
      <c r="H1835" s="190"/>
      <c r="I1835" s="27"/>
      <c r="J1835" s="191" t="s">
        <v>14</v>
      </c>
      <c r="K1835" s="28"/>
    </row>
    <row r="1836" ht="22.5" customHeight="1">
      <c r="A1836" s="147">
        <v>46196.0</v>
      </c>
      <c r="B1836" s="15"/>
      <c r="C1836" s="44"/>
      <c r="D1836" s="181" t="s">
        <v>35056</v>
      </c>
      <c r="E1836" s="100"/>
      <c r="F1836" s="112" t="str">
        <f t="shared" si="1"/>
        <v>CARLOS ALESSANDRO QUEVEDO SALINAS </v>
      </c>
      <c r="G1836" s="100" t="s">
        <v>35057</v>
      </c>
      <c r="H1836" s="190"/>
      <c r="I1836" s="27"/>
      <c r="J1836" s="191" t="s">
        <v>14</v>
      </c>
      <c r="K1836" s="28"/>
    </row>
    <row r="1837" ht="22.5" customHeight="1">
      <c r="A1837" s="147">
        <v>46196.0</v>
      </c>
      <c r="B1837" s="15"/>
      <c r="C1837" s="44"/>
      <c r="D1837" s="181" t="s">
        <v>35058</v>
      </c>
      <c r="E1837" s="100"/>
      <c r="F1837" s="112" t="str">
        <f t="shared" si="1"/>
        <v>ISSAVO LUCIANA ISSABELLA GONZÁLEZ PACHECO </v>
      </c>
      <c r="G1837" s="100" t="s">
        <v>35059</v>
      </c>
      <c r="H1837" s="190"/>
      <c r="I1837" s="27"/>
      <c r="J1837" s="191" t="s">
        <v>14</v>
      </c>
      <c r="K1837" s="28"/>
    </row>
    <row r="1838" ht="22.5" customHeight="1">
      <c r="A1838" s="147">
        <v>46196.0</v>
      </c>
      <c r="B1838" s="15"/>
      <c r="C1838" s="44"/>
      <c r="D1838" s="181" t="s">
        <v>35060</v>
      </c>
      <c r="E1838" s="100"/>
      <c r="F1838" s="112" t="str">
        <f t="shared" si="1"/>
        <v>JOANA IRMA AEDO TORRES </v>
      </c>
      <c r="G1838" s="100" t="s">
        <v>35061</v>
      </c>
      <c r="H1838" s="190"/>
      <c r="I1838" s="27"/>
      <c r="J1838" s="191" t="s">
        <v>14</v>
      </c>
      <c r="K1838" s="28"/>
    </row>
    <row r="1839" ht="22.5" customHeight="1">
      <c r="A1839" s="147">
        <v>46196.0</v>
      </c>
      <c r="B1839" s="15"/>
      <c r="C1839" s="44"/>
      <c r="D1839" s="181" t="s">
        <v>35062</v>
      </c>
      <c r="E1839" s="100"/>
      <c r="F1839" s="112" t="str">
        <f t="shared" si="1"/>
        <v>MARÍAJOSÉ BELÉN RIQUELME ÁVILA </v>
      </c>
      <c r="G1839" s="100" t="s">
        <v>35063</v>
      </c>
      <c r="H1839" s="190"/>
      <c r="I1839" s="27"/>
      <c r="J1839" s="191" t="s">
        <v>14</v>
      </c>
      <c r="K1839" s="28"/>
    </row>
    <row r="1840" ht="22.5" customHeight="1">
      <c r="A1840" s="147">
        <v>46196.0</v>
      </c>
      <c r="B1840" s="15"/>
      <c r="C1840" s="44"/>
      <c r="D1840" s="181" t="s">
        <v>35064</v>
      </c>
      <c r="E1840" s="100"/>
      <c r="F1840" s="112" t="str">
        <f t="shared" si="1"/>
        <v>CARLOS SEBASTIÁN CORTÉS VARGAS </v>
      </c>
      <c r="G1840" s="100" t="s">
        <v>35065</v>
      </c>
      <c r="H1840" s="190"/>
      <c r="I1840" s="27"/>
      <c r="J1840" s="191" t="s">
        <v>14</v>
      </c>
      <c r="K1840" s="28"/>
    </row>
    <row r="1841" ht="22.5" customHeight="1">
      <c r="A1841" s="147">
        <v>46196.0</v>
      </c>
      <c r="B1841" s="15"/>
      <c r="C1841" s="44"/>
      <c r="D1841" s="181" t="s">
        <v>35066</v>
      </c>
      <c r="E1841" s="100"/>
      <c r="F1841" s="112" t="str">
        <f t="shared" si="1"/>
        <v>MARÍA DE LOS ANGELES SALAZAR ÁLVAREZ </v>
      </c>
      <c r="G1841" s="100" t="s">
        <v>35067</v>
      </c>
      <c r="H1841" s="190"/>
      <c r="I1841" s="27"/>
      <c r="J1841" s="191" t="s">
        <v>14</v>
      </c>
      <c r="K1841" s="28"/>
    </row>
    <row r="1842" ht="22.5" customHeight="1">
      <c r="A1842" s="147">
        <v>46196.0</v>
      </c>
      <c r="B1842" s="15"/>
      <c r="C1842" s="44"/>
      <c r="D1842" s="181" t="s">
        <v>35068</v>
      </c>
      <c r="E1842" s="100"/>
      <c r="F1842" s="112" t="str">
        <f t="shared" si="1"/>
        <v>ISMAEL ALEJANDRO FUENTES SANTANDER </v>
      </c>
      <c r="G1842" s="100" t="s">
        <v>35069</v>
      </c>
      <c r="H1842" s="190"/>
      <c r="I1842" s="27"/>
      <c r="J1842" s="191"/>
      <c r="K1842" s="28"/>
    </row>
    <row r="1843" ht="22.5" customHeight="1">
      <c r="A1843" s="147">
        <v>46196.0</v>
      </c>
      <c r="B1843" s="15"/>
      <c r="C1843" s="44"/>
      <c r="D1843" s="181" t="s">
        <v>35070</v>
      </c>
      <c r="E1843" s="100"/>
      <c r="F1843" s="112" t="str">
        <f t="shared" si="1"/>
        <v>JOEL JEAN PIERE MORALES BRAVO </v>
      </c>
      <c r="G1843" s="100" t="s">
        <v>35071</v>
      </c>
      <c r="H1843" s="190"/>
      <c r="I1843" s="27"/>
      <c r="J1843" s="191" t="s">
        <v>14</v>
      </c>
      <c r="K1843" s="28"/>
    </row>
    <row r="1844" ht="22.5" customHeight="1">
      <c r="A1844" s="147">
        <v>46196.0</v>
      </c>
      <c r="B1844" s="15"/>
      <c r="C1844" s="44"/>
      <c r="D1844" s="181" t="s">
        <v>35072</v>
      </c>
      <c r="E1844" s="100"/>
      <c r="F1844" s="112" t="str">
        <f t="shared" si="1"/>
        <v>MARÍA PATRICIA LEIVA AGUILERA </v>
      </c>
      <c r="G1844" s="100" t="s">
        <v>35073</v>
      </c>
      <c r="H1844" s="190"/>
      <c r="I1844" s="27"/>
      <c r="J1844" s="191" t="s">
        <v>14</v>
      </c>
      <c r="K1844" s="28"/>
    </row>
    <row r="1845" ht="22.5" customHeight="1">
      <c r="A1845" s="147">
        <v>46196.0</v>
      </c>
      <c r="B1845" s="15"/>
      <c r="C1845" s="44"/>
      <c r="D1845" s="181" t="s">
        <v>35074</v>
      </c>
      <c r="E1845" s="100"/>
      <c r="F1845" s="112" t="str">
        <f t="shared" si="1"/>
        <v>SEBASTIÁN ALFREDO MATURANA LEÓN </v>
      </c>
      <c r="G1845" s="100" t="s">
        <v>35075</v>
      </c>
      <c r="H1845" s="190"/>
      <c r="I1845" s="27"/>
      <c r="J1845" s="191"/>
      <c r="K1845" s="28"/>
    </row>
    <row r="1846" ht="22.5" customHeight="1">
      <c r="A1846" s="147">
        <v>46196.0</v>
      </c>
      <c r="B1846" s="15"/>
      <c r="C1846" s="44"/>
      <c r="D1846" s="181" t="s">
        <v>35076</v>
      </c>
      <c r="E1846" s="100"/>
      <c r="F1846" s="112" t="str">
        <f t="shared" si="1"/>
        <v>FRANCISCO LUIS MUÑOZ ESCUDERO </v>
      </c>
      <c r="G1846" s="100" t="s">
        <v>35077</v>
      </c>
      <c r="H1846" s="190"/>
      <c r="I1846" s="27"/>
      <c r="J1846" s="191" t="s">
        <v>14</v>
      </c>
      <c r="K1846" s="28"/>
    </row>
    <row r="1847" ht="22.5" customHeight="1">
      <c r="A1847" s="147">
        <v>46196.0</v>
      </c>
      <c r="B1847" s="15"/>
      <c r="C1847" s="44"/>
      <c r="D1847" s="181" t="s">
        <v>35078</v>
      </c>
      <c r="E1847" s="100"/>
      <c r="F1847" s="112" t="str">
        <f t="shared" si="1"/>
        <v>ÁLVARO IGNACIO GALLARDO LOBE </v>
      </c>
      <c r="G1847" s="100" t="s">
        <v>11082</v>
      </c>
      <c r="H1847" s="190"/>
      <c r="I1847" s="27"/>
      <c r="J1847" s="191" t="s">
        <v>14</v>
      </c>
      <c r="K1847" s="28"/>
    </row>
    <row r="1848" ht="22.5" customHeight="1">
      <c r="A1848" s="147">
        <v>46196.0</v>
      </c>
      <c r="B1848" s="15"/>
      <c r="C1848" s="44"/>
      <c r="D1848" s="181" t="s">
        <v>35079</v>
      </c>
      <c r="E1848" s="100"/>
      <c r="F1848" s="112" t="str">
        <f t="shared" si="1"/>
        <v>INGRID ANDREA MUÑOZ FLORES </v>
      </c>
      <c r="G1848" s="100" t="s">
        <v>35080</v>
      </c>
      <c r="H1848" s="190"/>
      <c r="I1848" s="27"/>
      <c r="J1848" s="191" t="s">
        <v>14</v>
      </c>
      <c r="K1848" s="28"/>
    </row>
    <row r="1849" ht="22.5" customHeight="1">
      <c r="A1849" s="147">
        <v>46196.0</v>
      </c>
      <c r="B1849" s="15"/>
      <c r="C1849" s="44"/>
      <c r="D1849" s="181" t="s">
        <v>35081</v>
      </c>
      <c r="E1849" s="100"/>
      <c r="F1849" s="112" t="str">
        <f t="shared" si="1"/>
        <v>NICOLAS GABRIEL BRUNA GONZÁLEZ </v>
      </c>
      <c r="G1849" s="100" t="s">
        <v>9607</v>
      </c>
      <c r="H1849" s="190"/>
      <c r="I1849" s="27"/>
      <c r="J1849" s="189" t="s">
        <v>14</v>
      </c>
      <c r="K1849" s="28"/>
    </row>
    <row r="1850" ht="22.5" customHeight="1">
      <c r="A1850" s="147">
        <v>46196.0</v>
      </c>
      <c r="B1850" s="15">
        <v>46155.0</v>
      </c>
      <c r="C1850" s="44">
        <v>45108.0</v>
      </c>
      <c r="D1850" s="181" t="s">
        <v>35082</v>
      </c>
      <c r="E1850" s="100"/>
      <c r="F1850" s="112" t="str">
        <f t="shared" si="1"/>
        <v>RAÚL ANDRÉS ALEGRE CARVAJAL </v>
      </c>
      <c r="G1850" s="100" t="s">
        <v>35083</v>
      </c>
      <c r="H1850" s="190"/>
      <c r="I1850" s="27"/>
      <c r="J1850" s="189" t="s">
        <v>17</v>
      </c>
      <c r="K1850" s="28"/>
    </row>
    <row r="1851" ht="22.5" customHeight="1">
      <c r="A1851" s="147">
        <v>46196.0</v>
      </c>
      <c r="B1851" s="15"/>
      <c r="C1851" s="44"/>
      <c r="D1851" s="181" t="s">
        <v>35084</v>
      </c>
      <c r="E1851" s="100"/>
      <c r="F1851" s="112" t="str">
        <f t="shared" si="1"/>
        <v>DOMINIQUE ANDREA LEBUY CONTRERAS </v>
      </c>
      <c r="G1851" s="100" t="s">
        <v>35085</v>
      </c>
      <c r="H1851" s="190"/>
      <c r="I1851" s="27"/>
      <c r="J1851" s="191" t="s">
        <v>14</v>
      </c>
      <c r="K1851" s="28"/>
    </row>
    <row r="1852" ht="22.5" customHeight="1">
      <c r="A1852" s="147">
        <v>46196.0</v>
      </c>
      <c r="B1852" s="15">
        <v>46184.0</v>
      </c>
      <c r="C1852" s="44">
        <v>45200.0</v>
      </c>
      <c r="D1852" s="181" t="s">
        <v>35086</v>
      </c>
      <c r="E1852" s="100"/>
      <c r="F1852" s="112" t="str">
        <f t="shared" si="1"/>
        <v>ÁLVARO RODRIGO DÍAZ DONOSO </v>
      </c>
      <c r="G1852" s="100" t="s">
        <v>35087</v>
      </c>
      <c r="H1852" s="190"/>
      <c r="I1852" s="27"/>
      <c r="J1852" s="189" t="s">
        <v>17</v>
      </c>
      <c r="K1852" s="28"/>
    </row>
    <row r="1853" ht="22.5" customHeight="1">
      <c r="A1853" s="147">
        <v>46196.0</v>
      </c>
      <c r="B1853" s="15"/>
      <c r="C1853" s="44"/>
      <c r="D1853" s="181" t="s">
        <v>35088</v>
      </c>
      <c r="E1853" s="100"/>
      <c r="F1853" s="112" t="str">
        <f t="shared" si="1"/>
        <v>JOSÉ IGNACIO DÍAZ VALDEBENITO </v>
      </c>
      <c r="G1853" s="100" t="s">
        <v>35089</v>
      </c>
      <c r="H1853" s="190"/>
      <c r="I1853" s="27"/>
      <c r="J1853" s="191" t="s">
        <v>14</v>
      </c>
      <c r="K1853" s="28"/>
    </row>
    <row r="1854" ht="22.5" customHeight="1">
      <c r="A1854" s="147">
        <v>46196.0</v>
      </c>
      <c r="B1854" s="15"/>
      <c r="C1854" s="44" t="s">
        <v>106</v>
      </c>
      <c r="D1854" s="181" t="s">
        <v>35090</v>
      </c>
      <c r="E1854" s="100"/>
      <c r="F1854" s="112" t="str">
        <f t="shared" si="1"/>
        <v>YHERUNDY GRISSETT PEÑA RUIZ </v>
      </c>
      <c r="G1854" s="100" t="s">
        <v>35091</v>
      </c>
      <c r="H1854" s="190"/>
      <c r="I1854" s="27"/>
      <c r="J1854" s="189" t="s">
        <v>26</v>
      </c>
      <c r="K1854" s="28"/>
    </row>
    <row r="1855" ht="22.5" customHeight="1">
      <c r="A1855" s="147">
        <v>46196.0</v>
      </c>
      <c r="B1855" s="15"/>
      <c r="C1855" s="44"/>
      <c r="D1855" s="181" t="s">
        <v>35092</v>
      </c>
      <c r="E1855" s="100"/>
      <c r="F1855" s="112" t="str">
        <f t="shared" si="1"/>
        <v>ADRIAN ARTURO BRICEÑO NAVA </v>
      </c>
      <c r="G1855" s="100" t="s">
        <v>35093</v>
      </c>
      <c r="H1855" s="190"/>
      <c r="I1855" s="27"/>
      <c r="J1855" s="191"/>
      <c r="K1855" s="28"/>
    </row>
    <row r="1856" ht="22.5" customHeight="1">
      <c r="A1856" s="147">
        <v>46196.0</v>
      </c>
      <c r="B1856" s="15"/>
      <c r="C1856" s="44"/>
      <c r="D1856" s="181" t="s">
        <v>35094</v>
      </c>
      <c r="E1856" s="100"/>
      <c r="F1856" s="112" t="str">
        <f t="shared" si="1"/>
        <v>BRUNO MARCELO BRITO SÁNCHEZ </v>
      </c>
      <c r="G1856" s="100" t="s">
        <v>35095</v>
      </c>
      <c r="H1856" s="190"/>
      <c r="I1856" s="27"/>
      <c r="J1856" s="191"/>
      <c r="K1856" s="28"/>
    </row>
    <row r="1857" ht="22.5" customHeight="1">
      <c r="A1857" s="147">
        <v>46196.0</v>
      </c>
      <c r="B1857" s="15">
        <v>46185.0</v>
      </c>
      <c r="C1857" s="44">
        <v>44621.0</v>
      </c>
      <c r="D1857" s="181" t="s">
        <v>35096</v>
      </c>
      <c r="E1857" s="100"/>
      <c r="F1857" s="112" t="str">
        <f t="shared" si="1"/>
        <v>DIANE STEPHANY CAMUS FLORES </v>
      </c>
      <c r="G1857" s="100" t="s">
        <v>35097</v>
      </c>
      <c r="H1857" s="190"/>
      <c r="I1857" s="27"/>
      <c r="J1857" s="189" t="s">
        <v>17</v>
      </c>
      <c r="K1857" s="28"/>
    </row>
    <row r="1858" ht="22.5" customHeight="1">
      <c r="A1858" s="147">
        <v>46196.0</v>
      </c>
      <c r="B1858" s="15"/>
      <c r="C1858" s="44"/>
      <c r="D1858" s="181" t="s">
        <v>35098</v>
      </c>
      <c r="E1858" s="100"/>
      <c r="F1858" s="112" t="str">
        <f t="shared" si="1"/>
        <v>SEBASTIÁN ANDRÉS ECHEVERRÍA ROJAS </v>
      </c>
      <c r="G1858" s="100" t="s">
        <v>35099</v>
      </c>
      <c r="H1858" s="190"/>
      <c r="I1858" s="27"/>
      <c r="J1858" s="191" t="s">
        <v>14</v>
      </c>
      <c r="K1858" s="28"/>
    </row>
    <row r="1859" ht="22.5" customHeight="1">
      <c r="A1859" s="147">
        <v>46196.0</v>
      </c>
      <c r="B1859" s="15"/>
      <c r="C1859" s="44"/>
      <c r="D1859" s="181" t="s">
        <v>35100</v>
      </c>
      <c r="E1859" s="100"/>
      <c r="F1859" s="112" t="str">
        <f t="shared" si="1"/>
        <v>DANIEL ALEJANDRO BALLADARES SÁNCHEZ </v>
      </c>
      <c r="G1859" s="100" t="s">
        <v>35101</v>
      </c>
      <c r="H1859" s="190"/>
      <c r="I1859" s="27"/>
      <c r="J1859" s="191" t="s">
        <v>14</v>
      </c>
      <c r="K1859" s="28"/>
    </row>
    <row r="1860" ht="22.5" customHeight="1">
      <c r="A1860" s="147">
        <v>46196.0</v>
      </c>
      <c r="B1860" s="15"/>
      <c r="C1860" s="44" t="s">
        <v>106</v>
      </c>
      <c r="D1860" s="181" t="s">
        <v>35102</v>
      </c>
      <c r="E1860" s="100"/>
      <c r="F1860" s="112" t="str">
        <f t="shared" si="1"/>
        <v>FRANCISCO DAVID LÓPEZ AGUIRRE </v>
      </c>
      <c r="G1860" s="100" t="s">
        <v>35103</v>
      </c>
      <c r="H1860" s="190"/>
      <c r="I1860" s="27"/>
      <c r="J1860" s="189" t="s">
        <v>26</v>
      </c>
      <c r="K1860" s="28"/>
    </row>
    <row r="1861" ht="22.5" customHeight="1">
      <c r="A1861" s="147">
        <v>46196.0</v>
      </c>
      <c r="B1861" s="15"/>
      <c r="C1861" s="44"/>
      <c r="D1861" s="181" t="s">
        <v>35104</v>
      </c>
      <c r="E1861" s="100"/>
      <c r="F1861" s="112" t="str">
        <f t="shared" si="1"/>
        <v>MANUEL IGNACIO VIDAL GUENUMAN </v>
      </c>
      <c r="G1861" s="100" t="s">
        <v>22112</v>
      </c>
      <c r="H1861" s="190"/>
      <c r="I1861" s="27"/>
      <c r="J1861" s="191" t="s">
        <v>14</v>
      </c>
      <c r="K1861" s="28"/>
    </row>
    <row r="1862" ht="22.5" customHeight="1">
      <c r="A1862" s="147">
        <v>46196.0</v>
      </c>
      <c r="B1862" s="15"/>
      <c r="C1862" s="44"/>
      <c r="D1862" s="181" t="s">
        <v>35105</v>
      </c>
      <c r="E1862" s="100"/>
      <c r="F1862" s="112" t="str">
        <f t="shared" si="1"/>
        <v>MARISOL NATALIA MONTECINOS YÁÑEZ </v>
      </c>
      <c r="G1862" s="100" t="s">
        <v>35106</v>
      </c>
      <c r="H1862" s="190"/>
      <c r="I1862" s="27"/>
      <c r="J1862" s="191" t="s">
        <v>14</v>
      </c>
      <c r="K1862" s="28"/>
    </row>
    <row r="1863" ht="22.5" customHeight="1">
      <c r="A1863" s="147">
        <v>46196.0</v>
      </c>
      <c r="B1863" s="15">
        <v>46185.0</v>
      </c>
      <c r="C1863" s="44">
        <v>40878.0</v>
      </c>
      <c r="D1863" s="181" t="s">
        <v>35107</v>
      </c>
      <c r="E1863" s="100"/>
      <c r="F1863" s="112" t="str">
        <f t="shared" si="1"/>
        <v>MARITZA SOLEDAD DEL CARMEN YÁÑEZ ORELLANA </v>
      </c>
      <c r="G1863" s="100" t="s">
        <v>35108</v>
      </c>
      <c r="H1863" s="190"/>
      <c r="I1863" s="27"/>
      <c r="J1863" s="189" t="s">
        <v>17</v>
      </c>
      <c r="K1863" s="28"/>
    </row>
    <row r="1864" ht="22.5" customHeight="1">
      <c r="A1864" s="147">
        <v>46196.0</v>
      </c>
      <c r="B1864" s="15"/>
      <c r="C1864" s="44"/>
      <c r="D1864" s="181" t="s">
        <v>35109</v>
      </c>
      <c r="E1864" s="100"/>
      <c r="F1864" s="112" t="str">
        <f t="shared" si="1"/>
        <v>MATÍAS CRISTÓBAL ARMIJO CISTERNA </v>
      </c>
      <c r="G1864" s="100" t="s">
        <v>35110</v>
      </c>
      <c r="H1864" s="190"/>
      <c r="I1864" s="27"/>
      <c r="J1864" s="191" t="s">
        <v>14</v>
      </c>
      <c r="K1864" s="28"/>
    </row>
    <row r="1865" ht="22.5" customHeight="1">
      <c r="A1865" s="147">
        <v>46196.0</v>
      </c>
      <c r="B1865" s="15"/>
      <c r="C1865" s="44"/>
      <c r="D1865" s="181" t="s">
        <v>35111</v>
      </c>
      <c r="E1865" s="100"/>
      <c r="F1865" s="112" t="str">
        <f t="shared" si="1"/>
        <v>MARÍA JOSÉ TOLOSA BUSTOS </v>
      </c>
      <c r="G1865" s="100" t="s">
        <v>35112</v>
      </c>
      <c r="H1865" s="190"/>
      <c r="I1865" s="27"/>
      <c r="J1865" s="191" t="s">
        <v>14</v>
      </c>
      <c r="K1865" s="28"/>
    </row>
    <row r="1866" ht="22.5" customHeight="1">
      <c r="A1866" s="147">
        <v>46196.0</v>
      </c>
      <c r="B1866" s="15"/>
      <c r="C1866" s="44"/>
      <c r="D1866" s="181" t="s">
        <v>35113</v>
      </c>
      <c r="E1866" s="100"/>
      <c r="F1866" s="112" t="str">
        <f t="shared" si="1"/>
        <v>ELIZABETH NOEMÍ SANTANDER VIDAL </v>
      </c>
      <c r="G1866" s="100" t="s">
        <v>35114</v>
      </c>
      <c r="H1866" s="190"/>
      <c r="I1866" s="27"/>
      <c r="J1866" s="191" t="s">
        <v>14</v>
      </c>
      <c r="K1866" s="28"/>
    </row>
    <row r="1867" ht="22.5" customHeight="1">
      <c r="A1867" s="147">
        <v>46196.0</v>
      </c>
      <c r="B1867" s="15"/>
      <c r="C1867" s="44"/>
      <c r="D1867" s="181" t="s">
        <v>35115</v>
      </c>
      <c r="E1867" s="100"/>
      <c r="F1867" s="112" t="str">
        <f t="shared" si="1"/>
        <v>CAMILA GABRIELA ROBLEDO GONZÁLEZ </v>
      </c>
      <c r="G1867" s="100" t="s">
        <v>35116</v>
      </c>
      <c r="H1867" s="190"/>
      <c r="I1867" s="27"/>
      <c r="J1867" s="191" t="s">
        <v>14</v>
      </c>
      <c r="K1867" s="28"/>
    </row>
    <row r="1868" ht="22.5" customHeight="1">
      <c r="A1868" s="147">
        <v>46196.0</v>
      </c>
      <c r="B1868" s="15"/>
      <c r="C1868" s="44"/>
      <c r="D1868" s="181" t="s">
        <v>35117</v>
      </c>
      <c r="E1868" s="100"/>
      <c r="F1868" s="112" t="str">
        <f t="shared" si="1"/>
        <v>MACARENA ANDREA PONCE SILVA </v>
      </c>
      <c r="G1868" s="100" t="s">
        <v>35118</v>
      </c>
      <c r="H1868" s="190"/>
      <c r="I1868" s="27"/>
      <c r="J1868" s="191" t="s">
        <v>14</v>
      </c>
      <c r="K1868" s="28"/>
    </row>
    <row r="1869" ht="22.5" customHeight="1">
      <c r="A1869" s="147">
        <v>46196.0</v>
      </c>
      <c r="B1869" s="15"/>
      <c r="C1869" s="44">
        <v>43678.0</v>
      </c>
      <c r="D1869" s="181" t="s">
        <v>35119</v>
      </c>
      <c r="E1869" s="100"/>
      <c r="F1869" s="112" t="str">
        <f t="shared" si="1"/>
        <v>CHRISTIAN ANDRÉS MUÑOZ ILLANES </v>
      </c>
      <c r="G1869" s="100" t="s">
        <v>10890</v>
      </c>
      <c r="H1869" s="190"/>
      <c r="I1869" s="27"/>
      <c r="J1869" s="189" t="s">
        <v>17</v>
      </c>
      <c r="K1869" s="28"/>
    </row>
    <row r="1870" ht="22.5" customHeight="1">
      <c r="A1870" s="147">
        <v>46196.0</v>
      </c>
      <c r="B1870" s="15"/>
      <c r="C1870" s="44" t="s">
        <v>477</v>
      </c>
      <c r="D1870" s="181" t="s">
        <v>35120</v>
      </c>
      <c r="E1870" s="100"/>
      <c r="F1870" s="112" t="str">
        <f t="shared" si="1"/>
        <v>NATALIA ANDREA FONT DE LA VALL LUTFY </v>
      </c>
      <c r="G1870" s="100" t="s">
        <v>35121</v>
      </c>
      <c r="H1870" s="190"/>
      <c r="I1870" s="27"/>
      <c r="J1870" s="189" t="s">
        <v>21</v>
      </c>
      <c r="K1870" s="28"/>
    </row>
    <row r="1871" ht="22.5" customHeight="1">
      <c r="A1871" s="147">
        <v>46196.0</v>
      </c>
      <c r="B1871" s="15"/>
      <c r="C1871" s="44" t="s">
        <v>106</v>
      </c>
      <c r="D1871" s="181" t="s">
        <v>35122</v>
      </c>
      <c r="E1871" s="100"/>
      <c r="F1871" s="112" t="str">
        <f t="shared" si="1"/>
        <v>GERALDINE INGRID ELLWANGER WALBAUM </v>
      </c>
      <c r="G1871" s="100" t="s">
        <v>35123</v>
      </c>
      <c r="H1871" s="190"/>
      <c r="I1871" s="27"/>
      <c r="J1871" s="189" t="s">
        <v>26</v>
      </c>
      <c r="K1871" s="28"/>
    </row>
    <row r="1872" ht="22.5" customHeight="1">
      <c r="A1872" s="147">
        <v>46196.0</v>
      </c>
      <c r="B1872" s="15">
        <v>46189.0</v>
      </c>
      <c r="C1872" s="44">
        <v>44440.0</v>
      </c>
      <c r="D1872" s="181" t="s">
        <v>35124</v>
      </c>
      <c r="E1872" s="100"/>
      <c r="F1872" s="112" t="str">
        <f t="shared" si="1"/>
        <v>ALEXIS ENRIQUE VELÁSQUEZ SEGOVIA </v>
      </c>
      <c r="G1872" s="100" t="s">
        <v>35125</v>
      </c>
      <c r="H1872" s="190"/>
      <c r="I1872" s="27"/>
      <c r="J1872" s="189" t="s">
        <v>17</v>
      </c>
      <c r="K1872" s="28"/>
    </row>
    <row r="1873" ht="22.5" customHeight="1">
      <c r="A1873" s="147">
        <v>46196.0</v>
      </c>
      <c r="B1873" s="15"/>
      <c r="C1873" s="44"/>
      <c r="D1873" s="181" t="s">
        <v>35126</v>
      </c>
      <c r="E1873" s="100"/>
      <c r="F1873" s="112" t="str">
        <f t="shared" si="1"/>
        <v>LUIS JESÚS CARRASCO FRITZ </v>
      </c>
      <c r="G1873" s="100" t="s">
        <v>35127</v>
      </c>
      <c r="H1873" s="190"/>
      <c r="I1873" s="27"/>
      <c r="J1873" s="191" t="s">
        <v>14</v>
      </c>
      <c r="K1873" s="28"/>
    </row>
    <row r="1874" ht="22.5" customHeight="1">
      <c r="A1874" s="147">
        <v>46196.0</v>
      </c>
      <c r="B1874" s="15">
        <v>46189.0</v>
      </c>
      <c r="C1874" s="44">
        <v>45505.0</v>
      </c>
      <c r="D1874" s="181" t="s">
        <v>35128</v>
      </c>
      <c r="E1874" s="100"/>
      <c r="F1874" s="112" t="str">
        <f t="shared" si="1"/>
        <v>MAURICIO ANDRÉS MORA RIVEROS </v>
      </c>
      <c r="G1874" s="100" t="s">
        <v>35129</v>
      </c>
      <c r="H1874" s="190"/>
      <c r="I1874" s="27"/>
      <c r="J1874" s="189" t="s">
        <v>17</v>
      </c>
      <c r="K1874" s="28"/>
    </row>
    <row r="1875" ht="22.5" customHeight="1">
      <c r="A1875" s="147">
        <v>46196.0</v>
      </c>
      <c r="B1875" s="15">
        <v>46189.0</v>
      </c>
      <c r="C1875" s="44">
        <v>45413.0</v>
      </c>
      <c r="D1875" s="181" t="s">
        <v>35130</v>
      </c>
      <c r="E1875" s="100"/>
      <c r="F1875" s="112" t="str">
        <f t="shared" si="1"/>
        <v>ANTONIO VALENZUELA LOPEZ </v>
      </c>
      <c r="G1875" s="100" t="s">
        <v>35131</v>
      </c>
      <c r="H1875" s="190"/>
      <c r="I1875" s="27"/>
      <c r="J1875" s="189" t="s">
        <v>17</v>
      </c>
      <c r="K1875" s="28"/>
    </row>
    <row r="1876" ht="22.5" customHeight="1">
      <c r="A1876" s="147">
        <v>46196.0</v>
      </c>
      <c r="B1876" s="15"/>
      <c r="C1876" s="44" t="s">
        <v>6133</v>
      </c>
      <c r="D1876" s="181" t="s">
        <v>35132</v>
      </c>
      <c r="E1876" s="100"/>
      <c r="F1876" s="112" t="str">
        <f t="shared" si="1"/>
        <v>DAISY MARIBEL CASTRO ÁLVAREZ </v>
      </c>
      <c r="G1876" s="100" t="s">
        <v>35133</v>
      </c>
      <c r="H1876" s="190"/>
      <c r="I1876" s="27"/>
      <c r="J1876" s="189" t="s">
        <v>26</v>
      </c>
      <c r="K1876" s="28"/>
    </row>
    <row r="1877" ht="22.5" customHeight="1">
      <c r="A1877" s="147">
        <v>46196.0</v>
      </c>
      <c r="B1877" s="15"/>
      <c r="C1877" s="44"/>
      <c r="D1877" s="181" t="s">
        <v>35134</v>
      </c>
      <c r="E1877" s="100"/>
      <c r="F1877" s="112" t="str">
        <f t="shared" si="1"/>
        <v>VALENTIN ARNOLDO LAGOS CABRERA </v>
      </c>
      <c r="G1877" s="100" t="s">
        <v>2418</v>
      </c>
      <c r="H1877" s="190"/>
      <c r="I1877" s="27"/>
      <c r="J1877" s="191" t="s">
        <v>17</v>
      </c>
      <c r="K1877" s="28"/>
    </row>
    <row r="1878" ht="22.5" customHeight="1">
      <c r="A1878" s="147">
        <v>46196.0</v>
      </c>
      <c r="B1878" s="15"/>
      <c r="C1878" s="44" t="s">
        <v>14710</v>
      </c>
      <c r="D1878" s="181" t="s">
        <v>35135</v>
      </c>
      <c r="E1878" s="100"/>
      <c r="F1878" s="112" t="str">
        <f t="shared" si="1"/>
        <v>GUILLERMO ENRIQUE MORALES ULLOA </v>
      </c>
      <c r="G1878" s="100" t="s">
        <v>35136</v>
      </c>
      <c r="H1878" s="190"/>
      <c r="I1878" s="27"/>
      <c r="J1878" s="189" t="s">
        <v>26</v>
      </c>
      <c r="K1878" s="28"/>
    </row>
    <row r="1879" ht="22.5" customHeight="1">
      <c r="A1879" s="147">
        <v>46196.0</v>
      </c>
      <c r="B1879" s="46"/>
      <c r="C1879" s="44" t="s">
        <v>760</v>
      </c>
      <c r="D1879" s="181" t="s">
        <v>35137</v>
      </c>
      <c r="E1879" s="100"/>
      <c r="F1879" s="112" t="str">
        <f t="shared" si="1"/>
        <v>BENJAMÍN IGNACIO SALGADO CISTERNA </v>
      </c>
      <c r="G1879" s="100" t="s">
        <v>18307</v>
      </c>
      <c r="H1879" s="190"/>
      <c r="I1879" s="27"/>
      <c r="J1879" s="189" t="s">
        <v>21</v>
      </c>
      <c r="K1879" s="28"/>
    </row>
    <row r="1880" ht="22.5" customHeight="1">
      <c r="A1880" s="147">
        <v>46196.0</v>
      </c>
      <c r="B1880" s="15"/>
      <c r="C1880" s="44" t="s">
        <v>2502</v>
      </c>
      <c r="D1880" s="181" t="s">
        <v>35138</v>
      </c>
      <c r="E1880" s="100"/>
      <c r="F1880" s="112" t="str">
        <f t="shared" si="1"/>
        <v>BÁRBARA ANDREA GONZÁLEZ OTEÍZA </v>
      </c>
      <c r="G1880" s="100" t="s">
        <v>35139</v>
      </c>
      <c r="H1880" s="190"/>
      <c r="I1880" s="27"/>
      <c r="J1880" s="189" t="s">
        <v>26</v>
      </c>
      <c r="K1880" s="28"/>
    </row>
    <row r="1881" ht="22.5" customHeight="1">
      <c r="A1881" s="147">
        <v>46196.0</v>
      </c>
      <c r="B1881" s="15">
        <v>46191.0</v>
      </c>
      <c r="C1881" s="44">
        <v>43466.0</v>
      </c>
      <c r="D1881" s="181" t="s">
        <v>35140</v>
      </c>
      <c r="E1881" s="100"/>
      <c r="F1881" s="112" t="str">
        <f t="shared" si="1"/>
        <v>MICHEL ALEXANDER HUERTA ILIGARAY </v>
      </c>
      <c r="G1881" s="100" t="s">
        <v>35141</v>
      </c>
      <c r="H1881" s="190"/>
      <c r="I1881" s="27"/>
      <c r="J1881" s="189" t="s">
        <v>17</v>
      </c>
      <c r="K1881" s="28"/>
    </row>
    <row r="1882" ht="22.5" customHeight="1">
      <c r="A1882" s="147">
        <v>46196.0</v>
      </c>
      <c r="B1882" s="15"/>
      <c r="C1882" s="44"/>
      <c r="D1882" s="181" t="s">
        <v>35142</v>
      </c>
      <c r="E1882" s="100"/>
      <c r="F1882" s="112" t="str">
        <f t="shared" si="1"/>
        <v>VALENTINA JAVIERA LEWIS VIDAL </v>
      </c>
      <c r="G1882" s="100" t="s">
        <v>35143</v>
      </c>
      <c r="H1882" s="190"/>
      <c r="I1882" s="27"/>
      <c r="J1882" s="191" t="s">
        <v>14</v>
      </c>
      <c r="K1882" s="28"/>
    </row>
    <row r="1883" ht="22.5" customHeight="1">
      <c r="A1883" s="147">
        <v>46196.0</v>
      </c>
      <c r="B1883" s="15">
        <v>46191.0</v>
      </c>
      <c r="C1883" s="44">
        <v>45627.0</v>
      </c>
      <c r="D1883" s="181" t="s">
        <v>35144</v>
      </c>
      <c r="E1883" s="100"/>
      <c r="F1883" s="112" t="str">
        <f t="shared" si="1"/>
        <v>CAMILA PAZ LOYOLA UGARTE </v>
      </c>
      <c r="G1883" s="100" t="s">
        <v>35145</v>
      </c>
      <c r="H1883" s="190"/>
      <c r="I1883" s="27"/>
      <c r="J1883" s="189" t="s">
        <v>17</v>
      </c>
      <c r="K1883" s="28"/>
    </row>
    <row r="1884" ht="22.5" customHeight="1">
      <c r="A1884" s="147">
        <v>46196.0</v>
      </c>
      <c r="B1884" s="15">
        <v>46191.0</v>
      </c>
      <c r="C1884" s="44">
        <v>45231.0</v>
      </c>
      <c r="D1884" s="181" t="s">
        <v>35146</v>
      </c>
      <c r="E1884" s="100"/>
      <c r="F1884" s="112" t="str">
        <f t="shared" si="1"/>
        <v>RAYNIER ANTONIO LUZON ESCOBAR </v>
      </c>
      <c r="G1884" s="100" t="s">
        <v>35147</v>
      </c>
      <c r="H1884" s="190"/>
      <c r="I1884" s="27"/>
      <c r="J1884" s="189" t="s">
        <v>17</v>
      </c>
      <c r="K1884" s="28"/>
    </row>
    <row r="1885" ht="22.5" customHeight="1">
      <c r="A1885" s="147">
        <v>46196.0</v>
      </c>
      <c r="B1885" s="15">
        <v>46192.0</v>
      </c>
      <c r="C1885" s="44">
        <v>43647.0</v>
      </c>
      <c r="D1885" s="181" t="s">
        <v>35148</v>
      </c>
      <c r="E1885" s="100"/>
      <c r="F1885" s="112" t="str">
        <f t="shared" si="1"/>
        <v>RICARDO FÉLIX JARA BERNAL </v>
      </c>
      <c r="G1885" s="100" t="s">
        <v>35149</v>
      </c>
      <c r="H1885" s="190"/>
      <c r="I1885" s="27"/>
      <c r="J1885" s="189" t="s">
        <v>19</v>
      </c>
      <c r="K1885" s="28"/>
    </row>
    <row r="1886" ht="22.5" customHeight="1">
      <c r="A1886" s="147">
        <v>46196.0</v>
      </c>
      <c r="B1886" s="15">
        <v>46192.0</v>
      </c>
      <c r="C1886" s="44">
        <v>43252.0</v>
      </c>
      <c r="D1886" s="181" t="s">
        <v>35150</v>
      </c>
      <c r="E1886" s="100"/>
      <c r="F1886" s="112" t="str">
        <f t="shared" si="1"/>
        <v>CRISTIAN RODRIGO OLIVOS BRAVO </v>
      </c>
      <c r="G1886" s="100" t="s">
        <v>35151</v>
      </c>
      <c r="H1886" s="190"/>
      <c r="I1886" s="27"/>
      <c r="J1886" s="189" t="s">
        <v>17</v>
      </c>
      <c r="K1886" s="28"/>
    </row>
    <row r="1887" ht="22.5" customHeight="1">
      <c r="A1887" s="147">
        <v>46196.0</v>
      </c>
      <c r="B1887" s="15">
        <v>46192.0</v>
      </c>
      <c r="C1887" s="44">
        <v>45108.0</v>
      </c>
      <c r="D1887" s="181" t="s">
        <v>35152</v>
      </c>
      <c r="E1887" s="100"/>
      <c r="F1887" s="112" t="str">
        <f t="shared" si="1"/>
        <v>MARCELA TORRES COLLAO </v>
      </c>
      <c r="G1887" s="100" t="s">
        <v>35153</v>
      </c>
      <c r="H1887" s="190"/>
      <c r="I1887" s="27"/>
      <c r="J1887" s="189" t="s">
        <v>17</v>
      </c>
      <c r="K1887" s="28"/>
    </row>
    <row r="1888" ht="22.5" customHeight="1">
      <c r="A1888" s="147">
        <v>46196.0</v>
      </c>
      <c r="B1888" s="15" t="s">
        <v>34992</v>
      </c>
      <c r="C1888" s="44">
        <v>44044.0</v>
      </c>
      <c r="D1888" s="181" t="s">
        <v>35154</v>
      </c>
      <c r="E1888" s="100"/>
      <c r="F1888" s="112" t="str">
        <f t="shared" si="1"/>
        <v>CLAUDIO IGNACIO NÚÑEZ TORRES </v>
      </c>
      <c r="G1888" s="100" t="s">
        <v>35155</v>
      </c>
      <c r="H1888" s="190"/>
      <c r="I1888" s="27"/>
      <c r="J1888" s="191" t="s">
        <v>24</v>
      </c>
      <c r="K1888" s="28"/>
    </row>
    <row r="1889" ht="22.5" customHeight="1">
      <c r="A1889" s="147">
        <v>46196.0</v>
      </c>
      <c r="B1889" s="15" t="s">
        <v>34992</v>
      </c>
      <c r="C1889" s="44">
        <v>43647.0</v>
      </c>
      <c r="D1889" s="181" t="s">
        <v>35156</v>
      </c>
      <c r="E1889" s="100"/>
      <c r="F1889" s="112" t="str">
        <f t="shared" si="1"/>
        <v>BASTIÁN IGNACIO ARENAS VENEGAS </v>
      </c>
      <c r="G1889" s="100" t="s">
        <v>35157</v>
      </c>
      <c r="H1889" s="190"/>
      <c r="I1889" s="27"/>
      <c r="J1889" s="191" t="s">
        <v>24</v>
      </c>
      <c r="K1889" s="28"/>
    </row>
    <row r="1890" ht="22.5" customHeight="1">
      <c r="A1890" s="147">
        <v>46196.0</v>
      </c>
      <c r="B1890" s="15"/>
      <c r="C1890" s="44" t="s">
        <v>432</v>
      </c>
      <c r="D1890" s="181" t="s">
        <v>35158</v>
      </c>
      <c r="E1890" s="100"/>
      <c r="F1890" s="112" t="str">
        <f t="shared" si="1"/>
        <v>DANIEL WLADIMIR SEPÚLVEDA COFRÉ </v>
      </c>
      <c r="G1890" s="100" t="s">
        <v>35159</v>
      </c>
      <c r="H1890" s="190"/>
      <c r="I1890" s="27"/>
      <c r="J1890" s="191" t="s">
        <v>36</v>
      </c>
      <c r="K1890" s="28"/>
    </row>
    <row r="1891" ht="22.5" customHeight="1">
      <c r="A1891" s="147">
        <v>46196.0</v>
      </c>
      <c r="B1891" s="15">
        <v>46157.0</v>
      </c>
      <c r="C1891" s="44">
        <v>39814.0</v>
      </c>
      <c r="D1891" s="181" t="s">
        <v>35160</v>
      </c>
      <c r="E1891" s="100"/>
      <c r="F1891" s="112" t="str">
        <f t="shared" si="1"/>
        <v>PABLO ANDRES HERNANDEZ ZUÑIGA </v>
      </c>
      <c r="G1891" s="100" t="s">
        <v>35161</v>
      </c>
      <c r="H1891" s="190"/>
      <c r="I1891" s="27"/>
      <c r="J1891" s="189" t="s">
        <v>19</v>
      </c>
      <c r="K1891" s="23" t="s">
        <v>22</v>
      </c>
    </row>
    <row r="1892" ht="22.5" customHeight="1">
      <c r="A1892" s="147">
        <v>46197.0</v>
      </c>
      <c r="B1892" s="15">
        <v>46191.0</v>
      </c>
      <c r="C1892" s="44">
        <v>43497.0</v>
      </c>
      <c r="D1892" s="181" t="s">
        <v>35162</v>
      </c>
      <c r="E1892" s="100"/>
      <c r="F1892" s="112" t="str">
        <f t="shared" si="1"/>
        <v>ANDRÉS IGNACIO SILVA VILLALOBOS </v>
      </c>
      <c r="G1892" s="100" t="s">
        <v>35163</v>
      </c>
      <c r="H1892" s="190"/>
      <c r="I1892" s="27"/>
      <c r="J1892" s="189" t="s">
        <v>17</v>
      </c>
      <c r="K1892" s="28"/>
    </row>
    <row r="1893" ht="22.5" customHeight="1">
      <c r="A1893" s="147">
        <v>46197.0</v>
      </c>
      <c r="B1893" s="15"/>
      <c r="C1893" s="46" t="s">
        <v>3936</v>
      </c>
      <c r="D1893" s="181" t="s">
        <v>35164</v>
      </c>
      <c r="E1893" s="100"/>
      <c r="F1893" s="112" t="str">
        <f t="shared" si="1"/>
        <v>VÍCTOR ARTURO SARMIENTO VALLEJOS </v>
      </c>
      <c r="G1893" s="100" t="s">
        <v>26592</v>
      </c>
      <c r="H1893" s="190"/>
      <c r="I1893" s="27"/>
      <c r="J1893" s="189" t="s">
        <v>21</v>
      </c>
      <c r="K1893" s="28"/>
    </row>
    <row r="1894" ht="22.5" customHeight="1">
      <c r="A1894" s="147">
        <v>46197.0</v>
      </c>
      <c r="B1894" s="15"/>
      <c r="C1894" s="44"/>
      <c r="D1894" s="181" t="s">
        <v>35165</v>
      </c>
      <c r="E1894" s="100"/>
      <c r="F1894" s="112" t="str">
        <f t="shared" si="1"/>
        <v>MAURICIO ALEJANDRO LÓPEZ BENÍTEZ </v>
      </c>
      <c r="G1894" s="100" t="s">
        <v>35166</v>
      </c>
      <c r="H1894" s="190"/>
      <c r="I1894" s="27"/>
      <c r="J1894" s="189" t="s">
        <v>14</v>
      </c>
      <c r="K1894" s="28"/>
    </row>
    <row r="1895" ht="22.5" customHeight="1">
      <c r="A1895" s="147">
        <v>46197.0</v>
      </c>
      <c r="B1895" s="15"/>
      <c r="C1895" s="44" t="s">
        <v>10207</v>
      </c>
      <c r="D1895" s="181" t="s">
        <v>35167</v>
      </c>
      <c r="E1895" s="100"/>
      <c r="F1895" s="112" t="str">
        <f t="shared" si="1"/>
        <v>DIEGO EDUARDO QUINTANA GONZÁLEZ </v>
      </c>
      <c r="G1895" s="100" t="s">
        <v>35168</v>
      </c>
      <c r="H1895" s="190"/>
      <c r="I1895" s="27"/>
      <c r="J1895" s="189" t="s">
        <v>21</v>
      </c>
      <c r="K1895" s="28"/>
    </row>
    <row r="1896" ht="22.5" customHeight="1">
      <c r="A1896" s="147">
        <v>46197.0</v>
      </c>
      <c r="B1896" s="15">
        <v>46168.0</v>
      </c>
      <c r="C1896" s="44">
        <v>43617.0</v>
      </c>
      <c r="D1896" s="181" t="s">
        <v>35169</v>
      </c>
      <c r="E1896" s="100"/>
      <c r="F1896" s="112" t="str">
        <f t="shared" si="1"/>
        <v>KARLA ANDREA MONTECINOS LAFIAN </v>
      </c>
      <c r="G1896" s="100" t="s">
        <v>35170</v>
      </c>
      <c r="H1896" s="190"/>
      <c r="I1896" s="27"/>
      <c r="J1896" s="189" t="s">
        <v>17</v>
      </c>
      <c r="K1896" s="28"/>
    </row>
    <row r="1897" ht="22.5" customHeight="1">
      <c r="A1897" s="147">
        <v>46197.0</v>
      </c>
      <c r="B1897" s="15"/>
      <c r="C1897" s="44"/>
      <c r="D1897" s="181" t="s">
        <v>35171</v>
      </c>
      <c r="E1897" s="100"/>
      <c r="F1897" s="112" t="str">
        <f t="shared" si="1"/>
        <v>ARIEL ELÍAS FUENZALIDA VERDEJO </v>
      </c>
      <c r="G1897" s="100" t="s">
        <v>35172</v>
      </c>
      <c r="H1897" s="190"/>
      <c r="I1897" s="27"/>
      <c r="J1897" s="189" t="s">
        <v>14</v>
      </c>
      <c r="K1897" s="28"/>
    </row>
    <row r="1898" ht="22.5" customHeight="1">
      <c r="A1898" s="147">
        <v>46197.0</v>
      </c>
      <c r="B1898" s="15">
        <v>46168.0</v>
      </c>
      <c r="C1898" s="44">
        <v>45383.0</v>
      </c>
      <c r="D1898" s="181" t="s">
        <v>35173</v>
      </c>
      <c r="E1898" s="100"/>
      <c r="F1898" s="112" t="str">
        <f t="shared" si="1"/>
        <v>CRISTOPHER ANDRÉS MUÑOZ RODRÍGUEZ </v>
      </c>
      <c r="G1898" s="100" t="s">
        <v>35174</v>
      </c>
      <c r="H1898" s="190"/>
      <c r="I1898" s="27"/>
      <c r="J1898" s="189" t="s">
        <v>17</v>
      </c>
      <c r="K1898" s="28"/>
    </row>
    <row r="1899" ht="22.5" customHeight="1">
      <c r="A1899" s="147">
        <v>46197.0</v>
      </c>
      <c r="B1899" s="15">
        <v>46183.0</v>
      </c>
      <c r="C1899" s="44">
        <v>43647.0</v>
      </c>
      <c r="D1899" s="181" t="s">
        <v>35175</v>
      </c>
      <c r="E1899" s="100"/>
      <c r="F1899" s="112" t="str">
        <f t="shared" si="1"/>
        <v>FRANCISCO SEGUNDO ZAMORA PEÑA </v>
      </c>
      <c r="G1899" s="100" t="s">
        <v>35176</v>
      </c>
      <c r="H1899" s="190"/>
      <c r="I1899" s="27"/>
      <c r="J1899" s="189" t="s">
        <v>17</v>
      </c>
      <c r="K1899" s="28"/>
    </row>
    <row r="1900" ht="22.5" customHeight="1">
      <c r="A1900" s="147">
        <v>46197.0</v>
      </c>
      <c r="B1900" s="15">
        <v>46183.0</v>
      </c>
      <c r="C1900" s="44">
        <v>44378.0</v>
      </c>
      <c r="D1900" s="181" t="s">
        <v>35177</v>
      </c>
      <c r="E1900" s="100"/>
      <c r="F1900" s="112" t="str">
        <f t="shared" si="1"/>
        <v>ALBERTO RENÉ FERNÁNDEZ SALINAS </v>
      </c>
      <c r="G1900" s="100" t="s">
        <v>35178</v>
      </c>
      <c r="H1900" s="190"/>
      <c r="I1900" s="27"/>
      <c r="J1900" s="189" t="s">
        <v>17</v>
      </c>
      <c r="K1900" s="28"/>
    </row>
    <row r="1901" ht="22.5" customHeight="1">
      <c r="A1901" s="147">
        <v>46197.0</v>
      </c>
      <c r="B1901" s="15">
        <v>46183.0</v>
      </c>
      <c r="C1901" s="44">
        <v>43647.0</v>
      </c>
      <c r="D1901" s="181" t="s">
        <v>35179</v>
      </c>
      <c r="E1901" s="100"/>
      <c r="F1901" s="112" t="str">
        <f t="shared" si="1"/>
        <v>RODRIGO ANDRÉS RIQUELME RIQUELME </v>
      </c>
      <c r="G1901" s="100" t="s">
        <v>35180</v>
      </c>
      <c r="H1901" s="190"/>
      <c r="I1901" s="27"/>
      <c r="J1901" s="189" t="s">
        <v>17</v>
      </c>
      <c r="K1901" s="28"/>
    </row>
    <row r="1902" ht="22.5" customHeight="1">
      <c r="A1902" s="147">
        <v>46197.0</v>
      </c>
      <c r="B1902" s="15">
        <v>46184.0</v>
      </c>
      <c r="C1902" s="44">
        <v>45717.0</v>
      </c>
      <c r="D1902" s="181" t="s">
        <v>35181</v>
      </c>
      <c r="E1902" s="100"/>
      <c r="F1902" s="112" t="str">
        <f t="shared" si="1"/>
        <v>NICOLÁS IGNACIO GARRIDO TORRES </v>
      </c>
      <c r="G1902" s="100" t="s">
        <v>35182</v>
      </c>
      <c r="H1902" s="190"/>
      <c r="I1902" s="27"/>
      <c r="J1902" s="189" t="s">
        <v>17</v>
      </c>
      <c r="K1902" s="28"/>
    </row>
    <row r="1903" ht="22.5" customHeight="1">
      <c r="A1903" s="147">
        <v>46197.0</v>
      </c>
      <c r="B1903" s="46"/>
      <c r="C1903" s="44"/>
      <c r="D1903" s="181" t="s">
        <v>35183</v>
      </c>
      <c r="E1903" s="100"/>
      <c r="F1903" s="112" t="str">
        <f t="shared" si="1"/>
        <v>RICARDO VALENZUELA MIRANDA </v>
      </c>
      <c r="G1903" s="100" t="s">
        <v>35184</v>
      </c>
      <c r="H1903" s="190"/>
      <c r="I1903" s="27"/>
      <c r="J1903" s="191" t="s">
        <v>14</v>
      </c>
      <c r="K1903" s="28"/>
    </row>
    <row r="1904" ht="22.5" customHeight="1">
      <c r="A1904" s="147">
        <v>46197.0</v>
      </c>
      <c r="B1904" s="15"/>
      <c r="C1904" s="44" t="s">
        <v>3936</v>
      </c>
      <c r="D1904" s="181" t="s">
        <v>33544</v>
      </c>
      <c r="E1904" s="100"/>
      <c r="F1904" s="112" t="str">
        <f t="shared" si="1"/>
        <v>AMADOR ANDRÉS LAZO CÉSPEDES </v>
      </c>
      <c r="G1904" s="100" t="s">
        <v>33545</v>
      </c>
      <c r="H1904" s="190"/>
      <c r="I1904" s="27"/>
      <c r="J1904" s="189" t="s">
        <v>21</v>
      </c>
      <c r="K1904" s="28"/>
    </row>
    <row r="1905" ht="22.5" customHeight="1">
      <c r="A1905" s="147">
        <v>46197.0</v>
      </c>
      <c r="B1905" s="15"/>
      <c r="C1905" s="44"/>
      <c r="D1905" s="181" t="s">
        <v>35185</v>
      </c>
      <c r="E1905" s="100"/>
      <c r="F1905" s="112" t="str">
        <f t="shared" si="1"/>
        <v>ELIZABETH ALEJANDRA CARVAJAL TRONCOSO </v>
      </c>
      <c r="G1905" s="100" t="s">
        <v>35186</v>
      </c>
      <c r="H1905" s="190"/>
      <c r="I1905" s="27"/>
      <c r="J1905" s="189" t="s">
        <v>14</v>
      </c>
      <c r="K1905" s="28"/>
    </row>
    <row r="1906" ht="22.5" customHeight="1">
      <c r="A1906" s="147">
        <v>46197.0</v>
      </c>
      <c r="B1906" s="15"/>
      <c r="C1906" s="44"/>
      <c r="D1906" s="181" t="s">
        <v>23076</v>
      </c>
      <c r="E1906" s="100"/>
      <c r="F1906" s="112" t="str">
        <f t="shared" si="1"/>
        <v>NICOLÁS ANDRÉS VERGARA BRIONES </v>
      </c>
      <c r="G1906" s="100" t="s">
        <v>19796</v>
      </c>
      <c r="H1906" s="190"/>
      <c r="I1906" s="27"/>
      <c r="J1906" s="191" t="s">
        <v>17</v>
      </c>
      <c r="K1906" s="28"/>
    </row>
    <row r="1907" ht="22.5" customHeight="1">
      <c r="A1907" s="147">
        <v>46197.0</v>
      </c>
      <c r="B1907" s="15"/>
      <c r="C1907" s="44" t="s">
        <v>2788</v>
      </c>
      <c r="D1907" s="181" t="s">
        <v>35187</v>
      </c>
      <c r="E1907" s="100"/>
      <c r="F1907" s="112" t="str">
        <f t="shared" si="1"/>
        <v>FRANCISCA ANDREA VILLAGRA FERNÁNDEZ </v>
      </c>
      <c r="G1907" s="100" t="s">
        <v>35188</v>
      </c>
      <c r="H1907" s="190"/>
      <c r="I1907" s="27"/>
      <c r="J1907" s="189" t="s">
        <v>21</v>
      </c>
      <c r="K1907" s="28"/>
    </row>
    <row r="1908" ht="22.5" customHeight="1">
      <c r="A1908" s="147">
        <v>46197.0</v>
      </c>
      <c r="B1908" s="46"/>
      <c r="C1908" s="44"/>
      <c r="D1908" s="181" t="s">
        <v>35189</v>
      </c>
      <c r="E1908" s="100"/>
      <c r="F1908" s="112" t="str">
        <f t="shared" si="1"/>
        <v>JOSEFA ANDREA ARAVENA TEJADA </v>
      </c>
      <c r="G1908" s="100" t="s">
        <v>13126</v>
      </c>
      <c r="H1908" s="190"/>
      <c r="I1908" s="27"/>
      <c r="J1908" s="191"/>
      <c r="K1908" s="28"/>
    </row>
    <row r="1909" ht="22.5" customHeight="1">
      <c r="A1909" s="147">
        <v>46197.0</v>
      </c>
      <c r="B1909" s="15"/>
      <c r="C1909" s="44"/>
      <c r="D1909" s="181" t="s">
        <v>35190</v>
      </c>
      <c r="E1909" s="100"/>
      <c r="F1909" s="112" t="str">
        <f t="shared" si="1"/>
        <v>LUIS DANIEL CASTRO HUAIQUIL </v>
      </c>
      <c r="G1909" s="100" t="s">
        <v>9917</v>
      </c>
      <c r="H1909" s="190"/>
      <c r="I1909" s="27"/>
      <c r="J1909" s="191" t="s">
        <v>17</v>
      </c>
      <c r="K1909" s="28"/>
    </row>
    <row r="1910" ht="22.5" customHeight="1">
      <c r="A1910" s="147">
        <v>46197.0</v>
      </c>
      <c r="B1910" s="15"/>
      <c r="C1910" s="44" t="s">
        <v>1721</v>
      </c>
      <c r="D1910" s="181" t="s">
        <v>35191</v>
      </c>
      <c r="E1910" s="100"/>
      <c r="F1910" s="112" t="str">
        <f t="shared" si="1"/>
        <v>JAIME JUAN PABLO LEYTON TOBAR </v>
      </c>
      <c r="G1910" s="100" t="s">
        <v>35192</v>
      </c>
      <c r="H1910" s="190"/>
      <c r="I1910" s="27"/>
      <c r="J1910" s="189" t="s">
        <v>26</v>
      </c>
      <c r="K1910" s="28"/>
    </row>
    <row r="1911" ht="22.5" customHeight="1">
      <c r="A1911" s="147">
        <v>46197.0</v>
      </c>
      <c r="B1911" s="15"/>
      <c r="C1911" s="44"/>
      <c r="D1911" s="181" t="s">
        <v>35193</v>
      </c>
      <c r="E1911" s="100"/>
      <c r="F1911" s="112" t="str">
        <f t="shared" si="1"/>
        <v>CARLOS SAMUEL ERICK CORTÉS GUAJARDO </v>
      </c>
      <c r="G1911" s="100" t="s">
        <v>303</v>
      </c>
      <c r="H1911" s="190"/>
      <c r="I1911" s="27"/>
      <c r="J1911" s="191"/>
      <c r="K1911" s="28"/>
    </row>
    <row r="1912" ht="22.5" customHeight="1">
      <c r="A1912" s="147">
        <v>46197.0</v>
      </c>
      <c r="B1912" s="15"/>
      <c r="C1912" s="44"/>
      <c r="D1912" s="181" t="s">
        <v>35194</v>
      </c>
      <c r="E1912" s="100"/>
      <c r="F1912" s="112" t="str">
        <f t="shared" si="1"/>
        <v>FRANCISCO JAVIER CARRASCO BUSTOS </v>
      </c>
      <c r="G1912" s="100" t="s">
        <v>35195</v>
      </c>
      <c r="H1912" s="190"/>
      <c r="I1912" s="27"/>
      <c r="J1912" s="189" t="s">
        <v>14</v>
      </c>
      <c r="K1912" s="28"/>
    </row>
    <row r="1913" ht="22.5" customHeight="1">
      <c r="A1913" s="147">
        <v>46197.0</v>
      </c>
      <c r="B1913" s="15"/>
      <c r="C1913" s="44"/>
      <c r="D1913" s="181" t="s">
        <v>35196</v>
      </c>
      <c r="E1913" s="100"/>
      <c r="F1913" s="112" t="str">
        <f t="shared" si="1"/>
        <v>NINOSKA MARLENE LARRAÍN URIBE </v>
      </c>
      <c r="G1913" s="100" t="s">
        <v>35197</v>
      </c>
      <c r="H1913" s="190"/>
      <c r="I1913" s="27"/>
      <c r="J1913" s="189" t="s">
        <v>14</v>
      </c>
      <c r="K1913" s="28"/>
    </row>
    <row r="1914" ht="22.5" customHeight="1">
      <c r="A1914" s="147">
        <v>46197.0</v>
      </c>
      <c r="B1914" s="15"/>
      <c r="C1914" s="44" t="s">
        <v>1231</v>
      </c>
      <c r="D1914" s="181" t="s">
        <v>35198</v>
      </c>
      <c r="E1914" s="100"/>
      <c r="F1914" s="112" t="str">
        <f t="shared" si="1"/>
        <v>MAYKOL ANDRÉS VÁSQUEZ VALDÉS </v>
      </c>
      <c r="G1914" s="100" t="s">
        <v>35199</v>
      </c>
      <c r="H1914" s="190"/>
      <c r="I1914" s="27"/>
      <c r="J1914" s="189" t="s">
        <v>21</v>
      </c>
      <c r="K1914" s="28"/>
    </row>
    <row r="1915" ht="22.5" customHeight="1">
      <c r="A1915" s="147">
        <v>46197.0</v>
      </c>
      <c r="B1915" s="15"/>
      <c r="C1915" s="44"/>
      <c r="D1915" s="181" t="s">
        <v>35200</v>
      </c>
      <c r="E1915" s="100"/>
      <c r="F1915" s="112" t="str">
        <f t="shared" si="1"/>
        <v>JASNA TAMARA BLACKWOOD MELÉNDEZ </v>
      </c>
      <c r="G1915" s="100" t="s">
        <v>35201</v>
      </c>
      <c r="H1915" s="190"/>
      <c r="I1915" s="27"/>
      <c r="J1915" s="191"/>
      <c r="K1915" s="28"/>
    </row>
    <row r="1916" ht="22.5" customHeight="1">
      <c r="A1916" s="147">
        <v>46197.0</v>
      </c>
      <c r="B1916" s="15"/>
      <c r="C1916" s="44"/>
      <c r="D1916" s="181" t="s">
        <v>35202</v>
      </c>
      <c r="E1916" s="100"/>
      <c r="F1916" s="112" t="str">
        <f t="shared" si="1"/>
        <v>JONATHAN MANUEL CHÁVEZ GONZÁLEZ </v>
      </c>
      <c r="G1916" s="100" t="s">
        <v>35203</v>
      </c>
      <c r="H1916" s="190"/>
      <c r="I1916" s="27"/>
      <c r="J1916" s="189" t="s">
        <v>14</v>
      </c>
      <c r="K1916" s="28"/>
    </row>
    <row r="1917" ht="22.5" customHeight="1">
      <c r="A1917" s="147">
        <v>46197.0</v>
      </c>
      <c r="B1917" s="46"/>
      <c r="C1917" s="44"/>
      <c r="D1917" s="181" t="s">
        <v>35204</v>
      </c>
      <c r="E1917" s="100"/>
      <c r="F1917" s="112" t="str">
        <f t="shared" si="1"/>
        <v>DANIELA PAZ PIETRANTONI NOVOA </v>
      </c>
      <c r="G1917" s="100" t="s">
        <v>35205</v>
      </c>
      <c r="H1917" s="190"/>
      <c r="I1917" s="27"/>
      <c r="J1917" s="191" t="s">
        <v>14</v>
      </c>
      <c r="K1917" s="28"/>
    </row>
    <row r="1918" ht="22.5" customHeight="1">
      <c r="A1918" s="147">
        <v>46197.0</v>
      </c>
      <c r="B1918" s="15"/>
      <c r="C1918" s="44"/>
      <c r="D1918" s="181" t="s">
        <v>35206</v>
      </c>
      <c r="E1918" s="100"/>
      <c r="F1918" s="112" t="str">
        <f t="shared" si="1"/>
        <v>CLAUDIA VICTORIA CAMUS PIZARRO </v>
      </c>
      <c r="G1918" s="100" t="s">
        <v>35207</v>
      </c>
      <c r="H1918" s="190"/>
      <c r="I1918" s="27"/>
      <c r="J1918" s="191" t="s">
        <v>14</v>
      </c>
      <c r="K1918" s="28"/>
    </row>
    <row r="1919" ht="22.5" customHeight="1">
      <c r="A1919" s="147">
        <v>46197.0</v>
      </c>
      <c r="B1919" s="15"/>
      <c r="C1919" s="44"/>
      <c r="D1919" s="181" t="s">
        <v>35208</v>
      </c>
      <c r="E1919" s="100"/>
      <c r="F1919" s="112" t="str">
        <f t="shared" si="1"/>
        <v>DAVID IGNACIO BUSTAMANTE YÁÑEZ </v>
      </c>
      <c r="G1919" s="100" t="s">
        <v>35209</v>
      </c>
      <c r="H1919" s="190"/>
      <c r="I1919" s="27"/>
      <c r="J1919" s="191" t="s">
        <v>14</v>
      </c>
      <c r="K1919" s="28"/>
    </row>
    <row r="1920" ht="22.5" customHeight="1">
      <c r="A1920" s="147">
        <v>46197.0</v>
      </c>
      <c r="B1920" s="15"/>
      <c r="C1920" s="44"/>
      <c r="D1920" s="181" t="s">
        <v>35210</v>
      </c>
      <c r="E1920" s="100"/>
      <c r="F1920" s="112" t="str">
        <f t="shared" si="1"/>
        <v>MARTÍN IGNACIO SARIEGO GONZÁLEZ </v>
      </c>
      <c r="G1920" s="100" t="s">
        <v>35211</v>
      </c>
      <c r="H1920" s="190"/>
      <c r="I1920" s="27"/>
      <c r="J1920" s="191" t="s">
        <v>14</v>
      </c>
      <c r="K1920" s="28"/>
    </row>
    <row r="1921" ht="22.5" customHeight="1">
      <c r="A1921" s="147">
        <v>46197.0</v>
      </c>
      <c r="B1921" s="15"/>
      <c r="C1921" s="44"/>
      <c r="D1921" s="181" t="s">
        <v>35212</v>
      </c>
      <c r="E1921" s="100"/>
      <c r="F1921" s="112" t="str">
        <f t="shared" si="1"/>
        <v>ZORKA FARRO CORREA </v>
      </c>
      <c r="G1921" s="100" t="s">
        <v>35213</v>
      </c>
      <c r="H1921" s="190"/>
      <c r="I1921" s="27"/>
      <c r="J1921" s="191" t="s">
        <v>14</v>
      </c>
      <c r="K1921" s="28"/>
    </row>
    <row r="1922" ht="22.5" customHeight="1">
      <c r="A1922" s="147">
        <v>46197.0</v>
      </c>
      <c r="B1922" s="15"/>
      <c r="C1922" s="44"/>
      <c r="D1922" s="181" t="s">
        <v>35214</v>
      </c>
      <c r="E1922" s="100"/>
      <c r="F1922" s="112" t="str">
        <f t="shared" si="1"/>
        <v>ADRIAN JOSE COLMENAREZ TORO </v>
      </c>
      <c r="G1922" s="100" t="s">
        <v>35215</v>
      </c>
      <c r="H1922" s="190"/>
      <c r="I1922" s="27"/>
      <c r="J1922" s="191" t="s">
        <v>14</v>
      </c>
      <c r="K1922" s="28"/>
    </row>
    <row r="1923" ht="22.5" customHeight="1">
      <c r="A1923" s="147">
        <v>46197.0</v>
      </c>
      <c r="B1923" s="15"/>
      <c r="C1923" s="44"/>
      <c r="D1923" s="181" t="s">
        <v>35216</v>
      </c>
      <c r="E1923" s="100"/>
      <c r="F1923" s="112" t="str">
        <f t="shared" si="1"/>
        <v>BENJAMÍN EDUARDO MUÑOZ MENDOZA </v>
      </c>
      <c r="G1923" s="100" t="s">
        <v>35217</v>
      </c>
      <c r="H1923" s="190"/>
      <c r="I1923" s="27"/>
      <c r="J1923" s="191" t="s">
        <v>14</v>
      </c>
      <c r="K1923" s="28"/>
    </row>
    <row r="1924" ht="22.5" customHeight="1">
      <c r="A1924" s="147">
        <v>46197.0</v>
      </c>
      <c r="B1924" s="15"/>
      <c r="C1924" s="44"/>
      <c r="D1924" s="181" t="s">
        <v>35218</v>
      </c>
      <c r="E1924" s="100"/>
      <c r="F1924" s="112" t="str">
        <f t="shared" si="1"/>
        <v>INGRID ESTEFANIA ÁLVAREZ MULCHI </v>
      </c>
      <c r="G1924" s="100" t="s">
        <v>35219</v>
      </c>
      <c r="H1924" s="190"/>
      <c r="I1924" s="27"/>
      <c r="J1924" s="191" t="s">
        <v>14</v>
      </c>
      <c r="K1924" s="28"/>
    </row>
    <row r="1925" ht="22.5" customHeight="1">
      <c r="A1925" s="147">
        <v>46197.0</v>
      </c>
      <c r="B1925" s="15"/>
      <c r="C1925" s="44"/>
      <c r="D1925" s="181" t="s">
        <v>35220</v>
      </c>
      <c r="E1925" s="100"/>
      <c r="F1925" s="112" t="str">
        <f t="shared" si="1"/>
        <v>RODRIGO NICOLÁS CATALDO PÉREZ </v>
      </c>
      <c r="G1925" s="100" t="s">
        <v>35221</v>
      </c>
      <c r="H1925" s="190"/>
      <c r="I1925" s="27"/>
      <c r="J1925" s="191" t="s">
        <v>14</v>
      </c>
      <c r="K1925" s="28"/>
    </row>
    <row r="1926" ht="22.5" customHeight="1">
      <c r="A1926" s="147">
        <v>46197.0</v>
      </c>
      <c r="B1926" s="15"/>
      <c r="C1926" s="44"/>
      <c r="D1926" s="181" t="s">
        <v>35222</v>
      </c>
      <c r="E1926" s="100"/>
      <c r="F1926" s="112" t="str">
        <f t="shared" si="1"/>
        <v>VALESKA FABIOLA OLAVE AGUAYO </v>
      </c>
      <c r="G1926" s="100" t="s">
        <v>35223</v>
      </c>
      <c r="H1926" s="190"/>
      <c r="I1926" s="27"/>
      <c r="J1926" s="191" t="s">
        <v>14</v>
      </c>
      <c r="K1926" s="28"/>
    </row>
    <row r="1927" ht="22.5" customHeight="1">
      <c r="A1927" s="147">
        <v>46197.0</v>
      </c>
      <c r="B1927" s="15"/>
      <c r="C1927" s="44" t="s">
        <v>10855</v>
      </c>
      <c r="D1927" s="181" t="s">
        <v>35224</v>
      </c>
      <c r="E1927" s="100"/>
      <c r="F1927" s="112" t="str">
        <f t="shared" si="1"/>
        <v>FLORENCIO PEDRO HILLS DÍAZ </v>
      </c>
      <c r="G1927" s="100" t="s">
        <v>35225</v>
      </c>
      <c r="H1927" s="190"/>
      <c r="I1927" s="27"/>
      <c r="J1927" s="189" t="s">
        <v>21</v>
      </c>
      <c r="K1927" s="28"/>
    </row>
    <row r="1928" ht="22.5" customHeight="1">
      <c r="A1928" s="147">
        <v>46197.0</v>
      </c>
      <c r="B1928" s="15"/>
      <c r="C1928" s="44"/>
      <c r="D1928" s="181" t="s">
        <v>35226</v>
      </c>
      <c r="E1928" s="100"/>
      <c r="F1928" s="112" t="str">
        <f t="shared" si="1"/>
        <v>KATHERINE CAMILA OLMEDO PARRA </v>
      </c>
      <c r="G1928" s="100" t="s">
        <v>35227</v>
      </c>
      <c r="H1928" s="190"/>
      <c r="I1928" s="27"/>
      <c r="J1928" s="191" t="s">
        <v>14</v>
      </c>
      <c r="K1928" s="28"/>
    </row>
    <row r="1929" ht="22.5" customHeight="1">
      <c r="A1929" s="147">
        <v>46197.0</v>
      </c>
      <c r="B1929" s="15"/>
      <c r="C1929" s="44"/>
      <c r="D1929" s="181" t="s">
        <v>35228</v>
      </c>
      <c r="E1929" s="100"/>
      <c r="F1929" s="112" t="str">
        <f t="shared" si="1"/>
        <v>FERNANDO ANDRÉS SALAZAR SILVA </v>
      </c>
      <c r="G1929" s="100" t="s">
        <v>35229</v>
      </c>
      <c r="H1929" s="190"/>
      <c r="I1929" s="27"/>
      <c r="J1929" s="191" t="s">
        <v>14</v>
      </c>
      <c r="K1929" s="28"/>
    </row>
    <row r="1930" ht="22.5" customHeight="1">
      <c r="A1930" s="147">
        <v>46197.0</v>
      </c>
      <c r="B1930" s="15"/>
      <c r="C1930" s="44">
        <v>45444.0</v>
      </c>
      <c r="D1930" s="181" t="s">
        <v>35230</v>
      </c>
      <c r="E1930" s="100"/>
      <c r="F1930" s="112" t="str">
        <f t="shared" si="1"/>
        <v>SERGIO ADRIÁN ROJAS ROJAS </v>
      </c>
      <c r="G1930" s="68" t="s">
        <v>35231</v>
      </c>
      <c r="H1930" s="190"/>
      <c r="I1930" s="27"/>
      <c r="J1930" s="189" t="s">
        <v>19</v>
      </c>
      <c r="K1930" s="23"/>
    </row>
    <row r="1931" ht="22.5" customHeight="1">
      <c r="A1931" s="147">
        <v>46197.0</v>
      </c>
      <c r="B1931" s="15"/>
      <c r="C1931" s="44"/>
      <c r="D1931" s="181" t="s">
        <v>35232</v>
      </c>
      <c r="E1931" s="100"/>
      <c r="F1931" s="112" t="str">
        <f t="shared" si="1"/>
        <v>BENJAMÍN ANTONIO BAHAMONDES MARTÍNEZ </v>
      </c>
      <c r="G1931" s="100" t="s">
        <v>35233</v>
      </c>
      <c r="H1931" s="190"/>
      <c r="I1931" s="27"/>
      <c r="J1931" s="191" t="s">
        <v>14</v>
      </c>
      <c r="K1931" s="28"/>
    </row>
    <row r="1932" ht="22.5" customHeight="1">
      <c r="A1932" s="147">
        <v>46197.0</v>
      </c>
      <c r="B1932" s="15"/>
      <c r="C1932" s="44"/>
      <c r="D1932" s="181" t="s">
        <v>35234</v>
      </c>
      <c r="E1932" s="100"/>
      <c r="F1932" s="112" t="str">
        <f t="shared" si="1"/>
        <v>ANDRÉS SONY LOBOS CANET </v>
      </c>
      <c r="G1932" s="100" t="s">
        <v>35235</v>
      </c>
      <c r="H1932" s="190"/>
      <c r="I1932" s="27"/>
      <c r="J1932" s="191" t="s">
        <v>14</v>
      </c>
      <c r="K1932" s="28"/>
    </row>
    <row r="1933" ht="22.5" customHeight="1">
      <c r="A1933" s="147">
        <v>46197.0</v>
      </c>
      <c r="B1933" s="15"/>
      <c r="C1933" s="44"/>
      <c r="D1933" s="181" t="s">
        <v>35236</v>
      </c>
      <c r="E1933" s="100"/>
      <c r="F1933" s="112" t="str">
        <f t="shared" si="1"/>
        <v>SEBASTIÁN ABEDUL ROJAS MORALES </v>
      </c>
      <c r="G1933" s="100" t="s">
        <v>35237</v>
      </c>
      <c r="H1933" s="190"/>
      <c r="I1933" s="27"/>
      <c r="J1933" s="191" t="s">
        <v>14</v>
      </c>
      <c r="K1933" s="28"/>
    </row>
    <row r="1934" ht="22.5" customHeight="1">
      <c r="A1934" s="147">
        <v>46197.0</v>
      </c>
      <c r="B1934" s="15"/>
      <c r="C1934" s="44"/>
      <c r="D1934" s="181" t="s">
        <v>35238</v>
      </c>
      <c r="E1934" s="100"/>
      <c r="F1934" s="112" t="str">
        <f t="shared" si="1"/>
        <v>ESTEFANÍA DE LOURDES HUEICHAPÁN MIRANDA </v>
      </c>
      <c r="G1934" s="100" t="s">
        <v>35239</v>
      </c>
      <c r="H1934" s="190"/>
      <c r="I1934" s="27"/>
      <c r="J1934" s="191" t="s">
        <v>14</v>
      </c>
      <c r="K1934" s="28"/>
    </row>
    <row r="1935" ht="22.5" customHeight="1">
      <c r="A1935" s="147">
        <v>46197.0</v>
      </c>
      <c r="B1935" s="15"/>
      <c r="C1935" s="44"/>
      <c r="D1935" s="181" t="s">
        <v>35240</v>
      </c>
      <c r="E1935" s="100"/>
      <c r="F1935" s="112" t="str">
        <f t="shared" si="1"/>
        <v>CAMILA ANDREA LÓPEZ ESCOBAR </v>
      </c>
      <c r="G1935" s="100" t="s">
        <v>35241</v>
      </c>
      <c r="H1935" s="190"/>
      <c r="I1935" s="27"/>
      <c r="J1935" s="191" t="s">
        <v>14</v>
      </c>
      <c r="K1935" s="28"/>
    </row>
    <row r="1936" ht="22.5" customHeight="1">
      <c r="A1936" s="147">
        <v>46197.0</v>
      </c>
      <c r="B1936" s="15"/>
      <c r="C1936" s="44"/>
      <c r="D1936" s="181" t="s">
        <v>35242</v>
      </c>
      <c r="E1936" s="100"/>
      <c r="F1936" s="112" t="str">
        <f t="shared" si="1"/>
        <v>JONATHAN KEVIN ROJAS </v>
      </c>
      <c r="G1936" s="100" t="s">
        <v>35243</v>
      </c>
      <c r="H1936" s="190"/>
      <c r="I1936" s="27"/>
      <c r="J1936" s="191" t="s">
        <v>14</v>
      </c>
      <c r="K1936" s="28"/>
    </row>
    <row r="1937" ht="22.5" customHeight="1">
      <c r="A1937" s="147">
        <v>46197.0</v>
      </c>
      <c r="B1937" s="15"/>
      <c r="C1937" s="44"/>
      <c r="D1937" s="181" t="s">
        <v>35244</v>
      </c>
      <c r="E1937" s="100"/>
      <c r="F1937" s="112" t="str">
        <f t="shared" si="1"/>
        <v>MICHELLE VALENTINA BRAVO ARIAS </v>
      </c>
      <c r="G1937" s="100" t="s">
        <v>35245</v>
      </c>
      <c r="H1937" s="190"/>
      <c r="I1937" s="27"/>
      <c r="J1937" s="191" t="s">
        <v>14</v>
      </c>
      <c r="K1937" s="28"/>
    </row>
    <row r="1938" ht="22.5" customHeight="1">
      <c r="A1938" s="147">
        <v>46197.0</v>
      </c>
      <c r="B1938" s="15"/>
      <c r="C1938" s="44"/>
      <c r="D1938" s="181" t="s">
        <v>35246</v>
      </c>
      <c r="E1938" s="100"/>
      <c r="F1938" s="112" t="str">
        <f t="shared" si="1"/>
        <v>MAURICIO JESÚS VERGARA NÚÑEZ </v>
      </c>
      <c r="G1938" s="100" t="s">
        <v>35247</v>
      </c>
      <c r="H1938" s="190"/>
      <c r="I1938" s="27"/>
      <c r="J1938" s="189" t="s">
        <v>14</v>
      </c>
      <c r="K1938" s="28"/>
    </row>
    <row r="1939" ht="22.5" customHeight="1">
      <c r="A1939" s="147">
        <v>46197.0</v>
      </c>
      <c r="B1939" s="15"/>
      <c r="C1939" s="44"/>
      <c r="D1939" s="181" t="s">
        <v>35248</v>
      </c>
      <c r="E1939" s="100"/>
      <c r="F1939" s="112" t="str">
        <f t="shared" si="1"/>
        <v>JOSEFINA BELÉN MUÑOZ SOTO </v>
      </c>
      <c r="G1939" s="100" t="s">
        <v>35249</v>
      </c>
      <c r="H1939" s="190"/>
      <c r="I1939" s="27"/>
      <c r="J1939" s="191" t="s">
        <v>14</v>
      </c>
      <c r="K1939" s="28"/>
    </row>
    <row r="1940" ht="22.5" customHeight="1">
      <c r="A1940" s="147">
        <v>46197.0</v>
      </c>
      <c r="B1940" s="15"/>
      <c r="C1940" s="44"/>
      <c r="D1940" s="181" t="s">
        <v>35250</v>
      </c>
      <c r="E1940" s="100"/>
      <c r="F1940" s="112" t="str">
        <f t="shared" si="1"/>
        <v>MAYRA AILYN CARVAJAL ESCOBAR </v>
      </c>
      <c r="G1940" s="100" t="s">
        <v>35251</v>
      </c>
      <c r="H1940" s="190"/>
      <c r="I1940" s="27"/>
      <c r="J1940" s="191" t="s">
        <v>14</v>
      </c>
      <c r="K1940" s="28"/>
    </row>
    <row r="1941" ht="22.5" customHeight="1">
      <c r="A1941" s="147">
        <v>46197.0</v>
      </c>
      <c r="B1941" s="15"/>
      <c r="C1941" s="44"/>
      <c r="D1941" s="181" t="s">
        <v>35252</v>
      </c>
      <c r="E1941" s="100"/>
      <c r="F1941" s="112" t="str">
        <f t="shared" si="1"/>
        <v>MANUEL JESÚS IGOR PACHECO </v>
      </c>
      <c r="G1941" s="100" t="s">
        <v>35253</v>
      </c>
      <c r="H1941" s="190"/>
      <c r="I1941" s="27"/>
      <c r="J1941" s="191" t="s">
        <v>14</v>
      </c>
      <c r="K1941" s="28"/>
    </row>
    <row r="1942" ht="22.5" customHeight="1">
      <c r="A1942" s="147">
        <v>46197.0</v>
      </c>
      <c r="B1942" s="15"/>
      <c r="C1942" s="44"/>
      <c r="D1942" s="181" t="s">
        <v>35254</v>
      </c>
      <c r="E1942" s="100"/>
      <c r="F1942" s="112" t="str">
        <f t="shared" si="1"/>
        <v>FRANCISCA ALEJANDRA BRITO MELLA </v>
      </c>
      <c r="G1942" s="100" t="s">
        <v>25448</v>
      </c>
      <c r="H1942" s="190"/>
      <c r="I1942" s="27"/>
      <c r="J1942" s="191" t="s">
        <v>14</v>
      </c>
      <c r="K1942" s="28"/>
    </row>
    <row r="1943" ht="22.5" customHeight="1">
      <c r="A1943" s="147">
        <v>46197.0</v>
      </c>
      <c r="B1943" s="15"/>
      <c r="C1943" s="44"/>
      <c r="D1943" s="181" t="s">
        <v>35255</v>
      </c>
      <c r="E1943" s="100"/>
      <c r="F1943" s="112" t="str">
        <f t="shared" si="1"/>
        <v>FABIO ALBERTO MUÑOZ LEIVA </v>
      </c>
      <c r="G1943" s="100" t="s">
        <v>35256</v>
      </c>
      <c r="H1943" s="190"/>
      <c r="I1943" s="27"/>
      <c r="J1943" s="191" t="s">
        <v>14</v>
      </c>
      <c r="K1943" s="28"/>
    </row>
    <row r="1944" ht="22.5" customHeight="1">
      <c r="A1944" s="147">
        <v>46197.0</v>
      </c>
      <c r="B1944" s="15"/>
      <c r="C1944" s="44"/>
      <c r="D1944" s="181" t="s">
        <v>35257</v>
      </c>
      <c r="E1944" s="100"/>
      <c r="F1944" s="112" t="str">
        <f t="shared" si="1"/>
        <v>CRISTÓBAL JULIÁN LORCA JARA </v>
      </c>
      <c r="G1944" s="100" t="s">
        <v>35258</v>
      </c>
      <c r="H1944" s="190"/>
      <c r="I1944" s="27"/>
      <c r="J1944" s="191" t="s">
        <v>14</v>
      </c>
      <c r="K1944" s="28"/>
    </row>
    <row r="1945" ht="22.5" customHeight="1">
      <c r="A1945" s="147">
        <v>46197.0</v>
      </c>
      <c r="B1945" s="15"/>
      <c r="C1945" s="44"/>
      <c r="D1945" s="181" t="s">
        <v>35259</v>
      </c>
      <c r="E1945" s="100"/>
      <c r="F1945" s="112" t="str">
        <f t="shared" si="1"/>
        <v>BASTIÁN MANUEL ORELLANA CARMONA </v>
      </c>
      <c r="G1945" s="100" t="s">
        <v>35260</v>
      </c>
      <c r="H1945" s="190"/>
      <c r="I1945" s="27"/>
      <c r="J1945" s="191" t="s">
        <v>14</v>
      </c>
      <c r="K1945" s="28"/>
    </row>
    <row r="1946" ht="22.5" customHeight="1">
      <c r="A1946" s="147">
        <v>46197.0</v>
      </c>
      <c r="B1946" s="15"/>
      <c r="C1946" s="44"/>
      <c r="D1946" s="181" t="s">
        <v>35261</v>
      </c>
      <c r="E1946" s="100"/>
      <c r="F1946" s="112" t="str">
        <f t="shared" si="1"/>
        <v>MIRANDA CRUZ CHACANA </v>
      </c>
      <c r="G1946" s="100" t="s">
        <v>35262</v>
      </c>
      <c r="H1946" s="190"/>
      <c r="I1946" s="27"/>
      <c r="J1946" s="191" t="s">
        <v>14</v>
      </c>
      <c r="K1946" s="28"/>
    </row>
    <row r="1947" ht="22.5" customHeight="1">
      <c r="A1947" s="147">
        <v>46197.0</v>
      </c>
      <c r="B1947" s="15"/>
      <c r="C1947" s="44"/>
      <c r="D1947" s="181" t="s">
        <v>35263</v>
      </c>
      <c r="E1947" s="100"/>
      <c r="F1947" s="112" t="str">
        <f t="shared" si="1"/>
        <v>ETNAN ENRIQUE PAREDES JORQUERA </v>
      </c>
      <c r="G1947" s="100" t="s">
        <v>35264</v>
      </c>
      <c r="H1947" s="190"/>
      <c r="I1947" s="27"/>
      <c r="J1947" s="191" t="s">
        <v>14</v>
      </c>
      <c r="K1947" s="28"/>
    </row>
    <row r="1948" ht="22.5" customHeight="1">
      <c r="A1948" s="147">
        <v>46197.0</v>
      </c>
      <c r="B1948" s="15"/>
      <c r="C1948" s="44"/>
      <c r="D1948" s="181" t="s">
        <v>35265</v>
      </c>
      <c r="E1948" s="100"/>
      <c r="F1948" s="112" t="str">
        <f t="shared" si="1"/>
        <v>RENATO EDUARDO TRONCOSO GÓMEZ </v>
      </c>
      <c r="G1948" s="100" t="s">
        <v>35266</v>
      </c>
      <c r="H1948" s="190"/>
      <c r="I1948" s="27"/>
      <c r="J1948" s="191" t="s">
        <v>14</v>
      </c>
      <c r="K1948" s="28"/>
    </row>
    <row r="1949" ht="22.5" customHeight="1">
      <c r="A1949" s="147">
        <v>46197.0</v>
      </c>
      <c r="B1949" s="15"/>
      <c r="C1949" s="44"/>
      <c r="D1949" s="181" t="s">
        <v>35267</v>
      </c>
      <c r="E1949" s="100"/>
      <c r="F1949" s="112" t="str">
        <f t="shared" si="1"/>
        <v>NATALIA PAMELA SOTO SOTO </v>
      </c>
      <c r="G1949" s="100" t="s">
        <v>35268</v>
      </c>
      <c r="H1949" s="190"/>
      <c r="I1949" s="27"/>
      <c r="J1949" s="191" t="s">
        <v>14</v>
      </c>
      <c r="K1949" s="28"/>
    </row>
    <row r="1950" ht="22.5" customHeight="1">
      <c r="A1950" s="147">
        <v>46197.0</v>
      </c>
      <c r="B1950" s="15"/>
      <c r="C1950" s="44"/>
      <c r="D1950" s="181" t="s">
        <v>35269</v>
      </c>
      <c r="E1950" s="100"/>
      <c r="F1950" s="112" t="str">
        <f t="shared" si="1"/>
        <v>MARCELO ALEJANDRO POBLETE GÁLVEZ </v>
      </c>
      <c r="G1950" s="100" t="s">
        <v>35270</v>
      </c>
      <c r="H1950" s="190"/>
      <c r="I1950" s="27"/>
      <c r="J1950" s="191" t="s">
        <v>14</v>
      </c>
      <c r="K1950" s="28"/>
    </row>
    <row r="1951" ht="22.5" customHeight="1">
      <c r="A1951" s="147">
        <v>46197.0</v>
      </c>
      <c r="B1951" s="15"/>
      <c r="C1951" s="44" t="s">
        <v>6354</v>
      </c>
      <c r="D1951" s="181" t="s">
        <v>35271</v>
      </c>
      <c r="E1951" s="100"/>
      <c r="F1951" s="112" t="str">
        <f t="shared" si="1"/>
        <v>PAUL ALEJANDRO CASTRO BUSTOS </v>
      </c>
      <c r="G1951" s="100" t="s">
        <v>35272</v>
      </c>
      <c r="H1951" s="190"/>
      <c r="I1951" s="27"/>
      <c r="J1951" s="189" t="s">
        <v>21</v>
      </c>
      <c r="K1951" s="28"/>
    </row>
    <row r="1952" ht="22.5" customHeight="1">
      <c r="A1952" s="147">
        <v>46197.0</v>
      </c>
      <c r="B1952" s="15">
        <v>46184.0</v>
      </c>
      <c r="C1952" s="44">
        <v>45108.0</v>
      </c>
      <c r="D1952" s="181" t="s">
        <v>35273</v>
      </c>
      <c r="E1952" s="100"/>
      <c r="F1952" s="112" t="str">
        <f t="shared" si="1"/>
        <v>JAIME ÁLVARO ANTÚNEZ PAREDES </v>
      </c>
      <c r="G1952" s="100" t="s">
        <v>35274</v>
      </c>
      <c r="H1952" s="190"/>
      <c r="I1952" s="27"/>
      <c r="J1952" s="189" t="s">
        <v>17</v>
      </c>
      <c r="K1952" s="28"/>
    </row>
    <row r="1953" ht="22.5" customHeight="1">
      <c r="A1953" s="147">
        <v>46197.0</v>
      </c>
      <c r="B1953" s="15">
        <v>46185.0</v>
      </c>
      <c r="C1953" s="44">
        <v>43891.0</v>
      </c>
      <c r="D1953" s="181" t="s">
        <v>35275</v>
      </c>
      <c r="E1953" s="100"/>
      <c r="F1953" s="112" t="str">
        <f t="shared" si="1"/>
        <v>CATALINA VALESKA PLAZA ROJAS </v>
      </c>
      <c r="G1953" s="100" t="s">
        <v>35276</v>
      </c>
      <c r="H1953" s="190"/>
      <c r="I1953" s="27"/>
      <c r="J1953" s="189" t="s">
        <v>17</v>
      </c>
      <c r="K1953" s="28"/>
    </row>
    <row r="1954" ht="22.5" customHeight="1">
      <c r="A1954" s="147">
        <v>46197.0</v>
      </c>
      <c r="B1954" s="15"/>
      <c r="C1954" s="44" t="s">
        <v>122</v>
      </c>
      <c r="D1954" s="181" t="s">
        <v>35277</v>
      </c>
      <c r="E1954" s="100"/>
      <c r="F1954" s="112" t="str">
        <f t="shared" si="1"/>
        <v>MATÍAS SEBASTIÁN HERNÁNDEZ BAQUEDANO </v>
      </c>
      <c r="G1954" s="100" t="s">
        <v>35278</v>
      </c>
      <c r="H1954" s="190"/>
      <c r="I1954" s="27"/>
      <c r="J1954" s="189" t="s">
        <v>26</v>
      </c>
      <c r="K1954" s="28"/>
    </row>
    <row r="1955" ht="22.5" customHeight="1">
      <c r="A1955" s="147">
        <v>46197.0</v>
      </c>
      <c r="B1955" s="15">
        <v>46191.0</v>
      </c>
      <c r="C1955" s="44">
        <v>41699.0</v>
      </c>
      <c r="D1955" s="181" t="s">
        <v>35279</v>
      </c>
      <c r="E1955" s="100"/>
      <c r="F1955" s="112" t="str">
        <f t="shared" si="1"/>
        <v>MÓNICA LORENA GALLEGOS MAGAÑA </v>
      </c>
      <c r="G1955" s="100" t="s">
        <v>35280</v>
      </c>
      <c r="H1955" s="190"/>
      <c r="I1955" s="27"/>
      <c r="J1955" s="189" t="s">
        <v>19</v>
      </c>
      <c r="K1955" s="28"/>
    </row>
    <row r="1956" ht="22.5" customHeight="1">
      <c r="A1956" s="147">
        <v>46197.0</v>
      </c>
      <c r="B1956" s="15"/>
      <c r="C1956" s="44" t="s">
        <v>106</v>
      </c>
      <c r="D1956" s="181" t="s">
        <v>35281</v>
      </c>
      <c r="E1956" s="100"/>
      <c r="F1956" s="112" t="str">
        <f t="shared" si="1"/>
        <v>PETER EMILIO CONTRERAS PEREZ </v>
      </c>
      <c r="G1956" s="100" t="s">
        <v>35282</v>
      </c>
      <c r="H1956" s="39"/>
      <c r="I1956" s="27"/>
      <c r="J1956" s="189" t="s">
        <v>26</v>
      </c>
      <c r="K1956" s="28"/>
    </row>
    <row r="1957" ht="22.5" customHeight="1">
      <c r="A1957" s="147">
        <v>46197.0</v>
      </c>
      <c r="B1957" s="15"/>
      <c r="C1957" s="44" t="s">
        <v>2078</v>
      </c>
      <c r="D1957" s="181" t="s">
        <v>35283</v>
      </c>
      <c r="E1957" s="100"/>
      <c r="F1957" s="112" t="str">
        <f t="shared" si="1"/>
        <v>JOSE ORLANDO OBREQUE SAGREDO </v>
      </c>
      <c r="G1957" s="100" t="s">
        <v>35284</v>
      </c>
      <c r="H1957" s="190"/>
      <c r="I1957" s="27"/>
      <c r="J1957" s="189" t="s">
        <v>26</v>
      </c>
      <c r="K1957" s="28"/>
    </row>
    <row r="1958" ht="22.5" customHeight="1">
      <c r="A1958" s="147">
        <v>46197.0</v>
      </c>
      <c r="B1958" s="15">
        <v>46192.0</v>
      </c>
      <c r="C1958" s="44">
        <v>43678.0</v>
      </c>
      <c r="D1958" s="181" t="s">
        <v>35285</v>
      </c>
      <c r="E1958" s="100"/>
      <c r="F1958" s="112" t="str">
        <f t="shared" si="1"/>
        <v>SHISLEY DANIELA VARAS PAREDES </v>
      </c>
      <c r="G1958" s="100" t="s">
        <v>35286</v>
      </c>
      <c r="H1958" s="190"/>
      <c r="I1958" s="27"/>
      <c r="J1958" s="189" t="s">
        <v>17</v>
      </c>
      <c r="K1958" s="28"/>
    </row>
    <row r="1959" ht="22.5" customHeight="1">
      <c r="A1959" s="147">
        <v>46197.0</v>
      </c>
      <c r="B1959" s="15" t="s">
        <v>34992</v>
      </c>
      <c r="C1959" s="44">
        <v>45078.0</v>
      </c>
      <c r="D1959" s="181" t="s">
        <v>35287</v>
      </c>
      <c r="E1959" s="100"/>
      <c r="F1959" s="112" t="str">
        <f t="shared" si="1"/>
        <v>JOSE LUIS ROJAS JIMENEZ </v>
      </c>
      <c r="G1959" s="100" t="s">
        <v>35288</v>
      </c>
      <c r="H1959" s="190"/>
      <c r="I1959" s="27"/>
      <c r="J1959" s="191" t="s">
        <v>24</v>
      </c>
      <c r="K1959" s="28"/>
    </row>
    <row r="1960" ht="22.5" customHeight="1">
      <c r="A1960" s="147">
        <v>46197.0</v>
      </c>
      <c r="B1960" s="15"/>
      <c r="C1960" s="44"/>
      <c r="D1960" s="181" t="s">
        <v>35289</v>
      </c>
      <c r="E1960" s="100"/>
      <c r="F1960" s="112" t="str">
        <f t="shared" si="1"/>
        <v>LEONARDO ALEJANDRO BELMAR BAEZA </v>
      </c>
      <c r="G1960" s="100" t="s">
        <v>35290</v>
      </c>
      <c r="H1960" s="190"/>
      <c r="I1960" s="27"/>
      <c r="J1960" s="191"/>
      <c r="K1960" s="28"/>
    </row>
    <row r="1961" ht="22.5" customHeight="1">
      <c r="A1961" s="147">
        <v>46198.0</v>
      </c>
      <c r="B1961" s="15"/>
      <c r="C1961" s="44"/>
      <c r="D1961" s="181" t="s">
        <v>35291</v>
      </c>
      <c r="E1961" s="100"/>
      <c r="F1961" s="112" t="str">
        <f t="shared" si="1"/>
        <v>STEEVENT ALEXANDER BARRERA RIQUELME </v>
      </c>
      <c r="G1961" s="100" t="s">
        <v>35292</v>
      </c>
      <c r="H1961" s="190"/>
      <c r="I1961" s="27"/>
      <c r="J1961" s="189" t="s">
        <v>14</v>
      </c>
      <c r="K1961" s="28"/>
    </row>
    <row r="1962" ht="22.5" customHeight="1">
      <c r="A1962" s="147">
        <v>46198.0</v>
      </c>
      <c r="B1962" s="15"/>
      <c r="C1962" s="44"/>
      <c r="D1962" s="181" t="s">
        <v>35293</v>
      </c>
      <c r="E1962" s="100"/>
      <c r="F1962" s="112" t="str">
        <f t="shared" si="1"/>
        <v>EDER JULIAN ROZO VACA </v>
      </c>
      <c r="G1962" s="100" t="s">
        <v>35294</v>
      </c>
      <c r="H1962" s="190"/>
      <c r="I1962" s="27"/>
      <c r="J1962" s="189" t="s">
        <v>14</v>
      </c>
      <c r="K1962" s="28"/>
    </row>
    <row r="1963" ht="22.5" customHeight="1">
      <c r="A1963" s="147">
        <v>46198.0</v>
      </c>
      <c r="B1963" s="15">
        <v>46183.0</v>
      </c>
      <c r="C1963" s="44">
        <v>44896.0</v>
      </c>
      <c r="D1963" s="181" t="s">
        <v>35295</v>
      </c>
      <c r="E1963" s="100"/>
      <c r="F1963" s="112" t="str">
        <f t="shared" si="1"/>
        <v>SCARLET VANESSA HUERTA FUENTES </v>
      </c>
      <c r="G1963" s="100" t="s">
        <v>35296</v>
      </c>
      <c r="H1963" s="190"/>
      <c r="I1963" s="27"/>
      <c r="J1963" s="189" t="s">
        <v>19</v>
      </c>
      <c r="K1963" s="28"/>
    </row>
    <row r="1964" ht="22.5" customHeight="1">
      <c r="A1964" s="147">
        <v>46198.0</v>
      </c>
      <c r="B1964" s="15"/>
      <c r="C1964" s="44"/>
      <c r="D1964" s="181" t="s">
        <v>35297</v>
      </c>
      <c r="E1964" s="100"/>
      <c r="F1964" s="112" t="str">
        <f t="shared" si="1"/>
        <v>MATÍAS IGNACIO FIGUEROA BERRÍOS </v>
      </c>
      <c r="G1964" s="100" t="s">
        <v>35298</v>
      </c>
      <c r="H1964" s="190"/>
      <c r="I1964" s="27"/>
      <c r="J1964" s="189" t="s">
        <v>14</v>
      </c>
      <c r="K1964" s="28"/>
    </row>
    <row r="1965" ht="22.5" customHeight="1">
      <c r="A1965" s="147">
        <v>46198.0</v>
      </c>
      <c r="B1965" s="15">
        <v>46160.0</v>
      </c>
      <c r="C1965" s="44">
        <v>45292.0</v>
      </c>
      <c r="D1965" s="181" t="s">
        <v>35299</v>
      </c>
      <c r="E1965" s="100"/>
      <c r="F1965" s="112" t="str">
        <f t="shared" si="1"/>
        <v>MAURICIO EDUARDO LILLO CAVAGNARO </v>
      </c>
      <c r="G1965" s="100" t="s">
        <v>35300</v>
      </c>
      <c r="H1965" s="190"/>
      <c r="I1965" s="27"/>
      <c r="J1965" s="189" t="s">
        <v>19</v>
      </c>
      <c r="K1965" s="28"/>
    </row>
    <row r="1966" ht="22.5" customHeight="1">
      <c r="A1966" s="147">
        <v>46198.0</v>
      </c>
      <c r="B1966" s="15">
        <v>46176.0</v>
      </c>
      <c r="C1966" s="44">
        <v>43586.0</v>
      </c>
      <c r="D1966" s="181" t="s">
        <v>35301</v>
      </c>
      <c r="E1966" s="100"/>
      <c r="F1966" s="112" t="str">
        <f t="shared" si="1"/>
        <v>SILVIO ANTONIO GORI MASSA </v>
      </c>
      <c r="G1966" s="100" t="s">
        <v>35302</v>
      </c>
      <c r="H1966" s="190"/>
      <c r="I1966" s="27"/>
      <c r="J1966" s="189" t="s">
        <v>17</v>
      </c>
      <c r="K1966" s="28"/>
    </row>
    <row r="1967" ht="22.5" customHeight="1">
      <c r="A1967" s="147">
        <v>46198.0</v>
      </c>
      <c r="B1967" s="46"/>
      <c r="C1967" s="46" t="s">
        <v>3936</v>
      </c>
      <c r="D1967" s="181" t="s">
        <v>26707</v>
      </c>
      <c r="E1967" s="100"/>
      <c r="F1967" s="112" t="str">
        <f t="shared" si="1"/>
        <v>LENKA PATRICIA CARRASCO CISTERNAS </v>
      </c>
      <c r="G1967" s="100" t="s">
        <v>26708</v>
      </c>
      <c r="H1967" s="190"/>
      <c r="I1967" s="27"/>
      <c r="J1967" s="189" t="s">
        <v>21</v>
      </c>
      <c r="K1967" s="28"/>
    </row>
    <row r="1968" ht="22.5" customHeight="1">
      <c r="A1968" s="147">
        <v>46198.0</v>
      </c>
      <c r="B1968" s="46"/>
      <c r="C1968" s="44"/>
      <c r="D1968" s="181" t="s">
        <v>35303</v>
      </c>
      <c r="E1968" s="100"/>
      <c r="F1968" s="112" t="str">
        <f t="shared" si="1"/>
        <v>GABRIELA ARLETTE GALINDO PONCE </v>
      </c>
      <c r="G1968" s="100" t="s">
        <v>35304</v>
      </c>
      <c r="H1968" s="190"/>
      <c r="I1968" s="27"/>
      <c r="J1968" s="191" t="s">
        <v>14</v>
      </c>
      <c r="K1968" s="28"/>
    </row>
    <row r="1969" ht="22.5" customHeight="1">
      <c r="A1969" s="147">
        <v>46198.0</v>
      </c>
      <c r="B1969" s="46"/>
      <c r="C1969" s="44"/>
      <c r="D1969" s="181" t="s">
        <v>35305</v>
      </c>
      <c r="E1969" s="100"/>
      <c r="F1969" s="112" t="str">
        <f t="shared" si="1"/>
        <v>CRISTIAN ALONSO TEJOS VIDAL </v>
      </c>
      <c r="G1969" s="100" t="s">
        <v>22671</v>
      </c>
      <c r="H1969" s="190"/>
      <c r="I1969" s="27"/>
      <c r="J1969" s="191" t="s">
        <v>14</v>
      </c>
      <c r="K1969" s="28"/>
    </row>
    <row r="1970" ht="22.5" customHeight="1">
      <c r="A1970" s="147">
        <v>46198.0</v>
      </c>
      <c r="B1970" s="15"/>
      <c r="C1970" s="44"/>
      <c r="D1970" s="181" t="s">
        <v>35306</v>
      </c>
      <c r="E1970" s="100"/>
      <c r="F1970" s="112" t="str">
        <f t="shared" si="1"/>
        <v>CAMILA JOSÉ RODRÍGUEZ BASUALDO </v>
      </c>
      <c r="G1970" s="100" t="s">
        <v>35307</v>
      </c>
      <c r="H1970" s="190"/>
      <c r="I1970" s="27"/>
      <c r="J1970" s="191"/>
      <c r="K1970" s="28"/>
    </row>
    <row r="1971" ht="22.5" customHeight="1">
      <c r="A1971" s="147">
        <v>46198.0</v>
      </c>
      <c r="B1971" s="15">
        <v>46170.0</v>
      </c>
      <c r="C1971" s="44">
        <v>43739.0</v>
      </c>
      <c r="D1971" s="181" t="s">
        <v>35308</v>
      </c>
      <c r="E1971" s="100"/>
      <c r="F1971" s="112" t="str">
        <f t="shared" si="1"/>
        <v>VICTORIA LORENS VERA PÉREZ </v>
      </c>
      <c r="G1971" s="100" t="s">
        <v>35309</v>
      </c>
      <c r="H1971" s="190"/>
      <c r="I1971" s="27"/>
      <c r="J1971" s="189" t="s">
        <v>17</v>
      </c>
      <c r="K1971" s="28"/>
    </row>
    <row r="1972" ht="22.5" customHeight="1">
      <c r="A1972" s="147">
        <v>46198.0</v>
      </c>
      <c r="B1972" s="15">
        <v>46182.0</v>
      </c>
      <c r="C1972" s="44">
        <v>44805.0</v>
      </c>
      <c r="D1972" s="181" t="s">
        <v>35310</v>
      </c>
      <c r="E1972" s="100"/>
      <c r="F1972" s="112" t="str">
        <f t="shared" si="1"/>
        <v>PATRICIO ANTONIO SECO ASTROZA </v>
      </c>
      <c r="G1972" s="100" t="s">
        <v>35311</v>
      </c>
      <c r="H1972" s="190"/>
      <c r="I1972" s="27"/>
      <c r="J1972" s="189" t="s">
        <v>17</v>
      </c>
      <c r="K1972" s="28"/>
    </row>
    <row r="1973" ht="22.5" customHeight="1">
      <c r="A1973" s="147">
        <v>46198.0</v>
      </c>
      <c r="B1973" s="15">
        <v>46183.0</v>
      </c>
      <c r="C1973" s="44">
        <v>43800.0</v>
      </c>
      <c r="D1973" s="181" t="s">
        <v>35312</v>
      </c>
      <c r="E1973" s="100"/>
      <c r="F1973" s="112" t="str">
        <f t="shared" si="1"/>
        <v>ENRIQUE ORLANDO NÚÑEZ PIZARRO </v>
      </c>
      <c r="G1973" s="100" t="s">
        <v>35313</v>
      </c>
      <c r="H1973" s="190"/>
      <c r="I1973" s="27"/>
      <c r="J1973" s="189" t="s">
        <v>17</v>
      </c>
      <c r="K1973" s="28"/>
    </row>
    <row r="1974" ht="22.5" customHeight="1">
      <c r="A1974" s="147">
        <v>46198.0</v>
      </c>
      <c r="B1974" s="46"/>
      <c r="C1974" s="44"/>
      <c r="D1974" s="181" t="s">
        <v>35314</v>
      </c>
      <c r="E1974" s="100"/>
      <c r="F1974" s="112" t="str">
        <f t="shared" si="1"/>
        <v>JOAO ANDRÉS GUTIÉRREZ MUÑOZ </v>
      </c>
      <c r="G1974" s="100" t="s">
        <v>22692</v>
      </c>
      <c r="H1974" s="190"/>
      <c r="I1974" s="27"/>
      <c r="J1974" s="189" t="s">
        <v>14</v>
      </c>
      <c r="K1974" s="28"/>
    </row>
    <row r="1975" ht="22.5" customHeight="1">
      <c r="A1975" s="147">
        <v>46198.0</v>
      </c>
      <c r="B1975" s="15"/>
      <c r="C1975" s="44"/>
      <c r="D1975" s="181" t="s">
        <v>35315</v>
      </c>
      <c r="E1975" s="100"/>
      <c r="F1975" s="112" t="str">
        <f t="shared" si="1"/>
        <v>CAMILO CRISTÓBAL SANTANA REBOLLEDO </v>
      </c>
      <c r="G1975" s="100" t="s">
        <v>10714</v>
      </c>
      <c r="H1975" s="190"/>
      <c r="I1975" s="27"/>
      <c r="J1975" s="191" t="s">
        <v>14</v>
      </c>
      <c r="K1975" s="28"/>
    </row>
    <row r="1976" ht="22.5" customHeight="1">
      <c r="A1976" s="147">
        <v>46198.0</v>
      </c>
      <c r="B1976" s="15"/>
      <c r="C1976" s="44" t="s">
        <v>2502</v>
      </c>
      <c r="D1976" s="181" t="s">
        <v>35316</v>
      </c>
      <c r="E1976" s="100"/>
      <c r="F1976" s="112" t="str">
        <f t="shared" si="1"/>
        <v>MARCIA ANDREA ARAVENA VILLANUEVA </v>
      </c>
      <c r="G1976" s="100" t="s">
        <v>35317</v>
      </c>
      <c r="H1976" s="190"/>
      <c r="I1976" s="27"/>
      <c r="J1976" s="189" t="s">
        <v>21</v>
      </c>
      <c r="K1976" s="28"/>
    </row>
    <row r="1977" ht="22.5" customHeight="1">
      <c r="A1977" s="147">
        <v>46198.0</v>
      </c>
      <c r="B1977" s="15"/>
      <c r="C1977" s="44"/>
      <c r="D1977" s="181" t="s">
        <v>35318</v>
      </c>
      <c r="E1977" s="100"/>
      <c r="F1977" s="112" t="str">
        <f t="shared" si="1"/>
        <v>MICHELLE GABRIELA RIQUELME RUBIO </v>
      </c>
      <c r="G1977" s="100" t="s">
        <v>35319</v>
      </c>
      <c r="H1977" s="190"/>
      <c r="I1977" s="27"/>
      <c r="J1977" s="191" t="s">
        <v>14</v>
      </c>
      <c r="K1977" s="28"/>
    </row>
    <row r="1978" ht="22.5" customHeight="1">
      <c r="A1978" s="147">
        <v>46198.0</v>
      </c>
      <c r="B1978" s="46"/>
      <c r="C1978" s="44"/>
      <c r="D1978" s="181" t="s">
        <v>35320</v>
      </c>
      <c r="E1978" s="100"/>
      <c r="F1978" s="112" t="str">
        <f t="shared" si="1"/>
        <v>JORGE ÍTALO VARGAS NAVARRO </v>
      </c>
      <c r="G1978" s="100" t="s">
        <v>35321</v>
      </c>
      <c r="H1978" s="190"/>
      <c r="I1978" s="27"/>
      <c r="J1978" s="189" t="s">
        <v>14</v>
      </c>
      <c r="K1978" s="28"/>
    </row>
    <row r="1979" ht="22.5" customHeight="1">
      <c r="A1979" s="147">
        <v>46198.0</v>
      </c>
      <c r="B1979" s="15"/>
      <c r="C1979" s="44"/>
      <c r="D1979" s="181" t="s">
        <v>35322</v>
      </c>
      <c r="E1979" s="100"/>
      <c r="F1979" s="112" t="str">
        <f t="shared" si="1"/>
        <v>MELISSA YASMÍN LAZCANO ALVARADO </v>
      </c>
      <c r="G1979" s="100" t="s">
        <v>35323</v>
      </c>
      <c r="H1979" s="190"/>
      <c r="I1979" s="27"/>
      <c r="J1979" s="189" t="s">
        <v>14</v>
      </c>
      <c r="K1979" s="28"/>
    </row>
    <row r="1980" ht="22.5" customHeight="1">
      <c r="A1980" s="147">
        <v>46198.0</v>
      </c>
      <c r="B1980" s="15"/>
      <c r="C1980" s="44"/>
      <c r="D1980" s="181" t="s">
        <v>35324</v>
      </c>
      <c r="E1980" s="100"/>
      <c r="F1980" s="112" t="str">
        <f t="shared" si="1"/>
        <v>FRANCO SAMUEL ARAYA BASCUÑÁN </v>
      </c>
      <c r="G1980" s="100" t="s">
        <v>35325</v>
      </c>
      <c r="H1980" s="190"/>
      <c r="I1980" s="27"/>
      <c r="J1980" s="191" t="s">
        <v>14</v>
      </c>
      <c r="K1980" s="28"/>
    </row>
    <row r="1981" ht="22.5" customHeight="1">
      <c r="A1981" s="147">
        <v>46198.0</v>
      </c>
      <c r="B1981" s="15"/>
      <c r="C1981" s="44"/>
      <c r="D1981" s="181" t="s">
        <v>35326</v>
      </c>
      <c r="E1981" s="100"/>
      <c r="F1981" s="112" t="str">
        <f t="shared" si="1"/>
        <v>ANDRÉS JOAQUÍN ESCOBAR DÍAZ </v>
      </c>
      <c r="G1981" s="100" t="s">
        <v>35327</v>
      </c>
      <c r="H1981" s="190"/>
      <c r="I1981" s="27"/>
      <c r="J1981" s="191"/>
      <c r="K1981" s="28"/>
    </row>
    <row r="1982" ht="22.5" customHeight="1">
      <c r="A1982" s="147">
        <v>46198.0</v>
      </c>
      <c r="B1982" s="15"/>
      <c r="C1982" s="44"/>
      <c r="D1982" s="181" t="s">
        <v>35328</v>
      </c>
      <c r="E1982" s="100"/>
      <c r="F1982" s="112" t="str">
        <f t="shared" si="1"/>
        <v>YAFETH ABRAHAM NÚÑEZ VARGAS </v>
      </c>
      <c r="G1982" s="100" t="s">
        <v>35329</v>
      </c>
      <c r="H1982" s="190"/>
      <c r="I1982" s="27"/>
      <c r="J1982" s="191" t="s">
        <v>14</v>
      </c>
      <c r="K1982" s="28"/>
    </row>
    <row r="1983" ht="22.5" customHeight="1">
      <c r="A1983" s="147">
        <v>46198.0</v>
      </c>
      <c r="B1983" s="15"/>
      <c r="C1983" s="44"/>
      <c r="D1983" s="181" t="s">
        <v>35330</v>
      </c>
      <c r="E1983" s="100"/>
      <c r="F1983" s="112" t="str">
        <f t="shared" si="1"/>
        <v>FELIPE IVÁN HERNÁNDEZ TAUCANA </v>
      </c>
      <c r="G1983" s="100" t="s">
        <v>35331</v>
      </c>
      <c r="H1983" s="190"/>
      <c r="I1983" s="27"/>
      <c r="J1983" s="189" t="s">
        <v>14</v>
      </c>
      <c r="K1983" s="28"/>
    </row>
    <row r="1984" ht="22.5" customHeight="1">
      <c r="A1984" s="147">
        <v>46198.0</v>
      </c>
      <c r="B1984" s="15"/>
      <c r="C1984" s="44"/>
      <c r="D1984" s="181" t="s">
        <v>35332</v>
      </c>
      <c r="E1984" s="100"/>
      <c r="F1984" s="112" t="str">
        <f t="shared" si="1"/>
        <v>LORETO SOLANGE CASTILLO AGUILERA </v>
      </c>
      <c r="G1984" s="100" t="s">
        <v>22664</v>
      </c>
      <c r="H1984" s="190"/>
      <c r="I1984" s="27"/>
      <c r="J1984" s="191" t="s">
        <v>14</v>
      </c>
      <c r="K1984" s="28"/>
    </row>
    <row r="1985" ht="22.5" customHeight="1">
      <c r="A1985" s="147">
        <v>46198.0</v>
      </c>
      <c r="B1985" s="15"/>
      <c r="C1985" s="44"/>
      <c r="D1985" s="181" t="s">
        <v>35333</v>
      </c>
      <c r="E1985" s="100"/>
      <c r="F1985" s="112" t="str">
        <f t="shared" si="1"/>
        <v>DILAN JESUS PALMA CERDA </v>
      </c>
      <c r="G1985" s="100" t="s">
        <v>35334</v>
      </c>
      <c r="H1985" s="190"/>
      <c r="I1985" s="27"/>
      <c r="J1985" s="191" t="s">
        <v>14</v>
      </c>
      <c r="K1985" s="28"/>
    </row>
    <row r="1986" ht="22.5" customHeight="1">
      <c r="A1986" s="147">
        <v>46198.0</v>
      </c>
      <c r="B1986" s="15"/>
      <c r="C1986" s="44" t="s">
        <v>1529</v>
      </c>
      <c r="D1986" s="181" t="s">
        <v>35335</v>
      </c>
      <c r="E1986" s="100"/>
      <c r="F1986" s="112" t="str">
        <f t="shared" si="1"/>
        <v>RICHARD ROBINSON MARTÍNEZ JIMÉNEZ </v>
      </c>
      <c r="G1986" s="100" t="s">
        <v>35336</v>
      </c>
      <c r="H1986" s="190"/>
      <c r="I1986" s="27"/>
      <c r="J1986" s="189" t="s">
        <v>21</v>
      </c>
      <c r="K1986" s="28"/>
    </row>
    <row r="1987" ht="22.5" customHeight="1">
      <c r="A1987" s="147">
        <v>46198.0</v>
      </c>
      <c r="B1987" s="15"/>
      <c r="C1987" s="44"/>
      <c r="D1987" s="181" t="s">
        <v>35337</v>
      </c>
      <c r="E1987" s="100"/>
      <c r="F1987" s="112" t="str">
        <f t="shared" si="1"/>
        <v>MAYCOL JOSETH ZAMORANO DINAMARCA </v>
      </c>
      <c r="G1987" s="100" t="s">
        <v>35338</v>
      </c>
      <c r="H1987" s="190"/>
      <c r="I1987" s="27"/>
      <c r="J1987" s="191"/>
      <c r="K1987" s="28"/>
    </row>
    <row r="1988" ht="22.5" customHeight="1">
      <c r="A1988" s="147">
        <v>46198.0</v>
      </c>
      <c r="B1988" s="15"/>
      <c r="C1988" s="44"/>
      <c r="D1988" s="181" t="s">
        <v>35339</v>
      </c>
      <c r="E1988" s="100"/>
      <c r="F1988" s="112" t="str">
        <f t="shared" si="1"/>
        <v>PALOMA CARLOTA ZEPEDA SÁNCHEZ </v>
      </c>
      <c r="G1988" s="100" t="s">
        <v>35340</v>
      </c>
      <c r="H1988" s="190"/>
      <c r="I1988" s="27"/>
      <c r="J1988" s="191" t="s">
        <v>14</v>
      </c>
      <c r="K1988" s="28"/>
    </row>
    <row r="1989" ht="22.5" customHeight="1">
      <c r="A1989" s="147">
        <v>46198.0</v>
      </c>
      <c r="B1989" s="15"/>
      <c r="C1989" s="44"/>
      <c r="D1989" s="181" t="s">
        <v>35341</v>
      </c>
      <c r="E1989" s="100"/>
      <c r="F1989" s="112" t="str">
        <f t="shared" si="1"/>
        <v>LUCAS ISMAEL LAGUNAS GONZÁLEZ </v>
      </c>
      <c r="G1989" s="100" t="s">
        <v>35342</v>
      </c>
      <c r="H1989" s="190"/>
      <c r="I1989" s="27"/>
      <c r="J1989" s="191" t="s">
        <v>14</v>
      </c>
      <c r="K1989" s="28"/>
    </row>
    <row r="1990" ht="22.5" customHeight="1">
      <c r="A1990" s="147">
        <v>46198.0</v>
      </c>
      <c r="B1990" s="15"/>
      <c r="C1990" s="44"/>
      <c r="D1990" s="181" t="s">
        <v>35343</v>
      </c>
      <c r="E1990" s="100"/>
      <c r="F1990" s="112" t="str">
        <f t="shared" si="1"/>
        <v>DIEGO ARMANDO CONTRERAS VERA </v>
      </c>
      <c r="G1990" s="100" t="s">
        <v>35344</v>
      </c>
      <c r="H1990" s="190"/>
      <c r="I1990" s="27"/>
      <c r="J1990" s="191" t="s">
        <v>14</v>
      </c>
      <c r="K1990" s="28"/>
    </row>
    <row r="1991" ht="22.5" customHeight="1">
      <c r="A1991" s="147">
        <v>46198.0</v>
      </c>
      <c r="B1991" s="15"/>
      <c r="C1991" s="44"/>
      <c r="D1991" s="181" t="s">
        <v>35345</v>
      </c>
      <c r="E1991" s="100"/>
      <c r="F1991" s="112" t="str">
        <f t="shared" si="1"/>
        <v>ANTONIA ESPERANZA REYES VALLEJOS </v>
      </c>
      <c r="G1991" s="100" t="s">
        <v>35346</v>
      </c>
      <c r="H1991" s="190"/>
      <c r="I1991" s="27"/>
      <c r="J1991" s="191" t="s">
        <v>14</v>
      </c>
      <c r="K1991" s="28"/>
    </row>
    <row r="1992" ht="22.5" customHeight="1">
      <c r="A1992" s="147">
        <v>46198.0</v>
      </c>
      <c r="B1992" s="15"/>
      <c r="C1992" s="44"/>
      <c r="D1992" s="181" t="s">
        <v>35347</v>
      </c>
      <c r="E1992" s="100"/>
      <c r="F1992" s="112" t="str">
        <f t="shared" si="1"/>
        <v>ANA MARÍA PACHECO ALVARADO </v>
      </c>
      <c r="G1992" s="100" t="s">
        <v>35348</v>
      </c>
      <c r="H1992" s="190"/>
      <c r="I1992" s="27"/>
      <c r="J1992" s="191" t="s">
        <v>14</v>
      </c>
      <c r="K1992" s="28"/>
    </row>
    <row r="1993" ht="22.5" customHeight="1">
      <c r="A1993" s="147">
        <v>46198.0</v>
      </c>
      <c r="B1993" s="15"/>
      <c r="C1993" s="44"/>
      <c r="D1993" s="181" t="s">
        <v>35349</v>
      </c>
      <c r="E1993" s="100"/>
      <c r="F1993" s="112" t="str">
        <f t="shared" si="1"/>
        <v>MIKE ALEJANDRO AQUEVEQUE SÁNCHEZ </v>
      </c>
      <c r="G1993" s="100" t="s">
        <v>35350</v>
      </c>
      <c r="H1993" s="190"/>
      <c r="I1993" s="27"/>
      <c r="J1993" s="189" t="s">
        <v>14</v>
      </c>
      <c r="K1993" s="28"/>
    </row>
    <row r="1994" ht="22.5" customHeight="1">
      <c r="A1994" s="147">
        <v>46198.0</v>
      </c>
      <c r="B1994" s="15"/>
      <c r="C1994" s="44"/>
      <c r="D1994" s="181" t="s">
        <v>35351</v>
      </c>
      <c r="E1994" s="100"/>
      <c r="F1994" s="112" t="str">
        <f t="shared" si="1"/>
        <v>ANDRIS GABRIEL LOPEZ SEVILLA </v>
      </c>
      <c r="G1994" s="100" t="s">
        <v>35352</v>
      </c>
      <c r="H1994" s="190"/>
      <c r="I1994" s="27"/>
      <c r="J1994" s="189" t="s">
        <v>14</v>
      </c>
      <c r="K1994" s="28"/>
    </row>
    <row r="1995" ht="22.5" customHeight="1">
      <c r="A1995" s="147">
        <v>46198.0</v>
      </c>
      <c r="B1995" s="15"/>
      <c r="C1995" s="44"/>
      <c r="D1995" s="181" t="s">
        <v>35353</v>
      </c>
      <c r="E1995" s="100"/>
      <c r="F1995" s="112" t="str">
        <f t="shared" si="1"/>
        <v>ANDRÉS ISMAEL CHÁVEZ OLAVE </v>
      </c>
      <c r="G1995" s="100" t="s">
        <v>35354</v>
      </c>
      <c r="H1995" s="190"/>
      <c r="I1995" s="27"/>
      <c r="J1995" s="189" t="s">
        <v>14</v>
      </c>
      <c r="K1995" s="28"/>
    </row>
    <row r="1996" ht="22.5" customHeight="1">
      <c r="A1996" s="147">
        <v>46198.0</v>
      </c>
      <c r="B1996" s="15"/>
      <c r="C1996" s="44"/>
      <c r="D1996" s="181" t="s">
        <v>35355</v>
      </c>
      <c r="E1996" s="100"/>
      <c r="F1996" s="112" t="str">
        <f t="shared" si="1"/>
        <v>SERGIO ENRIQUE PÉREZ MOLINA </v>
      </c>
      <c r="G1996" s="100" t="s">
        <v>35356</v>
      </c>
      <c r="H1996" s="190"/>
      <c r="I1996" s="27"/>
      <c r="J1996" s="189" t="s">
        <v>14</v>
      </c>
      <c r="K1996" s="28"/>
    </row>
    <row r="1997" ht="22.5" customHeight="1">
      <c r="A1997" s="147">
        <v>46198.0</v>
      </c>
      <c r="B1997" s="15"/>
      <c r="C1997" s="44"/>
      <c r="D1997" s="181" t="s">
        <v>35357</v>
      </c>
      <c r="E1997" s="100"/>
      <c r="F1997" s="112" t="str">
        <f t="shared" si="1"/>
        <v>FABIÁN IGNACIO MUÑOZ JARA </v>
      </c>
      <c r="G1997" s="100" t="s">
        <v>35358</v>
      </c>
      <c r="H1997" s="190"/>
      <c r="I1997" s="27"/>
      <c r="J1997" s="189" t="s">
        <v>14</v>
      </c>
      <c r="K1997" s="28"/>
    </row>
    <row r="1998" ht="22.5" customHeight="1">
      <c r="A1998" s="147">
        <v>46198.0</v>
      </c>
      <c r="B1998" s="15"/>
      <c r="C1998" s="44"/>
      <c r="D1998" s="181" t="s">
        <v>35359</v>
      </c>
      <c r="E1998" s="100"/>
      <c r="F1998" s="112" t="str">
        <f t="shared" si="1"/>
        <v>FRANCO ANTONIO DOMÍNGUEZ VARGAS </v>
      </c>
      <c r="G1998" s="100" t="s">
        <v>35360</v>
      </c>
      <c r="H1998" s="190"/>
      <c r="I1998" s="27"/>
      <c r="J1998" s="189" t="s">
        <v>14</v>
      </c>
      <c r="K1998" s="28"/>
    </row>
    <row r="1999" ht="22.5" customHeight="1">
      <c r="A1999" s="147">
        <v>46198.0</v>
      </c>
      <c r="B1999" s="15"/>
      <c r="C1999" s="44"/>
      <c r="D1999" s="181" t="s">
        <v>35361</v>
      </c>
      <c r="E1999" s="100"/>
      <c r="F1999" s="112" t="str">
        <f t="shared" si="1"/>
        <v>NICOLE ANDREA MIRANDA LARA </v>
      </c>
      <c r="G1999" s="100" t="s">
        <v>35362</v>
      </c>
      <c r="H1999" s="190"/>
      <c r="I1999" s="27"/>
      <c r="J1999" s="189" t="s">
        <v>14</v>
      </c>
      <c r="K1999" s="28"/>
    </row>
    <row r="2000" ht="22.5" customHeight="1">
      <c r="A2000" s="147">
        <v>46198.0</v>
      </c>
      <c r="B2000" s="15"/>
      <c r="C2000" s="44"/>
      <c r="D2000" s="181" t="s">
        <v>35363</v>
      </c>
      <c r="E2000" s="100"/>
      <c r="F2000" s="112" t="str">
        <f t="shared" si="1"/>
        <v>HÉCTOR NICOLÁS RECABARREN MIMICA </v>
      </c>
      <c r="G2000" s="100" t="s">
        <v>35364</v>
      </c>
      <c r="H2000" s="190"/>
      <c r="I2000" s="27"/>
      <c r="J2000" s="189" t="s">
        <v>14</v>
      </c>
      <c r="K2000" s="28"/>
    </row>
    <row r="2001" ht="22.5" customHeight="1">
      <c r="A2001" s="147">
        <v>46198.0</v>
      </c>
      <c r="B2001" s="15"/>
      <c r="C2001" s="44"/>
      <c r="D2001" s="181" t="s">
        <v>35365</v>
      </c>
      <c r="E2001" s="100"/>
      <c r="F2001" s="112" t="str">
        <f t="shared" si="1"/>
        <v>LUNA BELÉN VENEGAS HUIDOBRO </v>
      </c>
      <c r="G2001" s="100" t="s">
        <v>35366</v>
      </c>
      <c r="H2001" s="190"/>
      <c r="I2001" s="27"/>
      <c r="J2001" s="189" t="s">
        <v>14</v>
      </c>
      <c r="K2001" s="28"/>
    </row>
    <row r="2002" ht="22.5" customHeight="1">
      <c r="A2002" s="147">
        <v>46198.0</v>
      </c>
      <c r="B2002" s="15"/>
      <c r="C2002" s="44"/>
      <c r="D2002" s="181" t="s">
        <v>35367</v>
      </c>
      <c r="E2002" s="100"/>
      <c r="F2002" s="112" t="str">
        <f t="shared" si="1"/>
        <v>CHRISTIAN ISAAC ACUÑA COÑOCAR </v>
      </c>
      <c r="G2002" s="100" t="s">
        <v>35368</v>
      </c>
      <c r="H2002" s="190"/>
      <c r="I2002" s="27"/>
      <c r="J2002" s="189" t="s">
        <v>14</v>
      </c>
      <c r="K2002" s="28"/>
    </row>
    <row r="2003" ht="22.5" customHeight="1">
      <c r="A2003" s="147">
        <v>46198.0</v>
      </c>
      <c r="B2003" s="15"/>
      <c r="C2003" s="44"/>
      <c r="D2003" s="181" t="s">
        <v>35369</v>
      </c>
      <c r="E2003" s="100"/>
      <c r="F2003" s="112" t="str">
        <f t="shared" si="1"/>
        <v>ALEXANDER JAVIER ROJAS ROJAS </v>
      </c>
      <c r="G2003" s="100" t="s">
        <v>35370</v>
      </c>
      <c r="H2003" s="190"/>
      <c r="I2003" s="27"/>
      <c r="J2003" s="189" t="s">
        <v>14</v>
      </c>
      <c r="K2003" s="28"/>
    </row>
    <row r="2004" ht="22.5" customHeight="1">
      <c r="A2004" s="147">
        <v>46198.0</v>
      </c>
      <c r="B2004" s="15"/>
      <c r="C2004" s="44"/>
      <c r="D2004" s="181" t="s">
        <v>35371</v>
      </c>
      <c r="E2004" s="100"/>
      <c r="F2004" s="112" t="str">
        <f t="shared" si="1"/>
        <v>JOCELYN ANGÉLICA GUZMÁN CORDANO </v>
      </c>
      <c r="G2004" s="100" t="s">
        <v>35372</v>
      </c>
      <c r="H2004" s="190"/>
      <c r="I2004" s="27"/>
      <c r="J2004" s="189" t="s">
        <v>14</v>
      </c>
      <c r="K2004" s="28"/>
    </row>
    <row r="2005" ht="22.5" customHeight="1">
      <c r="A2005" s="147">
        <v>46198.0</v>
      </c>
      <c r="B2005" s="15"/>
      <c r="C2005" s="44"/>
      <c r="D2005" s="181" t="s">
        <v>35373</v>
      </c>
      <c r="E2005" s="100"/>
      <c r="F2005" s="112" t="str">
        <f t="shared" si="1"/>
        <v>MANUEL PATRICIO GAETE ÁGUILA </v>
      </c>
      <c r="G2005" s="100" t="s">
        <v>35374</v>
      </c>
      <c r="H2005" s="190"/>
      <c r="I2005" s="27"/>
      <c r="J2005" s="189" t="s">
        <v>14</v>
      </c>
      <c r="K2005" s="28"/>
    </row>
    <row r="2006" ht="22.5" customHeight="1">
      <c r="A2006" s="147">
        <v>46198.0</v>
      </c>
      <c r="B2006" s="15"/>
      <c r="C2006" s="44"/>
      <c r="D2006" s="181" t="s">
        <v>35375</v>
      </c>
      <c r="E2006" s="100"/>
      <c r="F2006" s="112" t="str">
        <f t="shared" si="1"/>
        <v>PRISCILLA DANIELA SEGURA GALLARDO </v>
      </c>
      <c r="G2006" s="100" t="s">
        <v>35376</v>
      </c>
      <c r="H2006" s="190"/>
      <c r="I2006" s="27"/>
      <c r="J2006" s="189" t="s">
        <v>14</v>
      </c>
      <c r="K2006" s="28"/>
    </row>
    <row r="2007" ht="22.5" customHeight="1">
      <c r="A2007" s="147">
        <v>46198.0</v>
      </c>
      <c r="B2007" s="15"/>
      <c r="C2007" s="44"/>
      <c r="D2007" s="181" t="s">
        <v>21244</v>
      </c>
      <c r="E2007" s="100"/>
      <c r="F2007" s="112" t="str">
        <f t="shared" si="1"/>
        <v>ALEXANDER ANTONIO CABRERA CALDERÓN </v>
      </c>
      <c r="G2007" s="100" t="s">
        <v>21245</v>
      </c>
      <c r="H2007" s="190"/>
      <c r="I2007" s="27"/>
      <c r="J2007" s="189" t="s">
        <v>14</v>
      </c>
      <c r="K2007" s="28"/>
    </row>
    <row r="2008" ht="22.5" customHeight="1">
      <c r="A2008" s="147">
        <v>46198.0</v>
      </c>
      <c r="B2008" s="46"/>
      <c r="C2008" s="44"/>
      <c r="D2008" s="181" t="s">
        <v>35377</v>
      </c>
      <c r="E2008" s="100"/>
      <c r="F2008" s="112" t="str">
        <f t="shared" si="1"/>
        <v>NOEMÍ AYELÉN GALINDO APROSIO </v>
      </c>
      <c r="G2008" s="100" t="s">
        <v>35378</v>
      </c>
      <c r="H2008" s="190"/>
      <c r="I2008" s="27"/>
      <c r="J2008" s="189" t="s">
        <v>14</v>
      </c>
      <c r="K2008" s="28"/>
    </row>
    <row r="2009" ht="22.5" customHeight="1">
      <c r="A2009" s="147">
        <v>46198.0</v>
      </c>
      <c r="B2009" s="46"/>
      <c r="C2009" s="44"/>
      <c r="D2009" s="181" t="s">
        <v>35379</v>
      </c>
      <c r="E2009" s="100"/>
      <c r="F2009" s="112" t="str">
        <f t="shared" si="1"/>
        <v>CRISTIAN ALEJANDRO ROJAS SÁNCHEZ </v>
      </c>
      <c r="G2009" s="100" t="s">
        <v>35380</v>
      </c>
      <c r="H2009" s="190"/>
      <c r="I2009" s="27"/>
      <c r="J2009" s="191" t="s">
        <v>14</v>
      </c>
      <c r="K2009" s="28"/>
    </row>
    <row r="2010" ht="22.5" customHeight="1">
      <c r="A2010" s="147">
        <v>46198.0</v>
      </c>
      <c r="B2010" s="46"/>
      <c r="C2010" s="44"/>
      <c r="D2010" s="181" t="s">
        <v>35381</v>
      </c>
      <c r="E2010" s="100"/>
      <c r="F2010" s="112" t="str">
        <f t="shared" si="1"/>
        <v>FERNANDA JOHANSEN SÁEZ </v>
      </c>
      <c r="G2010" s="100" t="s">
        <v>35382</v>
      </c>
      <c r="H2010" s="190"/>
      <c r="I2010" s="27"/>
      <c r="J2010" s="191" t="s">
        <v>14</v>
      </c>
      <c r="K2010" s="28"/>
    </row>
    <row r="2011" ht="22.5" customHeight="1">
      <c r="A2011" s="147">
        <v>46198.0</v>
      </c>
      <c r="B2011" s="46"/>
      <c r="C2011" s="44" t="s">
        <v>1569</v>
      </c>
      <c r="D2011" s="181" t="s">
        <v>35383</v>
      </c>
      <c r="E2011" s="100"/>
      <c r="F2011" s="112" t="str">
        <f t="shared" si="1"/>
        <v>RAÚL ALEX MEZA ZAMBRANO </v>
      </c>
      <c r="G2011" s="100" t="s">
        <v>35384</v>
      </c>
      <c r="H2011" s="190"/>
      <c r="I2011" s="27"/>
      <c r="J2011" s="189" t="s">
        <v>21</v>
      </c>
      <c r="K2011" s="28"/>
    </row>
    <row r="2012" ht="22.5" customHeight="1">
      <c r="A2012" s="147">
        <v>46198.0</v>
      </c>
      <c r="B2012" s="46"/>
      <c r="C2012" s="44"/>
      <c r="D2012" s="181" t="s">
        <v>35385</v>
      </c>
      <c r="E2012" s="100"/>
      <c r="F2012" s="112" t="str">
        <f t="shared" si="1"/>
        <v>NATHALIE ALEXANDRA FLORES TAPIA </v>
      </c>
      <c r="G2012" s="100" t="s">
        <v>35386</v>
      </c>
      <c r="H2012" s="190"/>
      <c r="I2012" s="27"/>
      <c r="J2012" s="191" t="s">
        <v>14</v>
      </c>
      <c r="K2012" s="28"/>
    </row>
    <row r="2013" ht="22.5" customHeight="1">
      <c r="A2013" s="147">
        <v>46198.0</v>
      </c>
      <c r="B2013" s="46"/>
      <c r="C2013" s="44"/>
      <c r="D2013" s="181" t="s">
        <v>35387</v>
      </c>
      <c r="E2013" s="100"/>
      <c r="F2013" s="112" t="str">
        <f t="shared" si="1"/>
        <v>ÍTALO LUIS VILLARROEL CAVERO </v>
      </c>
      <c r="G2013" s="100" t="s">
        <v>14411</v>
      </c>
      <c r="H2013" s="190"/>
      <c r="I2013" s="27"/>
      <c r="J2013" s="191" t="s">
        <v>17</v>
      </c>
      <c r="K2013" s="28"/>
    </row>
    <row r="2014" ht="22.5" customHeight="1">
      <c r="A2014" s="147">
        <v>46198.0</v>
      </c>
      <c r="B2014" s="46"/>
      <c r="C2014" s="44" t="s">
        <v>122</v>
      </c>
      <c r="D2014" s="181" t="s">
        <v>35388</v>
      </c>
      <c r="E2014" s="100"/>
      <c r="F2014" s="112" t="str">
        <f t="shared" si="1"/>
        <v>NICOLÁS ALEXANDER VILCHES MALDONADO </v>
      </c>
      <c r="G2014" s="100" t="s">
        <v>35389</v>
      </c>
      <c r="H2014" s="190"/>
      <c r="I2014" s="27"/>
      <c r="J2014" s="189" t="s">
        <v>26</v>
      </c>
      <c r="K2014" s="28"/>
    </row>
    <row r="2015" ht="22.5" customHeight="1">
      <c r="A2015" s="147">
        <v>46198.0</v>
      </c>
      <c r="B2015" s="46"/>
      <c r="C2015" s="44"/>
      <c r="D2015" s="181" t="s">
        <v>35390</v>
      </c>
      <c r="E2015" s="100"/>
      <c r="F2015" s="112" t="str">
        <f t="shared" si="1"/>
        <v>DANIEL ANDRÉS PIZARRO ZAMBRANO </v>
      </c>
      <c r="G2015" s="100" t="s">
        <v>35391</v>
      </c>
      <c r="H2015" s="190"/>
      <c r="I2015" s="27"/>
      <c r="J2015" s="191" t="s">
        <v>14</v>
      </c>
      <c r="K2015" s="28"/>
    </row>
    <row r="2016" ht="22.5" customHeight="1">
      <c r="A2016" s="147">
        <v>46198.0</v>
      </c>
      <c r="B2016" s="46"/>
      <c r="C2016" s="44"/>
      <c r="D2016" s="181" t="s">
        <v>35392</v>
      </c>
      <c r="E2016" s="100"/>
      <c r="F2016" s="112" t="str">
        <f t="shared" si="1"/>
        <v>JOCELYN ANDREA GONZÁLEZ FERNÁNDEZ </v>
      </c>
      <c r="G2016" s="100" t="s">
        <v>35393</v>
      </c>
      <c r="H2016" s="190"/>
      <c r="I2016" s="27"/>
      <c r="J2016" s="189" t="s">
        <v>14</v>
      </c>
      <c r="K2016" s="28"/>
    </row>
    <row r="2017" ht="22.5" customHeight="1">
      <c r="A2017" s="147">
        <v>46198.0</v>
      </c>
      <c r="B2017" s="46"/>
      <c r="C2017" s="44"/>
      <c r="D2017" s="181" t="s">
        <v>35394</v>
      </c>
      <c r="E2017" s="100"/>
      <c r="F2017" s="112" t="str">
        <f t="shared" si="1"/>
        <v>ELKJAER ANDER MALTRAIN NÚÑEZ </v>
      </c>
      <c r="G2017" s="100" t="s">
        <v>35395</v>
      </c>
      <c r="H2017" s="190"/>
      <c r="I2017" s="27"/>
      <c r="J2017" s="189" t="s">
        <v>14</v>
      </c>
      <c r="K2017" s="28"/>
    </row>
    <row r="2018" ht="22.5" customHeight="1">
      <c r="A2018" s="147">
        <v>46198.0</v>
      </c>
      <c r="B2018" s="15"/>
      <c r="C2018" s="44"/>
      <c r="D2018" s="181" t="s">
        <v>35396</v>
      </c>
      <c r="E2018" s="100"/>
      <c r="F2018" s="112" t="str">
        <f t="shared" si="1"/>
        <v>LINA MARCELA DIAZ AGUIRRE </v>
      </c>
      <c r="G2018" s="100" t="s">
        <v>35397</v>
      </c>
      <c r="H2018" s="190"/>
      <c r="I2018" s="27"/>
      <c r="J2018" s="191" t="s">
        <v>14</v>
      </c>
      <c r="K2018" s="28"/>
    </row>
    <row r="2019" ht="22.5" customHeight="1">
      <c r="A2019" s="147">
        <v>46198.0</v>
      </c>
      <c r="B2019" s="15"/>
      <c r="C2019" s="44"/>
      <c r="D2019" s="181" t="s">
        <v>35398</v>
      </c>
      <c r="E2019" s="100"/>
      <c r="F2019" s="112" t="str">
        <f t="shared" si="1"/>
        <v>BÁRBARA NATALIA ARIAS VEGA </v>
      </c>
      <c r="G2019" s="100" t="s">
        <v>35399</v>
      </c>
      <c r="H2019" s="190"/>
      <c r="I2019" s="27"/>
      <c r="J2019" s="191" t="s">
        <v>14</v>
      </c>
      <c r="K2019" s="28"/>
    </row>
    <row r="2020" ht="22.5" customHeight="1">
      <c r="A2020" s="147">
        <v>46198.0</v>
      </c>
      <c r="B2020" s="15"/>
      <c r="C2020" s="44"/>
      <c r="D2020" s="181" t="s">
        <v>35400</v>
      </c>
      <c r="E2020" s="100"/>
      <c r="F2020" s="112" t="str">
        <f t="shared" si="1"/>
        <v>SHENOA ARANTZAZU BRAGAZZI SOTO </v>
      </c>
      <c r="G2020" s="100" t="s">
        <v>35401</v>
      </c>
      <c r="H2020" s="190"/>
      <c r="I2020" s="27"/>
      <c r="J2020" s="191" t="s">
        <v>14</v>
      </c>
      <c r="K2020" s="28"/>
    </row>
    <row r="2021" ht="22.5" customHeight="1">
      <c r="A2021" s="147">
        <v>46198.0</v>
      </c>
      <c r="B2021" s="15">
        <v>46185.0</v>
      </c>
      <c r="C2021" s="44">
        <v>44562.0</v>
      </c>
      <c r="D2021" s="181" t="s">
        <v>35402</v>
      </c>
      <c r="E2021" s="100"/>
      <c r="F2021" s="112" t="str">
        <f t="shared" si="1"/>
        <v>JAIME FLORENTINO ERAZO NAVARRO </v>
      </c>
      <c r="G2021" s="100" t="s">
        <v>35403</v>
      </c>
      <c r="H2021" s="190"/>
      <c r="I2021" s="27"/>
      <c r="J2021" s="189" t="s">
        <v>17</v>
      </c>
      <c r="K2021" s="28"/>
    </row>
    <row r="2022" ht="22.5" customHeight="1">
      <c r="A2022" s="147">
        <v>46198.0</v>
      </c>
      <c r="B2022" s="15">
        <v>46185.0</v>
      </c>
      <c r="C2022" s="44">
        <v>43435.0</v>
      </c>
      <c r="D2022" s="181" t="s">
        <v>35404</v>
      </c>
      <c r="E2022" s="100"/>
      <c r="F2022" s="112" t="str">
        <f t="shared" si="1"/>
        <v>VALESKA ANDAUR ARRIAGADA </v>
      </c>
      <c r="G2022" s="100" t="s">
        <v>35405</v>
      </c>
      <c r="H2022" s="190"/>
      <c r="I2022" s="27"/>
      <c r="J2022" s="189" t="s">
        <v>17</v>
      </c>
      <c r="K2022" s="28"/>
    </row>
    <row r="2023" ht="22.5" customHeight="1">
      <c r="A2023" s="147">
        <v>46198.0</v>
      </c>
      <c r="B2023" s="15">
        <v>46185.0</v>
      </c>
      <c r="C2023" s="44">
        <v>43252.0</v>
      </c>
      <c r="D2023" s="181" t="s">
        <v>35406</v>
      </c>
      <c r="E2023" s="100"/>
      <c r="F2023" s="112" t="str">
        <f t="shared" si="1"/>
        <v>FERNANDO PATRICIO CARRILLO MORALES </v>
      </c>
      <c r="G2023" s="100" t="s">
        <v>35407</v>
      </c>
      <c r="H2023" s="190"/>
      <c r="I2023" s="27"/>
      <c r="J2023" s="189" t="s">
        <v>17</v>
      </c>
      <c r="K2023" s="28"/>
    </row>
    <row r="2024" ht="22.5" customHeight="1">
      <c r="A2024" s="147">
        <v>46198.0</v>
      </c>
      <c r="B2024" s="15">
        <v>46185.0</v>
      </c>
      <c r="C2024" s="44">
        <v>45839.0</v>
      </c>
      <c r="D2024" s="181" t="s">
        <v>35408</v>
      </c>
      <c r="E2024" s="100"/>
      <c r="F2024" s="112" t="str">
        <f t="shared" si="1"/>
        <v>VIOLETA VALERIA VILLARROEL AHUMADA </v>
      </c>
      <c r="G2024" s="100" t="s">
        <v>35409</v>
      </c>
      <c r="H2024" s="190"/>
      <c r="I2024" s="27"/>
      <c r="J2024" s="189" t="s">
        <v>17</v>
      </c>
      <c r="K2024" s="28"/>
    </row>
    <row r="2025" ht="22.5" customHeight="1">
      <c r="A2025" s="147">
        <v>46198.0</v>
      </c>
      <c r="B2025" s="15">
        <v>46188.0</v>
      </c>
      <c r="C2025" s="44">
        <v>45139.0</v>
      </c>
      <c r="D2025" s="181" t="s">
        <v>35410</v>
      </c>
      <c r="E2025" s="100"/>
      <c r="F2025" s="112" t="str">
        <f t="shared" si="1"/>
        <v>VÍCTOR ACLICIO PALMA ALFARO </v>
      </c>
      <c r="G2025" s="100" t="s">
        <v>9176</v>
      </c>
      <c r="H2025" s="190"/>
      <c r="I2025" s="27"/>
      <c r="J2025" s="189" t="s">
        <v>17</v>
      </c>
      <c r="K2025" s="28"/>
    </row>
    <row r="2026" ht="22.5" customHeight="1">
      <c r="A2026" s="147">
        <v>46198.0</v>
      </c>
      <c r="B2026" s="15">
        <v>46188.0</v>
      </c>
      <c r="C2026" s="44">
        <v>43739.0</v>
      </c>
      <c r="D2026" s="181" t="s">
        <v>35411</v>
      </c>
      <c r="E2026" s="100"/>
      <c r="F2026" s="112" t="str">
        <f t="shared" si="1"/>
        <v>ADRIÁN NORMAN CASTILLO CEA </v>
      </c>
      <c r="G2026" s="100" t="s">
        <v>35412</v>
      </c>
      <c r="H2026" s="190"/>
      <c r="I2026" s="27"/>
      <c r="J2026" s="189" t="s">
        <v>17</v>
      </c>
      <c r="K2026" s="28"/>
    </row>
    <row r="2027" ht="22.5" customHeight="1">
      <c r="A2027" s="147">
        <v>46198.0</v>
      </c>
      <c r="B2027" s="15"/>
      <c r="C2027" s="44"/>
      <c r="D2027" s="181" t="s">
        <v>35413</v>
      </c>
      <c r="E2027" s="100"/>
      <c r="F2027" s="112" t="str">
        <f t="shared" si="1"/>
        <v>CARMEN DE LAS MERCEDES OPAZO CUADROS </v>
      </c>
      <c r="G2027" s="100" t="s">
        <v>35414</v>
      </c>
      <c r="H2027" s="190"/>
      <c r="I2027" s="27"/>
      <c r="J2027" s="191"/>
      <c r="K2027" s="28"/>
    </row>
    <row r="2028" ht="22.5" customHeight="1">
      <c r="A2028" s="147">
        <v>46198.0</v>
      </c>
      <c r="B2028" s="15">
        <v>46190.0</v>
      </c>
      <c r="C2028" s="44">
        <v>45323.0</v>
      </c>
      <c r="D2028" s="181" t="s">
        <v>35415</v>
      </c>
      <c r="E2028" s="100"/>
      <c r="F2028" s="112" t="str">
        <f t="shared" si="1"/>
        <v>GIANLUCAS OSIRIS GALINDO CÁCERES </v>
      </c>
      <c r="G2028" s="100" t="s">
        <v>35416</v>
      </c>
      <c r="H2028" s="190"/>
      <c r="I2028" s="27"/>
      <c r="J2028" s="189" t="s">
        <v>17</v>
      </c>
      <c r="K2028" s="28"/>
    </row>
    <row r="2029" ht="22.5" customHeight="1">
      <c r="A2029" s="147">
        <v>46198.0</v>
      </c>
      <c r="B2029" s="46"/>
      <c r="C2029" s="44" t="s">
        <v>106</v>
      </c>
      <c r="D2029" s="181" t="s">
        <v>35417</v>
      </c>
      <c r="E2029" s="100"/>
      <c r="F2029" s="112" t="str">
        <f t="shared" si="1"/>
        <v>SANTIAGO EDUARDO TRUGEDA PAIS </v>
      </c>
      <c r="G2029" s="100" t="s">
        <v>11950</v>
      </c>
      <c r="H2029" s="190"/>
      <c r="I2029" s="27"/>
      <c r="J2029" s="189" t="s">
        <v>26</v>
      </c>
      <c r="K2029" s="28"/>
    </row>
    <row r="2030" ht="22.5" customHeight="1">
      <c r="A2030" s="147">
        <v>46198.0</v>
      </c>
      <c r="B2030" s="15">
        <v>46190.0</v>
      </c>
      <c r="C2030" s="44">
        <v>43831.0</v>
      </c>
      <c r="D2030" s="181" t="s">
        <v>35418</v>
      </c>
      <c r="E2030" s="100"/>
      <c r="F2030" s="112" t="str">
        <f t="shared" si="1"/>
        <v>MAGALY DEL CARMEN YÁÑEZ MOYA </v>
      </c>
      <c r="G2030" s="100" t="s">
        <v>35419</v>
      </c>
      <c r="H2030" s="190"/>
      <c r="I2030" s="27"/>
      <c r="J2030" s="189" t="s">
        <v>17</v>
      </c>
      <c r="K2030" s="28"/>
    </row>
    <row r="2031" ht="22.5" customHeight="1">
      <c r="A2031" s="147">
        <v>46198.0</v>
      </c>
      <c r="B2031" s="15"/>
      <c r="C2031" s="44" t="s">
        <v>888</v>
      </c>
      <c r="D2031" s="181" t="s">
        <v>35420</v>
      </c>
      <c r="E2031" s="100"/>
      <c r="F2031" s="112" t="str">
        <f t="shared" si="1"/>
        <v>CLAUDIO AGUSTÍN MORALES NORAMBUENA </v>
      </c>
      <c r="G2031" s="100" t="s">
        <v>18807</v>
      </c>
      <c r="H2031" s="190"/>
      <c r="I2031" s="27"/>
      <c r="J2031" s="189" t="s">
        <v>26</v>
      </c>
      <c r="K2031" s="28"/>
    </row>
    <row r="2032" ht="22.5" customHeight="1">
      <c r="A2032" s="147">
        <v>46198.0</v>
      </c>
      <c r="B2032" s="15"/>
      <c r="C2032" s="44"/>
      <c r="D2032" s="181" t="s">
        <v>32499</v>
      </c>
      <c r="E2032" s="100"/>
      <c r="F2032" s="112" t="str">
        <f t="shared" si="1"/>
        <v>GIERLLA NYLLA SCHIAPPACASSI PIZARRO </v>
      </c>
      <c r="G2032" s="100" t="s">
        <v>3515</v>
      </c>
      <c r="H2032" s="190"/>
      <c r="I2032" s="27"/>
      <c r="J2032" s="191"/>
      <c r="K2032" s="28"/>
    </row>
    <row r="2033" ht="22.5" customHeight="1">
      <c r="A2033" s="147">
        <v>46198.0</v>
      </c>
      <c r="B2033" s="15"/>
      <c r="C2033" s="44"/>
      <c r="D2033" s="181" t="s">
        <v>35421</v>
      </c>
      <c r="E2033" s="100"/>
      <c r="F2033" s="112" t="str">
        <f t="shared" si="1"/>
        <v>JUAN ANTONIO BASÁEZ ROBLES </v>
      </c>
      <c r="G2033" s="100" t="s">
        <v>35422</v>
      </c>
      <c r="H2033" s="190"/>
      <c r="I2033" s="27"/>
      <c r="J2033" s="191" t="s">
        <v>14</v>
      </c>
      <c r="K2033" s="28"/>
    </row>
    <row r="2034" ht="22.5" customHeight="1">
      <c r="A2034" s="147">
        <v>46198.0</v>
      </c>
      <c r="B2034" s="46"/>
      <c r="C2034" s="44"/>
      <c r="D2034" s="181" t="s">
        <v>35423</v>
      </c>
      <c r="E2034" s="100"/>
      <c r="F2034" s="112" t="str">
        <f t="shared" si="1"/>
        <v>SEBASTIAN AGUSTIN RUZ MONDACA </v>
      </c>
      <c r="G2034" s="100" t="s">
        <v>35424</v>
      </c>
      <c r="H2034" s="190"/>
      <c r="I2034" s="27"/>
      <c r="J2034" s="191" t="s">
        <v>14</v>
      </c>
      <c r="K2034" s="28"/>
    </row>
    <row r="2035" ht="22.5" customHeight="1">
      <c r="A2035" s="147">
        <v>46198.0</v>
      </c>
      <c r="B2035" s="15">
        <v>46191.0</v>
      </c>
      <c r="C2035" s="44">
        <v>45474.0</v>
      </c>
      <c r="D2035" s="181" t="s">
        <v>35425</v>
      </c>
      <c r="E2035" s="100"/>
      <c r="F2035" s="112" t="str">
        <f t="shared" si="1"/>
        <v>ALDO ENRIQUE ARO ROJAS </v>
      </c>
      <c r="G2035" s="100" t="s">
        <v>35426</v>
      </c>
      <c r="H2035" s="190"/>
      <c r="I2035" s="27"/>
      <c r="J2035" s="189" t="s">
        <v>17</v>
      </c>
      <c r="K2035" s="28"/>
    </row>
    <row r="2036" ht="22.5" customHeight="1">
      <c r="A2036" s="147">
        <v>46199.0</v>
      </c>
      <c r="B2036" s="15"/>
      <c r="C2036" s="46" t="s">
        <v>27419</v>
      </c>
      <c r="D2036" s="181" t="s">
        <v>35427</v>
      </c>
      <c r="E2036" s="100"/>
      <c r="F2036" s="112" t="str">
        <f t="shared" si="1"/>
        <v>MAURICIO ALFREDO GONZÁLEZ ADONIS </v>
      </c>
      <c r="G2036" s="100" t="s">
        <v>35428</v>
      </c>
      <c r="H2036" s="190"/>
      <c r="I2036" s="27"/>
      <c r="J2036" s="189" t="s">
        <v>21</v>
      </c>
      <c r="K2036" s="28"/>
    </row>
    <row r="2037" ht="22.5" customHeight="1">
      <c r="A2037" s="147">
        <v>46199.0</v>
      </c>
      <c r="B2037" s="15"/>
      <c r="C2037" s="44"/>
      <c r="D2037" s="181" t="s">
        <v>35429</v>
      </c>
      <c r="E2037" s="100"/>
      <c r="F2037" s="112" t="str">
        <f t="shared" si="1"/>
        <v>ESTEBAN IGNACIO CALQUÍN VILLALOBOS </v>
      </c>
      <c r="G2037" s="100" t="s">
        <v>35430</v>
      </c>
      <c r="H2037" s="190"/>
      <c r="I2037" s="27"/>
      <c r="J2037" s="191" t="s">
        <v>14</v>
      </c>
      <c r="K2037" s="28"/>
    </row>
    <row r="2038" ht="22.5" customHeight="1">
      <c r="A2038" s="147">
        <v>46199.0</v>
      </c>
      <c r="B2038" s="15">
        <v>46132.0</v>
      </c>
      <c r="C2038" s="44">
        <v>44593.0</v>
      </c>
      <c r="D2038" s="181" t="s">
        <v>29686</v>
      </c>
      <c r="E2038" s="100"/>
      <c r="F2038" s="112" t="str">
        <f t="shared" si="1"/>
        <v>CLAUDIO ANDRES ARAYA PEREZ </v>
      </c>
      <c r="G2038" s="100" t="s">
        <v>20122</v>
      </c>
      <c r="H2038" s="190"/>
      <c r="I2038" s="27"/>
      <c r="J2038" s="189" t="s">
        <v>17</v>
      </c>
      <c r="K2038" s="28"/>
    </row>
    <row r="2039" ht="22.5" customHeight="1">
      <c r="A2039" s="147">
        <v>46199.0</v>
      </c>
      <c r="B2039" s="15">
        <v>46142.0</v>
      </c>
      <c r="C2039" s="44">
        <v>42887.0</v>
      </c>
      <c r="D2039" s="181" t="s">
        <v>35431</v>
      </c>
      <c r="E2039" s="100"/>
      <c r="F2039" s="112" t="str">
        <f t="shared" si="1"/>
        <v>RICARDO HERIBERTO BARCELO LATTU </v>
      </c>
      <c r="G2039" s="100" t="s">
        <v>35432</v>
      </c>
      <c r="H2039" s="190"/>
      <c r="I2039" s="27"/>
      <c r="J2039" s="189" t="s">
        <v>17</v>
      </c>
      <c r="K2039" s="28"/>
    </row>
    <row r="2040" ht="22.5" customHeight="1">
      <c r="A2040" s="147">
        <v>46199.0</v>
      </c>
      <c r="B2040" s="15">
        <v>46160.0</v>
      </c>
      <c r="C2040" s="44">
        <v>45474.0</v>
      </c>
      <c r="D2040" s="181" t="s">
        <v>35433</v>
      </c>
      <c r="E2040" s="100"/>
      <c r="F2040" s="112" t="str">
        <f t="shared" si="1"/>
        <v>MARIO GUILLERMO LINEROS HORMAZABAL </v>
      </c>
      <c r="G2040" s="100" t="s">
        <v>35434</v>
      </c>
      <c r="H2040" s="190"/>
      <c r="I2040" s="27"/>
      <c r="J2040" s="189" t="s">
        <v>17</v>
      </c>
      <c r="K2040" s="28"/>
    </row>
    <row r="2041" ht="22.5" customHeight="1">
      <c r="A2041" s="147">
        <v>46199.0</v>
      </c>
      <c r="B2041" s="15">
        <v>46168.0</v>
      </c>
      <c r="C2041" s="44">
        <v>44621.0</v>
      </c>
      <c r="D2041" s="181" t="s">
        <v>35435</v>
      </c>
      <c r="E2041" s="100"/>
      <c r="F2041" s="112" t="str">
        <f t="shared" si="1"/>
        <v>SILVIA REBECA GATICA JORQUERA </v>
      </c>
      <c r="G2041" s="100" t="s">
        <v>35436</v>
      </c>
      <c r="H2041" s="190"/>
      <c r="I2041" s="27"/>
      <c r="J2041" s="189" t="s">
        <v>17</v>
      </c>
      <c r="K2041" s="28"/>
    </row>
    <row r="2042" ht="22.5" customHeight="1">
      <c r="A2042" s="147">
        <v>46199.0</v>
      </c>
      <c r="B2042" s="15">
        <v>46170.0</v>
      </c>
      <c r="C2042" s="44">
        <v>43617.0</v>
      </c>
      <c r="D2042" s="181" t="s">
        <v>35437</v>
      </c>
      <c r="E2042" s="100"/>
      <c r="F2042" s="112" t="str">
        <f t="shared" si="1"/>
        <v>RAQUEL DEL PILAR REYES NAVARRETE </v>
      </c>
      <c r="G2042" s="100" t="s">
        <v>35438</v>
      </c>
      <c r="H2042" s="190"/>
      <c r="I2042" s="27"/>
      <c r="J2042" s="189" t="s">
        <v>17</v>
      </c>
      <c r="K2042" s="28"/>
    </row>
    <row r="2043" ht="22.5" customHeight="1">
      <c r="A2043" s="147">
        <v>46199.0</v>
      </c>
      <c r="B2043" s="15">
        <v>46176.0</v>
      </c>
      <c r="C2043" s="44">
        <v>44805.0</v>
      </c>
      <c r="D2043" s="181" t="s">
        <v>35439</v>
      </c>
      <c r="E2043" s="100"/>
      <c r="F2043" s="112" t="str">
        <f t="shared" si="1"/>
        <v>CHRISTIAN FERNANDO CASTRO MARTINEZ </v>
      </c>
      <c r="G2043" s="100" t="s">
        <v>35440</v>
      </c>
      <c r="H2043" s="190"/>
      <c r="I2043" s="27"/>
      <c r="J2043" s="189" t="s">
        <v>17</v>
      </c>
      <c r="K2043" s="28"/>
    </row>
    <row r="2044" ht="22.5" customHeight="1">
      <c r="A2044" s="147">
        <v>46199.0</v>
      </c>
      <c r="B2044" s="15">
        <v>46176.0</v>
      </c>
      <c r="C2044" s="44">
        <v>44621.0</v>
      </c>
      <c r="D2044" s="181" t="s">
        <v>35441</v>
      </c>
      <c r="E2044" s="100"/>
      <c r="F2044" s="112" t="str">
        <f t="shared" si="1"/>
        <v>GERARDO ANDRES SALINAS DONOSO </v>
      </c>
      <c r="G2044" s="100" t="s">
        <v>35442</v>
      </c>
      <c r="H2044" s="190"/>
      <c r="I2044" s="27"/>
      <c r="J2044" s="189" t="s">
        <v>17</v>
      </c>
      <c r="K2044" s="28"/>
    </row>
    <row r="2045" ht="22.5" customHeight="1">
      <c r="A2045" s="147">
        <v>46199.0</v>
      </c>
      <c r="B2045" s="15">
        <v>46182.0</v>
      </c>
      <c r="C2045" s="44">
        <v>44197.0</v>
      </c>
      <c r="D2045" s="181" t="s">
        <v>35443</v>
      </c>
      <c r="E2045" s="100"/>
      <c r="F2045" s="112" t="str">
        <f t="shared" si="1"/>
        <v>KEVIN ABDÓN ROZAS ÁVILA </v>
      </c>
      <c r="G2045" s="100" t="s">
        <v>35444</v>
      </c>
      <c r="H2045" s="190"/>
      <c r="I2045" s="27"/>
      <c r="J2045" s="189" t="s">
        <v>17</v>
      </c>
      <c r="K2045" s="28"/>
    </row>
    <row r="2046" ht="22.5" customHeight="1">
      <c r="A2046" s="147">
        <v>46199.0</v>
      </c>
      <c r="B2046" s="15">
        <v>46182.0</v>
      </c>
      <c r="C2046" s="44">
        <v>45839.0</v>
      </c>
      <c r="D2046" s="181" t="s">
        <v>35445</v>
      </c>
      <c r="E2046" s="100"/>
      <c r="F2046" s="112" t="str">
        <f t="shared" si="1"/>
        <v>MIGUEL SANTOS ALFARO MADARIAGA </v>
      </c>
      <c r="G2046" s="100" t="s">
        <v>35446</v>
      </c>
      <c r="H2046" s="190"/>
      <c r="I2046" s="27"/>
      <c r="J2046" s="189" t="s">
        <v>17</v>
      </c>
      <c r="K2046" s="28"/>
    </row>
    <row r="2047" ht="22.5" customHeight="1">
      <c r="A2047" s="147">
        <v>46199.0</v>
      </c>
      <c r="B2047" s="15">
        <v>46183.0</v>
      </c>
      <c r="C2047" s="44">
        <v>45078.0</v>
      </c>
      <c r="D2047" s="181" t="s">
        <v>35447</v>
      </c>
      <c r="E2047" s="100"/>
      <c r="F2047" s="112" t="str">
        <f t="shared" si="1"/>
        <v>LUIS BERNARDO SEGOVIA CAMUS </v>
      </c>
      <c r="G2047" s="100" t="s">
        <v>35448</v>
      </c>
      <c r="H2047" s="190"/>
      <c r="I2047" s="27"/>
      <c r="J2047" s="189" t="s">
        <v>17</v>
      </c>
      <c r="K2047" s="28"/>
    </row>
    <row r="2048" ht="22.5" customHeight="1">
      <c r="A2048" s="147">
        <v>46199.0</v>
      </c>
      <c r="B2048" s="15">
        <v>46184.0</v>
      </c>
      <c r="C2048" s="44">
        <v>43831.0</v>
      </c>
      <c r="D2048" s="181" t="s">
        <v>35449</v>
      </c>
      <c r="E2048" s="100"/>
      <c r="F2048" s="112" t="str">
        <f t="shared" si="1"/>
        <v>YANITZA ANDREA PULGAR MOLINA </v>
      </c>
      <c r="G2048" s="100" t="s">
        <v>35450</v>
      </c>
      <c r="H2048" s="190"/>
      <c r="I2048" s="27"/>
      <c r="J2048" s="189" t="s">
        <v>17</v>
      </c>
      <c r="K2048" s="28"/>
    </row>
    <row r="2049" ht="22.5" customHeight="1">
      <c r="A2049" s="147">
        <v>46199.0</v>
      </c>
      <c r="B2049" s="15">
        <v>46184.0</v>
      </c>
      <c r="C2049" s="44">
        <v>45047.0</v>
      </c>
      <c r="D2049" s="181" t="s">
        <v>35451</v>
      </c>
      <c r="E2049" s="100"/>
      <c r="F2049" s="112" t="str">
        <f t="shared" si="1"/>
        <v>LUIS GUILLERMO LUCO GUEVARA </v>
      </c>
      <c r="G2049" s="100" t="s">
        <v>35452</v>
      </c>
      <c r="H2049" s="190"/>
      <c r="I2049" s="27"/>
      <c r="J2049" s="189" t="s">
        <v>17</v>
      </c>
      <c r="K2049" s="28"/>
    </row>
    <row r="2050" ht="22.5" customHeight="1">
      <c r="A2050" s="147">
        <v>46199.0</v>
      </c>
      <c r="B2050" s="15"/>
      <c r="C2050" s="44" t="s">
        <v>760</v>
      </c>
      <c r="D2050" s="181" t="s">
        <v>35453</v>
      </c>
      <c r="E2050" s="100"/>
      <c r="F2050" s="112" t="str">
        <f t="shared" si="1"/>
        <v>MARCELA DEL PILAR MARTÍNEZ CORREA </v>
      </c>
      <c r="G2050" s="100" t="s">
        <v>35454</v>
      </c>
      <c r="H2050" s="190"/>
      <c r="I2050" s="27"/>
      <c r="J2050" s="189" t="s">
        <v>21</v>
      </c>
      <c r="K2050" s="28"/>
    </row>
    <row r="2051" ht="22.5" customHeight="1">
      <c r="A2051" s="147">
        <v>46199.0</v>
      </c>
      <c r="B2051" s="15"/>
      <c r="C2051" s="44"/>
      <c r="D2051" s="181" t="s">
        <v>35455</v>
      </c>
      <c r="E2051" s="100"/>
      <c r="F2051" s="112" t="str">
        <f t="shared" si="1"/>
        <v>ANAÍS MILLARAY ESPINOZA PINO </v>
      </c>
      <c r="G2051" s="100" t="s">
        <v>35456</v>
      </c>
      <c r="H2051" s="190"/>
      <c r="I2051" s="27"/>
      <c r="J2051" s="189" t="s">
        <v>14</v>
      </c>
      <c r="K2051" s="28"/>
    </row>
    <row r="2052" ht="22.5" customHeight="1">
      <c r="A2052" s="147">
        <v>46199.0</v>
      </c>
      <c r="B2052" s="15"/>
      <c r="C2052" s="44"/>
      <c r="D2052" s="181" t="s">
        <v>35457</v>
      </c>
      <c r="E2052" s="100"/>
      <c r="F2052" s="112" t="str">
        <f t="shared" si="1"/>
        <v>FABIÁN ALEXANDER ARAYA GUERRERO </v>
      </c>
      <c r="G2052" s="100" t="s">
        <v>35458</v>
      </c>
      <c r="H2052" s="190"/>
      <c r="I2052" s="27"/>
      <c r="J2052" s="189" t="s">
        <v>14</v>
      </c>
      <c r="K2052" s="28"/>
    </row>
    <row r="2053" ht="22.5" customHeight="1">
      <c r="A2053" s="147">
        <v>46199.0</v>
      </c>
      <c r="B2053" s="15"/>
      <c r="C2053" s="44"/>
      <c r="D2053" s="181" t="s">
        <v>35459</v>
      </c>
      <c r="E2053" s="100"/>
      <c r="F2053" s="112" t="str">
        <f t="shared" si="1"/>
        <v>MARÍA FERNANDA ILLANES ZÚÑIGA </v>
      </c>
      <c r="G2053" s="100" t="s">
        <v>35460</v>
      </c>
      <c r="H2053" s="190"/>
      <c r="I2053" s="27"/>
      <c r="J2053" s="189" t="s">
        <v>14</v>
      </c>
      <c r="K2053" s="28"/>
    </row>
    <row r="2054" ht="22.5" customHeight="1">
      <c r="A2054" s="147">
        <v>46199.0</v>
      </c>
      <c r="B2054" s="46"/>
      <c r="C2054" s="44"/>
      <c r="D2054" s="181" t="s">
        <v>35461</v>
      </c>
      <c r="E2054" s="100"/>
      <c r="F2054" s="112" t="str">
        <f t="shared" si="1"/>
        <v>FABRIZIO ANDRÉS RUBIO VARGAS </v>
      </c>
      <c r="G2054" s="100" t="s">
        <v>35462</v>
      </c>
      <c r="H2054" s="190"/>
      <c r="I2054" s="27"/>
      <c r="J2054" s="191"/>
      <c r="K2054" s="28"/>
    </row>
    <row r="2055" ht="22.5" customHeight="1">
      <c r="A2055" s="147">
        <v>46199.0</v>
      </c>
      <c r="B2055" s="15"/>
      <c r="C2055" s="44"/>
      <c r="D2055" s="181" t="s">
        <v>35463</v>
      </c>
      <c r="E2055" s="100"/>
      <c r="F2055" s="112" t="str">
        <f t="shared" si="1"/>
        <v>MAICOL BENJAMÍN VARGAS ORELLANA </v>
      </c>
      <c r="G2055" s="100" t="s">
        <v>35464</v>
      </c>
      <c r="H2055" s="190"/>
      <c r="I2055" s="27"/>
      <c r="J2055" s="191" t="s">
        <v>14</v>
      </c>
      <c r="K2055" s="28"/>
    </row>
    <row r="2056" ht="22.5" customHeight="1">
      <c r="A2056" s="147">
        <v>46199.0</v>
      </c>
      <c r="B2056" s="15"/>
      <c r="C2056" s="44"/>
      <c r="D2056" s="181" t="s">
        <v>35465</v>
      </c>
      <c r="E2056" s="100"/>
      <c r="F2056" s="112" t="str">
        <f t="shared" si="1"/>
        <v>SEBASTIAN ANDRES CONTRERAS HERRERA </v>
      </c>
      <c r="G2056" s="100" t="s">
        <v>35466</v>
      </c>
      <c r="H2056" s="190"/>
      <c r="I2056" s="27"/>
      <c r="J2056" s="189" t="s">
        <v>14</v>
      </c>
      <c r="K2056" s="28"/>
    </row>
    <row r="2057" ht="22.5" customHeight="1">
      <c r="A2057" s="147">
        <v>46199.0</v>
      </c>
      <c r="B2057" s="15"/>
      <c r="C2057" s="44"/>
      <c r="D2057" s="181" t="s">
        <v>35467</v>
      </c>
      <c r="E2057" s="100"/>
      <c r="F2057" s="112" t="str">
        <f t="shared" si="1"/>
        <v>PABLO ALEJANDRO TOLEDO PONCE </v>
      </c>
      <c r="G2057" s="100" t="s">
        <v>27695</v>
      </c>
      <c r="H2057" s="190"/>
      <c r="I2057" s="27"/>
      <c r="J2057" s="189" t="s">
        <v>14</v>
      </c>
      <c r="K2057" s="28"/>
    </row>
    <row r="2058" ht="22.5" customHeight="1">
      <c r="A2058" s="147">
        <v>46199.0</v>
      </c>
      <c r="B2058" s="15"/>
      <c r="C2058" s="46"/>
      <c r="D2058" s="181" t="s">
        <v>35468</v>
      </c>
      <c r="E2058" s="100"/>
      <c r="F2058" s="112" t="str">
        <f t="shared" si="1"/>
        <v>MIGUEL FRANCISCO VALENCIA TELLO </v>
      </c>
      <c r="G2058" s="100" t="s">
        <v>35469</v>
      </c>
      <c r="H2058" s="190"/>
      <c r="I2058" s="27"/>
      <c r="J2058" s="189" t="s">
        <v>14</v>
      </c>
      <c r="K2058" s="28"/>
    </row>
    <row r="2059" ht="22.5" customHeight="1">
      <c r="A2059" s="147">
        <v>46199.0</v>
      </c>
      <c r="B2059" s="15"/>
      <c r="C2059" s="44" t="s">
        <v>106</v>
      </c>
      <c r="D2059" s="181" t="s">
        <v>35470</v>
      </c>
      <c r="E2059" s="100"/>
      <c r="F2059" s="112" t="str">
        <f t="shared" si="1"/>
        <v>MAURICIO OSVALDO CORNEJO VALDES </v>
      </c>
      <c r="G2059" s="100" t="s">
        <v>35471</v>
      </c>
      <c r="H2059" s="190"/>
      <c r="I2059" s="27"/>
      <c r="J2059" s="189" t="s">
        <v>21</v>
      </c>
      <c r="K2059" s="28"/>
    </row>
    <row r="2060" ht="22.5" customHeight="1">
      <c r="A2060" s="147">
        <v>46199.0</v>
      </c>
      <c r="B2060" s="15"/>
      <c r="C2060" s="44" t="s">
        <v>122</v>
      </c>
      <c r="D2060" s="181" t="s">
        <v>35472</v>
      </c>
      <c r="E2060" s="100"/>
      <c r="F2060" s="112" t="str">
        <f t="shared" si="1"/>
        <v>RODRIGO GUSTAVO GARCIA JAMETT </v>
      </c>
      <c r="G2060" s="100" t="s">
        <v>35473</v>
      </c>
      <c r="H2060" s="190"/>
      <c r="I2060" s="27"/>
      <c r="J2060" s="189" t="s">
        <v>21</v>
      </c>
      <c r="K2060" s="28"/>
    </row>
    <row r="2061" ht="22.5" customHeight="1">
      <c r="A2061" s="147">
        <v>46199.0</v>
      </c>
      <c r="B2061" s="15"/>
      <c r="C2061" s="44" t="s">
        <v>228</v>
      </c>
      <c r="D2061" s="181" t="s">
        <v>35474</v>
      </c>
      <c r="E2061" s="100"/>
      <c r="F2061" s="112" t="str">
        <f t="shared" si="1"/>
        <v>JOSE ANTONIO VARGAS ZAMORA </v>
      </c>
      <c r="G2061" s="100" t="s">
        <v>35475</v>
      </c>
      <c r="H2061" s="190"/>
      <c r="I2061" s="27"/>
      <c r="J2061" s="189" t="s">
        <v>21</v>
      </c>
      <c r="K2061" s="28"/>
    </row>
    <row r="2062" ht="22.5" customHeight="1">
      <c r="A2062" s="147">
        <v>46199.0</v>
      </c>
      <c r="B2062" s="15"/>
      <c r="C2062" s="44" t="s">
        <v>6932</v>
      </c>
      <c r="D2062" s="181" t="s">
        <v>35476</v>
      </c>
      <c r="E2062" s="100"/>
      <c r="F2062" s="112" t="str">
        <f t="shared" si="1"/>
        <v>ARTURO ELIAS TAPIA AGUILAR </v>
      </c>
      <c r="G2062" s="100" t="s">
        <v>35477</v>
      </c>
      <c r="H2062" s="190"/>
      <c r="I2062" s="27"/>
      <c r="J2062" s="189" t="s">
        <v>26</v>
      </c>
      <c r="K2062" s="28"/>
    </row>
    <row r="2063" ht="22.5" customHeight="1">
      <c r="A2063" s="147">
        <v>46199.0</v>
      </c>
      <c r="B2063" s="15"/>
      <c r="C2063" s="44"/>
      <c r="D2063" s="181" t="s">
        <v>35478</v>
      </c>
      <c r="E2063" s="100"/>
      <c r="F2063" s="112" t="str">
        <f t="shared" si="1"/>
        <v>IGNACIO GUILLERMO BAEZ BRITO </v>
      </c>
      <c r="G2063" s="100" t="s">
        <v>35479</v>
      </c>
      <c r="H2063" s="190"/>
      <c r="I2063" s="27"/>
      <c r="J2063" s="191" t="s">
        <v>17</v>
      </c>
      <c r="K2063" s="28"/>
    </row>
    <row r="2064" ht="22.5" customHeight="1">
      <c r="A2064" s="147">
        <v>46199.0</v>
      </c>
      <c r="B2064" s="15"/>
      <c r="C2064" s="44"/>
      <c r="D2064" s="181" t="s">
        <v>35480</v>
      </c>
      <c r="E2064" s="100"/>
      <c r="F2064" s="112" t="str">
        <f t="shared" si="1"/>
        <v>FABIAN MARCELO SOTO CORTES </v>
      </c>
      <c r="G2064" s="100" t="s">
        <v>35481</v>
      </c>
      <c r="H2064" s="190"/>
      <c r="I2064" s="27"/>
      <c r="J2064" s="189" t="s">
        <v>14</v>
      </c>
      <c r="K2064" s="28"/>
    </row>
    <row r="2065" ht="22.5" customHeight="1">
      <c r="A2065" s="147">
        <v>46199.0</v>
      </c>
      <c r="B2065" s="15"/>
      <c r="C2065" s="44" t="s">
        <v>106</v>
      </c>
      <c r="D2065" s="181" t="s">
        <v>35482</v>
      </c>
      <c r="E2065" s="100"/>
      <c r="F2065" s="112" t="str">
        <f t="shared" si="1"/>
        <v>MARIO ALEX MUÑOZ MATUS </v>
      </c>
      <c r="G2065" s="100" t="s">
        <v>35483</v>
      </c>
      <c r="H2065" s="190"/>
      <c r="I2065" s="27"/>
      <c r="J2065" s="189" t="s">
        <v>21</v>
      </c>
      <c r="K2065" s="28"/>
    </row>
    <row r="2066" ht="22.5" customHeight="1">
      <c r="A2066" s="147">
        <v>46199.0</v>
      </c>
      <c r="B2066" s="15"/>
      <c r="C2066" s="44" t="s">
        <v>106</v>
      </c>
      <c r="D2066" s="181" t="s">
        <v>35484</v>
      </c>
      <c r="E2066" s="100"/>
      <c r="F2066" s="112" t="str">
        <f t="shared" si="1"/>
        <v>NICOLAS AUGUSTO VALDIVIA OLIVIA </v>
      </c>
      <c r="G2066" s="100" t="s">
        <v>35485</v>
      </c>
      <c r="H2066" s="190"/>
      <c r="I2066" s="27"/>
      <c r="J2066" s="189" t="s">
        <v>21</v>
      </c>
      <c r="K2066" s="28"/>
    </row>
    <row r="2067" ht="22.5" customHeight="1">
      <c r="A2067" s="147">
        <v>46199.0</v>
      </c>
      <c r="B2067" s="15"/>
      <c r="C2067" s="44">
        <v>45352.0</v>
      </c>
      <c r="D2067" s="181" t="s">
        <v>35486</v>
      </c>
      <c r="E2067" s="100"/>
      <c r="F2067" s="112" t="str">
        <f t="shared" si="1"/>
        <v>MANUEL HELIO CORONADO CORREA </v>
      </c>
      <c r="G2067" s="100" t="s">
        <v>14388</v>
      </c>
      <c r="H2067" s="39"/>
      <c r="I2067" s="27"/>
      <c r="J2067" s="189" t="s">
        <v>19</v>
      </c>
      <c r="K2067" s="28"/>
    </row>
    <row r="2068" ht="22.5" customHeight="1">
      <c r="A2068" s="147">
        <v>46199.0</v>
      </c>
      <c r="B2068" s="15"/>
      <c r="C2068" s="44"/>
      <c r="D2068" s="181" t="s">
        <v>22719</v>
      </c>
      <c r="E2068" s="100"/>
      <c r="F2068" s="112" t="str">
        <f t="shared" si="1"/>
        <v>KRISTEL DENISSE ORTIZ VALENZUELA </v>
      </c>
      <c r="G2068" s="100" t="s">
        <v>22720</v>
      </c>
      <c r="H2068" s="190"/>
      <c r="I2068" s="27"/>
      <c r="J2068" s="191" t="s">
        <v>14</v>
      </c>
      <c r="K2068" s="28"/>
    </row>
    <row r="2069" ht="22.5" customHeight="1">
      <c r="A2069" s="147">
        <v>46199.0</v>
      </c>
      <c r="B2069" s="15"/>
      <c r="C2069" s="44"/>
      <c r="D2069" s="181" t="s">
        <v>35487</v>
      </c>
      <c r="E2069" s="100"/>
      <c r="F2069" s="112" t="str">
        <f t="shared" si="1"/>
        <v>MACARENA SILVA CÁRCAMO </v>
      </c>
      <c r="G2069" s="100" t="s">
        <v>35488</v>
      </c>
      <c r="H2069" s="190"/>
      <c r="I2069" s="27"/>
      <c r="J2069" s="191" t="s">
        <v>14</v>
      </c>
      <c r="K2069" s="28"/>
    </row>
    <row r="2070" ht="22.5" customHeight="1">
      <c r="A2070" s="147">
        <v>46199.0</v>
      </c>
      <c r="B2070" s="15"/>
      <c r="C2070" s="44"/>
      <c r="D2070" s="181" t="s">
        <v>35489</v>
      </c>
      <c r="E2070" s="100"/>
      <c r="F2070" s="112" t="str">
        <f t="shared" si="1"/>
        <v>NICOLE ROMANÉ LABRA GUTIÉRREZ </v>
      </c>
      <c r="G2070" s="100" t="s">
        <v>35490</v>
      </c>
      <c r="H2070" s="190"/>
      <c r="I2070" s="27"/>
      <c r="J2070" s="191" t="s">
        <v>14</v>
      </c>
      <c r="K2070" s="28"/>
    </row>
    <row r="2071" ht="22.5" customHeight="1">
      <c r="A2071" s="147">
        <v>46199.0</v>
      </c>
      <c r="B2071" s="15"/>
      <c r="C2071" s="44"/>
      <c r="D2071" s="181" t="s">
        <v>35491</v>
      </c>
      <c r="E2071" s="100"/>
      <c r="F2071" s="112" t="str">
        <f t="shared" si="1"/>
        <v>YOSELYN DEL CARMEN FLORES GARRIDO </v>
      </c>
      <c r="G2071" s="100" t="s">
        <v>35492</v>
      </c>
      <c r="H2071" s="190"/>
      <c r="I2071" s="27"/>
      <c r="J2071" s="191" t="s">
        <v>14</v>
      </c>
      <c r="K2071" s="28"/>
    </row>
    <row r="2072" ht="22.5" customHeight="1">
      <c r="A2072" s="147">
        <v>46199.0</v>
      </c>
      <c r="B2072" s="15"/>
      <c r="C2072" s="44"/>
      <c r="D2072" s="181" t="s">
        <v>35493</v>
      </c>
      <c r="E2072" s="100"/>
      <c r="F2072" s="112" t="str">
        <f t="shared" si="1"/>
        <v>HARRY JASON ARCHER </v>
      </c>
      <c r="G2072" s="100" t="s">
        <v>35494</v>
      </c>
      <c r="H2072" s="190"/>
      <c r="I2072" s="27"/>
      <c r="J2072" s="191" t="s">
        <v>14</v>
      </c>
      <c r="K2072" s="28"/>
    </row>
    <row r="2073" ht="22.5" customHeight="1">
      <c r="A2073" s="147">
        <v>46199.0</v>
      </c>
      <c r="B2073" s="15"/>
      <c r="C2073" s="44"/>
      <c r="D2073" s="181" t="s">
        <v>35495</v>
      </c>
      <c r="E2073" s="100"/>
      <c r="F2073" s="112" t="str">
        <f t="shared" si="1"/>
        <v>MICHELLE CATALINA ARANCIBIA MATTA </v>
      </c>
      <c r="G2073" s="100" t="s">
        <v>35496</v>
      </c>
      <c r="H2073" s="190"/>
      <c r="I2073" s="27"/>
      <c r="J2073" s="191"/>
      <c r="K2073" s="28"/>
    </row>
    <row r="2074" ht="22.5" customHeight="1">
      <c r="A2074" s="147">
        <v>46199.0</v>
      </c>
      <c r="B2074" s="15"/>
      <c r="C2074" s="44"/>
      <c r="D2074" s="181" t="s">
        <v>35497</v>
      </c>
      <c r="E2074" s="100"/>
      <c r="F2074" s="112" t="str">
        <f t="shared" si="1"/>
        <v>ANGELO ANDRÉS MORA HURTADO </v>
      </c>
      <c r="G2074" s="100" t="s">
        <v>35498</v>
      </c>
      <c r="H2074" s="190"/>
      <c r="I2074" s="27"/>
      <c r="J2074" s="191" t="s">
        <v>14</v>
      </c>
      <c r="K2074" s="28"/>
    </row>
    <row r="2075" ht="22.5" customHeight="1">
      <c r="A2075" s="147">
        <v>46199.0</v>
      </c>
      <c r="B2075" s="15"/>
      <c r="C2075" s="44"/>
      <c r="D2075" s="181" t="s">
        <v>35499</v>
      </c>
      <c r="E2075" s="100"/>
      <c r="F2075" s="112" t="str">
        <f t="shared" si="1"/>
        <v>CAMILO RENÉ IBACACHE AHUMADA </v>
      </c>
      <c r="G2075" s="100" t="s">
        <v>35500</v>
      </c>
      <c r="H2075" s="190"/>
      <c r="I2075" s="27"/>
      <c r="J2075" s="191" t="s">
        <v>14</v>
      </c>
      <c r="K2075" s="28"/>
    </row>
    <row r="2076" ht="22.5" customHeight="1">
      <c r="A2076" s="147">
        <v>46199.0</v>
      </c>
      <c r="B2076" s="15"/>
      <c r="C2076" s="44"/>
      <c r="D2076" s="181" t="s">
        <v>35501</v>
      </c>
      <c r="E2076" s="100"/>
      <c r="F2076" s="112" t="str">
        <f t="shared" si="1"/>
        <v>PALOMA KATALINA FERNÁNDEZ SAN JUAN </v>
      </c>
      <c r="G2076" s="100" t="s">
        <v>35502</v>
      </c>
      <c r="H2076" s="190"/>
      <c r="I2076" s="27"/>
      <c r="J2076" s="191" t="s">
        <v>14</v>
      </c>
      <c r="K2076" s="28"/>
    </row>
    <row r="2077" ht="22.5" customHeight="1">
      <c r="A2077" s="147">
        <v>46199.0</v>
      </c>
      <c r="B2077" s="15"/>
      <c r="C2077" s="44"/>
      <c r="D2077" s="181" t="s">
        <v>35503</v>
      </c>
      <c r="E2077" s="100"/>
      <c r="F2077" s="112" t="str">
        <f t="shared" si="1"/>
        <v>OMAR ESTEBAN VALENZUELA FERNÁNDEZ </v>
      </c>
      <c r="G2077" s="100" t="s">
        <v>35504</v>
      </c>
      <c r="H2077" s="190"/>
      <c r="I2077" s="27"/>
      <c r="J2077" s="191" t="s">
        <v>17</v>
      </c>
      <c r="K2077" s="28"/>
    </row>
    <row r="2078" ht="22.5" customHeight="1">
      <c r="A2078" s="147">
        <v>46199.0</v>
      </c>
      <c r="B2078" s="15"/>
      <c r="C2078" s="44"/>
      <c r="D2078" s="181" t="s">
        <v>35505</v>
      </c>
      <c r="E2078" s="100"/>
      <c r="F2078" s="112" t="str">
        <f t="shared" si="1"/>
        <v>SARA ABIGAIL LEÓN ROJAS </v>
      </c>
      <c r="G2078" s="100" t="s">
        <v>35506</v>
      </c>
      <c r="H2078" s="190"/>
      <c r="I2078" s="27"/>
      <c r="J2078" s="191" t="s">
        <v>14</v>
      </c>
      <c r="K2078" s="28"/>
    </row>
    <row r="2079" ht="22.5" customHeight="1">
      <c r="A2079" s="147">
        <v>46199.0</v>
      </c>
      <c r="B2079" s="15"/>
      <c r="C2079" s="44"/>
      <c r="D2079" s="181" t="s">
        <v>24328</v>
      </c>
      <c r="E2079" s="100"/>
      <c r="F2079" s="112" t="str">
        <f t="shared" si="1"/>
        <v>ALMELYS DEL VALLE ROMERO DIAZ </v>
      </c>
      <c r="G2079" s="100" t="s">
        <v>35507</v>
      </c>
      <c r="H2079" s="190"/>
      <c r="I2079" s="27"/>
      <c r="J2079" s="191" t="s">
        <v>14</v>
      </c>
      <c r="K2079" s="28"/>
    </row>
    <row r="2080" ht="22.5" customHeight="1">
      <c r="A2080" s="147">
        <v>46199.0</v>
      </c>
      <c r="B2080" s="15"/>
      <c r="C2080" s="44" t="s">
        <v>760</v>
      </c>
      <c r="D2080" s="181" t="s">
        <v>35508</v>
      </c>
      <c r="E2080" s="100"/>
      <c r="F2080" s="112" t="str">
        <f t="shared" si="1"/>
        <v>JOAQUÍN BELISARIO JARAMILLO CHAMORRO </v>
      </c>
      <c r="G2080" s="100" t="s">
        <v>35509</v>
      </c>
      <c r="H2080" s="190"/>
      <c r="I2080" s="27"/>
      <c r="J2080" s="189" t="s">
        <v>21</v>
      </c>
      <c r="K2080" s="28"/>
    </row>
    <row r="2081" ht="22.5" customHeight="1">
      <c r="A2081" s="147">
        <v>46199.0</v>
      </c>
      <c r="B2081" s="15"/>
      <c r="C2081" s="44"/>
      <c r="D2081" s="181" t="s">
        <v>35510</v>
      </c>
      <c r="E2081" s="100"/>
      <c r="F2081" s="112" t="str">
        <f t="shared" si="1"/>
        <v>RAÚL EDUARDO GÓMEZ FUENTES </v>
      </c>
      <c r="G2081" s="100" t="s">
        <v>35511</v>
      </c>
      <c r="H2081" s="190"/>
      <c r="I2081" s="27"/>
      <c r="J2081" s="191" t="s">
        <v>14</v>
      </c>
      <c r="K2081" s="28"/>
    </row>
    <row r="2082" ht="22.5" customHeight="1">
      <c r="A2082" s="147">
        <v>46199.0</v>
      </c>
      <c r="B2082" s="15"/>
      <c r="C2082" s="44"/>
      <c r="D2082" s="181" t="s">
        <v>35512</v>
      </c>
      <c r="E2082" s="100"/>
      <c r="F2082" s="112" t="str">
        <f t="shared" si="1"/>
        <v>NICOLÁS SEBASTIÁN CEBALLOS VALDIVIA </v>
      </c>
      <c r="G2082" s="100" t="s">
        <v>35513</v>
      </c>
      <c r="H2082" s="190"/>
      <c r="I2082" s="27"/>
      <c r="J2082" s="191" t="s">
        <v>14</v>
      </c>
      <c r="K2082" s="28"/>
    </row>
    <row r="2083" ht="22.5" customHeight="1">
      <c r="A2083" s="147">
        <v>46199.0</v>
      </c>
      <c r="B2083" s="15"/>
      <c r="C2083" s="44"/>
      <c r="D2083" s="181" t="s">
        <v>24367</v>
      </c>
      <c r="E2083" s="100"/>
      <c r="F2083" s="112" t="str">
        <f t="shared" si="1"/>
        <v>THOMAS ALONSO LABARRERA MUÑOZ </v>
      </c>
      <c r="G2083" s="100" t="s">
        <v>24368</v>
      </c>
      <c r="H2083" s="190"/>
      <c r="I2083" s="27"/>
      <c r="J2083" s="191"/>
      <c r="K2083" s="28"/>
    </row>
    <row r="2084" ht="22.5" customHeight="1">
      <c r="A2084" s="147">
        <v>46199.0</v>
      </c>
      <c r="B2084" s="15"/>
      <c r="C2084" s="44"/>
      <c r="D2084" s="181" t="s">
        <v>35514</v>
      </c>
      <c r="E2084" s="100"/>
      <c r="F2084" s="112" t="str">
        <f t="shared" si="1"/>
        <v>MARÍA PAMELA GUERRERO GUERRERO </v>
      </c>
      <c r="G2084" s="100" t="s">
        <v>11064</v>
      </c>
      <c r="H2084" s="190"/>
      <c r="I2084" s="27"/>
      <c r="J2084" s="191" t="s">
        <v>14</v>
      </c>
      <c r="K2084" s="28"/>
    </row>
    <row r="2085" ht="22.5" customHeight="1">
      <c r="A2085" s="147">
        <v>46199.0</v>
      </c>
      <c r="B2085" s="15"/>
      <c r="C2085" s="44"/>
      <c r="D2085" s="181" t="s">
        <v>35515</v>
      </c>
      <c r="E2085" s="100"/>
      <c r="F2085" s="112" t="str">
        <f t="shared" si="1"/>
        <v>GERARDO FELIPE SERFATY CALDERA </v>
      </c>
      <c r="G2085" s="100" t="s">
        <v>35516</v>
      </c>
      <c r="H2085" s="190"/>
      <c r="I2085" s="27"/>
      <c r="J2085" s="191" t="s">
        <v>14</v>
      </c>
      <c r="K2085" s="28"/>
    </row>
    <row r="2086" ht="22.5" customHeight="1">
      <c r="A2086" s="147">
        <v>46199.0</v>
      </c>
      <c r="B2086" s="15"/>
      <c r="C2086" s="44"/>
      <c r="D2086" s="181" t="s">
        <v>35517</v>
      </c>
      <c r="E2086" s="100"/>
      <c r="F2086" s="112" t="str">
        <f t="shared" si="1"/>
        <v>WILLIAM RODOLFO GUERRA OLIVA </v>
      </c>
      <c r="G2086" s="100" t="s">
        <v>35518</v>
      </c>
      <c r="H2086" s="39"/>
      <c r="I2086" s="27"/>
      <c r="J2086" s="191" t="s">
        <v>14</v>
      </c>
      <c r="K2086" s="28"/>
    </row>
    <row r="2087" ht="22.5" customHeight="1">
      <c r="A2087" s="147">
        <v>46199.0</v>
      </c>
      <c r="B2087" s="15"/>
      <c r="C2087" s="44"/>
      <c r="D2087" s="181" t="s">
        <v>35519</v>
      </c>
      <c r="E2087" s="100"/>
      <c r="F2087" s="112" t="str">
        <f t="shared" si="1"/>
        <v>LESLIE CONSTANZA JARA ESCOBAR </v>
      </c>
      <c r="G2087" s="100" t="s">
        <v>35520</v>
      </c>
      <c r="H2087" s="190"/>
      <c r="I2087" s="27"/>
      <c r="J2087" s="191" t="s">
        <v>14</v>
      </c>
      <c r="K2087" s="28"/>
    </row>
    <row r="2088" ht="22.5" customHeight="1">
      <c r="A2088" s="147">
        <v>46199.0</v>
      </c>
      <c r="B2088" s="15"/>
      <c r="C2088" s="44" t="s">
        <v>1678</v>
      </c>
      <c r="D2088" s="181" t="s">
        <v>35521</v>
      </c>
      <c r="E2088" s="100"/>
      <c r="F2088" s="112" t="str">
        <f t="shared" si="1"/>
        <v>MIGUEL ANGEL MORI BALMACEDA </v>
      </c>
      <c r="G2088" s="100" t="s">
        <v>35522</v>
      </c>
      <c r="H2088" s="190"/>
      <c r="I2088" s="27"/>
      <c r="J2088" s="189" t="s">
        <v>21</v>
      </c>
      <c r="K2088" s="28"/>
    </row>
    <row r="2089" ht="22.5" customHeight="1">
      <c r="A2089" s="147">
        <v>46199.0</v>
      </c>
      <c r="B2089" s="46"/>
      <c r="C2089" s="44" t="s">
        <v>106</v>
      </c>
      <c r="D2089" s="181" t="s">
        <v>35523</v>
      </c>
      <c r="E2089" s="100"/>
      <c r="F2089" s="112" t="str">
        <f t="shared" si="1"/>
        <v>FRANCISCO GUILLERMO ASTUDILLO GUTIÉRREZ </v>
      </c>
      <c r="G2089" s="100" t="s">
        <v>35524</v>
      </c>
      <c r="H2089" s="190"/>
      <c r="I2089" s="27"/>
      <c r="J2089" s="189" t="s">
        <v>21</v>
      </c>
      <c r="K2089" s="28"/>
    </row>
    <row r="2090" ht="22.5" customHeight="1">
      <c r="A2090" s="147">
        <v>46199.0</v>
      </c>
      <c r="B2090" s="15"/>
      <c r="C2090" s="46" t="s">
        <v>33638</v>
      </c>
      <c r="D2090" s="181" t="s">
        <v>35525</v>
      </c>
      <c r="E2090" s="100"/>
      <c r="F2090" s="112" t="str">
        <f t="shared" si="1"/>
        <v>ALEXANDER GERMÁN PATIÑO TAPIA </v>
      </c>
      <c r="G2090" s="100" t="s">
        <v>35526</v>
      </c>
      <c r="H2090" s="190"/>
      <c r="I2090" s="27"/>
      <c r="J2090" s="189" t="s">
        <v>21</v>
      </c>
      <c r="K2090" s="28"/>
    </row>
    <row r="2091" ht="22.5" customHeight="1">
      <c r="A2091" s="147">
        <v>46199.0</v>
      </c>
      <c r="B2091" s="15"/>
      <c r="C2091" s="44" t="s">
        <v>4412</v>
      </c>
      <c r="D2091" s="181" t="s">
        <v>35525</v>
      </c>
      <c r="E2091" s="100"/>
      <c r="F2091" s="112" t="str">
        <f t="shared" si="1"/>
        <v>ALEXANDER GERMÁN PATIÑO TAPIA </v>
      </c>
      <c r="G2091" s="100" t="s">
        <v>35526</v>
      </c>
      <c r="H2091" s="190"/>
      <c r="I2091" s="27"/>
      <c r="J2091" s="189" t="s">
        <v>21</v>
      </c>
      <c r="K2091" s="28"/>
    </row>
    <row r="2092" ht="22.5" customHeight="1">
      <c r="A2092" s="147">
        <v>46199.0</v>
      </c>
      <c r="B2092" s="15"/>
      <c r="C2092" s="44">
        <v>45292.0</v>
      </c>
      <c r="D2092" s="181" t="s">
        <v>35527</v>
      </c>
      <c r="E2092" s="100"/>
      <c r="F2092" s="112" t="str">
        <f t="shared" si="1"/>
        <v>MIRTA MÓNICA LIZAMA SALAZAR </v>
      </c>
      <c r="G2092" s="100" t="s">
        <v>35528</v>
      </c>
      <c r="H2092" s="190"/>
      <c r="I2092" s="27"/>
      <c r="J2092" s="189" t="s">
        <v>17</v>
      </c>
      <c r="K2092" s="28"/>
    </row>
    <row r="2093" ht="22.5" customHeight="1">
      <c r="A2093" s="147">
        <v>46199.0</v>
      </c>
      <c r="B2093" s="15"/>
      <c r="C2093" s="44"/>
      <c r="D2093" s="181" t="s">
        <v>35529</v>
      </c>
      <c r="E2093" s="100"/>
      <c r="F2093" s="112" t="str">
        <f t="shared" si="1"/>
        <v>MANUEL RAMÓN ROJAS PÉREZ </v>
      </c>
      <c r="G2093" s="100" t="s">
        <v>35530</v>
      </c>
      <c r="H2093" s="190"/>
      <c r="I2093" s="27"/>
      <c r="J2093" s="191"/>
      <c r="K2093" s="28"/>
    </row>
    <row r="2094" ht="22.5" customHeight="1">
      <c r="A2094" s="147">
        <v>46199.0</v>
      </c>
      <c r="B2094" s="15">
        <v>46185.0</v>
      </c>
      <c r="C2094" s="44">
        <v>43678.0</v>
      </c>
      <c r="D2094" s="181" t="s">
        <v>35531</v>
      </c>
      <c r="E2094" s="100"/>
      <c r="F2094" s="112" t="str">
        <f t="shared" si="1"/>
        <v>JUAN RODRIGO VERGARA COLLINS </v>
      </c>
      <c r="G2094" s="100" t="s">
        <v>35532</v>
      </c>
      <c r="H2094" s="190"/>
      <c r="I2094" s="27"/>
      <c r="J2094" s="189" t="s">
        <v>17</v>
      </c>
      <c r="K2094" s="28"/>
    </row>
    <row r="2095" ht="22.5" customHeight="1">
      <c r="A2095" s="147">
        <v>46199.0</v>
      </c>
      <c r="B2095" s="15">
        <v>46184.0</v>
      </c>
      <c r="C2095" s="44">
        <v>45170.0</v>
      </c>
      <c r="D2095" s="181" t="s">
        <v>35533</v>
      </c>
      <c r="E2095" s="100"/>
      <c r="F2095" s="112" t="str">
        <f t="shared" si="1"/>
        <v>ERIKA DEL CARMEN CÁRDENAS HORMAZÁBAL </v>
      </c>
      <c r="G2095" s="100" t="s">
        <v>35534</v>
      </c>
      <c r="H2095" s="190"/>
      <c r="I2095" s="27"/>
      <c r="J2095" s="189" t="s">
        <v>17</v>
      </c>
      <c r="K2095" s="28"/>
    </row>
    <row r="2096" ht="22.5" customHeight="1">
      <c r="A2096" s="147">
        <v>46199.0</v>
      </c>
      <c r="B2096" s="15">
        <v>46185.0</v>
      </c>
      <c r="C2096" s="44">
        <v>44835.0</v>
      </c>
      <c r="D2096" s="181" t="s">
        <v>35535</v>
      </c>
      <c r="E2096" s="100"/>
      <c r="F2096" s="112" t="str">
        <f t="shared" si="1"/>
        <v>SANDRA MARIETTE HERRERA HERRERA </v>
      </c>
      <c r="G2096" s="100" t="s">
        <v>35536</v>
      </c>
      <c r="H2096" s="190"/>
      <c r="I2096" s="27"/>
      <c r="J2096" s="189" t="s">
        <v>17</v>
      </c>
      <c r="K2096" s="28"/>
    </row>
    <row r="2097" ht="22.5" customHeight="1">
      <c r="A2097" s="147">
        <v>46199.0</v>
      </c>
      <c r="B2097" s="46"/>
      <c r="C2097" s="44">
        <v>43739.0</v>
      </c>
      <c r="D2097" s="181" t="s">
        <v>35537</v>
      </c>
      <c r="E2097" s="100"/>
      <c r="F2097" s="112" t="str">
        <f t="shared" si="1"/>
        <v>RICARDO MIGUEL VIDELA OSORIO </v>
      </c>
      <c r="G2097" s="100" t="s">
        <v>21390</v>
      </c>
      <c r="H2097" s="190"/>
      <c r="I2097" s="27"/>
      <c r="J2097" s="189" t="s">
        <v>17</v>
      </c>
      <c r="K2097" s="28"/>
    </row>
    <row r="2098" ht="22.5" customHeight="1">
      <c r="A2098" s="147">
        <v>46199.0</v>
      </c>
      <c r="B2098" s="15"/>
      <c r="C2098" s="44" t="s">
        <v>9004</v>
      </c>
      <c r="D2098" s="181" t="s">
        <v>35538</v>
      </c>
      <c r="E2098" s="100"/>
      <c r="F2098" s="112" t="str">
        <f t="shared" si="1"/>
        <v>ALEXANDER LEONARDO PEREO ASCENCIO </v>
      </c>
      <c r="G2098" s="100" t="s">
        <v>35539</v>
      </c>
      <c r="H2098" s="190"/>
      <c r="I2098" s="27"/>
      <c r="J2098" s="189" t="s">
        <v>21</v>
      </c>
      <c r="K2098" s="28"/>
    </row>
    <row r="2099" ht="22.5" customHeight="1">
      <c r="A2099" s="147">
        <v>46199.0</v>
      </c>
      <c r="B2099" s="15"/>
      <c r="C2099" s="44" t="s">
        <v>106</v>
      </c>
      <c r="D2099" s="181" t="s">
        <v>21328</v>
      </c>
      <c r="E2099" s="100"/>
      <c r="F2099" s="112" t="str">
        <f t="shared" si="1"/>
        <v>JORGE ÍTALO GARCÍA HERNÁNDEZ </v>
      </c>
      <c r="G2099" s="100" t="s">
        <v>21329</v>
      </c>
      <c r="H2099" s="190"/>
      <c r="I2099" s="27"/>
      <c r="J2099" s="189" t="s">
        <v>21</v>
      </c>
      <c r="K2099" s="28"/>
    </row>
    <row r="2100" ht="22.5" customHeight="1">
      <c r="A2100" s="147">
        <v>46199.0</v>
      </c>
      <c r="B2100" s="15">
        <v>46188.0</v>
      </c>
      <c r="C2100" s="44">
        <v>45139.0</v>
      </c>
      <c r="D2100" s="181" t="s">
        <v>35540</v>
      </c>
      <c r="E2100" s="100"/>
      <c r="F2100" s="112" t="str">
        <f t="shared" si="1"/>
        <v>HÉCTOR MARCELO VERGARA ARAOS </v>
      </c>
      <c r="G2100" s="100" t="s">
        <v>35541</v>
      </c>
      <c r="H2100" s="190"/>
      <c r="I2100" s="27"/>
      <c r="J2100" s="189" t="s">
        <v>17</v>
      </c>
      <c r="K2100" s="28"/>
    </row>
    <row r="2101" ht="22.5" customHeight="1">
      <c r="A2101" s="147">
        <v>46199.0</v>
      </c>
      <c r="B2101" s="15">
        <v>46188.0</v>
      </c>
      <c r="C2101" s="44">
        <v>45170.0</v>
      </c>
      <c r="D2101" s="181" t="s">
        <v>35542</v>
      </c>
      <c r="E2101" s="100"/>
      <c r="F2101" s="112" t="str">
        <f t="shared" si="1"/>
        <v>MARÍA TERESA DE LOURDES VALLEJOS MARCHANT </v>
      </c>
      <c r="G2101" s="100" t="s">
        <v>35543</v>
      </c>
      <c r="H2101" s="190"/>
      <c r="I2101" s="27"/>
      <c r="J2101" s="189" t="s">
        <v>17</v>
      </c>
      <c r="K2101" s="28"/>
    </row>
    <row r="2102" ht="22.5" customHeight="1">
      <c r="A2102" s="147">
        <v>46199.0</v>
      </c>
      <c r="B2102" s="15"/>
      <c r="C2102" s="44"/>
      <c r="D2102" s="181" t="s">
        <v>35544</v>
      </c>
      <c r="E2102" s="100"/>
      <c r="F2102" s="112" t="str">
        <f t="shared" si="1"/>
        <v>CECILIA ELIZABETH MARÍA GUERRA URZÚA </v>
      </c>
      <c r="G2102" s="100" t="s">
        <v>35545</v>
      </c>
      <c r="H2102" s="190"/>
      <c r="I2102" s="27"/>
      <c r="J2102" s="191" t="s">
        <v>27</v>
      </c>
      <c r="K2102" s="28"/>
    </row>
    <row r="2103" ht="22.5" customHeight="1">
      <c r="A2103" s="147">
        <v>46199.0</v>
      </c>
      <c r="B2103" s="15"/>
      <c r="C2103" s="44" t="s">
        <v>106</v>
      </c>
      <c r="D2103" s="181" t="s">
        <v>35546</v>
      </c>
      <c r="E2103" s="100"/>
      <c r="F2103" s="112" t="str">
        <f t="shared" si="1"/>
        <v>CLAUDIO ARIEL GONZÁLEZ MIRANDA </v>
      </c>
      <c r="G2103" s="100" t="s">
        <v>35547</v>
      </c>
      <c r="H2103" s="190"/>
      <c r="I2103" s="27"/>
      <c r="J2103" s="189" t="s">
        <v>26</v>
      </c>
      <c r="K2103" s="28"/>
    </row>
    <row r="2104" ht="22.5" customHeight="1">
      <c r="A2104" s="147">
        <v>46199.0</v>
      </c>
      <c r="B2104" s="15"/>
      <c r="C2104" s="44" t="s">
        <v>663</v>
      </c>
      <c r="D2104" s="181" t="s">
        <v>35548</v>
      </c>
      <c r="E2104" s="100"/>
      <c r="F2104" s="112" t="str">
        <f t="shared" si="1"/>
        <v>MARION CATALINA GONZÁLEZ CORTEZ </v>
      </c>
      <c r="G2104" s="100" t="s">
        <v>35549</v>
      </c>
      <c r="H2104" s="190"/>
      <c r="I2104" s="27"/>
      <c r="J2104" s="189" t="s">
        <v>26</v>
      </c>
      <c r="K2104" s="28"/>
    </row>
    <row r="2105" ht="22.5" customHeight="1">
      <c r="A2105" s="147">
        <v>46199.0</v>
      </c>
      <c r="B2105" s="15"/>
      <c r="C2105" s="44">
        <v>44743.0</v>
      </c>
      <c r="D2105" s="181" t="s">
        <v>23019</v>
      </c>
      <c r="E2105" s="100"/>
      <c r="F2105" s="112" t="str">
        <f t="shared" si="1"/>
        <v>DAVID ALEJANDRO MORA LOBOS </v>
      </c>
      <c r="G2105" s="100" t="s">
        <v>23020</v>
      </c>
      <c r="H2105" s="190"/>
      <c r="I2105" s="27"/>
      <c r="J2105" s="189" t="s">
        <v>17</v>
      </c>
      <c r="K2105" s="28"/>
    </row>
    <row r="2106" ht="22.5" customHeight="1">
      <c r="A2106" s="147">
        <v>46199.0</v>
      </c>
      <c r="B2106" s="15">
        <v>46191.0</v>
      </c>
      <c r="C2106" s="44">
        <v>43586.0</v>
      </c>
      <c r="D2106" s="181" t="s">
        <v>35550</v>
      </c>
      <c r="E2106" s="100"/>
      <c r="F2106" s="112" t="str">
        <f t="shared" si="1"/>
        <v>PATRICIO ANDRÉS MUÑOZ ARANDA </v>
      </c>
      <c r="G2106" s="100" t="s">
        <v>35551</v>
      </c>
      <c r="H2106" s="190"/>
      <c r="I2106" s="27"/>
      <c r="J2106" s="189" t="s">
        <v>17</v>
      </c>
      <c r="K2106" s="28"/>
    </row>
    <row r="2107" ht="22.5" customHeight="1">
      <c r="A2107" s="147">
        <v>46199.0</v>
      </c>
      <c r="B2107" s="15">
        <v>46190.0</v>
      </c>
      <c r="C2107" s="44">
        <v>45323.0</v>
      </c>
      <c r="D2107" s="181" t="s">
        <v>35552</v>
      </c>
      <c r="E2107" s="100"/>
      <c r="F2107" s="112" t="str">
        <f t="shared" si="1"/>
        <v>JULIO HÉCTOR OLGUÍN ALBORNOZ </v>
      </c>
      <c r="G2107" s="100" t="s">
        <v>35553</v>
      </c>
      <c r="H2107" s="190"/>
      <c r="I2107" s="27"/>
      <c r="J2107" s="189" t="s">
        <v>17</v>
      </c>
      <c r="K2107" s="28"/>
    </row>
    <row r="2108" ht="22.5" customHeight="1">
      <c r="A2108" s="147">
        <v>46199.0</v>
      </c>
      <c r="B2108" s="46"/>
      <c r="C2108" s="44" t="s">
        <v>122</v>
      </c>
      <c r="D2108" s="181" t="s">
        <v>35554</v>
      </c>
      <c r="E2108" s="100"/>
      <c r="F2108" s="112" t="str">
        <f t="shared" si="1"/>
        <v>JONATHAN ANDRE DEGELON BERNAL </v>
      </c>
      <c r="G2108" s="100" t="s">
        <v>35555</v>
      </c>
      <c r="H2108" s="190"/>
      <c r="I2108" s="27"/>
      <c r="J2108" s="189" t="s">
        <v>26</v>
      </c>
      <c r="K2108" s="28"/>
    </row>
    <row r="2109" ht="22.5" customHeight="1">
      <c r="A2109" s="147">
        <v>46199.0</v>
      </c>
      <c r="B2109" s="15">
        <v>46192.0</v>
      </c>
      <c r="C2109" s="44">
        <v>43374.0</v>
      </c>
      <c r="D2109" s="181" t="s">
        <v>35556</v>
      </c>
      <c r="E2109" s="100"/>
      <c r="F2109" s="112" t="str">
        <f t="shared" si="1"/>
        <v>ESTEBAN ALEXIS SOTO DÉLANO </v>
      </c>
      <c r="G2109" s="100" t="s">
        <v>10846</v>
      </c>
      <c r="H2109" s="190"/>
      <c r="I2109" s="27"/>
      <c r="J2109" s="189" t="s">
        <v>17</v>
      </c>
      <c r="K2109" s="28"/>
    </row>
    <row r="2110" ht="22.5" customHeight="1">
      <c r="A2110" s="147">
        <v>46202.0</v>
      </c>
      <c r="B2110" s="15">
        <v>46164.0</v>
      </c>
      <c r="C2110" s="44">
        <v>45717.0</v>
      </c>
      <c r="D2110" s="181" t="s">
        <v>35557</v>
      </c>
      <c r="E2110" s="100"/>
      <c r="F2110" s="112" t="str">
        <f t="shared" si="1"/>
        <v>ADOLFO JUAN SEPULVEDA GODOY </v>
      </c>
      <c r="G2110" s="100" t="s">
        <v>35558</v>
      </c>
      <c r="H2110" s="190"/>
      <c r="I2110" s="27"/>
      <c r="J2110" s="189" t="s">
        <v>17</v>
      </c>
      <c r="K2110" s="28"/>
    </row>
    <row r="2111" ht="22.5" customHeight="1">
      <c r="A2111" s="147">
        <v>46203.0</v>
      </c>
      <c r="B2111" s="15"/>
      <c r="C2111" s="44"/>
      <c r="D2111" s="181" t="s">
        <v>35559</v>
      </c>
      <c r="E2111" s="100"/>
      <c r="F2111" s="112" t="str">
        <f t="shared" si="1"/>
        <v>VICENTE IGNACIO ROJAS ASTARGO </v>
      </c>
      <c r="G2111" s="100" t="s">
        <v>15880</v>
      </c>
      <c r="H2111" s="190"/>
      <c r="I2111" s="27"/>
      <c r="J2111" s="189" t="s">
        <v>14</v>
      </c>
      <c r="K2111" s="28"/>
    </row>
    <row r="2112" ht="22.5" customHeight="1">
      <c r="A2112" s="147">
        <v>46203.0</v>
      </c>
      <c r="B2112" s="15"/>
      <c r="C2112" s="44" t="s">
        <v>10855</v>
      </c>
      <c r="D2112" s="181" t="s">
        <v>35560</v>
      </c>
      <c r="E2112" s="100"/>
      <c r="F2112" s="112" t="str">
        <f t="shared" si="1"/>
        <v>MANUEL DAVID EDGARDO DÍAZ BALLADARES </v>
      </c>
      <c r="G2112" s="100" t="s">
        <v>35561</v>
      </c>
      <c r="H2112" s="190"/>
      <c r="I2112" s="27"/>
      <c r="J2112" s="189" t="s">
        <v>21</v>
      </c>
      <c r="K2112" s="28"/>
    </row>
    <row r="2113" ht="22.5" customHeight="1">
      <c r="A2113" s="147">
        <v>46203.0</v>
      </c>
      <c r="B2113" s="15">
        <v>46185.0</v>
      </c>
      <c r="C2113" s="44">
        <v>45474.0</v>
      </c>
      <c r="D2113" s="181" t="s">
        <v>35562</v>
      </c>
      <c r="E2113" s="100"/>
      <c r="F2113" s="112" t="str">
        <f t="shared" si="1"/>
        <v>ALESSANDRA ROSSI </v>
      </c>
      <c r="G2113" s="100" t="s">
        <v>35563</v>
      </c>
      <c r="H2113" s="190"/>
      <c r="I2113" s="27"/>
      <c r="J2113" s="189" t="s">
        <v>17</v>
      </c>
      <c r="K2113" s="28"/>
    </row>
    <row r="2114" ht="22.5" customHeight="1">
      <c r="A2114" s="147">
        <v>46203.0</v>
      </c>
      <c r="B2114" s="15">
        <v>46182.0</v>
      </c>
      <c r="C2114" s="44">
        <v>45261.0</v>
      </c>
      <c r="D2114" s="181" t="s">
        <v>35564</v>
      </c>
      <c r="E2114" s="100"/>
      <c r="F2114" s="112" t="str">
        <f t="shared" si="1"/>
        <v>GABRIELA PAZ SANHUEZA OYANEDEL </v>
      </c>
      <c r="G2114" s="100" t="s">
        <v>35565</v>
      </c>
      <c r="H2114" s="190"/>
      <c r="I2114" s="27"/>
      <c r="J2114" s="189" t="s">
        <v>17</v>
      </c>
      <c r="K2114" s="28"/>
    </row>
    <row r="2115" ht="22.5" customHeight="1">
      <c r="A2115" s="147">
        <v>46203.0</v>
      </c>
      <c r="B2115" s="15"/>
      <c r="C2115" s="44"/>
      <c r="D2115" s="181" t="s">
        <v>35566</v>
      </c>
      <c r="E2115" s="100"/>
      <c r="F2115" s="112" t="str">
        <f t="shared" si="1"/>
        <v>MAXIMO ARTURO LAZCANO FARÍAS </v>
      </c>
      <c r="G2115" s="100" t="s">
        <v>35567</v>
      </c>
      <c r="H2115" s="190"/>
      <c r="I2115" s="27"/>
      <c r="J2115" s="189" t="s">
        <v>14</v>
      </c>
      <c r="K2115" s="28"/>
    </row>
    <row r="2116" ht="22.5" customHeight="1">
      <c r="A2116" s="147">
        <v>46203.0</v>
      </c>
      <c r="B2116" s="15"/>
      <c r="C2116" s="44"/>
      <c r="D2116" s="181" t="s">
        <v>35568</v>
      </c>
      <c r="E2116" s="100"/>
      <c r="F2116" s="112" t="str">
        <f t="shared" si="1"/>
        <v>DAVID LUIS SÁNCHEZ FUENZALIDA </v>
      </c>
      <c r="G2116" s="100" t="s">
        <v>35569</v>
      </c>
      <c r="H2116" s="190"/>
      <c r="I2116" s="27"/>
      <c r="J2116" s="191"/>
      <c r="K2116" s="28"/>
    </row>
    <row r="2117" ht="22.5" customHeight="1">
      <c r="A2117" s="147">
        <v>46203.0</v>
      </c>
      <c r="B2117" s="15"/>
      <c r="C2117" s="44"/>
      <c r="D2117" s="181" t="s">
        <v>35570</v>
      </c>
      <c r="E2117" s="100"/>
      <c r="F2117" s="112" t="str">
        <f t="shared" si="1"/>
        <v>PAULA FERNANDA HILLS PÉREZ </v>
      </c>
      <c r="G2117" s="100" t="s">
        <v>35571</v>
      </c>
      <c r="H2117" s="190"/>
      <c r="I2117" s="27"/>
      <c r="J2117" s="189" t="s">
        <v>14</v>
      </c>
      <c r="K2117" s="28"/>
    </row>
    <row r="2118" ht="22.5" customHeight="1">
      <c r="A2118" s="147">
        <v>46203.0</v>
      </c>
      <c r="B2118" s="46"/>
      <c r="C2118" s="44"/>
      <c r="D2118" s="181" t="s">
        <v>22959</v>
      </c>
      <c r="E2118" s="100"/>
      <c r="F2118" s="112" t="str">
        <f t="shared" si="1"/>
        <v>ANGELO NICOLÁS ACEVEDO MONJE </v>
      </c>
      <c r="G2118" s="100" t="s">
        <v>22960</v>
      </c>
      <c r="H2118" s="190"/>
      <c r="I2118" s="27"/>
      <c r="J2118" s="189" t="s">
        <v>14</v>
      </c>
      <c r="K2118" s="28"/>
    </row>
    <row r="2119" ht="22.5" customHeight="1">
      <c r="A2119" s="147">
        <v>46203.0</v>
      </c>
      <c r="B2119" s="15"/>
      <c r="C2119" s="44"/>
      <c r="D2119" s="181" t="s">
        <v>35572</v>
      </c>
      <c r="E2119" s="100"/>
      <c r="F2119" s="112" t="str">
        <f t="shared" si="1"/>
        <v>MAURICIO ALFONSO GUERRA PIZARRO </v>
      </c>
      <c r="G2119" s="100" t="s">
        <v>35573</v>
      </c>
      <c r="H2119" s="190"/>
      <c r="I2119" s="27"/>
      <c r="J2119" s="189" t="s">
        <v>14</v>
      </c>
      <c r="K2119" s="28"/>
    </row>
    <row r="2120" ht="22.5" customHeight="1">
      <c r="A2120" s="147">
        <v>46203.0</v>
      </c>
      <c r="B2120" s="15"/>
      <c r="C2120" s="44"/>
      <c r="D2120" s="181" t="s">
        <v>35574</v>
      </c>
      <c r="E2120" s="100"/>
      <c r="F2120" s="112" t="str">
        <f t="shared" si="1"/>
        <v>MAXIMILIANO ALEXANDER ALVARADO SAAVEDRA </v>
      </c>
      <c r="G2120" s="100" t="s">
        <v>35575</v>
      </c>
      <c r="H2120" s="190"/>
      <c r="I2120" s="27"/>
      <c r="J2120" s="189" t="s">
        <v>14</v>
      </c>
      <c r="K2120" s="28"/>
    </row>
    <row r="2121" ht="22.5" customHeight="1">
      <c r="A2121" s="147">
        <v>46203.0</v>
      </c>
      <c r="B2121" s="46"/>
      <c r="C2121" s="46" t="s">
        <v>2947</v>
      </c>
      <c r="D2121" s="181" t="s">
        <v>35576</v>
      </c>
      <c r="E2121" s="100"/>
      <c r="F2121" s="112" t="str">
        <f t="shared" si="1"/>
        <v>ROBERTO ALEXIS ZÚÑIGA MARTÍNEZ </v>
      </c>
      <c r="G2121" s="100" t="s">
        <v>35577</v>
      </c>
      <c r="H2121" s="190"/>
      <c r="I2121" s="27"/>
      <c r="J2121" s="189" t="s">
        <v>21</v>
      </c>
      <c r="K2121" s="28"/>
    </row>
    <row r="2122" ht="22.5" customHeight="1">
      <c r="A2122" s="147">
        <v>46203.0</v>
      </c>
      <c r="B2122" s="15"/>
      <c r="C2122" s="44"/>
      <c r="D2122" s="181" t="s">
        <v>23434</v>
      </c>
      <c r="E2122" s="100"/>
      <c r="F2122" s="112" t="str">
        <f t="shared" si="1"/>
        <v>KATHERINE NICOLE MARTÍNEZ YÁÑEZ </v>
      </c>
      <c r="G2122" s="100" t="s">
        <v>19874</v>
      </c>
      <c r="H2122" s="190"/>
      <c r="I2122" s="27"/>
      <c r="J2122" s="191"/>
      <c r="K2122" s="28"/>
    </row>
    <row r="2123" ht="22.5" customHeight="1">
      <c r="A2123" s="147">
        <v>46203.0</v>
      </c>
      <c r="B2123" s="15"/>
      <c r="C2123" s="44"/>
      <c r="D2123" s="181" t="s">
        <v>35578</v>
      </c>
      <c r="E2123" s="100"/>
      <c r="F2123" s="112" t="str">
        <f t="shared" si="1"/>
        <v>JAVIERA ELENA CAMPOS OLMOS </v>
      </c>
      <c r="G2123" s="100" t="s">
        <v>35579</v>
      </c>
      <c r="H2123" s="190"/>
      <c r="I2123" s="27"/>
      <c r="J2123" s="191" t="s">
        <v>14</v>
      </c>
      <c r="K2123" s="28"/>
    </row>
    <row r="2124" ht="22.5" customHeight="1">
      <c r="A2124" s="147">
        <v>46203.0</v>
      </c>
      <c r="B2124" s="15"/>
      <c r="C2124" s="44"/>
      <c r="D2124" s="181" t="s">
        <v>35580</v>
      </c>
      <c r="E2124" s="100"/>
      <c r="F2124" s="112" t="str">
        <f t="shared" si="1"/>
        <v>DAVID ANDRÉS CORDERO VELOZ </v>
      </c>
      <c r="G2124" s="100" t="s">
        <v>35581</v>
      </c>
      <c r="H2124" s="190"/>
      <c r="I2124" s="27"/>
      <c r="J2124" s="189" t="s">
        <v>14</v>
      </c>
      <c r="K2124" s="28"/>
    </row>
    <row r="2125" ht="22.5" customHeight="1">
      <c r="A2125" s="147">
        <v>46203.0</v>
      </c>
      <c r="B2125" s="15"/>
      <c r="C2125" s="44"/>
      <c r="D2125" s="181" t="s">
        <v>35582</v>
      </c>
      <c r="E2125" s="100"/>
      <c r="F2125" s="112" t="str">
        <f t="shared" si="1"/>
        <v>CATALINA BELÉN MORALES BRUNA </v>
      </c>
      <c r="G2125" s="100" t="s">
        <v>35583</v>
      </c>
      <c r="H2125" s="190"/>
      <c r="I2125" s="27"/>
      <c r="J2125" s="189" t="s">
        <v>14</v>
      </c>
      <c r="K2125" s="28"/>
    </row>
    <row r="2126" ht="22.5" customHeight="1">
      <c r="A2126" s="147">
        <v>46203.0</v>
      </c>
      <c r="B2126" s="46"/>
      <c r="C2126" s="44" t="s">
        <v>106</v>
      </c>
      <c r="D2126" s="181" t="s">
        <v>22773</v>
      </c>
      <c r="E2126" s="100"/>
      <c r="F2126" s="112" t="str">
        <f t="shared" si="1"/>
        <v>JOSÉ IGNACIO SALINAS MUÑOZ </v>
      </c>
      <c r="G2126" s="100" t="s">
        <v>22774</v>
      </c>
      <c r="H2126" s="190"/>
      <c r="I2126" s="27"/>
      <c r="J2126" s="189" t="s">
        <v>21</v>
      </c>
      <c r="K2126" s="28"/>
    </row>
    <row r="2127" ht="22.5" customHeight="1">
      <c r="A2127" s="147">
        <v>46203.0</v>
      </c>
      <c r="B2127" s="15">
        <v>46176.0</v>
      </c>
      <c r="C2127" s="44">
        <v>45292.0</v>
      </c>
      <c r="D2127" s="181" t="s">
        <v>35584</v>
      </c>
      <c r="E2127" s="100"/>
      <c r="F2127" s="112" t="str">
        <f t="shared" si="1"/>
        <v>SEBASTIÁN ALEXIS MARCHANT SANDOVAL </v>
      </c>
      <c r="G2127" s="100" t="s">
        <v>35585</v>
      </c>
      <c r="H2127" s="190"/>
      <c r="I2127" s="27"/>
      <c r="J2127" s="189" t="s">
        <v>17</v>
      </c>
      <c r="K2127" s="28"/>
    </row>
    <row r="2128" ht="22.5" customHeight="1">
      <c r="A2128" s="147">
        <v>46203.0</v>
      </c>
      <c r="B2128" s="15"/>
      <c r="C2128" s="44"/>
      <c r="D2128" s="181" t="s">
        <v>22795</v>
      </c>
      <c r="E2128" s="100"/>
      <c r="F2128" s="112" t="str">
        <f t="shared" si="1"/>
        <v>MAURICIO ENRIQUE AGUILERA OJEDA </v>
      </c>
      <c r="G2128" s="100" t="s">
        <v>22796</v>
      </c>
      <c r="H2128" s="190"/>
      <c r="I2128" s="27"/>
      <c r="J2128" s="191"/>
      <c r="K2128" s="28"/>
    </row>
    <row r="2129" ht="22.5" customHeight="1">
      <c r="A2129" s="147">
        <v>46203.0</v>
      </c>
      <c r="B2129" s="15"/>
      <c r="C2129" s="44"/>
      <c r="D2129" s="181" t="s">
        <v>35586</v>
      </c>
      <c r="E2129" s="100"/>
      <c r="F2129" s="112" t="str">
        <f t="shared" si="1"/>
        <v>MATHIAS IGNACIO SILVA PINOCHET </v>
      </c>
      <c r="G2129" s="100" t="s">
        <v>35587</v>
      </c>
      <c r="H2129" s="190"/>
      <c r="I2129" s="27"/>
      <c r="J2129" s="191" t="s">
        <v>14</v>
      </c>
      <c r="K2129" s="28"/>
    </row>
    <row r="2130" ht="22.5" customHeight="1">
      <c r="A2130" s="147">
        <v>46203.0</v>
      </c>
      <c r="B2130" s="15"/>
      <c r="C2130" s="44"/>
      <c r="D2130" s="181" t="s">
        <v>35588</v>
      </c>
      <c r="E2130" s="100"/>
      <c r="F2130" s="112" t="str">
        <f t="shared" si="1"/>
        <v>RUTH DEBORA PIUTRÍN CAYUPÁN </v>
      </c>
      <c r="G2130" s="100" t="s">
        <v>35589</v>
      </c>
      <c r="H2130" s="190"/>
      <c r="I2130" s="27"/>
      <c r="J2130" s="189" t="s">
        <v>14</v>
      </c>
      <c r="K2130" s="28"/>
    </row>
    <row r="2131" ht="22.5" customHeight="1">
      <c r="A2131" s="147">
        <v>46203.0</v>
      </c>
      <c r="B2131" s="15"/>
      <c r="C2131" s="44"/>
      <c r="D2131" s="181" t="s">
        <v>35590</v>
      </c>
      <c r="E2131" s="100"/>
      <c r="F2131" s="112" t="str">
        <f t="shared" si="1"/>
        <v>JAVIERA BELÉN POBLETE FARÍAS </v>
      </c>
      <c r="G2131" s="100" t="s">
        <v>18847</v>
      </c>
      <c r="H2131" s="190"/>
      <c r="I2131" s="27"/>
      <c r="J2131" s="189" t="s">
        <v>14</v>
      </c>
      <c r="K2131" s="28"/>
    </row>
    <row r="2132" ht="22.5" customHeight="1">
      <c r="A2132" s="147">
        <v>46203.0</v>
      </c>
      <c r="B2132" s="15">
        <v>46161.0</v>
      </c>
      <c r="C2132" s="44">
        <v>44774.0</v>
      </c>
      <c r="D2132" s="181" t="s">
        <v>35591</v>
      </c>
      <c r="E2132" s="100"/>
      <c r="F2132" s="112" t="str">
        <f t="shared" si="1"/>
        <v>JUAN ANDRÉS BARRERA FUENTES </v>
      </c>
      <c r="G2132" s="100" t="s">
        <v>35592</v>
      </c>
      <c r="H2132" s="39"/>
      <c r="I2132" s="27"/>
      <c r="J2132" s="189" t="s">
        <v>17</v>
      </c>
      <c r="K2132" s="28"/>
    </row>
    <row r="2133" ht="22.5" customHeight="1">
      <c r="A2133" s="147">
        <v>46203.0</v>
      </c>
      <c r="B2133" s="15">
        <v>46164.0</v>
      </c>
      <c r="C2133" s="44">
        <v>45474.0</v>
      </c>
      <c r="D2133" s="181" t="s">
        <v>35593</v>
      </c>
      <c r="E2133" s="100"/>
      <c r="F2133" s="112" t="str">
        <f t="shared" si="1"/>
        <v>GUILLERMO ALFONSO GUTIERREZ SOLIS </v>
      </c>
      <c r="G2133" s="100" t="s">
        <v>35594</v>
      </c>
      <c r="H2133" s="190"/>
      <c r="I2133" s="27"/>
      <c r="J2133" s="189" t="s">
        <v>17</v>
      </c>
      <c r="K2133" s="28"/>
    </row>
    <row r="2134" ht="22.5" customHeight="1">
      <c r="A2134" s="147">
        <v>46203.0</v>
      </c>
      <c r="B2134" s="15">
        <v>46170.0</v>
      </c>
      <c r="C2134" s="44">
        <v>45474.0</v>
      </c>
      <c r="D2134" s="181" t="s">
        <v>35595</v>
      </c>
      <c r="E2134" s="100"/>
      <c r="F2134" s="112" t="str">
        <f t="shared" si="1"/>
        <v>JUANA VICTORIA VERGARA LLANTEN </v>
      </c>
      <c r="G2134" s="100" t="s">
        <v>35596</v>
      </c>
      <c r="H2134" s="190"/>
      <c r="I2134" s="27"/>
      <c r="J2134" s="189" t="s">
        <v>19</v>
      </c>
      <c r="K2134" s="28"/>
    </row>
    <row r="2135" ht="22.5" customHeight="1">
      <c r="A2135" s="147">
        <v>46203.0</v>
      </c>
      <c r="B2135" s="15">
        <v>46170.0</v>
      </c>
      <c r="C2135" s="44">
        <v>41487.0</v>
      </c>
      <c r="D2135" s="199" t="s">
        <v>35597</v>
      </c>
      <c r="E2135" s="100"/>
      <c r="F2135" s="112" t="str">
        <f t="shared" si="1"/>
        <v>RODRIGO ALEXIS ARAYA URETA </v>
      </c>
      <c r="G2135" s="100" t="s">
        <v>35598</v>
      </c>
      <c r="H2135" s="190"/>
      <c r="I2135" s="27"/>
      <c r="J2135" s="189" t="s">
        <v>19</v>
      </c>
      <c r="K2135" s="28"/>
    </row>
    <row r="2136" ht="22.5" customHeight="1">
      <c r="A2136" s="147">
        <v>46203.0</v>
      </c>
      <c r="B2136" s="15">
        <v>46170.0</v>
      </c>
      <c r="C2136" s="44">
        <v>37438.0</v>
      </c>
      <c r="D2136" s="181" t="s">
        <v>35599</v>
      </c>
      <c r="E2136" s="100"/>
      <c r="F2136" s="112" t="str">
        <f t="shared" si="1"/>
        <v>CRISTIAN YERMIN SUAREZ GONZALEZ </v>
      </c>
      <c r="G2136" s="100" t="s">
        <v>35600</v>
      </c>
      <c r="H2136" s="190"/>
      <c r="I2136" s="27"/>
      <c r="J2136" s="189" t="s">
        <v>19</v>
      </c>
      <c r="K2136" s="28"/>
    </row>
    <row r="2137" ht="22.5" customHeight="1">
      <c r="A2137" s="147">
        <v>46203.0</v>
      </c>
      <c r="B2137" s="15">
        <v>46175.0</v>
      </c>
      <c r="C2137" s="44">
        <v>44986.0</v>
      </c>
      <c r="D2137" s="181" t="s">
        <v>35601</v>
      </c>
      <c r="E2137" s="100"/>
      <c r="F2137" s="112" t="str">
        <f t="shared" si="1"/>
        <v>ERNESTO OMAR MOLINA MARTINEZ </v>
      </c>
      <c r="G2137" s="100" t="s">
        <v>35602</v>
      </c>
      <c r="H2137" s="190"/>
      <c r="I2137" s="27"/>
      <c r="J2137" s="189" t="s">
        <v>19</v>
      </c>
      <c r="K2137" s="28"/>
    </row>
    <row r="2138" ht="22.5" customHeight="1">
      <c r="A2138" s="147">
        <v>46203.0</v>
      </c>
      <c r="B2138" s="15">
        <v>46175.0</v>
      </c>
      <c r="C2138" s="44">
        <v>44470.0</v>
      </c>
      <c r="D2138" s="181" t="s">
        <v>35603</v>
      </c>
      <c r="E2138" s="100"/>
      <c r="F2138" s="112" t="str">
        <f t="shared" si="1"/>
        <v>GUSTAVO ISAAC RODRIGUEZ CABRERA </v>
      </c>
      <c r="G2138" s="100" t="s">
        <v>35604</v>
      </c>
      <c r="H2138" s="190"/>
      <c r="I2138" s="27"/>
      <c r="J2138" s="189" t="s">
        <v>19</v>
      </c>
      <c r="K2138" s="28"/>
    </row>
    <row r="2139" ht="22.5" customHeight="1">
      <c r="A2139" s="147">
        <v>46203.0</v>
      </c>
      <c r="B2139" s="15"/>
      <c r="C2139" s="46" t="s">
        <v>1858</v>
      </c>
      <c r="D2139" s="181" t="s">
        <v>35605</v>
      </c>
      <c r="E2139" s="100"/>
      <c r="F2139" s="112" t="str">
        <f t="shared" si="1"/>
        <v>SAMUEL A. BARAHONA DE LA FUENTE </v>
      </c>
      <c r="G2139" s="100" t="s">
        <v>9547</v>
      </c>
      <c r="H2139" s="190"/>
      <c r="I2139" s="27"/>
      <c r="J2139" s="189" t="s">
        <v>26</v>
      </c>
      <c r="K2139" s="28"/>
    </row>
    <row r="2140" ht="22.5" customHeight="1">
      <c r="A2140" s="147">
        <v>46203.0</v>
      </c>
      <c r="B2140" s="15"/>
      <c r="C2140" s="44"/>
      <c r="D2140" s="181" t="s">
        <v>35606</v>
      </c>
      <c r="E2140" s="100"/>
      <c r="F2140" s="112" t="str">
        <f t="shared" si="1"/>
        <v>JOCELYN MAGDALENA NUÑEZ HERNANDEZ </v>
      </c>
      <c r="G2140" s="100" t="s">
        <v>11903</v>
      </c>
      <c r="H2140" s="190"/>
      <c r="I2140" s="27"/>
      <c r="J2140" s="191"/>
      <c r="K2140" s="28"/>
    </row>
    <row r="2141" ht="22.5" customHeight="1">
      <c r="A2141" s="147">
        <v>46203.0</v>
      </c>
      <c r="B2141" s="15"/>
      <c r="C2141" s="44"/>
      <c r="D2141" s="181" t="s">
        <v>35607</v>
      </c>
      <c r="E2141" s="100"/>
      <c r="F2141" s="112" t="str">
        <f t="shared" si="1"/>
        <v>ALBERTO ENRIQUE DERAMOND ALONSO </v>
      </c>
      <c r="G2141" s="100" t="s">
        <v>35608</v>
      </c>
      <c r="H2141" s="190"/>
      <c r="I2141" s="27"/>
      <c r="J2141" s="191" t="s">
        <v>14</v>
      </c>
      <c r="K2141" s="28"/>
    </row>
    <row r="2142" ht="22.5" customHeight="1">
      <c r="A2142" s="147">
        <v>46203.0</v>
      </c>
      <c r="B2142" s="15"/>
      <c r="C2142" s="44"/>
      <c r="D2142" s="181" t="s">
        <v>35609</v>
      </c>
      <c r="E2142" s="100"/>
      <c r="F2142" s="112" t="str">
        <f t="shared" si="1"/>
        <v>GERVASIO BERNABÉ PEÑA SOTO </v>
      </c>
      <c r="G2142" s="100" t="s">
        <v>2985</v>
      </c>
      <c r="H2142" s="190"/>
      <c r="I2142" s="27"/>
      <c r="J2142" s="191" t="s">
        <v>14</v>
      </c>
      <c r="K2142" s="28"/>
    </row>
    <row r="2143" ht="22.5" customHeight="1">
      <c r="A2143" s="147">
        <v>46203.0</v>
      </c>
      <c r="B2143" s="15"/>
      <c r="C2143" s="44"/>
      <c r="D2143" s="181" t="s">
        <v>35610</v>
      </c>
      <c r="E2143" s="100"/>
      <c r="F2143" s="112" t="str">
        <f t="shared" si="1"/>
        <v>JUAN PABLO GAETE BENÍTEZ </v>
      </c>
      <c r="G2143" s="100" t="s">
        <v>35611</v>
      </c>
      <c r="H2143" s="190"/>
      <c r="I2143" s="27"/>
      <c r="J2143" s="191" t="s">
        <v>14</v>
      </c>
      <c r="K2143" s="28"/>
    </row>
    <row r="2144" ht="22.5" customHeight="1">
      <c r="A2144" s="147">
        <v>46203.0</v>
      </c>
      <c r="B2144" s="15"/>
      <c r="C2144" s="44"/>
      <c r="D2144" s="181" t="s">
        <v>35612</v>
      </c>
      <c r="E2144" s="100"/>
      <c r="F2144" s="112" t="str">
        <f t="shared" si="1"/>
        <v>ALONDRA JAVIERA DELGADO SÁNCHEZ </v>
      </c>
      <c r="G2144" s="100" t="s">
        <v>35613</v>
      </c>
      <c r="H2144" s="190"/>
      <c r="I2144" s="27"/>
      <c r="J2144" s="191" t="s">
        <v>14</v>
      </c>
      <c r="K2144" s="28"/>
    </row>
    <row r="2145" ht="22.5" customHeight="1">
      <c r="A2145" s="147">
        <v>46203.0</v>
      </c>
      <c r="B2145" s="15"/>
      <c r="C2145" s="44"/>
      <c r="D2145" s="181" t="s">
        <v>35614</v>
      </c>
      <c r="E2145" s="100"/>
      <c r="F2145" s="112" t="str">
        <f t="shared" si="1"/>
        <v>ZAMIR ESTEFANO CORREA FLORES </v>
      </c>
      <c r="G2145" s="100" t="s">
        <v>35615</v>
      </c>
      <c r="H2145" s="190"/>
      <c r="I2145" s="27"/>
      <c r="J2145" s="191" t="s">
        <v>14</v>
      </c>
      <c r="K2145" s="28"/>
    </row>
    <row r="2146" ht="22.5" customHeight="1">
      <c r="A2146" s="147">
        <v>46203.0</v>
      </c>
      <c r="B2146" s="15"/>
      <c r="C2146" s="44"/>
      <c r="D2146" s="181" t="s">
        <v>35616</v>
      </c>
      <c r="E2146" s="100"/>
      <c r="F2146" s="112" t="str">
        <f t="shared" si="1"/>
        <v>ANGELO PATRICK FLORES GÓNGORA </v>
      </c>
      <c r="G2146" s="100" t="s">
        <v>35617</v>
      </c>
      <c r="H2146" s="190"/>
      <c r="I2146" s="27"/>
      <c r="J2146" s="191" t="s">
        <v>14</v>
      </c>
      <c r="K2146" s="28"/>
    </row>
    <row r="2147" ht="22.5" customHeight="1">
      <c r="A2147" s="147">
        <v>46203.0</v>
      </c>
      <c r="B2147" s="15"/>
      <c r="C2147" s="44"/>
      <c r="D2147" s="181" t="s">
        <v>35618</v>
      </c>
      <c r="E2147" s="100"/>
      <c r="F2147" s="112" t="str">
        <f t="shared" si="1"/>
        <v>TRACY IZADORA TOBAR MIRANDA </v>
      </c>
      <c r="G2147" s="100" t="s">
        <v>35619</v>
      </c>
      <c r="H2147" s="190"/>
      <c r="I2147" s="27"/>
      <c r="J2147" s="191" t="s">
        <v>14</v>
      </c>
      <c r="K2147" s="28"/>
    </row>
    <row r="2148" ht="22.5" customHeight="1">
      <c r="A2148" s="147">
        <v>46203.0</v>
      </c>
      <c r="B2148" s="15"/>
      <c r="C2148" s="44"/>
      <c r="D2148" s="181" t="s">
        <v>35620</v>
      </c>
      <c r="E2148" s="100"/>
      <c r="F2148" s="112" t="str">
        <f t="shared" si="1"/>
        <v>MONSERRAT IRIEL IGNACIA CALDERÓN CORNEJO </v>
      </c>
      <c r="G2148" s="100" t="s">
        <v>35621</v>
      </c>
      <c r="H2148" s="190"/>
      <c r="I2148" s="27"/>
      <c r="J2148" s="191" t="s">
        <v>14</v>
      </c>
      <c r="K2148" s="28"/>
    </row>
    <row r="2149" ht="22.5" customHeight="1">
      <c r="A2149" s="147">
        <v>46203.0</v>
      </c>
      <c r="B2149" s="15"/>
      <c r="C2149" s="44"/>
      <c r="D2149" s="181" t="s">
        <v>35622</v>
      </c>
      <c r="E2149" s="100"/>
      <c r="F2149" s="112" t="str">
        <f t="shared" si="1"/>
        <v>ISAIAS SALOMÓN BURGOS ALVAYAY </v>
      </c>
      <c r="G2149" s="100" t="s">
        <v>35623</v>
      </c>
      <c r="H2149" s="190"/>
      <c r="I2149" s="27"/>
      <c r="J2149" s="191" t="s">
        <v>14</v>
      </c>
      <c r="K2149" s="28"/>
    </row>
    <row r="2150" ht="22.5" customHeight="1">
      <c r="A2150" s="147">
        <v>46203.0</v>
      </c>
      <c r="B2150" s="15"/>
      <c r="C2150" s="44"/>
      <c r="D2150" s="181" t="s">
        <v>35624</v>
      </c>
      <c r="E2150" s="100"/>
      <c r="F2150" s="112" t="str">
        <f t="shared" si="1"/>
        <v>MARIA MAGDALENA REYES GONZALEZ </v>
      </c>
      <c r="G2150" s="100" t="s">
        <v>35625</v>
      </c>
      <c r="H2150" s="190"/>
      <c r="I2150" s="27"/>
      <c r="J2150" s="191" t="s">
        <v>14</v>
      </c>
      <c r="K2150" s="28"/>
    </row>
    <row r="2151" ht="22.5" customHeight="1">
      <c r="A2151" s="147">
        <v>46203.0</v>
      </c>
      <c r="B2151" s="15"/>
      <c r="C2151" s="44"/>
      <c r="D2151" s="181" t="s">
        <v>35626</v>
      </c>
      <c r="E2151" s="100"/>
      <c r="F2151" s="112" t="str">
        <f t="shared" si="1"/>
        <v>ANA BELÉN MUÑOZ BARRIENTOS </v>
      </c>
      <c r="G2151" s="100" t="s">
        <v>35627</v>
      </c>
      <c r="H2151" s="190"/>
      <c r="I2151" s="27"/>
      <c r="J2151" s="191" t="s">
        <v>14</v>
      </c>
      <c r="K2151" s="28"/>
    </row>
    <row r="2152" ht="22.5" customHeight="1">
      <c r="A2152" s="147">
        <v>46203.0</v>
      </c>
      <c r="B2152" s="15"/>
      <c r="C2152" s="44"/>
      <c r="D2152" s="181" t="s">
        <v>35628</v>
      </c>
      <c r="E2152" s="100"/>
      <c r="F2152" s="112" t="str">
        <f t="shared" si="1"/>
        <v>FLORENCIA VALENTINA MATURANA ROCO </v>
      </c>
      <c r="G2152" s="100" t="s">
        <v>35629</v>
      </c>
      <c r="H2152" s="190"/>
      <c r="I2152" s="27"/>
      <c r="J2152" s="191" t="s">
        <v>14</v>
      </c>
      <c r="K2152" s="28"/>
    </row>
    <row r="2153" ht="22.5" customHeight="1">
      <c r="A2153" s="147">
        <v>46203.0</v>
      </c>
      <c r="B2153" s="15"/>
      <c r="C2153" s="44"/>
      <c r="D2153" s="181" t="s">
        <v>35630</v>
      </c>
      <c r="E2153" s="100"/>
      <c r="F2153" s="112" t="str">
        <f t="shared" si="1"/>
        <v>YOAHO SEBASTIÁN GONZÁLEZ ANTÚNEZ </v>
      </c>
      <c r="G2153" s="100" t="s">
        <v>35631</v>
      </c>
      <c r="H2153" s="190"/>
      <c r="I2153" s="27"/>
      <c r="J2153" s="191" t="s">
        <v>14</v>
      </c>
      <c r="K2153" s="28"/>
    </row>
    <row r="2154" ht="22.5" customHeight="1">
      <c r="A2154" s="147">
        <v>46203.0</v>
      </c>
      <c r="B2154" s="15"/>
      <c r="C2154" s="44"/>
      <c r="D2154" s="181" t="s">
        <v>35632</v>
      </c>
      <c r="E2154" s="100"/>
      <c r="F2154" s="112" t="str">
        <f t="shared" si="1"/>
        <v>YANARA LIU TUNACA ZÚÑIGA </v>
      </c>
      <c r="G2154" s="100" t="s">
        <v>35633</v>
      </c>
      <c r="H2154" s="190"/>
      <c r="I2154" s="27"/>
      <c r="J2154" s="191" t="s">
        <v>14</v>
      </c>
      <c r="K2154" s="28"/>
    </row>
    <row r="2155" ht="22.5" customHeight="1">
      <c r="A2155" s="147">
        <v>46203.0</v>
      </c>
      <c r="B2155" s="15"/>
      <c r="C2155" s="44"/>
      <c r="D2155" s="181" t="s">
        <v>35634</v>
      </c>
      <c r="E2155" s="100"/>
      <c r="F2155" s="112" t="str">
        <f t="shared" si="1"/>
        <v>YIANINA ANTONELLA MENGHINI VILLALÓN </v>
      </c>
      <c r="G2155" s="100" t="s">
        <v>35635</v>
      </c>
      <c r="H2155" s="190"/>
      <c r="I2155" s="27"/>
      <c r="J2155" s="191" t="s">
        <v>14</v>
      </c>
      <c r="K2155" s="28"/>
    </row>
    <row r="2156" ht="22.5" customHeight="1">
      <c r="A2156" s="147">
        <v>46203.0</v>
      </c>
      <c r="B2156" s="15"/>
      <c r="C2156" s="44"/>
      <c r="D2156" s="181" t="s">
        <v>35636</v>
      </c>
      <c r="E2156" s="100"/>
      <c r="F2156" s="112" t="str">
        <f t="shared" si="1"/>
        <v>LAISSEMOINE DENISCAT </v>
      </c>
      <c r="G2156" s="100" t="s">
        <v>35637</v>
      </c>
      <c r="H2156" s="190"/>
      <c r="I2156" s="27"/>
      <c r="J2156" s="191" t="s">
        <v>14</v>
      </c>
      <c r="K2156" s="28"/>
    </row>
    <row r="2157" ht="22.5" customHeight="1">
      <c r="A2157" s="147">
        <v>46203.0</v>
      </c>
      <c r="B2157" s="15"/>
      <c r="C2157" s="44"/>
      <c r="D2157" s="181" t="s">
        <v>35638</v>
      </c>
      <c r="E2157" s="100"/>
      <c r="F2157" s="112" t="str">
        <f t="shared" si="1"/>
        <v>KIDDIE ANDRÉS CALDERÓN CÁCERES </v>
      </c>
      <c r="G2157" s="100" t="s">
        <v>35639</v>
      </c>
      <c r="H2157" s="190"/>
      <c r="I2157" s="27"/>
      <c r="J2157" s="191" t="s">
        <v>14</v>
      </c>
      <c r="K2157" s="28"/>
    </row>
    <row r="2158" ht="22.5" customHeight="1">
      <c r="A2158" s="147">
        <v>46203.0</v>
      </c>
      <c r="B2158" s="15"/>
      <c r="C2158" s="44"/>
      <c r="D2158" s="181" t="s">
        <v>35640</v>
      </c>
      <c r="E2158" s="100"/>
      <c r="F2158" s="112" t="str">
        <f t="shared" si="1"/>
        <v>EDWIN JOSUE MEJIAS MELEAN </v>
      </c>
      <c r="G2158" s="100" t="s">
        <v>35641</v>
      </c>
      <c r="H2158" s="190"/>
      <c r="I2158" s="27"/>
      <c r="J2158" s="191" t="s">
        <v>14</v>
      </c>
      <c r="K2158" s="28"/>
    </row>
    <row r="2159" ht="22.5" customHeight="1">
      <c r="A2159" s="147">
        <v>46203.0</v>
      </c>
      <c r="B2159" s="15"/>
      <c r="C2159" s="44"/>
      <c r="D2159" s="181" t="s">
        <v>35642</v>
      </c>
      <c r="E2159" s="100"/>
      <c r="F2159" s="112" t="str">
        <f t="shared" si="1"/>
        <v>JORGE ALFREDO ZURITA ARCOS </v>
      </c>
      <c r="G2159" s="100" t="s">
        <v>35643</v>
      </c>
      <c r="H2159" s="190"/>
      <c r="I2159" s="27"/>
      <c r="J2159" s="191" t="s">
        <v>14</v>
      </c>
      <c r="K2159" s="28"/>
    </row>
    <row r="2160" ht="22.5" customHeight="1">
      <c r="A2160" s="147">
        <v>46203.0</v>
      </c>
      <c r="B2160" s="15">
        <v>46189.0</v>
      </c>
      <c r="C2160" s="44">
        <v>45261.0</v>
      </c>
      <c r="D2160" s="181" t="s">
        <v>35644</v>
      </c>
      <c r="E2160" s="100"/>
      <c r="F2160" s="112" t="str">
        <f t="shared" si="1"/>
        <v>JAVIER ANDRÉS VALDÉS AÑASCO </v>
      </c>
      <c r="G2160" s="100" t="s">
        <v>35645</v>
      </c>
      <c r="H2160" s="190"/>
      <c r="I2160" s="27"/>
      <c r="J2160" s="189" t="s">
        <v>17</v>
      </c>
      <c r="K2160" s="28"/>
    </row>
    <row r="2161" ht="22.5" customHeight="1">
      <c r="A2161" s="147">
        <v>46203.0</v>
      </c>
      <c r="B2161" s="15"/>
      <c r="C2161" s="44"/>
      <c r="D2161" s="181" t="s">
        <v>35646</v>
      </c>
      <c r="E2161" s="100"/>
      <c r="F2161" s="112" t="str">
        <f t="shared" si="1"/>
        <v>SIXTO ALEJANDRO AYALA LÓPEZ </v>
      </c>
      <c r="G2161" s="100" t="s">
        <v>35647</v>
      </c>
      <c r="H2161" s="190"/>
      <c r="I2161" s="27"/>
      <c r="J2161" s="191" t="s">
        <v>14</v>
      </c>
      <c r="K2161" s="28"/>
    </row>
    <row r="2162" ht="22.5" customHeight="1">
      <c r="A2162" s="147">
        <v>46203.0</v>
      </c>
      <c r="B2162" s="15"/>
      <c r="C2162" s="44"/>
      <c r="D2162" s="181" t="s">
        <v>30570</v>
      </c>
      <c r="E2162" s="100"/>
      <c r="F2162" s="112" t="str">
        <f t="shared" si="1"/>
        <v>GONZALO ESTEBAN TORO DÍAZ </v>
      </c>
      <c r="G2162" s="100" t="s">
        <v>30571</v>
      </c>
      <c r="H2162" s="190"/>
      <c r="I2162" s="27"/>
      <c r="J2162" s="191" t="s">
        <v>14</v>
      </c>
      <c r="K2162" s="28"/>
    </row>
    <row r="2163" ht="22.5" customHeight="1">
      <c r="A2163" s="147">
        <v>46203.0</v>
      </c>
      <c r="B2163" s="15"/>
      <c r="C2163" s="44"/>
      <c r="D2163" s="181" t="s">
        <v>35648</v>
      </c>
      <c r="E2163" s="100"/>
      <c r="F2163" s="112" t="str">
        <f t="shared" si="1"/>
        <v>NICOLÁS ALEJANDRO BASCUÑÁN PLAZA </v>
      </c>
      <c r="G2163" s="100" t="s">
        <v>14591</v>
      </c>
      <c r="H2163" s="190"/>
      <c r="I2163" s="27"/>
      <c r="J2163" s="191" t="s">
        <v>14</v>
      </c>
      <c r="K2163" s="28"/>
    </row>
    <row r="2164" ht="22.5" customHeight="1">
      <c r="A2164" s="147">
        <v>46203.0</v>
      </c>
      <c r="B2164" s="15"/>
      <c r="C2164" s="44"/>
      <c r="D2164" s="181" t="s">
        <v>35649</v>
      </c>
      <c r="E2164" s="100"/>
      <c r="F2164" s="112" t="str">
        <f t="shared" si="1"/>
        <v>BRUNO ALEXIS ALONSO MONTENEGRO </v>
      </c>
      <c r="G2164" s="100" t="s">
        <v>35650</v>
      </c>
      <c r="H2164" s="190"/>
      <c r="I2164" s="27"/>
      <c r="J2164" s="191" t="s">
        <v>14</v>
      </c>
      <c r="K2164" s="28"/>
    </row>
    <row r="2165" ht="22.5" customHeight="1">
      <c r="A2165" s="147">
        <v>46203.0</v>
      </c>
      <c r="B2165" s="15">
        <v>46189.0</v>
      </c>
      <c r="C2165" s="44">
        <v>45413.0</v>
      </c>
      <c r="D2165" s="181" t="s">
        <v>35651</v>
      </c>
      <c r="E2165" s="100"/>
      <c r="F2165" s="112" t="str">
        <f t="shared" si="1"/>
        <v>RICARDO JAVIER SANDOVAL POBLETE </v>
      </c>
      <c r="G2165" s="100" t="s">
        <v>35652</v>
      </c>
      <c r="H2165" s="190"/>
      <c r="I2165" s="27"/>
      <c r="J2165" s="189" t="s">
        <v>17</v>
      </c>
      <c r="K2165" s="28"/>
    </row>
    <row r="2166" ht="22.5" customHeight="1">
      <c r="A2166" s="147">
        <v>46203.0</v>
      </c>
      <c r="B2166" s="15"/>
      <c r="C2166" s="44"/>
      <c r="D2166" s="181" t="s">
        <v>35653</v>
      </c>
      <c r="E2166" s="100"/>
      <c r="F2166" s="112" t="str">
        <f t="shared" si="1"/>
        <v>MAXIMILIANO OSVALDO ROCHA NÚÑEZ </v>
      </c>
      <c r="G2166" s="100" t="s">
        <v>35654</v>
      </c>
      <c r="H2166" s="190"/>
      <c r="I2166" s="27"/>
      <c r="J2166" s="191" t="s">
        <v>14</v>
      </c>
      <c r="K2166" s="28"/>
    </row>
    <row r="2167" ht="22.5" customHeight="1">
      <c r="A2167" s="147">
        <v>46203.0</v>
      </c>
      <c r="B2167" s="46"/>
      <c r="C2167" s="44">
        <v>45901.0</v>
      </c>
      <c r="D2167" s="181" t="s">
        <v>30480</v>
      </c>
      <c r="E2167" s="100"/>
      <c r="F2167" s="112" t="str">
        <f t="shared" si="1"/>
        <v>CONSTANZA MARÍA CANALES ASTUDILLO </v>
      </c>
      <c r="G2167" s="100" t="s">
        <v>30481</v>
      </c>
      <c r="H2167" s="190"/>
      <c r="I2167" s="27"/>
      <c r="J2167" s="189" t="s">
        <v>26</v>
      </c>
      <c r="K2167" s="28"/>
    </row>
    <row r="2168" ht="22.5" customHeight="1">
      <c r="A2168" s="147">
        <v>46203.0</v>
      </c>
      <c r="B2168" s="15">
        <v>46189.0</v>
      </c>
      <c r="C2168" s="44">
        <v>43556.0</v>
      </c>
      <c r="D2168" s="181" t="s">
        <v>35655</v>
      </c>
      <c r="E2168" s="100"/>
      <c r="F2168" s="112" t="str">
        <f t="shared" si="1"/>
        <v>LILIANA DEL CARMEN COLE DÍAZ </v>
      </c>
      <c r="G2168" s="100" t="s">
        <v>35656</v>
      </c>
      <c r="H2168" s="190"/>
      <c r="I2168" s="27"/>
      <c r="J2168" s="189" t="s">
        <v>17</v>
      </c>
      <c r="K2168" s="28"/>
    </row>
    <row r="2169" ht="22.5" customHeight="1">
      <c r="A2169" s="147">
        <v>46203.0</v>
      </c>
      <c r="B2169" s="15"/>
      <c r="C2169" s="44"/>
      <c r="D2169" s="181" t="s">
        <v>35657</v>
      </c>
      <c r="E2169" s="100"/>
      <c r="F2169" s="112" t="str">
        <f t="shared" si="1"/>
        <v>JUAN GERMAN ROJAS CORREA </v>
      </c>
      <c r="G2169" s="100" t="s">
        <v>35658</v>
      </c>
      <c r="H2169" s="190"/>
      <c r="I2169" s="27"/>
      <c r="J2169" s="191" t="s">
        <v>14</v>
      </c>
      <c r="K2169" s="28"/>
    </row>
    <row r="2170" ht="22.5" customHeight="1">
      <c r="A2170" s="147">
        <v>46203.0</v>
      </c>
      <c r="B2170" s="15"/>
      <c r="C2170" s="44"/>
      <c r="D2170" s="181" t="s">
        <v>35659</v>
      </c>
      <c r="E2170" s="100"/>
      <c r="F2170" s="112" t="str">
        <f t="shared" si="1"/>
        <v>CAMILA ANDREA LLANOS ÁLVAREZ </v>
      </c>
      <c r="G2170" s="100" t="s">
        <v>35660</v>
      </c>
      <c r="H2170" s="190"/>
      <c r="I2170" s="27"/>
      <c r="J2170" s="191" t="s">
        <v>14</v>
      </c>
      <c r="K2170" s="28"/>
    </row>
    <row r="2171" ht="22.5" customHeight="1">
      <c r="A2171" s="147">
        <v>46203.0</v>
      </c>
      <c r="B2171" s="15"/>
      <c r="C2171" s="44"/>
      <c r="D2171" s="181" t="s">
        <v>35661</v>
      </c>
      <c r="E2171" s="100"/>
      <c r="F2171" s="112" t="str">
        <f t="shared" si="1"/>
        <v>VICENTE ANTONIO QUEZADA OSORIO </v>
      </c>
      <c r="G2171" s="100" t="s">
        <v>17837</v>
      </c>
      <c r="H2171" s="190"/>
      <c r="I2171" s="27"/>
      <c r="J2171" s="191" t="s">
        <v>14</v>
      </c>
      <c r="K2171" s="28"/>
    </row>
    <row r="2172" ht="22.5" customHeight="1">
      <c r="A2172" s="147">
        <v>46203.0</v>
      </c>
      <c r="B2172" s="15"/>
      <c r="C2172" s="44"/>
      <c r="D2172" s="181" t="s">
        <v>35662</v>
      </c>
      <c r="E2172" s="100"/>
      <c r="F2172" s="112" t="str">
        <f t="shared" si="1"/>
        <v>MARÍA FERNANDA ULLOA MARICOI </v>
      </c>
      <c r="G2172" s="100" t="s">
        <v>35663</v>
      </c>
      <c r="H2172" s="190"/>
      <c r="I2172" s="27"/>
      <c r="J2172" s="191" t="s">
        <v>14</v>
      </c>
      <c r="K2172" s="28"/>
    </row>
    <row r="2173" ht="22.5" customHeight="1">
      <c r="A2173" s="147">
        <v>46203.0</v>
      </c>
      <c r="B2173" s="15">
        <v>46189.0</v>
      </c>
      <c r="C2173" s="44">
        <v>44713.0</v>
      </c>
      <c r="D2173" s="181" t="s">
        <v>35664</v>
      </c>
      <c r="E2173" s="100"/>
      <c r="F2173" s="112" t="str">
        <f t="shared" si="1"/>
        <v>PABLO JOSÉ AVENDAÑO GUTIÉRREZ </v>
      </c>
      <c r="G2173" s="100" t="s">
        <v>35665</v>
      </c>
      <c r="H2173" s="190"/>
      <c r="I2173" s="27"/>
      <c r="J2173" s="189" t="s">
        <v>17</v>
      </c>
      <c r="K2173" s="28"/>
    </row>
    <row r="2174" ht="22.5" customHeight="1">
      <c r="A2174" s="147">
        <v>46203.0</v>
      </c>
      <c r="B2174" s="15"/>
      <c r="C2174" s="44"/>
      <c r="D2174" s="181" t="s">
        <v>35666</v>
      </c>
      <c r="E2174" s="100"/>
      <c r="F2174" s="112" t="str">
        <f t="shared" si="1"/>
        <v>MATÍAS GABRIEL COLINA MOLINA </v>
      </c>
      <c r="G2174" s="100" t="s">
        <v>35667</v>
      </c>
      <c r="H2174" s="190"/>
      <c r="I2174" s="27"/>
      <c r="J2174" s="191" t="s">
        <v>14</v>
      </c>
      <c r="K2174" s="28"/>
    </row>
    <row r="2175" ht="22.5" customHeight="1">
      <c r="A2175" s="147">
        <v>46203.0</v>
      </c>
      <c r="B2175" s="15">
        <v>46189.0</v>
      </c>
      <c r="C2175" s="44">
        <v>44256.0</v>
      </c>
      <c r="D2175" s="181" t="s">
        <v>35668</v>
      </c>
      <c r="E2175" s="100"/>
      <c r="F2175" s="112" t="str">
        <f t="shared" si="1"/>
        <v>FELIPE ESTEBAN GODOY BUSTOS </v>
      </c>
      <c r="G2175" s="100" t="s">
        <v>35669</v>
      </c>
      <c r="H2175" s="190"/>
      <c r="I2175" s="27"/>
      <c r="J2175" s="189" t="s">
        <v>17</v>
      </c>
      <c r="K2175" s="28"/>
    </row>
    <row r="2176" ht="22.5" customHeight="1">
      <c r="A2176" s="147">
        <v>46203.0</v>
      </c>
      <c r="B2176" s="15"/>
      <c r="C2176" s="44"/>
      <c r="D2176" s="181" t="s">
        <v>35670</v>
      </c>
      <c r="E2176" s="100"/>
      <c r="F2176" s="112" t="str">
        <f t="shared" si="1"/>
        <v>PABLO JESÚS URBINA ZÚÑIGA </v>
      </c>
      <c r="G2176" s="100" t="s">
        <v>35671</v>
      </c>
      <c r="H2176" s="190"/>
      <c r="I2176" s="27"/>
      <c r="J2176" s="191" t="s">
        <v>14</v>
      </c>
      <c r="K2176" s="28"/>
    </row>
    <row r="2177" ht="22.5" customHeight="1">
      <c r="A2177" s="147">
        <v>46203.0</v>
      </c>
      <c r="B2177" s="15"/>
      <c r="C2177" s="44"/>
      <c r="D2177" s="181" t="s">
        <v>35672</v>
      </c>
      <c r="E2177" s="100"/>
      <c r="F2177" s="112" t="str">
        <f t="shared" si="1"/>
        <v>ERIC BRAYAN DÍAZ ALBORNOZ </v>
      </c>
      <c r="G2177" s="100" t="s">
        <v>35673</v>
      </c>
      <c r="H2177" s="190"/>
      <c r="I2177" s="27"/>
      <c r="J2177" s="191" t="s">
        <v>14</v>
      </c>
      <c r="K2177" s="28"/>
    </row>
    <row r="2178" ht="22.5" customHeight="1">
      <c r="A2178" s="147">
        <v>46203.0</v>
      </c>
      <c r="B2178" s="15"/>
      <c r="C2178" s="44"/>
      <c r="D2178" s="181" t="s">
        <v>35674</v>
      </c>
      <c r="E2178" s="100"/>
      <c r="F2178" s="112" t="str">
        <f t="shared" si="1"/>
        <v>ANGELA LIDIA MAULÉN CÁRDENAS </v>
      </c>
      <c r="G2178" s="100" t="s">
        <v>35675</v>
      </c>
      <c r="H2178" s="190"/>
      <c r="I2178" s="27"/>
      <c r="J2178" s="191" t="s">
        <v>14</v>
      </c>
      <c r="K2178" s="28"/>
    </row>
    <row r="2179" ht="22.5" customHeight="1">
      <c r="A2179" s="147">
        <v>46203.0</v>
      </c>
      <c r="B2179" s="15"/>
      <c r="C2179" s="44"/>
      <c r="D2179" s="181" t="s">
        <v>35676</v>
      </c>
      <c r="E2179" s="100"/>
      <c r="F2179" s="112" t="str">
        <f t="shared" si="1"/>
        <v>DANIEL EDUARDO VILLARROEL BRAVO </v>
      </c>
      <c r="G2179" s="100" t="s">
        <v>35677</v>
      </c>
      <c r="H2179" s="190"/>
      <c r="I2179" s="27"/>
      <c r="J2179" s="191" t="s">
        <v>14</v>
      </c>
      <c r="K2179" s="28"/>
    </row>
    <row r="2180" ht="22.5" customHeight="1">
      <c r="A2180" s="147">
        <v>46203.0</v>
      </c>
      <c r="B2180" s="15"/>
      <c r="C2180" s="44">
        <v>43617.0</v>
      </c>
      <c r="D2180" s="181" t="s">
        <v>22794</v>
      </c>
      <c r="E2180" s="100"/>
      <c r="F2180" s="112" t="str">
        <f t="shared" si="1"/>
        <v>FRANCO NICOLÁS OYARCE SEPÚLVEDA </v>
      </c>
      <c r="G2180" s="100" t="s">
        <v>20213</v>
      </c>
      <c r="H2180" s="190"/>
      <c r="I2180" s="27"/>
      <c r="J2180" s="189" t="s">
        <v>17</v>
      </c>
      <c r="K2180" s="28"/>
    </row>
    <row r="2181" ht="22.5" customHeight="1">
      <c r="A2181" s="147">
        <v>46203.0</v>
      </c>
      <c r="B2181" s="15"/>
      <c r="C2181" s="44"/>
      <c r="D2181" s="181" t="s">
        <v>35678</v>
      </c>
      <c r="E2181" s="100"/>
      <c r="F2181" s="112" t="str">
        <f t="shared" si="1"/>
        <v>LESLIE ANAÍS ULLOA CAMPOS </v>
      </c>
      <c r="G2181" s="100" t="s">
        <v>35679</v>
      </c>
      <c r="H2181" s="190"/>
      <c r="I2181" s="27"/>
      <c r="J2181" s="191" t="s">
        <v>14</v>
      </c>
      <c r="K2181" s="28"/>
    </row>
    <row r="2182" ht="22.5" customHeight="1">
      <c r="A2182" s="147">
        <v>46203.0</v>
      </c>
      <c r="B2182" s="15"/>
      <c r="C2182" s="44"/>
      <c r="D2182" s="181" t="s">
        <v>35680</v>
      </c>
      <c r="E2182" s="100"/>
      <c r="F2182" s="112" t="str">
        <f t="shared" si="1"/>
        <v>BYRON ALEJANDRO BARRIENTOS BUSTAMANTE </v>
      </c>
      <c r="G2182" s="100" t="s">
        <v>35681</v>
      </c>
      <c r="H2182" s="190"/>
      <c r="I2182" s="27"/>
      <c r="J2182" s="191" t="s">
        <v>14</v>
      </c>
      <c r="K2182" s="28"/>
    </row>
    <row r="2183" ht="22.5" customHeight="1">
      <c r="A2183" s="147">
        <v>46203.0</v>
      </c>
      <c r="B2183" s="15">
        <v>46189.0</v>
      </c>
      <c r="C2183" s="44">
        <v>43647.0</v>
      </c>
      <c r="D2183" s="181" t="s">
        <v>35682</v>
      </c>
      <c r="E2183" s="100"/>
      <c r="F2183" s="112" t="str">
        <f t="shared" si="1"/>
        <v>ENRIQUE MAURICIO OLGUÍN SANTILLANA </v>
      </c>
      <c r="G2183" s="100" t="s">
        <v>35683</v>
      </c>
      <c r="H2183" s="190"/>
      <c r="I2183" s="27"/>
      <c r="J2183" s="189" t="s">
        <v>17</v>
      </c>
      <c r="K2183" s="28"/>
    </row>
    <row r="2184" ht="22.5" customHeight="1">
      <c r="A2184" s="147">
        <v>46203.0</v>
      </c>
      <c r="B2184" s="15"/>
      <c r="C2184" s="44"/>
      <c r="D2184" s="181" t="s">
        <v>35684</v>
      </c>
      <c r="E2184" s="100"/>
      <c r="F2184" s="112" t="str">
        <f t="shared" si="1"/>
        <v>MARTÍN FABIÁN POIRRIER PINTO </v>
      </c>
      <c r="G2184" s="100" t="s">
        <v>35685</v>
      </c>
      <c r="H2184" s="190"/>
      <c r="I2184" s="27"/>
      <c r="J2184" s="191" t="s">
        <v>14</v>
      </c>
      <c r="K2184" s="28"/>
    </row>
    <row r="2185" ht="22.5" customHeight="1">
      <c r="A2185" s="147">
        <v>46203.0</v>
      </c>
      <c r="B2185" s="15"/>
      <c r="C2185" s="44">
        <v>45383.0</v>
      </c>
      <c r="D2185" s="181" t="s">
        <v>35686</v>
      </c>
      <c r="E2185" s="100"/>
      <c r="F2185" s="112" t="str">
        <f t="shared" si="1"/>
        <v>GIOVANNI ORLANDO ANDIA ORTIZ </v>
      </c>
      <c r="G2185" s="100" t="s">
        <v>35687</v>
      </c>
      <c r="H2185" s="190"/>
      <c r="I2185" s="27"/>
      <c r="J2185" s="189" t="s">
        <v>17</v>
      </c>
      <c r="K2185" s="28"/>
    </row>
    <row r="2186" ht="22.5" customHeight="1">
      <c r="A2186" s="147">
        <v>46203.0</v>
      </c>
      <c r="B2186" s="15"/>
      <c r="C2186" s="44" t="s">
        <v>2738</v>
      </c>
      <c r="D2186" s="181" t="s">
        <v>35688</v>
      </c>
      <c r="E2186" s="100"/>
      <c r="F2186" s="112" t="str">
        <f t="shared" si="1"/>
        <v>NICOLE PASTENE SANGUINETTI </v>
      </c>
      <c r="G2186" s="100" t="s">
        <v>35689</v>
      </c>
      <c r="H2186" s="190"/>
      <c r="I2186" s="27"/>
      <c r="J2186" s="189" t="s">
        <v>21</v>
      </c>
      <c r="K2186" s="28"/>
    </row>
    <row r="2187" ht="22.5" customHeight="1">
      <c r="A2187" s="147">
        <v>46203.0</v>
      </c>
      <c r="B2187" s="15">
        <v>46190.0</v>
      </c>
      <c r="C2187" s="44">
        <v>43952.0</v>
      </c>
      <c r="D2187" s="181" t="s">
        <v>35690</v>
      </c>
      <c r="E2187" s="100"/>
      <c r="F2187" s="112" t="str">
        <f t="shared" si="1"/>
        <v>CAROLINA ANDREA DEL CARMEN OSORIO LEIVA </v>
      </c>
      <c r="G2187" s="100" t="s">
        <v>35691</v>
      </c>
      <c r="H2187" s="190"/>
      <c r="I2187" s="27"/>
      <c r="J2187" s="189" t="s">
        <v>17</v>
      </c>
      <c r="K2187" s="28"/>
    </row>
    <row r="2188" ht="22.5" customHeight="1">
      <c r="A2188" s="147">
        <v>46203.0</v>
      </c>
      <c r="B2188" s="15">
        <v>46190.0</v>
      </c>
      <c r="C2188" s="44">
        <v>43586.0</v>
      </c>
      <c r="D2188" s="181" t="s">
        <v>35692</v>
      </c>
      <c r="E2188" s="100"/>
      <c r="F2188" s="112" t="str">
        <f t="shared" si="1"/>
        <v>CARLOS FELIPE GUERRERO MARTÍNEZ </v>
      </c>
      <c r="G2188" s="100" t="s">
        <v>35693</v>
      </c>
      <c r="H2188" s="190"/>
      <c r="I2188" s="27"/>
      <c r="J2188" s="189" t="s">
        <v>17</v>
      </c>
      <c r="K2188" s="28"/>
    </row>
    <row r="2189" ht="22.5" customHeight="1">
      <c r="A2189" s="147">
        <v>46203.0</v>
      </c>
      <c r="B2189" s="15">
        <v>46191.0</v>
      </c>
      <c r="C2189" s="44">
        <v>45474.0</v>
      </c>
      <c r="D2189" s="181" t="s">
        <v>35694</v>
      </c>
      <c r="E2189" s="100"/>
      <c r="F2189" s="112" t="str">
        <f t="shared" si="1"/>
        <v>RODRIGO GABRIEL OLMOS CANCINO </v>
      </c>
      <c r="G2189" s="100" t="s">
        <v>35695</v>
      </c>
      <c r="H2189" s="190"/>
      <c r="I2189" s="27"/>
      <c r="J2189" s="189" t="s">
        <v>19</v>
      </c>
      <c r="K2189" s="28"/>
    </row>
    <row r="2190" ht="22.5" customHeight="1">
      <c r="A2190" s="147">
        <v>46203.0</v>
      </c>
      <c r="B2190" s="15">
        <v>46191.0</v>
      </c>
      <c r="C2190" s="44">
        <v>44378.0</v>
      </c>
      <c r="D2190" s="181" t="s">
        <v>35696</v>
      </c>
      <c r="E2190" s="100"/>
      <c r="F2190" s="112" t="str">
        <f t="shared" si="1"/>
        <v>RENÉ PABLO COSTELA ARANCIBIA </v>
      </c>
      <c r="G2190" s="100" t="s">
        <v>35697</v>
      </c>
      <c r="H2190" s="190"/>
      <c r="I2190" s="27"/>
      <c r="J2190" s="189" t="s">
        <v>17</v>
      </c>
      <c r="K2190" s="28"/>
    </row>
    <row r="2191" ht="22.5" customHeight="1">
      <c r="A2191" s="147">
        <v>46203.0</v>
      </c>
      <c r="B2191" s="15">
        <v>46191.0</v>
      </c>
      <c r="C2191" s="44">
        <v>43800.0</v>
      </c>
      <c r="D2191" s="181" t="s">
        <v>35698</v>
      </c>
      <c r="E2191" s="100"/>
      <c r="F2191" s="112" t="str">
        <f t="shared" si="1"/>
        <v>STEFANY LISETTE FERNÁNDEZ LINDSAY </v>
      </c>
      <c r="G2191" s="100" t="s">
        <v>35699</v>
      </c>
      <c r="H2191" s="190"/>
      <c r="I2191" s="27"/>
      <c r="J2191" s="189" t="s">
        <v>17</v>
      </c>
      <c r="K2191" s="28"/>
    </row>
    <row r="2192" ht="22.5" customHeight="1">
      <c r="A2192" s="147">
        <v>46203.0</v>
      </c>
      <c r="B2192" s="15"/>
      <c r="C2192" s="44" t="s">
        <v>546</v>
      </c>
      <c r="D2192" s="181" t="s">
        <v>35700</v>
      </c>
      <c r="E2192" s="100"/>
      <c r="F2192" s="112" t="str">
        <f t="shared" si="1"/>
        <v>LUIS HERNÁN GUZMÁN GONZÁLEZ </v>
      </c>
      <c r="G2192" s="100" t="s">
        <v>18807</v>
      </c>
      <c r="H2192" s="190"/>
      <c r="I2192" s="27"/>
      <c r="J2192" s="189" t="s">
        <v>26</v>
      </c>
      <c r="K2192" s="28"/>
    </row>
    <row r="2193" ht="22.5" customHeight="1">
      <c r="A2193" s="147">
        <v>46203.0</v>
      </c>
      <c r="B2193" s="15"/>
      <c r="C2193" s="44"/>
      <c r="D2193" s="181" t="s">
        <v>35701</v>
      </c>
      <c r="E2193" s="100"/>
      <c r="F2193" s="112" t="str">
        <f t="shared" si="1"/>
        <v>FELIPE RODRIGO BENÍTEZ MAULÉN </v>
      </c>
      <c r="G2193" s="100" t="s">
        <v>5168</v>
      </c>
      <c r="H2193" s="190"/>
      <c r="I2193" s="27"/>
      <c r="J2193" s="191" t="s">
        <v>17</v>
      </c>
      <c r="K2193" s="28"/>
    </row>
    <row r="2194" ht="22.5" customHeight="1">
      <c r="A2194" s="147">
        <v>46203.0</v>
      </c>
      <c r="B2194" s="15"/>
      <c r="C2194" s="44"/>
      <c r="D2194" s="181" t="s">
        <v>35702</v>
      </c>
      <c r="E2194" s="100"/>
      <c r="F2194" s="112" t="str">
        <f t="shared" si="1"/>
        <v>SERGIO ALFREDO YÉPEZ ARANCIBIA </v>
      </c>
      <c r="G2194" s="100" t="s">
        <v>20017</v>
      </c>
      <c r="H2194" s="190"/>
      <c r="I2194" s="27"/>
      <c r="J2194" s="191"/>
      <c r="K2194" s="28"/>
    </row>
    <row r="2195" ht="22.5" customHeight="1">
      <c r="A2195" s="147">
        <v>46203.0</v>
      </c>
      <c r="B2195" s="15">
        <v>46192.0</v>
      </c>
      <c r="C2195" s="44">
        <v>45323.0</v>
      </c>
      <c r="D2195" s="181" t="s">
        <v>35703</v>
      </c>
      <c r="E2195" s="100"/>
      <c r="F2195" s="112" t="str">
        <f t="shared" si="1"/>
        <v>ESTEBAN LUCIANO COLOMA VÉLIZ </v>
      </c>
      <c r="G2195" s="100" t="s">
        <v>35704</v>
      </c>
      <c r="H2195" s="190"/>
      <c r="I2195" s="27"/>
      <c r="J2195" s="189" t="s">
        <v>17</v>
      </c>
      <c r="K2195" s="28"/>
    </row>
    <row r="2196" ht="22.5" customHeight="1">
      <c r="A2196" s="147">
        <v>46203.0</v>
      </c>
      <c r="B2196" s="15">
        <v>46192.0</v>
      </c>
      <c r="C2196" s="44">
        <v>43709.0</v>
      </c>
      <c r="D2196" s="181" t="s">
        <v>35705</v>
      </c>
      <c r="E2196" s="100"/>
      <c r="F2196" s="112" t="str">
        <f t="shared" si="1"/>
        <v>ROBERTO JESÚS CONTRERAS FLORES </v>
      </c>
      <c r="G2196" s="100" t="s">
        <v>35706</v>
      </c>
      <c r="H2196" s="190"/>
      <c r="I2196" s="27"/>
      <c r="J2196" s="189" t="s">
        <v>17</v>
      </c>
      <c r="K2196" s="28"/>
    </row>
    <row r="2197" ht="22.5" customHeight="1">
      <c r="A2197" s="147">
        <v>46203.0</v>
      </c>
      <c r="B2197" s="15"/>
      <c r="C2197" s="44" t="s">
        <v>106</v>
      </c>
      <c r="D2197" s="181" t="s">
        <v>35707</v>
      </c>
      <c r="E2197" s="100"/>
      <c r="F2197" s="112" t="str">
        <f t="shared" si="1"/>
        <v>IGNACIO SEPÚLVEDA PINTO </v>
      </c>
      <c r="G2197" s="100" t="s">
        <v>35708</v>
      </c>
      <c r="H2197" s="190"/>
      <c r="I2197" s="27"/>
      <c r="J2197" s="189" t="s">
        <v>26</v>
      </c>
      <c r="K2197" s="28"/>
    </row>
    <row r="2198" ht="22.5" customHeight="1">
      <c r="A2198" s="147">
        <v>46203.0</v>
      </c>
      <c r="B2198" s="15"/>
      <c r="C2198" s="44" t="s">
        <v>106</v>
      </c>
      <c r="D2198" s="181" t="s">
        <v>35709</v>
      </c>
      <c r="E2198" s="100"/>
      <c r="F2198" s="112" t="str">
        <f t="shared" si="1"/>
        <v>GONZALO ANDRÉS SAN MARTIN MENESES </v>
      </c>
      <c r="G2198" s="100" t="s">
        <v>6889</v>
      </c>
      <c r="H2198" s="190"/>
      <c r="I2198" s="27"/>
      <c r="J2198" s="189" t="s">
        <v>26</v>
      </c>
      <c r="K2198" s="28"/>
    </row>
    <row r="2199" ht="22.5" customHeight="1">
      <c r="A2199" s="147">
        <v>46203.0</v>
      </c>
      <c r="B2199" s="15" t="s">
        <v>34992</v>
      </c>
      <c r="C2199" s="44">
        <v>42948.0</v>
      </c>
      <c r="D2199" s="181" t="s">
        <v>35710</v>
      </c>
      <c r="E2199" s="100"/>
      <c r="F2199" s="112" t="str">
        <f t="shared" si="1"/>
        <v>JOSÉ AGUSTÍN VERGARA PACHECO </v>
      </c>
      <c r="G2199" s="100" t="s">
        <v>35711</v>
      </c>
      <c r="H2199" s="190"/>
      <c r="I2199" s="27"/>
      <c r="J2199" s="191" t="s">
        <v>24</v>
      </c>
      <c r="K2199" s="28"/>
    </row>
    <row r="2200" ht="22.5" customHeight="1">
      <c r="A2200" s="147"/>
      <c r="B2200" s="15">
        <v>46168.0</v>
      </c>
      <c r="C2200" s="44">
        <v>45505.0</v>
      </c>
      <c r="D2200" s="181" t="s">
        <v>35712</v>
      </c>
      <c r="E2200" s="100"/>
      <c r="F2200" s="112" t="str">
        <f t="shared" si="1"/>
        <v>MIGUEL EXEQUIEL PALACIOS QUIÑONES </v>
      </c>
      <c r="G2200" s="100" t="s">
        <v>35713</v>
      </c>
      <c r="H2200" s="190"/>
      <c r="I2200" s="27"/>
      <c r="J2200" s="189" t="s">
        <v>17</v>
      </c>
      <c r="K2200" s="28"/>
    </row>
  </sheetData>
  <customSheetViews>
    <customSheetView guid="{81BE92D6-6254-4E63-BF39-98D75DC82B19}" filter="1" showAutoFilter="1">
      <autoFilter ref="$A$2:$K$2200">
        <filterColumn colId="9">
          <filters>
            <filter val="CAMBIO DE DOMICILIO"/>
          </filters>
        </filterColumn>
        <sortState ref="A2:K2200">
          <sortCondition ref="J2:J2200"/>
        </sortState>
      </autoFilter>
      <extLst>
        <ext uri="GoogleSheetsCustomDataVersion1">
          <go:sheetsCustomData xmlns:go="http://customooxmlschemas.google.com/" filterViewId="1401002610"/>
        </ext>
      </extLst>
    </customSheetView>
    <customSheetView guid="{8AFB4DE4-19C0-46F6-98D8-08ED6A808B83}" filter="1" showAutoFilter="1">
      <autoFilter ref="$A$2:$K$2200">
        <filterColumn colId="9">
          <filters>
            <filter val="CAMBIO DE DOMICILIO SOLICITADO"/>
            <filter val="CANJE LIC. EXTRANJERA"/>
          </filters>
        </filterColumn>
        <filterColumn colId="7">
          <filters>
            <filter val="AV. ARGENTINA"/>
          </filters>
        </filterColumn>
        <filterColumn colId="10">
          <filters blank="1">
            <filter val="S/SGL"/>
            <filter val="DENEGADO"/>
            <filter val="ESPERA EXÁMEN"/>
            <filter val="CLASE PENDIENTE"/>
          </filters>
        </filterColumn>
        <sortState ref="A2:K2200">
          <sortCondition ref="J2:J2200"/>
        </sortState>
      </autoFilter>
      <extLst>
        <ext uri="GoogleSheetsCustomDataVersion1">
          <go:sheetsCustomData xmlns:go="http://customooxmlschemas.google.com/" filterViewId="1804508851"/>
        </ext>
      </extLst>
    </customSheetView>
    <customSheetView guid="{379905B9-0B60-40BB-96FD-08E00FEC98F8}" filter="1" showAutoFilter="1">
      <autoFilter ref="$A$2:$K$2200">
        <filterColumn colId="10">
          <filters blank="1"/>
        </filterColumn>
        <filterColumn colId="9">
          <filters>
            <filter val="SUBIDA A CONASET"/>
            <filter val="CAMBIO DE DOMICILIO"/>
            <filter val="SUBIDA CON OFICIO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  <filterColumn colId="7">
          <filters>
            <filter val="AV. ARGENTINA"/>
          </filters>
        </filterColumn>
      </autoFilter>
      <extLst>
        <ext uri="GoogleSheetsCustomDataVersion1">
          <go:sheetsCustomData xmlns:go="http://customooxmlschemas.google.com/" filterViewId="1851608554"/>
        </ext>
      </extLst>
    </customSheetView>
    <customSheetView guid="{F58282D0-9D9B-4687-A0E8-E5FE1A54BC10}" filter="1" showAutoFilter="1">
      <autoFilter ref="$A$2:$K$2200">
        <filterColumn colId="0">
          <filters blank="1">
            <filter val="25/6/2026"/>
            <filter val="26/6/2026"/>
            <filter val="19/6/2026"/>
            <filter val="23/6/2026"/>
            <filter val="22/6/2026"/>
            <filter val="29/6/2026"/>
            <filter val="24/6/2026"/>
            <filter val="30/6/2026"/>
          </filters>
        </filterColumn>
        <filterColumn colId="7">
          <filters>
            <filter val="AV. ARGENTINA"/>
          </filters>
        </filterColumn>
        <sortState ref="A2:K2200">
          <sortCondition ref="A2:A2200"/>
        </sortState>
      </autoFilter>
      <extLst>
        <ext uri="GoogleSheetsCustomDataVersion1">
          <go:sheetsCustomData xmlns:go="http://customooxmlschemas.google.com/" filterViewId="216708965"/>
        </ext>
      </extLst>
    </customSheetView>
    <customSheetView guid="{B0988BEA-134D-4316-8FDF-EAA5BDCE070E}" filter="1" showAutoFilter="1">
      <autoFilter ref="$A$2:$K$2200">
        <filterColumn colId="9">
          <filters/>
        </filterColumn>
      </autoFilter>
      <extLst>
        <ext uri="GoogleSheetsCustomDataVersion1">
          <go:sheetsCustomData xmlns:go="http://customooxmlschemas.google.com/" filterViewId="312030127"/>
        </ext>
      </extLst>
    </customSheetView>
    <customSheetView guid="{ED6DC6EE-5E1D-460C-99F4-A13882A614C2}" filter="1" showAutoFilter="1">
      <autoFilter ref="$A$2:$K$2200">
        <filterColumn colId="10">
          <filters blank="1">
            <filter val="CLASE PENDIENTE"/>
          </filters>
        </filterColumn>
        <filterColumn colId="9">
          <filters>
            <filter val="CAMBIO DE DOMICILIO"/>
            <filter val="SUBIDA CON OFICIO"/>
            <filter val="CANJE LIC. EXTRANJERA"/>
            <filter val="SE ENCUENTRA EN ARCHIVOS"/>
          </filters>
        </filterColumn>
        <sortState ref="A2:K2200">
          <sortCondition ref="J2:J2200"/>
          <sortCondition ref="A2:A2200"/>
        </sortState>
      </autoFilter>
      <extLst>
        <ext uri="GoogleSheetsCustomDataVersion1">
          <go:sheetsCustomData xmlns:go="http://customooxmlschemas.google.com/" filterViewId="433911916"/>
        </ext>
      </extLst>
    </customSheetView>
    <customSheetView guid="{001CC680-0ABD-489E-A07F-07673CADF09C}" filter="1" showAutoFilter="1">
      <autoFilter ref="$A$2:$K$2200"/>
      <extLst>
        <ext uri="GoogleSheetsCustomDataVersion1">
          <go:sheetsCustomData xmlns:go="http://customooxmlschemas.google.com/" filterViewId="582830803"/>
        </ext>
      </extLst>
    </customSheetView>
    <customSheetView guid="{62F81D7F-7636-4733-99D3-2DF1DF9563D1}" filter="1" showAutoFilter="1">
      <autoFilter ref="$A$2:$K$2200">
        <filterColumn colId="0">
          <filters blank="1">
            <filter val="19/6/2026"/>
          </filters>
        </filterColumn>
        <sortState ref="A2:K2200">
          <sortCondition ref="F2:F2200"/>
          <sortCondition ref="J2:J2200"/>
          <sortCondition ref="A2:A2200"/>
        </sortState>
      </autoFilter>
      <extLst>
        <ext uri="GoogleSheetsCustomDataVersion1">
          <go:sheetsCustomData xmlns:go="http://customooxmlschemas.google.com/" filterViewId="691442137"/>
        </ext>
      </extLst>
    </customSheetView>
    <customSheetView guid="{A9F1EC40-A7DD-4060-98DD-89DF5DDBBF9B}" filter="1" showAutoFilter="1">
      <autoFilter ref="$A$2:$K$2200">
        <filterColumn colId="1">
          <filters>
            <filter val="18/6"/>
          </filters>
        </filterColumn>
      </autoFilter>
      <extLst>
        <ext uri="GoogleSheetsCustomDataVersion1">
          <go:sheetsCustomData xmlns:go="http://customooxmlschemas.google.com/" filterViewId="760499318"/>
        </ext>
      </extLst>
    </customSheetView>
    <customSheetView guid="{BA9E0F18-B3D2-437C-AC01-D98E9BB8417A}" filter="1" showAutoFilter="1">
      <autoFilter ref="$A$2:$K$2200">
        <filterColumn colId="9">
          <filters>
            <filter val="CREAR OFICIO"/>
            <filter val="SE ENCUENTRA EN ARCHIVOS"/>
          </filters>
        </filterColumn>
        <sortState ref="A2:K2200">
          <sortCondition ref="J2:J2200"/>
          <sortCondition ref="A2:A2200"/>
        </sortState>
      </autoFilter>
      <extLst>
        <ext uri="GoogleSheetsCustomDataVersion1">
          <go:sheetsCustomData xmlns:go="http://customooxmlschemas.google.com/" filterViewId="875568982"/>
        </ext>
      </extLst>
    </customSheetView>
  </customSheetViews>
  <mergeCells count="1">
    <mergeCell ref="F1:G1"/>
  </mergeCells>
  <conditionalFormatting sqref="B12 A215:K215 B457 B466 B628 B896 B1019 A1105:K2200">
    <cfRule type="expression" dxfId="10" priority="1">
      <formula>$J12="SE ENCUENTRA EN OF. 43"</formula>
    </cfRule>
  </conditionalFormatting>
  <conditionalFormatting sqref="B12 A215:K215 B457 B466 B628 B896 B1019 A1105:K2200">
    <cfRule type="expression" dxfId="17" priority="2">
      <formula>$J12="CREAR OFICIO"</formula>
    </cfRule>
  </conditionalFormatting>
  <conditionalFormatting sqref="B727">
    <cfRule type="expression" dxfId="10" priority="3">
      <formula>$J727="SE ENCUENTRA EN OF. 43"</formula>
    </cfRule>
  </conditionalFormatting>
  <conditionalFormatting sqref="B727">
    <cfRule type="expression" dxfId="17" priority="4">
      <formula>$J727="CREAR OFICIO"</formula>
    </cfRule>
  </conditionalFormatting>
  <conditionalFormatting sqref="B442">
    <cfRule type="expression" dxfId="10" priority="5">
      <formula>$J442="SE ENCUENTRA EN OF. 43"</formula>
    </cfRule>
  </conditionalFormatting>
  <conditionalFormatting sqref="B442">
    <cfRule type="expression" dxfId="17" priority="6">
      <formula>$J442="CREAR OFICIO"</formula>
    </cfRule>
  </conditionalFormatting>
  <conditionalFormatting sqref="B435">
    <cfRule type="expression" dxfId="10" priority="7">
      <formula>$J435="SE ENCUENTRA EN OF. 43"</formula>
    </cfRule>
  </conditionalFormatting>
  <conditionalFormatting sqref="B435">
    <cfRule type="expression" dxfId="17" priority="8">
      <formula>$J435="CREAR OFICIO"</formula>
    </cfRule>
  </conditionalFormatting>
  <conditionalFormatting sqref="B418">
    <cfRule type="expression" dxfId="10" priority="9">
      <formula>$J418="SE ENCUENTRA EN OF. 43"</formula>
    </cfRule>
  </conditionalFormatting>
  <conditionalFormatting sqref="B418">
    <cfRule type="expression" dxfId="17" priority="10">
      <formula>$J418="CREAR OFICIO"</formula>
    </cfRule>
  </conditionalFormatting>
  <conditionalFormatting sqref="B349">
    <cfRule type="expression" dxfId="10" priority="11">
      <formula>$J349="SE ENCUENTRA EN OF. 43"</formula>
    </cfRule>
  </conditionalFormatting>
  <conditionalFormatting sqref="B349">
    <cfRule type="expression" dxfId="17" priority="12">
      <formula>$J349="CREAR OFICIO"</formula>
    </cfRule>
  </conditionalFormatting>
  <conditionalFormatting sqref="B258">
    <cfRule type="expression" dxfId="10" priority="13">
      <formula>$J258="SE ENCUENTRA EN OF. 43"</formula>
    </cfRule>
  </conditionalFormatting>
  <conditionalFormatting sqref="B258">
    <cfRule type="expression" dxfId="17" priority="14">
      <formula>$J258="CREAR OFICIO"</formula>
    </cfRule>
  </conditionalFormatting>
  <conditionalFormatting sqref="B191">
    <cfRule type="expression" dxfId="10" priority="15">
      <formula>$J191="SE ENCUENTRA EN OF. 43"</formula>
    </cfRule>
  </conditionalFormatting>
  <conditionalFormatting sqref="B191">
    <cfRule type="expression" dxfId="17" priority="16">
      <formula>$J191="CREAR OFICIO"</formula>
    </cfRule>
  </conditionalFormatting>
  <conditionalFormatting sqref="B81">
    <cfRule type="expression" dxfId="10" priority="17">
      <formula>$J81="SE ENCUENTRA EN OF. 43"</formula>
    </cfRule>
  </conditionalFormatting>
  <conditionalFormatting sqref="B81">
    <cfRule type="expression" dxfId="17" priority="18">
      <formula>$J81="CREAR OFICIO"</formula>
    </cfRule>
  </conditionalFormatting>
  <conditionalFormatting sqref="B24">
    <cfRule type="expression" dxfId="10" priority="19">
      <formula>$J24="SE ENCUENTRA EN OF. 43"</formula>
    </cfRule>
  </conditionalFormatting>
  <conditionalFormatting sqref="B24">
    <cfRule type="expression" dxfId="17" priority="20">
      <formula>$J24="CREAR OFICIO"</formula>
    </cfRule>
  </conditionalFormatting>
  <conditionalFormatting sqref="B21">
    <cfRule type="expression" dxfId="10" priority="21">
      <formula>$J21="SE ENCUENTRA EN OF. 43"</formula>
    </cfRule>
  </conditionalFormatting>
  <conditionalFormatting sqref="B21">
    <cfRule type="expression" dxfId="17" priority="22">
      <formula>$J21="CREAR OFICIO"</formula>
    </cfRule>
  </conditionalFormatting>
  <conditionalFormatting sqref="A662:A685 B662:K670">
    <cfRule type="expression" dxfId="14" priority="23">
      <formula>$J662="CREAR OFICIO "</formula>
    </cfRule>
  </conditionalFormatting>
  <conditionalFormatting sqref="A662:A685 B662:K670">
    <cfRule type="expression" dxfId="13" priority="24">
      <formula>$J662="NO EXISTE CARPETA"</formula>
    </cfRule>
  </conditionalFormatting>
  <conditionalFormatting sqref="A662:A685 B662:K670">
    <cfRule type="expression" dxfId="12" priority="25">
      <formula>$J662="CAMBIO DE DOMICILIO"</formula>
    </cfRule>
  </conditionalFormatting>
  <conditionalFormatting sqref="A662:A685 B662:K670">
    <cfRule type="expression" dxfId="11" priority="26">
      <formula>$J662="CAMBIO DE DOMICILIO SOLICITADO"</formula>
    </cfRule>
  </conditionalFormatting>
  <conditionalFormatting sqref="A662:A685 B662:K670">
    <cfRule type="expression" dxfId="10" priority="27">
      <formula>$J662="SE ENCUENTRA EN OF.43"</formula>
    </cfRule>
  </conditionalFormatting>
  <conditionalFormatting sqref="A662:A685 B662:K670">
    <cfRule type="expression" dxfId="9" priority="28">
      <formula>$J662="SE ENCUENTRA EN ARCHIVOS"</formula>
    </cfRule>
  </conditionalFormatting>
  <conditionalFormatting sqref="A662:A685 B662:K670">
    <cfRule type="expression" dxfId="15" priority="29">
      <formula>$J662="SUBIDA CON OFICIO"</formula>
    </cfRule>
  </conditionalFormatting>
  <conditionalFormatting sqref="A662:A685 B662:K670">
    <cfRule type="expression" dxfId="21" priority="30">
      <formula>$J662="CAMBIO DOM. SUBIDO CON CORREO"</formula>
    </cfRule>
  </conditionalFormatting>
  <conditionalFormatting sqref="A662:A685 B662:K670">
    <cfRule type="expression" dxfId="8" priority="31">
      <formula>$J662="CAMBIO DOM. SUBIDO A CONASET"</formula>
    </cfRule>
  </conditionalFormatting>
  <conditionalFormatting sqref="A662:A685 B662:K670">
    <cfRule type="expression" dxfId="7" priority="32">
      <formula>$J662="SUBIDA CON F8"</formula>
    </cfRule>
  </conditionalFormatting>
  <conditionalFormatting sqref="A662:A685 B662:K670">
    <cfRule type="expression" dxfId="6" priority="33">
      <formula>$J662="SUBIDA A CONASET"</formula>
    </cfRule>
  </conditionalFormatting>
  <conditionalFormatting sqref="A125:K128 A215:K215 A662:A685 B662:K670 A983:K2200">
    <cfRule type="expression" dxfId="5" priority="34">
      <formula>$J125="1° LICENCIA"</formula>
    </cfRule>
  </conditionalFormatting>
  <conditionalFormatting sqref="A514:K525">
    <cfRule type="expression" dxfId="14" priority="35">
      <formula>$J514="CREAR OFICIO "</formula>
    </cfRule>
  </conditionalFormatting>
  <conditionalFormatting sqref="A514:K525">
    <cfRule type="expression" dxfId="13" priority="36">
      <formula>$J514="NO EXISTE CARPETA"</formula>
    </cfRule>
  </conditionalFormatting>
  <conditionalFormatting sqref="A514:K525">
    <cfRule type="expression" dxfId="12" priority="37">
      <formula>$J514="CAMBIO DE DOMICILIO"</formula>
    </cfRule>
  </conditionalFormatting>
  <conditionalFormatting sqref="A514:K525">
    <cfRule type="expression" dxfId="11" priority="38">
      <formula>$J514="CAMBIO DE DOMICILIO SOLICITADO"</formula>
    </cfRule>
  </conditionalFormatting>
  <conditionalFormatting sqref="A514:K525">
    <cfRule type="expression" dxfId="10" priority="39">
      <formula>$J514="SE ENCUENTRA EN OF.43"</formula>
    </cfRule>
  </conditionalFormatting>
  <conditionalFormatting sqref="A514:K525">
    <cfRule type="expression" dxfId="9" priority="40">
      <formula>$J514="SE ENCUENTRA EN ARCHIVOS"</formula>
    </cfRule>
  </conditionalFormatting>
  <conditionalFormatting sqref="A514:K525">
    <cfRule type="expression" dxfId="15" priority="41">
      <formula>$J514="SUBIDA CON OFICIO"</formula>
    </cfRule>
  </conditionalFormatting>
  <conditionalFormatting sqref="A514:K525">
    <cfRule type="expression" dxfId="21" priority="42">
      <formula>$J514="CAMBIO DOM. SUBIDO CON CORREO"</formula>
    </cfRule>
  </conditionalFormatting>
  <conditionalFormatting sqref="A514:K525">
    <cfRule type="expression" dxfId="8" priority="43">
      <formula>$J514="CAMBIO DOM. SUBIDO A CONASET"</formula>
    </cfRule>
  </conditionalFormatting>
  <conditionalFormatting sqref="A514:K525">
    <cfRule type="expression" dxfId="7" priority="44">
      <formula>$J514="SUBIDA CON F8"</formula>
    </cfRule>
  </conditionalFormatting>
  <conditionalFormatting sqref="A514:K525">
    <cfRule type="expression" dxfId="6" priority="45">
      <formula>$J514="SUBIDA A CONASET"</formula>
    </cfRule>
  </conditionalFormatting>
  <conditionalFormatting sqref="B346:B355 A347:A355 C347:K355">
    <cfRule type="expression" dxfId="13" priority="46">
      <formula>$J346="NO EXISTE CARPETA"</formula>
    </cfRule>
  </conditionalFormatting>
  <conditionalFormatting sqref="B346:B355 A347:A355 C347:K355">
    <cfRule type="expression" dxfId="12" priority="47">
      <formula>$J346="CAMBIO DE DOMICILIO"</formula>
    </cfRule>
  </conditionalFormatting>
  <conditionalFormatting sqref="B346:B355 A347:A355 C347:K355">
    <cfRule type="expression" dxfId="11" priority="48">
      <formula>$J346="CAMBIO DE DOMICILIO SOLICITADO"</formula>
    </cfRule>
  </conditionalFormatting>
  <conditionalFormatting sqref="A448:A459 B448:K450">
    <cfRule type="expression" dxfId="12" priority="49">
      <formula>$J448="CAMBIO DE DOMICILIO"</formula>
    </cfRule>
  </conditionalFormatting>
  <conditionalFormatting sqref="B346:B355 A347:A355 C347:K355">
    <cfRule type="expression" dxfId="9" priority="50">
      <formula>$J346="SE ENCUENTRA EN ARCHIVOS"</formula>
    </cfRule>
  </conditionalFormatting>
  <conditionalFormatting sqref="B346:B355 A347:A355 C347:K355">
    <cfRule type="expression" dxfId="15" priority="51">
      <formula>$J346="SUBIDA CON OFICIO"</formula>
    </cfRule>
  </conditionalFormatting>
  <conditionalFormatting sqref="B346:B355 A347:A355 C347:K355">
    <cfRule type="expression" dxfId="21" priority="52">
      <formula>$J346="CAMBIO DOM. SUBIDO CON CORREO"</formula>
    </cfRule>
  </conditionalFormatting>
  <conditionalFormatting sqref="B346:B355 A347:A355 C347:K355">
    <cfRule type="expression" dxfId="8" priority="53">
      <formula>$J346="CAMBIO DOM. SUBIDO A CONASET"</formula>
    </cfRule>
  </conditionalFormatting>
  <conditionalFormatting sqref="B346:B355 A347:A355 C347:K355">
    <cfRule type="expression" dxfId="7" priority="54">
      <formula>$J346="SUBIDA CON F8"</formula>
    </cfRule>
  </conditionalFormatting>
  <conditionalFormatting sqref="B346:B355 A347:A355 C347:K355">
    <cfRule type="expression" dxfId="6" priority="55">
      <formula>$J346="SUBIDA A CONASET"</formula>
    </cfRule>
  </conditionalFormatting>
  <conditionalFormatting sqref="A448:A459 B448:K450">
    <cfRule type="expression" dxfId="7" priority="56">
      <formula>$J448="SUBIDA CON F8"</formula>
    </cfRule>
  </conditionalFormatting>
  <conditionalFormatting sqref="A448:A459 B448:K450">
    <cfRule type="expression" dxfId="6" priority="57">
      <formula>$J448="SUBIDA A CONASET"</formula>
    </cfRule>
  </conditionalFormatting>
  <conditionalFormatting sqref="A448:A459 B448:K450">
    <cfRule type="expression" dxfId="5" priority="58">
      <formula>$J448="1° LICENCIA"</formula>
    </cfRule>
  </conditionalFormatting>
  <conditionalFormatting sqref="B346:B355 A347:A355 C347:K355">
    <cfRule type="expression" dxfId="14" priority="59">
      <formula>$J346="CREAR OFICIO "</formula>
    </cfRule>
  </conditionalFormatting>
  <conditionalFormatting sqref="B346:B355 A347:A355 C347:K355">
    <cfRule type="expression" dxfId="13" priority="60">
      <formula>$J346="NO EXISTE CARPETA"</formula>
    </cfRule>
  </conditionalFormatting>
  <conditionalFormatting sqref="B346:B355 A347:A355 C347:K355">
    <cfRule type="expression" dxfId="12" priority="61">
      <formula>$J346="CAMBIO DE DOMICILIO"</formula>
    </cfRule>
  </conditionalFormatting>
  <conditionalFormatting sqref="B346:B355 A347:A355 C347:K355">
    <cfRule type="expression" dxfId="11" priority="62">
      <formula>$J346="CAMBIO DE DOMICILIO SOLICITADO"</formula>
    </cfRule>
  </conditionalFormatting>
  <conditionalFormatting sqref="B346:B355 A347:A355 C347:K355">
    <cfRule type="expression" dxfId="10" priority="63">
      <formula>$J346="SE ENCUENTRA EN OF.43"</formula>
    </cfRule>
  </conditionalFormatting>
  <conditionalFormatting sqref="B346:B355 A347:A355 C347:K355">
    <cfRule type="expression" dxfId="9" priority="64">
      <formula>$J346="SE ENCUENTRA EN ARCHIVOS"</formula>
    </cfRule>
  </conditionalFormatting>
  <conditionalFormatting sqref="B346:B355 A347:A355 C347:K355">
    <cfRule type="expression" dxfId="15" priority="65">
      <formula>$J346="SUBIDA CON OFICIO"</formula>
    </cfRule>
  </conditionalFormatting>
  <conditionalFormatting sqref="B346:B355 A347:A355 C347:K355">
    <cfRule type="expression" dxfId="21" priority="66">
      <formula>$J346="CAMBIO DOM. SUBIDO CON CORREO"</formula>
    </cfRule>
  </conditionalFormatting>
  <conditionalFormatting sqref="B346:B355 A347:A355 C347:K355">
    <cfRule type="expression" dxfId="8" priority="67">
      <formula>$J346="CAMBIO DOM. SUBIDO A CONASET"</formula>
    </cfRule>
  </conditionalFormatting>
  <conditionalFormatting sqref="B346:B355 A347:A355 C347:K355">
    <cfRule type="expression" dxfId="7" priority="68">
      <formula>$J346="SUBIDA CON F8"</formula>
    </cfRule>
  </conditionalFormatting>
  <conditionalFormatting sqref="B346:B355 A347:A355 C347:K355">
    <cfRule type="expression" dxfId="6" priority="69">
      <formula>$J346="SUBIDA A CONASET"</formula>
    </cfRule>
  </conditionalFormatting>
  <conditionalFormatting sqref="A3:K2200">
    <cfRule type="expression" dxfId="24" priority="70">
      <formula>$J3="1° LICENCIA"</formula>
    </cfRule>
  </conditionalFormatting>
  <conditionalFormatting sqref="A3:K2200">
    <cfRule type="expression" dxfId="6" priority="71">
      <formula>$J3="SUBIDA A CONASET"</formula>
    </cfRule>
  </conditionalFormatting>
  <conditionalFormatting sqref="A3:K2200">
    <cfRule type="expression" dxfId="7" priority="72">
      <formula>$J3="SUBIDA CON F8"</formula>
    </cfRule>
  </conditionalFormatting>
  <conditionalFormatting sqref="A3:K2200">
    <cfRule type="expression" dxfId="8" priority="73">
      <formula>$J3="CAMBIO DOM. SUBIDO A CONASET"</formula>
    </cfRule>
  </conditionalFormatting>
  <conditionalFormatting sqref="A3:K2200">
    <cfRule type="expression" dxfId="21" priority="74">
      <formula>$J3="CAMBIO DOM. SUBIDO CON CORREO"</formula>
    </cfRule>
  </conditionalFormatting>
  <conditionalFormatting sqref="A3:K2200">
    <cfRule type="expression" dxfId="15" priority="75">
      <formula>$J3="SUBIDA CON OFICIO"</formula>
    </cfRule>
  </conditionalFormatting>
  <conditionalFormatting sqref="A3:K2200">
    <cfRule type="expression" dxfId="9" priority="76">
      <formula>$J3="SE ENCUENTRA EN ARCHIVOS"</formula>
    </cfRule>
  </conditionalFormatting>
  <conditionalFormatting sqref="A3:K2200">
    <cfRule type="expression" dxfId="10" priority="77">
      <formula>$J3="SE ENCUENTRA EN OF.43"</formula>
    </cfRule>
  </conditionalFormatting>
  <conditionalFormatting sqref="A3:K2200">
    <cfRule type="expression" dxfId="11" priority="78">
      <formula>$J3="CAMBIO DE DOMICILIO SOLICITADO"</formula>
    </cfRule>
  </conditionalFormatting>
  <conditionalFormatting sqref="A3:K2200">
    <cfRule type="expression" dxfId="12" priority="79">
      <formula>$J3="CAMBIO DE DOMICILIO"</formula>
    </cfRule>
  </conditionalFormatting>
  <conditionalFormatting sqref="A3:K2200">
    <cfRule type="expression" dxfId="13" priority="80">
      <formula>$J3="NO EXISTE CARPETA"</formula>
    </cfRule>
  </conditionalFormatting>
  <conditionalFormatting sqref="A3:K2200">
    <cfRule type="expression" dxfId="14" priority="81">
      <formula>$J3="CREAR OFICIO "</formula>
    </cfRule>
  </conditionalFormatting>
  <dataValidations>
    <dataValidation type="list" allowBlank="1" sqref="H3:H2200">
      <formula1>"AV. ARGENTINA"</formula1>
    </dataValidation>
    <dataValidation type="list" allowBlank="1" sqref="I3:I2200">
      <formula1>"ALERTADA,REVISAR"</formula1>
    </dataValidation>
    <dataValidation type="list" allowBlank="1" sqref="K3:K2200">
      <formula1>"OTORGADO,DENEGADO,ESPERA EXÁMEN,S/SGL,CLASE PENDIENTE "</formula1>
    </dataValidation>
    <dataValidation type="custom" allowBlank="1" showDropDown="1" sqref="A3:A2200">
      <formula1>OR(NOT(ISERROR(DATEVALUE(A3))), AND(ISNUMBER(A3), LEFT(CELL("format", A3))="D"))</formula1>
    </dataValidation>
    <dataValidation type="list" allowBlank="1" sqref="J3:J2200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2200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0"/>
    <col customWidth="1" min="3" max="3" width="26.13"/>
    <col customWidth="1" hidden="1" min="4" max="4" width="23.88"/>
    <col customWidth="1" hidden="1" min="5" max="5" width="16.5"/>
    <col customWidth="1" min="6" max="6" width="40.63"/>
    <col customWidth="1" min="7" max="7" width="14.25"/>
    <col customWidth="1" min="8" max="8" width="19.38"/>
    <col customWidth="1" min="9" max="9" width="19.13"/>
    <col customWidth="1" min="10" max="10" width="33.88"/>
    <col customWidth="1" min="11" max="11" width="25.5"/>
  </cols>
  <sheetData>
    <row r="1">
      <c r="A1" s="48"/>
      <c r="B1" s="1"/>
      <c r="C1" s="6"/>
      <c r="D1" s="31"/>
      <c r="E1" s="32"/>
      <c r="F1" s="33" t="s">
        <v>31</v>
      </c>
      <c r="G1" s="5"/>
      <c r="H1" s="34"/>
      <c r="I1" s="7"/>
      <c r="J1" s="187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46174.0</v>
      </c>
      <c r="B3" s="15">
        <v>46154.0</v>
      </c>
      <c r="C3" s="44">
        <v>45444.0</v>
      </c>
      <c r="D3" s="181" t="s">
        <v>35714</v>
      </c>
      <c r="E3" s="100"/>
      <c r="F3" s="112" t="str">
        <f t="shared" ref="F3:F108" si="1">UPPER(D3&amp;" "&amp;E3)</f>
        <v>AGUSTIN SEGUNDO ROJAS DIAZ </v>
      </c>
      <c r="G3" s="100" t="s">
        <v>35715</v>
      </c>
      <c r="H3" s="39" t="s">
        <v>33</v>
      </c>
      <c r="I3" s="27"/>
      <c r="J3" s="189" t="s">
        <v>17</v>
      </c>
      <c r="K3" s="23" t="s">
        <v>15</v>
      </c>
    </row>
    <row r="4" ht="22.5" customHeight="1">
      <c r="A4" s="147">
        <v>46174.0</v>
      </c>
      <c r="B4" s="15"/>
      <c r="C4" s="46" t="s">
        <v>2658</v>
      </c>
      <c r="D4" s="181" t="s">
        <v>35716</v>
      </c>
      <c r="E4" s="100"/>
      <c r="F4" s="112" t="str">
        <f t="shared" si="1"/>
        <v>FREDDY EAÚL BELMAR RAMOS </v>
      </c>
      <c r="G4" s="100" t="s">
        <v>25939</v>
      </c>
      <c r="H4" s="39" t="s">
        <v>33</v>
      </c>
      <c r="I4" s="27"/>
      <c r="J4" s="189" t="s">
        <v>21</v>
      </c>
      <c r="K4" s="23" t="s">
        <v>15</v>
      </c>
    </row>
    <row r="5" ht="22.5" customHeight="1">
      <c r="A5" s="147">
        <v>46174.0</v>
      </c>
      <c r="B5" s="15"/>
      <c r="C5" s="46" t="s">
        <v>122</v>
      </c>
      <c r="D5" s="181" t="s">
        <v>35717</v>
      </c>
      <c r="E5" s="100"/>
      <c r="F5" s="112" t="str">
        <f t="shared" si="1"/>
        <v>PABLO ANDRE MORA ORTIZ </v>
      </c>
      <c r="G5" s="100" t="s">
        <v>35718</v>
      </c>
      <c r="H5" s="190"/>
      <c r="I5" s="27"/>
      <c r="J5" s="189" t="s">
        <v>26</v>
      </c>
      <c r="K5" s="28"/>
    </row>
    <row r="6" ht="22.5" customHeight="1">
      <c r="A6" s="147">
        <v>46174.0</v>
      </c>
      <c r="B6" s="15">
        <v>46157.0</v>
      </c>
      <c r="C6" s="44">
        <v>43770.0</v>
      </c>
      <c r="D6" s="181" t="s">
        <v>35719</v>
      </c>
      <c r="E6" s="100"/>
      <c r="F6" s="112" t="str">
        <f t="shared" si="1"/>
        <v>PATRICIO ALEJANDRO MALDONADO GUZMÁN </v>
      </c>
      <c r="G6" s="100" t="s">
        <v>35720</v>
      </c>
      <c r="H6" s="39" t="s">
        <v>33</v>
      </c>
      <c r="I6" s="27"/>
      <c r="J6" s="189" t="s">
        <v>17</v>
      </c>
      <c r="K6" s="23" t="s">
        <v>15</v>
      </c>
    </row>
    <row r="7" ht="22.5" customHeight="1">
      <c r="A7" s="147">
        <v>46174.0</v>
      </c>
      <c r="B7" s="15">
        <v>46164.0</v>
      </c>
      <c r="C7" s="44">
        <v>45017.0</v>
      </c>
      <c r="D7" s="181" t="s">
        <v>35721</v>
      </c>
      <c r="E7" s="100"/>
      <c r="F7" s="112" t="str">
        <f t="shared" si="1"/>
        <v>ELIZABETH ROXANA BERRÍOS JOFRÉ </v>
      </c>
      <c r="G7" s="100" t="s">
        <v>35722</v>
      </c>
      <c r="H7" s="190"/>
      <c r="I7" s="27"/>
      <c r="J7" s="189" t="s">
        <v>17</v>
      </c>
      <c r="K7" s="28"/>
    </row>
    <row r="8" ht="22.5" customHeight="1">
      <c r="A8" s="147">
        <v>46174.0</v>
      </c>
      <c r="B8" s="15">
        <v>46170.0</v>
      </c>
      <c r="C8" s="44">
        <v>45139.0</v>
      </c>
      <c r="D8" s="181" t="s">
        <v>35723</v>
      </c>
      <c r="E8" s="100"/>
      <c r="F8" s="112" t="str">
        <f t="shared" si="1"/>
        <v>KATHERINE MACARENA GUTIÉRREZ JIRALDO </v>
      </c>
      <c r="G8" s="100" t="s">
        <v>35724</v>
      </c>
      <c r="H8" s="39" t="s">
        <v>33</v>
      </c>
      <c r="I8" s="27"/>
      <c r="J8" s="189" t="s">
        <v>19</v>
      </c>
      <c r="K8" s="23" t="s">
        <v>15</v>
      </c>
    </row>
    <row r="9" ht="22.5" customHeight="1">
      <c r="A9" s="147">
        <v>46174.0</v>
      </c>
      <c r="B9" s="15">
        <v>46168.0</v>
      </c>
      <c r="C9" s="44">
        <v>43678.0</v>
      </c>
      <c r="D9" s="181" t="s">
        <v>35725</v>
      </c>
      <c r="E9" s="100"/>
      <c r="F9" s="112" t="str">
        <f t="shared" si="1"/>
        <v>SALOM HERNÁN MARCHANTT GUZMÁN </v>
      </c>
      <c r="G9" s="100" t="s">
        <v>35726</v>
      </c>
      <c r="H9" s="190"/>
      <c r="I9" s="27"/>
      <c r="J9" s="189" t="s">
        <v>17</v>
      </c>
      <c r="K9" s="28"/>
    </row>
    <row r="10" ht="22.5" customHeight="1">
      <c r="A10" s="147">
        <v>46174.0</v>
      </c>
      <c r="B10" s="15">
        <v>46168.0</v>
      </c>
      <c r="C10" s="44">
        <v>43617.0</v>
      </c>
      <c r="D10" s="181" t="s">
        <v>35727</v>
      </c>
      <c r="E10" s="100"/>
      <c r="F10" s="112" t="str">
        <f t="shared" si="1"/>
        <v>GUILLERMO ISIDRO FLORES BRIONES </v>
      </c>
      <c r="G10" s="100" t="s">
        <v>35728</v>
      </c>
      <c r="H10" s="39" t="s">
        <v>33</v>
      </c>
      <c r="I10" s="27"/>
      <c r="J10" s="189" t="s">
        <v>17</v>
      </c>
      <c r="K10" s="23" t="s">
        <v>15</v>
      </c>
    </row>
    <row r="11" ht="22.5" customHeight="1">
      <c r="A11" s="147">
        <v>46174.0</v>
      </c>
      <c r="B11" s="15"/>
      <c r="C11" s="44" t="s">
        <v>232</v>
      </c>
      <c r="D11" s="181" t="s">
        <v>35729</v>
      </c>
      <c r="E11" s="100"/>
      <c r="F11" s="112" t="str">
        <f t="shared" si="1"/>
        <v>MILITZA LISSETTE VALDÉS AMAYA </v>
      </c>
      <c r="G11" s="100" t="s">
        <v>35730</v>
      </c>
      <c r="H11" s="39" t="s">
        <v>33</v>
      </c>
      <c r="I11" s="27"/>
      <c r="J11" s="189" t="s">
        <v>21</v>
      </c>
      <c r="K11" s="23" t="s">
        <v>15</v>
      </c>
    </row>
    <row r="12" ht="22.5" customHeight="1">
      <c r="A12" s="147">
        <v>46174.0</v>
      </c>
      <c r="B12" s="15">
        <v>46170.0</v>
      </c>
      <c r="C12" s="44">
        <v>43556.0</v>
      </c>
      <c r="D12" s="181" t="s">
        <v>35731</v>
      </c>
      <c r="E12" s="100"/>
      <c r="F12" s="112" t="str">
        <f t="shared" si="1"/>
        <v>ELIZABETH DEL CARMEN GARCÍA CATALDO </v>
      </c>
      <c r="G12" s="100" t="s">
        <v>35732</v>
      </c>
      <c r="H12" s="39" t="s">
        <v>33</v>
      </c>
      <c r="I12" s="27"/>
      <c r="J12" s="189" t="s">
        <v>17</v>
      </c>
      <c r="K12" s="23" t="s">
        <v>15</v>
      </c>
    </row>
    <row r="13" ht="22.5" customHeight="1">
      <c r="A13" s="147">
        <v>46174.0</v>
      </c>
      <c r="B13" s="46"/>
      <c r="C13" s="44">
        <v>43497.0</v>
      </c>
      <c r="D13" s="181" t="s">
        <v>25879</v>
      </c>
      <c r="E13" s="100"/>
      <c r="F13" s="112" t="str">
        <f t="shared" si="1"/>
        <v>KAREN FRANCISCA VÁSQUEZ GARCÍA </v>
      </c>
      <c r="G13" s="100" t="s">
        <v>18046</v>
      </c>
      <c r="H13" s="39" t="s">
        <v>33</v>
      </c>
      <c r="I13" s="27"/>
      <c r="J13" s="189" t="s">
        <v>17</v>
      </c>
      <c r="K13" s="23" t="s">
        <v>15</v>
      </c>
    </row>
    <row r="14" ht="22.5" customHeight="1">
      <c r="A14" s="147">
        <v>46174.0</v>
      </c>
      <c r="B14" s="15">
        <v>46171.0</v>
      </c>
      <c r="C14" s="44">
        <v>45078.0</v>
      </c>
      <c r="D14" s="181" t="s">
        <v>35733</v>
      </c>
      <c r="E14" s="100"/>
      <c r="F14" s="112" t="str">
        <f t="shared" si="1"/>
        <v>MIGUEL ANGEL QUIJADA BRITO </v>
      </c>
      <c r="G14" s="100" t="s">
        <v>35734</v>
      </c>
      <c r="H14" s="39" t="s">
        <v>33</v>
      </c>
      <c r="I14" s="27"/>
      <c r="J14" s="189" t="s">
        <v>17</v>
      </c>
      <c r="K14" s="23" t="s">
        <v>15</v>
      </c>
    </row>
    <row r="15" ht="22.5" customHeight="1">
      <c r="A15" s="147">
        <v>46174.0</v>
      </c>
      <c r="B15" s="46"/>
      <c r="C15" s="46" t="s">
        <v>106</v>
      </c>
      <c r="D15" s="181" t="s">
        <v>35735</v>
      </c>
      <c r="E15" s="100"/>
      <c r="F15" s="112" t="str">
        <f t="shared" si="1"/>
        <v>ANGELA EUGENIA CARRASCO JOFRÉ </v>
      </c>
      <c r="G15" s="100" t="s">
        <v>35736</v>
      </c>
      <c r="H15" s="39" t="s">
        <v>33</v>
      </c>
      <c r="I15" s="27"/>
      <c r="J15" s="189" t="s">
        <v>21</v>
      </c>
      <c r="K15" s="23" t="s">
        <v>15</v>
      </c>
    </row>
    <row r="16" ht="22.5" customHeight="1">
      <c r="A16" s="147">
        <v>46174.0</v>
      </c>
      <c r="B16" s="15">
        <v>46171.0</v>
      </c>
      <c r="C16" s="44">
        <v>43556.0</v>
      </c>
      <c r="D16" s="181" t="s">
        <v>35737</v>
      </c>
      <c r="E16" s="100"/>
      <c r="F16" s="112" t="str">
        <f t="shared" si="1"/>
        <v>DIEGO ANDRÉS CORTÉS PUEBLA </v>
      </c>
      <c r="G16" s="100" t="s">
        <v>35738</v>
      </c>
      <c r="H16" s="39" t="s">
        <v>33</v>
      </c>
      <c r="I16" s="27"/>
      <c r="J16" s="189" t="s">
        <v>17</v>
      </c>
      <c r="K16" s="23" t="s">
        <v>15</v>
      </c>
    </row>
    <row r="17" ht="22.5" customHeight="1">
      <c r="A17" s="147">
        <v>46174.0</v>
      </c>
      <c r="B17" s="46"/>
      <c r="C17" s="46" t="s">
        <v>8739</v>
      </c>
      <c r="D17" s="181" t="s">
        <v>35739</v>
      </c>
      <c r="E17" s="100"/>
      <c r="F17" s="112" t="str">
        <f t="shared" si="1"/>
        <v>ARIEL ARAYA SALINAS </v>
      </c>
      <c r="G17" s="100" t="s">
        <v>35740</v>
      </c>
      <c r="H17" s="39" t="s">
        <v>33</v>
      </c>
      <c r="I17" s="27"/>
      <c r="J17" s="189" t="s">
        <v>21</v>
      </c>
      <c r="K17" s="23" t="s">
        <v>15</v>
      </c>
    </row>
    <row r="18" ht="22.5" customHeight="1">
      <c r="A18" s="147">
        <v>46174.0</v>
      </c>
      <c r="B18" s="15">
        <v>46171.0</v>
      </c>
      <c r="C18" s="44">
        <v>43739.0</v>
      </c>
      <c r="D18" s="181" t="s">
        <v>35741</v>
      </c>
      <c r="E18" s="100"/>
      <c r="F18" s="112" t="str">
        <f t="shared" si="1"/>
        <v>MITZI EUGENIA LIZAMA MARTÍNEZ </v>
      </c>
      <c r="G18" s="100" t="s">
        <v>35742</v>
      </c>
      <c r="H18" s="190" t="s">
        <v>33</v>
      </c>
      <c r="I18" s="27"/>
      <c r="J18" s="189" t="s">
        <v>17</v>
      </c>
      <c r="K18" s="23" t="s">
        <v>15</v>
      </c>
    </row>
    <row r="19" ht="22.5" customHeight="1">
      <c r="A19" s="147">
        <v>46174.0</v>
      </c>
      <c r="B19" s="15">
        <v>46171.0</v>
      </c>
      <c r="C19" s="44">
        <v>41640.0</v>
      </c>
      <c r="D19" s="181" t="s">
        <v>35743</v>
      </c>
      <c r="E19" s="100"/>
      <c r="F19" s="112" t="str">
        <f t="shared" si="1"/>
        <v>MELISSA AMARA JORQUERA VEGA </v>
      </c>
      <c r="G19" s="100" t="s">
        <v>35744</v>
      </c>
      <c r="H19" s="39"/>
      <c r="I19" s="27"/>
      <c r="J19" s="189" t="s">
        <v>17</v>
      </c>
      <c r="K19" s="28"/>
    </row>
    <row r="20" ht="22.5" customHeight="1">
      <c r="A20" s="147">
        <v>46174.0</v>
      </c>
      <c r="B20" s="46"/>
      <c r="C20" s="46" t="s">
        <v>232</v>
      </c>
      <c r="D20" s="181" t="s">
        <v>35745</v>
      </c>
      <c r="E20" s="100"/>
      <c r="F20" s="112" t="str">
        <f t="shared" si="1"/>
        <v>HERNÁN ANDRÉS LIZAMA MARTÍNEZ </v>
      </c>
      <c r="G20" s="100" t="s">
        <v>35746</v>
      </c>
      <c r="H20" s="39" t="s">
        <v>33</v>
      </c>
      <c r="I20" s="27"/>
      <c r="J20" s="189" t="s">
        <v>21</v>
      </c>
      <c r="K20" s="23" t="s">
        <v>15</v>
      </c>
    </row>
    <row r="21" ht="22.5" customHeight="1">
      <c r="A21" s="147">
        <v>46174.0</v>
      </c>
      <c r="B21" s="46"/>
      <c r="C21" s="46" t="s">
        <v>122</v>
      </c>
      <c r="D21" s="181" t="s">
        <v>35747</v>
      </c>
      <c r="E21" s="100"/>
      <c r="F21" s="112" t="str">
        <f t="shared" si="1"/>
        <v>RONALD EDUARDO GUERRA FRANCO </v>
      </c>
      <c r="G21" s="100" t="s">
        <v>35748</v>
      </c>
      <c r="H21" s="39" t="s">
        <v>33</v>
      </c>
      <c r="I21" s="27"/>
      <c r="J21" s="189" t="s">
        <v>21</v>
      </c>
      <c r="K21" s="23" t="s">
        <v>15</v>
      </c>
    </row>
    <row r="22" ht="22.5" customHeight="1">
      <c r="A22" s="147">
        <v>46174.0</v>
      </c>
      <c r="B22" s="46"/>
      <c r="C22" s="46" t="s">
        <v>106</v>
      </c>
      <c r="D22" s="181" t="s">
        <v>35749</v>
      </c>
      <c r="E22" s="100"/>
      <c r="F22" s="112" t="str">
        <f t="shared" si="1"/>
        <v>DANILO ALEJANDRO TOLEDO PUGAS </v>
      </c>
      <c r="G22" s="100" t="s">
        <v>35750</v>
      </c>
      <c r="H22" s="39" t="s">
        <v>33</v>
      </c>
      <c r="I22" s="27"/>
      <c r="J22" s="189" t="s">
        <v>21</v>
      </c>
      <c r="K22" s="23" t="s">
        <v>15</v>
      </c>
    </row>
    <row r="23" ht="22.5" customHeight="1">
      <c r="A23" s="147">
        <v>46174.0</v>
      </c>
      <c r="B23" s="15"/>
      <c r="C23" s="46" t="s">
        <v>228</v>
      </c>
      <c r="D23" s="181" t="s">
        <v>35751</v>
      </c>
      <c r="E23" s="100"/>
      <c r="F23" s="112" t="str">
        <f t="shared" si="1"/>
        <v>OSCAR GONZALO JAMETT MUÑOZ </v>
      </c>
      <c r="G23" s="100" t="s">
        <v>35752</v>
      </c>
      <c r="H23" s="39" t="s">
        <v>33</v>
      </c>
      <c r="I23" s="27"/>
      <c r="J23" s="189" t="s">
        <v>21</v>
      </c>
      <c r="K23" s="23" t="s">
        <v>15</v>
      </c>
    </row>
    <row r="24" ht="22.5" customHeight="1">
      <c r="A24" s="147">
        <v>46174.0</v>
      </c>
      <c r="B24" s="15"/>
      <c r="C24" s="46" t="s">
        <v>106</v>
      </c>
      <c r="D24" s="181" t="s">
        <v>26264</v>
      </c>
      <c r="E24" s="100"/>
      <c r="F24" s="112" t="str">
        <f t="shared" si="1"/>
        <v>CARLOS BRUNO ARAYA GODOY </v>
      </c>
      <c r="G24" s="100" t="s">
        <v>26265</v>
      </c>
      <c r="H24" s="39" t="s">
        <v>33</v>
      </c>
      <c r="I24" s="27"/>
      <c r="J24" s="189" t="s">
        <v>21</v>
      </c>
      <c r="K24" s="23" t="s">
        <v>18</v>
      </c>
    </row>
    <row r="25" ht="22.5" customHeight="1">
      <c r="A25" s="147">
        <v>46174.0</v>
      </c>
      <c r="B25" s="15">
        <v>46164.0</v>
      </c>
      <c r="C25" s="44">
        <v>43647.0</v>
      </c>
      <c r="D25" s="181" t="s">
        <v>35753</v>
      </c>
      <c r="E25" s="100"/>
      <c r="F25" s="112" t="str">
        <f t="shared" si="1"/>
        <v>KARINA MARÍA JOSÉ CORTÉS BASQUES </v>
      </c>
      <c r="G25" s="100" t="s">
        <v>35754</v>
      </c>
      <c r="H25" s="190"/>
      <c r="I25" s="27"/>
      <c r="J25" s="189" t="s">
        <v>17</v>
      </c>
      <c r="K25" s="28"/>
    </row>
    <row r="26" ht="22.5" customHeight="1">
      <c r="A26" s="147">
        <v>46174.0</v>
      </c>
      <c r="B26" s="15">
        <v>46174.0</v>
      </c>
      <c r="C26" s="44">
        <v>44774.0</v>
      </c>
      <c r="D26" s="181" t="s">
        <v>35755</v>
      </c>
      <c r="E26" s="100"/>
      <c r="F26" s="112" t="str">
        <f t="shared" si="1"/>
        <v>LUIS FERNANDO CALQUÍN VERGARA </v>
      </c>
      <c r="G26" s="100" t="s">
        <v>35756</v>
      </c>
      <c r="H26" s="39" t="s">
        <v>33</v>
      </c>
      <c r="I26" s="27"/>
      <c r="J26" s="189" t="s">
        <v>17</v>
      </c>
      <c r="K26" s="23" t="s">
        <v>15</v>
      </c>
    </row>
    <row r="27" ht="22.5" customHeight="1">
      <c r="A27" s="147">
        <v>46174.0</v>
      </c>
      <c r="B27" s="46"/>
      <c r="C27" s="44" t="s">
        <v>122</v>
      </c>
      <c r="D27" s="181" t="s">
        <v>35757</v>
      </c>
      <c r="E27" s="100"/>
      <c r="F27" s="112" t="str">
        <f t="shared" si="1"/>
        <v>RICARDO ANTONIO RUBIO MENA </v>
      </c>
      <c r="G27" s="100" t="s">
        <v>35758</v>
      </c>
      <c r="H27" s="39" t="s">
        <v>33</v>
      </c>
      <c r="I27" s="27"/>
      <c r="J27" s="189" t="s">
        <v>21</v>
      </c>
      <c r="K27" s="23" t="s">
        <v>15</v>
      </c>
    </row>
    <row r="28" ht="22.5" customHeight="1">
      <c r="A28" s="147">
        <v>46174.0</v>
      </c>
      <c r="B28" s="46"/>
      <c r="C28" s="44" t="s">
        <v>106</v>
      </c>
      <c r="D28" s="181" t="s">
        <v>35759</v>
      </c>
      <c r="E28" s="100"/>
      <c r="F28" s="112" t="str">
        <f t="shared" si="1"/>
        <v>DANIELLA ANDREA CARO ESPINOZA </v>
      </c>
      <c r="G28" s="100" t="s">
        <v>35760</v>
      </c>
      <c r="H28" s="190"/>
      <c r="I28" s="27"/>
      <c r="J28" s="189" t="s">
        <v>21</v>
      </c>
      <c r="K28" s="28"/>
    </row>
    <row r="29" ht="22.5" customHeight="1">
      <c r="A29" s="147">
        <v>46174.0</v>
      </c>
      <c r="B29" s="15">
        <v>46174.0</v>
      </c>
      <c r="C29" s="44">
        <v>43191.0</v>
      </c>
      <c r="D29" s="181" t="s">
        <v>35761</v>
      </c>
      <c r="E29" s="100"/>
      <c r="F29" s="112" t="str">
        <f t="shared" si="1"/>
        <v>GLORIA ESTER RETES RIBALTA </v>
      </c>
      <c r="G29" s="100" t="s">
        <v>35762</v>
      </c>
      <c r="H29" s="39" t="s">
        <v>33</v>
      </c>
      <c r="I29" s="27"/>
      <c r="J29" s="189" t="s">
        <v>17</v>
      </c>
      <c r="K29" s="23" t="s">
        <v>15</v>
      </c>
    </row>
    <row r="30" ht="22.5" customHeight="1">
      <c r="A30" s="147">
        <v>46174.0</v>
      </c>
      <c r="B30" s="46"/>
      <c r="C30" s="44" t="s">
        <v>106</v>
      </c>
      <c r="D30" s="181" t="s">
        <v>35763</v>
      </c>
      <c r="E30" s="100"/>
      <c r="F30" s="112" t="str">
        <f t="shared" si="1"/>
        <v>JULIÁN ANDRÉS VEGLIA ACUÑA </v>
      </c>
      <c r="G30" s="100" t="s">
        <v>35764</v>
      </c>
      <c r="H30" s="190"/>
      <c r="I30" s="27"/>
      <c r="J30" s="189" t="s">
        <v>21</v>
      </c>
      <c r="K30" s="28"/>
    </row>
    <row r="31" ht="22.5" customHeight="1">
      <c r="A31" s="147">
        <v>46174.0</v>
      </c>
      <c r="B31" s="15">
        <v>46174.0</v>
      </c>
      <c r="C31" s="44">
        <v>44743.0</v>
      </c>
      <c r="D31" s="181" t="s">
        <v>35765</v>
      </c>
      <c r="E31" s="100"/>
      <c r="F31" s="112" t="str">
        <f t="shared" si="1"/>
        <v>SERGIO ANDRÉS ARANDA MUÑOZ </v>
      </c>
      <c r="G31" s="100" t="s">
        <v>35766</v>
      </c>
      <c r="H31" s="39" t="s">
        <v>33</v>
      </c>
      <c r="I31" s="27"/>
      <c r="J31" s="189" t="s">
        <v>17</v>
      </c>
      <c r="K31" s="23" t="s">
        <v>15</v>
      </c>
    </row>
    <row r="32" ht="22.5" customHeight="1">
      <c r="A32" s="147">
        <v>46174.0</v>
      </c>
      <c r="B32" s="46"/>
      <c r="C32" s="44" t="s">
        <v>122</v>
      </c>
      <c r="D32" s="181" t="s">
        <v>35767</v>
      </c>
      <c r="E32" s="100"/>
      <c r="F32" s="112" t="str">
        <f t="shared" si="1"/>
        <v>OSCAR RAÚL PAILLACAR CARRILLO </v>
      </c>
      <c r="G32" s="100" t="s">
        <v>35768</v>
      </c>
      <c r="H32" s="39" t="s">
        <v>33</v>
      </c>
      <c r="I32" s="27"/>
      <c r="J32" s="189" t="s">
        <v>21</v>
      </c>
      <c r="K32" s="23" t="s">
        <v>15</v>
      </c>
    </row>
    <row r="33" ht="22.5" customHeight="1">
      <c r="A33" s="147">
        <v>46174.0</v>
      </c>
      <c r="B33" s="46"/>
      <c r="C33" s="46" t="s">
        <v>26666</v>
      </c>
      <c r="D33" s="181" t="s">
        <v>35769</v>
      </c>
      <c r="E33" s="100"/>
      <c r="F33" s="112" t="str">
        <f t="shared" si="1"/>
        <v>HUGO HÉCTOR HILLS FAÚNDEZ </v>
      </c>
      <c r="G33" s="100" t="s">
        <v>35770</v>
      </c>
      <c r="H33" s="39" t="s">
        <v>33</v>
      </c>
      <c r="I33" s="27"/>
      <c r="J33" s="189" t="s">
        <v>21</v>
      </c>
      <c r="K33" s="23" t="s">
        <v>15</v>
      </c>
    </row>
    <row r="34" ht="22.5" customHeight="1">
      <c r="A34" s="147">
        <v>46174.0</v>
      </c>
      <c r="B34" s="46"/>
      <c r="C34" s="44"/>
      <c r="D34" s="181" t="s">
        <v>35771</v>
      </c>
      <c r="E34" s="100" t="s">
        <v>35772</v>
      </c>
      <c r="F34" s="112" t="str">
        <f t="shared" si="1"/>
        <v>BASTIAN ANDRES MURUA STRELOW</v>
      </c>
      <c r="G34" s="100" t="s">
        <v>35773</v>
      </c>
      <c r="H34" s="39" t="s">
        <v>33</v>
      </c>
      <c r="I34" s="27"/>
      <c r="J34" s="189" t="s">
        <v>17</v>
      </c>
      <c r="K34" s="23" t="s">
        <v>15</v>
      </c>
    </row>
    <row r="35" ht="22.5" customHeight="1">
      <c r="A35" s="147">
        <v>46175.0</v>
      </c>
      <c r="B35" s="15">
        <v>46170.0</v>
      </c>
      <c r="C35" s="44">
        <v>42856.0</v>
      </c>
      <c r="D35" s="181" t="s">
        <v>35774</v>
      </c>
      <c r="E35" s="100"/>
      <c r="F35" s="112" t="str">
        <f t="shared" si="1"/>
        <v>BRISSA VALENTINA PACHECO MARÍN </v>
      </c>
      <c r="G35" s="100" t="s">
        <v>35775</v>
      </c>
      <c r="H35" s="39" t="s">
        <v>33</v>
      </c>
      <c r="I35" s="27"/>
      <c r="J35" s="189" t="s">
        <v>17</v>
      </c>
      <c r="K35" s="23" t="s">
        <v>15</v>
      </c>
    </row>
    <row r="36" ht="22.5" customHeight="1">
      <c r="A36" s="147">
        <v>46175.0</v>
      </c>
      <c r="B36" s="15">
        <v>46155.0</v>
      </c>
      <c r="C36" s="44">
        <v>43831.0</v>
      </c>
      <c r="D36" s="181" t="s">
        <v>35776</v>
      </c>
      <c r="E36" s="100"/>
      <c r="F36" s="112" t="str">
        <f t="shared" si="1"/>
        <v>JORGE MANUEL ORREGO LÓPEZ </v>
      </c>
      <c r="G36" s="100" t="s">
        <v>35777</v>
      </c>
      <c r="H36" s="39" t="s">
        <v>33</v>
      </c>
      <c r="I36" s="27"/>
      <c r="J36" s="189" t="s">
        <v>17</v>
      </c>
      <c r="K36" s="23" t="s">
        <v>15</v>
      </c>
    </row>
    <row r="37" ht="22.5" customHeight="1">
      <c r="A37" s="147">
        <v>46175.0</v>
      </c>
      <c r="B37" s="15"/>
      <c r="C37" s="46" t="s">
        <v>546</v>
      </c>
      <c r="D37" s="181" t="s">
        <v>35778</v>
      </c>
      <c r="E37" s="100"/>
      <c r="F37" s="112" t="str">
        <f t="shared" si="1"/>
        <v>MARIELA KIMBERLEY JARA ROSALES </v>
      </c>
      <c r="G37" s="100" t="s">
        <v>35779</v>
      </c>
      <c r="H37" s="39" t="s">
        <v>33</v>
      </c>
      <c r="I37" s="27"/>
      <c r="J37" s="189" t="s">
        <v>21</v>
      </c>
      <c r="K37" s="23" t="s">
        <v>15</v>
      </c>
    </row>
    <row r="38" ht="22.5" customHeight="1">
      <c r="A38" s="147">
        <v>46175.0</v>
      </c>
      <c r="B38" s="15"/>
      <c r="C38" s="46" t="s">
        <v>106</v>
      </c>
      <c r="D38" s="181" t="s">
        <v>35780</v>
      </c>
      <c r="E38" s="100"/>
      <c r="F38" s="112" t="str">
        <f t="shared" si="1"/>
        <v>ELIZABETH MAGALI SOTO SOBARZO </v>
      </c>
      <c r="G38" s="100" t="s">
        <v>35781</v>
      </c>
      <c r="H38" s="39" t="s">
        <v>33</v>
      </c>
      <c r="I38" s="27"/>
      <c r="J38" s="189" t="s">
        <v>21</v>
      </c>
      <c r="K38" s="23" t="s">
        <v>15</v>
      </c>
    </row>
    <row r="39" ht="22.5" customHeight="1">
      <c r="A39" s="147">
        <v>46175.0</v>
      </c>
      <c r="B39" s="15">
        <v>46157.0</v>
      </c>
      <c r="C39" s="44">
        <v>42826.0</v>
      </c>
      <c r="D39" s="181" t="s">
        <v>35782</v>
      </c>
      <c r="E39" s="100"/>
      <c r="F39" s="112" t="str">
        <f t="shared" si="1"/>
        <v>GLADYS DEL CARMEN TOLEDO ATKIN </v>
      </c>
      <c r="G39" s="100" t="s">
        <v>35783</v>
      </c>
      <c r="H39" s="39" t="s">
        <v>33</v>
      </c>
      <c r="I39" s="27"/>
      <c r="J39" s="189" t="s">
        <v>17</v>
      </c>
      <c r="K39" s="23" t="s">
        <v>15</v>
      </c>
    </row>
    <row r="40" ht="22.5" customHeight="1">
      <c r="A40" s="147">
        <v>46175.0</v>
      </c>
      <c r="B40" s="15">
        <v>46155.0</v>
      </c>
      <c r="C40" s="44">
        <v>43647.0</v>
      </c>
      <c r="D40" s="181" t="s">
        <v>35784</v>
      </c>
      <c r="E40" s="100"/>
      <c r="F40" s="112" t="str">
        <f t="shared" si="1"/>
        <v>MARGARITA DEL CARMEN DÍAZ ESTAY </v>
      </c>
      <c r="G40" s="100" t="s">
        <v>35785</v>
      </c>
      <c r="H40" s="39" t="s">
        <v>33</v>
      </c>
      <c r="I40" s="27"/>
      <c r="J40" s="189" t="s">
        <v>17</v>
      </c>
      <c r="K40" s="23" t="s">
        <v>15</v>
      </c>
    </row>
    <row r="41" ht="22.5" customHeight="1">
      <c r="A41" s="200">
        <v>46175.0</v>
      </c>
      <c r="B41" s="201">
        <v>46160.0</v>
      </c>
      <c r="C41" s="202">
        <v>43800.0</v>
      </c>
      <c r="D41" s="203" t="s">
        <v>35786</v>
      </c>
      <c r="E41" s="204"/>
      <c r="F41" s="205" t="str">
        <f t="shared" si="1"/>
        <v>KAREN FABIOLA CABEZAS BAHAMONDES </v>
      </c>
      <c r="G41" s="206" t="s">
        <v>35787</v>
      </c>
      <c r="H41" s="207"/>
      <c r="I41" s="207"/>
      <c r="J41" s="208" t="s">
        <v>17</v>
      </c>
      <c r="K41" s="207"/>
    </row>
    <row r="42" ht="22.5" customHeight="1">
      <c r="A42" s="147">
        <v>46175.0</v>
      </c>
      <c r="B42" s="15">
        <v>46169.0</v>
      </c>
      <c r="C42" s="44">
        <v>43647.0</v>
      </c>
      <c r="D42" s="181" t="s">
        <v>35788</v>
      </c>
      <c r="E42" s="100"/>
      <c r="F42" s="112" t="str">
        <f t="shared" si="1"/>
        <v>PAULA MARIELA RUZ MORENO </v>
      </c>
      <c r="G42" s="100" t="s">
        <v>35789</v>
      </c>
      <c r="H42" s="39" t="s">
        <v>33</v>
      </c>
      <c r="I42" s="27"/>
      <c r="J42" s="189" t="s">
        <v>17</v>
      </c>
      <c r="K42" s="23" t="s">
        <v>15</v>
      </c>
    </row>
    <row r="43" ht="22.5" customHeight="1">
      <c r="A43" s="147">
        <v>46175.0</v>
      </c>
      <c r="B43" s="15"/>
      <c r="C43" s="46" t="s">
        <v>432</v>
      </c>
      <c r="D43" s="181" t="s">
        <v>35790</v>
      </c>
      <c r="E43" s="100"/>
      <c r="F43" s="112" t="str">
        <f t="shared" si="1"/>
        <v>ALCIBIADES ESTEBAN CORONA LEAL </v>
      </c>
      <c r="G43" s="100" t="s">
        <v>35791</v>
      </c>
      <c r="H43" s="39" t="s">
        <v>33</v>
      </c>
      <c r="I43" s="27"/>
      <c r="J43" s="189" t="s">
        <v>21</v>
      </c>
      <c r="K43" s="23" t="s">
        <v>15</v>
      </c>
    </row>
    <row r="44" ht="22.5" customHeight="1">
      <c r="A44" s="147">
        <v>46175.0</v>
      </c>
      <c r="B44" s="15">
        <v>46177.0</v>
      </c>
      <c r="C44" s="44">
        <v>43739.0</v>
      </c>
      <c r="D44" s="181" t="s">
        <v>35792</v>
      </c>
      <c r="E44" s="100"/>
      <c r="F44" s="112" t="str">
        <f t="shared" si="1"/>
        <v>FELIPE ALEJANDRO GONZÁLEZ PERALTA </v>
      </c>
      <c r="G44" s="100" t="s">
        <v>35793</v>
      </c>
      <c r="H44" s="39" t="s">
        <v>33</v>
      </c>
      <c r="I44" s="27"/>
      <c r="J44" s="189" t="s">
        <v>19</v>
      </c>
      <c r="K44" s="23" t="s">
        <v>15</v>
      </c>
    </row>
    <row r="45" ht="22.5" customHeight="1">
      <c r="A45" s="147">
        <v>46175.0</v>
      </c>
      <c r="B45" s="46"/>
      <c r="C45" s="44" t="s">
        <v>3298</v>
      </c>
      <c r="D45" s="181" t="s">
        <v>35794</v>
      </c>
      <c r="E45" s="100"/>
      <c r="F45" s="112" t="str">
        <f t="shared" si="1"/>
        <v>KARLA ALEJANDRA BINIMELIS HERRERA </v>
      </c>
      <c r="G45" s="100" t="s">
        <v>35795</v>
      </c>
      <c r="H45" s="190"/>
      <c r="I45" s="27"/>
      <c r="J45" s="189" t="s">
        <v>21</v>
      </c>
      <c r="K45" s="28"/>
    </row>
    <row r="46" ht="22.5" customHeight="1">
      <c r="A46" s="147">
        <v>46175.0</v>
      </c>
      <c r="B46" s="15">
        <v>46174.0</v>
      </c>
      <c r="C46" s="44">
        <v>43647.0</v>
      </c>
      <c r="D46" s="181" t="s">
        <v>35796</v>
      </c>
      <c r="E46" s="100"/>
      <c r="F46" s="112" t="str">
        <f t="shared" si="1"/>
        <v>JONATHAN ANDRÉS CRUZ LUCERO </v>
      </c>
      <c r="G46" s="100" t="s">
        <v>35797</v>
      </c>
      <c r="H46" s="39" t="s">
        <v>33</v>
      </c>
      <c r="I46" s="27"/>
      <c r="J46" s="189" t="s">
        <v>17</v>
      </c>
      <c r="K46" s="23" t="s">
        <v>15</v>
      </c>
    </row>
    <row r="47" ht="22.5" customHeight="1">
      <c r="A47" s="147">
        <v>46175.0</v>
      </c>
      <c r="B47" s="15"/>
      <c r="C47" s="46" t="s">
        <v>1721</v>
      </c>
      <c r="D47" s="181" t="s">
        <v>35798</v>
      </c>
      <c r="E47" s="100"/>
      <c r="F47" s="112" t="str">
        <f t="shared" si="1"/>
        <v>JOHNNY ENGERBER GÓMEZ STERQUEL </v>
      </c>
      <c r="G47" s="100" t="s">
        <v>35799</v>
      </c>
      <c r="H47" s="39" t="s">
        <v>33</v>
      </c>
      <c r="I47" s="27"/>
      <c r="J47" s="189" t="s">
        <v>21</v>
      </c>
      <c r="K47" s="23" t="s">
        <v>15</v>
      </c>
    </row>
    <row r="48" ht="22.5" customHeight="1">
      <c r="A48" s="147">
        <v>46175.0</v>
      </c>
      <c r="B48" s="46"/>
      <c r="C48" s="44">
        <v>42552.0</v>
      </c>
      <c r="D48" s="181" t="s">
        <v>35800</v>
      </c>
      <c r="E48" s="100"/>
      <c r="F48" s="112" t="str">
        <f t="shared" si="1"/>
        <v>JONATAN ERIK ESCOBAR CASTELLANO </v>
      </c>
      <c r="G48" s="100" t="s">
        <v>35801</v>
      </c>
      <c r="H48" s="39" t="s">
        <v>33</v>
      </c>
      <c r="I48" s="27"/>
      <c r="J48" s="189" t="s">
        <v>17</v>
      </c>
      <c r="K48" s="23" t="s">
        <v>15</v>
      </c>
    </row>
    <row r="49" ht="22.5" customHeight="1">
      <c r="A49" s="147">
        <v>46175.0</v>
      </c>
      <c r="B49" s="15">
        <v>46175.0</v>
      </c>
      <c r="C49" s="44">
        <v>43435.0</v>
      </c>
      <c r="D49" s="181" t="s">
        <v>35802</v>
      </c>
      <c r="E49" s="100"/>
      <c r="F49" s="112" t="str">
        <f t="shared" si="1"/>
        <v>JOSÉ ANDRÉS GALLARDO STRELOW </v>
      </c>
      <c r="G49" s="100" t="s">
        <v>35803</v>
      </c>
      <c r="H49" s="39" t="s">
        <v>33</v>
      </c>
      <c r="I49" s="27"/>
      <c r="J49" s="189" t="s">
        <v>17</v>
      </c>
      <c r="K49" s="23" t="s">
        <v>15</v>
      </c>
    </row>
    <row r="50" ht="22.5" customHeight="1">
      <c r="A50" s="147">
        <v>46175.0</v>
      </c>
      <c r="B50" s="15">
        <v>46175.0</v>
      </c>
      <c r="C50" s="44">
        <v>43647.0</v>
      </c>
      <c r="D50" s="181" t="s">
        <v>35804</v>
      </c>
      <c r="E50" s="100"/>
      <c r="F50" s="112" t="str">
        <f t="shared" si="1"/>
        <v>PIERO ALEJANDRO GÁRATE ROJAS </v>
      </c>
      <c r="G50" s="100" t="s">
        <v>35805</v>
      </c>
      <c r="H50" s="39" t="s">
        <v>33</v>
      </c>
      <c r="I50" s="27"/>
      <c r="J50" s="189" t="s">
        <v>17</v>
      </c>
      <c r="K50" s="23" t="s">
        <v>15</v>
      </c>
    </row>
    <row r="51" ht="22.5" customHeight="1">
      <c r="A51" s="147">
        <v>46175.0</v>
      </c>
      <c r="B51" s="46"/>
      <c r="C51" s="46" t="s">
        <v>106</v>
      </c>
      <c r="D51" s="181" t="s">
        <v>33070</v>
      </c>
      <c r="E51" s="100"/>
      <c r="F51" s="112" t="str">
        <f t="shared" si="1"/>
        <v>PAZ GABRIELA CAYAZZO </v>
      </c>
      <c r="G51" s="100" t="s">
        <v>33071</v>
      </c>
      <c r="H51" s="190"/>
      <c r="I51" s="27"/>
      <c r="J51" s="189" t="s">
        <v>21</v>
      </c>
      <c r="K51" s="28"/>
    </row>
    <row r="52" ht="22.5" customHeight="1">
      <c r="A52" s="147">
        <v>46175.0</v>
      </c>
      <c r="B52" s="46"/>
      <c r="C52" s="46" t="s">
        <v>228</v>
      </c>
      <c r="D52" s="181" t="s">
        <v>35806</v>
      </c>
      <c r="E52" s="100"/>
      <c r="F52" s="112" t="str">
        <f t="shared" si="1"/>
        <v>ORNELLA EDITH CASICCIA RIQUELME </v>
      </c>
      <c r="G52" s="100" t="s">
        <v>35807</v>
      </c>
      <c r="H52" s="39" t="s">
        <v>33</v>
      </c>
      <c r="I52" s="27"/>
      <c r="J52" s="189" t="s">
        <v>21</v>
      </c>
      <c r="K52" s="23" t="s">
        <v>15</v>
      </c>
    </row>
    <row r="53" ht="22.5" customHeight="1">
      <c r="A53" s="147">
        <v>46175.0</v>
      </c>
      <c r="B53" s="46"/>
      <c r="C53" s="46" t="s">
        <v>1529</v>
      </c>
      <c r="D53" s="181" t="s">
        <v>35808</v>
      </c>
      <c r="E53" s="100"/>
      <c r="F53" s="112" t="str">
        <f t="shared" si="1"/>
        <v>JESÚS ADRIÁN MÉNDEZ ARÁNGUIZ </v>
      </c>
      <c r="G53" s="100" t="s">
        <v>35809</v>
      </c>
      <c r="H53" s="39" t="s">
        <v>33</v>
      </c>
      <c r="I53" s="27"/>
      <c r="J53" s="189" t="s">
        <v>21</v>
      </c>
      <c r="K53" s="23" t="s">
        <v>15</v>
      </c>
    </row>
    <row r="54" ht="22.5" customHeight="1">
      <c r="A54" s="147">
        <v>46175.0</v>
      </c>
      <c r="B54" s="46"/>
      <c r="C54" s="46" t="s">
        <v>228</v>
      </c>
      <c r="D54" s="181" t="s">
        <v>35810</v>
      </c>
      <c r="E54" s="100"/>
      <c r="F54" s="112" t="str">
        <f t="shared" si="1"/>
        <v>JOSE MOISES RAMIREZ MORAN </v>
      </c>
      <c r="G54" s="100" t="s">
        <v>35811</v>
      </c>
      <c r="H54" s="39" t="s">
        <v>33</v>
      </c>
      <c r="I54" s="27"/>
      <c r="J54" s="189" t="s">
        <v>21</v>
      </c>
      <c r="K54" s="23" t="s">
        <v>15</v>
      </c>
    </row>
    <row r="55" ht="22.5" customHeight="1">
      <c r="A55" s="147">
        <v>46175.0</v>
      </c>
      <c r="B55" s="46"/>
      <c r="C55" s="46" t="s">
        <v>232</v>
      </c>
      <c r="D55" s="181" t="s">
        <v>35812</v>
      </c>
      <c r="E55" s="100"/>
      <c r="F55" s="112" t="str">
        <f t="shared" si="1"/>
        <v>JOSÉ LUIS OLIVA PEÑA </v>
      </c>
      <c r="G55" s="100" t="s">
        <v>35813</v>
      </c>
      <c r="H55" s="39" t="s">
        <v>33</v>
      </c>
      <c r="I55" s="27"/>
      <c r="J55" s="189" t="s">
        <v>21</v>
      </c>
      <c r="K55" s="23" t="s">
        <v>15</v>
      </c>
    </row>
    <row r="56" ht="22.5" customHeight="1">
      <c r="A56" s="147">
        <v>46175.0</v>
      </c>
      <c r="B56" s="15">
        <v>46164.0</v>
      </c>
      <c r="C56" s="44">
        <v>43586.0</v>
      </c>
      <c r="D56" s="181" t="s">
        <v>35814</v>
      </c>
      <c r="E56" s="100"/>
      <c r="F56" s="112" t="str">
        <f t="shared" si="1"/>
        <v>KARLA JOANNA REBOLLEDO RAMMSY </v>
      </c>
      <c r="G56" s="100" t="s">
        <v>15685</v>
      </c>
      <c r="H56" s="39" t="s">
        <v>33</v>
      </c>
      <c r="I56" s="27"/>
      <c r="J56" s="189" t="s">
        <v>17</v>
      </c>
      <c r="K56" s="23" t="s">
        <v>15</v>
      </c>
    </row>
    <row r="57" ht="22.5" customHeight="1">
      <c r="A57" s="147">
        <v>46176.0</v>
      </c>
      <c r="B57" s="15">
        <v>46171.0</v>
      </c>
      <c r="C57" s="44">
        <v>45323.0</v>
      </c>
      <c r="D57" s="181" t="s">
        <v>26845</v>
      </c>
      <c r="E57" s="100"/>
      <c r="F57" s="112" t="str">
        <f t="shared" si="1"/>
        <v>CHRISTOPHER HERNÁN OPORTO BIZAMA </v>
      </c>
      <c r="G57" s="100" t="s">
        <v>26846</v>
      </c>
      <c r="H57" s="39" t="s">
        <v>33</v>
      </c>
      <c r="I57" s="27"/>
      <c r="J57" s="189" t="s">
        <v>19</v>
      </c>
      <c r="K57" s="23" t="s">
        <v>15</v>
      </c>
    </row>
    <row r="58" ht="22.5" customHeight="1">
      <c r="A58" s="147">
        <v>46176.0</v>
      </c>
      <c r="B58" s="15">
        <v>46157.0</v>
      </c>
      <c r="C58" s="44">
        <v>45689.0</v>
      </c>
      <c r="D58" s="181" t="s">
        <v>35815</v>
      </c>
      <c r="E58" s="100"/>
      <c r="F58" s="112" t="str">
        <f t="shared" si="1"/>
        <v>JUAN RENÉ GÓMEZ GUERRA </v>
      </c>
      <c r="G58" s="100" t="s">
        <v>35816</v>
      </c>
      <c r="H58" s="39" t="s">
        <v>33</v>
      </c>
      <c r="I58" s="27"/>
      <c r="J58" s="189" t="s">
        <v>17</v>
      </c>
      <c r="K58" s="23" t="s">
        <v>15</v>
      </c>
    </row>
    <row r="59" ht="22.5" customHeight="1">
      <c r="A59" s="147">
        <v>46176.0</v>
      </c>
      <c r="B59" s="15">
        <v>46157.0</v>
      </c>
      <c r="C59" s="44">
        <v>45689.0</v>
      </c>
      <c r="D59" s="181" t="s">
        <v>35817</v>
      </c>
      <c r="E59" s="100"/>
      <c r="F59" s="112" t="str">
        <f t="shared" si="1"/>
        <v>CRISTIAN ANDRÉS RODRÍGUEZ PEDERNERA </v>
      </c>
      <c r="G59" s="100" t="s">
        <v>35818</v>
      </c>
      <c r="H59" s="39" t="s">
        <v>33</v>
      </c>
      <c r="I59" s="27"/>
      <c r="J59" s="189" t="s">
        <v>17</v>
      </c>
      <c r="K59" s="23" t="s">
        <v>15</v>
      </c>
    </row>
    <row r="60" ht="22.5" customHeight="1">
      <c r="A60" s="147">
        <v>46176.0</v>
      </c>
      <c r="B60" s="15">
        <v>46168.0</v>
      </c>
      <c r="C60" s="44">
        <v>45078.0</v>
      </c>
      <c r="D60" s="181" t="s">
        <v>35819</v>
      </c>
      <c r="E60" s="100"/>
      <c r="F60" s="112" t="str">
        <f t="shared" si="1"/>
        <v>GUILLERMO EDUARDO GONZÁLEZ RODRÍGUEZ </v>
      </c>
      <c r="G60" s="100" t="s">
        <v>35820</v>
      </c>
      <c r="H60" s="39" t="s">
        <v>33</v>
      </c>
      <c r="I60" s="27"/>
      <c r="J60" s="189" t="s">
        <v>17</v>
      </c>
      <c r="K60" s="23" t="s">
        <v>15</v>
      </c>
    </row>
    <row r="61" ht="22.5" customHeight="1">
      <c r="A61" s="147">
        <v>46176.0</v>
      </c>
      <c r="B61" s="15"/>
      <c r="C61" s="44" t="s">
        <v>1231</v>
      </c>
      <c r="D61" s="181" t="s">
        <v>35821</v>
      </c>
      <c r="E61" s="100"/>
      <c r="F61" s="112" t="str">
        <f t="shared" si="1"/>
        <v>JAVIERA VALENTINA GONZÁLEZ HIDALGO </v>
      </c>
      <c r="G61" s="100" t="s">
        <v>35822</v>
      </c>
      <c r="H61" s="39" t="s">
        <v>33</v>
      </c>
      <c r="I61" s="27"/>
      <c r="J61" s="189" t="s">
        <v>26</v>
      </c>
      <c r="K61" s="28"/>
    </row>
    <row r="62" ht="22.5" customHeight="1">
      <c r="A62" s="147">
        <v>46176.0</v>
      </c>
      <c r="B62" s="46"/>
      <c r="C62" s="44" t="s">
        <v>2687</v>
      </c>
      <c r="D62" s="181" t="s">
        <v>35823</v>
      </c>
      <c r="E62" s="100"/>
      <c r="F62" s="112" t="str">
        <f t="shared" si="1"/>
        <v>KATHERINE BEATRIZ CAMPOS SEPÚLVEDA </v>
      </c>
      <c r="G62" s="100" t="s">
        <v>8200</v>
      </c>
      <c r="H62" s="39" t="s">
        <v>33</v>
      </c>
      <c r="I62" s="27"/>
      <c r="J62" s="189" t="s">
        <v>21</v>
      </c>
      <c r="K62" s="23" t="s">
        <v>15</v>
      </c>
    </row>
    <row r="63" ht="22.5" customHeight="1">
      <c r="A63" s="147">
        <v>46176.0</v>
      </c>
      <c r="B63" s="15">
        <v>46175.0</v>
      </c>
      <c r="C63" s="44">
        <v>45352.0</v>
      </c>
      <c r="D63" s="181" t="s">
        <v>35824</v>
      </c>
      <c r="E63" s="100"/>
      <c r="F63" s="112" t="str">
        <f t="shared" si="1"/>
        <v>MANUEL FRANCISCO ZÁRATE BARRÍA </v>
      </c>
      <c r="G63" s="100" t="s">
        <v>35825</v>
      </c>
      <c r="H63" s="39" t="s">
        <v>33</v>
      </c>
      <c r="I63" s="27"/>
      <c r="J63" s="189" t="s">
        <v>17</v>
      </c>
      <c r="K63" s="23" t="s">
        <v>15</v>
      </c>
    </row>
    <row r="64" ht="22.5" customHeight="1">
      <c r="A64" s="147">
        <v>46176.0</v>
      </c>
      <c r="B64" s="46"/>
      <c r="C64" s="44">
        <v>43647.0</v>
      </c>
      <c r="D64" s="181" t="s">
        <v>35826</v>
      </c>
      <c r="E64" s="100"/>
      <c r="F64" s="112" t="str">
        <f t="shared" si="1"/>
        <v>LILIAN VICTORIA JIMÉNEZ ROJAS </v>
      </c>
      <c r="G64" s="100" t="s">
        <v>35827</v>
      </c>
      <c r="H64" s="39" t="s">
        <v>33</v>
      </c>
      <c r="I64" s="27"/>
      <c r="J64" s="189" t="s">
        <v>17</v>
      </c>
      <c r="K64" s="23" t="s">
        <v>15</v>
      </c>
    </row>
    <row r="65" ht="22.5" customHeight="1">
      <c r="A65" s="147">
        <v>46176.0</v>
      </c>
      <c r="B65" s="15">
        <v>46175.0</v>
      </c>
      <c r="C65" s="44">
        <v>45323.0</v>
      </c>
      <c r="D65" s="181" t="s">
        <v>35828</v>
      </c>
      <c r="E65" s="100"/>
      <c r="F65" s="112" t="str">
        <f t="shared" si="1"/>
        <v>CÉSAR EDUARDO BUGUEÑO ARQUEROS </v>
      </c>
      <c r="G65" s="100" t="s">
        <v>35829</v>
      </c>
      <c r="H65" s="39" t="s">
        <v>33</v>
      </c>
      <c r="I65" s="27"/>
      <c r="J65" s="189" t="s">
        <v>17</v>
      </c>
      <c r="K65" s="23" t="s">
        <v>15</v>
      </c>
    </row>
    <row r="66" ht="22.5" customHeight="1">
      <c r="A66" s="147">
        <v>46176.0</v>
      </c>
      <c r="B66" s="46"/>
      <c r="C66" s="44">
        <v>43647.0</v>
      </c>
      <c r="D66" s="181" t="s">
        <v>35830</v>
      </c>
      <c r="E66" s="100"/>
      <c r="F66" s="112" t="str">
        <f t="shared" si="1"/>
        <v>CARLOS ANDRÉS SERRA DÍAZ </v>
      </c>
      <c r="G66" s="100" t="s">
        <v>35831</v>
      </c>
      <c r="H66" s="39" t="s">
        <v>33</v>
      </c>
      <c r="I66" s="27"/>
      <c r="J66" s="189" t="s">
        <v>19</v>
      </c>
      <c r="K66" s="23" t="s">
        <v>15</v>
      </c>
    </row>
    <row r="67" ht="22.5" customHeight="1">
      <c r="A67" s="147">
        <v>46176.0</v>
      </c>
      <c r="B67" s="15"/>
      <c r="C67" s="44" t="s">
        <v>106</v>
      </c>
      <c r="D67" s="181" t="s">
        <v>35832</v>
      </c>
      <c r="E67" s="100"/>
      <c r="F67" s="112" t="str">
        <f t="shared" si="1"/>
        <v>MAGALY VICTORIA SOBARZO CHAVARRÍA </v>
      </c>
      <c r="G67" s="100" t="s">
        <v>35833</v>
      </c>
      <c r="H67" s="39" t="s">
        <v>33</v>
      </c>
      <c r="I67" s="27"/>
      <c r="J67" s="189" t="s">
        <v>21</v>
      </c>
      <c r="K67" s="23" t="s">
        <v>15</v>
      </c>
    </row>
    <row r="68" ht="22.5" customHeight="1">
      <c r="A68" s="147">
        <v>46177.0</v>
      </c>
      <c r="B68" s="15">
        <v>46176.0</v>
      </c>
      <c r="C68" s="44">
        <v>44774.0</v>
      </c>
      <c r="D68" s="181" t="s">
        <v>35834</v>
      </c>
      <c r="E68" s="100"/>
      <c r="F68" s="112" t="str">
        <f t="shared" si="1"/>
        <v>ISIDORA GABRIELA VALDERRAMA ASTORGA </v>
      </c>
      <c r="G68" s="100" t="s">
        <v>35835</v>
      </c>
      <c r="H68" s="190"/>
      <c r="I68" s="27"/>
      <c r="J68" s="189" t="s">
        <v>19</v>
      </c>
      <c r="K68" s="28"/>
    </row>
    <row r="69" ht="22.5" customHeight="1">
      <c r="A69" s="147">
        <v>46177.0</v>
      </c>
      <c r="B69" s="15">
        <v>46174.0</v>
      </c>
      <c r="C69" s="44">
        <v>42614.0</v>
      </c>
      <c r="D69" s="181" t="s">
        <v>35836</v>
      </c>
      <c r="E69" s="100"/>
      <c r="F69" s="112" t="str">
        <f t="shared" si="1"/>
        <v>IGNACIO ANDRÉS ASTUDILLO BUSTAMANTE </v>
      </c>
      <c r="G69" s="100" t="s">
        <v>35837</v>
      </c>
      <c r="H69" s="39" t="s">
        <v>33</v>
      </c>
      <c r="I69" s="27"/>
      <c r="J69" s="189" t="s">
        <v>17</v>
      </c>
      <c r="K69" s="23" t="s">
        <v>15</v>
      </c>
    </row>
    <row r="70" ht="22.5" customHeight="1">
      <c r="A70" s="147">
        <v>46177.0</v>
      </c>
      <c r="B70" s="46"/>
      <c r="C70" s="46" t="s">
        <v>6443</v>
      </c>
      <c r="D70" s="181" t="s">
        <v>35838</v>
      </c>
      <c r="E70" s="100"/>
      <c r="F70" s="112" t="str">
        <f t="shared" si="1"/>
        <v>YAZMÍN SOLEDAD BARRIENTOS SÁNCHEZ </v>
      </c>
      <c r="G70" s="100" t="s">
        <v>35839</v>
      </c>
      <c r="H70" s="39" t="s">
        <v>33</v>
      </c>
      <c r="I70" s="27"/>
      <c r="J70" s="189" t="s">
        <v>21</v>
      </c>
      <c r="K70" s="23" t="s">
        <v>15</v>
      </c>
    </row>
    <row r="71" ht="22.5" customHeight="1">
      <c r="A71" s="147">
        <v>46177.0</v>
      </c>
      <c r="B71" s="15">
        <v>46160.0</v>
      </c>
      <c r="C71" s="44">
        <v>43709.0</v>
      </c>
      <c r="D71" s="181" t="s">
        <v>35840</v>
      </c>
      <c r="E71" s="100"/>
      <c r="F71" s="112" t="str">
        <f t="shared" si="1"/>
        <v>FRANCESCA SOFÍA FEDELE LORCA </v>
      </c>
      <c r="G71" s="100" t="s">
        <v>35841</v>
      </c>
      <c r="H71" s="39" t="s">
        <v>33</v>
      </c>
      <c r="I71" s="27"/>
      <c r="J71" s="189" t="s">
        <v>17</v>
      </c>
      <c r="K71" s="23" t="s">
        <v>15</v>
      </c>
    </row>
    <row r="72" ht="22.5" customHeight="1">
      <c r="A72" s="147">
        <v>46177.0</v>
      </c>
      <c r="B72" s="46"/>
      <c r="C72" s="44">
        <v>44166.0</v>
      </c>
      <c r="D72" s="181" t="s">
        <v>22214</v>
      </c>
      <c r="E72" s="100"/>
      <c r="F72" s="112" t="str">
        <f t="shared" si="1"/>
        <v>BYRON EUGENIO MARTÍNEZ MUÑOZ </v>
      </c>
      <c r="G72" s="100" t="s">
        <v>22215</v>
      </c>
      <c r="H72" s="39" t="s">
        <v>33</v>
      </c>
      <c r="I72" s="27"/>
      <c r="J72" s="189" t="s">
        <v>19</v>
      </c>
      <c r="K72" s="23" t="s">
        <v>15</v>
      </c>
    </row>
    <row r="73" ht="22.5" customHeight="1">
      <c r="A73" s="147">
        <v>46177.0</v>
      </c>
      <c r="B73" s="46"/>
      <c r="C73" s="46" t="s">
        <v>228</v>
      </c>
      <c r="D73" s="181" t="s">
        <v>35842</v>
      </c>
      <c r="E73" s="100"/>
      <c r="F73" s="112" t="str">
        <f t="shared" si="1"/>
        <v>ALEJANDRO MARCEL GUTIÉRREZ OLIVA </v>
      </c>
      <c r="G73" s="100" t="s">
        <v>35843</v>
      </c>
      <c r="H73" s="39" t="s">
        <v>33</v>
      </c>
      <c r="I73" s="22" t="s">
        <v>16</v>
      </c>
      <c r="J73" s="189" t="s">
        <v>21</v>
      </c>
      <c r="K73" s="23" t="s">
        <v>15</v>
      </c>
    </row>
    <row r="74" ht="22.5" customHeight="1">
      <c r="A74" s="147">
        <v>46177.0</v>
      </c>
      <c r="B74" s="15">
        <v>46169.0</v>
      </c>
      <c r="C74" s="44">
        <v>44866.0</v>
      </c>
      <c r="D74" s="181" t="s">
        <v>35844</v>
      </c>
      <c r="E74" s="100"/>
      <c r="F74" s="112" t="str">
        <f t="shared" si="1"/>
        <v>JOSE MANUEL PADRON FLORES </v>
      </c>
      <c r="G74" s="100" t="s">
        <v>35845</v>
      </c>
      <c r="H74" s="39" t="s">
        <v>33</v>
      </c>
      <c r="I74" s="27"/>
      <c r="J74" s="189" t="s">
        <v>17</v>
      </c>
      <c r="K74" s="23" t="s">
        <v>15</v>
      </c>
    </row>
    <row r="75" ht="22.5" customHeight="1">
      <c r="A75" s="147">
        <v>46177.0</v>
      </c>
      <c r="B75" s="15">
        <v>46149.0</v>
      </c>
      <c r="C75" s="44">
        <v>43678.0</v>
      </c>
      <c r="D75" s="181" t="s">
        <v>35846</v>
      </c>
      <c r="E75" s="100"/>
      <c r="F75" s="112" t="str">
        <f t="shared" si="1"/>
        <v>CRISTIANS BERNARDO BAZAES PÉREZ </v>
      </c>
      <c r="G75" s="100" t="s">
        <v>35847</v>
      </c>
      <c r="H75" s="39" t="s">
        <v>33</v>
      </c>
      <c r="I75" s="27"/>
      <c r="J75" s="189" t="s">
        <v>17</v>
      </c>
      <c r="K75" s="23" t="s">
        <v>15</v>
      </c>
    </row>
    <row r="76" ht="22.5" customHeight="1">
      <c r="A76" s="147">
        <v>46177.0</v>
      </c>
      <c r="B76" s="15"/>
      <c r="C76" s="46" t="s">
        <v>106</v>
      </c>
      <c r="D76" s="181" t="s">
        <v>35848</v>
      </c>
      <c r="E76" s="100"/>
      <c r="F76" s="112" t="str">
        <f t="shared" si="1"/>
        <v>VALENTINA IGNACIA GODOY ÁLVAREZ </v>
      </c>
      <c r="G76" s="100" t="s">
        <v>35849</v>
      </c>
      <c r="H76" s="39" t="s">
        <v>33</v>
      </c>
      <c r="I76" s="27"/>
      <c r="J76" s="189" t="s">
        <v>21</v>
      </c>
      <c r="K76" s="23" t="s">
        <v>15</v>
      </c>
    </row>
    <row r="77" ht="22.5" customHeight="1">
      <c r="A77" s="147">
        <v>46177.0</v>
      </c>
      <c r="B77" s="15"/>
      <c r="C77" s="44" t="s">
        <v>3298</v>
      </c>
      <c r="D77" s="181" t="s">
        <v>35850</v>
      </c>
      <c r="E77" s="100"/>
      <c r="F77" s="112" t="str">
        <f t="shared" si="1"/>
        <v>CARLOS ANTONIO DANTE VERGARA CELIS </v>
      </c>
      <c r="G77" s="100" t="s">
        <v>35851</v>
      </c>
      <c r="H77" s="39" t="s">
        <v>33</v>
      </c>
      <c r="I77" s="27"/>
      <c r="J77" s="189" t="s">
        <v>21</v>
      </c>
      <c r="K77" s="23" t="s">
        <v>34</v>
      </c>
    </row>
    <row r="78" ht="22.5" customHeight="1">
      <c r="A78" s="147">
        <v>46177.0</v>
      </c>
      <c r="B78" s="15"/>
      <c r="C78" s="44"/>
      <c r="D78" s="181" t="s">
        <v>35852</v>
      </c>
      <c r="E78" s="100"/>
      <c r="F78" s="112" t="str">
        <f t="shared" si="1"/>
        <v>MARCELA DEL PILAR JORQUERA RIVEROS </v>
      </c>
      <c r="G78" s="100" t="s">
        <v>10636</v>
      </c>
      <c r="H78" s="190"/>
      <c r="I78" s="27"/>
      <c r="J78" s="191"/>
      <c r="K78" s="28"/>
    </row>
    <row r="79" ht="22.5" customHeight="1">
      <c r="A79" s="147">
        <v>46177.0</v>
      </c>
      <c r="B79" s="15">
        <v>46176.0</v>
      </c>
      <c r="C79" s="44">
        <v>43586.0</v>
      </c>
      <c r="D79" s="181" t="s">
        <v>35853</v>
      </c>
      <c r="E79" s="100"/>
      <c r="F79" s="112" t="str">
        <f t="shared" si="1"/>
        <v>MARCELO IVÁN RODRÍGUEZ CONCHA </v>
      </c>
      <c r="G79" s="100" t="s">
        <v>35854</v>
      </c>
      <c r="H79" s="39" t="s">
        <v>33</v>
      </c>
      <c r="I79" s="27"/>
      <c r="J79" s="189" t="s">
        <v>17</v>
      </c>
      <c r="K79" s="23" t="s">
        <v>15</v>
      </c>
    </row>
    <row r="80" ht="22.5" customHeight="1">
      <c r="A80" s="147">
        <v>46177.0</v>
      </c>
      <c r="B80" s="15"/>
      <c r="C80" s="44"/>
      <c r="D80" s="181" t="s">
        <v>35855</v>
      </c>
      <c r="E80" s="100"/>
      <c r="F80" s="112" t="str">
        <f t="shared" si="1"/>
        <v>FABRIZZIO ALEJANDRO HERRERA PEZOA </v>
      </c>
      <c r="G80" s="100" t="s">
        <v>35856</v>
      </c>
      <c r="H80" s="190"/>
      <c r="I80" s="27"/>
      <c r="J80" s="191"/>
      <c r="K80" s="28"/>
    </row>
    <row r="81" ht="22.5" customHeight="1">
      <c r="A81" s="147">
        <v>46177.0</v>
      </c>
      <c r="B81" s="15"/>
      <c r="C81" s="44" t="s">
        <v>35857</v>
      </c>
      <c r="D81" s="181" t="s">
        <v>35858</v>
      </c>
      <c r="E81" s="100"/>
      <c r="F81" s="112" t="str">
        <f t="shared" si="1"/>
        <v>LUIS ALBERTO SEGURA VILCHES </v>
      </c>
      <c r="G81" s="100" t="s">
        <v>35859</v>
      </c>
      <c r="H81" s="39" t="s">
        <v>33</v>
      </c>
      <c r="I81" s="22" t="s">
        <v>16</v>
      </c>
      <c r="J81" s="189" t="s">
        <v>21</v>
      </c>
      <c r="K81" s="23"/>
    </row>
    <row r="82" ht="22.5" customHeight="1">
      <c r="A82" s="147">
        <v>46177.0</v>
      </c>
      <c r="B82" s="15"/>
      <c r="C82" s="44" t="s">
        <v>106</v>
      </c>
      <c r="D82" s="181" t="s">
        <v>35860</v>
      </c>
      <c r="E82" s="100"/>
      <c r="F82" s="112" t="str">
        <f t="shared" si="1"/>
        <v>GONZALO ELÍAS SAAVEDRA MUÑOZ </v>
      </c>
      <c r="G82" s="100" t="s">
        <v>35861</v>
      </c>
      <c r="H82" s="39" t="s">
        <v>33</v>
      </c>
      <c r="I82" s="27"/>
      <c r="J82" s="189" t="s">
        <v>21</v>
      </c>
      <c r="K82" s="23" t="s">
        <v>15</v>
      </c>
    </row>
    <row r="83" ht="22.5" customHeight="1">
      <c r="A83" s="147">
        <v>46177.0</v>
      </c>
      <c r="B83" s="15"/>
      <c r="C83" s="44" t="s">
        <v>2336</v>
      </c>
      <c r="D83" s="181" t="s">
        <v>35862</v>
      </c>
      <c r="E83" s="100"/>
      <c r="F83" s="112" t="str">
        <f t="shared" si="1"/>
        <v>CLAUDIO CÉSAR HUMBERTO LAGOMARSINO PUSIC </v>
      </c>
      <c r="G83" s="100" t="s">
        <v>35863</v>
      </c>
      <c r="H83" s="39" t="s">
        <v>33</v>
      </c>
      <c r="I83" s="27"/>
      <c r="J83" s="189" t="s">
        <v>21</v>
      </c>
      <c r="K83" s="23" t="s">
        <v>15</v>
      </c>
    </row>
    <row r="84" ht="22.5" customHeight="1">
      <c r="A84" s="147">
        <v>46177.0</v>
      </c>
      <c r="B84" s="15">
        <v>46178.0</v>
      </c>
      <c r="C84" s="44">
        <v>45658.0</v>
      </c>
      <c r="D84" s="181" t="s">
        <v>35864</v>
      </c>
      <c r="E84" s="100"/>
      <c r="F84" s="112" t="str">
        <f t="shared" si="1"/>
        <v>MARIEL ROSSINA MONTOYA PIZARRO </v>
      </c>
      <c r="G84" s="100" t="s">
        <v>35865</v>
      </c>
      <c r="H84" s="39" t="s">
        <v>33</v>
      </c>
      <c r="I84" s="27"/>
      <c r="J84" s="189" t="s">
        <v>19</v>
      </c>
      <c r="K84" s="23" t="s">
        <v>15</v>
      </c>
    </row>
    <row r="85" ht="22.5" customHeight="1">
      <c r="A85" s="147">
        <v>46177.0</v>
      </c>
      <c r="B85" s="15"/>
      <c r="C85" s="44" t="s">
        <v>106</v>
      </c>
      <c r="D85" s="181" t="s">
        <v>35866</v>
      </c>
      <c r="E85" s="100"/>
      <c r="F85" s="112" t="str">
        <f t="shared" si="1"/>
        <v>MÁXIMO ALEJANDRO MIRANDA PICARDI </v>
      </c>
      <c r="G85" s="100" t="s">
        <v>32810</v>
      </c>
      <c r="H85" s="39" t="s">
        <v>33</v>
      </c>
      <c r="I85" s="27"/>
      <c r="J85" s="189" t="s">
        <v>21</v>
      </c>
      <c r="K85" s="23" t="s">
        <v>15</v>
      </c>
    </row>
    <row r="86" ht="22.5" customHeight="1">
      <c r="A86" s="147">
        <v>46178.0</v>
      </c>
      <c r="B86" s="15"/>
      <c r="C86" s="46" t="s">
        <v>3936</v>
      </c>
      <c r="D86" s="181" t="s">
        <v>35164</v>
      </c>
      <c r="E86" s="100"/>
      <c r="F86" s="209" t="str">
        <f t="shared" si="1"/>
        <v>VÍCTOR ARTURO SARMIENTO VALLEJOS </v>
      </c>
      <c r="G86" s="100" t="s">
        <v>26592</v>
      </c>
      <c r="H86" s="190"/>
      <c r="I86" s="27"/>
      <c r="J86" s="189" t="s">
        <v>21</v>
      </c>
      <c r="K86" s="28"/>
    </row>
    <row r="87" ht="22.5" customHeight="1">
      <c r="A87" s="147">
        <v>46178.0</v>
      </c>
      <c r="B87" s="15">
        <v>46170.0</v>
      </c>
      <c r="C87" s="44">
        <v>44531.0</v>
      </c>
      <c r="D87" s="181" t="s">
        <v>35867</v>
      </c>
      <c r="E87" s="100"/>
      <c r="F87" s="209" t="str">
        <f t="shared" si="1"/>
        <v>GERMÁN ARTURO VILLALÓN HERNÁNDEZ </v>
      </c>
      <c r="G87" s="100" t="s">
        <v>35868</v>
      </c>
      <c r="H87" s="39" t="s">
        <v>33</v>
      </c>
      <c r="I87" s="27"/>
      <c r="J87" s="189" t="s">
        <v>17</v>
      </c>
      <c r="K87" s="23" t="s">
        <v>15</v>
      </c>
    </row>
    <row r="88" ht="22.5" customHeight="1">
      <c r="A88" s="147">
        <v>46178.0</v>
      </c>
      <c r="B88" s="15"/>
      <c r="C88" s="46" t="s">
        <v>106</v>
      </c>
      <c r="D88" s="181" t="s">
        <v>35869</v>
      </c>
      <c r="E88" s="100"/>
      <c r="F88" s="209" t="str">
        <f t="shared" si="1"/>
        <v>LUIS ANTONIO CISTERNAS JORQUERA </v>
      </c>
      <c r="G88" s="100" t="s">
        <v>35870</v>
      </c>
      <c r="H88" s="39" t="s">
        <v>33</v>
      </c>
      <c r="I88" s="27"/>
      <c r="J88" s="189" t="s">
        <v>21</v>
      </c>
      <c r="K88" s="23" t="s">
        <v>15</v>
      </c>
    </row>
    <row r="89" ht="22.5" customHeight="1">
      <c r="A89" s="147">
        <v>46178.0</v>
      </c>
      <c r="B89" s="15"/>
      <c r="C89" s="46" t="s">
        <v>1337</v>
      </c>
      <c r="D89" s="181" t="s">
        <v>35871</v>
      </c>
      <c r="E89" s="100"/>
      <c r="F89" s="209" t="str">
        <f t="shared" si="1"/>
        <v>LUCAS VITTORIO CARRASCO PÉREZ </v>
      </c>
      <c r="G89" s="100" t="s">
        <v>35872</v>
      </c>
      <c r="H89" s="39" t="s">
        <v>33</v>
      </c>
      <c r="I89" s="27"/>
      <c r="J89" s="189" t="s">
        <v>21</v>
      </c>
      <c r="K89" s="23" t="s">
        <v>15</v>
      </c>
    </row>
    <row r="90" ht="22.5" customHeight="1">
      <c r="A90" s="147">
        <v>46178.0</v>
      </c>
      <c r="B90" s="15">
        <v>46155.0</v>
      </c>
      <c r="C90" s="44">
        <v>45505.0</v>
      </c>
      <c r="D90" s="181" t="s">
        <v>35873</v>
      </c>
      <c r="E90" s="100"/>
      <c r="F90" s="209" t="str">
        <f t="shared" si="1"/>
        <v>CARLOS ANDRÉS RUZ HERRERA </v>
      </c>
      <c r="G90" s="100" t="s">
        <v>35874</v>
      </c>
      <c r="H90" s="190"/>
      <c r="I90" s="27"/>
      <c r="J90" s="189" t="s">
        <v>17</v>
      </c>
      <c r="K90" s="28"/>
    </row>
    <row r="91" ht="22.5" customHeight="1">
      <c r="A91" s="147">
        <v>46178.0</v>
      </c>
      <c r="B91" s="15"/>
      <c r="C91" s="46" t="s">
        <v>477</v>
      </c>
      <c r="D91" s="181" t="s">
        <v>35875</v>
      </c>
      <c r="E91" s="100"/>
      <c r="F91" s="209" t="str">
        <f t="shared" si="1"/>
        <v>PAULA MONSERRAT ALARCÓN ÁLVAREZ </v>
      </c>
      <c r="G91" s="100" t="s">
        <v>35876</v>
      </c>
      <c r="H91" s="39" t="s">
        <v>33</v>
      </c>
      <c r="I91" s="27"/>
      <c r="J91" s="189" t="s">
        <v>21</v>
      </c>
      <c r="K91" s="23" t="s">
        <v>15</v>
      </c>
    </row>
    <row r="92" ht="22.5" customHeight="1">
      <c r="A92" s="147">
        <v>46178.0</v>
      </c>
      <c r="B92" s="15">
        <v>46157.0</v>
      </c>
      <c r="C92" s="44">
        <v>43800.0</v>
      </c>
      <c r="D92" s="181" t="s">
        <v>35877</v>
      </c>
      <c r="E92" s="100"/>
      <c r="F92" s="209" t="str">
        <f t="shared" si="1"/>
        <v>FRANCISCO ESTEBAN URRUTIA ROJAS </v>
      </c>
      <c r="G92" s="100" t="s">
        <v>35878</v>
      </c>
      <c r="H92" s="190"/>
      <c r="I92" s="27"/>
      <c r="J92" s="189" t="s">
        <v>17</v>
      </c>
      <c r="K92" s="28"/>
    </row>
    <row r="93" ht="22.5" customHeight="1">
      <c r="A93" s="147">
        <v>46178.0</v>
      </c>
      <c r="B93" s="15">
        <v>46161.0</v>
      </c>
      <c r="C93" s="44">
        <v>45444.0</v>
      </c>
      <c r="D93" s="181" t="s">
        <v>35879</v>
      </c>
      <c r="E93" s="100"/>
      <c r="F93" s="209" t="str">
        <f t="shared" si="1"/>
        <v>LUIS ALBERTO CÁDIZ TAPIA </v>
      </c>
      <c r="G93" s="100" t="s">
        <v>35880</v>
      </c>
      <c r="H93" s="39" t="s">
        <v>33</v>
      </c>
      <c r="I93" s="27"/>
      <c r="J93" s="189" t="s">
        <v>17</v>
      </c>
      <c r="K93" s="23" t="s">
        <v>15</v>
      </c>
    </row>
    <row r="94" ht="22.5" customHeight="1">
      <c r="A94" s="147">
        <v>46178.0</v>
      </c>
      <c r="B94" s="46"/>
      <c r="C94" s="46" t="s">
        <v>106</v>
      </c>
      <c r="D94" s="181" t="s">
        <v>35881</v>
      </c>
      <c r="E94" s="100"/>
      <c r="F94" s="209" t="str">
        <f t="shared" si="1"/>
        <v>GONZALO ALEJANDRO DÍAZ CID </v>
      </c>
      <c r="G94" s="100" t="s">
        <v>35882</v>
      </c>
      <c r="H94" s="39" t="s">
        <v>33</v>
      </c>
      <c r="I94" s="27"/>
      <c r="J94" s="189" t="s">
        <v>21</v>
      </c>
      <c r="K94" s="23" t="s">
        <v>15</v>
      </c>
    </row>
    <row r="95" ht="22.5" customHeight="1">
      <c r="A95" s="147">
        <v>46178.0</v>
      </c>
      <c r="B95" s="15">
        <v>46157.0</v>
      </c>
      <c r="C95" s="44">
        <v>43647.0</v>
      </c>
      <c r="D95" s="181" t="s">
        <v>35883</v>
      </c>
      <c r="E95" s="100"/>
      <c r="F95" s="209" t="str">
        <f t="shared" si="1"/>
        <v>LINDA ROCÍO ARJEL FERNÁNDEZ </v>
      </c>
      <c r="G95" s="100" t="s">
        <v>35884</v>
      </c>
      <c r="H95" s="39" t="s">
        <v>33</v>
      </c>
      <c r="I95" s="27"/>
      <c r="J95" s="189" t="s">
        <v>17</v>
      </c>
      <c r="K95" s="23" t="s">
        <v>15</v>
      </c>
    </row>
    <row r="96" ht="22.5" customHeight="1">
      <c r="A96" s="147">
        <v>46178.0</v>
      </c>
      <c r="B96" s="15"/>
      <c r="C96" s="44">
        <v>45536.0</v>
      </c>
      <c r="D96" s="181" t="s">
        <v>26837</v>
      </c>
      <c r="E96" s="100"/>
      <c r="F96" s="112" t="str">
        <f t="shared" si="1"/>
        <v>ELÍAS ROLANDO BURGOS OLIVERA </v>
      </c>
      <c r="G96" s="100" t="s">
        <v>26838</v>
      </c>
      <c r="H96" s="39" t="s">
        <v>33</v>
      </c>
      <c r="I96" s="27"/>
      <c r="J96" s="189" t="s">
        <v>19</v>
      </c>
      <c r="K96" s="23" t="s">
        <v>15</v>
      </c>
    </row>
    <row r="97" ht="22.5" customHeight="1">
      <c r="A97" s="147">
        <v>46178.0</v>
      </c>
      <c r="B97" s="15">
        <v>46169.0</v>
      </c>
      <c r="C97" s="44">
        <v>44743.0</v>
      </c>
      <c r="D97" s="181" t="s">
        <v>35885</v>
      </c>
      <c r="E97" s="100"/>
      <c r="F97" s="112" t="str">
        <f t="shared" si="1"/>
        <v>ANDRES DEL CARMEN BIGGIO CUBILLOS </v>
      </c>
      <c r="G97" s="100" t="s">
        <v>35886</v>
      </c>
      <c r="H97" s="39" t="s">
        <v>33</v>
      </c>
      <c r="I97" s="27"/>
      <c r="J97" s="189" t="s">
        <v>17</v>
      </c>
      <c r="K97" s="23" t="s">
        <v>15</v>
      </c>
    </row>
    <row r="98" ht="22.5" customHeight="1">
      <c r="A98" s="147">
        <v>46178.0</v>
      </c>
      <c r="B98" s="15"/>
      <c r="C98" s="46" t="s">
        <v>232</v>
      </c>
      <c r="D98" s="181" t="s">
        <v>35887</v>
      </c>
      <c r="E98" s="100"/>
      <c r="F98" s="112" t="str">
        <f t="shared" si="1"/>
        <v>JUAN FRANCISCO PETIT BELTRÁN </v>
      </c>
      <c r="G98" s="100" t="s">
        <v>35888</v>
      </c>
      <c r="H98" s="39" t="s">
        <v>33</v>
      </c>
      <c r="I98" s="27"/>
      <c r="J98" s="189" t="s">
        <v>21</v>
      </c>
      <c r="K98" s="23" t="s">
        <v>15</v>
      </c>
    </row>
    <row r="99" ht="22.5" customHeight="1">
      <c r="A99" s="147">
        <v>46178.0</v>
      </c>
      <c r="B99" s="15">
        <v>46171.0</v>
      </c>
      <c r="C99" s="44">
        <v>45474.0</v>
      </c>
      <c r="D99" s="181" t="s">
        <v>35889</v>
      </c>
      <c r="E99" s="100"/>
      <c r="F99" s="112" t="str">
        <f t="shared" si="1"/>
        <v>MARIÓN KARIN PANTOJA GUERRA </v>
      </c>
      <c r="G99" s="100" t="s">
        <v>35890</v>
      </c>
      <c r="H99" s="39" t="s">
        <v>33</v>
      </c>
      <c r="I99" s="27"/>
      <c r="J99" s="189" t="s">
        <v>17</v>
      </c>
      <c r="K99" s="23" t="s">
        <v>15</v>
      </c>
    </row>
    <row r="100" ht="22.5" customHeight="1">
      <c r="A100" s="147">
        <v>46178.0</v>
      </c>
      <c r="B100" s="15">
        <v>46171.0</v>
      </c>
      <c r="C100" s="44">
        <v>43678.0</v>
      </c>
      <c r="D100" s="181" t="s">
        <v>35891</v>
      </c>
      <c r="E100" s="100"/>
      <c r="F100" s="112" t="str">
        <f t="shared" si="1"/>
        <v>ALEJANDRO CLEMENTE ALVARADO HERRERA </v>
      </c>
      <c r="G100" s="100" t="s">
        <v>35892</v>
      </c>
      <c r="H100" s="190"/>
      <c r="I100" s="27"/>
      <c r="J100" s="189" t="s">
        <v>17</v>
      </c>
      <c r="K100" s="28"/>
    </row>
    <row r="101" ht="22.5" customHeight="1">
      <c r="A101" s="147">
        <v>46178.0</v>
      </c>
      <c r="B101" s="15">
        <v>46153.0</v>
      </c>
      <c r="C101" s="44">
        <v>42552.0</v>
      </c>
      <c r="D101" s="181" t="s">
        <v>35893</v>
      </c>
      <c r="E101" s="100"/>
      <c r="F101" s="112" t="str">
        <f t="shared" si="1"/>
        <v>ORLANDO ANDRÉS BASCUR AGUIRRE </v>
      </c>
      <c r="G101" s="100" t="s">
        <v>35894</v>
      </c>
      <c r="H101" s="39" t="s">
        <v>33</v>
      </c>
      <c r="I101" s="27"/>
      <c r="J101" s="189" t="s">
        <v>17</v>
      </c>
      <c r="K101" s="23" t="s">
        <v>15</v>
      </c>
    </row>
    <row r="102" ht="22.5" customHeight="1">
      <c r="A102" s="147">
        <v>46178.0</v>
      </c>
      <c r="B102" s="46"/>
      <c r="C102" s="44" t="s">
        <v>3298</v>
      </c>
      <c r="D102" s="181" t="s">
        <v>25819</v>
      </c>
      <c r="E102" s="100"/>
      <c r="F102" s="112" t="str">
        <f t="shared" si="1"/>
        <v>XIMENA CONSUELO SILVA MERINO </v>
      </c>
      <c r="G102" s="100" t="s">
        <v>25820</v>
      </c>
      <c r="H102" s="39" t="s">
        <v>33</v>
      </c>
      <c r="I102" s="27"/>
      <c r="J102" s="189" t="s">
        <v>21</v>
      </c>
      <c r="K102" s="23" t="s">
        <v>15</v>
      </c>
    </row>
    <row r="103" ht="22.5" customHeight="1">
      <c r="A103" s="147">
        <v>46178.0</v>
      </c>
      <c r="B103" s="195">
        <v>46175.0</v>
      </c>
      <c r="C103" s="44">
        <v>45352.0</v>
      </c>
      <c r="D103" s="181" t="s">
        <v>35895</v>
      </c>
      <c r="E103" s="100"/>
      <c r="F103" s="112" t="str">
        <f t="shared" si="1"/>
        <v>ROBERTO FERNANDO DÍAZ BUSTAMANTE </v>
      </c>
      <c r="G103" s="100" t="s">
        <v>32816</v>
      </c>
      <c r="H103" s="39" t="s">
        <v>33</v>
      </c>
      <c r="I103" s="27"/>
      <c r="J103" s="189" t="s">
        <v>19</v>
      </c>
      <c r="K103" s="23" t="s">
        <v>15</v>
      </c>
    </row>
    <row r="104" ht="22.5" customHeight="1">
      <c r="A104" s="147">
        <v>46178.0</v>
      </c>
      <c r="B104" s="46"/>
      <c r="C104" s="46" t="s">
        <v>232</v>
      </c>
      <c r="D104" s="181" t="s">
        <v>35896</v>
      </c>
      <c r="E104" s="100"/>
      <c r="F104" s="112" t="str">
        <f t="shared" si="1"/>
        <v>JOSUE ANDRÉS CASTILLO VERA </v>
      </c>
      <c r="G104" s="100" t="s">
        <v>35897</v>
      </c>
      <c r="H104" s="190"/>
      <c r="I104" s="27"/>
      <c r="J104" s="189" t="s">
        <v>21</v>
      </c>
      <c r="K104" s="28"/>
    </row>
    <row r="105" ht="22.5" customHeight="1">
      <c r="A105" s="147">
        <v>46178.0</v>
      </c>
      <c r="B105" s="15">
        <v>46175.0</v>
      </c>
      <c r="C105" s="44">
        <v>45139.0</v>
      </c>
      <c r="D105" s="181" t="s">
        <v>35898</v>
      </c>
      <c r="E105" s="100"/>
      <c r="F105" s="112" t="str">
        <f t="shared" si="1"/>
        <v>JOHAN GUILLERMO OLIVER RODRÍGUEZ SOZA </v>
      </c>
      <c r="G105" s="100" t="s">
        <v>35899</v>
      </c>
      <c r="H105" s="39" t="s">
        <v>33</v>
      </c>
      <c r="I105" s="27"/>
      <c r="J105" s="189" t="s">
        <v>17</v>
      </c>
      <c r="K105" s="23" t="s">
        <v>15</v>
      </c>
    </row>
    <row r="106" ht="22.5" customHeight="1">
      <c r="A106" s="147">
        <v>46178.0</v>
      </c>
      <c r="B106" s="15">
        <v>46175.0</v>
      </c>
      <c r="C106" s="44">
        <v>43617.0</v>
      </c>
      <c r="D106" s="181" t="s">
        <v>35900</v>
      </c>
      <c r="E106" s="100"/>
      <c r="F106" s="112" t="str">
        <f t="shared" si="1"/>
        <v>AURELIO ESTEBAN MOLINA RAMOS </v>
      </c>
      <c r="G106" s="100" t="s">
        <v>35901</v>
      </c>
      <c r="H106" s="39" t="s">
        <v>33</v>
      </c>
      <c r="I106" s="27"/>
      <c r="J106" s="189" t="s">
        <v>17</v>
      </c>
      <c r="K106" s="23" t="s">
        <v>15</v>
      </c>
    </row>
    <row r="107" ht="22.5" customHeight="1">
      <c r="A107" s="147">
        <v>46178.0</v>
      </c>
      <c r="B107" s="15">
        <v>46177.0</v>
      </c>
      <c r="C107" s="44">
        <v>45139.0</v>
      </c>
      <c r="D107" s="181" t="s">
        <v>35902</v>
      </c>
      <c r="E107" s="100"/>
      <c r="F107" s="112" t="str">
        <f t="shared" si="1"/>
        <v>BRAULIO RICARDO JIMÉNEZ CERDA </v>
      </c>
      <c r="G107" s="100" t="s">
        <v>35903</v>
      </c>
      <c r="H107" s="39" t="s">
        <v>33</v>
      </c>
      <c r="I107" s="27"/>
      <c r="J107" s="189" t="s">
        <v>19</v>
      </c>
      <c r="K107" s="23" t="s">
        <v>15</v>
      </c>
    </row>
    <row r="108" ht="22.5" customHeight="1">
      <c r="A108" s="147">
        <v>46178.0</v>
      </c>
      <c r="B108" s="15"/>
      <c r="C108" s="44" t="s">
        <v>10855</v>
      </c>
      <c r="D108" s="181" t="s">
        <v>35904</v>
      </c>
      <c r="E108" s="100"/>
      <c r="F108" s="112" t="str">
        <f t="shared" si="1"/>
        <v>PABLO DAVID MILLAR GUZMÁN </v>
      </c>
      <c r="G108" s="100" t="s">
        <v>35905</v>
      </c>
      <c r="H108" s="39" t="s">
        <v>33</v>
      </c>
      <c r="I108" s="27"/>
      <c r="J108" s="189" t="s">
        <v>26</v>
      </c>
      <c r="K108" s="28"/>
    </row>
    <row r="109" ht="22.5" customHeight="1">
      <c r="A109" s="147">
        <v>46178.0</v>
      </c>
      <c r="B109" s="15"/>
      <c r="C109" s="44">
        <v>43160.0</v>
      </c>
      <c r="D109" s="181" t="s">
        <v>35906</v>
      </c>
      <c r="E109" s="100"/>
      <c r="F109" s="112" t="s">
        <v>35907</v>
      </c>
      <c r="G109" s="100" t="s">
        <v>26876</v>
      </c>
      <c r="H109" s="39" t="s">
        <v>33</v>
      </c>
      <c r="I109" s="27"/>
      <c r="J109" s="191" t="s">
        <v>17</v>
      </c>
      <c r="K109" s="23" t="s">
        <v>15</v>
      </c>
    </row>
    <row r="110" ht="22.5" customHeight="1">
      <c r="A110" s="147">
        <v>46178.0</v>
      </c>
      <c r="B110" s="15"/>
      <c r="C110" s="44" t="s">
        <v>18954</v>
      </c>
      <c r="D110" s="181" t="s">
        <v>35908</v>
      </c>
      <c r="E110" s="100"/>
      <c r="F110" s="112" t="str">
        <f t="shared" ref="F110:F143" si="2">UPPER(D110&amp;" "&amp;E110)</f>
        <v>GUILLERMO ANTONIO BARRA BUSTAMANTE </v>
      </c>
      <c r="G110" s="100" t="s">
        <v>35909</v>
      </c>
      <c r="H110" s="39" t="s">
        <v>33</v>
      </c>
      <c r="I110" s="27"/>
      <c r="J110" s="189" t="s">
        <v>21</v>
      </c>
      <c r="K110" s="23" t="s">
        <v>15</v>
      </c>
    </row>
    <row r="111" ht="22.5" customHeight="1">
      <c r="A111" s="147">
        <v>46178.0</v>
      </c>
      <c r="B111" s="15">
        <v>46177.0</v>
      </c>
      <c r="C111" s="44">
        <v>43647.0</v>
      </c>
      <c r="D111" s="181" t="s">
        <v>35910</v>
      </c>
      <c r="E111" s="100"/>
      <c r="F111" s="112" t="str">
        <f t="shared" si="2"/>
        <v>VALERIA MARINHO OJEDA </v>
      </c>
      <c r="G111" s="100" t="s">
        <v>35911</v>
      </c>
      <c r="H111" s="39" t="s">
        <v>33</v>
      </c>
      <c r="I111" s="27"/>
      <c r="J111" s="189" t="s">
        <v>17</v>
      </c>
      <c r="K111" s="23" t="s">
        <v>15</v>
      </c>
    </row>
    <row r="112" ht="22.5" customHeight="1">
      <c r="A112" s="147">
        <v>46178.0</v>
      </c>
      <c r="B112" s="15"/>
      <c r="C112" s="44" t="s">
        <v>14710</v>
      </c>
      <c r="D112" s="181" t="s">
        <v>29641</v>
      </c>
      <c r="E112" s="100"/>
      <c r="F112" s="112" t="str">
        <f t="shared" si="2"/>
        <v>PATRICIA ANDREA CORTÉS ALVARADO </v>
      </c>
      <c r="G112" s="100" t="s">
        <v>29642</v>
      </c>
      <c r="H112" s="39" t="s">
        <v>33</v>
      </c>
      <c r="I112" s="27"/>
      <c r="J112" s="189" t="s">
        <v>21</v>
      </c>
      <c r="K112" s="23" t="s">
        <v>15</v>
      </c>
    </row>
    <row r="113" ht="22.5" customHeight="1">
      <c r="A113" s="147">
        <v>46178.0</v>
      </c>
      <c r="B113" s="15"/>
      <c r="C113" s="44" t="s">
        <v>4116</v>
      </c>
      <c r="D113" s="181" t="s">
        <v>35912</v>
      </c>
      <c r="E113" s="100"/>
      <c r="F113" s="112" t="str">
        <f t="shared" si="2"/>
        <v>CARLOS EDUARDO TIZNADO CABEZAS </v>
      </c>
      <c r="G113" s="100" t="s">
        <v>35913</v>
      </c>
      <c r="H113" s="39" t="s">
        <v>33</v>
      </c>
      <c r="I113" s="27"/>
      <c r="J113" s="189" t="s">
        <v>21</v>
      </c>
      <c r="K113" s="23" t="s">
        <v>15</v>
      </c>
    </row>
    <row r="114" ht="22.5" customHeight="1">
      <c r="A114" s="147">
        <v>46178.0</v>
      </c>
      <c r="B114" s="15"/>
      <c r="C114" s="46" t="s">
        <v>60</v>
      </c>
      <c r="D114" s="181" t="s">
        <v>35914</v>
      </c>
      <c r="E114" s="100"/>
      <c r="F114" s="112" t="str">
        <f t="shared" si="2"/>
        <v>NATALIA CAMILA MANCILLA TELLO </v>
      </c>
      <c r="G114" s="100" t="s">
        <v>35915</v>
      </c>
      <c r="H114" s="39" t="s">
        <v>33</v>
      </c>
      <c r="I114" s="27"/>
      <c r="J114" s="189" t="s">
        <v>21</v>
      </c>
      <c r="K114" s="23" t="s">
        <v>15</v>
      </c>
    </row>
    <row r="115" ht="22.5" customHeight="1">
      <c r="A115" s="147">
        <v>46178.0</v>
      </c>
      <c r="B115" s="15">
        <v>46181.0</v>
      </c>
      <c r="C115" s="44">
        <v>43556.0</v>
      </c>
      <c r="D115" s="181" t="s">
        <v>35916</v>
      </c>
      <c r="E115" s="100"/>
      <c r="F115" s="112" t="str">
        <f t="shared" si="2"/>
        <v>JOSÉ ANTONIO MORENO SARAVIA </v>
      </c>
      <c r="G115" s="100" t="s">
        <v>35917</v>
      </c>
      <c r="H115" s="39" t="s">
        <v>33</v>
      </c>
      <c r="I115" s="27"/>
      <c r="J115" s="189" t="s">
        <v>17</v>
      </c>
      <c r="K115" s="23" t="s">
        <v>15</v>
      </c>
    </row>
    <row r="116" ht="22.5" customHeight="1">
      <c r="A116" s="147">
        <v>46178.0</v>
      </c>
      <c r="B116" s="15">
        <v>46181.0</v>
      </c>
      <c r="C116" s="44">
        <v>43770.0</v>
      </c>
      <c r="D116" s="181" t="s">
        <v>35918</v>
      </c>
      <c r="E116" s="100"/>
      <c r="F116" s="112" t="str">
        <f t="shared" si="2"/>
        <v>ANIBAL JOSE DIAZ ROURA </v>
      </c>
      <c r="G116" s="100" t="s">
        <v>35919</v>
      </c>
      <c r="H116" s="39" t="s">
        <v>33</v>
      </c>
      <c r="I116" s="27"/>
      <c r="J116" s="189" t="s">
        <v>17</v>
      </c>
      <c r="K116" s="23" t="s">
        <v>15</v>
      </c>
    </row>
    <row r="117" ht="22.5" customHeight="1">
      <c r="A117" s="147">
        <v>46178.0</v>
      </c>
      <c r="B117" s="15">
        <v>46178.0</v>
      </c>
      <c r="C117" s="44">
        <v>45139.0</v>
      </c>
      <c r="D117" s="181" t="s">
        <v>35920</v>
      </c>
      <c r="E117" s="100"/>
      <c r="F117" s="112" t="str">
        <f t="shared" si="2"/>
        <v>ESTILIO BENIGNO CUADRA SILVA </v>
      </c>
      <c r="G117" s="100" t="s">
        <v>35921</v>
      </c>
      <c r="H117" s="39" t="s">
        <v>33</v>
      </c>
      <c r="I117" s="27"/>
      <c r="J117" s="189" t="s">
        <v>17</v>
      </c>
      <c r="K117" s="23" t="s">
        <v>15</v>
      </c>
    </row>
    <row r="118" ht="22.5" customHeight="1">
      <c r="A118" s="147">
        <v>46178.0</v>
      </c>
      <c r="B118" s="15"/>
      <c r="C118" s="46" t="s">
        <v>232</v>
      </c>
      <c r="D118" s="181" t="s">
        <v>35922</v>
      </c>
      <c r="E118" s="100" t="s">
        <v>35923</v>
      </c>
      <c r="F118" s="112" t="str">
        <f t="shared" si="2"/>
        <v>INÉS CECILIA MARTINEZ SANHUEZA</v>
      </c>
      <c r="G118" s="100" t="s">
        <v>35924</v>
      </c>
      <c r="H118" s="39" t="s">
        <v>33</v>
      </c>
      <c r="I118" s="27"/>
      <c r="J118" s="189" t="s">
        <v>21</v>
      </c>
      <c r="K118" s="23" t="s">
        <v>15</v>
      </c>
    </row>
    <row r="119" ht="22.5" customHeight="1">
      <c r="A119" s="147">
        <v>46181.0</v>
      </c>
      <c r="B119" s="15"/>
      <c r="C119" s="44" t="s">
        <v>760</v>
      </c>
      <c r="D119" s="181" t="s">
        <v>35925</v>
      </c>
      <c r="E119" s="100"/>
      <c r="F119" s="112" t="str">
        <f t="shared" si="2"/>
        <v>MELVIN KENNETH HUGGINS ACEDO </v>
      </c>
      <c r="G119" s="100" t="s">
        <v>35926</v>
      </c>
      <c r="H119" s="39" t="s">
        <v>33</v>
      </c>
      <c r="I119" s="27"/>
      <c r="J119" s="189" t="s">
        <v>21</v>
      </c>
      <c r="K119" s="23" t="s">
        <v>15</v>
      </c>
    </row>
    <row r="120" ht="22.5" customHeight="1">
      <c r="A120" s="147">
        <v>46181.0</v>
      </c>
      <c r="B120" s="15"/>
      <c r="C120" s="44" t="s">
        <v>106</v>
      </c>
      <c r="D120" s="181" t="s">
        <v>35927</v>
      </c>
      <c r="E120" s="100"/>
      <c r="F120" s="112" t="str">
        <f t="shared" si="2"/>
        <v>GASPAR MATEO LAGOS LÓPEZ </v>
      </c>
      <c r="G120" s="100" t="s">
        <v>35928</v>
      </c>
      <c r="H120" s="39" t="s">
        <v>33</v>
      </c>
      <c r="I120" s="27"/>
      <c r="J120" s="189" t="s">
        <v>21</v>
      </c>
      <c r="K120" s="23" t="s">
        <v>15</v>
      </c>
    </row>
    <row r="121" ht="22.5" customHeight="1">
      <c r="A121" s="147">
        <v>46181.0</v>
      </c>
      <c r="B121" s="15">
        <v>46171.0</v>
      </c>
      <c r="C121" s="44">
        <v>45078.0</v>
      </c>
      <c r="D121" s="181" t="s">
        <v>35929</v>
      </c>
      <c r="E121" s="100"/>
      <c r="F121" s="112" t="str">
        <f t="shared" si="2"/>
        <v>CECILIA DEL CARMEN TERRAZAS ALBORNOZ </v>
      </c>
      <c r="G121" s="100" t="s">
        <v>35930</v>
      </c>
      <c r="H121" s="39" t="s">
        <v>33</v>
      </c>
      <c r="I121" s="27"/>
      <c r="J121" s="189" t="s">
        <v>17</v>
      </c>
      <c r="K121" s="23" t="s">
        <v>15</v>
      </c>
    </row>
    <row r="122" ht="22.5" customHeight="1">
      <c r="A122" s="147">
        <v>46181.0</v>
      </c>
      <c r="B122" s="46"/>
      <c r="C122" s="46" t="s">
        <v>106</v>
      </c>
      <c r="D122" s="181" t="s">
        <v>35931</v>
      </c>
      <c r="E122" s="100"/>
      <c r="F122" s="112" t="str">
        <f t="shared" si="2"/>
        <v>RICARDO ANDRÉS MARTÍNEZ ORTIZ </v>
      </c>
      <c r="G122" s="100" t="s">
        <v>35932</v>
      </c>
      <c r="H122" s="39" t="s">
        <v>33</v>
      </c>
      <c r="I122" s="27"/>
      <c r="J122" s="189" t="s">
        <v>21</v>
      </c>
      <c r="K122" s="23" t="s">
        <v>15</v>
      </c>
    </row>
    <row r="123" ht="22.5" customHeight="1">
      <c r="A123" s="147">
        <v>46181.0</v>
      </c>
      <c r="B123" s="15"/>
      <c r="C123" s="44">
        <v>45108.0</v>
      </c>
      <c r="D123" s="181" t="s">
        <v>35933</v>
      </c>
      <c r="E123" s="100"/>
      <c r="F123" s="112" t="str">
        <f t="shared" si="2"/>
        <v>NATALY ALEXANDRA CONTRERAS CISTERNAS </v>
      </c>
      <c r="G123" s="100" t="s">
        <v>35934</v>
      </c>
      <c r="H123" s="39" t="s">
        <v>33</v>
      </c>
      <c r="I123" s="27"/>
      <c r="J123" s="189" t="s">
        <v>17</v>
      </c>
      <c r="K123" s="23" t="s">
        <v>15</v>
      </c>
    </row>
    <row r="124" ht="22.5" customHeight="1">
      <c r="A124" s="147">
        <v>46181.0</v>
      </c>
      <c r="B124" s="15">
        <v>46168.0</v>
      </c>
      <c r="C124" s="44">
        <v>43647.0</v>
      </c>
      <c r="D124" s="181" t="s">
        <v>35935</v>
      </c>
      <c r="E124" s="100"/>
      <c r="F124" s="112" t="str">
        <f t="shared" si="2"/>
        <v>JUAN JOSÉ FARÍAS GÓMEZ </v>
      </c>
      <c r="G124" s="100" t="s">
        <v>35936</v>
      </c>
      <c r="H124" s="39" t="s">
        <v>33</v>
      </c>
      <c r="I124" s="27"/>
      <c r="J124" s="189" t="s">
        <v>17</v>
      </c>
      <c r="K124" s="23" t="s">
        <v>15</v>
      </c>
    </row>
    <row r="125" ht="22.5" customHeight="1">
      <c r="A125" s="147">
        <v>46181.0</v>
      </c>
      <c r="B125" s="15">
        <v>46168.0</v>
      </c>
      <c r="C125" s="44">
        <v>45261.0</v>
      </c>
      <c r="D125" s="181" t="s">
        <v>35937</v>
      </c>
      <c r="E125" s="100"/>
      <c r="F125" s="112" t="str">
        <f t="shared" si="2"/>
        <v>VANESA STEFANY GRAVES DURÁN </v>
      </c>
      <c r="G125" s="100" t="s">
        <v>35938</v>
      </c>
      <c r="H125" s="39" t="s">
        <v>33</v>
      </c>
      <c r="I125" s="27"/>
      <c r="J125" s="189" t="s">
        <v>17</v>
      </c>
      <c r="K125" s="23" t="s">
        <v>15</v>
      </c>
    </row>
    <row r="126" ht="22.5" customHeight="1">
      <c r="A126" s="147">
        <v>46181.0</v>
      </c>
      <c r="B126" s="15"/>
      <c r="C126" s="44" t="s">
        <v>122</v>
      </c>
      <c r="D126" s="181" t="s">
        <v>35939</v>
      </c>
      <c r="E126" s="100"/>
      <c r="F126" s="112" t="str">
        <f t="shared" si="2"/>
        <v>SERGIO CRISTÓBAL GUERRERO CONTRERAS </v>
      </c>
      <c r="G126" s="100" t="s">
        <v>35940</v>
      </c>
      <c r="H126" s="39" t="s">
        <v>33</v>
      </c>
      <c r="I126" s="27"/>
      <c r="J126" s="189" t="s">
        <v>21</v>
      </c>
      <c r="K126" s="23" t="s">
        <v>15</v>
      </c>
    </row>
    <row r="127" ht="22.5" customHeight="1">
      <c r="A127" s="147">
        <v>46181.0</v>
      </c>
      <c r="B127" s="15"/>
      <c r="C127" s="44">
        <v>45352.0</v>
      </c>
      <c r="D127" s="181" t="s">
        <v>35941</v>
      </c>
      <c r="E127" s="100"/>
      <c r="F127" s="112" t="str">
        <f t="shared" si="2"/>
        <v>CAROL IVONNE HERNÁNDEZ VEGA </v>
      </c>
      <c r="G127" s="100" t="s">
        <v>35942</v>
      </c>
      <c r="H127" s="39" t="s">
        <v>33</v>
      </c>
      <c r="I127" s="27"/>
      <c r="J127" s="189" t="s">
        <v>17</v>
      </c>
      <c r="K127" s="23" t="s">
        <v>15</v>
      </c>
    </row>
    <row r="128" ht="22.5" customHeight="1">
      <c r="A128" s="147">
        <v>46181.0</v>
      </c>
      <c r="B128" s="15">
        <v>46049.0</v>
      </c>
      <c r="C128" s="44">
        <v>45170.0</v>
      </c>
      <c r="D128" s="181" t="s">
        <v>35943</v>
      </c>
      <c r="E128" s="100"/>
      <c r="F128" s="112" t="str">
        <f t="shared" si="2"/>
        <v>MAURICIO ERNESTO CÁDIZ JOFRÉ </v>
      </c>
      <c r="G128" s="100" t="s">
        <v>35944</v>
      </c>
      <c r="H128" s="39" t="s">
        <v>33</v>
      </c>
      <c r="I128" s="27"/>
      <c r="J128" s="189" t="s">
        <v>17</v>
      </c>
      <c r="K128" s="23" t="s">
        <v>15</v>
      </c>
    </row>
    <row r="129" ht="22.5" customHeight="1">
      <c r="A129" s="147">
        <v>46181.0</v>
      </c>
      <c r="B129" s="15"/>
      <c r="C129" s="44" t="s">
        <v>106</v>
      </c>
      <c r="D129" s="181" t="s">
        <v>35945</v>
      </c>
      <c r="E129" s="100"/>
      <c r="F129" s="112" t="str">
        <f t="shared" si="2"/>
        <v>EZEQUIEL BENJAMÍN CÁDIZ ARAVENA </v>
      </c>
      <c r="G129" s="100" t="s">
        <v>20932</v>
      </c>
      <c r="H129" s="39" t="s">
        <v>33</v>
      </c>
      <c r="I129" s="27"/>
      <c r="J129" s="189" t="s">
        <v>21</v>
      </c>
      <c r="K129" s="23" t="s">
        <v>15</v>
      </c>
    </row>
    <row r="130" ht="22.5" customHeight="1">
      <c r="A130" s="147">
        <v>46181.0</v>
      </c>
      <c r="B130" s="15">
        <v>46181.0</v>
      </c>
      <c r="C130" s="44">
        <v>43678.0</v>
      </c>
      <c r="D130" s="181" t="s">
        <v>35946</v>
      </c>
      <c r="E130" s="100"/>
      <c r="F130" s="112" t="str">
        <f t="shared" si="2"/>
        <v>HÉCTOR CARLOS ARANCIBIA RAMÍREZ </v>
      </c>
      <c r="G130" s="100" t="s">
        <v>35947</v>
      </c>
      <c r="H130" s="39" t="s">
        <v>33</v>
      </c>
      <c r="I130" s="27"/>
      <c r="J130" s="189" t="s">
        <v>17</v>
      </c>
      <c r="K130" s="23" t="s">
        <v>15</v>
      </c>
    </row>
    <row r="131" ht="22.5" customHeight="1">
      <c r="A131" s="147">
        <v>46181.0</v>
      </c>
      <c r="B131" s="15">
        <v>46181.0</v>
      </c>
      <c r="C131" s="44">
        <v>43678.0</v>
      </c>
      <c r="D131" s="181" t="s">
        <v>35948</v>
      </c>
      <c r="E131" s="100"/>
      <c r="F131" s="112" t="str">
        <f t="shared" si="2"/>
        <v>ESTEBAN ANDRÉS PACHECO PONTIO </v>
      </c>
      <c r="G131" s="100" t="s">
        <v>35949</v>
      </c>
      <c r="H131" s="39" t="s">
        <v>33</v>
      </c>
      <c r="I131" s="27"/>
      <c r="J131" s="189" t="s">
        <v>17</v>
      </c>
      <c r="K131" s="23" t="s">
        <v>15</v>
      </c>
    </row>
    <row r="132" ht="22.5" customHeight="1">
      <c r="A132" s="147">
        <v>46181.0</v>
      </c>
      <c r="B132" s="15"/>
      <c r="C132" s="44">
        <v>43647.0</v>
      </c>
      <c r="D132" s="181" t="s">
        <v>32641</v>
      </c>
      <c r="E132" s="100"/>
      <c r="F132" s="112" t="str">
        <f t="shared" si="2"/>
        <v>MARÍA CLARA MANCILLA ARGEL </v>
      </c>
      <c r="G132" s="100" t="s">
        <v>32642</v>
      </c>
      <c r="H132" s="39" t="s">
        <v>33</v>
      </c>
      <c r="I132" s="27"/>
      <c r="J132" s="189" t="s">
        <v>17</v>
      </c>
      <c r="K132" s="23" t="s">
        <v>15</v>
      </c>
    </row>
    <row r="133" ht="22.5" customHeight="1">
      <c r="A133" s="147">
        <v>46181.0</v>
      </c>
      <c r="B133" s="15">
        <v>46136.0</v>
      </c>
      <c r="C133" s="44">
        <v>45078.0</v>
      </c>
      <c r="D133" s="181" t="s">
        <v>35950</v>
      </c>
      <c r="E133" s="100"/>
      <c r="F133" s="112" t="str">
        <f t="shared" si="2"/>
        <v>DAVID JONATHAN FLEMING ALCAYAGA </v>
      </c>
      <c r="G133" s="100" t="s">
        <v>35951</v>
      </c>
      <c r="H133" s="39" t="s">
        <v>33</v>
      </c>
      <c r="I133" s="27"/>
      <c r="J133" s="189" t="s">
        <v>17</v>
      </c>
      <c r="K133" s="23" t="s">
        <v>15</v>
      </c>
    </row>
    <row r="134" ht="22.5" customHeight="1">
      <c r="A134" s="147">
        <v>46181.0</v>
      </c>
      <c r="B134" s="15">
        <v>46181.0</v>
      </c>
      <c r="C134" s="44">
        <v>44927.0</v>
      </c>
      <c r="D134" s="181" t="s">
        <v>35952</v>
      </c>
      <c r="E134" s="100"/>
      <c r="F134" s="112" t="str">
        <f t="shared" si="2"/>
        <v>RAFAEL ARTURO DE JESÚS GARCÍA LÓPEZ </v>
      </c>
      <c r="G134" s="100" t="s">
        <v>35953</v>
      </c>
      <c r="H134" s="39" t="s">
        <v>33</v>
      </c>
      <c r="I134" s="27"/>
      <c r="J134" s="189" t="s">
        <v>17</v>
      </c>
      <c r="K134" s="23" t="s">
        <v>15</v>
      </c>
    </row>
    <row r="135" ht="22.5" customHeight="1">
      <c r="A135" s="147">
        <v>46181.0</v>
      </c>
      <c r="B135" s="15">
        <v>46181.0</v>
      </c>
      <c r="C135" s="44">
        <v>43647.0</v>
      </c>
      <c r="D135" s="181" t="s">
        <v>35954</v>
      </c>
      <c r="E135" s="100"/>
      <c r="F135" s="112" t="str">
        <f t="shared" si="2"/>
        <v>RODRIGO ANGEL FIGUEROA HERNÁNDEZ </v>
      </c>
      <c r="G135" s="100" t="s">
        <v>35955</v>
      </c>
      <c r="H135" s="190"/>
      <c r="I135" s="27"/>
      <c r="J135" s="189" t="s">
        <v>17</v>
      </c>
      <c r="K135" s="28"/>
    </row>
    <row r="136" ht="22.5" customHeight="1">
      <c r="A136" s="147">
        <v>46181.0</v>
      </c>
      <c r="B136" s="15"/>
      <c r="C136" s="44" t="s">
        <v>6788</v>
      </c>
      <c r="D136" s="181" t="s">
        <v>35956</v>
      </c>
      <c r="E136" s="100"/>
      <c r="F136" s="112" t="str">
        <f t="shared" si="2"/>
        <v>PEDRO GONZALO RAMÍREZ MUÑOZ </v>
      </c>
      <c r="G136" s="100" t="s">
        <v>35957</v>
      </c>
      <c r="H136" s="190"/>
      <c r="I136" s="27"/>
      <c r="J136" s="189" t="s">
        <v>21</v>
      </c>
      <c r="K136" s="28"/>
    </row>
    <row r="137" ht="22.5" customHeight="1">
      <c r="A137" s="147">
        <v>46181.0</v>
      </c>
      <c r="B137" s="15"/>
      <c r="C137" s="44"/>
      <c r="D137" s="181" t="s">
        <v>35958</v>
      </c>
      <c r="E137" s="100"/>
      <c r="F137" s="112" t="str">
        <f t="shared" si="2"/>
        <v>GUILLERMO ALFONSO CONTRERAS PÉREZ </v>
      </c>
      <c r="G137" s="100" t="s">
        <v>35959</v>
      </c>
      <c r="H137" s="190"/>
      <c r="I137" s="27"/>
      <c r="J137" s="191"/>
      <c r="K137" s="28"/>
    </row>
    <row r="138" ht="22.5" customHeight="1">
      <c r="A138" s="147">
        <v>46181.0</v>
      </c>
      <c r="B138" s="15"/>
      <c r="C138" s="44" t="s">
        <v>760</v>
      </c>
      <c r="D138" s="181" t="s">
        <v>35960</v>
      </c>
      <c r="E138" s="100"/>
      <c r="F138" s="112" t="str">
        <f t="shared" si="2"/>
        <v>DANIELA ALEJANDRA VERGARA ROMERO </v>
      </c>
      <c r="G138" s="100" t="s">
        <v>35961</v>
      </c>
      <c r="H138" s="39" t="s">
        <v>33</v>
      </c>
      <c r="I138" s="27"/>
      <c r="J138" s="189" t="s">
        <v>21</v>
      </c>
      <c r="K138" s="23" t="s">
        <v>15</v>
      </c>
    </row>
    <row r="139" ht="22.5" customHeight="1">
      <c r="A139" s="147">
        <v>46181.0</v>
      </c>
      <c r="B139" s="15">
        <v>46181.0</v>
      </c>
      <c r="C139" s="44">
        <v>43678.0</v>
      </c>
      <c r="D139" s="181" t="s">
        <v>35962</v>
      </c>
      <c r="E139" s="100"/>
      <c r="F139" s="112" t="str">
        <f t="shared" si="2"/>
        <v>LUIS RODRIGO GALLARDO FERNÁNDEZ </v>
      </c>
      <c r="G139" s="100" t="s">
        <v>35963</v>
      </c>
      <c r="H139" s="39" t="s">
        <v>33</v>
      </c>
      <c r="I139" s="27"/>
      <c r="J139" s="189" t="s">
        <v>17</v>
      </c>
      <c r="K139" s="23" t="s">
        <v>15</v>
      </c>
    </row>
    <row r="140" ht="22.5" customHeight="1">
      <c r="A140" s="147">
        <v>46181.0</v>
      </c>
      <c r="B140" s="15">
        <v>46181.0</v>
      </c>
      <c r="C140" s="44">
        <v>43647.0</v>
      </c>
      <c r="D140" s="181" t="s">
        <v>35964</v>
      </c>
      <c r="E140" s="100"/>
      <c r="F140" s="112" t="str">
        <f t="shared" si="2"/>
        <v>JEAN WILLIAMS ARAYA OVALLE </v>
      </c>
      <c r="G140" s="100" t="s">
        <v>35965</v>
      </c>
      <c r="H140" s="39" t="s">
        <v>33</v>
      </c>
      <c r="I140" s="27"/>
      <c r="J140" s="189" t="s">
        <v>17</v>
      </c>
      <c r="K140" s="23" t="s">
        <v>15</v>
      </c>
    </row>
    <row r="141" ht="22.5" customHeight="1">
      <c r="A141" s="147">
        <v>46181.0</v>
      </c>
      <c r="B141" s="15"/>
      <c r="C141" s="44">
        <v>44743.0</v>
      </c>
      <c r="D141" s="181" t="s">
        <v>26945</v>
      </c>
      <c r="E141" s="100"/>
      <c r="F141" s="112" t="str">
        <f t="shared" si="2"/>
        <v>CAMILA IGNACIA IBACACHE SILVA </v>
      </c>
      <c r="G141" s="100" t="s">
        <v>26946</v>
      </c>
      <c r="H141" s="190"/>
      <c r="I141" s="27"/>
      <c r="J141" s="189" t="s">
        <v>17</v>
      </c>
      <c r="K141" s="28"/>
    </row>
    <row r="142" ht="22.5" customHeight="1">
      <c r="A142" s="147">
        <v>46182.0</v>
      </c>
      <c r="B142" s="15"/>
      <c r="C142" s="44" t="s">
        <v>3623</v>
      </c>
      <c r="D142" s="181" t="s">
        <v>35966</v>
      </c>
      <c r="E142" s="100"/>
      <c r="F142" s="112" t="str">
        <f t="shared" si="2"/>
        <v>ASTRID ALEJANDRA CASTILLO ARAYA </v>
      </c>
      <c r="G142" s="100" t="s">
        <v>35967</v>
      </c>
      <c r="H142" s="39" t="s">
        <v>33</v>
      </c>
      <c r="I142" s="27"/>
      <c r="J142" s="189" t="s">
        <v>26</v>
      </c>
      <c r="K142" s="28"/>
    </row>
    <row r="143" ht="22.5" customHeight="1">
      <c r="A143" s="147">
        <v>46182.0</v>
      </c>
      <c r="B143" s="15"/>
      <c r="C143" s="46" t="s">
        <v>106</v>
      </c>
      <c r="D143" s="181" t="s">
        <v>35968</v>
      </c>
      <c r="E143" s="100"/>
      <c r="F143" s="112" t="str">
        <f t="shared" si="2"/>
        <v>ALBERTO IGNACIO PIZARRO ILLANES </v>
      </c>
      <c r="G143" s="100" t="s">
        <v>35969</v>
      </c>
      <c r="H143" s="39" t="s">
        <v>33</v>
      </c>
      <c r="I143" s="27"/>
      <c r="J143" s="189" t="s">
        <v>21</v>
      </c>
      <c r="K143" s="23" t="s">
        <v>15</v>
      </c>
    </row>
    <row r="144" ht="22.5" customHeight="1">
      <c r="A144" s="147">
        <v>46182.0</v>
      </c>
      <c r="B144" s="15">
        <v>46154.0</v>
      </c>
      <c r="C144" s="44">
        <v>45474.0</v>
      </c>
      <c r="D144" s="181" t="s">
        <v>35970</v>
      </c>
      <c r="E144" s="100"/>
      <c r="F144" s="112" t="s">
        <v>35971</v>
      </c>
      <c r="G144" s="100" t="s">
        <v>5849</v>
      </c>
      <c r="H144" s="39" t="s">
        <v>33</v>
      </c>
      <c r="I144" s="27"/>
      <c r="J144" s="191" t="s">
        <v>17</v>
      </c>
      <c r="K144" s="23" t="s">
        <v>15</v>
      </c>
    </row>
    <row r="145" ht="22.5" customHeight="1">
      <c r="A145" s="147">
        <v>46182.0</v>
      </c>
      <c r="B145" s="15">
        <v>46181.0</v>
      </c>
      <c r="C145" s="44">
        <v>44682.0</v>
      </c>
      <c r="D145" s="181" t="s">
        <v>35972</v>
      </c>
      <c r="E145" s="100"/>
      <c r="F145" s="112" t="str">
        <f t="shared" ref="F145:F340" si="3">UPPER(D145&amp;" "&amp;E145)</f>
        <v>JAVIER ANDRÉS PALMA SÁNCHEZ </v>
      </c>
      <c r="G145" s="100" t="s">
        <v>35973</v>
      </c>
      <c r="H145" s="39" t="s">
        <v>33</v>
      </c>
      <c r="I145" s="27"/>
      <c r="J145" s="189" t="s">
        <v>17</v>
      </c>
      <c r="K145" s="23" t="s">
        <v>15</v>
      </c>
    </row>
    <row r="146" ht="22.5" customHeight="1">
      <c r="A146" s="147">
        <v>46182.0</v>
      </c>
      <c r="B146" s="15">
        <v>46181.0</v>
      </c>
      <c r="C146" s="44">
        <v>43556.0</v>
      </c>
      <c r="D146" s="181" t="s">
        <v>35974</v>
      </c>
      <c r="E146" s="100"/>
      <c r="F146" s="112" t="str">
        <f t="shared" si="3"/>
        <v>DAVID EDUARDO TRAMON SEPÚLVEDA </v>
      </c>
      <c r="G146" s="100" t="s">
        <v>35975</v>
      </c>
      <c r="H146" s="39" t="s">
        <v>33</v>
      </c>
      <c r="I146" s="27"/>
      <c r="J146" s="189" t="s">
        <v>17</v>
      </c>
      <c r="K146" s="23" t="s">
        <v>15</v>
      </c>
    </row>
    <row r="147" ht="22.5" customHeight="1">
      <c r="A147" s="147">
        <v>46182.0</v>
      </c>
      <c r="B147" s="15">
        <v>46181.0</v>
      </c>
      <c r="C147" s="44">
        <v>43831.0</v>
      </c>
      <c r="D147" s="181" t="s">
        <v>35976</v>
      </c>
      <c r="E147" s="100"/>
      <c r="F147" s="112" t="str">
        <f t="shared" si="3"/>
        <v>ALEJANDRA ANGELINA LAFERTT TAPIA </v>
      </c>
      <c r="G147" s="100" t="s">
        <v>35977</v>
      </c>
      <c r="H147" s="39" t="s">
        <v>33</v>
      </c>
      <c r="I147" s="27"/>
      <c r="J147" s="189" t="s">
        <v>17</v>
      </c>
      <c r="K147" s="23" t="s">
        <v>15</v>
      </c>
    </row>
    <row r="148" ht="22.5" customHeight="1">
      <c r="A148" s="147">
        <v>46182.0</v>
      </c>
      <c r="B148" s="15">
        <v>46160.0</v>
      </c>
      <c r="C148" s="44">
        <v>43586.0</v>
      </c>
      <c r="D148" s="181" t="s">
        <v>35978</v>
      </c>
      <c r="E148" s="100"/>
      <c r="F148" s="112" t="str">
        <f t="shared" si="3"/>
        <v>LUIS MARCELO VERGARA CONCHA </v>
      </c>
      <c r="G148" s="100" t="s">
        <v>35979</v>
      </c>
      <c r="H148" s="190"/>
      <c r="I148" s="27"/>
      <c r="J148" s="189" t="s">
        <v>17</v>
      </c>
      <c r="K148" s="23"/>
    </row>
    <row r="149" ht="22.5" customHeight="1">
      <c r="A149" s="147">
        <v>46182.0</v>
      </c>
      <c r="B149" s="15">
        <v>46181.0</v>
      </c>
      <c r="C149" s="44">
        <v>42552.0</v>
      </c>
      <c r="D149" s="181" t="s">
        <v>35980</v>
      </c>
      <c r="E149" s="100"/>
      <c r="F149" s="112" t="str">
        <f t="shared" si="3"/>
        <v>NICOLÁS IVÁN POBLETE ZÚÑIGA </v>
      </c>
      <c r="G149" s="100" t="s">
        <v>35981</v>
      </c>
      <c r="H149" s="190"/>
      <c r="I149" s="27"/>
      <c r="J149" s="189" t="s">
        <v>17</v>
      </c>
      <c r="K149" s="28"/>
    </row>
    <row r="150" ht="22.5" customHeight="1">
      <c r="A150" s="147">
        <v>46182.0</v>
      </c>
      <c r="B150" s="15"/>
      <c r="C150" s="44" t="s">
        <v>122</v>
      </c>
      <c r="D150" s="181" t="s">
        <v>35982</v>
      </c>
      <c r="E150" s="100"/>
      <c r="F150" s="112" t="str">
        <f t="shared" si="3"/>
        <v>SANDRA MARCELA CAMBON BLANCHARD </v>
      </c>
      <c r="G150" s="100" t="s">
        <v>35983</v>
      </c>
      <c r="H150" s="39" t="s">
        <v>33</v>
      </c>
      <c r="I150" s="27"/>
      <c r="J150" s="189" t="s">
        <v>21</v>
      </c>
      <c r="K150" s="23" t="s">
        <v>15</v>
      </c>
    </row>
    <row r="151" ht="22.5" customHeight="1">
      <c r="A151" s="147">
        <v>46182.0</v>
      </c>
      <c r="B151" s="15">
        <v>46182.0</v>
      </c>
      <c r="C151" s="44">
        <v>43862.0</v>
      </c>
      <c r="D151" s="181" t="s">
        <v>35984</v>
      </c>
      <c r="E151" s="100"/>
      <c r="F151" s="112" t="str">
        <f t="shared" si="3"/>
        <v>SANDRA DEL PILAR BARRIENTOS MEDINA </v>
      </c>
      <c r="G151" s="100" t="s">
        <v>35985</v>
      </c>
      <c r="H151" s="39" t="s">
        <v>33</v>
      </c>
      <c r="I151" s="27"/>
      <c r="J151" s="189" t="s">
        <v>17</v>
      </c>
      <c r="K151" s="23" t="s">
        <v>15</v>
      </c>
    </row>
    <row r="152" ht="22.5" customHeight="1">
      <c r="A152" s="147">
        <v>46182.0</v>
      </c>
      <c r="B152" s="15">
        <v>46182.0</v>
      </c>
      <c r="C152" s="44">
        <v>43862.0</v>
      </c>
      <c r="D152" s="181" t="s">
        <v>35986</v>
      </c>
      <c r="E152" s="100"/>
      <c r="F152" s="112" t="str">
        <f t="shared" si="3"/>
        <v>IVAN GASTON NAVARRO CARVAJAL </v>
      </c>
      <c r="G152" s="100" t="s">
        <v>35987</v>
      </c>
      <c r="H152" s="39" t="s">
        <v>33</v>
      </c>
      <c r="I152" s="27"/>
      <c r="J152" s="189" t="s">
        <v>17</v>
      </c>
      <c r="K152" s="23" t="s">
        <v>15</v>
      </c>
    </row>
    <row r="153" ht="22.5" customHeight="1">
      <c r="A153" s="147">
        <v>46182.0</v>
      </c>
      <c r="B153" s="15"/>
      <c r="C153" s="44" t="s">
        <v>232</v>
      </c>
      <c r="D153" s="181" t="s">
        <v>35988</v>
      </c>
      <c r="E153" s="100"/>
      <c r="F153" s="112" t="str">
        <f t="shared" si="3"/>
        <v>CAMILA ALEJANDRA BARRÍA BARRÍA </v>
      </c>
      <c r="G153" s="100" t="s">
        <v>35989</v>
      </c>
      <c r="H153" s="39" t="s">
        <v>33</v>
      </c>
      <c r="I153" s="27"/>
      <c r="J153" s="189" t="s">
        <v>21</v>
      </c>
      <c r="K153" s="23" t="s">
        <v>15</v>
      </c>
    </row>
    <row r="154" ht="22.5" customHeight="1">
      <c r="A154" s="147">
        <v>46182.0</v>
      </c>
      <c r="B154" s="15"/>
      <c r="C154" s="44" t="s">
        <v>106</v>
      </c>
      <c r="D154" s="181" t="s">
        <v>35990</v>
      </c>
      <c r="E154" s="100"/>
      <c r="F154" s="112" t="str">
        <f t="shared" si="3"/>
        <v>DENIS ALEXIS CARRIZO CERDA </v>
      </c>
      <c r="G154" s="100" t="s">
        <v>35991</v>
      </c>
      <c r="H154" s="39" t="s">
        <v>33</v>
      </c>
      <c r="I154" s="27"/>
      <c r="J154" s="189" t="s">
        <v>21</v>
      </c>
      <c r="K154" s="23" t="s">
        <v>15</v>
      </c>
    </row>
    <row r="155" ht="22.5" customHeight="1">
      <c r="A155" s="147">
        <v>46183.0</v>
      </c>
      <c r="B155" s="15">
        <v>46181.0</v>
      </c>
      <c r="C155" s="44">
        <v>43647.0</v>
      </c>
      <c r="D155" s="181" t="s">
        <v>35992</v>
      </c>
      <c r="E155" s="100"/>
      <c r="F155" s="112" t="str">
        <f t="shared" si="3"/>
        <v>IVÁN ALEXIS CANDIA CÁCERES </v>
      </c>
      <c r="G155" s="100" t="s">
        <v>35993</v>
      </c>
      <c r="H155" s="39" t="s">
        <v>33</v>
      </c>
      <c r="I155" s="27"/>
      <c r="J155" s="189" t="s">
        <v>17</v>
      </c>
      <c r="K155" s="23" t="s">
        <v>15</v>
      </c>
    </row>
    <row r="156" ht="22.5" customHeight="1">
      <c r="A156" s="147">
        <v>46183.0</v>
      </c>
      <c r="B156" s="15">
        <v>46181.0</v>
      </c>
      <c r="C156" s="44">
        <v>40695.0</v>
      </c>
      <c r="D156" s="181" t="s">
        <v>35994</v>
      </c>
      <c r="E156" s="100"/>
      <c r="F156" s="112" t="str">
        <f t="shared" si="3"/>
        <v>CÉSAR ALEJANDRO BARRÍA ESCOBAR </v>
      </c>
      <c r="G156" s="100" t="s">
        <v>35995</v>
      </c>
      <c r="H156" s="39" t="s">
        <v>33</v>
      </c>
      <c r="I156" s="27"/>
      <c r="J156" s="189" t="s">
        <v>19</v>
      </c>
      <c r="K156" s="23" t="s">
        <v>15</v>
      </c>
    </row>
    <row r="157" ht="22.5" customHeight="1">
      <c r="A157" s="147">
        <v>46183.0</v>
      </c>
      <c r="B157" s="15">
        <v>46161.0</v>
      </c>
      <c r="C157" s="44">
        <v>42552.0</v>
      </c>
      <c r="D157" s="181" t="s">
        <v>35996</v>
      </c>
      <c r="E157" s="100"/>
      <c r="F157" s="112" t="str">
        <f t="shared" si="3"/>
        <v>EDITH CECILIA CANTELLANO BERRÍOS </v>
      </c>
      <c r="G157" s="100" t="s">
        <v>35997</v>
      </c>
      <c r="H157" s="39" t="s">
        <v>33</v>
      </c>
      <c r="I157" s="27"/>
      <c r="J157" s="189" t="s">
        <v>17</v>
      </c>
      <c r="K157" s="23" t="s">
        <v>15</v>
      </c>
    </row>
    <row r="158" ht="22.5" customHeight="1">
      <c r="A158" s="147">
        <v>46183.0</v>
      </c>
      <c r="B158" s="15"/>
      <c r="C158" s="44"/>
      <c r="D158" s="181" t="s">
        <v>30884</v>
      </c>
      <c r="E158" s="100"/>
      <c r="F158" s="112" t="str">
        <f t="shared" si="3"/>
        <v>FRANCHESCA MAKARENA GAJARDO ROMÁN </v>
      </c>
      <c r="G158" s="100" t="s">
        <v>30885</v>
      </c>
      <c r="H158" s="190"/>
      <c r="I158" s="27"/>
      <c r="J158" s="191"/>
      <c r="K158" s="28"/>
    </row>
    <row r="159" ht="22.5" customHeight="1">
      <c r="A159" s="147">
        <v>46183.0</v>
      </c>
      <c r="B159" s="15"/>
      <c r="C159" s="44">
        <v>45383.0</v>
      </c>
      <c r="D159" s="181" t="s">
        <v>35998</v>
      </c>
      <c r="E159" s="100"/>
      <c r="F159" s="112" t="str">
        <f t="shared" si="3"/>
        <v>DANIELA MONSERRAT CÁCERES NÚÑEZ </v>
      </c>
      <c r="G159" s="100" t="s">
        <v>35999</v>
      </c>
      <c r="H159" s="39" t="s">
        <v>33</v>
      </c>
      <c r="I159" s="27"/>
      <c r="J159" s="189" t="s">
        <v>17</v>
      </c>
      <c r="K159" s="23" t="s">
        <v>15</v>
      </c>
    </row>
    <row r="160" ht="22.5" customHeight="1">
      <c r="A160" s="147">
        <v>46183.0</v>
      </c>
      <c r="B160" s="15"/>
      <c r="C160" s="46" t="s">
        <v>407</v>
      </c>
      <c r="D160" s="181" t="s">
        <v>36000</v>
      </c>
      <c r="E160" s="100"/>
      <c r="F160" s="112" t="str">
        <f t="shared" si="3"/>
        <v>DANIELA SILVANA BUSTAMANTE REIMÁN </v>
      </c>
      <c r="G160" s="100" t="s">
        <v>36001</v>
      </c>
      <c r="H160" s="190"/>
      <c r="I160" s="27"/>
      <c r="J160" s="189" t="s">
        <v>21</v>
      </c>
      <c r="K160" s="28"/>
    </row>
    <row r="161" ht="22.5" customHeight="1">
      <c r="A161" s="147">
        <v>46183.0</v>
      </c>
      <c r="B161" s="15">
        <v>46176.0</v>
      </c>
      <c r="C161" s="44">
        <v>43647.0</v>
      </c>
      <c r="D161" s="181" t="s">
        <v>36002</v>
      </c>
      <c r="E161" s="100"/>
      <c r="F161" s="112" t="str">
        <f t="shared" si="3"/>
        <v>DANILO ESTEBAN RODRÍGUEZ ALMONACID </v>
      </c>
      <c r="G161" s="100" t="s">
        <v>36003</v>
      </c>
      <c r="H161" s="190"/>
      <c r="I161" s="27"/>
      <c r="J161" s="189" t="s">
        <v>17</v>
      </c>
      <c r="K161" s="28"/>
    </row>
    <row r="162" ht="22.5" customHeight="1">
      <c r="A162" s="147">
        <v>46183.0</v>
      </c>
      <c r="B162" s="15">
        <v>46176.0</v>
      </c>
      <c r="C162" s="44">
        <v>43221.0</v>
      </c>
      <c r="D162" s="181" t="s">
        <v>36004</v>
      </c>
      <c r="E162" s="100"/>
      <c r="F162" s="112" t="str">
        <f t="shared" si="3"/>
        <v>JONATAN DAVID ERBA MARDONES </v>
      </c>
      <c r="G162" s="100" t="s">
        <v>36005</v>
      </c>
      <c r="H162" s="39" t="s">
        <v>33</v>
      </c>
      <c r="I162" s="27"/>
      <c r="J162" s="189" t="s">
        <v>17</v>
      </c>
      <c r="K162" s="23" t="s">
        <v>15</v>
      </c>
    </row>
    <row r="163" ht="22.5" customHeight="1">
      <c r="A163" s="147">
        <v>46183.0</v>
      </c>
      <c r="B163" s="15"/>
      <c r="C163" s="44" t="s">
        <v>19484</v>
      </c>
      <c r="D163" s="181" t="s">
        <v>36006</v>
      </c>
      <c r="E163" s="100"/>
      <c r="F163" s="112" t="str">
        <f t="shared" si="3"/>
        <v>JORGE DAMIÁN ARAVENA NAVARRETE </v>
      </c>
      <c r="G163" s="100" t="s">
        <v>36007</v>
      </c>
      <c r="H163" s="39" t="s">
        <v>33</v>
      </c>
      <c r="I163" s="27"/>
      <c r="J163" s="189" t="s">
        <v>26</v>
      </c>
      <c r="K163" s="28"/>
    </row>
    <row r="164" ht="22.5" customHeight="1">
      <c r="A164" s="147">
        <v>46183.0</v>
      </c>
      <c r="B164" s="15">
        <v>46181.0</v>
      </c>
      <c r="C164" s="44">
        <v>44409.0</v>
      </c>
      <c r="D164" s="181" t="s">
        <v>36008</v>
      </c>
      <c r="E164" s="100"/>
      <c r="F164" s="112" t="str">
        <f t="shared" si="3"/>
        <v>HÉCTOR ALEX ARIEL HERNÁNDEZ CARVALLO </v>
      </c>
      <c r="G164" s="100" t="s">
        <v>36009</v>
      </c>
      <c r="H164" s="39" t="s">
        <v>33</v>
      </c>
      <c r="I164" s="27"/>
      <c r="J164" s="189" t="s">
        <v>17</v>
      </c>
      <c r="K164" s="23" t="s">
        <v>15</v>
      </c>
    </row>
    <row r="165" ht="22.5" customHeight="1">
      <c r="A165" s="147">
        <v>46183.0</v>
      </c>
      <c r="B165" s="15"/>
      <c r="C165" s="44" t="s">
        <v>36010</v>
      </c>
      <c r="D165" s="181" t="s">
        <v>36011</v>
      </c>
      <c r="E165" s="100"/>
      <c r="F165" s="112" t="str">
        <f t="shared" si="3"/>
        <v>HELLEN JACQUELINE SPICHIGER DONOSO </v>
      </c>
      <c r="G165" s="100" t="s">
        <v>36012</v>
      </c>
      <c r="H165" s="39" t="s">
        <v>33</v>
      </c>
      <c r="I165" s="27"/>
      <c r="J165" s="189" t="s">
        <v>26</v>
      </c>
      <c r="K165" s="28"/>
    </row>
    <row r="166" ht="22.5" customHeight="1">
      <c r="A166" s="147">
        <v>46183.0</v>
      </c>
      <c r="B166" s="15">
        <v>46182.0</v>
      </c>
      <c r="C166" s="44">
        <v>45383.0</v>
      </c>
      <c r="D166" s="181" t="s">
        <v>36013</v>
      </c>
      <c r="E166" s="100"/>
      <c r="F166" s="112" t="str">
        <f t="shared" si="3"/>
        <v>ALEJANDRA ELENA GONZÁLEZ VEGA </v>
      </c>
      <c r="G166" s="100" t="s">
        <v>36014</v>
      </c>
      <c r="H166" s="190"/>
      <c r="I166" s="27"/>
      <c r="J166" s="189" t="s">
        <v>17</v>
      </c>
      <c r="K166" s="28"/>
    </row>
    <row r="167" ht="22.5" customHeight="1">
      <c r="A167" s="147">
        <v>46183.0</v>
      </c>
      <c r="B167" s="15">
        <v>46182.0</v>
      </c>
      <c r="C167" s="44">
        <v>45383.0</v>
      </c>
      <c r="D167" s="181" t="s">
        <v>36015</v>
      </c>
      <c r="E167" s="100"/>
      <c r="F167" s="112" t="str">
        <f t="shared" si="3"/>
        <v>YOHANNA ANDREA UBERUAGA RIQUELME </v>
      </c>
      <c r="G167" s="100" t="s">
        <v>36016</v>
      </c>
      <c r="H167" s="39" t="s">
        <v>33</v>
      </c>
      <c r="I167" s="27"/>
      <c r="J167" s="189" t="s">
        <v>17</v>
      </c>
      <c r="K167" s="23" t="s">
        <v>15</v>
      </c>
    </row>
    <row r="168" ht="22.5" customHeight="1">
      <c r="A168" s="147">
        <v>46183.0</v>
      </c>
      <c r="B168" s="15">
        <v>46182.0</v>
      </c>
      <c r="C168" s="44">
        <v>43831.0</v>
      </c>
      <c r="D168" s="181" t="s">
        <v>36017</v>
      </c>
      <c r="E168" s="100"/>
      <c r="F168" s="112" t="str">
        <f t="shared" si="3"/>
        <v>MAURICIO ALEJANDRO BECERRA CASTRO </v>
      </c>
      <c r="G168" s="100" t="s">
        <v>36018</v>
      </c>
      <c r="H168" s="39" t="s">
        <v>33</v>
      </c>
      <c r="I168" s="22" t="s">
        <v>16</v>
      </c>
      <c r="J168" s="189" t="s">
        <v>17</v>
      </c>
      <c r="K168" s="23" t="s">
        <v>15</v>
      </c>
    </row>
    <row r="169" ht="22.5" customHeight="1">
      <c r="A169" s="147">
        <v>46183.0</v>
      </c>
      <c r="B169" s="15"/>
      <c r="C169" s="44"/>
      <c r="D169" s="181" t="s">
        <v>36019</v>
      </c>
      <c r="E169" s="100"/>
      <c r="F169" s="112" t="str">
        <f t="shared" si="3"/>
        <v>IVONNE SOLANGE PASTÉN CONTRERAS </v>
      </c>
      <c r="G169" s="100" t="s">
        <v>36020</v>
      </c>
      <c r="H169" s="190"/>
      <c r="I169" s="27"/>
      <c r="J169" s="191" t="s">
        <v>17</v>
      </c>
      <c r="K169" s="28"/>
    </row>
    <row r="170" ht="22.5" customHeight="1">
      <c r="A170" s="147">
        <v>46183.0</v>
      </c>
      <c r="B170" s="15">
        <v>46182.0</v>
      </c>
      <c r="C170" s="44">
        <v>43617.0</v>
      </c>
      <c r="D170" s="181" t="s">
        <v>36021</v>
      </c>
      <c r="E170" s="100"/>
      <c r="F170" s="112" t="str">
        <f t="shared" si="3"/>
        <v>PAUL ENRIQUE MONTECINOS VILLAGRA </v>
      </c>
      <c r="G170" s="100" t="s">
        <v>36022</v>
      </c>
      <c r="H170" s="39" t="s">
        <v>33</v>
      </c>
      <c r="I170" s="27"/>
      <c r="J170" s="189" t="s">
        <v>17</v>
      </c>
      <c r="K170" s="23" t="s">
        <v>15</v>
      </c>
    </row>
    <row r="171" ht="22.5" customHeight="1">
      <c r="A171" s="147">
        <v>46183.0</v>
      </c>
      <c r="B171" s="15"/>
      <c r="C171" s="44" t="s">
        <v>106</v>
      </c>
      <c r="D171" s="181" t="s">
        <v>36023</v>
      </c>
      <c r="E171" s="100"/>
      <c r="F171" s="112" t="str">
        <f t="shared" si="3"/>
        <v>CRISTIAN SEBASTIÁN PÉREZ IGNES </v>
      </c>
      <c r="G171" s="100" t="s">
        <v>36024</v>
      </c>
      <c r="H171" s="190"/>
      <c r="I171" s="27"/>
      <c r="J171" s="189" t="s">
        <v>21</v>
      </c>
      <c r="K171" s="28"/>
    </row>
    <row r="172" ht="22.5" customHeight="1">
      <c r="A172" s="147">
        <v>46183.0</v>
      </c>
      <c r="B172" s="46"/>
      <c r="C172" s="44" t="s">
        <v>106</v>
      </c>
      <c r="D172" s="181" t="s">
        <v>36025</v>
      </c>
      <c r="E172" s="100"/>
      <c r="F172" s="112" t="str">
        <f t="shared" si="3"/>
        <v>JESSICA ANDREA TOLEDO BRUNA </v>
      </c>
      <c r="G172" s="100" t="s">
        <v>36026</v>
      </c>
      <c r="H172" s="39" t="s">
        <v>33</v>
      </c>
      <c r="I172" s="27"/>
      <c r="J172" s="189" t="s">
        <v>21</v>
      </c>
      <c r="K172" s="23" t="s">
        <v>15</v>
      </c>
    </row>
    <row r="173" ht="22.5" customHeight="1">
      <c r="A173" s="147">
        <v>46183.0</v>
      </c>
      <c r="B173" s="15">
        <v>46184.0</v>
      </c>
      <c r="C173" s="44">
        <v>41456.0</v>
      </c>
      <c r="D173" s="181" t="s">
        <v>36027</v>
      </c>
      <c r="E173" s="100"/>
      <c r="F173" s="112" t="str">
        <f t="shared" si="3"/>
        <v>DENNIS ALEXIS CARRASCO TELLO </v>
      </c>
      <c r="G173" s="100" t="s">
        <v>36028</v>
      </c>
      <c r="H173" s="190"/>
      <c r="I173" s="27"/>
      <c r="J173" s="189" t="s">
        <v>19</v>
      </c>
      <c r="K173" s="28"/>
    </row>
    <row r="174" ht="22.5" customHeight="1">
      <c r="A174" s="147">
        <v>46183.0</v>
      </c>
      <c r="B174" s="15">
        <v>46183.0</v>
      </c>
      <c r="C174" s="44">
        <v>38018.0</v>
      </c>
      <c r="D174" s="181" t="s">
        <v>36029</v>
      </c>
      <c r="E174" s="100"/>
      <c r="F174" s="112" t="str">
        <f t="shared" si="3"/>
        <v>LORENA ROMANET SANLLEHI SAN MARTÍN </v>
      </c>
      <c r="G174" s="100" t="s">
        <v>36030</v>
      </c>
      <c r="H174" s="39" t="s">
        <v>33</v>
      </c>
      <c r="I174" s="27"/>
      <c r="J174" s="189" t="s">
        <v>19</v>
      </c>
      <c r="K174" s="23" t="s">
        <v>15</v>
      </c>
    </row>
    <row r="175" ht="22.5" customHeight="1">
      <c r="A175" s="147">
        <v>46183.0</v>
      </c>
      <c r="B175" s="15">
        <v>46154.0</v>
      </c>
      <c r="C175" s="44">
        <v>43647.0</v>
      </c>
      <c r="D175" s="181" t="s">
        <v>36031</v>
      </c>
      <c r="E175" s="100"/>
      <c r="F175" s="112" t="str">
        <f t="shared" si="3"/>
        <v>MARCELO ANDRÉS VÁSQUEZ MORALES </v>
      </c>
      <c r="G175" s="100" t="s">
        <v>36032</v>
      </c>
      <c r="H175" s="39" t="s">
        <v>33</v>
      </c>
      <c r="I175" s="27"/>
      <c r="J175" s="189" t="s">
        <v>17</v>
      </c>
      <c r="K175" s="23" t="s">
        <v>15</v>
      </c>
    </row>
    <row r="176" ht="22.5" customHeight="1">
      <c r="A176" s="147">
        <v>46184.0</v>
      </c>
      <c r="B176" s="15">
        <v>46154.0</v>
      </c>
      <c r="C176" s="44">
        <v>43800.0</v>
      </c>
      <c r="D176" s="181" t="s">
        <v>36033</v>
      </c>
      <c r="E176" s="100"/>
      <c r="F176" s="112" t="str">
        <f t="shared" si="3"/>
        <v>MARCO ALEJANDRO SOTO CATALDO </v>
      </c>
      <c r="G176" s="100" t="s">
        <v>36034</v>
      </c>
      <c r="H176" s="39" t="s">
        <v>33</v>
      </c>
      <c r="I176" s="27"/>
      <c r="J176" s="189" t="s">
        <v>17</v>
      </c>
      <c r="K176" s="23" t="s">
        <v>15</v>
      </c>
    </row>
    <row r="177" ht="22.5" customHeight="1">
      <c r="A177" s="147">
        <v>46184.0</v>
      </c>
      <c r="B177" s="15">
        <v>46169.0</v>
      </c>
      <c r="C177" s="44">
        <v>45292.0</v>
      </c>
      <c r="D177" s="181" t="s">
        <v>36035</v>
      </c>
      <c r="E177" s="100"/>
      <c r="F177" s="112" t="str">
        <f t="shared" si="3"/>
        <v>CARLOS MARCOS ZÚÑIGA CONTRERAS </v>
      </c>
      <c r="G177" s="100" t="s">
        <v>13376</v>
      </c>
      <c r="H177" s="39" t="s">
        <v>33</v>
      </c>
      <c r="I177" s="27"/>
      <c r="J177" s="189" t="s">
        <v>17</v>
      </c>
      <c r="K177" s="23" t="s">
        <v>15</v>
      </c>
    </row>
    <row r="178" ht="22.5" customHeight="1">
      <c r="A178" s="147">
        <v>46184.0</v>
      </c>
      <c r="B178" s="46"/>
      <c r="C178" s="44">
        <v>43891.0</v>
      </c>
      <c r="D178" s="181" t="s">
        <v>29537</v>
      </c>
      <c r="E178" s="100"/>
      <c r="F178" s="112" t="str">
        <f t="shared" si="3"/>
        <v>KAREN VIVIANA VALDIVIA PINTO </v>
      </c>
      <c r="G178" s="100" t="s">
        <v>29538</v>
      </c>
      <c r="H178" s="39" t="s">
        <v>33</v>
      </c>
      <c r="I178" s="27"/>
      <c r="J178" s="189" t="s">
        <v>19</v>
      </c>
      <c r="K178" s="23" t="s">
        <v>15</v>
      </c>
    </row>
    <row r="179" ht="22.5" customHeight="1">
      <c r="A179" s="147">
        <v>46184.0</v>
      </c>
      <c r="B179" s="15">
        <v>46174.0</v>
      </c>
      <c r="C179" s="44">
        <v>41821.0</v>
      </c>
      <c r="D179" s="181" t="s">
        <v>36036</v>
      </c>
      <c r="E179" s="100"/>
      <c r="F179" s="112" t="str">
        <f t="shared" si="3"/>
        <v>SUSANA VERÓNICA BUSTOS JERIA </v>
      </c>
      <c r="G179" s="100" t="s">
        <v>36037</v>
      </c>
      <c r="H179" s="39" t="s">
        <v>33</v>
      </c>
      <c r="I179" s="27"/>
      <c r="J179" s="189" t="s">
        <v>17</v>
      </c>
      <c r="K179" s="23" t="s">
        <v>15</v>
      </c>
    </row>
    <row r="180" ht="22.5" customHeight="1">
      <c r="A180" s="147">
        <v>46184.0</v>
      </c>
      <c r="B180" s="15">
        <v>46176.0</v>
      </c>
      <c r="C180" s="44">
        <v>45108.0</v>
      </c>
      <c r="D180" s="181" t="s">
        <v>36038</v>
      </c>
      <c r="E180" s="100"/>
      <c r="F180" s="112" t="str">
        <f t="shared" si="3"/>
        <v>CLAUDIO ANDRÉS GONZÁLEZ FARA </v>
      </c>
      <c r="G180" s="100" t="s">
        <v>36039</v>
      </c>
      <c r="H180" s="39" t="s">
        <v>33</v>
      </c>
      <c r="I180" s="27"/>
      <c r="J180" s="189" t="s">
        <v>17</v>
      </c>
      <c r="K180" s="23" t="s">
        <v>15</v>
      </c>
    </row>
    <row r="181" ht="22.5" customHeight="1">
      <c r="A181" s="147">
        <v>46184.0</v>
      </c>
      <c r="B181" s="46"/>
      <c r="C181" s="44" t="s">
        <v>30119</v>
      </c>
      <c r="D181" s="181" t="s">
        <v>36040</v>
      </c>
      <c r="E181" s="100"/>
      <c r="F181" s="112" t="str">
        <f t="shared" si="3"/>
        <v>CRISTIAN ANDRÉS VARGAS MARTÍNEZ </v>
      </c>
      <c r="G181" s="100" t="s">
        <v>36041</v>
      </c>
      <c r="H181" s="190"/>
      <c r="I181" s="27"/>
      <c r="J181" s="189" t="s">
        <v>26</v>
      </c>
      <c r="K181" s="28"/>
    </row>
    <row r="182" ht="22.5" customHeight="1">
      <c r="A182" s="147">
        <v>46184.0</v>
      </c>
      <c r="B182" s="15">
        <v>46184.0</v>
      </c>
      <c r="C182" s="44">
        <v>43678.0</v>
      </c>
      <c r="D182" s="181" t="s">
        <v>36042</v>
      </c>
      <c r="E182" s="100"/>
      <c r="F182" s="112" t="str">
        <f t="shared" si="3"/>
        <v>PAULA SOLANGE ZAVALA GALARCE </v>
      </c>
      <c r="G182" s="100" t="s">
        <v>36043</v>
      </c>
      <c r="H182" s="39" t="s">
        <v>33</v>
      </c>
      <c r="I182" s="22" t="s">
        <v>16</v>
      </c>
      <c r="J182" s="189" t="s">
        <v>17</v>
      </c>
      <c r="K182" s="23" t="s">
        <v>15</v>
      </c>
    </row>
    <row r="183" ht="22.5" customHeight="1">
      <c r="A183" s="147">
        <v>46184.0</v>
      </c>
      <c r="B183" s="46"/>
      <c r="C183" s="44" t="s">
        <v>106</v>
      </c>
      <c r="D183" s="181" t="s">
        <v>36044</v>
      </c>
      <c r="E183" s="100"/>
      <c r="F183" s="112" t="str">
        <f t="shared" si="3"/>
        <v>RODRIGO ENRIQUE TORRES PINO </v>
      </c>
      <c r="G183" s="100" t="s">
        <v>36045</v>
      </c>
      <c r="H183" s="39" t="s">
        <v>33</v>
      </c>
      <c r="I183" s="27"/>
      <c r="J183" s="189" t="s">
        <v>21</v>
      </c>
      <c r="K183" s="23" t="s">
        <v>15</v>
      </c>
    </row>
    <row r="184" ht="22.5" customHeight="1">
      <c r="A184" s="147">
        <v>46184.0</v>
      </c>
      <c r="B184" s="15">
        <v>46162.0</v>
      </c>
      <c r="C184" s="44">
        <v>45474.0</v>
      </c>
      <c r="D184" s="181" t="s">
        <v>36046</v>
      </c>
      <c r="E184" s="100"/>
      <c r="F184" s="112" t="str">
        <f t="shared" si="3"/>
        <v>MARÍA JOSÉ GARÍN SOTO </v>
      </c>
      <c r="G184" s="100" t="s">
        <v>36047</v>
      </c>
      <c r="H184" s="39" t="s">
        <v>33</v>
      </c>
      <c r="I184" s="27"/>
      <c r="J184" s="189" t="s">
        <v>17</v>
      </c>
      <c r="K184" s="23" t="s">
        <v>15</v>
      </c>
    </row>
    <row r="185" ht="22.5" customHeight="1">
      <c r="A185" s="147">
        <v>46184.0</v>
      </c>
      <c r="B185" s="15">
        <v>46183.0</v>
      </c>
      <c r="C185" s="44">
        <v>43525.0</v>
      </c>
      <c r="D185" s="181" t="s">
        <v>36048</v>
      </c>
      <c r="E185" s="100"/>
      <c r="F185" s="112" t="str">
        <f t="shared" si="3"/>
        <v>MIGUEL ANGEL RODRÍGUEZ CONCHA </v>
      </c>
      <c r="G185" s="100" t="s">
        <v>36049</v>
      </c>
      <c r="H185" s="39" t="s">
        <v>33</v>
      </c>
      <c r="I185" s="27"/>
      <c r="J185" s="189" t="s">
        <v>17</v>
      </c>
      <c r="K185" s="23" t="s">
        <v>15</v>
      </c>
    </row>
    <row r="186" ht="22.5" customHeight="1">
      <c r="A186" s="147">
        <v>46185.0</v>
      </c>
      <c r="B186" s="15">
        <v>46177.0</v>
      </c>
      <c r="C186" s="44">
        <v>45323.0</v>
      </c>
      <c r="D186" s="181" t="s">
        <v>36050</v>
      </c>
      <c r="E186" s="100"/>
      <c r="F186" s="112" t="str">
        <f t="shared" si="3"/>
        <v>EMA LORENA SOTO OROZCO </v>
      </c>
      <c r="G186" s="100" t="s">
        <v>36051</v>
      </c>
      <c r="H186" s="39" t="s">
        <v>33</v>
      </c>
      <c r="I186" s="27"/>
      <c r="J186" s="189" t="s">
        <v>17</v>
      </c>
      <c r="K186" s="23" t="s">
        <v>15</v>
      </c>
    </row>
    <row r="187" ht="22.5" customHeight="1">
      <c r="A187" s="147">
        <v>46185.0</v>
      </c>
      <c r="B187" s="15">
        <v>46155.0</v>
      </c>
      <c r="C187" s="44">
        <v>43709.0</v>
      </c>
      <c r="D187" s="181" t="s">
        <v>36052</v>
      </c>
      <c r="E187" s="100"/>
      <c r="F187" s="112" t="str">
        <f t="shared" si="3"/>
        <v>MATÍAS REINALDO COLOMA TAPIA </v>
      </c>
      <c r="G187" s="100" t="s">
        <v>36053</v>
      </c>
      <c r="H187" s="39" t="s">
        <v>33</v>
      </c>
      <c r="I187" s="27"/>
      <c r="J187" s="189" t="s">
        <v>17</v>
      </c>
      <c r="K187" s="23" t="s">
        <v>15</v>
      </c>
    </row>
    <row r="188" ht="22.5" customHeight="1">
      <c r="A188" s="147">
        <v>46185.0</v>
      </c>
      <c r="B188" s="15"/>
      <c r="C188" s="44" t="s">
        <v>228</v>
      </c>
      <c r="D188" s="181" t="s">
        <v>36054</v>
      </c>
      <c r="E188" s="100"/>
      <c r="F188" s="112" t="str">
        <f t="shared" si="3"/>
        <v>RICARDO HUMBERTO CARMINATTI BUSTAMANTE </v>
      </c>
      <c r="G188" s="100" t="s">
        <v>36055</v>
      </c>
      <c r="H188" s="39" t="s">
        <v>33</v>
      </c>
      <c r="I188" s="27"/>
      <c r="J188" s="189" t="s">
        <v>21</v>
      </c>
      <c r="K188" s="23" t="s">
        <v>15</v>
      </c>
    </row>
    <row r="189" ht="22.5" customHeight="1">
      <c r="A189" s="147">
        <v>46185.0</v>
      </c>
      <c r="B189" s="15"/>
      <c r="C189" s="46" t="s">
        <v>106</v>
      </c>
      <c r="D189" s="181" t="s">
        <v>36056</v>
      </c>
      <c r="E189" s="100"/>
      <c r="F189" s="112" t="str">
        <f t="shared" si="3"/>
        <v>RODRIGO ANDRÉS LAGOS SANZANA </v>
      </c>
      <c r="G189" s="100" t="s">
        <v>12444</v>
      </c>
      <c r="H189" s="39" t="s">
        <v>33</v>
      </c>
      <c r="I189" s="27"/>
      <c r="J189" s="189" t="s">
        <v>21</v>
      </c>
      <c r="K189" s="23" t="s">
        <v>15</v>
      </c>
    </row>
    <row r="190" ht="22.5" customHeight="1">
      <c r="A190" s="147">
        <v>46185.0</v>
      </c>
      <c r="B190" s="15">
        <v>46161.0</v>
      </c>
      <c r="C190" s="44">
        <v>44774.0</v>
      </c>
      <c r="D190" s="181" t="s">
        <v>36057</v>
      </c>
      <c r="E190" s="100"/>
      <c r="F190" s="112" t="str">
        <f t="shared" si="3"/>
        <v>SERGIO CORNELIO RUBILAR ROCA </v>
      </c>
      <c r="G190" s="100" t="s">
        <v>36058</v>
      </c>
      <c r="H190" s="39" t="s">
        <v>33</v>
      </c>
      <c r="I190" s="27"/>
      <c r="J190" s="189" t="s">
        <v>17</v>
      </c>
      <c r="K190" s="23" t="s">
        <v>15</v>
      </c>
    </row>
    <row r="191" ht="22.5" customHeight="1">
      <c r="A191" s="147">
        <v>46185.0</v>
      </c>
      <c r="B191" s="46"/>
      <c r="C191" s="46" t="s">
        <v>6354</v>
      </c>
      <c r="D191" s="181" t="s">
        <v>36059</v>
      </c>
      <c r="E191" s="100"/>
      <c r="F191" s="112" t="str">
        <f t="shared" si="3"/>
        <v>GUSTAVO ENRIQUE GUZMÁN POLANCO </v>
      </c>
      <c r="G191" s="100" t="s">
        <v>36060</v>
      </c>
      <c r="H191" s="190"/>
      <c r="I191" s="27"/>
      <c r="J191" s="189" t="s">
        <v>21</v>
      </c>
      <c r="K191" s="28"/>
    </row>
    <row r="192" ht="22.5" customHeight="1">
      <c r="A192" s="147">
        <v>46185.0</v>
      </c>
      <c r="B192" s="15"/>
      <c r="C192" s="44" t="s">
        <v>106</v>
      </c>
      <c r="D192" s="181" t="s">
        <v>36061</v>
      </c>
      <c r="E192" s="100"/>
      <c r="F192" s="112" t="str">
        <f t="shared" si="3"/>
        <v>FRANCISCO GENARO RAMÍREZ NARANJO </v>
      </c>
      <c r="G192" s="100" t="s">
        <v>36062</v>
      </c>
      <c r="H192" s="190"/>
      <c r="I192" s="27"/>
      <c r="J192" s="189" t="s">
        <v>26</v>
      </c>
      <c r="K192" s="28"/>
    </row>
    <row r="193" ht="22.5" customHeight="1">
      <c r="A193" s="147">
        <v>46185.0</v>
      </c>
      <c r="B193" s="15">
        <v>46168.0</v>
      </c>
      <c r="C193" s="44">
        <v>43313.0</v>
      </c>
      <c r="D193" s="181" t="s">
        <v>36063</v>
      </c>
      <c r="E193" s="100"/>
      <c r="F193" s="112" t="str">
        <f t="shared" si="3"/>
        <v>MANUEL EDGARDO GARRIDO HENRIQUEZ </v>
      </c>
      <c r="G193" s="100" t="s">
        <v>36064</v>
      </c>
      <c r="H193" s="39" t="s">
        <v>33</v>
      </c>
      <c r="I193" s="27"/>
      <c r="J193" s="189" t="s">
        <v>17</v>
      </c>
      <c r="K193" s="23" t="s">
        <v>15</v>
      </c>
    </row>
    <row r="194" ht="22.5" customHeight="1">
      <c r="A194" s="147">
        <v>46185.0</v>
      </c>
      <c r="B194" s="15"/>
      <c r="C194" s="46" t="s">
        <v>3623</v>
      </c>
      <c r="D194" s="181" t="s">
        <v>36065</v>
      </c>
      <c r="E194" s="100"/>
      <c r="F194" s="112" t="str">
        <f t="shared" si="3"/>
        <v>RAMÓN FERNANDO MUÑOZ CARRASCO </v>
      </c>
      <c r="G194" s="100" t="s">
        <v>36066</v>
      </c>
      <c r="H194" s="39" t="s">
        <v>33</v>
      </c>
      <c r="I194" s="27"/>
      <c r="J194" s="189" t="s">
        <v>21</v>
      </c>
      <c r="K194" s="23" t="s">
        <v>15</v>
      </c>
    </row>
    <row r="195" ht="22.5" customHeight="1">
      <c r="A195" s="147">
        <v>46185.0</v>
      </c>
      <c r="B195" s="15">
        <v>46174.0</v>
      </c>
      <c r="C195" s="44">
        <v>43617.0</v>
      </c>
      <c r="D195" s="181" t="s">
        <v>36067</v>
      </c>
      <c r="E195" s="100"/>
      <c r="F195" s="112" t="str">
        <f t="shared" si="3"/>
        <v>ANA LUISA SÁEZ SAAVEDRA </v>
      </c>
      <c r="G195" s="100" t="s">
        <v>36068</v>
      </c>
      <c r="H195" s="39" t="s">
        <v>33</v>
      </c>
      <c r="I195" s="27"/>
      <c r="J195" s="189" t="s">
        <v>17</v>
      </c>
      <c r="K195" s="23" t="s">
        <v>15</v>
      </c>
    </row>
    <row r="196" ht="22.5" customHeight="1">
      <c r="A196" s="147">
        <v>46185.0</v>
      </c>
      <c r="B196" s="15">
        <v>46174.0</v>
      </c>
      <c r="C196" s="44">
        <v>44682.0</v>
      </c>
      <c r="D196" s="181" t="s">
        <v>36069</v>
      </c>
      <c r="E196" s="100"/>
      <c r="F196" s="112" t="str">
        <f t="shared" si="3"/>
        <v>CRISTIAN EDUARDO SILVA CARTAGENA </v>
      </c>
      <c r="G196" s="100" t="s">
        <v>36070</v>
      </c>
      <c r="H196" s="39" t="s">
        <v>33</v>
      </c>
      <c r="I196" s="27"/>
      <c r="J196" s="189" t="s">
        <v>17</v>
      </c>
      <c r="K196" s="23" t="s">
        <v>15</v>
      </c>
    </row>
    <row r="197" ht="22.5" customHeight="1">
      <c r="A197" s="147">
        <v>46185.0</v>
      </c>
      <c r="B197" s="46"/>
      <c r="C197" s="46" t="s">
        <v>106</v>
      </c>
      <c r="D197" s="181" t="s">
        <v>36071</v>
      </c>
      <c r="E197" s="100"/>
      <c r="F197" s="112" t="str">
        <f t="shared" si="3"/>
        <v>JORDY ALEJANDRO ALIAGA BUSTAMANTE </v>
      </c>
      <c r="G197" s="100" t="s">
        <v>36072</v>
      </c>
      <c r="H197" s="190"/>
      <c r="I197" s="27"/>
      <c r="J197" s="189" t="s">
        <v>21</v>
      </c>
      <c r="K197" s="28"/>
    </row>
    <row r="198" ht="22.5" customHeight="1">
      <c r="A198" s="147">
        <v>46185.0</v>
      </c>
      <c r="B198" s="15">
        <v>46177.0</v>
      </c>
      <c r="C198" s="44">
        <v>45017.0</v>
      </c>
      <c r="D198" s="181" t="s">
        <v>36073</v>
      </c>
      <c r="E198" s="100"/>
      <c r="F198" s="112" t="str">
        <f t="shared" si="3"/>
        <v>ELISEO ALONSO ITURRA MORALES </v>
      </c>
      <c r="G198" s="100" t="s">
        <v>36074</v>
      </c>
      <c r="H198" s="190"/>
      <c r="I198" s="27"/>
      <c r="J198" s="189" t="s">
        <v>17</v>
      </c>
      <c r="K198" s="28"/>
    </row>
    <row r="199" ht="22.5" customHeight="1">
      <c r="A199" s="147">
        <v>46185.0</v>
      </c>
      <c r="B199" s="15">
        <v>46181.0</v>
      </c>
      <c r="C199" s="44">
        <v>43739.0</v>
      </c>
      <c r="D199" s="181" t="s">
        <v>36075</v>
      </c>
      <c r="E199" s="100"/>
      <c r="F199" s="112" t="str">
        <f t="shared" si="3"/>
        <v>SAMUEL ROLANDO VARGAS ROJAS </v>
      </c>
      <c r="G199" s="100" t="s">
        <v>36076</v>
      </c>
      <c r="H199" s="39" t="s">
        <v>33</v>
      </c>
      <c r="I199" s="27"/>
      <c r="J199" s="189" t="s">
        <v>17</v>
      </c>
      <c r="K199" s="23" t="s">
        <v>15</v>
      </c>
    </row>
    <row r="200" ht="22.5" customHeight="1">
      <c r="A200" s="147">
        <v>46185.0</v>
      </c>
      <c r="B200" s="15"/>
      <c r="C200" s="44">
        <v>43862.0</v>
      </c>
      <c r="D200" s="181" t="s">
        <v>36077</v>
      </c>
      <c r="E200" s="100"/>
      <c r="F200" s="112" t="str">
        <f t="shared" si="3"/>
        <v>LUIS ALFREDO MELO ARANEDA </v>
      </c>
      <c r="G200" s="100" t="s">
        <v>36078</v>
      </c>
      <c r="H200" s="39" t="s">
        <v>33</v>
      </c>
      <c r="I200" s="27"/>
      <c r="J200" s="189" t="s">
        <v>17</v>
      </c>
      <c r="K200" s="23" t="s">
        <v>15</v>
      </c>
    </row>
    <row r="201" ht="22.5" customHeight="1">
      <c r="A201" s="147">
        <v>46185.0</v>
      </c>
      <c r="B201" s="15">
        <v>46182.0</v>
      </c>
      <c r="C201" s="44">
        <v>43647.0</v>
      </c>
      <c r="D201" s="181" t="s">
        <v>36079</v>
      </c>
      <c r="E201" s="100"/>
      <c r="F201" s="112" t="str">
        <f t="shared" si="3"/>
        <v>MARCO VICENTE GONZÁLEZ MALDONADO </v>
      </c>
      <c r="G201" s="100" t="s">
        <v>36080</v>
      </c>
      <c r="H201" s="39" t="s">
        <v>33</v>
      </c>
      <c r="I201" s="27"/>
      <c r="J201" s="189" t="s">
        <v>17</v>
      </c>
      <c r="K201" s="23" t="s">
        <v>15</v>
      </c>
    </row>
    <row r="202" ht="22.5" customHeight="1">
      <c r="A202" s="147">
        <v>46185.0</v>
      </c>
      <c r="B202" s="46"/>
      <c r="C202" s="46" t="s">
        <v>106</v>
      </c>
      <c r="D202" s="181" t="s">
        <v>36081</v>
      </c>
      <c r="E202" s="100"/>
      <c r="F202" s="112" t="str">
        <f t="shared" si="3"/>
        <v>GABRIEL EDUARDO ARTEAGA MOLINA </v>
      </c>
      <c r="G202" s="100" t="s">
        <v>36082</v>
      </c>
      <c r="H202" s="39" t="s">
        <v>33</v>
      </c>
      <c r="I202" s="27"/>
      <c r="J202" s="189" t="s">
        <v>21</v>
      </c>
      <c r="K202" s="23" t="s">
        <v>15</v>
      </c>
    </row>
    <row r="203" ht="22.5" customHeight="1">
      <c r="A203" s="147">
        <v>46185.0</v>
      </c>
      <c r="B203" s="15">
        <v>46184.0</v>
      </c>
      <c r="C203" s="44">
        <v>44835.0</v>
      </c>
      <c r="D203" s="181" t="s">
        <v>36083</v>
      </c>
      <c r="E203" s="100"/>
      <c r="F203" s="112" t="str">
        <f t="shared" si="3"/>
        <v>GABRIEL ALFONSO LEAL PACHECO </v>
      </c>
      <c r="G203" s="100" t="s">
        <v>36084</v>
      </c>
      <c r="H203" s="39" t="s">
        <v>33</v>
      </c>
      <c r="I203" s="27"/>
      <c r="J203" s="189" t="s">
        <v>17</v>
      </c>
      <c r="K203" s="23" t="s">
        <v>15</v>
      </c>
    </row>
    <row r="204" ht="22.5" customHeight="1">
      <c r="A204" s="147">
        <v>46185.0</v>
      </c>
      <c r="B204" s="46"/>
      <c r="C204" s="44" t="s">
        <v>9321</v>
      </c>
      <c r="D204" s="181" t="s">
        <v>36085</v>
      </c>
      <c r="E204" s="100"/>
      <c r="F204" s="112" t="str">
        <f t="shared" si="3"/>
        <v>SORAYA FRANCISCA URRA DÍAZ </v>
      </c>
      <c r="G204" s="100" t="s">
        <v>36086</v>
      </c>
      <c r="H204" s="39" t="s">
        <v>33</v>
      </c>
      <c r="I204" s="27"/>
      <c r="J204" s="191" t="s">
        <v>21</v>
      </c>
      <c r="K204" s="23" t="s">
        <v>15</v>
      </c>
    </row>
    <row r="205" ht="22.5" customHeight="1">
      <c r="A205" s="147">
        <v>46185.0</v>
      </c>
      <c r="B205" s="46"/>
      <c r="C205" s="44">
        <v>45931.0</v>
      </c>
      <c r="D205" s="181" t="s">
        <v>36087</v>
      </c>
      <c r="E205" s="100"/>
      <c r="F205" s="112" t="str">
        <f t="shared" si="3"/>
        <v>JORGE ANDRÉS DEL RÍO TIFFOU </v>
      </c>
      <c r="G205" s="100" t="s">
        <v>36088</v>
      </c>
      <c r="H205" s="190"/>
      <c r="I205" s="27"/>
      <c r="J205" s="189" t="s">
        <v>17</v>
      </c>
      <c r="K205" s="28"/>
    </row>
    <row r="206" ht="22.5" customHeight="1">
      <c r="A206" s="147">
        <v>46185.0</v>
      </c>
      <c r="B206" s="46"/>
      <c r="C206" s="44" t="s">
        <v>122</v>
      </c>
      <c r="D206" s="181" t="s">
        <v>36089</v>
      </c>
      <c r="E206" s="100"/>
      <c r="F206" s="112" t="str">
        <f t="shared" si="3"/>
        <v>PAULINA ANDREA GUZMÁN TRUJILLO </v>
      </c>
      <c r="G206" s="100" t="s">
        <v>36090</v>
      </c>
      <c r="H206" s="190"/>
      <c r="I206" s="27"/>
      <c r="J206" s="189" t="s">
        <v>21</v>
      </c>
      <c r="K206" s="28"/>
    </row>
    <row r="207" ht="22.5" customHeight="1">
      <c r="A207" s="147">
        <v>46185.0</v>
      </c>
      <c r="B207" s="15"/>
      <c r="C207" s="44">
        <v>43862.0</v>
      </c>
      <c r="D207" s="181" t="s">
        <v>36091</v>
      </c>
      <c r="E207" s="100"/>
      <c r="F207" s="112" t="str">
        <f t="shared" si="3"/>
        <v>HUGO ALEJANDRO VERA OPAZO </v>
      </c>
      <c r="G207" s="100" t="s">
        <v>36092</v>
      </c>
      <c r="H207" s="39" t="s">
        <v>33</v>
      </c>
      <c r="I207" s="27"/>
      <c r="J207" s="189" t="s">
        <v>17</v>
      </c>
      <c r="K207" s="23" t="s">
        <v>15</v>
      </c>
    </row>
    <row r="208" ht="22.5" customHeight="1">
      <c r="A208" s="147">
        <v>46185.0</v>
      </c>
      <c r="B208" s="15"/>
      <c r="C208" s="44">
        <v>43556.0</v>
      </c>
      <c r="D208" s="181" t="s">
        <v>36093</v>
      </c>
      <c r="E208" s="100"/>
      <c r="F208" s="112" t="str">
        <f t="shared" si="3"/>
        <v>VERÓNICA JIMENA MONTANÉ PEÑALOZA </v>
      </c>
      <c r="G208" s="100" t="s">
        <v>36094</v>
      </c>
      <c r="H208" s="39" t="s">
        <v>33</v>
      </c>
      <c r="I208" s="27"/>
      <c r="J208" s="189" t="s">
        <v>17</v>
      </c>
      <c r="K208" s="23" t="s">
        <v>15</v>
      </c>
    </row>
    <row r="209" ht="22.5" customHeight="1">
      <c r="A209" s="147">
        <v>46185.0</v>
      </c>
      <c r="B209" s="15"/>
      <c r="C209" s="44"/>
      <c r="D209" s="181" t="s">
        <v>36095</v>
      </c>
      <c r="E209" s="100"/>
      <c r="F209" s="112" t="str">
        <f t="shared" si="3"/>
        <v>ALEJANDRO NICOLÁS EMILIO HENRÍQUEZ LOBOS </v>
      </c>
      <c r="G209" s="100" t="s">
        <v>36096</v>
      </c>
      <c r="H209" s="190"/>
      <c r="I209" s="27"/>
      <c r="J209" s="191"/>
      <c r="K209" s="28"/>
    </row>
    <row r="210" ht="22.5" customHeight="1">
      <c r="A210" s="147">
        <v>46188.0</v>
      </c>
      <c r="B210" s="15">
        <v>46182.0</v>
      </c>
      <c r="C210" s="44">
        <v>45078.0</v>
      </c>
      <c r="D210" s="181" t="s">
        <v>36097</v>
      </c>
      <c r="E210" s="100"/>
      <c r="F210" s="112" t="str">
        <f t="shared" si="3"/>
        <v>SUSANA ISABEL AGUILAR ARANDA </v>
      </c>
      <c r="G210" s="100" t="s">
        <v>36098</v>
      </c>
      <c r="H210" s="39" t="s">
        <v>33</v>
      </c>
      <c r="I210" s="27"/>
      <c r="J210" s="189" t="s">
        <v>17</v>
      </c>
      <c r="K210" s="23" t="s">
        <v>15</v>
      </c>
    </row>
    <row r="211" ht="22.5" customHeight="1">
      <c r="A211" s="147">
        <v>46188.0</v>
      </c>
      <c r="B211" s="15"/>
      <c r="C211" s="44">
        <v>44440.0</v>
      </c>
      <c r="D211" s="181" t="s">
        <v>31443</v>
      </c>
      <c r="E211" s="100"/>
      <c r="F211" s="112" t="str">
        <f t="shared" si="3"/>
        <v>SEBASTIÁN ARIEL LÓPEZ CHACANA </v>
      </c>
      <c r="G211" s="100" t="s">
        <v>31444</v>
      </c>
      <c r="H211" s="190"/>
      <c r="I211" s="27"/>
      <c r="J211" s="189" t="s">
        <v>17</v>
      </c>
      <c r="K211" s="28"/>
    </row>
    <row r="212" ht="22.5" customHeight="1">
      <c r="A212" s="147">
        <v>46188.0</v>
      </c>
      <c r="B212" s="15">
        <v>46176.0</v>
      </c>
      <c r="C212" s="44">
        <v>44652.0</v>
      </c>
      <c r="D212" s="181" t="s">
        <v>36099</v>
      </c>
      <c r="E212" s="100"/>
      <c r="F212" s="112" t="str">
        <f t="shared" si="3"/>
        <v>JOSÉ MIGUEL ORELLANA CORNEJO </v>
      </c>
      <c r="G212" s="100" t="s">
        <v>36100</v>
      </c>
      <c r="H212" s="39" t="s">
        <v>33</v>
      </c>
      <c r="I212" s="27"/>
      <c r="J212" s="189" t="s">
        <v>17</v>
      </c>
      <c r="K212" s="23" t="s">
        <v>15</v>
      </c>
    </row>
    <row r="213" ht="22.5" customHeight="1">
      <c r="A213" s="147">
        <v>46188.0</v>
      </c>
      <c r="B213" s="15">
        <v>46177.0</v>
      </c>
      <c r="C213" s="44">
        <v>41699.0</v>
      </c>
      <c r="D213" s="181" t="s">
        <v>36101</v>
      </c>
      <c r="E213" s="100"/>
      <c r="F213" s="112" t="str">
        <f t="shared" si="3"/>
        <v>JUAN PABLO PATRICIO GONZÁLEZ PLAZA </v>
      </c>
      <c r="G213" s="100" t="s">
        <v>36102</v>
      </c>
      <c r="H213" s="39" t="s">
        <v>33</v>
      </c>
      <c r="I213" s="27"/>
      <c r="J213" s="189" t="s">
        <v>17</v>
      </c>
      <c r="K213" s="23" t="s">
        <v>15</v>
      </c>
    </row>
    <row r="214" ht="22.5" customHeight="1">
      <c r="A214" s="147">
        <v>46188.0</v>
      </c>
      <c r="B214" s="15">
        <v>46181.0</v>
      </c>
      <c r="C214" s="44">
        <v>45413.0</v>
      </c>
      <c r="D214" s="181" t="s">
        <v>36103</v>
      </c>
      <c r="E214" s="100"/>
      <c r="F214" s="112" t="str">
        <f t="shared" si="3"/>
        <v>LUCIANO GERARDO CISTERNAS LEÓN </v>
      </c>
      <c r="G214" s="100" t="s">
        <v>36104</v>
      </c>
      <c r="H214" s="39" t="s">
        <v>33</v>
      </c>
      <c r="I214" s="27"/>
      <c r="J214" s="189" t="s">
        <v>17</v>
      </c>
      <c r="K214" s="23" t="s">
        <v>15</v>
      </c>
    </row>
    <row r="215" ht="22.5" customHeight="1">
      <c r="A215" s="147">
        <v>46188.0</v>
      </c>
      <c r="B215" s="46"/>
      <c r="C215" s="44" t="s">
        <v>432</v>
      </c>
      <c r="D215" s="181" t="s">
        <v>36105</v>
      </c>
      <c r="E215" s="100"/>
      <c r="F215" s="112" t="str">
        <f t="shared" si="3"/>
        <v>PASCUAL VERGARA MERINO </v>
      </c>
      <c r="G215" s="100" t="s">
        <v>36106</v>
      </c>
      <c r="H215" s="190"/>
      <c r="I215" s="27"/>
      <c r="J215" s="189" t="s">
        <v>21</v>
      </c>
      <c r="K215" s="28"/>
    </row>
    <row r="216" ht="22.5" customHeight="1">
      <c r="A216" s="147">
        <v>46188.0</v>
      </c>
      <c r="B216" s="15">
        <v>46185.0</v>
      </c>
      <c r="C216" s="44">
        <v>43678.0</v>
      </c>
      <c r="D216" s="181" t="s">
        <v>36107</v>
      </c>
      <c r="E216" s="100"/>
      <c r="F216" s="112" t="str">
        <f t="shared" si="3"/>
        <v>NELSON ELID PALMA CASTILLO </v>
      </c>
      <c r="G216" s="100" t="s">
        <v>36108</v>
      </c>
      <c r="H216" s="39" t="s">
        <v>33</v>
      </c>
      <c r="I216" s="27"/>
      <c r="J216" s="189" t="s">
        <v>17</v>
      </c>
      <c r="K216" s="23" t="s">
        <v>15</v>
      </c>
    </row>
    <row r="217" ht="22.5" customHeight="1">
      <c r="A217" s="147">
        <v>46188.0</v>
      </c>
      <c r="B217" s="15">
        <v>46185.0</v>
      </c>
      <c r="C217" s="44">
        <v>45078.0</v>
      </c>
      <c r="D217" s="181" t="s">
        <v>36109</v>
      </c>
      <c r="E217" s="100"/>
      <c r="F217" s="112" t="str">
        <f t="shared" si="3"/>
        <v>LUIS HUMBERTO SOTO GALAZ </v>
      </c>
      <c r="G217" s="100" t="s">
        <v>36110</v>
      </c>
      <c r="H217" s="39" t="s">
        <v>33</v>
      </c>
      <c r="I217" s="27"/>
      <c r="J217" s="189" t="s">
        <v>17</v>
      </c>
      <c r="K217" s="23" t="s">
        <v>15</v>
      </c>
    </row>
    <row r="218" ht="22.5" customHeight="1">
      <c r="A218" s="147">
        <v>46188.0</v>
      </c>
      <c r="B218" s="15">
        <v>46188.0</v>
      </c>
      <c r="C218" s="44">
        <v>45292.0</v>
      </c>
      <c r="D218" s="181" t="s">
        <v>36111</v>
      </c>
      <c r="E218" s="100"/>
      <c r="F218" s="112" t="str">
        <f t="shared" si="3"/>
        <v>DANIEL EDUARDO FUENZALIDA NEIRA </v>
      </c>
      <c r="G218" s="100" t="s">
        <v>15874</v>
      </c>
      <c r="H218" s="39" t="s">
        <v>33</v>
      </c>
      <c r="I218" s="27"/>
      <c r="J218" s="189" t="s">
        <v>17</v>
      </c>
      <c r="K218" s="23" t="s">
        <v>15</v>
      </c>
    </row>
    <row r="219" ht="22.5" customHeight="1">
      <c r="A219" s="147">
        <v>46188.0</v>
      </c>
      <c r="B219" s="15"/>
      <c r="C219" s="44" t="s">
        <v>106</v>
      </c>
      <c r="D219" s="181" t="s">
        <v>26089</v>
      </c>
      <c r="E219" s="100"/>
      <c r="F219" s="112" t="str">
        <f t="shared" si="3"/>
        <v>EDGARDO FELIPE SEPÚLVEDA ARAYA </v>
      </c>
      <c r="G219" s="100" t="s">
        <v>26090</v>
      </c>
      <c r="H219" s="190"/>
      <c r="I219" s="27"/>
      <c r="J219" s="191" t="s">
        <v>21</v>
      </c>
      <c r="K219" s="28"/>
    </row>
    <row r="220" ht="22.5" customHeight="1">
      <c r="A220" s="147">
        <v>46188.0</v>
      </c>
      <c r="B220" s="15"/>
      <c r="C220" s="46" t="s">
        <v>106</v>
      </c>
      <c r="D220" s="181" t="s">
        <v>36112</v>
      </c>
      <c r="E220" s="100"/>
      <c r="F220" s="112" t="str">
        <f t="shared" si="3"/>
        <v>CATHERINE SOLEDAD GARCÍA VALENZUELA </v>
      </c>
      <c r="G220" s="100" t="s">
        <v>36113</v>
      </c>
      <c r="H220" s="190"/>
      <c r="I220" s="27"/>
      <c r="J220" s="189" t="s">
        <v>21</v>
      </c>
      <c r="K220" s="28"/>
    </row>
    <row r="221" ht="22.5" customHeight="1">
      <c r="A221" s="147">
        <v>46189.0</v>
      </c>
      <c r="B221" s="15"/>
      <c r="C221" s="44" t="s">
        <v>106</v>
      </c>
      <c r="D221" s="181" t="s">
        <v>34379</v>
      </c>
      <c r="E221" s="100"/>
      <c r="F221" s="112" t="str">
        <f t="shared" si="3"/>
        <v>ROBERTO ENRIQUE SALAZAR MUÑOZ </v>
      </c>
      <c r="G221" s="100" t="s">
        <v>34380</v>
      </c>
      <c r="H221" s="190"/>
      <c r="I221" s="27"/>
      <c r="J221" s="189" t="s">
        <v>21</v>
      </c>
      <c r="K221" s="28"/>
    </row>
    <row r="222" ht="22.5" customHeight="1">
      <c r="A222" s="147">
        <v>46189.0</v>
      </c>
      <c r="B222" s="15">
        <v>46181.0</v>
      </c>
      <c r="C222" s="44">
        <v>43709.0</v>
      </c>
      <c r="D222" s="181" t="s">
        <v>36114</v>
      </c>
      <c r="E222" s="100"/>
      <c r="F222" s="112" t="str">
        <f t="shared" si="3"/>
        <v>SERGIO ENRIQUE ARRO APABLAZA </v>
      </c>
      <c r="G222" s="100" t="s">
        <v>36115</v>
      </c>
      <c r="H222" s="39" t="s">
        <v>33</v>
      </c>
      <c r="I222" s="27"/>
      <c r="J222" s="189" t="s">
        <v>17</v>
      </c>
      <c r="K222" s="23" t="s">
        <v>15</v>
      </c>
    </row>
    <row r="223" ht="22.5" customHeight="1">
      <c r="A223" s="147">
        <v>46189.0</v>
      </c>
      <c r="B223" s="15">
        <v>46181.0</v>
      </c>
      <c r="C223" s="44">
        <v>45108.0</v>
      </c>
      <c r="D223" s="181" t="s">
        <v>36116</v>
      </c>
      <c r="E223" s="100"/>
      <c r="F223" s="112" t="str">
        <f t="shared" si="3"/>
        <v>CAROLINA ELENA PEÑA RAMOS </v>
      </c>
      <c r="G223" s="100" t="s">
        <v>36117</v>
      </c>
      <c r="H223" s="39" t="s">
        <v>33</v>
      </c>
      <c r="I223" s="27"/>
      <c r="J223" s="189" t="s">
        <v>17</v>
      </c>
      <c r="K223" s="23" t="s">
        <v>15</v>
      </c>
    </row>
    <row r="224" ht="22.5" customHeight="1">
      <c r="A224" s="147">
        <v>46189.0</v>
      </c>
      <c r="B224" s="46"/>
      <c r="C224" s="44" t="s">
        <v>1337</v>
      </c>
      <c r="D224" s="181" t="s">
        <v>36118</v>
      </c>
      <c r="E224" s="100"/>
      <c r="F224" s="112" t="str">
        <f t="shared" si="3"/>
        <v>PAMELA ANDREA CANTUARIAS GARRIDO </v>
      </c>
      <c r="G224" s="100" t="s">
        <v>36119</v>
      </c>
      <c r="H224" s="39" t="s">
        <v>33</v>
      </c>
      <c r="I224" s="27"/>
      <c r="J224" s="189" t="s">
        <v>26</v>
      </c>
      <c r="K224" s="28"/>
    </row>
    <row r="225" ht="22.5" customHeight="1">
      <c r="A225" s="147">
        <v>46189.0</v>
      </c>
      <c r="B225" s="46"/>
      <c r="C225" s="46" t="s">
        <v>106</v>
      </c>
      <c r="D225" s="181" t="s">
        <v>36120</v>
      </c>
      <c r="E225" s="100"/>
      <c r="F225" s="112" t="str">
        <f t="shared" si="3"/>
        <v>NAOKI CARLOS NIETO CAROCA </v>
      </c>
      <c r="G225" s="100" t="s">
        <v>36121</v>
      </c>
      <c r="H225" s="190"/>
      <c r="I225" s="27"/>
      <c r="J225" s="189" t="s">
        <v>21</v>
      </c>
      <c r="K225" s="28"/>
    </row>
    <row r="226" ht="22.5" customHeight="1">
      <c r="A226" s="147">
        <v>46189.0</v>
      </c>
      <c r="B226" s="15"/>
      <c r="C226" s="44" t="s">
        <v>106</v>
      </c>
      <c r="D226" s="181" t="s">
        <v>36122</v>
      </c>
      <c r="E226" s="100"/>
      <c r="F226" s="112" t="str">
        <f t="shared" si="3"/>
        <v>CARLOS GABRIEL ROMERO OBREGÓN </v>
      </c>
      <c r="G226" s="100" t="s">
        <v>36123</v>
      </c>
      <c r="H226" s="39" t="s">
        <v>33</v>
      </c>
      <c r="I226" s="27"/>
      <c r="J226" s="189" t="s">
        <v>21</v>
      </c>
      <c r="K226" s="23" t="s">
        <v>15</v>
      </c>
    </row>
    <row r="227" ht="22.5" customHeight="1">
      <c r="A227" s="147">
        <v>46189.0</v>
      </c>
      <c r="B227" s="15">
        <v>46185.0</v>
      </c>
      <c r="C227" s="44">
        <v>43647.0</v>
      </c>
      <c r="D227" s="181" t="s">
        <v>36124</v>
      </c>
      <c r="E227" s="100"/>
      <c r="F227" s="112" t="str">
        <f t="shared" si="3"/>
        <v>MARJORIE ALEJANDRA CHACANA CASTRO </v>
      </c>
      <c r="G227" s="100" t="s">
        <v>36125</v>
      </c>
      <c r="H227" s="39" t="s">
        <v>33</v>
      </c>
      <c r="I227" s="27"/>
      <c r="J227" s="189" t="s">
        <v>17</v>
      </c>
      <c r="K227" s="23" t="s">
        <v>15</v>
      </c>
    </row>
    <row r="228" ht="22.5" customHeight="1">
      <c r="A228" s="147">
        <v>46189.0</v>
      </c>
      <c r="B228" s="15"/>
      <c r="C228" s="44" t="s">
        <v>106</v>
      </c>
      <c r="D228" s="181" t="s">
        <v>36126</v>
      </c>
      <c r="E228" s="100"/>
      <c r="F228" s="112" t="str">
        <f t="shared" si="3"/>
        <v>MARCOS ELÍAS CORNEJO HUECHUCURA </v>
      </c>
      <c r="G228" s="100" t="s">
        <v>36127</v>
      </c>
      <c r="H228" s="39" t="s">
        <v>33</v>
      </c>
      <c r="I228" s="27"/>
      <c r="J228" s="189" t="s">
        <v>21</v>
      </c>
      <c r="K228" s="23" t="s">
        <v>15</v>
      </c>
    </row>
    <row r="229" ht="22.5" customHeight="1">
      <c r="A229" s="147">
        <v>46189.0</v>
      </c>
      <c r="B229" s="15"/>
      <c r="C229" s="44" t="s">
        <v>1772</v>
      </c>
      <c r="D229" s="181" t="s">
        <v>36128</v>
      </c>
      <c r="E229" s="100"/>
      <c r="F229" s="112" t="str">
        <f t="shared" si="3"/>
        <v>MIGUEL ANGEL BARRERA SILVA </v>
      </c>
      <c r="G229" s="100" t="s">
        <v>36129</v>
      </c>
      <c r="H229" s="39" t="s">
        <v>33</v>
      </c>
      <c r="I229" s="27"/>
      <c r="J229" s="189" t="s">
        <v>21</v>
      </c>
      <c r="K229" s="23" t="s">
        <v>15</v>
      </c>
    </row>
    <row r="230" ht="22.5" customHeight="1">
      <c r="A230" s="147">
        <v>46189.0</v>
      </c>
      <c r="B230" s="15"/>
      <c r="C230" s="44" t="s">
        <v>1994</v>
      </c>
      <c r="D230" s="181" t="s">
        <v>36130</v>
      </c>
      <c r="E230" s="100"/>
      <c r="F230" s="112" t="str">
        <f t="shared" si="3"/>
        <v>DANIEL ALEJANDRO FAÚNDEZ CORTÉS </v>
      </c>
      <c r="G230" s="100" t="s">
        <v>36131</v>
      </c>
      <c r="H230" s="190"/>
      <c r="I230" s="27"/>
      <c r="J230" s="189" t="s">
        <v>26</v>
      </c>
      <c r="K230" s="28"/>
    </row>
    <row r="231" ht="22.5" customHeight="1">
      <c r="A231" s="147">
        <v>46189.0</v>
      </c>
      <c r="B231" s="15"/>
      <c r="C231" s="44" t="s">
        <v>10262</v>
      </c>
      <c r="D231" s="181" t="s">
        <v>36132</v>
      </c>
      <c r="E231" s="100"/>
      <c r="F231" s="112" t="str">
        <f t="shared" si="3"/>
        <v>IVÁN ALEJANDRO FIGUEROA ÑANCUFIL </v>
      </c>
      <c r="G231" s="100" t="s">
        <v>36133</v>
      </c>
      <c r="H231" s="190"/>
      <c r="I231" s="27"/>
      <c r="J231" s="189" t="s">
        <v>21</v>
      </c>
      <c r="K231" s="28"/>
    </row>
    <row r="232" ht="22.5" customHeight="1">
      <c r="A232" s="147">
        <v>46189.0</v>
      </c>
      <c r="B232" s="15">
        <v>46189.0</v>
      </c>
      <c r="C232" s="44">
        <v>45474.0</v>
      </c>
      <c r="D232" s="181" t="s">
        <v>36134</v>
      </c>
      <c r="E232" s="100"/>
      <c r="F232" s="112" t="str">
        <f t="shared" si="3"/>
        <v>BASTIÁN ANTONIO GONZÁLEZ URQUÍA </v>
      </c>
      <c r="G232" s="100" t="s">
        <v>36135</v>
      </c>
      <c r="H232" s="190"/>
      <c r="I232" s="27"/>
      <c r="J232" s="189" t="s">
        <v>19</v>
      </c>
      <c r="K232" s="28"/>
    </row>
    <row r="233" ht="22.5" customHeight="1">
      <c r="A233" s="147">
        <v>46189.0</v>
      </c>
      <c r="B233" s="15"/>
      <c r="C233" s="44" t="s">
        <v>26637</v>
      </c>
      <c r="D233" s="181" t="s">
        <v>36136</v>
      </c>
      <c r="E233" s="100"/>
      <c r="F233" s="112" t="str">
        <f t="shared" si="3"/>
        <v>ANDREA LUISA VERGARA PAGE </v>
      </c>
      <c r="G233" s="100" t="s">
        <v>36137</v>
      </c>
      <c r="H233" s="39" t="s">
        <v>33</v>
      </c>
      <c r="I233" s="27"/>
      <c r="J233" s="189" t="s">
        <v>21</v>
      </c>
      <c r="K233" s="23" t="s">
        <v>15</v>
      </c>
    </row>
    <row r="234" ht="22.5" customHeight="1">
      <c r="A234" s="147">
        <v>46189.0</v>
      </c>
      <c r="B234" s="15"/>
      <c r="C234" s="44">
        <v>45261.0</v>
      </c>
      <c r="D234" s="181" t="s">
        <v>36138</v>
      </c>
      <c r="E234" s="100"/>
      <c r="F234" s="112" t="str">
        <f t="shared" si="3"/>
        <v>JORGE BENJAMÍN MUÑOZ TAPIA </v>
      </c>
      <c r="G234" s="100" t="s">
        <v>36139</v>
      </c>
      <c r="H234" s="39" t="s">
        <v>33</v>
      </c>
      <c r="I234" s="27"/>
      <c r="J234" s="189" t="s">
        <v>17</v>
      </c>
      <c r="K234" s="23" t="s">
        <v>15</v>
      </c>
    </row>
    <row r="235" ht="22.5" customHeight="1">
      <c r="A235" s="147">
        <v>46189.0</v>
      </c>
      <c r="B235" s="15">
        <v>46177.0</v>
      </c>
      <c r="C235" s="44">
        <v>43739.0</v>
      </c>
      <c r="D235" s="181" t="s">
        <v>36140</v>
      </c>
      <c r="E235" s="100"/>
      <c r="F235" s="112" t="str">
        <f t="shared" si="3"/>
        <v>SERGIO ARTURO MATURANA ORTEGA </v>
      </c>
      <c r="G235" s="100" t="s">
        <v>36141</v>
      </c>
      <c r="H235" s="39" t="s">
        <v>33</v>
      </c>
      <c r="I235" s="27"/>
      <c r="J235" s="189" t="s">
        <v>17</v>
      </c>
      <c r="K235" s="23" t="s">
        <v>15</v>
      </c>
    </row>
    <row r="236" ht="22.5" customHeight="1">
      <c r="A236" s="147">
        <v>46190.0</v>
      </c>
      <c r="B236" s="46"/>
      <c r="C236" s="46" t="s">
        <v>4078</v>
      </c>
      <c r="D236" s="181" t="s">
        <v>36142</v>
      </c>
      <c r="E236" s="100"/>
      <c r="F236" s="112" t="str">
        <f t="shared" si="3"/>
        <v>FÉLIX ISAAC TOVAR LANAS </v>
      </c>
      <c r="G236" s="100" t="s">
        <v>36143</v>
      </c>
      <c r="H236" s="39" t="s">
        <v>33</v>
      </c>
      <c r="I236" s="27"/>
      <c r="J236" s="189" t="s">
        <v>21</v>
      </c>
      <c r="K236" s="23" t="s">
        <v>18</v>
      </c>
    </row>
    <row r="237" ht="22.5" customHeight="1">
      <c r="A237" s="147">
        <v>46190.0</v>
      </c>
      <c r="B237" s="15"/>
      <c r="C237" s="44" t="s">
        <v>232</v>
      </c>
      <c r="D237" s="181" t="s">
        <v>36144</v>
      </c>
      <c r="E237" s="100"/>
      <c r="F237" s="112" t="str">
        <f t="shared" si="3"/>
        <v>VLADIMIR IGNACIO TORO ALVARADO </v>
      </c>
      <c r="G237" s="100" t="s">
        <v>36145</v>
      </c>
      <c r="H237" s="190"/>
      <c r="I237" s="27"/>
      <c r="J237" s="189" t="s">
        <v>21</v>
      </c>
      <c r="K237" s="28"/>
    </row>
    <row r="238" ht="22.5" customHeight="1">
      <c r="A238" s="147">
        <v>46190.0</v>
      </c>
      <c r="B238" s="15"/>
      <c r="C238" s="44" t="s">
        <v>106</v>
      </c>
      <c r="D238" s="181" t="s">
        <v>36146</v>
      </c>
      <c r="E238" s="100"/>
      <c r="F238" s="112" t="str">
        <f t="shared" si="3"/>
        <v>PABLO IVÁN MATÍAS APABLAZA DONOSO </v>
      </c>
      <c r="G238" s="100" t="s">
        <v>36147</v>
      </c>
      <c r="H238" s="39" t="s">
        <v>33</v>
      </c>
      <c r="I238" s="27"/>
      <c r="J238" s="189" t="s">
        <v>21</v>
      </c>
      <c r="K238" s="23" t="s">
        <v>15</v>
      </c>
    </row>
    <row r="239" ht="22.5" customHeight="1">
      <c r="A239" s="147">
        <v>46190.0</v>
      </c>
      <c r="B239" s="15">
        <v>46189.0</v>
      </c>
      <c r="C239" s="44">
        <v>43374.0</v>
      </c>
      <c r="D239" s="181" t="s">
        <v>36148</v>
      </c>
      <c r="E239" s="100"/>
      <c r="F239" s="112" t="str">
        <f t="shared" si="3"/>
        <v>CRISTIAN ALEJANDRO MORALES CARRASCO </v>
      </c>
      <c r="G239" s="100" t="s">
        <v>36149</v>
      </c>
      <c r="H239" s="39" t="s">
        <v>33</v>
      </c>
      <c r="I239" s="27"/>
      <c r="J239" s="189" t="s">
        <v>17</v>
      </c>
      <c r="K239" s="23" t="s">
        <v>15</v>
      </c>
    </row>
    <row r="240" ht="22.5" customHeight="1">
      <c r="A240" s="147">
        <v>46190.0</v>
      </c>
      <c r="B240" s="15">
        <v>46190.0</v>
      </c>
      <c r="C240" s="44">
        <v>44621.0</v>
      </c>
      <c r="D240" s="181" t="s">
        <v>36150</v>
      </c>
      <c r="E240" s="100"/>
      <c r="F240" s="112" t="str">
        <f t="shared" si="3"/>
        <v>LUIS CARLOS OYARCE DONOSO </v>
      </c>
      <c r="G240" s="100" t="s">
        <v>36151</v>
      </c>
      <c r="H240" s="39" t="s">
        <v>33</v>
      </c>
      <c r="I240" s="27"/>
      <c r="J240" s="189" t="s">
        <v>17</v>
      </c>
      <c r="K240" s="23" t="s">
        <v>15</v>
      </c>
    </row>
    <row r="241" ht="22.5" customHeight="1">
      <c r="A241" s="147">
        <v>46190.0</v>
      </c>
      <c r="B241" s="15">
        <v>46190.0</v>
      </c>
      <c r="C241" s="44">
        <v>45505.0</v>
      </c>
      <c r="D241" s="181" t="s">
        <v>36152</v>
      </c>
      <c r="E241" s="100"/>
      <c r="F241" s="112" t="str">
        <f t="shared" si="3"/>
        <v>RODRIGO ANDRÉS HERNÁNDEZ CORTEZ </v>
      </c>
      <c r="G241" s="100" t="s">
        <v>36153</v>
      </c>
      <c r="H241" s="39" t="s">
        <v>33</v>
      </c>
      <c r="I241" s="27"/>
      <c r="J241" s="189" t="s">
        <v>17</v>
      </c>
      <c r="K241" s="23" t="s">
        <v>15</v>
      </c>
    </row>
    <row r="242" ht="22.5" customHeight="1">
      <c r="A242" s="147">
        <v>46190.0</v>
      </c>
      <c r="B242" s="15">
        <v>46190.0</v>
      </c>
      <c r="C242" s="44">
        <v>44501.0</v>
      </c>
      <c r="D242" s="181" t="s">
        <v>36154</v>
      </c>
      <c r="E242" s="100"/>
      <c r="F242" s="112" t="str">
        <f t="shared" si="3"/>
        <v>SOLEDAD ANDREA FERNÁNDEZ NANJARI </v>
      </c>
      <c r="G242" s="100" t="s">
        <v>36155</v>
      </c>
      <c r="H242" s="190"/>
      <c r="I242" s="27"/>
      <c r="J242" s="189" t="s">
        <v>17</v>
      </c>
      <c r="K242" s="28"/>
    </row>
    <row r="243" ht="22.5" customHeight="1">
      <c r="A243" s="147">
        <v>46191.0</v>
      </c>
      <c r="B243" s="15">
        <v>46191.0</v>
      </c>
      <c r="C243" s="44">
        <v>44896.0</v>
      </c>
      <c r="D243" s="181" t="s">
        <v>36156</v>
      </c>
      <c r="E243" s="100"/>
      <c r="F243" s="112" t="str">
        <f t="shared" si="3"/>
        <v>ALAN ANDRÉS OSSA JOFRÉ </v>
      </c>
      <c r="G243" s="100" t="s">
        <v>36157</v>
      </c>
      <c r="H243" s="39" t="s">
        <v>33</v>
      </c>
      <c r="I243" s="27"/>
      <c r="J243" s="189" t="s">
        <v>17</v>
      </c>
      <c r="K243" s="23" t="s">
        <v>15</v>
      </c>
    </row>
    <row r="244" ht="22.5" customHeight="1">
      <c r="A244" s="147">
        <v>46191.0</v>
      </c>
      <c r="B244" s="15">
        <v>46190.0</v>
      </c>
      <c r="C244" s="44">
        <v>43739.0</v>
      </c>
      <c r="D244" s="181" t="s">
        <v>36158</v>
      </c>
      <c r="E244" s="100"/>
      <c r="F244" s="112" t="str">
        <f t="shared" si="3"/>
        <v>LUIS ALBERTO GARCÍA SEPÚLVEDA </v>
      </c>
      <c r="G244" s="100" t="s">
        <v>36159</v>
      </c>
      <c r="H244" s="39" t="s">
        <v>33</v>
      </c>
      <c r="I244" s="27"/>
      <c r="J244" s="189" t="s">
        <v>17</v>
      </c>
      <c r="K244" s="23" t="s">
        <v>15</v>
      </c>
    </row>
    <row r="245" ht="22.5" customHeight="1">
      <c r="A245" s="147">
        <v>46191.0</v>
      </c>
      <c r="B245" s="15">
        <v>46177.0</v>
      </c>
      <c r="C245" s="44">
        <v>44743.0</v>
      </c>
      <c r="D245" s="181" t="s">
        <v>36160</v>
      </c>
      <c r="E245" s="100"/>
      <c r="F245" s="112" t="str">
        <f t="shared" si="3"/>
        <v>LUIS MARIANO ARENAS DUARTE </v>
      </c>
      <c r="G245" s="100" t="s">
        <v>36161</v>
      </c>
      <c r="H245" s="39" t="s">
        <v>33</v>
      </c>
      <c r="I245" s="27"/>
      <c r="J245" s="189" t="s">
        <v>19</v>
      </c>
      <c r="K245" s="23" t="s">
        <v>15</v>
      </c>
    </row>
    <row r="246" ht="22.5" customHeight="1">
      <c r="A246" s="147">
        <v>46191.0</v>
      </c>
      <c r="B246" s="15"/>
      <c r="C246" s="44" t="s">
        <v>122</v>
      </c>
      <c r="D246" s="181" t="s">
        <v>36162</v>
      </c>
      <c r="E246" s="100"/>
      <c r="F246" s="112" t="str">
        <f t="shared" si="3"/>
        <v>MIGUEL HUMBERTO ARRIAGADA SOTO </v>
      </c>
      <c r="G246" s="100" t="s">
        <v>36163</v>
      </c>
      <c r="H246" s="39" t="s">
        <v>33</v>
      </c>
      <c r="I246" s="27"/>
      <c r="J246" s="189" t="s">
        <v>26</v>
      </c>
      <c r="K246" s="28"/>
    </row>
    <row r="247" ht="22.5" customHeight="1">
      <c r="A247" s="147">
        <v>46191.0</v>
      </c>
      <c r="B247" s="15">
        <v>46177.0</v>
      </c>
      <c r="C247" s="44">
        <v>43252.0</v>
      </c>
      <c r="D247" s="181" t="s">
        <v>36164</v>
      </c>
      <c r="E247" s="100"/>
      <c r="F247" s="112" t="str">
        <f t="shared" si="3"/>
        <v>ROLANDO SEGUNDO BERNAL ARIAS </v>
      </c>
      <c r="G247" s="100" t="s">
        <v>36165</v>
      </c>
      <c r="H247" s="39" t="s">
        <v>33</v>
      </c>
      <c r="I247" s="27"/>
      <c r="J247" s="189" t="s">
        <v>17</v>
      </c>
      <c r="K247" s="23" t="s">
        <v>15</v>
      </c>
    </row>
    <row r="248" ht="22.5" customHeight="1">
      <c r="A248" s="147">
        <v>46191.0</v>
      </c>
      <c r="B248" s="15">
        <v>46184.0</v>
      </c>
      <c r="C248" s="44">
        <v>43647.0</v>
      </c>
      <c r="D248" s="181" t="s">
        <v>36166</v>
      </c>
      <c r="E248" s="100"/>
      <c r="F248" s="112" t="str">
        <f t="shared" si="3"/>
        <v>EDIN JOHN GAETE LUCO </v>
      </c>
      <c r="G248" s="100" t="s">
        <v>36167</v>
      </c>
      <c r="H248" s="39" t="s">
        <v>33</v>
      </c>
      <c r="I248" s="27"/>
      <c r="J248" s="189" t="s">
        <v>17</v>
      </c>
      <c r="K248" s="23" t="s">
        <v>15</v>
      </c>
    </row>
    <row r="249" ht="22.5" customHeight="1">
      <c r="A249" s="147">
        <v>46191.0</v>
      </c>
      <c r="B249" s="15"/>
      <c r="C249" s="44" t="s">
        <v>228</v>
      </c>
      <c r="D249" s="181" t="s">
        <v>36168</v>
      </c>
      <c r="E249" s="100"/>
      <c r="F249" s="112" t="str">
        <f t="shared" si="3"/>
        <v>ESTEBAN OSVALDO NAVARRETE FERNÁNDEZ </v>
      </c>
      <c r="G249" s="100" t="s">
        <v>36169</v>
      </c>
      <c r="H249" s="39" t="s">
        <v>33</v>
      </c>
      <c r="I249" s="27"/>
      <c r="J249" s="189" t="s">
        <v>21</v>
      </c>
      <c r="K249" s="23" t="s">
        <v>15</v>
      </c>
    </row>
    <row r="250" ht="22.5" customHeight="1">
      <c r="A250" s="147">
        <v>46191.0</v>
      </c>
      <c r="B250" s="15">
        <v>46189.0</v>
      </c>
      <c r="C250" s="44">
        <v>45809.0</v>
      </c>
      <c r="D250" s="181" t="s">
        <v>36170</v>
      </c>
      <c r="E250" s="100"/>
      <c r="F250" s="112" t="str">
        <f t="shared" si="3"/>
        <v>JUAN MARTÍN CASTILLO SILVA </v>
      </c>
      <c r="G250" s="100" t="s">
        <v>36171</v>
      </c>
      <c r="H250" s="39" t="s">
        <v>33</v>
      </c>
      <c r="I250" s="27"/>
      <c r="J250" s="189" t="s">
        <v>19</v>
      </c>
      <c r="K250" s="23" t="s">
        <v>15</v>
      </c>
    </row>
    <row r="251" ht="22.5" customHeight="1">
      <c r="A251" s="147">
        <v>46191.0</v>
      </c>
      <c r="B251" s="15">
        <v>46189.0</v>
      </c>
      <c r="C251" s="44">
        <v>43800.0</v>
      </c>
      <c r="D251" s="181" t="s">
        <v>36172</v>
      </c>
      <c r="E251" s="100"/>
      <c r="F251" s="112" t="str">
        <f t="shared" si="3"/>
        <v>JORGE ANDRÉS BRITO RAMOS </v>
      </c>
      <c r="G251" s="100" t="s">
        <v>36173</v>
      </c>
      <c r="H251" s="190"/>
      <c r="I251" s="27"/>
      <c r="J251" s="189" t="s">
        <v>17</v>
      </c>
      <c r="K251" s="28"/>
    </row>
    <row r="252" ht="22.5" customHeight="1">
      <c r="A252" s="147">
        <v>46191.0</v>
      </c>
      <c r="B252" s="15">
        <v>46189.0</v>
      </c>
      <c r="C252" s="44">
        <v>43617.0</v>
      </c>
      <c r="D252" s="181" t="s">
        <v>36174</v>
      </c>
      <c r="E252" s="100"/>
      <c r="F252" s="112" t="str">
        <f t="shared" si="3"/>
        <v>BÁRBARA IGNACIA OLMOS TAPIA </v>
      </c>
      <c r="G252" s="100" t="s">
        <v>36175</v>
      </c>
      <c r="H252" s="39" t="s">
        <v>33</v>
      </c>
      <c r="I252" s="27"/>
      <c r="J252" s="189" t="s">
        <v>17</v>
      </c>
      <c r="K252" s="23" t="s">
        <v>15</v>
      </c>
    </row>
    <row r="253" ht="22.5" customHeight="1">
      <c r="A253" s="147">
        <v>46191.0</v>
      </c>
      <c r="B253" s="15"/>
      <c r="C253" s="44" t="s">
        <v>106</v>
      </c>
      <c r="D253" s="181" t="s">
        <v>36176</v>
      </c>
      <c r="E253" s="100"/>
      <c r="F253" s="112" t="str">
        <f t="shared" si="3"/>
        <v>KATHERINA JOHANNA MIRANDA BELTRÁN </v>
      </c>
      <c r="G253" s="100" t="s">
        <v>36177</v>
      </c>
      <c r="H253" s="39" t="s">
        <v>33</v>
      </c>
      <c r="I253" s="27"/>
      <c r="J253" s="189" t="s">
        <v>21</v>
      </c>
      <c r="K253" s="23" t="s">
        <v>15</v>
      </c>
    </row>
    <row r="254" ht="22.5" customHeight="1">
      <c r="A254" s="147">
        <v>46191.0</v>
      </c>
      <c r="B254" s="15"/>
      <c r="C254" s="46" t="s">
        <v>6333</v>
      </c>
      <c r="D254" s="181" t="s">
        <v>36178</v>
      </c>
      <c r="E254" s="100"/>
      <c r="F254" s="112" t="str">
        <f t="shared" si="3"/>
        <v>MANUEL ANTONIO VIDELA TORRES </v>
      </c>
      <c r="G254" s="100" t="s">
        <v>36179</v>
      </c>
      <c r="H254" s="39" t="s">
        <v>33</v>
      </c>
      <c r="I254" s="27"/>
      <c r="J254" s="189" t="s">
        <v>26</v>
      </c>
      <c r="K254" s="28"/>
    </row>
    <row r="255" ht="22.5" customHeight="1">
      <c r="A255" s="147">
        <v>46192.0</v>
      </c>
      <c r="B255" s="15"/>
      <c r="C255" s="44" t="s">
        <v>593</v>
      </c>
      <c r="D255" s="181" t="s">
        <v>36180</v>
      </c>
      <c r="E255" s="100"/>
      <c r="F255" s="112" t="str">
        <f t="shared" si="3"/>
        <v>JAVIER NICOLÁS TORRES ALVEAL </v>
      </c>
      <c r="G255" s="100" t="s">
        <v>36181</v>
      </c>
      <c r="H255" s="39" t="s">
        <v>33</v>
      </c>
      <c r="I255" s="27"/>
      <c r="J255" s="189" t="s">
        <v>26</v>
      </c>
      <c r="K255" s="23" t="s">
        <v>15</v>
      </c>
    </row>
    <row r="256" ht="22.5" customHeight="1">
      <c r="A256" s="147">
        <v>46192.0</v>
      </c>
      <c r="B256" s="15">
        <v>46184.0</v>
      </c>
      <c r="C256" s="44">
        <v>43739.0</v>
      </c>
      <c r="D256" s="181" t="s">
        <v>36182</v>
      </c>
      <c r="E256" s="100"/>
      <c r="F256" s="112" t="str">
        <f t="shared" si="3"/>
        <v>ENZO ARMANDO DÍAZ ARGANDOÑA </v>
      </c>
      <c r="G256" s="100" t="s">
        <v>36183</v>
      </c>
      <c r="H256" s="39" t="s">
        <v>33</v>
      </c>
      <c r="I256" s="27"/>
      <c r="J256" s="189" t="s">
        <v>17</v>
      </c>
      <c r="K256" s="23" t="s">
        <v>15</v>
      </c>
    </row>
    <row r="257" ht="22.5" customHeight="1">
      <c r="A257" s="147">
        <v>46192.0</v>
      </c>
      <c r="B257" s="46"/>
      <c r="C257" s="44" t="s">
        <v>106</v>
      </c>
      <c r="D257" s="181" t="s">
        <v>36184</v>
      </c>
      <c r="E257" s="100"/>
      <c r="F257" s="112" t="str">
        <f t="shared" si="3"/>
        <v>GABRIELA SOLEDAD VALDÉS MOSCOSO </v>
      </c>
      <c r="G257" s="100" t="s">
        <v>36185</v>
      </c>
      <c r="H257" s="39" t="s">
        <v>33</v>
      </c>
      <c r="I257" s="27"/>
      <c r="J257" s="191" t="s">
        <v>21</v>
      </c>
      <c r="K257" s="23" t="s">
        <v>15</v>
      </c>
    </row>
    <row r="258" ht="22.5" customHeight="1">
      <c r="A258" s="147">
        <v>46192.0</v>
      </c>
      <c r="B258" s="46"/>
      <c r="C258" s="44">
        <v>45231.0</v>
      </c>
      <c r="D258" s="181" t="s">
        <v>31206</v>
      </c>
      <c r="E258" s="100"/>
      <c r="F258" s="112" t="str">
        <f t="shared" si="3"/>
        <v>JUAN FRANCISCO GONZÁLEZ GONZÁLEZ </v>
      </c>
      <c r="G258" s="100" t="s">
        <v>31207</v>
      </c>
      <c r="H258" s="39" t="s">
        <v>33</v>
      </c>
      <c r="I258" s="27"/>
      <c r="J258" s="189" t="s">
        <v>17</v>
      </c>
      <c r="K258" s="23" t="s">
        <v>15</v>
      </c>
    </row>
    <row r="259" ht="22.5" customHeight="1">
      <c r="A259" s="147">
        <v>46192.0</v>
      </c>
      <c r="B259" s="15"/>
      <c r="C259" s="44" t="s">
        <v>432</v>
      </c>
      <c r="D259" s="181" t="s">
        <v>36186</v>
      </c>
      <c r="E259" s="100"/>
      <c r="F259" s="112" t="str">
        <f t="shared" si="3"/>
        <v>OSCAR ALEJANDRO OCHOA ESPINOSA </v>
      </c>
      <c r="G259" s="100" t="s">
        <v>36187</v>
      </c>
      <c r="H259" s="190"/>
      <c r="I259" s="27"/>
      <c r="J259" s="189" t="s">
        <v>21</v>
      </c>
      <c r="K259" s="28"/>
    </row>
    <row r="260" ht="22.5" customHeight="1">
      <c r="A260" s="147">
        <v>46192.0</v>
      </c>
      <c r="B260" s="15">
        <v>46176.0</v>
      </c>
      <c r="C260" s="44">
        <v>45078.0</v>
      </c>
      <c r="D260" s="181" t="s">
        <v>36188</v>
      </c>
      <c r="E260" s="100"/>
      <c r="F260" s="112" t="str">
        <f t="shared" si="3"/>
        <v>MARIA CAMILA MARTINEZ ROLDAN </v>
      </c>
      <c r="G260" s="100" t="s">
        <v>36189</v>
      </c>
      <c r="H260" s="39" t="s">
        <v>33</v>
      </c>
      <c r="I260" s="27"/>
      <c r="J260" s="189" t="s">
        <v>17</v>
      </c>
      <c r="K260" s="23" t="s">
        <v>15</v>
      </c>
    </row>
    <row r="261" ht="22.5" customHeight="1">
      <c r="A261" s="147">
        <v>46192.0</v>
      </c>
      <c r="B261" s="15">
        <v>46177.0</v>
      </c>
      <c r="C261" s="44">
        <v>40848.0</v>
      </c>
      <c r="D261" s="181" t="s">
        <v>36190</v>
      </c>
      <c r="E261" s="100"/>
      <c r="F261" s="112" t="str">
        <f t="shared" si="3"/>
        <v>CLAUDIO ANTONIO ROJAS CORTÉS </v>
      </c>
      <c r="G261" s="100" t="s">
        <v>36191</v>
      </c>
      <c r="H261" s="190"/>
      <c r="I261" s="27"/>
      <c r="J261" s="189" t="s">
        <v>17</v>
      </c>
      <c r="K261" s="28"/>
    </row>
    <row r="262" ht="22.5" customHeight="1">
      <c r="A262" s="147">
        <v>46192.0</v>
      </c>
      <c r="B262" s="15"/>
      <c r="C262" s="44"/>
      <c r="D262" s="181" t="s">
        <v>36192</v>
      </c>
      <c r="E262" s="100"/>
      <c r="F262" s="112" t="str">
        <f t="shared" si="3"/>
        <v>LENKA CAROLINA ELGUETA FEUEREISEN </v>
      </c>
      <c r="G262" s="100" t="s">
        <v>36193</v>
      </c>
      <c r="H262" s="190"/>
      <c r="I262" s="27"/>
      <c r="J262" s="191"/>
      <c r="K262" s="28"/>
    </row>
    <row r="263" ht="22.5" customHeight="1">
      <c r="A263" s="147">
        <v>46192.0</v>
      </c>
      <c r="B263" s="15"/>
      <c r="C263" s="46" t="s">
        <v>106</v>
      </c>
      <c r="D263" s="181" t="s">
        <v>26935</v>
      </c>
      <c r="E263" s="100"/>
      <c r="F263" s="112" t="str">
        <f t="shared" si="3"/>
        <v>ALAN LEROY ROJAS CÁCERES </v>
      </c>
      <c r="G263" s="100" t="s">
        <v>26936</v>
      </c>
      <c r="H263" s="190"/>
      <c r="I263" s="27"/>
      <c r="J263" s="189" t="s">
        <v>21</v>
      </c>
      <c r="K263" s="28"/>
    </row>
    <row r="264" ht="22.5" customHeight="1">
      <c r="A264" s="147">
        <v>46192.0</v>
      </c>
      <c r="B264" s="15"/>
      <c r="C264" s="44" t="s">
        <v>232</v>
      </c>
      <c r="D264" s="181" t="s">
        <v>36194</v>
      </c>
      <c r="E264" s="100"/>
      <c r="F264" s="112" t="str">
        <f t="shared" si="3"/>
        <v>FRANCISCO JAVIER SAN MARTÍN ARANDA </v>
      </c>
      <c r="G264" s="100" t="s">
        <v>36195</v>
      </c>
      <c r="H264" s="39" t="s">
        <v>33</v>
      </c>
      <c r="I264" s="27"/>
      <c r="J264" s="189" t="s">
        <v>21</v>
      </c>
      <c r="K264" s="23" t="s">
        <v>15</v>
      </c>
    </row>
    <row r="265" ht="22.5" customHeight="1">
      <c r="A265" s="147">
        <v>46192.0</v>
      </c>
      <c r="B265" s="15">
        <v>46181.0</v>
      </c>
      <c r="C265" s="44">
        <v>43647.0</v>
      </c>
      <c r="D265" s="181" t="s">
        <v>36196</v>
      </c>
      <c r="E265" s="100"/>
      <c r="F265" s="112" t="str">
        <f t="shared" si="3"/>
        <v>KATHERINE DENIS GUTIÉRREZ SEPÚLVEDA </v>
      </c>
      <c r="G265" s="100" t="s">
        <v>36197</v>
      </c>
      <c r="H265" s="190"/>
      <c r="I265" s="27"/>
      <c r="J265" s="189" t="s">
        <v>17</v>
      </c>
      <c r="K265" s="28"/>
    </row>
    <row r="266" ht="22.5" customHeight="1">
      <c r="A266" s="147">
        <v>46192.0</v>
      </c>
      <c r="B266" s="15"/>
      <c r="C266" s="44" t="s">
        <v>1858</v>
      </c>
      <c r="D266" s="181" t="s">
        <v>36198</v>
      </c>
      <c r="E266" s="100"/>
      <c r="F266" s="112" t="str">
        <f t="shared" si="3"/>
        <v>ANGEL GUILLERMO VALENCIA ÁLVAREZ </v>
      </c>
      <c r="G266" s="100" t="s">
        <v>36199</v>
      </c>
      <c r="H266" s="190"/>
      <c r="I266" s="27"/>
      <c r="J266" s="189" t="s">
        <v>26</v>
      </c>
      <c r="K266" s="28"/>
    </row>
    <row r="267" ht="22.5" customHeight="1">
      <c r="A267" s="147">
        <v>46192.0</v>
      </c>
      <c r="B267" s="15"/>
      <c r="C267" s="44" t="s">
        <v>432</v>
      </c>
      <c r="D267" s="181" t="s">
        <v>36200</v>
      </c>
      <c r="E267" s="100"/>
      <c r="F267" s="112" t="str">
        <f t="shared" si="3"/>
        <v>JOSÉ LUIS VICENCIO BERMÚDEZ </v>
      </c>
      <c r="G267" s="100" t="s">
        <v>36201</v>
      </c>
      <c r="H267" s="39" t="s">
        <v>33</v>
      </c>
      <c r="I267" s="27"/>
      <c r="J267" s="189" t="s">
        <v>26</v>
      </c>
      <c r="K267" s="28"/>
    </row>
    <row r="268" ht="22.5" customHeight="1">
      <c r="A268" s="147">
        <v>46192.0</v>
      </c>
      <c r="B268" s="15">
        <v>46182.0</v>
      </c>
      <c r="C268" s="44">
        <v>41974.0</v>
      </c>
      <c r="D268" s="181" t="s">
        <v>36202</v>
      </c>
      <c r="E268" s="100"/>
      <c r="F268" s="112" t="str">
        <f t="shared" si="3"/>
        <v>DANIELA ALEJANDRA LIZAMA CORONADO </v>
      </c>
      <c r="G268" s="100" t="s">
        <v>36203</v>
      </c>
      <c r="H268" s="190"/>
      <c r="I268" s="27"/>
      <c r="J268" s="189" t="s">
        <v>17</v>
      </c>
      <c r="K268" s="28"/>
    </row>
    <row r="269" ht="22.5" customHeight="1">
      <c r="A269" s="147">
        <v>46192.0</v>
      </c>
      <c r="B269" s="15">
        <v>46177.0</v>
      </c>
      <c r="C269" s="44">
        <v>45231.0</v>
      </c>
      <c r="D269" s="181" t="s">
        <v>36204</v>
      </c>
      <c r="E269" s="100"/>
      <c r="F269" s="112" t="str">
        <f t="shared" si="3"/>
        <v>MARÍA ELENA REY GARCÍA </v>
      </c>
      <c r="G269" s="100" t="s">
        <v>36205</v>
      </c>
      <c r="H269" s="39" t="s">
        <v>33</v>
      </c>
      <c r="I269" s="27"/>
      <c r="J269" s="189" t="s">
        <v>19</v>
      </c>
      <c r="K269" s="23" t="s">
        <v>15</v>
      </c>
    </row>
    <row r="270" ht="22.5" customHeight="1">
      <c r="A270" s="147">
        <v>46192.0</v>
      </c>
      <c r="B270" s="15">
        <v>46188.0</v>
      </c>
      <c r="C270" s="44">
        <v>45261.0</v>
      </c>
      <c r="D270" s="181" t="s">
        <v>36206</v>
      </c>
      <c r="E270" s="100"/>
      <c r="F270" s="112" t="str">
        <f t="shared" si="3"/>
        <v>HÉCTOR DARÍO TORRES SANDOVAL </v>
      </c>
      <c r="G270" s="100" t="s">
        <v>36207</v>
      </c>
      <c r="H270" s="39" t="s">
        <v>33</v>
      </c>
      <c r="I270" s="27"/>
      <c r="J270" s="189" t="s">
        <v>17</v>
      </c>
      <c r="K270" s="23" t="s">
        <v>15</v>
      </c>
    </row>
    <row r="271" ht="22.5" customHeight="1">
      <c r="A271" s="147">
        <v>46192.0</v>
      </c>
      <c r="B271" s="15">
        <v>46189.0</v>
      </c>
      <c r="C271" s="44">
        <v>41852.0</v>
      </c>
      <c r="D271" s="181" t="s">
        <v>36208</v>
      </c>
      <c r="E271" s="100"/>
      <c r="F271" s="112" t="str">
        <f t="shared" si="3"/>
        <v>ANTONIO REDULFO SÁEZ URREA </v>
      </c>
      <c r="G271" s="100" t="s">
        <v>36209</v>
      </c>
      <c r="H271" s="39" t="s">
        <v>33</v>
      </c>
      <c r="I271" s="27"/>
      <c r="J271" s="189" t="s">
        <v>19</v>
      </c>
      <c r="K271" s="23" t="s">
        <v>15</v>
      </c>
    </row>
    <row r="272" ht="22.5" customHeight="1">
      <c r="A272" s="147">
        <v>46192.0</v>
      </c>
      <c r="B272" s="15"/>
      <c r="C272" s="44" t="s">
        <v>1337</v>
      </c>
      <c r="D272" s="181" t="s">
        <v>36210</v>
      </c>
      <c r="E272" s="100"/>
      <c r="F272" s="112" t="str">
        <f t="shared" si="3"/>
        <v>SOLEDAD PAZ CATALDO CASTRO </v>
      </c>
      <c r="G272" s="100" t="s">
        <v>36211</v>
      </c>
      <c r="H272" s="190"/>
      <c r="I272" s="27"/>
      <c r="J272" s="189" t="s">
        <v>21</v>
      </c>
      <c r="K272" s="28"/>
    </row>
    <row r="273" ht="22.5" customHeight="1">
      <c r="A273" s="147">
        <v>46192.0</v>
      </c>
      <c r="B273" s="15">
        <v>46189.0</v>
      </c>
      <c r="C273" s="44">
        <v>42339.0</v>
      </c>
      <c r="D273" s="181" t="s">
        <v>36212</v>
      </c>
      <c r="E273" s="100"/>
      <c r="F273" s="112" t="str">
        <f t="shared" si="3"/>
        <v>FRANCISCO CLAUDIO RAMÍREZ MARTÍNEZ </v>
      </c>
      <c r="G273" s="100" t="s">
        <v>36213</v>
      </c>
      <c r="H273" s="39" t="s">
        <v>33</v>
      </c>
      <c r="I273" s="27"/>
      <c r="J273" s="189" t="s">
        <v>19</v>
      </c>
      <c r="K273" s="23" t="s">
        <v>15</v>
      </c>
    </row>
    <row r="274" ht="22.5" customHeight="1">
      <c r="A274" s="147">
        <v>46192.0</v>
      </c>
      <c r="B274" s="15"/>
      <c r="C274" s="44" t="s">
        <v>2490</v>
      </c>
      <c r="D274" s="181" t="s">
        <v>36214</v>
      </c>
      <c r="E274" s="100"/>
      <c r="F274" s="112" t="str">
        <f t="shared" si="3"/>
        <v>STEFHANIA ALEJANDRA VARGAS MADARIAGA </v>
      </c>
      <c r="G274" s="100" t="s">
        <v>36215</v>
      </c>
      <c r="H274" s="190"/>
      <c r="I274" s="27"/>
      <c r="J274" s="189" t="s">
        <v>26</v>
      </c>
      <c r="K274" s="28"/>
    </row>
    <row r="275" ht="22.5" customHeight="1">
      <c r="A275" s="147">
        <v>46192.0</v>
      </c>
      <c r="B275" s="15"/>
      <c r="C275" s="44" t="s">
        <v>2738</v>
      </c>
      <c r="D275" s="181" t="s">
        <v>36216</v>
      </c>
      <c r="E275" s="100"/>
      <c r="F275" s="112" t="str">
        <f t="shared" si="3"/>
        <v>GABRIEL ANDRÉS SEPÚLVEDA SOTO </v>
      </c>
      <c r="G275" s="100" t="s">
        <v>36217</v>
      </c>
      <c r="H275" s="39" t="s">
        <v>33</v>
      </c>
      <c r="I275" s="27"/>
      <c r="J275" s="189" t="s">
        <v>26</v>
      </c>
      <c r="K275" s="28"/>
    </row>
    <row r="276" ht="22.5" customHeight="1">
      <c r="A276" s="147">
        <v>46192.0</v>
      </c>
      <c r="B276" s="15">
        <v>46190.0</v>
      </c>
      <c r="C276" s="44">
        <v>41913.0</v>
      </c>
      <c r="D276" s="181" t="s">
        <v>36218</v>
      </c>
      <c r="E276" s="100"/>
      <c r="F276" s="112" t="str">
        <f t="shared" si="3"/>
        <v>DANIEL ANDRÉS OLIVARES ZAMORA </v>
      </c>
      <c r="G276" s="100" t="s">
        <v>36219</v>
      </c>
      <c r="H276" s="39" t="s">
        <v>33</v>
      </c>
      <c r="I276" s="27"/>
      <c r="J276" s="189" t="s">
        <v>17</v>
      </c>
      <c r="K276" s="23" t="s">
        <v>15</v>
      </c>
    </row>
    <row r="277" ht="22.5" customHeight="1">
      <c r="A277" s="147">
        <v>46192.0</v>
      </c>
      <c r="B277" s="15"/>
      <c r="C277" s="44" t="s">
        <v>106</v>
      </c>
      <c r="D277" s="181" t="s">
        <v>36220</v>
      </c>
      <c r="E277" s="100"/>
      <c r="F277" s="112" t="str">
        <f t="shared" si="3"/>
        <v>MARÍA JOSÉ ORTEGA PAVEZ </v>
      </c>
      <c r="G277" s="100" t="s">
        <v>36221</v>
      </c>
      <c r="H277" s="39" t="s">
        <v>33</v>
      </c>
      <c r="I277" s="27"/>
      <c r="J277" s="189" t="s">
        <v>21</v>
      </c>
      <c r="K277" s="23" t="s">
        <v>15</v>
      </c>
    </row>
    <row r="278" ht="22.5" customHeight="1">
      <c r="A278" s="147">
        <v>46192.0</v>
      </c>
      <c r="B278" s="15">
        <v>46191.0</v>
      </c>
      <c r="C278" s="44">
        <v>43647.0</v>
      </c>
      <c r="D278" s="181" t="s">
        <v>36222</v>
      </c>
      <c r="E278" s="100"/>
      <c r="F278" s="112" t="str">
        <f t="shared" si="3"/>
        <v>ALEJANDRO ANTONIO ARANDA ARENAS </v>
      </c>
      <c r="G278" s="100" t="s">
        <v>36223</v>
      </c>
      <c r="H278" s="39" t="s">
        <v>33</v>
      </c>
      <c r="I278" s="27"/>
      <c r="J278" s="189" t="s">
        <v>17</v>
      </c>
      <c r="K278" s="23" t="s">
        <v>15</v>
      </c>
    </row>
    <row r="279" ht="22.5" customHeight="1">
      <c r="A279" s="147">
        <v>46192.0</v>
      </c>
      <c r="B279" s="46"/>
      <c r="C279" s="44"/>
      <c r="D279" s="181" t="s">
        <v>36224</v>
      </c>
      <c r="E279" s="100"/>
      <c r="F279" s="112" t="str">
        <f t="shared" si="3"/>
        <v>JOSÉ SANTOS GONZÁLEZ MORALES </v>
      </c>
      <c r="G279" s="100" t="s">
        <v>14046</v>
      </c>
      <c r="H279" s="190"/>
      <c r="I279" s="27"/>
      <c r="J279" s="191"/>
      <c r="K279" s="28"/>
    </row>
    <row r="280" ht="22.5" customHeight="1">
      <c r="A280" s="147">
        <v>46192.0</v>
      </c>
      <c r="B280" s="46"/>
      <c r="C280" s="44" t="s">
        <v>1231</v>
      </c>
      <c r="D280" s="181" t="s">
        <v>36225</v>
      </c>
      <c r="E280" s="100"/>
      <c r="F280" s="112" t="str">
        <f t="shared" si="3"/>
        <v>SANDRA LEONOR SEPÚLVEDA RIVERA </v>
      </c>
      <c r="G280" s="100" t="s">
        <v>36226</v>
      </c>
      <c r="H280" s="39" t="s">
        <v>33</v>
      </c>
      <c r="I280" s="27"/>
      <c r="J280" s="189" t="s">
        <v>26</v>
      </c>
      <c r="K280" s="28"/>
    </row>
    <row r="281" ht="22.5" customHeight="1">
      <c r="A281" s="147">
        <v>46192.0</v>
      </c>
      <c r="B281" s="46"/>
      <c r="C281" s="44" t="s">
        <v>1576</v>
      </c>
      <c r="D281" s="181" t="s">
        <v>36227</v>
      </c>
      <c r="E281" s="100"/>
      <c r="F281" s="112" t="str">
        <f t="shared" si="3"/>
        <v>FRANCISCA ALEJANDRA MARÍN DÍAZ </v>
      </c>
      <c r="G281" s="100" t="s">
        <v>36228</v>
      </c>
      <c r="H281" s="39" t="s">
        <v>33</v>
      </c>
      <c r="I281" s="27"/>
      <c r="J281" s="189" t="s">
        <v>21</v>
      </c>
      <c r="K281" s="23" t="s">
        <v>15</v>
      </c>
    </row>
    <row r="282" ht="22.5" customHeight="1">
      <c r="A282" s="147">
        <v>46192.0</v>
      </c>
      <c r="B282" s="46"/>
      <c r="C282" s="44" t="s">
        <v>106</v>
      </c>
      <c r="D282" s="181" t="s">
        <v>36229</v>
      </c>
      <c r="E282" s="100"/>
      <c r="F282" s="112" t="str">
        <f t="shared" si="3"/>
        <v>BENJAMÍN IGNACIO RUBIO CHAHUÁN </v>
      </c>
      <c r="G282" s="100" t="s">
        <v>36230</v>
      </c>
      <c r="H282" s="190"/>
      <c r="I282" s="27"/>
      <c r="J282" s="189" t="s">
        <v>26</v>
      </c>
      <c r="K282" s="28"/>
    </row>
    <row r="283" ht="22.5" customHeight="1">
      <c r="A283" s="147">
        <v>46192.0</v>
      </c>
      <c r="B283" s="46"/>
      <c r="C283" s="44" t="s">
        <v>228</v>
      </c>
      <c r="D283" s="181" t="s">
        <v>36231</v>
      </c>
      <c r="E283" s="100"/>
      <c r="F283" s="112" t="str">
        <f t="shared" si="3"/>
        <v>GUIDO ANTONIO ANDAUR APABLAZA </v>
      </c>
      <c r="G283" s="100" t="s">
        <v>36232</v>
      </c>
      <c r="H283" s="39" t="s">
        <v>33</v>
      </c>
      <c r="I283" s="27"/>
      <c r="J283" s="189" t="s">
        <v>21</v>
      </c>
      <c r="K283" s="23" t="s">
        <v>15</v>
      </c>
    </row>
    <row r="284" ht="22.5" customHeight="1">
      <c r="A284" s="147">
        <v>46192.0</v>
      </c>
      <c r="B284" s="15">
        <v>46160.0</v>
      </c>
      <c r="C284" s="44">
        <v>45413.0</v>
      </c>
      <c r="D284" s="181" t="s">
        <v>36233</v>
      </c>
      <c r="E284" s="100"/>
      <c r="F284" s="112" t="str">
        <f t="shared" si="3"/>
        <v>LUIS SEBASTIÁN FARÍAS MARÍN </v>
      </c>
      <c r="G284" s="100" t="s">
        <v>36234</v>
      </c>
      <c r="H284" s="39" t="s">
        <v>33</v>
      </c>
      <c r="I284" s="27"/>
      <c r="J284" s="189" t="s">
        <v>17</v>
      </c>
      <c r="K284" s="23" t="s">
        <v>15</v>
      </c>
    </row>
    <row r="285" ht="22.5" customHeight="1">
      <c r="A285" s="147">
        <v>46192.0</v>
      </c>
      <c r="B285" s="15"/>
      <c r="C285" s="46" t="s">
        <v>106</v>
      </c>
      <c r="D285" s="181" t="s">
        <v>36235</v>
      </c>
      <c r="E285" s="100"/>
      <c r="F285" s="112" t="str">
        <f t="shared" si="3"/>
        <v>JORGE LUIS MORAGA ARAYA </v>
      </c>
      <c r="G285" s="100" t="s">
        <v>36236</v>
      </c>
      <c r="H285" s="39" t="s">
        <v>33</v>
      </c>
      <c r="I285" s="27"/>
      <c r="J285" s="189" t="s">
        <v>21</v>
      </c>
      <c r="K285" s="23" t="s">
        <v>15</v>
      </c>
    </row>
    <row r="286" ht="22.5" customHeight="1">
      <c r="A286" s="147">
        <v>46195.0</v>
      </c>
      <c r="B286" s="15">
        <v>46182.0</v>
      </c>
      <c r="C286" s="44">
        <v>45323.0</v>
      </c>
      <c r="D286" s="181" t="s">
        <v>36237</v>
      </c>
      <c r="E286" s="100"/>
      <c r="F286" s="112" t="str">
        <f t="shared" si="3"/>
        <v>ALICIA ESPERANZA ÁLVAREZ ESPEJO </v>
      </c>
      <c r="G286" s="100" t="s">
        <v>36238</v>
      </c>
      <c r="H286" s="190"/>
      <c r="I286" s="27"/>
      <c r="J286" s="189" t="s">
        <v>17</v>
      </c>
      <c r="K286" s="28"/>
    </row>
    <row r="287" ht="22.5" customHeight="1">
      <c r="A287" s="147">
        <v>46195.0</v>
      </c>
      <c r="B287" s="15">
        <v>46185.0</v>
      </c>
      <c r="C287" s="44">
        <v>43647.0</v>
      </c>
      <c r="D287" s="181" t="s">
        <v>36239</v>
      </c>
      <c r="E287" s="100"/>
      <c r="F287" s="112" t="str">
        <f t="shared" si="3"/>
        <v>NICOLLE DENISSE ARENAS ALBORNOZ </v>
      </c>
      <c r="G287" s="100" t="s">
        <v>36240</v>
      </c>
      <c r="H287" s="190"/>
      <c r="I287" s="27"/>
      <c r="J287" s="189" t="s">
        <v>17</v>
      </c>
      <c r="K287" s="28"/>
    </row>
    <row r="288" ht="22.5" customHeight="1">
      <c r="A288" s="147">
        <v>46195.0</v>
      </c>
      <c r="B288" s="15"/>
      <c r="C288" s="44"/>
      <c r="D288" s="181" t="s">
        <v>36241</v>
      </c>
      <c r="E288" s="100"/>
      <c r="F288" s="112" t="str">
        <f t="shared" si="3"/>
        <v>ALFREDO ANDRÉS ASPEE GÓMEZ </v>
      </c>
      <c r="G288" s="100" t="s">
        <v>36242</v>
      </c>
      <c r="H288" s="190"/>
      <c r="I288" s="27"/>
      <c r="J288" s="191"/>
      <c r="K288" s="28"/>
    </row>
    <row r="289" ht="22.5" customHeight="1">
      <c r="A289" s="147">
        <v>46195.0</v>
      </c>
      <c r="B289" s="15"/>
      <c r="C289" s="46" t="s">
        <v>106</v>
      </c>
      <c r="D289" s="181" t="s">
        <v>36243</v>
      </c>
      <c r="E289" s="100"/>
      <c r="F289" s="112" t="str">
        <f t="shared" si="3"/>
        <v>ALEXIS PATRICIO ARAYA ARRIAGADA </v>
      </c>
      <c r="G289" s="100" t="s">
        <v>36244</v>
      </c>
      <c r="H289" s="190"/>
      <c r="I289" s="27"/>
      <c r="J289" s="189" t="s">
        <v>21</v>
      </c>
      <c r="K289" s="28"/>
    </row>
    <row r="290" ht="22.5" customHeight="1">
      <c r="A290" s="147">
        <v>46195.0</v>
      </c>
      <c r="B290" s="15"/>
      <c r="C290" s="44" t="s">
        <v>422</v>
      </c>
      <c r="D290" s="181" t="s">
        <v>36245</v>
      </c>
      <c r="E290" s="100"/>
      <c r="F290" s="112" t="str">
        <f t="shared" si="3"/>
        <v>ROBERTO SEBASTIÁN DE JESÚS PÉREZ CARRILLO </v>
      </c>
      <c r="G290" s="100" t="s">
        <v>36246</v>
      </c>
      <c r="H290" s="190"/>
      <c r="I290" s="27"/>
      <c r="J290" s="189" t="s">
        <v>21</v>
      </c>
      <c r="K290" s="28"/>
    </row>
    <row r="291" ht="22.5" customHeight="1">
      <c r="A291" s="147">
        <v>46195.0</v>
      </c>
      <c r="B291" s="15">
        <v>46189.0</v>
      </c>
      <c r="C291" s="44">
        <v>43556.0</v>
      </c>
      <c r="D291" s="181" t="s">
        <v>36247</v>
      </c>
      <c r="E291" s="100"/>
      <c r="F291" s="112" t="str">
        <f t="shared" si="3"/>
        <v>NATALIA ANDREA PACHECO DONOSO </v>
      </c>
      <c r="G291" s="100" t="s">
        <v>36248</v>
      </c>
      <c r="H291" s="190"/>
      <c r="I291" s="27"/>
      <c r="J291" s="189" t="s">
        <v>17</v>
      </c>
      <c r="K291" s="28"/>
    </row>
    <row r="292" ht="22.5" customHeight="1">
      <c r="A292" s="147">
        <v>46195.0</v>
      </c>
      <c r="B292" s="15"/>
      <c r="C292" s="44">
        <v>43862.0</v>
      </c>
      <c r="D292" s="181" t="s">
        <v>33813</v>
      </c>
      <c r="E292" s="100"/>
      <c r="F292" s="112" t="str">
        <f t="shared" si="3"/>
        <v>CAROLL NICOLL CUADROS VILLARROEL </v>
      </c>
      <c r="G292" s="100" t="s">
        <v>33814</v>
      </c>
      <c r="H292" s="190"/>
      <c r="I292" s="27"/>
      <c r="J292" s="189" t="s">
        <v>17</v>
      </c>
      <c r="K292" s="28"/>
    </row>
    <row r="293" ht="22.5" customHeight="1">
      <c r="A293" s="147">
        <v>46195.0</v>
      </c>
      <c r="B293" s="15">
        <v>46189.0</v>
      </c>
      <c r="C293" s="44">
        <v>43617.0</v>
      </c>
      <c r="D293" s="181" t="s">
        <v>36249</v>
      </c>
      <c r="E293" s="100"/>
      <c r="F293" s="112" t="str">
        <f t="shared" si="3"/>
        <v>RODRIGO ALEJANDRO MORAGA MEZA </v>
      </c>
      <c r="G293" s="100" t="s">
        <v>36250</v>
      </c>
      <c r="H293" s="190"/>
      <c r="I293" s="27"/>
      <c r="J293" s="189" t="s">
        <v>17</v>
      </c>
      <c r="K293" s="28"/>
    </row>
    <row r="294" ht="22.5" customHeight="1">
      <c r="A294" s="147">
        <v>46195.0</v>
      </c>
      <c r="B294" s="15">
        <v>46190.0</v>
      </c>
      <c r="C294" s="44">
        <v>45292.0</v>
      </c>
      <c r="D294" s="181" t="s">
        <v>36251</v>
      </c>
      <c r="E294" s="100"/>
      <c r="F294" s="112" t="str">
        <f t="shared" si="3"/>
        <v>YENNIFER ELENA BRICEÑO PALLERO </v>
      </c>
      <c r="G294" s="100" t="s">
        <v>36252</v>
      </c>
      <c r="H294" s="190"/>
      <c r="I294" s="27"/>
      <c r="J294" s="189" t="s">
        <v>17</v>
      </c>
      <c r="K294" s="23"/>
    </row>
    <row r="295" ht="22.5" customHeight="1">
      <c r="A295" s="147">
        <v>46195.0</v>
      </c>
      <c r="B295" s="15">
        <v>46189.0</v>
      </c>
      <c r="C295" s="44">
        <v>45108.0</v>
      </c>
      <c r="D295" s="181" t="s">
        <v>36253</v>
      </c>
      <c r="E295" s="100"/>
      <c r="F295" s="112" t="str">
        <f t="shared" si="3"/>
        <v>ADRIÁN ALEXIS OLIVARES RIFFO </v>
      </c>
      <c r="G295" s="100" t="s">
        <v>36254</v>
      </c>
      <c r="H295" s="190"/>
      <c r="I295" s="27"/>
      <c r="J295" s="189" t="s">
        <v>17</v>
      </c>
      <c r="K295" s="28"/>
    </row>
    <row r="296" ht="22.5" customHeight="1">
      <c r="A296" s="147">
        <v>46195.0</v>
      </c>
      <c r="B296" s="15"/>
      <c r="C296" s="44" t="s">
        <v>106</v>
      </c>
      <c r="D296" s="181" t="s">
        <v>36255</v>
      </c>
      <c r="E296" s="100"/>
      <c r="F296" s="112" t="str">
        <f t="shared" si="3"/>
        <v>VÍCTOR DANIEL CARVACHO CONTRERAS </v>
      </c>
      <c r="G296" s="100" t="s">
        <v>36256</v>
      </c>
      <c r="H296" s="190"/>
      <c r="I296" s="27"/>
      <c r="J296" s="189" t="s">
        <v>26</v>
      </c>
      <c r="K296" s="28"/>
    </row>
    <row r="297" ht="22.5" customHeight="1">
      <c r="A297" s="147">
        <v>46195.0</v>
      </c>
      <c r="B297" s="46"/>
      <c r="C297" s="44" t="s">
        <v>106</v>
      </c>
      <c r="D297" s="181" t="s">
        <v>36257</v>
      </c>
      <c r="E297" s="100"/>
      <c r="F297" s="112" t="str">
        <f t="shared" si="3"/>
        <v>SANDRA MARCELA VEAS SOTO </v>
      </c>
      <c r="G297" s="100" t="s">
        <v>36258</v>
      </c>
      <c r="H297" s="190"/>
      <c r="I297" s="27"/>
      <c r="J297" s="189" t="s">
        <v>21</v>
      </c>
      <c r="K297" s="28"/>
    </row>
    <row r="298" ht="22.5" customHeight="1">
      <c r="A298" s="147">
        <v>46195.0</v>
      </c>
      <c r="B298" s="15">
        <v>46192.0</v>
      </c>
      <c r="C298" s="44">
        <v>42552.0</v>
      </c>
      <c r="D298" s="181" t="s">
        <v>36259</v>
      </c>
      <c r="E298" s="100"/>
      <c r="F298" s="112" t="str">
        <f t="shared" si="3"/>
        <v>CHRISTIAN HELMUTH FERNÁNDEZ SEPÚLVEDA </v>
      </c>
      <c r="G298" s="100" t="s">
        <v>36260</v>
      </c>
      <c r="H298" s="190"/>
      <c r="I298" s="27"/>
      <c r="J298" s="189" t="s">
        <v>19</v>
      </c>
      <c r="K298" s="28"/>
    </row>
    <row r="299" ht="22.5" customHeight="1">
      <c r="A299" s="147">
        <v>46195.0</v>
      </c>
      <c r="B299" s="46"/>
      <c r="C299" s="44">
        <v>44958.0</v>
      </c>
      <c r="D299" s="181" t="s">
        <v>36261</v>
      </c>
      <c r="E299" s="100"/>
      <c r="F299" s="112" t="str">
        <f t="shared" si="3"/>
        <v>HÉCTOR GUILLERMO RIFO RIFO </v>
      </c>
      <c r="G299" s="100" t="s">
        <v>36262</v>
      </c>
      <c r="H299" s="190"/>
      <c r="I299" s="27"/>
      <c r="J299" s="189" t="s">
        <v>17</v>
      </c>
      <c r="K299" s="28"/>
    </row>
    <row r="300" ht="22.5" customHeight="1">
      <c r="A300" s="147">
        <v>46195.0</v>
      </c>
      <c r="B300" s="15">
        <v>46192.0</v>
      </c>
      <c r="C300" s="44">
        <v>43739.0</v>
      </c>
      <c r="D300" s="181" t="s">
        <v>36263</v>
      </c>
      <c r="E300" s="100"/>
      <c r="F300" s="112" t="str">
        <f t="shared" si="3"/>
        <v>ROXANA DE LOS ANGELES SEPÚLVEDA ZÚÑIGA </v>
      </c>
      <c r="G300" s="100" t="s">
        <v>36264</v>
      </c>
      <c r="H300" s="190"/>
      <c r="I300" s="27"/>
      <c r="J300" s="189" t="s">
        <v>17</v>
      </c>
      <c r="K300" s="28"/>
    </row>
    <row r="301" ht="22.5" customHeight="1">
      <c r="A301" s="147">
        <v>46195.0</v>
      </c>
      <c r="B301" s="15"/>
      <c r="C301" s="44" t="s">
        <v>232</v>
      </c>
      <c r="D301" s="181" t="s">
        <v>36265</v>
      </c>
      <c r="E301" s="100"/>
      <c r="F301" s="112" t="str">
        <f t="shared" si="3"/>
        <v>HAIM YANIV COHEN MARTINEZ </v>
      </c>
      <c r="G301" s="100" t="s">
        <v>36266</v>
      </c>
      <c r="H301" s="190"/>
      <c r="I301" s="27"/>
      <c r="J301" s="189" t="s">
        <v>26</v>
      </c>
      <c r="K301" s="28"/>
    </row>
    <row r="302" ht="22.5" customHeight="1">
      <c r="A302" s="147">
        <v>46195.0</v>
      </c>
      <c r="B302" s="15"/>
      <c r="C302" s="44" t="s">
        <v>60</v>
      </c>
      <c r="D302" s="181" t="s">
        <v>36267</v>
      </c>
      <c r="E302" s="100"/>
      <c r="F302" s="112" t="str">
        <f t="shared" si="3"/>
        <v>ANDRÉS ALEJANDRO OMAR CORTÉS SYLVA </v>
      </c>
      <c r="G302" s="100" t="s">
        <v>36268</v>
      </c>
      <c r="H302" s="190"/>
      <c r="I302" s="27"/>
      <c r="J302" s="189" t="s">
        <v>21</v>
      </c>
      <c r="K302" s="28"/>
    </row>
    <row r="303" ht="22.5" customHeight="1">
      <c r="A303" s="147">
        <v>46195.0</v>
      </c>
      <c r="B303" s="15">
        <v>46192.0</v>
      </c>
      <c r="C303" s="44">
        <v>45717.0</v>
      </c>
      <c r="D303" s="181" t="s">
        <v>36269</v>
      </c>
      <c r="E303" s="100"/>
      <c r="F303" s="112" t="str">
        <f t="shared" si="3"/>
        <v>KARLA MARINA AVENDAÑO CORTÉS </v>
      </c>
      <c r="G303" s="100" t="s">
        <v>36270</v>
      </c>
      <c r="H303" s="190"/>
      <c r="I303" s="27"/>
      <c r="J303" s="189" t="s">
        <v>17</v>
      </c>
      <c r="K303" s="28"/>
    </row>
    <row r="304" ht="22.5" customHeight="1">
      <c r="A304" s="147">
        <v>46195.0</v>
      </c>
      <c r="B304" s="15"/>
      <c r="C304" s="46" t="s">
        <v>106</v>
      </c>
      <c r="D304" s="181" t="s">
        <v>26471</v>
      </c>
      <c r="E304" s="100"/>
      <c r="F304" s="112" t="str">
        <f t="shared" si="3"/>
        <v>JAVIER IGNACIO SEPÚLVEDA FLORES </v>
      </c>
      <c r="G304" s="100" t="s">
        <v>26472</v>
      </c>
      <c r="H304" s="190"/>
      <c r="I304" s="27"/>
      <c r="J304" s="189" t="s">
        <v>21</v>
      </c>
      <c r="K304" s="28"/>
    </row>
    <row r="305" ht="22.5" customHeight="1">
      <c r="A305" s="147">
        <v>46195.0</v>
      </c>
      <c r="B305" s="15"/>
      <c r="C305" s="46" t="s">
        <v>407</v>
      </c>
      <c r="D305" s="181" t="s">
        <v>36271</v>
      </c>
      <c r="E305" s="100"/>
      <c r="F305" s="112" t="str">
        <f t="shared" si="3"/>
        <v>RAFAEL DEL TRÁNSITO AZÓCAR MARÍN </v>
      </c>
      <c r="G305" s="100" t="s">
        <v>36272</v>
      </c>
      <c r="H305" s="190"/>
      <c r="I305" s="27"/>
      <c r="J305" s="189" t="s">
        <v>26</v>
      </c>
      <c r="K305" s="28"/>
    </row>
    <row r="306" ht="22.5" customHeight="1">
      <c r="A306" s="147">
        <v>46195.0</v>
      </c>
      <c r="B306" s="15" t="s">
        <v>34992</v>
      </c>
      <c r="C306" s="44">
        <v>43709.0</v>
      </c>
      <c r="D306" s="181" t="s">
        <v>36273</v>
      </c>
      <c r="E306" s="100"/>
      <c r="F306" s="112" t="str">
        <f t="shared" si="3"/>
        <v>KARINA VALESCA JAÑA FUENTES </v>
      </c>
      <c r="G306" s="100" t="s">
        <v>36274</v>
      </c>
      <c r="H306" s="190"/>
      <c r="I306" s="27"/>
      <c r="J306" s="191" t="s">
        <v>24</v>
      </c>
      <c r="K306" s="28"/>
    </row>
    <row r="307" ht="22.5" customHeight="1">
      <c r="A307" s="147">
        <v>46195.0</v>
      </c>
      <c r="B307" s="15"/>
      <c r="C307" s="44" t="s">
        <v>122</v>
      </c>
      <c r="D307" s="181" t="s">
        <v>36275</v>
      </c>
      <c r="E307" s="100"/>
      <c r="F307" s="112" t="str">
        <f t="shared" si="3"/>
        <v>JAIME ALBERTO SALAZAR ITURRIAGA </v>
      </c>
      <c r="G307" s="100" t="s">
        <v>36276</v>
      </c>
      <c r="H307" s="190"/>
      <c r="I307" s="27"/>
      <c r="J307" s="191" t="s">
        <v>36</v>
      </c>
      <c r="K307" s="28"/>
    </row>
    <row r="308" ht="22.5" customHeight="1">
      <c r="A308" s="147">
        <v>46196.0</v>
      </c>
      <c r="B308" s="15">
        <v>46184.0</v>
      </c>
      <c r="C308" s="44">
        <v>43678.0</v>
      </c>
      <c r="D308" s="181" t="s">
        <v>36277</v>
      </c>
      <c r="E308" s="100"/>
      <c r="F308" s="112" t="str">
        <f t="shared" si="3"/>
        <v>ROLANDO ALIRO AMÉSTICA JARA </v>
      </c>
      <c r="G308" s="100" t="s">
        <v>36278</v>
      </c>
      <c r="H308" s="190"/>
      <c r="I308" s="27"/>
      <c r="J308" s="189" t="s">
        <v>17</v>
      </c>
      <c r="K308" s="28"/>
    </row>
    <row r="309" ht="22.5" customHeight="1">
      <c r="A309" s="147">
        <v>46196.0</v>
      </c>
      <c r="B309" s="15"/>
      <c r="C309" s="44" t="s">
        <v>106</v>
      </c>
      <c r="D309" s="181" t="s">
        <v>36279</v>
      </c>
      <c r="E309" s="100"/>
      <c r="F309" s="112" t="str">
        <f t="shared" si="3"/>
        <v>MARCELA ANDREA MAGGIOLO JORQUERA </v>
      </c>
      <c r="G309" s="100" t="s">
        <v>36280</v>
      </c>
      <c r="H309" s="190"/>
      <c r="I309" s="27"/>
      <c r="J309" s="189" t="s">
        <v>26</v>
      </c>
      <c r="K309" s="28"/>
    </row>
    <row r="310" ht="22.5" customHeight="1">
      <c r="A310" s="147">
        <v>46196.0</v>
      </c>
      <c r="B310" s="15">
        <v>46183.0</v>
      </c>
      <c r="C310" s="44">
        <v>45200.0</v>
      </c>
      <c r="D310" s="181" t="s">
        <v>36281</v>
      </c>
      <c r="E310" s="100"/>
      <c r="F310" s="112" t="str">
        <f t="shared" si="3"/>
        <v>FERNANDO HORACIO BARRIENTOS GAETE </v>
      </c>
      <c r="G310" s="100" t="s">
        <v>36282</v>
      </c>
      <c r="H310" s="190"/>
      <c r="I310" s="27"/>
      <c r="J310" s="189" t="s">
        <v>17</v>
      </c>
      <c r="K310" s="28"/>
    </row>
    <row r="311" ht="22.5" customHeight="1">
      <c r="A311" s="147">
        <v>46196.0</v>
      </c>
      <c r="B311" s="15">
        <v>46185.0</v>
      </c>
      <c r="C311" s="44">
        <v>43709.0</v>
      </c>
      <c r="D311" s="181" t="s">
        <v>36283</v>
      </c>
      <c r="E311" s="100"/>
      <c r="F311" s="112" t="str">
        <f t="shared" si="3"/>
        <v>CAROL ANDREA SAN MARTÍN LEMUS </v>
      </c>
      <c r="G311" s="100" t="s">
        <v>36284</v>
      </c>
      <c r="H311" s="190"/>
      <c r="I311" s="27"/>
      <c r="J311" s="189" t="s">
        <v>17</v>
      </c>
      <c r="K311" s="28"/>
    </row>
    <row r="312" ht="22.5" customHeight="1">
      <c r="A312" s="147">
        <v>46196.0</v>
      </c>
      <c r="B312" s="15"/>
      <c r="C312" s="44" t="s">
        <v>1312</v>
      </c>
      <c r="D312" s="181" t="s">
        <v>36285</v>
      </c>
      <c r="E312" s="100"/>
      <c r="F312" s="112" t="str">
        <f t="shared" si="3"/>
        <v>JIMENA DEL CARMEN SANDOVAL LUENGO </v>
      </c>
      <c r="G312" s="100" t="s">
        <v>36286</v>
      </c>
      <c r="H312" s="190"/>
      <c r="I312" s="27"/>
      <c r="J312" s="189" t="s">
        <v>26</v>
      </c>
      <c r="K312" s="28"/>
    </row>
    <row r="313" ht="22.5" customHeight="1">
      <c r="A313" s="147">
        <v>46197.0</v>
      </c>
      <c r="B313" s="15"/>
      <c r="C313" s="46" t="s">
        <v>106</v>
      </c>
      <c r="D313" s="181" t="s">
        <v>36287</v>
      </c>
      <c r="E313" s="100"/>
      <c r="F313" s="112" t="str">
        <f t="shared" si="3"/>
        <v>DANIELA LIDIA ITURRIETA SCHIVO </v>
      </c>
      <c r="G313" s="100" t="s">
        <v>36288</v>
      </c>
      <c r="H313" s="190"/>
      <c r="I313" s="27"/>
      <c r="J313" s="189" t="s">
        <v>26</v>
      </c>
      <c r="K313" s="28"/>
    </row>
    <row r="314" ht="22.5" customHeight="1">
      <c r="A314" s="147">
        <v>46197.0</v>
      </c>
      <c r="B314" s="15"/>
      <c r="C314" s="44" t="s">
        <v>546</v>
      </c>
      <c r="D314" s="181" t="s">
        <v>36289</v>
      </c>
      <c r="E314" s="100"/>
      <c r="F314" s="112" t="str">
        <f t="shared" si="3"/>
        <v>LUIS MARCELO CANALES CONTRERAS </v>
      </c>
      <c r="G314" s="100" t="s">
        <v>36290</v>
      </c>
      <c r="H314" s="190"/>
      <c r="I314" s="27"/>
      <c r="J314" s="189" t="s">
        <v>26</v>
      </c>
      <c r="K314" s="28"/>
    </row>
    <row r="315" ht="22.5" customHeight="1">
      <c r="A315" s="147">
        <v>46197.0</v>
      </c>
      <c r="B315" s="15">
        <v>46192.0</v>
      </c>
      <c r="C315" s="44">
        <v>43770.0</v>
      </c>
      <c r="D315" s="181" t="s">
        <v>36291</v>
      </c>
      <c r="E315" s="100"/>
      <c r="F315" s="112" t="str">
        <f t="shared" si="3"/>
        <v>CLAUDIA ANGELINA MIANGOLARRA VÁSQUEZ </v>
      </c>
      <c r="G315" s="100" t="s">
        <v>36292</v>
      </c>
      <c r="H315" s="190"/>
      <c r="I315" s="27"/>
      <c r="J315" s="189" t="s">
        <v>19</v>
      </c>
      <c r="K315" s="28"/>
    </row>
    <row r="316" ht="22.5" customHeight="1">
      <c r="A316" s="147">
        <v>46197.0</v>
      </c>
      <c r="B316" s="15"/>
      <c r="C316" s="44" t="s">
        <v>106</v>
      </c>
      <c r="D316" s="181" t="s">
        <v>36293</v>
      </c>
      <c r="E316" s="100"/>
      <c r="F316" s="112" t="str">
        <f t="shared" si="3"/>
        <v>FRANCISCO IGNACIO CONCHA MUÑOZ </v>
      </c>
      <c r="G316" s="100" t="s">
        <v>36294</v>
      </c>
      <c r="H316" s="190"/>
      <c r="I316" s="27"/>
      <c r="J316" s="189" t="s">
        <v>26</v>
      </c>
      <c r="K316" s="28"/>
    </row>
    <row r="317" ht="22.5" customHeight="1">
      <c r="A317" s="147">
        <v>46198.0</v>
      </c>
      <c r="B317" s="15"/>
      <c r="C317" s="44"/>
      <c r="D317" s="181" t="s">
        <v>31103</v>
      </c>
      <c r="E317" s="100"/>
      <c r="F317" s="112" t="str">
        <f t="shared" si="3"/>
        <v>LUIS ARMANDO ARRIAGADA VIDAL </v>
      </c>
      <c r="G317" s="100" t="s">
        <v>31104</v>
      </c>
      <c r="H317" s="190"/>
      <c r="I317" s="27"/>
      <c r="J317" s="191" t="s">
        <v>17</v>
      </c>
      <c r="K317" s="28"/>
    </row>
    <row r="318" ht="22.5" customHeight="1">
      <c r="A318" s="147">
        <v>46198.0</v>
      </c>
      <c r="B318" s="15" t="s">
        <v>34992</v>
      </c>
      <c r="C318" s="44">
        <v>43770.0</v>
      </c>
      <c r="D318" s="181" t="s">
        <v>36295</v>
      </c>
      <c r="E318" s="100"/>
      <c r="F318" s="112" t="str">
        <f t="shared" si="3"/>
        <v>PABLO IGNACIO MARTIN SAINT-LAURENCE </v>
      </c>
      <c r="G318" s="100" t="s">
        <v>7026</v>
      </c>
      <c r="H318" s="190"/>
      <c r="I318" s="27"/>
      <c r="J318" s="191" t="s">
        <v>24</v>
      </c>
      <c r="K318" s="28"/>
    </row>
    <row r="319" ht="22.5" customHeight="1">
      <c r="A319" s="147">
        <v>46198.0</v>
      </c>
      <c r="B319" s="15"/>
      <c r="C319" s="44" t="s">
        <v>1337</v>
      </c>
      <c r="D319" s="181" t="s">
        <v>36296</v>
      </c>
      <c r="E319" s="100"/>
      <c r="F319" s="112" t="str">
        <f t="shared" si="3"/>
        <v>HERIBERTO RAMÓN QUINTEROS PIÑA </v>
      </c>
      <c r="G319" s="100" t="s">
        <v>36297</v>
      </c>
      <c r="H319" s="190"/>
      <c r="I319" s="27"/>
      <c r="J319" s="189" t="s">
        <v>26</v>
      </c>
      <c r="K319" s="28"/>
    </row>
    <row r="320" ht="22.5" customHeight="1">
      <c r="A320" s="147">
        <v>46198.0</v>
      </c>
      <c r="B320" s="15">
        <v>46192.0</v>
      </c>
      <c r="C320" s="44">
        <v>45261.0</v>
      </c>
      <c r="D320" s="181" t="s">
        <v>36298</v>
      </c>
      <c r="E320" s="100"/>
      <c r="F320" s="112" t="str">
        <f t="shared" si="3"/>
        <v>RICARDO MAURICIO BARRAZA BÓRQUEZ </v>
      </c>
      <c r="G320" s="100" t="s">
        <v>36299</v>
      </c>
      <c r="H320" s="190"/>
      <c r="I320" s="27"/>
      <c r="J320" s="189" t="s">
        <v>17</v>
      </c>
      <c r="K320" s="28"/>
    </row>
    <row r="321" ht="22.5" customHeight="1">
      <c r="A321" s="147">
        <v>46198.0</v>
      </c>
      <c r="B321" s="15" t="s">
        <v>34992</v>
      </c>
      <c r="C321" s="44">
        <v>43405.0</v>
      </c>
      <c r="D321" s="181" t="s">
        <v>36300</v>
      </c>
      <c r="E321" s="100"/>
      <c r="F321" s="112" t="str">
        <f t="shared" si="3"/>
        <v>ANTONIO PATRICIO VERA SÁEZ </v>
      </c>
      <c r="G321" s="100" t="s">
        <v>12984</v>
      </c>
      <c r="H321" s="190"/>
      <c r="I321" s="27"/>
      <c r="J321" s="191" t="s">
        <v>24</v>
      </c>
      <c r="K321" s="28"/>
    </row>
    <row r="322" ht="22.5" customHeight="1">
      <c r="A322" s="147">
        <v>46199.0</v>
      </c>
      <c r="B322" s="15">
        <v>46182.0</v>
      </c>
      <c r="C322" s="44">
        <v>43647.0</v>
      </c>
      <c r="D322" s="181" t="s">
        <v>36301</v>
      </c>
      <c r="E322" s="100"/>
      <c r="F322" s="112" t="str">
        <f t="shared" si="3"/>
        <v>JUAN CARLOS HENRÍQUEZ PASQUET </v>
      </c>
      <c r="G322" s="100" t="s">
        <v>36302</v>
      </c>
      <c r="H322" s="190"/>
      <c r="I322" s="27"/>
      <c r="J322" s="189" t="s">
        <v>17</v>
      </c>
      <c r="K322" s="28"/>
    </row>
    <row r="323" ht="22.5" customHeight="1">
      <c r="A323" s="147">
        <v>46199.0</v>
      </c>
      <c r="B323" s="15">
        <v>46182.0</v>
      </c>
      <c r="C323" s="44">
        <v>45139.0</v>
      </c>
      <c r="D323" s="181" t="s">
        <v>36303</v>
      </c>
      <c r="E323" s="100"/>
      <c r="F323" s="112" t="str">
        <f t="shared" si="3"/>
        <v>ERIC MAURICIO RAMIREZ VARAS </v>
      </c>
      <c r="G323" s="100" t="s">
        <v>36304</v>
      </c>
      <c r="H323" s="190"/>
      <c r="I323" s="27"/>
      <c r="J323" s="189" t="s">
        <v>17</v>
      </c>
      <c r="K323" s="28"/>
    </row>
    <row r="324" ht="22.5" customHeight="1">
      <c r="A324" s="147">
        <v>46199.0</v>
      </c>
      <c r="B324" s="15">
        <v>46183.0</v>
      </c>
      <c r="C324" s="44">
        <v>45627.0</v>
      </c>
      <c r="D324" s="181" t="s">
        <v>36305</v>
      </c>
      <c r="E324" s="100"/>
      <c r="F324" s="112" t="str">
        <f t="shared" si="3"/>
        <v>CAROLINA DIANA SAN MARTÍN MORENO </v>
      </c>
      <c r="G324" s="100" t="s">
        <v>36306</v>
      </c>
      <c r="H324" s="190"/>
      <c r="I324" s="27"/>
      <c r="J324" s="189" t="s">
        <v>19</v>
      </c>
      <c r="K324" s="28"/>
    </row>
    <row r="325" ht="22.5" customHeight="1">
      <c r="A325" s="147">
        <v>46199.0</v>
      </c>
      <c r="B325" s="46"/>
      <c r="C325" s="44" t="s">
        <v>24687</v>
      </c>
      <c r="D325" s="181" t="s">
        <v>36307</v>
      </c>
      <c r="E325" s="100"/>
      <c r="F325" s="112" t="str">
        <f t="shared" si="3"/>
        <v>CLAUDIA THORSOE OSIADACZ </v>
      </c>
      <c r="G325" s="100" t="s">
        <v>36308</v>
      </c>
      <c r="H325" s="190"/>
      <c r="I325" s="27"/>
      <c r="J325" s="189" t="s">
        <v>26</v>
      </c>
      <c r="K325" s="28"/>
    </row>
    <row r="326" ht="22.5" customHeight="1">
      <c r="A326" s="147">
        <v>46199.0</v>
      </c>
      <c r="B326" s="46"/>
      <c r="C326" s="44">
        <v>45474.0</v>
      </c>
      <c r="D326" s="181" t="s">
        <v>36309</v>
      </c>
      <c r="E326" s="100"/>
      <c r="F326" s="112" t="str">
        <f t="shared" si="3"/>
        <v>HERNAN VICENTE ORTEGA ALIAGA </v>
      </c>
      <c r="G326" s="100" t="s">
        <v>20263</v>
      </c>
      <c r="H326" s="190"/>
      <c r="I326" s="27"/>
      <c r="J326" s="189" t="s">
        <v>21</v>
      </c>
      <c r="K326" s="28"/>
    </row>
    <row r="327" ht="22.5" customHeight="1">
      <c r="A327" s="147">
        <v>46199.0</v>
      </c>
      <c r="B327" s="15">
        <v>46184.0</v>
      </c>
      <c r="C327" s="44">
        <v>45536.0</v>
      </c>
      <c r="D327" s="181" t="s">
        <v>36310</v>
      </c>
      <c r="E327" s="100"/>
      <c r="F327" s="112" t="str">
        <f t="shared" si="3"/>
        <v>CARLOS ALEX CAMPOS PULGAR </v>
      </c>
      <c r="G327" s="100" t="s">
        <v>36311</v>
      </c>
      <c r="H327" s="190"/>
      <c r="I327" s="27"/>
      <c r="J327" s="189" t="s">
        <v>17</v>
      </c>
      <c r="K327" s="28"/>
    </row>
    <row r="328" ht="22.5" customHeight="1">
      <c r="A328" s="147">
        <v>46199.0</v>
      </c>
      <c r="B328" s="15"/>
      <c r="C328" s="44" t="s">
        <v>122</v>
      </c>
      <c r="D328" s="181" t="s">
        <v>36312</v>
      </c>
      <c r="E328" s="100"/>
      <c r="F328" s="112" t="str">
        <f t="shared" si="3"/>
        <v>PEDRO MARCIAL GORDILLO CASAGRANDE </v>
      </c>
      <c r="G328" s="100" t="s">
        <v>36313</v>
      </c>
      <c r="H328" s="190"/>
      <c r="I328" s="27"/>
      <c r="J328" s="189" t="s">
        <v>26</v>
      </c>
      <c r="K328" s="28"/>
    </row>
    <row r="329" ht="22.5" customHeight="1">
      <c r="A329" s="147">
        <v>46199.0</v>
      </c>
      <c r="B329" s="15"/>
      <c r="C329" s="44" t="s">
        <v>2502</v>
      </c>
      <c r="D329" s="181" t="s">
        <v>36314</v>
      </c>
      <c r="E329" s="100"/>
      <c r="F329" s="112" t="str">
        <f t="shared" si="3"/>
        <v>CAROLINA DEL CARMEN GÓMEZ BASCUÑÁN </v>
      </c>
      <c r="G329" s="100" t="s">
        <v>36315</v>
      </c>
      <c r="H329" s="190"/>
      <c r="I329" s="27"/>
      <c r="J329" s="189" t="s">
        <v>26</v>
      </c>
      <c r="K329" s="28"/>
    </row>
    <row r="330" ht="22.5" customHeight="1">
      <c r="A330" s="147">
        <v>46199.0</v>
      </c>
      <c r="B330" s="15"/>
      <c r="C330" s="44" t="s">
        <v>106</v>
      </c>
      <c r="D330" s="181" t="s">
        <v>36316</v>
      </c>
      <c r="E330" s="100"/>
      <c r="F330" s="112" t="str">
        <f t="shared" si="3"/>
        <v>IRIS TERESITA DEL CARMEN BARRAZA MARÍN </v>
      </c>
      <c r="G330" s="100" t="s">
        <v>36317</v>
      </c>
      <c r="H330" s="190"/>
      <c r="I330" s="27"/>
      <c r="J330" s="189" t="s">
        <v>26</v>
      </c>
      <c r="K330" s="28"/>
    </row>
    <row r="331" ht="22.5" customHeight="1">
      <c r="A331" s="147">
        <v>46199.0</v>
      </c>
      <c r="B331" s="15"/>
      <c r="C331" s="44">
        <v>43586.0</v>
      </c>
      <c r="D331" s="181" t="s">
        <v>36318</v>
      </c>
      <c r="E331" s="100"/>
      <c r="F331" s="112" t="str">
        <f t="shared" si="3"/>
        <v>DIEGO MAURO PALMA RUBIO </v>
      </c>
      <c r="G331" s="100" t="s">
        <v>36319</v>
      </c>
      <c r="H331" s="190"/>
      <c r="I331" s="27"/>
      <c r="J331" s="189" t="s">
        <v>17</v>
      </c>
      <c r="K331" s="28"/>
    </row>
    <row r="332" ht="22.5" customHeight="1">
      <c r="A332" s="147">
        <v>46199.0</v>
      </c>
      <c r="B332" s="46"/>
      <c r="C332" s="44">
        <v>43739.0</v>
      </c>
      <c r="D332" s="181" t="s">
        <v>36320</v>
      </c>
      <c r="E332" s="100"/>
      <c r="F332" s="112" t="str">
        <f t="shared" si="3"/>
        <v>CAMILA ANDREA GUTIÉRREZ GUAJARDO </v>
      </c>
      <c r="G332" s="100" t="s">
        <v>19900</v>
      </c>
      <c r="H332" s="190"/>
      <c r="I332" s="27"/>
      <c r="J332" s="189" t="s">
        <v>17</v>
      </c>
      <c r="K332" s="28"/>
    </row>
    <row r="333" ht="22.5" customHeight="1">
      <c r="A333" s="147">
        <v>46199.0</v>
      </c>
      <c r="B333" s="15">
        <v>46192.0</v>
      </c>
      <c r="C333" s="44">
        <v>43862.0</v>
      </c>
      <c r="D333" s="181" t="s">
        <v>36321</v>
      </c>
      <c r="E333" s="100"/>
      <c r="F333" s="112" t="str">
        <f t="shared" si="3"/>
        <v>DIEGO ALBERTO VÁSQUEZ LEIVA </v>
      </c>
      <c r="G333" s="100" t="s">
        <v>36322</v>
      </c>
      <c r="H333" s="190"/>
      <c r="I333" s="27"/>
      <c r="J333" s="189" t="s">
        <v>17</v>
      </c>
      <c r="K333" s="28"/>
    </row>
    <row r="334" ht="22.5" customHeight="1">
      <c r="A334" s="147">
        <v>46199.0</v>
      </c>
      <c r="B334" s="15"/>
      <c r="C334" s="44" t="s">
        <v>228</v>
      </c>
      <c r="D334" s="181" t="s">
        <v>36323</v>
      </c>
      <c r="E334" s="100"/>
      <c r="F334" s="112" t="str">
        <f t="shared" si="3"/>
        <v>ARMANDO OMAR ARRIAGADA BRAVO </v>
      </c>
      <c r="G334" s="100" t="s">
        <v>36324</v>
      </c>
      <c r="H334" s="190"/>
      <c r="I334" s="27"/>
      <c r="J334" s="189" t="s">
        <v>21</v>
      </c>
      <c r="K334" s="28"/>
    </row>
    <row r="335" ht="22.5" customHeight="1">
      <c r="A335" s="147">
        <v>46199.0</v>
      </c>
      <c r="B335" s="15"/>
      <c r="C335" s="44" t="s">
        <v>232</v>
      </c>
      <c r="D335" s="181" t="s">
        <v>36325</v>
      </c>
      <c r="E335" s="100"/>
      <c r="F335" s="112" t="str">
        <f t="shared" si="3"/>
        <v>DANIELA ANDREA MORENO ARAVENA </v>
      </c>
      <c r="G335" s="100" t="s">
        <v>36326</v>
      </c>
      <c r="H335" s="190"/>
      <c r="I335" s="27"/>
      <c r="J335" s="191" t="s">
        <v>36</v>
      </c>
      <c r="K335" s="28"/>
    </row>
    <row r="336" ht="22.5" customHeight="1">
      <c r="A336" s="147">
        <v>46199.0</v>
      </c>
      <c r="B336" s="15" t="s">
        <v>34992</v>
      </c>
      <c r="C336" s="44">
        <v>38292.0</v>
      </c>
      <c r="D336" s="181" t="s">
        <v>36327</v>
      </c>
      <c r="E336" s="100"/>
      <c r="F336" s="112" t="str">
        <f t="shared" si="3"/>
        <v>PATRICIA EUGENIA MUÑOZ CASTRO </v>
      </c>
      <c r="G336" s="100" t="s">
        <v>36328</v>
      </c>
      <c r="H336" s="190"/>
      <c r="I336" s="27"/>
      <c r="J336" s="191" t="s">
        <v>24</v>
      </c>
      <c r="K336" s="28"/>
    </row>
    <row r="337" ht="22.5" customHeight="1">
      <c r="A337" s="147">
        <v>46203.0</v>
      </c>
      <c r="B337" s="15">
        <v>46189.0</v>
      </c>
      <c r="C337" s="44">
        <v>44713.0</v>
      </c>
      <c r="D337" s="181" t="s">
        <v>36329</v>
      </c>
      <c r="E337" s="100"/>
      <c r="F337" s="112" t="str">
        <f t="shared" si="3"/>
        <v>RIBALDO RENÉ NANJARI VALENZUELA </v>
      </c>
      <c r="G337" s="100" t="s">
        <v>36330</v>
      </c>
      <c r="H337" s="190"/>
      <c r="I337" s="27"/>
      <c r="J337" s="189" t="s">
        <v>17</v>
      </c>
      <c r="K337" s="28"/>
    </row>
    <row r="338" ht="22.5" customHeight="1">
      <c r="A338" s="147">
        <v>46203.0</v>
      </c>
      <c r="B338" s="15"/>
      <c r="C338" s="44"/>
      <c r="D338" s="181" t="s">
        <v>36331</v>
      </c>
      <c r="E338" s="100"/>
      <c r="F338" s="112" t="str">
        <f t="shared" si="3"/>
        <v>GERARDO SANTIAGO NÚÑEZ OYARZO </v>
      </c>
      <c r="G338" s="100" t="s">
        <v>36332</v>
      </c>
      <c r="H338" s="190"/>
      <c r="I338" s="27"/>
      <c r="J338" s="189" t="s">
        <v>17</v>
      </c>
      <c r="K338" s="28"/>
    </row>
    <row r="339" ht="22.5" customHeight="1">
      <c r="A339" s="147">
        <v>46203.0</v>
      </c>
      <c r="B339" s="15">
        <v>46189.0</v>
      </c>
      <c r="C339" s="44">
        <v>45839.0</v>
      </c>
      <c r="D339" s="181" t="s">
        <v>36333</v>
      </c>
      <c r="E339" s="100"/>
      <c r="F339" s="112" t="str">
        <f t="shared" si="3"/>
        <v>RAÚL ALEXIS SANHUEZA SALAS </v>
      </c>
      <c r="G339" s="100" t="s">
        <v>36334</v>
      </c>
      <c r="H339" s="190"/>
      <c r="I339" s="27"/>
      <c r="J339" s="189" t="s">
        <v>17</v>
      </c>
      <c r="K339" s="28"/>
    </row>
    <row r="340" ht="22.5" customHeight="1">
      <c r="A340" s="147">
        <v>46203.0</v>
      </c>
      <c r="B340" s="15"/>
      <c r="C340" s="46" t="s">
        <v>794</v>
      </c>
      <c r="D340" s="181" t="s">
        <v>36335</v>
      </c>
      <c r="E340" s="100"/>
      <c r="F340" s="112" t="str">
        <f t="shared" si="3"/>
        <v>LEONARDO ANDRÉS KLEIN CEA </v>
      </c>
      <c r="G340" s="100" t="s">
        <v>36336</v>
      </c>
      <c r="H340" s="190"/>
      <c r="I340" s="27"/>
      <c r="J340" s="189" t="s">
        <v>21</v>
      </c>
      <c r="K340" s="28"/>
    </row>
  </sheetData>
  <customSheetViews>
    <customSheetView guid="{298F46CB-59F2-4A49-80F0-66B5262D267F}" filter="1" showAutoFilter="1">
      <autoFilter ref="$A$2:$K$340">
        <filterColumn colId="9">
          <filters>
            <filter val="SUBIDA A CONASET"/>
            <filter val="CAMBIO DE DOMICIL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  <filterColumn colId="7">
          <filters>
            <filter val="PLACILLA"/>
          </filters>
        </filterColumn>
        <sortState ref="A2:K340">
          <sortCondition ref="A2:A340"/>
        </sortState>
      </autoFilter>
      <extLst>
        <ext uri="GoogleSheetsCustomDataVersion1">
          <go:sheetsCustomData xmlns:go="http://customooxmlschemas.google.com/" filterViewId="1012034355"/>
        </ext>
      </extLst>
    </customSheetView>
    <customSheetView guid="{D6BF2938-BB87-4C39-9A19-85854C8C0926}" filter="1" showAutoFilter="1">
      <autoFilter ref="$A$2:$K$340">
        <filterColumn colId="8">
          <filters blank="1"/>
        </filterColumn>
        <filterColumn colId="0">
          <filters>
            <filter val="25/6/2026"/>
            <filter val="26/6/2026"/>
            <filter val="19/6/2026"/>
            <filter val="23/6/2026"/>
            <filter val="22/6/2026"/>
            <filter val="24/6/2026"/>
            <filter val="30/6/2026"/>
          </filters>
        </filterColumn>
        <filterColumn colId="7">
          <filters>
            <filter val="PLACILLA"/>
          </filters>
        </filterColumn>
      </autoFilter>
      <extLst>
        <ext uri="GoogleSheetsCustomDataVersion1">
          <go:sheetsCustomData xmlns:go="http://customooxmlschemas.google.com/" filterViewId="1082165868"/>
        </ext>
      </extLst>
    </customSheetView>
    <customSheetView guid="{5ED32115-CDE8-4C39-A27B-4344230D96A6}" filter="1" showAutoFilter="1">
      <autoFilter ref="$A$2:$K$340">
        <filterColumn colId="9">
          <filters>
            <filter val="SE ENCUENTRA EN ARCHIVOS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35125038"/>
        </ext>
      </extLst>
    </customSheetView>
    <customSheetView guid="{8AFB4DE4-19C0-46F6-98D8-08ED6A808B83}" filter="1" showAutoFilter="1">
      <autoFilter ref="$A$2:$K$340">
        <filterColumn colId="9">
          <filters>
            <filter val="CAMBIO DE DOMICILIO"/>
            <filter val="CAMBIO DE DOMICILIO SOLICITADO"/>
          </filters>
        </filterColumn>
        <filterColumn colId="7">
          <filters>
            <filter val="PLACILLA"/>
          </filters>
        </filterColumn>
        <filterColumn colId="10">
          <filters blank="1">
            <filter val="ESPERA EXAMEN"/>
            <filter val="DENEGADO"/>
          </filters>
        </filterColumn>
      </autoFilter>
      <extLst>
        <ext uri="GoogleSheetsCustomDataVersion1">
          <go:sheetsCustomData xmlns:go="http://customooxmlschemas.google.com/" filterViewId="1638098742"/>
        </ext>
      </extLst>
    </customSheetView>
    <customSheetView guid="{D0E91970-CB37-419B-8E43-D3ACC48C7E58}" filter="1" showAutoFilter="1">
      <autoFilter ref="$A$2:$K$340">
        <filterColumn colId="9">
          <filters>
            <filter val="CAMBIO DE DOMICILIO"/>
          </filters>
        </filterColumn>
        <filterColumn colId="2">
          <colorFilter dxfId="23"/>
        </filterColumn>
        <sortState ref="A2:K340">
          <sortCondition ref="A2:A340"/>
          <sortCondition ref="C2:C340"/>
          <sortCondition ref="J2:J340"/>
        </sortState>
      </autoFilter>
      <extLst>
        <ext uri="GoogleSheetsCustomDataVersion1">
          <go:sheetsCustomData xmlns:go="http://customooxmlschemas.google.com/" filterViewId="1701354861"/>
        </ext>
      </extLst>
    </customSheetView>
    <customSheetView guid="{B0988BEA-134D-4316-8FDF-EAA5BDCE070E}" filter="1" showAutoFilter="1">
      <autoFilter ref="$A$2:$K$340">
        <filterColumn colId="9">
          <filters/>
        </filterColumn>
      </autoFilter>
      <extLst>
        <ext uri="GoogleSheetsCustomDataVersion1">
          <go:sheetsCustomData xmlns:go="http://customooxmlschemas.google.com/" filterViewId="1789128006"/>
        </ext>
      </extLst>
    </customSheetView>
    <customSheetView guid="{2BC0CBFF-4969-47F5-962B-EAA5F27EE862}" filter="1" showAutoFilter="1">
      <autoFilter ref="$A$2:$K$340">
        <filterColumn colId="1">
          <filters>
            <filter val="busq. pendiente"/>
            <filter val="18/6"/>
          </filters>
        </filterColumn>
        <filterColumn colId="9">
          <filters>
            <filter val="SUBIDA A CONASET"/>
            <filter val="SUBIDA CON F8"/>
          </filters>
        </filterColumn>
      </autoFilter>
      <extLst>
        <ext uri="GoogleSheetsCustomDataVersion1">
          <go:sheetsCustomData xmlns:go="http://customooxmlschemas.google.com/" filterViewId="2069851029"/>
        </ext>
      </extLst>
    </customSheetView>
    <customSheetView guid="{4D015772-8E07-4206-A8D1-95D9EFE3B637}" filter="1" showAutoFilter="1">
      <autoFilter ref="$A$2:$K$340"/>
      <extLst>
        <ext uri="GoogleSheetsCustomDataVersion1">
          <go:sheetsCustomData xmlns:go="http://customooxmlschemas.google.com/" filterViewId="264330003"/>
        </ext>
      </extLst>
    </customSheetView>
    <customSheetView guid="{EF627CD4-2412-4153-974D-8DE81508009A}" filter="1" showAutoFilter="1">
      <autoFilter ref="$A$2:$K$340">
        <filterColumn colId="9">
          <filters>
            <filter val="SE ENCUENTRA EN ARCHIVOS"/>
          </filters>
        </filterColumn>
        <sortState ref="A2:K340">
          <sortCondition ref="J2:J340"/>
          <sortCondition ref="A2:A340"/>
        </sortState>
      </autoFilter>
      <extLst>
        <ext uri="GoogleSheetsCustomDataVersion1">
          <go:sheetsCustomData xmlns:go="http://customooxmlschemas.google.com/" filterViewId="888735890"/>
        </ext>
      </extLst>
    </customSheetView>
    <customSheetView guid="{AFC13CFB-99DB-45F4-9BE9-BCC5934A7474}" filter="1" showAutoFilter="1">
      <autoFilter ref="$A$2:$K$340">
        <filterColumn colId="0">
          <filters>
            <filter val="19/6/2026"/>
          </filters>
        </filterColumn>
        <sortState ref="A2:K340">
          <sortCondition ref="F2:F340"/>
          <sortCondition ref="A2:A340"/>
        </sortState>
      </autoFilter>
      <extLst>
        <ext uri="GoogleSheetsCustomDataVersion1">
          <go:sheetsCustomData xmlns:go="http://customooxmlschemas.google.com/" filterViewId="900891488"/>
        </ext>
      </extLst>
    </customSheetView>
  </customSheetViews>
  <mergeCells count="1">
    <mergeCell ref="F1:G1"/>
  </mergeCells>
  <conditionalFormatting sqref="A286:K340">
    <cfRule type="expression" dxfId="24" priority="1">
      <formula>$J286="1° LICENCIA"</formula>
    </cfRule>
  </conditionalFormatting>
  <conditionalFormatting sqref="B124 A286:K340">
    <cfRule type="expression" dxfId="5" priority="2">
      <formula>$J124="1° LICENCIA"</formula>
    </cfRule>
  </conditionalFormatting>
  <conditionalFormatting sqref="B124 A286:K340">
    <cfRule type="expression" dxfId="10" priority="3">
      <formula>$J124="SE ENCUENTRA EN OF.43"</formula>
    </cfRule>
  </conditionalFormatting>
  <conditionalFormatting sqref="B124 A286:K340">
    <cfRule type="expression" dxfId="14" priority="4">
      <formula>$J124="CREAR OFICIO "</formula>
    </cfRule>
  </conditionalFormatting>
  <conditionalFormatting sqref="A3:K340">
    <cfRule type="expression" dxfId="6" priority="5">
      <formula>$J3="SUBIDA A CONASET"</formula>
    </cfRule>
  </conditionalFormatting>
  <conditionalFormatting sqref="A3:K340">
    <cfRule type="expression" dxfId="7" priority="6">
      <formula>$J3="SUBIDA CON F8"</formula>
    </cfRule>
  </conditionalFormatting>
  <conditionalFormatting sqref="A3:K340">
    <cfRule type="expression" dxfId="8" priority="7">
      <formula>$J3="CAMBIO DOM. SUBIDO A CONASET"</formula>
    </cfRule>
  </conditionalFormatting>
  <conditionalFormatting sqref="A3:K340">
    <cfRule type="expression" dxfId="21" priority="8">
      <formula>$J3="CAMBIO DOM. SUBIDO CON CORREO"</formula>
    </cfRule>
  </conditionalFormatting>
  <conditionalFormatting sqref="A3:K340">
    <cfRule type="expression" dxfId="15" priority="9">
      <formula>$J3="SUBIDA CON OFICIO"</formula>
    </cfRule>
  </conditionalFormatting>
  <conditionalFormatting sqref="A3:K340">
    <cfRule type="expression" dxfId="9" priority="10">
      <formula>$J3="SE ENCUENTRA EN ARCHIVOS"</formula>
    </cfRule>
  </conditionalFormatting>
  <conditionalFormatting sqref="A3:K340">
    <cfRule type="expression" dxfId="10" priority="11">
      <formula>$J3="SE ENCUENTRA EN OF. 43"</formula>
    </cfRule>
  </conditionalFormatting>
  <conditionalFormatting sqref="A3:K340">
    <cfRule type="expression" dxfId="11" priority="12">
      <formula>$J3="CAMBIO DE DOMICILIO SOLICITADO"</formula>
    </cfRule>
  </conditionalFormatting>
  <conditionalFormatting sqref="A3:K340">
    <cfRule type="expression" dxfId="12" priority="13">
      <formula>$J3="CAMBIO DE DOMICILIO"</formula>
    </cfRule>
  </conditionalFormatting>
  <conditionalFormatting sqref="A3:K340">
    <cfRule type="expression" dxfId="13" priority="14">
      <formula>$J3="NO EXISTE CARPETA"</formula>
    </cfRule>
  </conditionalFormatting>
  <conditionalFormatting sqref="A3:K340">
    <cfRule type="expression" dxfId="17" priority="15">
      <formula>$J3="CREAR OFICIO"</formula>
    </cfRule>
  </conditionalFormatting>
  <dataValidations>
    <dataValidation type="list" allowBlank="1" sqref="H3:H340">
      <formula1>"PLACILLA,AV. ARGENTINA,MERC. PUERTO"</formula1>
    </dataValidation>
    <dataValidation type="list" allowBlank="1" sqref="I3:I340">
      <formula1>"ALERTADA,REVISAR"</formula1>
    </dataValidation>
    <dataValidation type="custom" allowBlank="1" showDropDown="1" sqref="A3:A340 C3:C340">
      <formula1>OR(NOT(ISERROR(DATEVALUE(A3))), AND(ISNUMBER(A3), LEFT(CELL("format", A3))="D"))</formula1>
    </dataValidation>
    <dataValidation type="list" allowBlank="1" sqref="J3:J340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340"/>
    <dataValidation type="list" allowBlank="1" sqref="K3:K340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7.13"/>
    <col customWidth="1" min="3" max="3" width="21.63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6.38"/>
    <col customWidth="1" min="11" max="11" width="25.5"/>
  </cols>
  <sheetData>
    <row r="1">
      <c r="A1" s="30"/>
      <c r="B1" s="1"/>
      <c r="C1" s="6"/>
      <c r="D1" s="31"/>
      <c r="E1" s="32"/>
      <c r="F1" s="47" t="s">
        <v>39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147">
        <v>46174.0</v>
      </c>
      <c r="B3" s="15"/>
      <c r="C3" s="46" t="s">
        <v>122</v>
      </c>
      <c r="D3" s="181" t="s">
        <v>36337</v>
      </c>
      <c r="E3" s="100" t="s">
        <v>36338</v>
      </c>
      <c r="F3" s="112" t="str">
        <f t="shared" ref="F3:F74" si="1">UPPER(D3&amp;" "&amp;E3)</f>
        <v>LIESBETH ZAIRA LEVIS SOTO</v>
      </c>
      <c r="G3" s="100" t="s">
        <v>36339</v>
      </c>
      <c r="H3" s="39" t="s">
        <v>40</v>
      </c>
      <c r="I3" s="27"/>
      <c r="J3" s="189" t="s">
        <v>21</v>
      </c>
      <c r="K3" s="23" t="s">
        <v>15</v>
      </c>
    </row>
    <row r="4" ht="22.5" customHeight="1">
      <c r="A4" s="147">
        <v>46175.0</v>
      </c>
      <c r="B4" s="15">
        <v>46176.0</v>
      </c>
      <c r="C4" s="44">
        <v>44470.0</v>
      </c>
      <c r="D4" s="181" t="s">
        <v>5077</v>
      </c>
      <c r="E4" s="100" t="s">
        <v>36340</v>
      </c>
      <c r="F4" s="112" t="str">
        <f t="shared" si="1"/>
        <v>ANGELO GALASSI MORAGA</v>
      </c>
      <c r="G4" s="100" t="s">
        <v>36341</v>
      </c>
      <c r="H4" s="39" t="s">
        <v>40</v>
      </c>
      <c r="I4" s="27"/>
      <c r="J4" s="189" t="s">
        <v>17</v>
      </c>
      <c r="K4" s="23" t="s">
        <v>15</v>
      </c>
    </row>
    <row r="5" ht="22.5" customHeight="1">
      <c r="A5" s="147">
        <v>46175.0</v>
      </c>
      <c r="B5" s="15"/>
      <c r="C5" s="44" t="s">
        <v>106</v>
      </c>
      <c r="D5" s="181" t="s">
        <v>36342</v>
      </c>
      <c r="E5" s="100" t="s">
        <v>36343</v>
      </c>
      <c r="F5" s="112" t="str">
        <f t="shared" si="1"/>
        <v>MARCELA IVONNE PACHECO ZUÑIGA</v>
      </c>
      <c r="G5" s="100" t="s">
        <v>36344</v>
      </c>
      <c r="H5" s="190" t="s">
        <v>40</v>
      </c>
      <c r="I5" s="27"/>
      <c r="J5" s="189" t="s">
        <v>21</v>
      </c>
      <c r="K5" s="23" t="s">
        <v>15</v>
      </c>
    </row>
    <row r="6" ht="22.5" customHeight="1">
      <c r="A6" s="147">
        <v>46175.0</v>
      </c>
      <c r="B6" s="15">
        <v>46178.0</v>
      </c>
      <c r="C6" s="44">
        <v>43405.0</v>
      </c>
      <c r="D6" s="181" t="s">
        <v>8219</v>
      </c>
      <c r="E6" s="100" t="s">
        <v>36345</v>
      </c>
      <c r="F6" s="112" t="str">
        <f t="shared" si="1"/>
        <v>JONATHAN MAGNA MELLA</v>
      </c>
      <c r="G6" s="100" t="s">
        <v>36346</v>
      </c>
      <c r="H6" s="39" t="s">
        <v>40</v>
      </c>
      <c r="I6" s="27"/>
      <c r="J6" s="189" t="s">
        <v>19</v>
      </c>
      <c r="K6" s="23" t="s">
        <v>15</v>
      </c>
    </row>
    <row r="7" ht="22.5" customHeight="1">
      <c r="A7" s="147">
        <v>46175.0</v>
      </c>
      <c r="B7" s="46"/>
      <c r="C7" s="44">
        <v>42887.0</v>
      </c>
      <c r="D7" s="181" t="s">
        <v>16413</v>
      </c>
      <c r="E7" s="100" t="s">
        <v>36347</v>
      </c>
      <c r="F7" s="112" t="str">
        <f t="shared" si="1"/>
        <v>FRANCO FLORES ESCOBAR</v>
      </c>
      <c r="G7" s="100" t="s">
        <v>31973</v>
      </c>
      <c r="H7" s="39" t="s">
        <v>40</v>
      </c>
      <c r="I7" s="27"/>
      <c r="J7" s="189" t="s">
        <v>17</v>
      </c>
      <c r="K7" s="23" t="s">
        <v>15</v>
      </c>
    </row>
    <row r="8" ht="22.5" customHeight="1">
      <c r="A8" s="147">
        <v>46176.0</v>
      </c>
      <c r="B8" s="46"/>
      <c r="C8" s="44">
        <v>44743.0</v>
      </c>
      <c r="D8" s="181" t="s">
        <v>26945</v>
      </c>
      <c r="E8" s="100"/>
      <c r="F8" s="112" t="str">
        <f t="shared" si="1"/>
        <v>CAMILA IGNACIA IBACACHE SILVA </v>
      </c>
      <c r="G8" s="100" t="s">
        <v>26946</v>
      </c>
      <c r="H8" s="39" t="s">
        <v>40</v>
      </c>
      <c r="I8" s="27"/>
      <c r="J8" s="189" t="s">
        <v>17</v>
      </c>
      <c r="K8" s="23" t="s">
        <v>15</v>
      </c>
    </row>
    <row r="9" ht="22.5" customHeight="1">
      <c r="A9" s="147">
        <v>46176.0</v>
      </c>
      <c r="B9" s="15">
        <v>46176.0</v>
      </c>
      <c r="C9" s="44">
        <v>43586.0</v>
      </c>
      <c r="D9" s="181" t="s">
        <v>36348</v>
      </c>
      <c r="E9" s="100"/>
      <c r="F9" s="112" t="str">
        <f t="shared" si="1"/>
        <v>BERNARDA DEL CARMEN CARDENAS GONZALEZ </v>
      </c>
      <c r="G9" s="100" t="s">
        <v>36349</v>
      </c>
      <c r="H9" s="39" t="s">
        <v>40</v>
      </c>
      <c r="I9" s="27"/>
      <c r="J9" s="189" t="s">
        <v>17</v>
      </c>
      <c r="K9" s="23" t="s">
        <v>15</v>
      </c>
    </row>
    <row r="10" ht="22.5" customHeight="1">
      <c r="A10" s="147">
        <v>46176.0</v>
      </c>
      <c r="B10" s="15"/>
      <c r="C10" s="44"/>
      <c r="D10" s="181" t="s">
        <v>36350</v>
      </c>
      <c r="E10" s="100"/>
      <c r="F10" s="112" t="str">
        <f t="shared" si="1"/>
        <v>MANUEL GUTIERREZ URBINA </v>
      </c>
      <c r="G10" s="100" t="s">
        <v>36351</v>
      </c>
      <c r="H10" s="190" t="s">
        <v>40</v>
      </c>
      <c r="I10" s="27"/>
      <c r="J10" s="191" t="s">
        <v>17</v>
      </c>
      <c r="K10" s="28" t="s">
        <v>15</v>
      </c>
    </row>
    <row r="11" ht="22.5" customHeight="1">
      <c r="A11" s="147">
        <v>46176.0</v>
      </c>
      <c r="B11" s="15"/>
      <c r="C11" s="44"/>
      <c r="D11" s="181" t="s">
        <v>36352</v>
      </c>
      <c r="E11" s="100"/>
      <c r="F11" s="112" t="str">
        <f t="shared" si="1"/>
        <v>PIERRE QUINTANA BALTIERRA </v>
      </c>
      <c r="G11" s="100" t="s">
        <v>36353</v>
      </c>
      <c r="H11" s="190" t="s">
        <v>40</v>
      </c>
      <c r="I11" s="27"/>
      <c r="J11" s="191" t="s">
        <v>17</v>
      </c>
      <c r="K11" s="28" t="s">
        <v>15</v>
      </c>
    </row>
    <row r="12" ht="22.5" customHeight="1">
      <c r="A12" s="147">
        <v>46176.0</v>
      </c>
      <c r="B12" s="15"/>
      <c r="C12" s="44"/>
      <c r="D12" s="181" t="s">
        <v>36354</v>
      </c>
      <c r="E12" s="100"/>
      <c r="F12" s="112" t="str">
        <f t="shared" si="1"/>
        <v>PAMELA RANCIBIA FLORES </v>
      </c>
      <c r="G12" s="100" t="s">
        <v>32042</v>
      </c>
      <c r="H12" s="190" t="s">
        <v>40</v>
      </c>
      <c r="I12" s="27"/>
      <c r="J12" s="191" t="s">
        <v>17</v>
      </c>
      <c r="K12" s="28" t="s">
        <v>15</v>
      </c>
    </row>
    <row r="13" ht="22.5" customHeight="1">
      <c r="A13" s="147">
        <v>46177.0</v>
      </c>
      <c r="B13" s="15"/>
      <c r="C13" s="44"/>
      <c r="D13" s="181" t="s">
        <v>36355</v>
      </c>
      <c r="E13" s="100"/>
      <c r="F13" s="112" t="str">
        <f t="shared" si="1"/>
        <v>CLAUDIA GUERRERO VALDES </v>
      </c>
      <c r="G13" s="100" t="s">
        <v>31457</v>
      </c>
      <c r="H13" s="190" t="s">
        <v>40</v>
      </c>
      <c r="I13" s="27"/>
      <c r="J13" s="191" t="s">
        <v>17</v>
      </c>
      <c r="K13" s="28" t="s">
        <v>15</v>
      </c>
    </row>
    <row r="14" ht="22.5" customHeight="1">
      <c r="A14" s="147">
        <v>46177.0</v>
      </c>
      <c r="B14" s="15">
        <v>46181.0</v>
      </c>
      <c r="C14" s="44">
        <v>43617.0</v>
      </c>
      <c r="D14" s="181" t="s">
        <v>36356</v>
      </c>
      <c r="E14" s="100"/>
      <c r="F14" s="112" t="str">
        <f t="shared" si="1"/>
        <v>LUCY HALYBURTON MOLINA </v>
      </c>
      <c r="G14" s="100" t="s">
        <v>18022</v>
      </c>
      <c r="H14" s="190"/>
      <c r="I14" s="27"/>
      <c r="J14" s="189" t="s">
        <v>17</v>
      </c>
      <c r="K14" s="28"/>
    </row>
    <row r="15" ht="22.5" customHeight="1">
      <c r="A15" s="147">
        <v>46177.0</v>
      </c>
      <c r="B15" s="15"/>
      <c r="C15" s="44" t="s">
        <v>232</v>
      </c>
      <c r="D15" s="181" t="s">
        <v>36357</v>
      </c>
      <c r="E15" s="100"/>
      <c r="F15" s="112" t="str">
        <f t="shared" si="1"/>
        <v>ALLAN GALVEZ FERNANDEZ </v>
      </c>
      <c r="G15" s="100" t="s">
        <v>7134</v>
      </c>
      <c r="H15" s="190" t="s">
        <v>40</v>
      </c>
      <c r="I15" s="27"/>
      <c r="J15" s="189" t="s">
        <v>21</v>
      </c>
      <c r="K15" s="23" t="s">
        <v>15</v>
      </c>
    </row>
    <row r="16" ht="22.5" customHeight="1">
      <c r="A16" s="147">
        <v>46177.0</v>
      </c>
      <c r="B16" s="15"/>
      <c r="C16" s="44" t="s">
        <v>1231</v>
      </c>
      <c r="D16" s="181" t="s">
        <v>36358</v>
      </c>
      <c r="E16" s="100"/>
      <c r="F16" s="112" t="str">
        <f t="shared" si="1"/>
        <v>JORGE CARRILLO CARRERA </v>
      </c>
      <c r="G16" s="100" t="s">
        <v>36359</v>
      </c>
      <c r="H16" s="190" t="s">
        <v>40</v>
      </c>
      <c r="I16" s="27"/>
      <c r="J16" s="189" t="s">
        <v>21</v>
      </c>
      <c r="K16" s="23" t="s">
        <v>15</v>
      </c>
    </row>
    <row r="17" ht="22.5" customHeight="1">
      <c r="A17" s="147">
        <v>46177.0</v>
      </c>
      <c r="B17" s="15"/>
      <c r="C17" s="44" t="s">
        <v>30451</v>
      </c>
      <c r="D17" s="181" t="s">
        <v>36360</v>
      </c>
      <c r="E17" s="100"/>
      <c r="F17" s="112" t="str">
        <f t="shared" si="1"/>
        <v>CRISTIAN REBOLLEDO SEPULVEDA </v>
      </c>
      <c r="G17" s="100" t="s">
        <v>30453</v>
      </c>
      <c r="H17" s="190" t="s">
        <v>40</v>
      </c>
      <c r="I17" s="27"/>
      <c r="J17" s="189" t="s">
        <v>21</v>
      </c>
      <c r="K17" s="23" t="s">
        <v>15</v>
      </c>
    </row>
    <row r="18" ht="22.5" customHeight="1">
      <c r="A18" s="147">
        <v>46177.0</v>
      </c>
      <c r="B18" s="15">
        <v>46160.0</v>
      </c>
      <c r="C18" s="44">
        <v>45413.0</v>
      </c>
      <c r="D18" s="181" t="s">
        <v>36361</v>
      </c>
      <c r="E18" s="100"/>
      <c r="F18" s="112" t="str">
        <f t="shared" si="1"/>
        <v>LEONIDAS MUÑOZ DIABUNO </v>
      </c>
      <c r="G18" s="100" t="s">
        <v>36362</v>
      </c>
      <c r="H18" s="190" t="s">
        <v>40</v>
      </c>
      <c r="I18" s="27"/>
      <c r="J18" s="189" t="s">
        <v>17</v>
      </c>
      <c r="K18" s="23" t="s">
        <v>15</v>
      </c>
    </row>
    <row r="19" ht="22.5" customHeight="1">
      <c r="A19" s="147">
        <v>46178.0</v>
      </c>
      <c r="B19" s="15"/>
      <c r="C19" s="46" t="s">
        <v>122</v>
      </c>
      <c r="D19" s="181" t="s">
        <v>36363</v>
      </c>
      <c r="E19" s="100"/>
      <c r="F19" s="112" t="str">
        <f t="shared" si="1"/>
        <v>VICENTE SANCHEZ RAMOS </v>
      </c>
      <c r="G19" s="100" t="s">
        <v>36364</v>
      </c>
      <c r="H19" s="190" t="s">
        <v>40</v>
      </c>
      <c r="I19" s="27"/>
      <c r="J19" s="189" t="s">
        <v>21</v>
      </c>
      <c r="K19" s="23" t="s">
        <v>15</v>
      </c>
    </row>
    <row r="20" ht="22.5" customHeight="1">
      <c r="A20" s="147">
        <v>46178.0</v>
      </c>
      <c r="B20" s="15">
        <v>46181.0</v>
      </c>
      <c r="C20" s="44">
        <v>45292.0</v>
      </c>
      <c r="D20" s="181" t="s">
        <v>36365</v>
      </c>
      <c r="E20" s="100"/>
      <c r="F20" s="112" t="str">
        <f t="shared" si="1"/>
        <v>JORGE GONZALEZ PALMA </v>
      </c>
      <c r="G20" s="100" t="s">
        <v>36366</v>
      </c>
      <c r="H20" s="190" t="s">
        <v>40</v>
      </c>
      <c r="I20" s="27"/>
      <c r="J20" s="189" t="s">
        <v>17</v>
      </c>
      <c r="K20" s="23" t="s">
        <v>15</v>
      </c>
    </row>
    <row r="21" ht="22.5" customHeight="1">
      <c r="A21" s="147">
        <v>46178.0</v>
      </c>
      <c r="B21" s="46"/>
      <c r="C21" s="44">
        <v>45108.0</v>
      </c>
      <c r="D21" s="181" t="s">
        <v>36367</v>
      </c>
      <c r="E21" s="100"/>
      <c r="F21" s="112" t="str">
        <f t="shared" si="1"/>
        <v>FABRICIO PAREDES POBLETE </v>
      </c>
      <c r="G21" s="100" t="s">
        <v>16606</v>
      </c>
      <c r="H21" s="190" t="s">
        <v>40</v>
      </c>
      <c r="I21" s="27"/>
      <c r="J21" s="189" t="s">
        <v>17</v>
      </c>
      <c r="K21" s="23" t="s">
        <v>15</v>
      </c>
    </row>
    <row r="22" ht="22.5" customHeight="1">
      <c r="A22" s="147">
        <v>46178.0</v>
      </c>
      <c r="B22" s="15"/>
      <c r="C22" s="46" t="s">
        <v>122</v>
      </c>
      <c r="D22" s="181" t="s">
        <v>36368</v>
      </c>
      <c r="E22" s="100"/>
      <c r="F22" s="112" t="str">
        <f t="shared" si="1"/>
        <v>CAMILO FERNANDEZ VALIENTE </v>
      </c>
      <c r="G22" s="100" t="s">
        <v>36369</v>
      </c>
      <c r="H22" s="190" t="s">
        <v>40</v>
      </c>
      <c r="I22" s="27"/>
      <c r="J22" s="189" t="s">
        <v>21</v>
      </c>
      <c r="K22" s="23" t="s">
        <v>18</v>
      </c>
    </row>
    <row r="23" ht="22.5" customHeight="1">
      <c r="A23" s="147">
        <v>46178.0</v>
      </c>
      <c r="B23" s="15">
        <v>46181.0</v>
      </c>
      <c r="C23" s="44">
        <v>45444.0</v>
      </c>
      <c r="D23" s="181" t="s">
        <v>36370</v>
      </c>
      <c r="E23" s="100"/>
      <c r="F23" s="112" t="str">
        <f t="shared" si="1"/>
        <v>IXIA RIVERA ITURRA </v>
      </c>
      <c r="G23" s="100" t="s">
        <v>36371</v>
      </c>
      <c r="H23" s="190" t="s">
        <v>40</v>
      </c>
      <c r="I23" s="27"/>
      <c r="J23" s="189" t="s">
        <v>17</v>
      </c>
      <c r="K23" s="23" t="s">
        <v>15</v>
      </c>
    </row>
    <row r="24" ht="22.5" customHeight="1">
      <c r="A24" s="147">
        <v>46178.0</v>
      </c>
      <c r="B24" s="15">
        <v>46181.0</v>
      </c>
      <c r="C24" s="44">
        <v>42614.0</v>
      </c>
      <c r="D24" s="181" t="s">
        <v>36372</v>
      </c>
      <c r="E24" s="100"/>
      <c r="F24" s="112" t="str">
        <f t="shared" si="1"/>
        <v>RICARDO FIGUEROA PIQUE </v>
      </c>
      <c r="G24" s="100" t="s">
        <v>36373</v>
      </c>
      <c r="H24" s="190" t="s">
        <v>40</v>
      </c>
      <c r="I24" s="27"/>
      <c r="J24" s="189" t="s">
        <v>19</v>
      </c>
      <c r="K24" s="23" t="s">
        <v>15</v>
      </c>
    </row>
    <row r="25" ht="22.5" customHeight="1">
      <c r="A25" s="147">
        <v>46178.0</v>
      </c>
      <c r="B25" s="15"/>
      <c r="C25" s="46" t="s">
        <v>106</v>
      </c>
      <c r="D25" s="181" t="s">
        <v>36374</v>
      </c>
      <c r="E25" s="100"/>
      <c r="F25" s="112" t="str">
        <f t="shared" si="1"/>
        <v>ANGELICA DIAZ CASTRO </v>
      </c>
      <c r="G25" s="100" t="s">
        <v>36375</v>
      </c>
      <c r="H25" s="190" t="s">
        <v>40</v>
      </c>
      <c r="I25" s="27"/>
      <c r="J25" s="189" t="s">
        <v>21</v>
      </c>
      <c r="K25" s="23" t="s">
        <v>15</v>
      </c>
    </row>
    <row r="26" ht="22.5" customHeight="1">
      <c r="A26" s="147">
        <v>46178.0</v>
      </c>
      <c r="B26" s="15"/>
      <c r="C26" s="46" t="s">
        <v>1069</v>
      </c>
      <c r="D26" s="181" t="s">
        <v>36376</v>
      </c>
      <c r="E26" s="100"/>
      <c r="F26" s="112" t="str">
        <f t="shared" si="1"/>
        <v>ERICK SCOTTI DONOSO </v>
      </c>
      <c r="G26" s="100" t="s">
        <v>36377</v>
      </c>
      <c r="H26" s="190" t="s">
        <v>40</v>
      </c>
      <c r="I26" s="27"/>
      <c r="J26" s="189" t="s">
        <v>21</v>
      </c>
      <c r="K26" s="23" t="s">
        <v>15</v>
      </c>
    </row>
    <row r="27" ht="22.5" customHeight="1">
      <c r="A27" s="147">
        <v>46181.0</v>
      </c>
      <c r="B27" s="15">
        <v>46181.0</v>
      </c>
      <c r="C27" s="44">
        <v>45444.0</v>
      </c>
      <c r="D27" s="181" t="s">
        <v>36378</v>
      </c>
      <c r="E27" s="100"/>
      <c r="F27" s="112" t="str">
        <f t="shared" si="1"/>
        <v>DANIEL DEL CARMEN FERRADA MENA </v>
      </c>
      <c r="G27" s="100" t="s">
        <v>36379</v>
      </c>
      <c r="H27" s="39" t="s">
        <v>40</v>
      </c>
      <c r="I27" s="27"/>
      <c r="J27" s="189" t="s">
        <v>17</v>
      </c>
      <c r="K27" s="23" t="s">
        <v>15</v>
      </c>
    </row>
    <row r="28" ht="22.5" customHeight="1">
      <c r="A28" s="147">
        <v>46181.0</v>
      </c>
      <c r="B28" s="15">
        <v>46182.0</v>
      </c>
      <c r="C28" s="44">
        <v>44621.0</v>
      </c>
      <c r="D28" s="181" t="s">
        <v>36380</v>
      </c>
      <c r="E28" s="100"/>
      <c r="F28" s="112" t="str">
        <f t="shared" si="1"/>
        <v>ALEJANDRO MAURICIO ROJAS LOPEZ </v>
      </c>
      <c r="G28" s="100" t="s">
        <v>36381</v>
      </c>
      <c r="H28" s="39" t="s">
        <v>40</v>
      </c>
      <c r="I28" s="27"/>
      <c r="J28" s="189" t="s">
        <v>17</v>
      </c>
      <c r="K28" s="23" t="s">
        <v>15</v>
      </c>
    </row>
    <row r="29" ht="22.5" customHeight="1">
      <c r="A29" s="147">
        <v>46181.0</v>
      </c>
      <c r="B29" s="15">
        <v>46183.0</v>
      </c>
      <c r="C29" s="44">
        <v>45536.0</v>
      </c>
      <c r="D29" s="181" t="s">
        <v>36382</v>
      </c>
      <c r="E29" s="100"/>
      <c r="F29" s="112" t="str">
        <f t="shared" si="1"/>
        <v>IVIS MORA MESIAS </v>
      </c>
      <c r="G29" s="100" t="s">
        <v>36383</v>
      </c>
      <c r="H29" s="39" t="s">
        <v>40</v>
      </c>
      <c r="I29" s="27"/>
      <c r="J29" s="189" t="s">
        <v>17</v>
      </c>
      <c r="K29" s="23" t="s">
        <v>15</v>
      </c>
    </row>
    <row r="30" ht="22.5" customHeight="1">
      <c r="A30" s="147">
        <v>46181.0</v>
      </c>
      <c r="B30" s="15">
        <v>46183.0</v>
      </c>
      <c r="C30" s="44">
        <v>45809.0</v>
      </c>
      <c r="D30" s="181" t="s">
        <v>36384</v>
      </c>
      <c r="E30" s="100"/>
      <c r="F30" s="112" t="str">
        <f t="shared" si="1"/>
        <v>CAMILO ARRIAGADA MAUREIRA </v>
      </c>
      <c r="G30" s="100" t="s">
        <v>36385</v>
      </c>
      <c r="H30" s="39" t="s">
        <v>40</v>
      </c>
      <c r="I30" s="27"/>
      <c r="J30" s="189" t="s">
        <v>17</v>
      </c>
      <c r="K30" s="23" t="s">
        <v>15</v>
      </c>
    </row>
    <row r="31" ht="22.5" customHeight="1">
      <c r="A31" s="147">
        <v>46182.0</v>
      </c>
      <c r="B31" s="15">
        <v>46182.0</v>
      </c>
      <c r="C31" s="44">
        <v>43466.0</v>
      </c>
      <c r="D31" s="181" t="s">
        <v>36386</v>
      </c>
      <c r="E31" s="100"/>
      <c r="F31" s="112" t="str">
        <f t="shared" si="1"/>
        <v>FELIPE EDUARDO CACERES RIOS </v>
      </c>
      <c r="G31" s="100" t="s">
        <v>36387</v>
      </c>
      <c r="H31" s="190"/>
      <c r="I31" s="27"/>
      <c r="J31" s="189" t="s">
        <v>17</v>
      </c>
      <c r="K31" s="28"/>
    </row>
    <row r="32" ht="22.5" customHeight="1">
      <c r="A32" s="147">
        <v>46182.0</v>
      </c>
      <c r="B32" s="15">
        <v>46182.0</v>
      </c>
      <c r="C32" s="44">
        <v>45292.0</v>
      </c>
      <c r="D32" s="181" t="s">
        <v>36388</v>
      </c>
      <c r="E32" s="100"/>
      <c r="F32" s="112" t="str">
        <f t="shared" si="1"/>
        <v>SEBASTIAN ANDRES LEON GONZALEZ </v>
      </c>
      <c r="G32" s="100" t="s">
        <v>36389</v>
      </c>
      <c r="H32" s="39" t="s">
        <v>40</v>
      </c>
      <c r="I32" s="27"/>
      <c r="J32" s="189" t="s">
        <v>17</v>
      </c>
      <c r="K32" s="23" t="s">
        <v>15</v>
      </c>
    </row>
    <row r="33" ht="22.5" customHeight="1">
      <c r="A33" s="147">
        <v>46182.0</v>
      </c>
      <c r="B33" s="46"/>
      <c r="C33" s="44">
        <v>44348.0</v>
      </c>
      <c r="D33" s="181" t="s">
        <v>36390</v>
      </c>
      <c r="E33" s="100"/>
      <c r="F33" s="112" t="str">
        <f t="shared" si="1"/>
        <v>ANDRES HIDALGO CUEVAS </v>
      </c>
      <c r="G33" s="100" t="s">
        <v>36391</v>
      </c>
      <c r="H33" s="39" t="s">
        <v>40</v>
      </c>
      <c r="I33" s="27"/>
      <c r="J33" s="189" t="s">
        <v>17</v>
      </c>
      <c r="K33" s="23" t="s">
        <v>15</v>
      </c>
    </row>
    <row r="34" ht="22.5" customHeight="1">
      <c r="A34" s="147">
        <v>46182.0</v>
      </c>
      <c r="B34" s="15">
        <v>46183.0</v>
      </c>
      <c r="C34" s="44">
        <v>43101.0</v>
      </c>
      <c r="D34" s="181" t="s">
        <v>36392</v>
      </c>
      <c r="E34" s="100"/>
      <c r="F34" s="112" t="str">
        <f t="shared" si="1"/>
        <v>CLAUDIO GOMEZ CUBILLOS </v>
      </c>
      <c r="G34" s="100" t="s">
        <v>36393</v>
      </c>
      <c r="H34" s="39" t="s">
        <v>40</v>
      </c>
      <c r="I34" s="27"/>
      <c r="J34" s="189" t="s">
        <v>17</v>
      </c>
      <c r="K34" s="23" t="s">
        <v>15</v>
      </c>
    </row>
    <row r="35" ht="22.5" customHeight="1">
      <c r="A35" s="147">
        <v>46182.0</v>
      </c>
      <c r="B35" s="15">
        <v>46183.0</v>
      </c>
      <c r="C35" s="44">
        <v>45139.0</v>
      </c>
      <c r="D35" s="181" t="s">
        <v>36394</v>
      </c>
      <c r="E35" s="100"/>
      <c r="F35" s="112" t="str">
        <f t="shared" si="1"/>
        <v>JORGE HERRERA MANCILLA </v>
      </c>
      <c r="G35" s="100" t="s">
        <v>36395</v>
      </c>
      <c r="H35" s="39" t="s">
        <v>40</v>
      </c>
      <c r="I35" s="27"/>
      <c r="J35" s="189" t="s">
        <v>19</v>
      </c>
      <c r="K35" s="23" t="s">
        <v>15</v>
      </c>
    </row>
    <row r="36" ht="22.5" customHeight="1">
      <c r="A36" s="147">
        <v>46182.0</v>
      </c>
      <c r="B36" s="15"/>
      <c r="C36" s="44">
        <v>45778.0</v>
      </c>
      <c r="D36" s="181" t="s">
        <v>36396</v>
      </c>
      <c r="E36" s="100"/>
      <c r="F36" s="112" t="str">
        <f t="shared" si="1"/>
        <v>FELIPE PACHECO VERA </v>
      </c>
      <c r="G36" s="100" t="s">
        <v>33180</v>
      </c>
      <c r="H36" s="39" t="s">
        <v>40</v>
      </c>
      <c r="I36" s="27"/>
      <c r="J36" s="189" t="s">
        <v>17</v>
      </c>
      <c r="K36" s="23" t="s">
        <v>15</v>
      </c>
    </row>
    <row r="37" ht="22.5" customHeight="1">
      <c r="A37" s="147">
        <v>46182.0</v>
      </c>
      <c r="B37" s="15"/>
      <c r="C37" s="46" t="s">
        <v>106</v>
      </c>
      <c r="D37" s="181" t="s">
        <v>36397</v>
      </c>
      <c r="E37" s="100"/>
      <c r="F37" s="112" t="str">
        <f t="shared" si="1"/>
        <v>FERNANDA ALVEAR CANALE </v>
      </c>
      <c r="G37" s="100" t="s">
        <v>36398</v>
      </c>
      <c r="H37" s="39" t="s">
        <v>40</v>
      </c>
      <c r="I37" s="27"/>
      <c r="J37" s="189" t="s">
        <v>21</v>
      </c>
      <c r="K37" s="23" t="s">
        <v>18</v>
      </c>
    </row>
    <row r="38" ht="22.5" customHeight="1">
      <c r="A38" s="147">
        <v>46182.0</v>
      </c>
      <c r="B38" s="46"/>
      <c r="C38" s="44">
        <v>43739.0</v>
      </c>
      <c r="D38" s="181" t="s">
        <v>36399</v>
      </c>
      <c r="E38" s="100"/>
      <c r="F38" s="112" t="str">
        <f t="shared" si="1"/>
        <v>CARLOS CABRERA ESPINOZA </v>
      </c>
      <c r="G38" s="100" t="s">
        <v>36400</v>
      </c>
      <c r="H38" s="39" t="s">
        <v>40</v>
      </c>
      <c r="I38" s="27"/>
      <c r="J38" s="189" t="s">
        <v>17</v>
      </c>
      <c r="K38" s="23" t="s">
        <v>15</v>
      </c>
    </row>
    <row r="39" ht="22.5" customHeight="1">
      <c r="A39" s="147">
        <v>46182.0</v>
      </c>
      <c r="B39" s="15">
        <v>46183.0</v>
      </c>
      <c r="C39" s="44">
        <v>45658.0</v>
      </c>
      <c r="D39" s="181" t="s">
        <v>36401</v>
      </c>
      <c r="E39" s="100"/>
      <c r="F39" s="112" t="str">
        <f t="shared" si="1"/>
        <v>FRANCISCO MATURANA LARA </v>
      </c>
      <c r="G39" s="100" t="s">
        <v>36402</v>
      </c>
      <c r="H39" s="39" t="s">
        <v>40</v>
      </c>
      <c r="I39" s="27"/>
      <c r="J39" s="189" t="s">
        <v>17</v>
      </c>
      <c r="K39" s="23" t="s">
        <v>15</v>
      </c>
    </row>
    <row r="40" ht="22.5" customHeight="1">
      <c r="A40" s="147">
        <v>46183.0</v>
      </c>
      <c r="B40" s="46"/>
      <c r="C40" s="44">
        <v>42522.0</v>
      </c>
      <c r="D40" s="181" t="s">
        <v>36403</v>
      </c>
      <c r="E40" s="100"/>
      <c r="F40" s="112" t="str">
        <f t="shared" si="1"/>
        <v>MANUELA ALEJANDRO BRIONES CORDOVA </v>
      </c>
      <c r="G40" s="100" t="s">
        <v>7651</v>
      </c>
      <c r="H40" s="190"/>
      <c r="I40" s="27"/>
      <c r="J40" s="189" t="s">
        <v>17</v>
      </c>
      <c r="K40" s="28"/>
    </row>
    <row r="41" ht="22.5" customHeight="1">
      <c r="A41" s="147">
        <v>46184.0</v>
      </c>
      <c r="B41" s="15">
        <v>46185.0</v>
      </c>
      <c r="C41" s="44">
        <v>45323.0</v>
      </c>
      <c r="D41" s="181" t="s">
        <v>36404</v>
      </c>
      <c r="E41" s="100"/>
      <c r="F41" s="112" t="str">
        <f t="shared" si="1"/>
        <v>IGNACIO ORELLANA ORELLANA </v>
      </c>
      <c r="G41" s="100" t="s">
        <v>36405</v>
      </c>
      <c r="H41" s="39" t="s">
        <v>40</v>
      </c>
      <c r="I41" s="27"/>
      <c r="J41" s="189" t="s">
        <v>17</v>
      </c>
      <c r="K41" s="23" t="s">
        <v>15</v>
      </c>
    </row>
    <row r="42" ht="22.5" customHeight="1">
      <c r="A42" s="147">
        <v>46184.0</v>
      </c>
      <c r="B42" s="15">
        <v>46185.0</v>
      </c>
      <c r="C42" s="44">
        <v>45717.0</v>
      </c>
      <c r="D42" s="181" t="s">
        <v>36406</v>
      </c>
      <c r="E42" s="100"/>
      <c r="F42" s="112" t="str">
        <f t="shared" si="1"/>
        <v>JOSE GONZALEZ BRAVO </v>
      </c>
      <c r="G42" s="100" t="s">
        <v>36407</v>
      </c>
      <c r="H42" s="39" t="s">
        <v>40</v>
      </c>
      <c r="I42" s="27"/>
      <c r="J42" s="189" t="s">
        <v>17</v>
      </c>
      <c r="K42" s="23" t="s">
        <v>15</v>
      </c>
    </row>
    <row r="43" ht="22.5" customHeight="1">
      <c r="A43" s="147">
        <v>46185.0</v>
      </c>
      <c r="B43" s="15"/>
      <c r="C43" s="44" t="s">
        <v>5860</v>
      </c>
      <c r="D43" s="181" t="s">
        <v>36408</v>
      </c>
      <c r="E43" s="100"/>
      <c r="F43" s="112" t="str">
        <f t="shared" si="1"/>
        <v>FELIPE ANDRES CASTRO CASTRO </v>
      </c>
      <c r="G43" s="100" t="s">
        <v>36409</v>
      </c>
      <c r="H43" s="39" t="s">
        <v>40</v>
      </c>
      <c r="I43" s="27"/>
      <c r="J43" s="189" t="s">
        <v>21</v>
      </c>
      <c r="K43" s="23" t="s">
        <v>15</v>
      </c>
    </row>
    <row r="44" ht="22.5" customHeight="1">
      <c r="A44" s="147">
        <v>46185.0</v>
      </c>
      <c r="B44" s="46"/>
      <c r="C44" s="46" t="s">
        <v>1721</v>
      </c>
      <c r="D44" s="181" t="s">
        <v>36410</v>
      </c>
      <c r="E44" s="100"/>
      <c r="F44" s="112" t="str">
        <f t="shared" si="1"/>
        <v>JOSÉ VICENTE BARRERA RODRÍGUEZ </v>
      </c>
      <c r="G44" s="100" t="s">
        <v>36411</v>
      </c>
      <c r="H44" s="39" t="s">
        <v>40</v>
      </c>
      <c r="I44" s="27"/>
      <c r="J44" s="189" t="s">
        <v>21</v>
      </c>
      <c r="K44" s="23" t="s">
        <v>34</v>
      </c>
    </row>
    <row r="45" ht="22.5" customHeight="1">
      <c r="A45" s="147">
        <v>46185.0</v>
      </c>
      <c r="B45" s="46"/>
      <c r="C45" s="44">
        <v>44075.0</v>
      </c>
      <c r="D45" s="181" t="s">
        <v>36412</v>
      </c>
      <c r="E45" s="100"/>
      <c r="F45" s="112" t="str">
        <f t="shared" si="1"/>
        <v>CAMILO LEITON CONTRERAS </v>
      </c>
      <c r="G45" s="100" t="s">
        <v>3809</v>
      </c>
      <c r="H45" s="39" t="s">
        <v>40</v>
      </c>
      <c r="I45" s="27"/>
      <c r="J45" s="189" t="s">
        <v>17</v>
      </c>
      <c r="K45" s="23" t="s">
        <v>15</v>
      </c>
    </row>
    <row r="46" ht="22.5" customHeight="1">
      <c r="A46" s="147">
        <v>46185.0</v>
      </c>
      <c r="B46" s="15">
        <v>46189.0</v>
      </c>
      <c r="C46" s="44">
        <v>44562.0</v>
      </c>
      <c r="D46" s="181" t="s">
        <v>36413</v>
      </c>
      <c r="E46" s="100"/>
      <c r="F46" s="112" t="str">
        <f t="shared" si="1"/>
        <v>ZUNILDA SOLORZA ESTUARDO </v>
      </c>
      <c r="G46" s="100" t="s">
        <v>36414</v>
      </c>
      <c r="H46" s="39" t="s">
        <v>40</v>
      </c>
      <c r="I46" s="27"/>
      <c r="J46" s="189" t="s">
        <v>17</v>
      </c>
      <c r="K46" s="23" t="s">
        <v>15</v>
      </c>
    </row>
    <row r="47" ht="22.5" customHeight="1">
      <c r="A47" s="147">
        <v>46185.0</v>
      </c>
      <c r="B47" s="15">
        <v>46189.0</v>
      </c>
      <c r="C47" s="44">
        <v>43497.0</v>
      </c>
      <c r="D47" s="181" t="s">
        <v>36415</v>
      </c>
      <c r="E47" s="100"/>
      <c r="F47" s="112" t="str">
        <f t="shared" si="1"/>
        <v>ANDRES GARRIDO MONTOYA </v>
      </c>
      <c r="G47" s="100" t="s">
        <v>36416</v>
      </c>
      <c r="H47" s="39" t="s">
        <v>40</v>
      </c>
      <c r="I47" s="27"/>
      <c r="J47" s="189" t="s">
        <v>17</v>
      </c>
      <c r="K47" s="23" t="s">
        <v>15</v>
      </c>
    </row>
    <row r="48" ht="22.5" customHeight="1">
      <c r="A48" s="147">
        <v>46185.0</v>
      </c>
      <c r="B48" s="15"/>
      <c r="C48" s="44"/>
      <c r="D48" s="181" t="s">
        <v>36417</v>
      </c>
      <c r="E48" s="100"/>
      <c r="F48" s="112" t="str">
        <f t="shared" si="1"/>
        <v>MANUEL PEREZ WOLF </v>
      </c>
      <c r="G48" s="100" t="s">
        <v>33514</v>
      </c>
      <c r="H48" s="39" t="s">
        <v>40</v>
      </c>
      <c r="I48" s="27"/>
      <c r="J48" s="189" t="s">
        <v>17</v>
      </c>
      <c r="K48" s="23" t="s">
        <v>15</v>
      </c>
    </row>
    <row r="49" ht="22.5" customHeight="1">
      <c r="A49" s="147">
        <v>46185.0</v>
      </c>
      <c r="B49" s="15"/>
      <c r="C49" s="44"/>
      <c r="D49" s="181" t="s">
        <v>36418</v>
      </c>
      <c r="E49" s="100"/>
      <c r="F49" s="112" t="str">
        <f t="shared" si="1"/>
        <v>HANS NORAMBUENA FUENTES </v>
      </c>
      <c r="G49" s="100" t="s">
        <v>22846</v>
      </c>
      <c r="H49" s="39" t="s">
        <v>40</v>
      </c>
      <c r="I49" s="27"/>
      <c r="J49" s="189" t="s">
        <v>17</v>
      </c>
      <c r="K49" s="23" t="s">
        <v>15</v>
      </c>
    </row>
    <row r="50" ht="22.5" customHeight="1">
      <c r="A50" s="147">
        <v>46185.0</v>
      </c>
      <c r="B50" s="15"/>
      <c r="C50" s="44"/>
      <c r="D50" s="181" t="s">
        <v>36419</v>
      </c>
      <c r="E50" s="100"/>
      <c r="F50" s="112" t="str">
        <f t="shared" si="1"/>
        <v>LUIS SUAREZ NAVARRO </v>
      </c>
      <c r="G50" s="100" t="s">
        <v>13566</v>
      </c>
      <c r="H50" s="39" t="s">
        <v>40</v>
      </c>
      <c r="I50" s="27"/>
      <c r="J50" s="189" t="s">
        <v>17</v>
      </c>
      <c r="K50" s="23" t="s">
        <v>15</v>
      </c>
    </row>
    <row r="51" ht="22.5" customHeight="1">
      <c r="A51" s="147">
        <v>46188.0</v>
      </c>
      <c r="B51" s="15"/>
      <c r="C51" s="46" t="s">
        <v>106</v>
      </c>
      <c r="D51" s="181" t="s">
        <v>36420</v>
      </c>
      <c r="E51" s="100"/>
      <c r="F51" s="112" t="str">
        <f t="shared" si="1"/>
        <v>CHISTIAN  MORALES DURAN </v>
      </c>
      <c r="G51" s="100" t="s">
        <v>36421</v>
      </c>
      <c r="H51" s="39" t="s">
        <v>40</v>
      </c>
      <c r="I51" s="27"/>
      <c r="J51" s="189" t="s">
        <v>21</v>
      </c>
      <c r="K51" s="23" t="s">
        <v>15</v>
      </c>
    </row>
    <row r="52" ht="22.5" customHeight="1">
      <c r="A52" s="147">
        <v>46188.0</v>
      </c>
      <c r="B52" s="15">
        <v>46190.0</v>
      </c>
      <c r="C52" s="44">
        <v>41640.0</v>
      </c>
      <c r="D52" s="181" t="s">
        <v>36422</v>
      </c>
      <c r="E52" s="100"/>
      <c r="F52" s="112" t="str">
        <f t="shared" si="1"/>
        <v>IGNACIO GONZALEZ ABARCA </v>
      </c>
      <c r="G52" s="100" t="s">
        <v>36423</v>
      </c>
      <c r="H52" s="39" t="s">
        <v>40</v>
      </c>
      <c r="I52" s="27"/>
      <c r="J52" s="189" t="s">
        <v>19</v>
      </c>
      <c r="K52" s="23" t="s">
        <v>15</v>
      </c>
    </row>
    <row r="53" ht="22.5" customHeight="1">
      <c r="A53" s="147">
        <v>46188.0</v>
      </c>
      <c r="B53" s="15"/>
      <c r="C53" s="46" t="s">
        <v>6354</v>
      </c>
      <c r="D53" s="181" t="s">
        <v>36424</v>
      </c>
      <c r="E53" s="100"/>
      <c r="F53" s="112" t="str">
        <f t="shared" si="1"/>
        <v>ALEJANDRO BERNAL MORENO </v>
      </c>
      <c r="G53" s="100" t="s">
        <v>36425</v>
      </c>
      <c r="H53" s="39" t="s">
        <v>40</v>
      </c>
      <c r="I53" s="27"/>
      <c r="J53" s="189" t="s">
        <v>21</v>
      </c>
      <c r="K53" s="23" t="s">
        <v>34</v>
      </c>
    </row>
    <row r="54" ht="22.5" customHeight="1">
      <c r="A54" s="147">
        <v>46188.0</v>
      </c>
      <c r="B54" s="15"/>
      <c r="C54" s="46" t="s">
        <v>228</v>
      </c>
      <c r="D54" s="181" t="s">
        <v>36426</v>
      </c>
      <c r="E54" s="100"/>
      <c r="F54" s="112" t="str">
        <f t="shared" si="1"/>
        <v>RUTH LORETO RAMIREZ TAPIA </v>
      </c>
      <c r="G54" s="100" t="s">
        <v>36427</v>
      </c>
      <c r="H54" s="39" t="s">
        <v>40</v>
      </c>
      <c r="I54" s="27"/>
      <c r="J54" s="189" t="s">
        <v>21</v>
      </c>
      <c r="K54" s="23" t="s">
        <v>15</v>
      </c>
    </row>
    <row r="55" ht="22.5" customHeight="1">
      <c r="A55" s="147">
        <v>46188.0</v>
      </c>
      <c r="B55" s="15">
        <v>46189.0</v>
      </c>
      <c r="C55" s="44">
        <v>45627.0</v>
      </c>
      <c r="D55" s="181" t="s">
        <v>36428</v>
      </c>
      <c r="E55" s="100"/>
      <c r="F55" s="112" t="str">
        <f t="shared" si="1"/>
        <v>OSVALDO CARRERA REYES </v>
      </c>
      <c r="G55" s="100" t="s">
        <v>36429</v>
      </c>
      <c r="H55" s="39" t="s">
        <v>40</v>
      </c>
      <c r="I55" s="27"/>
      <c r="J55" s="189" t="s">
        <v>17</v>
      </c>
      <c r="K55" s="23" t="s">
        <v>15</v>
      </c>
    </row>
    <row r="56" ht="22.5" customHeight="1">
      <c r="A56" s="147">
        <v>46188.0</v>
      </c>
      <c r="B56" s="15">
        <v>46189.0</v>
      </c>
      <c r="C56" s="44">
        <v>45200.0</v>
      </c>
      <c r="D56" s="181" t="s">
        <v>36430</v>
      </c>
      <c r="E56" s="100"/>
      <c r="F56" s="112" t="str">
        <f t="shared" si="1"/>
        <v>VICTOR PACHECO ALVAREZ </v>
      </c>
      <c r="G56" s="100" t="s">
        <v>36431</v>
      </c>
      <c r="H56" s="39" t="s">
        <v>40</v>
      </c>
      <c r="I56" s="27"/>
      <c r="J56" s="189" t="s">
        <v>17</v>
      </c>
      <c r="K56" s="23" t="s">
        <v>15</v>
      </c>
    </row>
    <row r="57" ht="22.5" customHeight="1">
      <c r="A57" s="147">
        <v>46188.0</v>
      </c>
      <c r="B57" s="15">
        <v>46189.0</v>
      </c>
      <c r="C57" s="44">
        <v>44713.0</v>
      </c>
      <c r="D57" s="181" t="s">
        <v>36432</v>
      </c>
      <c r="E57" s="100"/>
      <c r="F57" s="112" t="str">
        <f t="shared" si="1"/>
        <v>VIVIANA ROJAS HERRRERA </v>
      </c>
      <c r="G57" s="100" t="s">
        <v>36433</v>
      </c>
      <c r="H57" s="39" t="s">
        <v>40</v>
      </c>
      <c r="I57" s="27"/>
      <c r="J57" s="189" t="s">
        <v>17</v>
      </c>
      <c r="K57" s="23" t="s">
        <v>15</v>
      </c>
    </row>
    <row r="58" ht="22.5" customHeight="1">
      <c r="A58" s="147">
        <v>46189.0</v>
      </c>
      <c r="B58" s="15">
        <v>46189.0</v>
      </c>
      <c r="C58" s="44">
        <v>43405.0</v>
      </c>
      <c r="D58" s="181" t="s">
        <v>36434</v>
      </c>
      <c r="E58" s="100"/>
      <c r="F58" s="112" t="str">
        <f t="shared" si="1"/>
        <v>CLAUDIO PATRICIO PACHECO POBLETE </v>
      </c>
      <c r="G58" s="100" t="s">
        <v>36435</v>
      </c>
      <c r="H58" s="39" t="s">
        <v>40</v>
      </c>
      <c r="I58" s="27"/>
      <c r="J58" s="189" t="s">
        <v>17</v>
      </c>
      <c r="K58" s="23" t="s">
        <v>15</v>
      </c>
    </row>
    <row r="59" ht="22.5" customHeight="1">
      <c r="A59" s="147">
        <v>46189.0</v>
      </c>
      <c r="B59" s="46"/>
      <c r="C59" s="44">
        <v>43435.0</v>
      </c>
      <c r="D59" s="181" t="s">
        <v>36436</v>
      </c>
      <c r="E59" s="100"/>
      <c r="F59" s="112" t="str">
        <f t="shared" si="1"/>
        <v>JOSE ANTONIO POBLETE ANDRADE </v>
      </c>
      <c r="G59" s="100" t="s">
        <v>36437</v>
      </c>
      <c r="H59" s="39" t="s">
        <v>40</v>
      </c>
      <c r="I59" s="27"/>
      <c r="J59" s="189" t="s">
        <v>17</v>
      </c>
      <c r="K59" s="23" t="s">
        <v>15</v>
      </c>
    </row>
    <row r="60" ht="22.5" customHeight="1">
      <c r="A60" s="147">
        <v>46189.0</v>
      </c>
      <c r="B60" s="15">
        <v>46190.0</v>
      </c>
      <c r="C60" s="44">
        <v>42583.0</v>
      </c>
      <c r="D60" s="181" t="s">
        <v>36438</v>
      </c>
      <c r="E60" s="100"/>
      <c r="F60" s="112" t="str">
        <f t="shared" si="1"/>
        <v>MARCELO ECHEVERRIA BRITO </v>
      </c>
      <c r="G60" s="100" t="s">
        <v>36439</v>
      </c>
      <c r="H60" s="39" t="s">
        <v>40</v>
      </c>
      <c r="I60" s="27"/>
      <c r="J60" s="189" t="s">
        <v>17</v>
      </c>
      <c r="K60" s="23" t="s">
        <v>15</v>
      </c>
    </row>
    <row r="61" ht="22.5" customHeight="1">
      <c r="A61" s="147">
        <v>46189.0</v>
      </c>
      <c r="B61" s="15">
        <v>46190.0</v>
      </c>
      <c r="C61" s="44">
        <v>45108.0</v>
      </c>
      <c r="D61" s="181" t="s">
        <v>36440</v>
      </c>
      <c r="E61" s="100"/>
      <c r="F61" s="112" t="str">
        <f t="shared" si="1"/>
        <v>PRISCILLA VERGARA SOTO </v>
      </c>
      <c r="G61" s="100" t="s">
        <v>36441</v>
      </c>
      <c r="H61" s="39" t="s">
        <v>40</v>
      </c>
      <c r="I61" s="27"/>
      <c r="J61" s="189" t="s">
        <v>17</v>
      </c>
      <c r="K61" s="23" t="s">
        <v>15</v>
      </c>
    </row>
    <row r="62" ht="22.5" customHeight="1">
      <c r="A62" s="147">
        <v>46189.0</v>
      </c>
      <c r="B62" s="46"/>
      <c r="C62" s="46" t="s">
        <v>232</v>
      </c>
      <c r="D62" s="181" t="s">
        <v>36442</v>
      </c>
      <c r="E62" s="100"/>
      <c r="F62" s="112" t="str">
        <f t="shared" si="1"/>
        <v>ISIDORA ESCOBAR OLEA </v>
      </c>
      <c r="G62" s="100" t="s">
        <v>36443</v>
      </c>
      <c r="H62" s="39" t="s">
        <v>40</v>
      </c>
      <c r="I62" s="27"/>
      <c r="J62" s="189" t="s">
        <v>21</v>
      </c>
      <c r="K62" s="23"/>
    </row>
    <row r="63" ht="22.5" customHeight="1">
      <c r="A63" s="147">
        <v>46189.0</v>
      </c>
      <c r="B63" s="46"/>
      <c r="C63" s="46" t="s">
        <v>232</v>
      </c>
      <c r="D63" s="181" t="s">
        <v>36444</v>
      </c>
      <c r="E63" s="100"/>
      <c r="F63" s="112" t="str">
        <f t="shared" si="1"/>
        <v>SANDRA PIMENTEL DONOSO </v>
      </c>
      <c r="G63" s="100" t="s">
        <v>36445</v>
      </c>
      <c r="H63" s="39" t="s">
        <v>40</v>
      </c>
      <c r="I63" s="27"/>
      <c r="J63" s="189" t="s">
        <v>21</v>
      </c>
      <c r="K63" s="23" t="s">
        <v>15</v>
      </c>
    </row>
    <row r="64" ht="22.5" customHeight="1">
      <c r="A64" s="147">
        <v>46190.0</v>
      </c>
      <c r="B64" s="46"/>
      <c r="C64" s="44" t="s">
        <v>106</v>
      </c>
      <c r="D64" s="181" t="s">
        <v>36446</v>
      </c>
      <c r="E64" s="100"/>
      <c r="F64" s="112" t="str">
        <f t="shared" si="1"/>
        <v>MARCO ANTONIO POLANCO ORTIZ </v>
      </c>
      <c r="G64" s="100" t="s">
        <v>36447</v>
      </c>
      <c r="H64" s="39" t="s">
        <v>40</v>
      </c>
      <c r="I64" s="27"/>
      <c r="J64" s="189" t="s">
        <v>21</v>
      </c>
      <c r="K64" s="23" t="s">
        <v>15</v>
      </c>
    </row>
    <row r="65" ht="22.5" customHeight="1">
      <c r="A65" s="147">
        <v>46190.0</v>
      </c>
      <c r="B65" s="46"/>
      <c r="C65" s="44"/>
      <c r="D65" s="181" t="s">
        <v>36448</v>
      </c>
      <c r="E65" s="100"/>
      <c r="F65" s="112" t="str">
        <f t="shared" si="1"/>
        <v>MANUEL BRIONES CORDOVA </v>
      </c>
      <c r="G65" s="100" t="s">
        <v>36449</v>
      </c>
      <c r="H65" s="39" t="s">
        <v>40</v>
      </c>
      <c r="I65" s="27"/>
      <c r="J65" s="189" t="s">
        <v>17</v>
      </c>
      <c r="K65" s="23" t="s">
        <v>15</v>
      </c>
    </row>
    <row r="66" ht="22.5" customHeight="1">
      <c r="A66" s="147">
        <v>46190.0</v>
      </c>
      <c r="B66" s="46"/>
      <c r="C66" s="44" t="s">
        <v>106</v>
      </c>
      <c r="D66" s="181" t="s">
        <v>36450</v>
      </c>
      <c r="E66" s="100"/>
      <c r="F66" s="112" t="str">
        <f t="shared" si="1"/>
        <v>ALEJANDRO MARSH MIRANDA </v>
      </c>
      <c r="G66" s="100" t="s">
        <v>36451</v>
      </c>
      <c r="H66" s="39" t="s">
        <v>40</v>
      </c>
      <c r="I66" s="27"/>
      <c r="J66" s="189" t="s">
        <v>21</v>
      </c>
      <c r="K66" s="23" t="s">
        <v>15</v>
      </c>
    </row>
    <row r="67" ht="22.5" customHeight="1">
      <c r="A67" s="147">
        <v>46190.0</v>
      </c>
      <c r="B67" s="15">
        <v>46191.0</v>
      </c>
      <c r="C67" s="44">
        <v>45200.0</v>
      </c>
      <c r="D67" s="181" t="s">
        <v>36452</v>
      </c>
      <c r="E67" s="100"/>
      <c r="F67" s="112" t="str">
        <f t="shared" si="1"/>
        <v>EDITH ITURRA POBLETE </v>
      </c>
      <c r="G67" s="100" t="s">
        <v>36453</v>
      </c>
      <c r="H67" s="39" t="s">
        <v>40</v>
      </c>
      <c r="I67" s="27"/>
      <c r="J67" s="189" t="s">
        <v>19</v>
      </c>
      <c r="K67" s="23" t="s">
        <v>15</v>
      </c>
    </row>
    <row r="68" ht="22.5" customHeight="1">
      <c r="A68" s="147">
        <v>46191.0</v>
      </c>
      <c r="B68" s="15"/>
      <c r="C68" s="46" t="s">
        <v>106</v>
      </c>
      <c r="D68" s="181" t="s">
        <v>36454</v>
      </c>
      <c r="E68" s="100"/>
      <c r="F68" s="112" t="str">
        <f t="shared" si="1"/>
        <v>JORGE HERNANDEZ PLAZA </v>
      </c>
      <c r="G68" s="100" t="s">
        <v>36455</v>
      </c>
      <c r="H68" s="39" t="s">
        <v>40</v>
      </c>
      <c r="I68" s="27"/>
      <c r="J68" s="189" t="s">
        <v>26</v>
      </c>
      <c r="K68" s="28"/>
    </row>
    <row r="69" ht="22.5" customHeight="1">
      <c r="A69" s="147">
        <v>46191.0</v>
      </c>
      <c r="B69" s="46"/>
      <c r="C69" s="46" t="s">
        <v>106</v>
      </c>
      <c r="D69" s="181" t="s">
        <v>36456</v>
      </c>
      <c r="E69" s="100"/>
      <c r="F69" s="112" t="str">
        <f t="shared" si="1"/>
        <v>CHRISTIAN FERNANDO CARRASCO RÍOS </v>
      </c>
      <c r="G69" s="100" t="s">
        <v>26190</v>
      </c>
      <c r="H69" s="39" t="s">
        <v>40</v>
      </c>
      <c r="I69" s="27"/>
      <c r="J69" s="189" t="s">
        <v>21</v>
      </c>
      <c r="K69" s="23" t="s">
        <v>15</v>
      </c>
    </row>
    <row r="70" ht="22.5" customHeight="1">
      <c r="A70" s="147">
        <v>46191.0</v>
      </c>
      <c r="B70" s="46"/>
      <c r="C70" s="44"/>
      <c r="D70" s="181" t="s">
        <v>36457</v>
      </c>
      <c r="E70" s="100"/>
      <c r="F70" s="112" t="str">
        <f t="shared" si="1"/>
        <v>RAUL TOLEDO LOPEZ </v>
      </c>
      <c r="G70" s="100" t="s">
        <v>36458</v>
      </c>
      <c r="H70" s="39" t="s">
        <v>40</v>
      </c>
      <c r="I70" s="27"/>
      <c r="J70" s="189" t="s">
        <v>17</v>
      </c>
      <c r="K70" s="23" t="s">
        <v>15</v>
      </c>
    </row>
    <row r="71" ht="22.5" customHeight="1">
      <c r="A71" s="147">
        <v>46191.0</v>
      </c>
      <c r="B71" s="46"/>
      <c r="C71" s="44">
        <v>45901.0</v>
      </c>
      <c r="D71" s="181" t="s">
        <v>36459</v>
      </c>
      <c r="E71" s="100"/>
      <c r="F71" s="112" t="str">
        <f t="shared" si="1"/>
        <v>LISALDO PIÑA SALAZAR </v>
      </c>
      <c r="G71" s="100" t="s">
        <v>36460</v>
      </c>
      <c r="H71" s="39" t="s">
        <v>40</v>
      </c>
      <c r="I71" s="27"/>
      <c r="J71" s="189" t="s">
        <v>17</v>
      </c>
      <c r="K71" s="23" t="s">
        <v>34</v>
      </c>
    </row>
    <row r="72" ht="22.5" customHeight="1">
      <c r="A72" s="147">
        <v>46191.0</v>
      </c>
      <c r="B72" s="46"/>
      <c r="C72" s="46" t="s">
        <v>122</v>
      </c>
      <c r="D72" s="181" t="s">
        <v>36461</v>
      </c>
      <c r="E72" s="100"/>
      <c r="F72" s="112" t="str">
        <f t="shared" si="1"/>
        <v>CATHERINE LOPEZ ASTUDILLO </v>
      </c>
      <c r="G72" s="100" t="s">
        <v>36462</v>
      </c>
      <c r="H72" s="39" t="s">
        <v>40</v>
      </c>
      <c r="I72" s="27"/>
      <c r="J72" s="189" t="s">
        <v>26</v>
      </c>
      <c r="K72" s="28"/>
    </row>
    <row r="73" ht="22.5" customHeight="1">
      <c r="A73" s="147">
        <v>46191.0</v>
      </c>
      <c r="B73" s="46"/>
      <c r="C73" s="46" t="s">
        <v>1231</v>
      </c>
      <c r="D73" s="181" t="s">
        <v>36463</v>
      </c>
      <c r="E73" s="100"/>
      <c r="F73" s="112" t="str">
        <f t="shared" si="1"/>
        <v>MARIO DIAZ RIQUELME </v>
      </c>
      <c r="G73" s="100" t="s">
        <v>36464</v>
      </c>
      <c r="H73" s="39" t="s">
        <v>40</v>
      </c>
      <c r="I73" s="27"/>
      <c r="J73" s="189" t="s">
        <v>26</v>
      </c>
      <c r="K73" s="28"/>
    </row>
    <row r="74" ht="22.5" customHeight="1">
      <c r="A74" s="147">
        <v>46191.0</v>
      </c>
      <c r="B74" s="46"/>
      <c r="C74" s="44"/>
      <c r="D74" s="181" t="s">
        <v>36465</v>
      </c>
      <c r="E74" s="100"/>
      <c r="F74" s="112" t="str">
        <f t="shared" si="1"/>
        <v>CARLOS VARGAS GARCIA </v>
      </c>
      <c r="G74" s="100" t="s">
        <v>36466</v>
      </c>
      <c r="H74" s="39" t="s">
        <v>40</v>
      </c>
      <c r="I74" s="27"/>
      <c r="J74" s="189" t="s">
        <v>17</v>
      </c>
      <c r="K74" s="23" t="s">
        <v>15</v>
      </c>
    </row>
  </sheetData>
  <customSheetViews>
    <customSheetView guid="{2BC0CBFF-4969-47F5-962B-EAA5F27EE862}" filter="1" showAutoFilter="1">
      <autoFilter ref="$A$2:$K$74">
        <filterColumn colId="1">
          <filters>
            <filter val="18/6"/>
          </filters>
        </filterColumn>
      </autoFilter>
      <extLst>
        <ext uri="GoogleSheetsCustomDataVersion1">
          <go:sheetsCustomData xmlns:go="http://customooxmlschemas.google.com/" filterViewId="11296319"/>
        </ext>
      </extLst>
    </customSheetView>
    <customSheetView guid="{B0988BEA-134D-4316-8FDF-EAA5BDCE070E}" filter="1" showAutoFilter="1">
      <autoFilter ref="$A$2:$K$74">
        <filterColumn colId="9">
          <filters/>
        </filterColumn>
      </autoFilter>
      <extLst>
        <ext uri="GoogleSheetsCustomDataVersion1">
          <go:sheetsCustomData xmlns:go="http://customooxmlschemas.google.com/" filterViewId="123400748"/>
        </ext>
      </extLst>
    </customSheetView>
    <customSheetView guid="{5ED32115-CDE8-4C39-A27B-4344230D96A6}" filter="1" showAutoFilter="1">
      <autoFilter ref="$A$2:$K$74">
        <filterColumn colId="9">
          <filters/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385207884"/>
        </ext>
      </extLst>
    </customSheetView>
    <customSheetView guid="{4D015772-8E07-4206-A8D1-95D9EFE3B637}" filter="1" showAutoFilter="1">
      <autoFilter ref="$A$2:$K$74"/>
      <extLst>
        <ext uri="GoogleSheetsCustomDataVersion1">
          <go:sheetsCustomData xmlns:go="http://customooxmlschemas.google.com/" filterViewId="1469339024"/>
        </ext>
      </extLst>
    </customSheetView>
    <customSheetView guid="{EF627CD4-2412-4153-974D-8DE81508009A}" filter="1" showAutoFilter="1">
      <autoFilter ref="$A$2:$K$74">
        <filterColumn colId="0">
          <filters>
            <filter val="10/6/2026"/>
            <filter val="11/6/2026"/>
            <filter val="3/6/2026"/>
            <filter val="4/6/2026"/>
            <filter val="5/6/2026"/>
            <filter val="12/6/2026"/>
            <filter val="1/6/2026"/>
            <filter val="8/6/2026"/>
            <filter val="15/6/2026"/>
            <filter val="9/6/2026"/>
            <filter val="2/6/2026"/>
            <filter val="18/6/2026"/>
            <filter val="16/6/2026"/>
            <filter val="17/6/2026"/>
          </filters>
        </filterColumn>
        <filterColumn colId="9">
          <filters/>
        </filterColumn>
        <sortState ref="A2:K74">
          <sortCondition ref="J2:J74"/>
          <sortCondition ref="A2:A74"/>
        </sortState>
      </autoFilter>
      <extLst>
        <ext uri="GoogleSheetsCustomDataVersion1">
          <go:sheetsCustomData xmlns:go="http://customooxmlschemas.google.com/" filterViewId="150072573"/>
        </ext>
      </extLst>
    </customSheetView>
    <customSheetView guid="{AFC13CFB-99DB-45F4-9BE9-BCC5934A7474}" filter="1" showAutoFilter="1">
      <autoFilter ref="$A$2:$K$74">
        <filterColumn colId="0">
          <filters>
            <filter val="18/6/2026"/>
            <filter val="16/6/2026"/>
          </filters>
        </filterColumn>
      </autoFilter>
      <extLst>
        <ext uri="GoogleSheetsCustomDataVersion1">
          <go:sheetsCustomData xmlns:go="http://customooxmlschemas.google.com/" filterViewId="2024402326"/>
        </ext>
      </extLst>
    </customSheetView>
    <customSheetView guid="{D0E91970-CB37-419B-8E43-D3ACC48C7E58}" filter="1" showAutoFilter="1">
      <autoFilter ref="$A$2:$K$74">
        <filterColumn colId="9">
          <filters/>
        </filterColumn>
      </autoFilter>
      <extLst>
        <ext uri="GoogleSheetsCustomDataVersion1">
          <go:sheetsCustomData xmlns:go="http://customooxmlschemas.google.com/" filterViewId="2051554857"/>
        </ext>
      </extLst>
    </customSheetView>
    <customSheetView guid="{8AFB4DE4-19C0-46F6-98D8-08ED6A808B83}" filter="1" showAutoFilter="1">
      <autoFilter ref="$A$2:$K$74">
        <filterColumn colId="9">
          <filters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515323086"/>
        </ext>
      </extLst>
    </customSheetView>
    <customSheetView guid="{298F46CB-59F2-4A49-80F0-66B5262D267F}" filter="1" showAutoFilter="1">
      <autoFilter ref="$A$2:$K$74">
        <filterColumn colId="9">
          <filters>
            <filter val="SUBIDA A CONASET"/>
            <filter val="SUBIDA CON F8"/>
            <filter val="CAMBIO DOM. SUBIDO A CONASET"/>
          </filters>
        </filterColumn>
        <filterColumn colId="10">
          <filters blank="1"/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571077257"/>
        </ext>
      </extLst>
    </customSheetView>
    <customSheetView guid="{D6BF2938-BB87-4C39-9A19-85854C8C0926}" filter="1" showAutoFilter="1">
      <autoFilter ref="$A$2:$K$74">
        <filterColumn colId="8">
          <filters blank="1"/>
        </filterColumn>
        <filterColumn colId="0">
          <filters>
            <filter val="10/6/2026"/>
            <filter val="18/6/2026"/>
            <filter val="16/6/2026"/>
            <filter val="17/6/2026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866416253"/>
        </ext>
      </extLst>
    </customSheetView>
  </customSheetViews>
  <mergeCells count="1">
    <mergeCell ref="F1:G1"/>
  </mergeCells>
  <conditionalFormatting sqref="B6 A9:K74">
    <cfRule type="expression" dxfId="24" priority="1">
      <formula>$J6="1° LICENCIA"</formula>
    </cfRule>
  </conditionalFormatting>
  <conditionalFormatting sqref="B6 A9:K74">
    <cfRule type="expression" dxfId="10" priority="2">
      <formula>$J6="SE ENCUENTRA EN OF.43"</formula>
    </cfRule>
  </conditionalFormatting>
  <conditionalFormatting sqref="B6 A9:K74">
    <cfRule type="expression" dxfId="14" priority="3">
      <formula>$J6="CREAR OFICIO "</formula>
    </cfRule>
  </conditionalFormatting>
  <conditionalFormatting sqref="A3:K74">
    <cfRule type="expression" dxfId="6" priority="4">
      <formula>$J3="SUBIDA A CONASET"</formula>
    </cfRule>
  </conditionalFormatting>
  <conditionalFormatting sqref="A3:K74">
    <cfRule type="expression" dxfId="7" priority="5">
      <formula>$J3="SUBIDA CON F8"</formula>
    </cfRule>
  </conditionalFormatting>
  <conditionalFormatting sqref="A3:K74">
    <cfRule type="expression" dxfId="8" priority="6">
      <formula>$J3="CAMBIO DOM. SUBIDO A CONASET"</formula>
    </cfRule>
  </conditionalFormatting>
  <conditionalFormatting sqref="A3:K74">
    <cfRule type="expression" dxfId="21" priority="7">
      <formula>$J3="CAMBIO DOM. SUBIDO CON CORREO"</formula>
    </cfRule>
  </conditionalFormatting>
  <conditionalFormatting sqref="A3:K74">
    <cfRule type="expression" dxfId="15" priority="8">
      <formula>$J3="SUBIDA CON OFICIO"</formula>
    </cfRule>
  </conditionalFormatting>
  <conditionalFormatting sqref="A3:K74">
    <cfRule type="expression" dxfId="9" priority="9">
      <formula>$J3="SE ENCUENTRA EN ARCHIVOS"</formula>
    </cfRule>
  </conditionalFormatting>
  <conditionalFormatting sqref="A3:K74">
    <cfRule type="expression" dxfId="10" priority="10">
      <formula>$J3="SE ENCUENTRA EN OF. 43"</formula>
    </cfRule>
  </conditionalFormatting>
  <conditionalFormatting sqref="A3:K74">
    <cfRule type="expression" dxfId="11" priority="11">
      <formula>$J3="CAMBIO DE DOMICILIO SOLICITADO"</formula>
    </cfRule>
  </conditionalFormatting>
  <conditionalFormatting sqref="A3:K74">
    <cfRule type="expression" dxfId="12" priority="12">
      <formula>$J3="CAMBIO DE DOMICILIO"</formula>
    </cfRule>
  </conditionalFormatting>
  <conditionalFormatting sqref="A3:K74">
    <cfRule type="expression" dxfId="13" priority="13">
      <formula>$J3="NO EXISTE CARPETA"</formula>
    </cfRule>
  </conditionalFormatting>
  <conditionalFormatting sqref="G3:H74">
    <cfRule type="expression" dxfId="16" priority="14">
      <formula>COUNTIF($G$3, G3)&gt;1</formula>
    </cfRule>
  </conditionalFormatting>
  <conditionalFormatting sqref="A3:K74">
    <cfRule type="expression" dxfId="17" priority="15">
      <formula>$J3="CREAR OFICIO"</formula>
    </cfRule>
  </conditionalFormatting>
  <dataValidations>
    <dataValidation type="list" allowBlank="1" sqref="I3:I74">
      <formula1>"ALERTADA,REVISAR"</formula1>
    </dataValidation>
    <dataValidation type="list" allowBlank="1" sqref="H3:H74">
      <formula1>"MERC. PUERTO"</formula1>
    </dataValidation>
    <dataValidation type="custom" allowBlank="1" showDropDown="1" sqref="A3:A74 C3:C74">
      <formula1>OR(NOT(ISERROR(DATEVALUE(A3))), AND(ISNUMBER(A3), LEFT(CELL("format", A3))="D"))</formula1>
    </dataValidation>
    <dataValidation type="list" allowBlank="1" sqref="J3:J74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74"/>
    <dataValidation type="list" allowBlank="1" sqref="K3:K74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88"/>
    <col customWidth="1" min="2" max="2" width="25.13"/>
    <col customWidth="1" min="3" max="3" width="26.88"/>
    <col customWidth="1" hidden="1" min="4" max="4" width="21.13"/>
    <col customWidth="1" hidden="1" min="5" max="5" width="16.13"/>
    <col customWidth="1" min="6" max="6" width="46.63"/>
    <col customWidth="1" min="7" max="7" width="13.13"/>
    <col customWidth="1" min="8" max="8" width="19.5"/>
    <col customWidth="1" min="9" max="9" width="17.5"/>
    <col customWidth="1" min="10" max="10" width="35.63"/>
    <col customWidth="1" min="11" max="11" width="21.63"/>
  </cols>
  <sheetData>
    <row r="1">
      <c r="A1" s="210"/>
      <c r="B1" s="1"/>
      <c r="C1" s="52"/>
      <c r="D1" s="1"/>
      <c r="E1" s="3"/>
      <c r="F1" s="4" t="s">
        <v>0</v>
      </c>
      <c r="G1" s="5"/>
      <c r="H1" s="6"/>
      <c r="I1" s="7"/>
      <c r="J1" s="192"/>
      <c r="K1" s="8"/>
    </row>
    <row r="2" ht="22.5" customHeight="1">
      <c r="A2" s="9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46204.0</v>
      </c>
      <c r="B3" s="15">
        <v>46161.0</v>
      </c>
      <c r="C3" s="44">
        <v>43891.0</v>
      </c>
      <c r="D3" s="181" t="s">
        <v>36467</v>
      </c>
      <c r="E3" s="100"/>
      <c r="F3" s="112" t="str">
        <f t="shared" ref="F3:F299" si="1">UPPER(D3&amp;" "&amp;E3)</f>
        <v>CLAUDIO IVAN RAMIREZ AGUILERA </v>
      </c>
      <c r="G3" s="100" t="s">
        <v>36468</v>
      </c>
      <c r="H3" s="190"/>
      <c r="I3" s="27"/>
      <c r="J3" s="189" t="s">
        <v>17</v>
      </c>
      <c r="K3" s="28"/>
    </row>
    <row r="4" ht="22.5" customHeight="1">
      <c r="A4" s="147">
        <v>46204.0</v>
      </c>
      <c r="B4" s="15">
        <v>46164.0</v>
      </c>
      <c r="C4" s="44">
        <v>45474.0</v>
      </c>
      <c r="D4" s="181" t="s">
        <v>36469</v>
      </c>
      <c r="E4" s="100"/>
      <c r="F4" s="112" t="str">
        <f t="shared" si="1"/>
        <v>ROBERTO SEGUNDO MELLA UGARTE </v>
      </c>
      <c r="G4" s="100" t="s">
        <v>36470</v>
      </c>
      <c r="H4" s="190"/>
      <c r="I4" s="27"/>
      <c r="J4" s="189" t="s">
        <v>17</v>
      </c>
      <c r="K4" s="28"/>
    </row>
    <row r="5" ht="22.5" customHeight="1">
      <c r="A5" s="147">
        <v>46204.0</v>
      </c>
      <c r="B5" s="15">
        <v>46182.0</v>
      </c>
      <c r="C5" s="44">
        <v>42522.0</v>
      </c>
      <c r="D5" s="181" t="s">
        <v>36471</v>
      </c>
      <c r="E5" s="100"/>
      <c r="F5" s="112" t="str">
        <f t="shared" si="1"/>
        <v>ANGELO ANDRES ASTORGA CHAVEZ </v>
      </c>
      <c r="G5" s="100" t="s">
        <v>36472</v>
      </c>
      <c r="H5" s="190"/>
      <c r="I5" s="27"/>
      <c r="J5" s="189" t="s">
        <v>17</v>
      </c>
      <c r="K5" s="28"/>
    </row>
    <row r="6" ht="22.5" customHeight="1">
      <c r="A6" s="147">
        <v>46204.0</v>
      </c>
      <c r="B6" s="15">
        <v>46182.0</v>
      </c>
      <c r="C6" s="44">
        <v>43647.0</v>
      </c>
      <c r="D6" s="181" t="s">
        <v>36473</v>
      </c>
      <c r="E6" s="100"/>
      <c r="F6" s="112" t="str">
        <f t="shared" si="1"/>
        <v>LUIS MAXIMIANO POBLETE CACERES </v>
      </c>
      <c r="G6" s="100" t="s">
        <v>36474</v>
      </c>
      <c r="H6" s="190"/>
      <c r="I6" s="27"/>
      <c r="J6" s="189" t="s">
        <v>17</v>
      </c>
      <c r="K6" s="28"/>
    </row>
    <row r="7" ht="22.5" customHeight="1">
      <c r="A7" s="147">
        <v>46204.0</v>
      </c>
      <c r="B7" s="15"/>
      <c r="C7" s="44"/>
      <c r="D7" s="181" t="s">
        <v>36475</v>
      </c>
      <c r="E7" s="100"/>
      <c r="F7" s="112" t="str">
        <f t="shared" si="1"/>
        <v>SEBASTIÁN ANDRÉS MARTÍNEZ PONCE </v>
      </c>
      <c r="G7" s="100" t="s">
        <v>16314</v>
      </c>
      <c r="H7" s="190"/>
      <c r="I7" s="27"/>
      <c r="J7" s="191"/>
      <c r="K7" s="28"/>
    </row>
    <row r="8" ht="22.5" customHeight="1">
      <c r="A8" s="147">
        <v>46204.0</v>
      </c>
      <c r="B8" s="15"/>
      <c r="C8" s="44"/>
      <c r="D8" s="181" t="s">
        <v>36476</v>
      </c>
      <c r="E8" s="100"/>
      <c r="F8" s="112" t="str">
        <f t="shared" si="1"/>
        <v>FABIÁN EDUARDO PIZARRO JORQUERA </v>
      </c>
      <c r="G8" s="100" t="s">
        <v>36477</v>
      </c>
      <c r="H8" s="190"/>
      <c r="I8" s="27"/>
      <c r="J8" s="191" t="s">
        <v>14</v>
      </c>
      <c r="K8" s="28"/>
    </row>
    <row r="9" ht="22.5" customHeight="1">
      <c r="A9" s="147">
        <v>46204.0</v>
      </c>
      <c r="B9" s="15"/>
      <c r="C9" s="44"/>
      <c r="D9" s="181" t="s">
        <v>24303</v>
      </c>
      <c r="E9" s="100"/>
      <c r="F9" s="112" t="str">
        <f t="shared" si="1"/>
        <v>MICHELLE SCARLETT GÁLVEZ ARCIS </v>
      </c>
      <c r="G9" s="100" t="s">
        <v>17724</v>
      </c>
      <c r="H9" s="190"/>
      <c r="I9" s="27"/>
      <c r="J9" s="191" t="s">
        <v>14</v>
      </c>
      <c r="K9" s="28"/>
    </row>
    <row r="10" ht="22.5" customHeight="1">
      <c r="A10" s="147">
        <v>46204.0</v>
      </c>
      <c r="B10" s="15"/>
      <c r="C10" s="44"/>
      <c r="D10" s="181" t="s">
        <v>36478</v>
      </c>
      <c r="E10" s="100"/>
      <c r="F10" s="112" t="str">
        <f t="shared" si="1"/>
        <v>HANS DADIERE FICA ÓRDENES </v>
      </c>
      <c r="G10" s="100" t="s">
        <v>36479</v>
      </c>
      <c r="H10" s="190"/>
      <c r="I10" s="27"/>
      <c r="J10" s="189" t="s">
        <v>14</v>
      </c>
      <c r="K10" s="28"/>
    </row>
    <row r="11" ht="22.5" customHeight="1">
      <c r="A11" s="147">
        <v>46204.0</v>
      </c>
      <c r="B11" s="15">
        <v>46183.0</v>
      </c>
      <c r="C11" s="44">
        <v>45474.0</v>
      </c>
      <c r="D11" s="181" t="s">
        <v>36480</v>
      </c>
      <c r="E11" s="100"/>
      <c r="F11" s="112" t="str">
        <f t="shared" si="1"/>
        <v>EDUARDO RAFAEL VERA FRÍAS </v>
      </c>
      <c r="G11" s="100" t="s">
        <v>36481</v>
      </c>
      <c r="H11" s="190"/>
      <c r="I11" s="27"/>
      <c r="J11" s="189" t="s">
        <v>19</v>
      </c>
      <c r="K11" s="28"/>
    </row>
    <row r="12" ht="22.5" customHeight="1">
      <c r="A12" s="147">
        <v>46204.0</v>
      </c>
      <c r="B12" s="15"/>
      <c r="C12" s="46" t="s">
        <v>34912</v>
      </c>
      <c r="D12" s="181" t="s">
        <v>36482</v>
      </c>
      <c r="E12" s="100"/>
      <c r="F12" s="112" t="str">
        <f t="shared" si="1"/>
        <v>ROBI SEBASTIÁN RIVES SAAVEDRA </v>
      </c>
      <c r="G12" s="100" t="s">
        <v>36483</v>
      </c>
      <c r="H12" s="190"/>
      <c r="I12" s="27"/>
      <c r="J12" s="189" t="s">
        <v>36</v>
      </c>
      <c r="K12" s="28"/>
    </row>
    <row r="13" ht="22.5" customHeight="1">
      <c r="A13" s="147">
        <v>46204.0</v>
      </c>
      <c r="B13" s="15"/>
      <c r="C13" s="44"/>
      <c r="D13" s="181" t="s">
        <v>36484</v>
      </c>
      <c r="E13" s="100"/>
      <c r="F13" s="112" t="str">
        <f t="shared" si="1"/>
        <v>WALTER JOSÉ DE OLIVERA PONCE </v>
      </c>
      <c r="G13" s="100" t="s">
        <v>36485</v>
      </c>
      <c r="H13" s="190"/>
      <c r="I13" s="27"/>
      <c r="J13" s="189" t="s">
        <v>14</v>
      </c>
      <c r="K13" s="28"/>
    </row>
    <row r="14" ht="22.5" customHeight="1">
      <c r="A14" s="147">
        <v>46204.0</v>
      </c>
      <c r="B14" s="15">
        <v>46099.0</v>
      </c>
      <c r="C14" s="46" t="s">
        <v>232</v>
      </c>
      <c r="D14" s="181" t="s">
        <v>36486</v>
      </c>
      <c r="E14" s="100"/>
      <c r="F14" s="112" t="str">
        <f t="shared" si="1"/>
        <v>DAYAN ALEJANDRA JELDES VALENZUELA </v>
      </c>
      <c r="G14" s="100" t="s">
        <v>36487</v>
      </c>
      <c r="H14" s="190"/>
      <c r="I14" s="27"/>
      <c r="J14" s="189" t="s">
        <v>17</v>
      </c>
      <c r="K14" s="23"/>
    </row>
    <row r="15" ht="22.5" customHeight="1">
      <c r="A15" s="147">
        <v>46204.0</v>
      </c>
      <c r="B15" s="15"/>
      <c r="C15" s="44"/>
      <c r="D15" s="181" t="s">
        <v>36488</v>
      </c>
      <c r="E15" s="100"/>
      <c r="F15" s="112" t="str">
        <f t="shared" si="1"/>
        <v>CAMILA NINOSKA GUEVARA QUIÑONES </v>
      </c>
      <c r="G15" s="100" t="s">
        <v>12831</v>
      </c>
      <c r="H15" s="190"/>
      <c r="I15" s="27"/>
      <c r="J15" s="189" t="s">
        <v>14</v>
      </c>
      <c r="K15" s="28"/>
    </row>
    <row r="16" ht="22.5" customHeight="1">
      <c r="A16" s="147">
        <v>46204.0</v>
      </c>
      <c r="B16" s="15"/>
      <c r="C16" s="44"/>
      <c r="D16" s="181" t="s">
        <v>36489</v>
      </c>
      <c r="E16" s="100"/>
      <c r="F16" s="112" t="str">
        <f t="shared" si="1"/>
        <v>PETERS ENRIQUE MUGA MUGA </v>
      </c>
      <c r="G16" s="100" t="s">
        <v>36490</v>
      </c>
      <c r="H16" s="190"/>
      <c r="I16" s="27"/>
      <c r="J16" s="189" t="s">
        <v>14</v>
      </c>
      <c r="K16" s="28"/>
    </row>
    <row r="17" ht="22.5" customHeight="1">
      <c r="A17" s="147">
        <v>46204.0</v>
      </c>
      <c r="B17" s="15"/>
      <c r="C17" s="44"/>
      <c r="D17" s="181" t="s">
        <v>36491</v>
      </c>
      <c r="E17" s="100"/>
      <c r="F17" s="112" t="str">
        <f t="shared" si="1"/>
        <v>FERNANDO ALBERTO SARAVIA ECHEVERRÍA </v>
      </c>
      <c r="G17" s="100" t="s">
        <v>2371</v>
      </c>
      <c r="H17" s="190"/>
      <c r="I17" s="27"/>
      <c r="J17" s="191"/>
      <c r="K17" s="28"/>
    </row>
    <row r="18" ht="22.5" customHeight="1">
      <c r="A18" s="147">
        <v>46204.0</v>
      </c>
      <c r="B18" s="15"/>
      <c r="C18" s="44" t="s">
        <v>7580</v>
      </c>
      <c r="D18" s="181" t="s">
        <v>36492</v>
      </c>
      <c r="E18" s="100"/>
      <c r="F18" s="112" t="str">
        <f t="shared" si="1"/>
        <v>ABIGAIL BERENICE LIZANA MORALES </v>
      </c>
      <c r="G18" s="100" t="s">
        <v>36493</v>
      </c>
      <c r="H18" s="190"/>
      <c r="I18" s="27"/>
      <c r="J18" s="191" t="s">
        <v>36</v>
      </c>
      <c r="K18" s="28"/>
    </row>
    <row r="19" ht="22.5" customHeight="1">
      <c r="A19" s="147">
        <v>46204.0</v>
      </c>
      <c r="B19" s="15"/>
      <c r="C19" s="44"/>
      <c r="D19" s="181" t="s">
        <v>36494</v>
      </c>
      <c r="E19" s="100"/>
      <c r="F19" s="112" t="str">
        <f t="shared" si="1"/>
        <v>MAXIMILIANO NICOLÁS SEPÚLVEDA BUSTOS </v>
      </c>
      <c r="G19" s="100" t="s">
        <v>36495</v>
      </c>
      <c r="H19" s="190"/>
      <c r="I19" s="27"/>
      <c r="J19" s="191" t="s">
        <v>14</v>
      </c>
      <c r="K19" s="28"/>
    </row>
    <row r="20" ht="22.5" customHeight="1">
      <c r="A20" s="147">
        <v>46204.0</v>
      </c>
      <c r="B20" s="15"/>
      <c r="C20" s="44" t="s">
        <v>1678</v>
      </c>
      <c r="D20" s="181" t="s">
        <v>36496</v>
      </c>
      <c r="E20" s="100"/>
      <c r="F20" s="112" t="str">
        <f t="shared" si="1"/>
        <v>CARLOS ARMANDO AGUAYO YÁÑEZ </v>
      </c>
      <c r="G20" s="100" t="s">
        <v>36497</v>
      </c>
      <c r="H20" s="190"/>
      <c r="I20" s="27"/>
      <c r="J20" s="191" t="s">
        <v>36</v>
      </c>
      <c r="K20" s="28"/>
    </row>
    <row r="21" ht="22.5" customHeight="1">
      <c r="A21" s="147">
        <v>46204.0</v>
      </c>
      <c r="B21" s="15"/>
      <c r="C21" s="44"/>
      <c r="D21" s="181" t="s">
        <v>36498</v>
      </c>
      <c r="E21" s="100"/>
      <c r="F21" s="112" t="str">
        <f t="shared" si="1"/>
        <v>TONACA YASSIN AGUILERA ARAVENA </v>
      </c>
      <c r="G21" s="100" t="s">
        <v>36499</v>
      </c>
      <c r="H21" s="190"/>
      <c r="I21" s="27"/>
      <c r="J21" s="191" t="s">
        <v>17</v>
      </c>
      <c r="K21" s="28"/>
    </row>
    <row r="22" ht="22.5" customHeight="1">
      <c r="A22" s="147">
        <v>46204.0</v>
      </c>
      <c r="B22" s="15"/>
      <c r="C22" s="44"/>
      <c r="D22" s="181" t="s">
        <v>36500</v>
      </c>
      <c r="E22" s="100"/>
      <c r="F22" s="112" t="str">
        <f t="shared" si="1"/>
        <v>CAMILA SCARLETT GUAJARDO RUIZ </v>
      </c>
      <c r="G22" s="100" t="s">
        <v>1330</v>
      </c>
      <c r="H22" s="190"/>
      <c r="I22" s="27"/>
      <c r="J22" s="191" t="s">
        <v>14</v>
      </c>
      <c r="K22" s="28"/>
    </row>
    <row r="23" ht="22.5" customHeight="1">
      <c r="A23" s="147">
        <v>46204.0</v>
      </c>
      <c r="B23" s="15"/>
      <c r="C23" s="44" t="s">
        <v>232</v>
      </c>
      <c r="D23" s="181" t="s">
        <v>36486</v>
      </c>
      <c r="E23" s="100"/>
      <c r="F23" s="112" t="str">
        <f t="shared" si="1"/>
        <v>DAYAN ALEJANDRA JELDES VALENZUELA </v>
      </c>
      <c r="G23" s="100" t="s">
        <v>36487</v>
      </c>
      <c r="H23" s="190"/>
      <c r="I23" s="27"/>
      <c r="J23" s="191" t="s">
        <v>36</v>
      </c>
      <c r="K23" s="28"/>
    </row>
    <row r="24" ht="22.5" customHeight="1">
      <c r="A24" s="147">
        <v>46204.0</v>
      </c>
      <c r="B24" s="15"/>
      <c r="C24" s="44"/>
      <c r="D24" s="181" t="s">
        <v>36501</v>
      </c>
      <c r="E24" s="100"/>
      <c r="F24" s="112" t="str">
        <f t="shared" si="1"/>
        <v>MARCELO IGNACIO LATOJA URRUTIA </v>
      </c>
      <c r="G24" s="100" t="s">
        <v>36502</v>
      </c>
      <c r="H24" s="190"/>
      <c r="I24" s="27"/>
      <c r="J24" s="191" t="s">
        <v>14</v>
      </c>
      <c r="K24" s="28"/>
    </row>
    <row r="25" ht="22.5" customHeight="1">
      <c r="A25" s="147">
        <v>46204.0</v>
      </c>
      <c r="B25" s="15"/>
      <c r="C25" s="44" t="s">
        <v>106</v>
      </c>
      <c r="D25" s="181" t="s">
        <v>36503</v>
      </c>
      <c r="E25" s="100"/>
      <c r="F25" s="112" t="str">
        <f t="shared" si="1"/>
        <v>GABRIEL NICOLÁS DIAZ HOTT </v>
      </c>
      <c r="G25" s="100" t="s">
        <v>36504</v>
      </c>
      <c r="H25" s="190"/>
      <c r="I25" s="27"/>
      <c r="J25" s="191" t="s">
        <v>36</v>
      </c>
      <c r="K25" s="28"/>
    </row>
    <row r="26" ht="22.5" customHeight="1">
      <c r="A26" s="147">
        <v>46204.0</v>
      </c>
      <c r="B26" s="15"/>
      <c r="C26" s="44"/>
      <c r="D26" s="181" t="s">
        <v>36505</v>
      </c>
      <c r="E26" s="100"/>
      <c r="F26" s="112" t="str">
        <f t="shared" si="1"/>
        <v>PABLO ANDRÉS QUIROGA BUSTAMANTE </v>
      </c>
      <c r="G26" s="100" t="s">
        <v>36506</v>
      </c>
      <c r="H26" s="190"/>
      <c r="I26" s="27"/>
      <c r="J26" s="191" t="s">
        <v>14</v>
      </c>
      <c r="K26" s="28"/>
    </row>
    <row r="27" ht="22.5" customHeight="1">
      <c r="A27" s="147">
        <v>46204.0</v>
      </c>
      <c r="B27" s="15">
        <v>46190.0</v>
      </c>
      <c r="C27" s="44">
        <v>40817.0</v>
      </c>
      <c r="D27" s="181" t="s">
        <v>36507</v>
      </c>
      <c r="E27" s="100"/>
      <c r="F27" s="112" t="str">
        <f t="shared" si="1"/>
        <v>ALEX PATRICK ACEVEDO AHUMADA </v>
      </c>
      <c r="G27" s="100" t="s">
        <v>36508</v>
      </c>
      <c r="H27" s="190"/>
      <c r="I27" s="27"/>
      <c r="J27" s="189" t="s">
        <v>17</v>
      </c>
      <c r="K27" s="28"/>
    </row>
    <row r="28" ht="22.5" customHeight="1">
      <c r="A28" s="147">
        <v>46204.0</v>
      </c>
      <c r="B28" s="15"/>
      <c r="C28" s="44" t="s">
        <v>1569</v>
      </c>
      <c r="D28" s="181" t="s">
        <v>36509</v>
      </c>
      <c r="E28" s="100"/>
      <c r="F28" s="112" t="str">
        <f t="shared" si="1"/>
        <v>FABIÁN JESÚS CAMPOS FERNÁNDEZ </v>
      </c>
      <c r="G28" s="100" t="s">
        <v>6375</v>
      </c>
      <c r="H28" s="190"/>
      <c r="I28" s="27"/>
      <c r="J28" s="191" t="s">
        <v>36</v>
      </c>
      <c r="K28" s="28"/>
    </row>
    <row r="29" ht="22.5" customHeight="1">
      <c r="A29" s="147">
        <v>46204.0</v>
      </c>
      <c r="B29" s="15">
        <v>46190.0</v>
      </c>
      <c r="C29" s="44">
        <v>45839.0</v>
      </c>
      <c r="D29" s="181" t="s">
        <v>36510</v>
      </c>
      <c r="E29" s="100"/>
      <c r="F29" s="112" t="str">
        <f t="shared" si="1"/>
        <v>ALFONSO DEL TRANSITO CANCINO GUTIERREZ </v>
      </c>
      <c r="G29" s="100" t="s">
        <v>36511</v>
      </c>
      <c r="H29" s="190"/>
      <c r="I29" s="27"/>
      <c r="J29" s="189" t="s">
        <v>17</v>
      </c>
      <c r="K29" s="28"/>
    </row>
    <row r="30" ht="22.5" customHeight="1">
      <c r="A30" s="147">
        <v>46204.0</v>
      </c>
      <c r="B30" s="15"/>
      <c r="C30" s="44"/>
      <c r="D30" s="181" t="s">
        <v>36512</v>
      </c>
      <c r="E30" s="100"/>
      <c r="F30" s="112" t="str">
        <f t="shared" si="1"/>
        <v>NATACHA MACARENA ALFARO PARRA </v>
      </c>
      <c r="G30" s="100" t="s">
        <v>36513</v>
      </c>
      <c r="H30" s="190"/>
      <c r="I30" s="27"/>
      <c r="J30" s="191" t="s">
        <v>14</v>
      </c>
      <c r="K30" s="28"/>
    </row>
    <row r="31" ht="22.5" customHeight="1">
      <c r="A31" s="147">
        <v>46204.0</v>
      </c>
      <c r="B31" s="15"/>
      <c r="C31" s="44"/>
      <c r="D31" s="181" t="s">
        <v>36514</v>
      </c>
      <c r="E31" s="100"/>
      <c r="F31" s="112" t="str">
        <f t="shared" si="1"/>
        <v>SCARLETT ANDREA FIGUEROA QUEZADA </v>
      </c>
      <c r="G31" s="100" t="s">
        <v>2842</v>
      </c>
      <c r="H31" s="190"/>
      <c r="I31" s="27"/>
      <c r="J31" s="191" t="s">
        <v>14</v>
      </c>
      <c r="K31" s="28"/>
    </row>
    <row r="32" ht="22.5" customHeight="1">
      <c r="A32" s="147">
        <v>46204.0</v>
      </c>
      <c r="B32" s="15"/>
      <c r="C32" s="44"/>
      <c r="D32" s="181" t="s">
        <v>36515</v>
      </c>
      <c r="E32" s="100"/>
      <c r="F32" s="112" t="str">
        <f t="shared" si="1"/>
        <v>CONSTANZA ARIEL HERRERA GUERRERO </v>
      </c>
      <c r="G32" s="100" t="s">
        <v>36516</v>
      </c>
      <c r="H32" s="190"/>
      <c r="I32" s="27"/>
      <c r="J32" s="191" t="s">
        <v>14</v>
      </c>
      <c r="K32" s="28"/>
    </row>
    <row r="33" ht="22.5" customHeight="1">
      <c r="A33" s="147">
        <v>46204.0</v>
      </c>
      <c r="B33" s="15"/>
      <c r="C33" s="44"/>
      <c r="D33" s="181" t="s">
        <v>36517</v>
      </c>
      <c r="E33" s="100"/>
      <c r="F33" s="112" t="str">
        <f t="shared" si="1"/>
        <v>CRISTOPHER JONATHAN DÍAZ SILVA </v>
      </c>
      <c r="G33" s="100" t="s">
        <v>36518</v>
      </c>
      <c r="H33" s="190"/>
      <c r="I33" s="27"/>
      <c r="J33" s="191" t="s">
        <v>14</v>
      </c>
      <c r="K33" s="28"/>
    </row>
    <row r="34" ht="22.5" customHeight="1">
      <c r="A34" s="147">
        <v>46204.0</v>
      </c>
      <c r="B34" s="15"/>
      <c r="C34" s="44"/>
      <c r="D34" s="181" t="s">
        <v>36519</v>
      </c>
      <c r="E34" s="100"/>
      <c r="F34" s="112" t="str">
        <f t="shared" si="1"/>
        <v>FELIPE NICOLÁS LEIVA TORREJÓN </v>
      </c>
      <c r="G34" s="100" t="s">
        <v>36520</v>
      </c>
      <c r="H34" s="190"/>
      <c r="I34" s="27"/>
      <c r="J34" s="191" t="s">
        <v>14</v>
      </c>
      <c r="K34" s="28"/>
    </row>
    <row r="35" ht="22.5" customHeight="1">
      <c r="A35" s="147">
        <v>46204.0</v>
      </c>
      <c r="B35" s="15"/>
      <c r="C35" s="44"/>
      <c r="D35" s="181" t="s">
        <v>36521</v>
      </c>
      <c r="E35" s="100"/>
      <c r="F35" s="112" t="str">
        <f t="shared" si="1"/>
        <v>NICOLÁS IGNACIO PARADA BURGOS </v>
      </c>
      <c r="G35" s="100" t="s">
        <v>36522</v>
      </c>
      <c r="H35" s="190"/>
      <c r="I35" s="27"/>
      <c r="J35" s="191" t="s">
        <v>14</v>
      </c>
      <c r="K35" s="28"/>
    </row>
    <row r="36" ht="22.5" customHeight="1">
      <c r="A36" s="147">
        <v>46204.0</v>
      </c>
      <c r="B36" s="15"/>
      <c r="C36" s="44"/>
      <c r="D36" s="181" t="s">
        <v>36523</v>
      </c>
      <c r="E36" s="100"/>
      <c r="F36" s="112" t="str">
        <f t="shared" si="1"/>
        <v>MARÍA JOSÉ PAOLA URRUTIA VERGARA </v>
      </c>
      <c r="G36" s="100" t="s">
        <v>36524</v>
      </c>
      <c r="H36" s="190"/>
      <c r="I36" s="27"/>
      <c r="J36" s="191" t="s">
        <v>14</v>
      </c>
      <c r="K36" s="28"/>
    </row>
    <row r="37" ht="22.5" customHeight="1">
      <c r="A37" s="147">
        <v>46204.0</v>
      </c>
      <c r="B37" s="15"/>
      <c r="C37" s="44"/>
      <c r="D37" s="181" t="s">
        <v>36525</v>
      </c>
      <c r="E37" s="100"/>
      <c r="F37" s="112" t="str">
        <f t="shared" si="1"/>
        <v>JONATHAN ALEJANDRO ROJAS NÚÑEZ </v>
      </c>
      <c r="G37" s="100" t="s">
        <v>36526</v>
      </c>
      <c r="H37" s="190"/>
      <c r="I37" s="27"/>
      <c r="J37" s="191" t="s">
        <v>14</v>
      </c>
      <c r="K37" s="28"/>
    </row>
    <row r="38" ht="22.5" customHeight="1">
      <c r="A38" s="147">
        <v>46204.0</v>
      </c>
      <c r="B38" s="15"/>
      <c r="C38" s="44"/>
      <c r="D38" s="181" t="s">
        <v>36527</v>
      </c>
      <c r="E38" s="100"/>
      <c r="F38" s="112" t="str">
        <f t="shared" si="1"/>
        <v>HUGO GABRIEL ROBLES BLAMEY </v>
      </c>
      <c r="G38" s="100" t="s">
        <v>36528</v>
      </c>
      <c r="H38" s="190"/>
      <c r="I38" s="27"/>
      <c r="J38" s="191" t="s">
        <v>14</v>
      </c>
      <c r="K38" s="28"/>
    </row>
    <row r="39" ht="22.5" customHeight="1">
      <c r="A39" s="147">
        <v>46204.0</v>
      </c>
      <c r="B39" s="15"/>
      <c r="C39" s="44"/>
      <c r="D39" s="181" t="s">
        <v>36529</v>
      </c>
      <c r="E39" s="100"/>
      <c r="F39" s="112" t="str">
        <f t="shared" si="1"/>
        <v>MATÍAS IGNACIO ROA LASTRA </v>
      </c>
      <c r="G39" s="100" t="s">
        <v>21306</v>
      </c>
      <c r="H39" s="190"/>
      <c r="I39" s="27"/>
      <c r="J39" s="191" t="s">
        <v>14</v>
      </c>
      <c r="K39" s="28"/>
    </row>
    <row r="40" ht="22.5" customHeight="1">
      <c r="A40" s="147">
        <v>46204.0</v>
      </c>
      <c r="B40" s="15"/>
      <c r="C40" s="44"/>
      <c r="D40" s="181" t="s">
        <v>36530</v>
      </c>
      <c r="E40" s="100"/>
      <c r="F40" s="112" t="str">
        <f t="shared" si="1"/>
        <v>JAVIERA NICOLE ABARCA PIÑONES </v>
      </c>
      <c r="G40" s="100" t="s">
        <v>36531</v>
      </c>
      <c r="H40" s="190"/>
      <c r="I40" s="27"/>
      <c r="J40" s="191" t="s">
        <v>14</v>
      </c>
      <c r="K40" s="28"/>
    </row>
    <row r="41" ht="22.5" customHeight="1">
      <c r="A41" s="147">
        <v>46204.0</v>
      </c>
      <c r="B41" s="15"/>
      <c r="C41" s="44"/>
      <c r="D41" s="181" t="s">
        <v>36532</v>
      </c>
      <c r="E41" s="100"/>
      <c r="F41" s="112" t="str">
        <f t="shared" si="1"/>
        <v>ANTONIA SARAY OLMOS JIMÉNEZ </v>
      </c>
      <c r="G41" s="100" t="s">
        <v>36533</v>
      </c>
      <c r="H41" s="190"/>
      <c r="I41" s="27"/>
      <c r="J41" s="191" t="s">
        <v>14</v>
      </c>
      <c r="K41" s="28"/>
    </row>
    <row r="42" ht="22.5" customHeight="1">
      <c r="A42" s="147">
        <v>46204.0</v>
      </c>
      <c r="B42" s="15"/>
      <c r="C42" s="44"/>
      <c r="D42" s="181" t="s">
        <v>36534</v>
      </c>
      <c r="E42" s="100"/>
      <c r="F42" s="112" t="str">
        <f t="shared" si="1"/>
        <v>JOHAN MANUEL AHUMADA REBOLLEDO </v>
      </c>
      <c r="G42" s="100" t="s">
        <v>36535</v>
      </c>
      <c r="H42" s="190"/>
      <c r="I42" s="27"/>
      <c r="J42" s="191" t="s">
        <v>14</v>
      </c>
      <c r="K42" s="28"/>
    </row>
    <row r="43" ht="22.5" customHeight="1">
      <c r="A43" s="147">
        <v>46204.0</v>
      </c>
      <c r="B43" s="15"/>
      <c r="C43" s="44"/>
      <c r="D43" s="181" t="s">
        <v>36536</v>
      </c>
      <c r="E43" s="100"/>
      <c r="F43" s="112" t="str">
        <f t="shared" si="1"/>
        <v>ANDRES ELOY ANTONIO DAVILA RAMIREZ </v>
      </c>
      <c r="G43" s="100" t="s">
        <v>36537</v>
      </c>
      <c r="H43" s="190"/>
      <c r="I43" s="27"/>
      <c r="J43" s="191" t="s">
        <v>14</v>
      </c>
      <c r="K43" s="28"/>
    </row>
    <row r="44" ht="22.5" customHeight="1">
      <c r="A44" s="147">
        <v>46204.0</v>
      </c>
      <c r="B44" s="15"/>
      <c r="C44" s="44"/>
      <c r="D44" s="181" t="s">
        <v>36538</v>
      </c>
      <c r="E44" s="100"/>
      <c r="F44" s="112" t="str">
        <f t="shared" si="1"/>
        <v>IEIPZON MÁXIMO GONZÁLEZ GONZÁLEZ </v>
      </c>
      <c r="G44" s="100" t="s">
        <v>36539</v>
      </c>
      <c r="H44" s="190"/>
      <c r="I44" s="27"/>
      <c r="J44" s="191" t="s">
        <v>14</v>
      </c>
      <c r="K44" s="28"/>
    </row>
    <row r="45" ht="22.5" customHeight="1">
      <c r="A45" s="147">
        <v>46204.0</v>
      </c>
      <c r="B45" s="15"/>
      <c r="C45" s="44"/>
      <c r="D45" s="181" t="s">
        <v>24640</v>
      </c>
      <c r="E45" s="100"/>
      <c r="F45" s="112" t="str">
        <f t="shared" si="1"/>
        <v>JORGE PATRICIO MONSALVES GALLARDO </v>
      </c>
      <c r="G45" s="100" t="s">
        <v>24641</v>
      </c>
      <c r="H45" s="190"/>
      <c r="I45" s="27"/>
      <c r="J45" s="191" t="s">
        <v>14</v>
      </c>
      <c r="K45" s="28"/>
    </row>
    <row r="46" ht="22.5" customHeight="1">
      <c r="A46" s="147">
        <v>46204.0</v>
      </c>
      <c r="B46" s="15"/>
      <c r="C46" s="44"/>
      <c r="D46" s="181" t="s">
        <v>36540</v>
      </c>
      <c r="E46" s="100"/>
      <c r="F46" s="112" t="str">
        <f t="shared" si="1"/>
        <v>JAVIER FRANCISCO LARA PALMA </v>
      </c>
      <c r="G46" s="100" t="s">
        <v>12278</v>
      </c>
      <c r="H46" s="190"/>
      <c r="I46" s="27"/>
      <c r="J46" s="189" t="s">
        <v>14</v>
      </c>
      <c r="K46" s="28"/>
    </row>
    <row r="47" ht="22.5" customHeight="1">
      <c r="A47" s="147">
        <v>46204.0</v>
      </c>
      <c r="B47" s="15"/>
      <c r="C47" s="44"/>
      <c r="D47" s="181" t="s">
        <v>36541</v>
      </c>
      <c r="E47" s="100"/>
      <c r="F47" s="112" t="str">
        <f t="shared" si="1"/>
        <v>FRANCO ANDRÉS VALDIVIESO VALDIVIESO </v>
      </c>
      <c r="G47" s="100" t="s">
        <v>36542</v>
      </c>
      <c r="H47" s="190"/>
      <c r="I47" s="27"/>
      <c r="J47" s="191" t="s">
        <v>14</v>
      </c>
      <c r="K47" s="28"/>
    </row>
    <row r="48" ht="22.5" customHeight="1">
      <c r="A48" s="147">
        <v>46204.0</v>
      </c>
      <c r="B48" s="15">
        <v>46191.0</v>
      </c>
      <c r="C48" s="44">
        <v>43862.0</v>
      </c>
      <c r="D48" s="181" t="s">
        <v>36543</v>
      </c>
      <c r="E48" s="100"/>
      <c r="F48" s="112" t="str">
        <f t="shared" si="1"/>
        <v>CLAUDIO ANDRÉS BERRÍOS JARA </v>
      </c>
      <c r="G48" s="100" t="s">
        <v>36544</v>
      </c>
      <c r="H48" s="190"/>
      <c r="I48" s="27"/>
      <c r="J48" s="189" t="s">
        <v>17</v>
      </c>
      <c r="K48" s="28"/>
    </row>
    <row r="49" ht="22.5" customHeight="1">
      <c r="A49" s="147">
        <v>46204.0</v>
      </c>
      <c r="B49" s="46" t="s">
        <v>31688</v>
      </c>
      <c r="C49" s="44">
        <v>44409.0</v>
      </c>
      <c r="D49" s="181" t="s">
        <v>36545</v>
      </c>
      <c r="E49" s="100"/>
      <c r="F49" s="112" t="str">
        <f t="shared" si="1"/>
        <v>MICHAEL DANY TORREJÓN BRAVO </v>
      </c>
      <c r="G49" s="100" t="s">
        <v>36546</v>
      </c>
      <c r="H49" s="190"/>
      <c r="I49" s="27"/>
      <c r="J49" s="189" t="s">
        <v>37</v>
      </c>
      <c r="K49" s="28"/>
    </row>
    <row r="50" ht="22.5" customHeight="1">
      <c r="A50" s="147">
        <v>46204.0</v>
      </c>
      <c r="B50" s="15"/>
      <c r="C50" s="44"/>
      <c r="D50" s="181" t="s">
        <v>22355</v>
      </c>
      <c r="E50" s="100"/>
      <c r="F50" s="112" t="str">
        <f t="shared" si="1"/>
        <v>CLAUDIO ANDRÉS AROS CORTÉS </v>
      </c>
      <c r="G50" s="100" t="s">
        <v>22356</v>
      </c>
      <c r="H50" s="190"/>
      <c r="I50" s="27"/>
      <c r="J50" s="191"/>
      <c r="K50" s="28"/>
    </row>
    <row r="51" ht="22.5" customHeight="1">
      <c r="A51" s="147">
        <v>46204.0</v>
      </c>
      <c r="B51" s="15"/>
      <c r="C51" s="44"/>
      <c r="D51" s="181" t="s">
        <v>36547</v>
      </c>
      <c r="E51" s="100"/>
      <c r="F51" s="112" t="str">
        <f t="shared" si="1"/>
        <v>YASNA ESTRELLA AGUILERA LAZCANO </v>
      </c>
      <c r="G51" s="100" t="s">
        <v>36548</v>
      </c>
      <c r="H51" s="190"/>
      <c r="I51" s="27"/>
      <c r="J51" s="191" t="s">
        <v>14</v>
      </c>
      <c r="K51" s="28"/>
    </row>
    <row r="52" ht="22.5" customHeight="1">
      <c r="A52" s="147">
        <v>46204.0</v>
      </c>
      <c r="B52" s="15"/>
      <c r="C52" s="44"/>
      <c r="D52" s="181" t="s">
        <v>36549</v>
      </c>
      <c r="E52" s="100"/>
      <c r="F52" s="112" t="str">
        <f t="shared" si="1"/>
        <v>PAULA ANTONIA MUÑOZ CONTRERAS </v>
      </c>
      <c r="G52" s="100" t="s">
        <v>16175</v>
      </c>
      <c r="H52" s="190"/>
      <c r="I52" s="27"/>
      <c r="J52" s="191"/>
      <c r="K52" s="28"/>
    </row>
    <row r="53" ht="22.5" customHeight="1">
      <c r="A53" s="147">
        <v>46204.0</v>
      </c>
      <c r="B53" s="15"/>
      <c r="C53" s="44"/>
      <c r="D53" s="181" t="s">
        <v>36550</v>
      </c>
      <c r="E53" s="100"/>
      <c r="F53" s="112" t="str">
        <f t="shared" si="1"/>
        <v>MATÍAS BARTOLOMÉ HURTADO MANRÍQUEZ </v>
      </c>
      <c r="G53" s="100" t="s">
        <v>36551</v>
      </c>
      <c r="H53" s="190"/>
      <c r="I53" s="27"/>
      <c r="J53" s="191" t="s">
        <v>14</v>
      </c>
      <c r="K53" s="28"/>
    </row>
    <row r="54" ht="22.5" customHeight="1">
      <c r="A54" s="147">
        <v>46204.0</v>
      </c>
      <c r="B54" s="15">
        <v>46191.0</v>
      </c>
      <c r="C54" s="44">
        <v>44562.0</v>
      </c>
      <c r="D54" s="181" t="s">
        <v>36552</v>
      </c>
      <c r="E54" s="100"/>
      <c r="F54" s="112" t="str">
        <f t="shared" si="1"/>
        <v>RICARDO ADRIÁN CAMPOS MUÑOZ </v>
      </c>
      <c r="G54" s="100" t="s">
        <v>36553</v>
      </c>
      <c r="H54" s="190"/>
      <c r="I54" s="27"/>
      <c r="J54" s="189" t="s">
        <v>17</v>
      </c>
      <c r="K54" s="28"/>
    </row>
    <row r="55" ht="22.5" customHeight="1">
      <c r="A55" s="147">
        <v>46204.0</v>
      </c>
      <c r="B55" s="15"/>
      <c r="C55" s="44"/>
      <c r="D55" s="181" t="s">
        <v>24898</v>
      </c>
      <c r="E55" s="100"/>
      <c r="F55" s="112" t="str">
        <f t="shared" si="1"/>
        <v>JAVIERA CONSTANZA VÁSQUEZ OYARZÚN </v>
      </c>
      <c r="G55" s="100" t="s">
        <v>24899</v>
      </c>
      <c r="H55" s="190"/>
      <c r="I55" s="27"/>
      <c r="J55" s="191"/>
      <c r="K55" s="28"/>
    </row>
    <row r="56" ht="22.5" customHeight="1">
      <c r="A56" s="147">
        <v>46204.0</v>
      </c>
      <c r="B56" s="15"/>
      <c r="C56" s="44"/>
      <c r="D56" s="181" t="s">
        <v>36554</v>
      </c>
      <c r="E56" s="100"/>
      <c r="F56" s="112" t="str">
        <f t="shared" si="1"/>
        <v>ARIADNA BETSABÉ REYES PIVET </v>
      </c>
      <c r="G56" s="100" t="s">
        <v>36555</v>
      </c>
      <c r="H56" s="190"/>
      <c r="I56" s="27"/>
      <c r="J56" s="191" t="s">
        <v>14</v>
      </c>
      <c r="K56" s="28"/>
    </row>
    <row r="57" ht="22.5" customHeight="1">
      <c r="A57" s="147">
        <v>46204.0</v>
      </c>
      <c r="B57" s="15">
        <v>46191.0</v>
      </c>
      <c r="C57" s="44">
        <v>42036.0</v>
      </c>
      <c r="D57" s="181" t="s">
        <v>36556</v>
      </c>
      <c r="E57" s="100"/>
      <c r="F57" s="112" t="str">
        <f t="shared" si="1"/>
        <v>SERGIO GUILLERMO GALINDO TAPIA </v>
      </c>
      <c r="G57" s="100" t="s">
        <v>36557</v>
      </c>
      <c r="H57" s="190"/>
      <c r="I57" s="27"/>
      <c r="J57" s="189" t="s">
        <v>17</v>
      </c>
      <c r="K57" s="28"/>
    </row>
    <row r="58" ht="22.5" customHeight="1">
      <c r="A58" s="147">
        <v>46204.0</v>
      </c>
      <c r="B58" s="15">
        <v>46191.0</v>
      </c>
      <c r="C58" s="44">
        <v>43647.0</v>
      </c>
      <c r="D58" s="181" t="s">
        <v>36558</v>
      </c>
      <c r="E58" s="100"/>
      <c r="F58" s="112" t="str">
        <f t="shared" si="1"/>
        <v>CAMILA FRANCISCA GUERRERO BARRIOS </v>
      </c>
      <c r="G58" s="100" t="s">
        <v>36559</v>
      </c>
      <c r="H58" s="190"/>
      <c r="I58" s="27"/>
      <c r="J58" s="189" t="s">
        <v>17</v>
      </c>
      <c r="K58" s="28"/>
    </row>
    <row r="59" ht="22.5" customHeight="1">
      <c r="A59" s="147">
        <v>46204.0</v>
      </c>
      <c r="B59" s="15"/>
      <c r="C59" s="44" t="s">
        <v>106</v>
      </c>
      <c r="D59" s="181" t="s">
        <v>36560</v>
      </c>
      <c r="E59" s="100"/>
      <c r="F59" s="112" t="str">
        <f t="shared" si="1"/>
        <v>GERARDO BASTIÁN CAMPAÑA URIBE </v>
      </c>
      <c r="G59" s="100" t="s">
        <v>36561</v>
      </c>
      <c r="H59" s="190"/>
      <c r="I59" s="27"/>
      <c r="J59" s="191" t="s">
        <v>36</v>
      </c>
      <c r="K59" s="28"/>
    </row>
    <row r="60" ht="22.5" customHeight="1">
      <c r="A60" s="147">
        <v>46204.0</v>
      </c>
      <c r="B60" s="15"/>
      <c r="C60" s="44"/>
      <c r="D60" s="181" t="s">
        <v>36562</v>
      </c>
      <c r="E60" s="100"/>
      <c r="F60" s="112" t="str">
        <f t="shared" si="1"/>
        <v>CRISTÓBAL IGNACIO ARANCIBIA ARÉVALO </v>
      </c>
      <c r="G60" s="100" t="s">
        <v>36563</v>
      </c>
      <c r="H60" s="190"/>
      <c r="I60" s="27"/>
      <c r="J60" s="191" t="s">
        <v>14</v>
      </c>
      <c r="K60" s="28"/>
    </row>
    <row r="61" ht="22.5" customHeight="1">
      <c r="A61" s="147">
        <v>46204.0</v>
      </c>
      <c r="B61" s="15"/>
      <c r="C61" s="44"/>
      <c r="D61" s="181" t="s">
        <v>36564</v>
      </c>
      <c r="E61" s="100"/>
      <c r="F61" s="112" t="str">
        <f t="shared" si="1"/>
        <v>LENIN YERKO POZO MONSALVE </v>
      </c>
      <c r="G61" s="100" t="s">
        <v>36565</v>
      </c>
      <c r="H61" s="190"/>
      <c r="I61" s="27"/>
      <c r="J61" s="191" t="s">
        <v>14</v>
      </c>
      <c r="K61" s="28"/>
    </row>
    <row r="62" ht="22.5" customHeight="1">
      <c r="A62" s="147">
        <v>46204.0</v>
      </c>
      <c r="B62" s="15">
        <v>46191.0</v>
      </c>
      <c r="C62" s="44">
        <v>44562.0</v>
      </c>
      <c r="D62" s="181" t="s">
        <v>36566</v>
      </c>
      <c r="E62" s="100"/>
      <c r="F62" s="112" t="str">
        <f t="shared" si="1"/>
        <v>GERVACIO MOISES OSORIO RODRIGUEZ </v>
      </c>
      <c r="G62" s="100" t="s">
        <v>36567</v>
      </c>
      <c r="H62" s="190"/>
      <c r="I62" s="27"/>
      <c r="J62" s="189" t="s">
        <v>17</v>
      </c>
      <c r="K62" s="28"/>
    </row>
    <row r="63" ht="22.5" customHeight="1">
      <c r="A63" s="147">
        <v>46204.0</v>
      </c>
      <c r="B63" s="15"/>
      <c r="C63" s="44"/>
      <c r="D63" s="181" t="s">
        <v>36568</v>
      </c>
      <c r="E63" s="100"/>
      <c r="F63" s="112" t="str">
        <f t="shared" si="1"/>
        <v>BÁRBARA ALEJANDRA ARCE VERGARA </v>
      </c>
      <c r="G63" s="100" t="s">
        <v>36569</v>
      </c>
      <c r="H63" s="190"/>
      <c r="I63" s="27"/>
      <c r="J63" s="191" t="s">
        <v>14</v>
      </c>
      <c r="K63" s="28"/>
    </row>
    <row r="64" ht="22.5" customHeight="1">
      <c r="A64" s="147">
        <v>46204.0</v>
      </c>
      <c r="B64" s="15"/>
      <c r="C64" s="44"/>
      <c r="D64" s="181" t="s">
        <v>36570</v>
      </c>
      <c r="E64" s="100"/>
      <c r="F64" s="112" t="str">
        <f t="shared" si="1"/>
        <v>VÍCTOR ALONSO BARRA FERNÁNDEZ </v>
      </c>
      <c r="G64" s="100" t="s">
        <v>36571</v>
      </c>
      <c r="H64" s="190"/>
      <c r="I64" s="27"/>
      <c r="J64" s="191" t="s">
        <v>14</v>
      </c>
      <c r="K64" s="28"/>
    </row>
    <row r="65" ht="22.5" customHeight="1">
      <c r="A65" s="147">
        <v>46204.0</v>
      </c>
      <c r="B65" s="15"/>
      <c r="C65" s="44"/>
      <c r="D65" s="181" t="s">
        <v>36572</v>
      </c>
      <c r="E65" s="100"/>
      <c r="F65" s="112" t="str">
        <f t="shared" si="1"/>
        <v>SOFÍA INGRID DONOSO HERRERA </v>
      </c>
      <c r="G65" s="100" t="s">
        <v>36573</v>
      </c>
      <c r="H65" s="190"/>
      <c r="I65" s="27"/>
      <c r="J65" s="191" t="s">
        <v>14</v>
      </c>
      <c r="K65" s="28"/>
    </row>
    <row r="66" ht="22.5" customHeight="1">
      <c r="A66" s="147">
        <v>46204.0</v>
      </c>
      <c r="B66" s="15"/>
      <c r="C66" s="44"/>
      <c r="D66" s="181" t="s">
        <v>36574</v>
      </c>
      <c r="E66" s="100"/>
      <c r="F66" s="112" t="str">
        <f t="shared" si="1"/>
        <v>JUAN PABLO MONSALVE GUTIÉRREZ </v>
      </c>
      <c r="G66" s="100" t="s">
        <v>36575</v>
      </c>
      <c r="H66" s="190"/>
      <c r="I66" s="27"/>
      <c r="J66" s="191" t="s">
        <v>14</v>
      </c>
      <c r="K66" s="28"/>
    </row>
    <row r="67" ht="22.5" customHeight="1">
      <c r="A67" s="147">
        <v>46204.0</v>
      </c>
      <c r="B67" s="46"/>
      <c r="C67" s="44"/>
      <c r="D67" s="181" t="s">
        <v>36576</v>
      </c>
      <c r="E67" s="100"/>
      <c r="F67" s="112" t="str">
        <f t="shared" si="1"/>
        <v>FELIPE SANTIAGO VENEGAS YÁÑEZ </v>
      </c>
      <c r="G67" s="100" t="s">
        <v>36577</v>
      </c>
      <c r="H67" s="190"/>
      <c r="I67" s="27"/>
      <c r="J67" s="191" t="s">
        <v>14</v>
      </c>
      <c r="K67" s="28"/>
    </row>
    <row r="68" ht="22.5" customHeight="1">
      <c r="A68" s="147">
        <v>46204.0</v>
      </c>
      <c r="B68" s="15"/>
      <c r="C68" s="44"/>
      <c r="D68" s="181" t="s">
        <v>36578</v>
      </c>
      <c r="E68" s="100"/>
      <c r="F68" s="112" t="str">
        <f t="shared" si="1"/>
        <v>CHRISTOPHER ESPINOZA NAVARRO </v>
      </c>
      <c r="G68" s="100" t="s">
        <v>36579</v>
      </c>
      <c r="H68" s="190"/>
      <c r="I68" s="27"/>
      <c r="J68" s="189" t="s">
        <v>14</v>
      </c>
      <c r="K68" s="28"/>
    </row>
    <row r="69" ht="22.5" customHeight="1">
      <c r="A69" s="147">
        <v>46204.0</v>
      </c>
      <c r="B69" s="15"/>
      <c r="C69" s="44"/>
      <c r="D69" s="181" t="s">
        <v>36580</v>
      </c>
      <c r="E69" s="100"/>
      <c r="F69" s="112" t="str">
        <f t="shared" si="1"/>
        <v>EDUARDO ANDRE ACEVEDO MORENO </v>
      </c>
      <c r="G69" s="100" t="s">
        <v>36581</v>
      </c>
      <c r="H69" s="190"/>
      <c r="I69" s="27"/>
      <c r="J69" s="189" t="s">
        <v>14</v>
      </c>
      <c r="K69" s="28"/>
    </row>
    <row r="70" ht="22.5" customHeight="1">
      <c r="A70" s="147">
        <v>46204.0</v>
      </c>
      <c r="B70" s="15"/>
      <c r="C70" s="44"/>
      <c r="D70" s="181" t="s">
        <v>23283</v>
      </c>
      <c r="E70" s="100"/>
      <c r="F70" s="112" t="str">
        <f t="shared" si="1"/>
        <v>MAYO ALEXANDER BENAVIDES LÓPEZ </v>
      </c>
      <c r="G70" s="100" t="s">
        <v>23284</v>
      </c>
      <c r="H70" s="190"/>
      <c r="I70" s="27"/>
      <c r="J70" s="189" t="s">
        <v>14</v>
      </c>
      <c r="K70" s="28"/>
    </row>
    <row r="71" ht="22.5" customHeight="1">
      <c r="A71" s="147">
        <v>46204.0</v>
      </c>
      <c r="B71" s="15"/>
      <c r="C71" s="44"/>
      <c r="D71" s="181" t="s">
        <v>36582</v>
      </c>
      <c r="E71" s="100"/>
      <c r="F71" s="112" t="str">
        <f t="shared" si="1"/>
        <v>IVÁN LUIS MONTECINOS PIZARRO </v>
      </c>
      <c r="G71" s="100" t="s">
        <v>36583</v>
      </c>
      <c r="H71" s="190"/>
      <c r="I71" s="27"/>
      <c r="J71" s="191" t="s">
        <v>14</v>
      </c>
      <c r="K71" s="28"/>
    </row>
    <row r="72" ht="22.5" customHeight="1">
      <c r="A72" s="147">
        <v>46204.0</v>
      </c>
      <c r="B72" s="15"/>
      <c r="C72" s="44"/>
      <c r="D72" s="181" t="s">
        <v>36584</v>
      </c>
      <c r="E72" s="100"/>
      <c r="F72" s="112" t="str">
        <f t="shared" si="1"/>
        <v>JAVIERA IGNACIA MOYA CARREÑO </v>
      </c>
      <c r="G72" s="100" t="s">
        <v>36585</v>
      </c>
      <c r="H72" s="190"/>
      <c r="I72" s="27"/>
      <c r="J72" s="191" t="s">
        <v>14</v>
      </c>
      <c r="K72" s="28"/>
    </row>
    <row r="73" ht="22.5" customHeight="1">
      <c r="A73" s="147">
        <v>46204.0</v>
      </c>
      <c r="B73" s="15"/>
      <c r="C73" s="44"/>
      <c r="D73" s="181" t="s">
        <v>36586</v>
      </c>
      <c r="E73" s="100"/>
      <c r="F73" s="112" t="str">
        <f t="shared" si="1"/>
        <v>NICOLÁS JAVIER TAPIA GUTIÉRREZ </v>
      </c>
      <c r="G73" s="100" t="s">
        <v>36587</v>
      </c>
      <c r="H73" s="190"/>
      <c r="I73" s="27"/>
      <c r="J73" s="191" t="s">
        <v>14</v>
      </c>
      <c r="K73" s="28"/>
    </row>
    <row r="74" ht="22.5" customHeight="1">
      <c r="A74" s="147">
        <v>46204.0</v>
      </c>
      <c r="B74" s="15">
        <v>46192.0</v>
      </c>
      <c r="C74" s="44">
        <v>44593.0</v>
      </c>
      <c r="D74" s="181" t="s">
        <v>36588</v>
      </c>
      <c r="E74" s="100"/>
      <c r="F74" s="112" t="str">
        <f t="shared" si="1"/>
        <v>FRANCISCO ANDRES SCHIAPPACASSE CASANOVA </v>
      </c>
      <c r="G74" s="100" t="s">
        <v>36589</v>
      </c>
      <c r="H74" s="190"/>
      <c r="I74" s="27"/>
      <c r="J74" s="189" t="s">
        <v>17</v>
      </c>
      <c r="K74" s="28"/>
    </row>
    <row r="75" ht="22.5" customHeight="1">
      <c r="A75" s="147">
        <v>46204.0</v>
      </c>
      <c r="B75" s="15"/>
      <c r="C75" s="44" t="s">
        <v>106</v>
      </c>
      <c r="D75" s="181" t="s">
        <v>36590</v>
      </c>
      <c r="E75" s="100"/>
      <c r="F75" s="112" t="str">
        <f t="shared" si="1"/>
        <v>BRIAN ORIEL LÓPEZ JANCINAS </v>
      </c>
      <c r="G75" s="100" t="s">
        <v>36591</v>
      </c>
      <c r="H75" s="190"/>
      <c r="I75" s="27"/>
      <c r="J75" s="191" t="s">
        <v>36</v>
      </c>
      <c r="K75" s="28"/>
    </row>
    <row r="76" ht="22.5" customHeight="1">
      <c r="A76" s="147">
        <v>46205.0</v>
      </c>
      <c r="B76" s="15">
        <v>46189.0</v>
      </c>
      <c r="C76" s="44">
        <v>44409.0</v>
      </c>
      <c r="D76" s="181" t="s">
        <v>36592</v>
      </c>
      <c r="E76" s="100"/>
      <c r="F76" s="112" t="str">
        <f t="shared" si="1"/>
        <v>ALFONSO JAIME CASTRO NUÑEZ </v>
      </c>
      <c r="G76" s="100" t="s">
        <v>36593</v>
      </c>
      <c r="H76" s="190"/>
      <c r="I76" s="27"/>
      <c r="J76" s="189" t="s">
        <v>17</v>
      </c>
      <c r="K76" s="28"/>
    </row>
    <row r="77" ht="22.5" customHeight="1">
      <c r="A77" s="147">
        <v>46205.0</v>
      </c>
      <c r="B77" s="15"/>
      <c r="C77" s="44" t="s">
        <v>30099</v>
      </c>
      <c r="D77" s="181" t="s">
        <v>36594</v>
      </c>
      <c r="E77" s="100"/>
      <c r="F77" s="112" t="str">
        <f t="shared" si="1"/>
        <v>PABLO ANGEL SANDOVAL DELGADO </v>
      </c>
      <c r="G77" s="100" t="s">
        <v>36595</v>
      </c>
      <c r="H77" s="190"/>
      <c r="I77" s="27"/>
      <c r="J77" s="191" t="s">
        <v>36</v>
      </c>
      <c r="K77" s="28"/>
    </row>
    <row r="78" ht="22.5" customHeight="1">
      <c r="A78" s="147">
        <v>46205.0</v>
      </c>
      <c r="B78" s="15"/>
      <c r="C78" s="44" t="s">
        <v>1994</v>
      </c>
      <c r="D78" s="181" t="s">
        <v>36596</v>
      </c>
      <c r="E78" s="100"/>
      <c r="F78" s="112" t="str">
        <f t="shared" si="1"/>
        <v>EILEEN ALEJANDRA MURSELL BARRIOS </v>
      </c>
      <c r="G78" s="100" t="s">
        <v>36597</v>
      </c>
      <c r="H78" s="190"/>
      <c r="I78" s="27"/>
      <c r="J78" s="191" t="s">
        <v>36</v>
      </c>
      <c r="K78" s="28"/>
    </row>
    <row r="79" ht="22.5" customHeight="1">
      <c r="A79" s="147">
        <v>46205.0</v>
      </c>
      <c r="B79" s="15"/>
      <c r="C79" s="44"/>
      <c r="D79" s="181" t="s">
        <v>36598</v>
      </c>
      <c r="E79" s="100"/>
      <c r="F79" s="112" t="str">
        <f t="shared" si="1"/>
        <v>FABIANA RENATA CAMILETTI CATALÁN </v>
      </c>
      <c r="G79" s="100" t="s">
        <v>36599</v>
      </c>
      <c r="H79" s="190"/>
      <c r="I79" s="27"/>
      <c r="J79" s="191" t="s">
        <v>14</v>
      </c>
      <c r="K79" s="28"/>
    </row>
    <row r="80" ht="22.5" customHeight="1">
      <c r="A80" s="147">
        <v>46205.0</v>
      </c>
      <c r="B80" s="46"/>
      <c r="C80" s="44"/>
      <c r="D80" s="181" t="s">
        <v>36600</v>
      </c>
      <c r="E80" s="100"/>
      <c r="F80" s="112" t="str">
        <f t="shared" si="1"/>
        <v>TANYA ELISA ARANDA DONOSO </v>
      </c>
      <c r="G80" s="100" t="s">
        <v>36601</v>
      </c>
      <c r="H80" s="190"/>
      <c r="I80" s="27"/>
      <c r="J80" s="191" t="s">
        <v>14</v>
      </c>
      <c r="K80" s="28"/>
    </row>
    <row r="81" ht="22.5" customHeight="1">
      <c r="A81" s="147">
        <v>46205.0</v>
      </c>
      <c r="B81" s="46"/>
      <c r="C81" s="44"/>
      <c r="D81" s="181" t="s">
        <v>36602</v>
      </c>
      <c r="E81" s="100"/>
      <c r="F81" s="112" t="str">
        <f t="shared" si="1"/>
        <v>LUIS ENRIQUE VALDEBENITO GARAI </v>
      </c>
      <c r="G81" s="100" t="s">
        <v>36603</v>
      </c>
      <c r="H81" s="190"/>
      <c r="I81" s="27"/>
      <c r="J81" s="191" t="s">
        <v>14</v>
      </c>
      <c r="K81" s="28"/>
    </row>
    <row r="82" ht="22.5" customHeight="1">
      <c r="A82" s="147">
        <v>46205.0</v>
      </c>
      <c r="B82" s="15"/>
      <c r="C82" s="44"/>
      <c r="D82" s="181" t="s">
        <v>36604</v>
      </c>
      <c r="E82" s="100"/>
      <c r="F82" s="112" t="str">
        <f t="shared" si="1"/>
        <v>DAFNE ZULIET PÁEZ BASCONE </v>
      </c>
      <c r="G82" s="100" t="s">
        <v>4337</v>
      </c>
      <c r="H82" s="190"/>
      <c r="I82" s="27"/>
      <c r="J82" s="191" t="s">
        <v>14</v>
      </c>
      <c r="K82" s="28"/>
    </row>
    <row r="83" ht="22.5" customHeight="1">
      <c r="A83" s="147">
        <v>46205.0</v>
      </c>
      <c r="B83" s="15"/>
      <c r="C83" s="44"/>
      <c r="D83" s="181" t="s">
        <v>36605</v>
      </c>
      <c r="E83" s="100"/>
      <c r="F83" s="112" t="str">
        <f t="shared" si="1"/>
        <v>AYMME ARABEL VEGA FABRES </v>
      </c>
      <c r="G83" s="100" t="s">
        <v>36606</v>
      </c>
      <c r="H83" s="190"/>
      <c r="I83" s="27"/>
      <c r="J83" s="191" t="s">
        <v>14</v>
      </c>
      <c r="K83" s="28"/>
    </row>
    <row r="84" ht="22.5" customHeight="1">
      <c r="A84" s="147">
        <v>46205.0</v>
      </c>
      <c r="B84" s="15"/>
      <c r="C84" s="44"/>
      <c r="D84" s="181" t="s">
        <v>36607</v>
      </c>
      <c r="E84" s="100"/>
      <c r="F84" s="112" t="str">
        <f t="shared" si="1"/>
        <v>ARIEL IGNACIO GUERRERO CORREA </v>
      </c>
      <c r="G84" s="100" t="s">
        <v>36608</v>
      </c>
      <c r="H84" s="190"/>
      <c r="I84" s="27"/>
      <c r="J84" s="189" t="s">
        <v>14</v>
      </c>
      <c r="K84" s="28"/>
    </row>
    <row r="85" ht="22.5" customHeight="1">
      <c r="A85" s="147">
        <v>46205.0</v>
      </c>
      <c r="B85" s="15"/>
      <c r="C85" s="44"/>
      <c r="D85" s="181" t="s">
        <v>36609</v>
      </c>
      <c r="E85" s="100"/>
      <c r="F85" s="112" t="str">
        <f t="shared" si="1"/>
        <v>GABRIELA VALENTINA ORTIZ BUSTOS </v>
      </c>
      <c r="G85" s="100" t="s">
        <v>36610</v>
      </c>
      <c r="H85" s="190"/>
      <c r="I85" s="27"/>
      <c r="J85" s="191" t="s">
        <v>14</v>
      </c>
      <c r="K85" s="28"/>
    </row>
    <row r="86" ht="22.5" customHeight="1">
      <c r="A86" s="147">
        <v>46205.0</v>
      </c>
      <c r="B86" s="46" t="s">
        <v>31688</v>
      </c>
      <c r="C86" s="44">
        <v>45474.0</v>
      </c>
      <c r="D86" s="181" t="s">
        <v>36611</v>
      </c>
      <c r="E86" s="100"/>
      <c r="F86" s="112" t="str">
        <f t="shared" si="1"/>
        <v>EMANUEL JESÚS VALDÉS VALDÉS </v>
      </c>
      <c r="G86" s="100" t="s">
        <v>36612</v>
      </c>
      <c r="H86" s="190"/>
      <c r="I86" s="27"/>
      <c r="J86" s="189" t="s">
        <v>37</v>
      </c>
      <c r="K86" s="28"/>
    </row>
    <row r="87" ht="22.5" customHeight="1">
      <c r="A87" s="147">
        <v>46205.0</v>
      </c>
      <c r="B87" s="15"/>
      <c r="C87" s="44"/>
      <c r="D87" s="181" t="s">
        <v>36613</v>
      </c>
      <c r="E87" s="100"/>
      <c r="F87" s="112" t="str">
        <f t="shared" si="1"/>
        <v>BENJAMÍN OSCAR GÓMEZ DÍAZ </v>
      </c>
      <c r="G87" s="100" t="s">
        <v>36614</v>
      </c>
      <c r="H87" s="190"/>
      <c r="I87" s="27"/>
      <c r="J87" s="191" t="s">
        <v>14</v>
      </c>
      <c r="K87" s="28"/>
    </row>
    <row r="88" ht="22.5" customHeight="1">
      <c r="A88" s="147">
        <v>46205.0</v>
      </c>
      <c r="B88" s="15"/>
      <c r="C88" s="44"/>
      <c r="D88" s="181" t="s">
        <v>36615</v>
      </c>
      <c r="E88" s="100"/>
      <c r="F88" s="112" t="str">
        <f t="shared" si="1"/>
        <v>VALENTINA ANDREA MARTÍNEZ FIGUEROA </v>
      </c>
      <c r="G88" s="100" t="s">
        <v>36616</v>
      </c>
      <c r="H88" s="190"/>
      <c r="I88" s="27"/>
      <c r="J88" s="191" t="s">
        <v>14</v>
      </c>
      <c r="K88" s="28"/>
    </row>
    <row r="89" ht="22.5" customHeight="1">
      <c r="A89" s="147">
        <v>46205.0</v>
      </c>
      <c r="B89" s="15"/>
      <c r="C89" s="44" t="s">
        <v>106</v>
      </c>
      <c r="D89" s="181" t="s">
        <v>36617</v>
      </c>
      <c r="E89" s="100"/>
      <c r="F89" s="112" t="str">
        <f t="shared" si="1"/>
        <v>ROMINA BELÉN ARCE BARRIGA </v>
      </c>
      <c r="G89" s="100" t="s">
        <v>36618</v>
      </c>
      <c r="H89" s="190"/>
      <c r="I89" s="27"/>
      <c r="J89" s="191" t="s">
        <v>36</v>
      </c>
      <c r="K89" s="28"/>
    </row>
    <row r="90" ht="22.5" customHeight="1">
      <c r="A90" s="147">
        <v>46205.0</v>
      </c>
      <c r="B90" s="15"/>
      <c r="C90" s="44"/>
      <c r="D90" s="181" t="s">
        <v>36619</v>
      </c>
      <c r="E90" s="100"/>
      <c r="F90" s="112" t="str">
        <f t="shared" si="1"/>
        <v>ANTONELLA CAROLINA PETERSEN PAREDES </v>
      </c>
      <c r="G90" s="100" t="s">
        <v>36620</v>
      </c>
      <c r="H90" s="190"/>
      <c r="I90" s="27"/>
      <c r="J90" s="191" t="s">
        <v>14</v>
      </c>
      <c r="K90" s="28"/>
    </row>
    <row r="91" ht="22.5" customHeight="1">
      <c r="A91" s="147">
        <v>46205.0</v>
      </c>
      <c r="B91" s="15"/>
      <c r="C91" s="44"/>
      <c r="D91" s="181" t="s">
        <v>36621</v>
      </c>
      <c r="E91" s="100"/>
      <c r="F91" s="112" t="str">
        <f t="shared" si="1"/>
        <v>GUILLERMO ALEJANDRO ESPINOZA TORDECILLA </v>
      </c>
      <c r="G91" s="100" t="s">
        <v>36622</v>
      </c>
      <c r="H91" s="190"/>
      <c r="I91" s="27"/>
      <c r="J91" s="191" t="s">
        <v>14</v>
      </c>
      <c r="K91" s="28"/>
    </row>
    <row r="92" ht="22.5" customHeight="1">
      <c r="A92" s="147">
        <v>46205.0</v>
      </c>
      <c r="B92" s="15"/>
      <c r="C92" s="44"/>
      <c r="D92" s="181" t="s">
        <v>36623</v>
      </c>
      <c r="E92" s="100"/>
      <c r="F92" s="112" t="str">
        <f t="shared" si="1"/>
        <v>JERCKO OCTAVIO RAMÍREZ MONTECINOS </v>
      </c>
      <c r="G92" s="100" t="s">
        <v>36624</v>
      </c>
      <c r="H92" s="190"/>
      <c r="I92" s="27"/>
      <c r="J92" s="191" t="s">
        <v>14</v>
      </c>
      <c r="K92" s="28"/>
    </row>
    <row r="93" ht="22.5" customHeight="1">
      <c r="A93" s="147">
        <v>46205.0</v>
      </c>
      <c r="B93" s="15"/>
      <c r="C93" s="44"/>
      <c r="D93" s="181" t="s">
        <v>36625</v>
      </c>
      <c r="E93" s="100"/>
      <c r="F93" s="112" t="str">
        <f t="shared" si="1"/>
        <v>YOSELIN NICOL BIASIORI AHUMADA </v>
      </c>
      <c r="G93" s="100" t="s">
        <v>23569</v>
      </c>
      <c r="H93" s="190"/>
      <c r="I93" s="27"/>
      <c r="J93" s="189" t="s">
        <v>14</v>
      </c>
      <c r="K93" s="28"/>
    </row>
    <row r="94" ht="22.5" customHeight="1">
      <c r="A94" s="147">
        <v>46205.0</v>
      </c>
      <c r="B94" s="46"/>
      <c r="C94" s="44"/>
      <c r="D94" s="181" t="s">
        <v>36626</v>
      </c>
      <c r="E94" s="100"/>
      <c r="F94" s="112" t="str">
        <f t="shared" si="1"/>
        <v>MYRIAM SABRINA HIRT </v>
      </c>
      <c r="G94" s="100" t="s">
        <v>12534</v>
      </c>
      <c r="H94" s="190"/>
      <c r="I94" s="27"/>
      <c r="J94" s="191" t="s">
        <v>14</v>
      </c>
      <c r="K94" s="28"/>
    </row>
    <row r="95" ht="22.5" customHeight="1">
      <c r="A95" s="147">
        <v>46205.0</v>
      </c>
      <c r="B95" s="15"/>
      <c r="C95" s="44"/>
      <c r="D95" s="181" t="s">
        <v>36627</v>
      </c>
      <c r="E95" s="100"/>
      <c r="F95" s="112" t="str">
        <f t="shared" si="1"/>
        <v>MATÍAS IGNACIO RIVERA ROBINSON </v>
      </c>
      <c r="G95" s="100" t="s">
        <v>309</v>
      </c>
      <c r="H95" s="190"/>
      <c r="I95" s="27"/>
      <c r="J95" s="191" t="s">
        <v>17</v>
      </c>
      <c r="K95" s="28"/>
    </row>
    <row r="96" ht="22.5" customHeight="1">
      <c r="A96" s="147">
        <v>46205.0</v>
      </c>
      <c r="B96" s="15"/>
      <c r="C96" s="44"/>
      <c r="D96" s="181" t="s">
        <v>36628</v>
      </c>
      <c r="E96" s="100"/>
      <c r="F96" s="112" t="str">
        <f t="shared" si="1"/>
        <v>AYDEMAR DEL CARMEN GONZALEZ ALCALA </v>
      </c>
      <c r="G96" s="100" t="s">
        <v>36629</v>
      </c>
      <c r="H96" s="190"/>
      <c r="I96" s="27"/>
      <c r="J96" s="191" t="s">
        <v>14</v>
      </c>
      <c r="K96" s="28"/>
    </row>
    <row r="97" ht="22.5" customHeight="1">
      <c r="A97" s="147">
        <v>46205.0</v>
      </c>
      <c r="B97" s="15"/>
      <c r="C97" s="44"/>
      <c r="D97" s="181" t="s">
        <v>22441</v>
      </c>
      <c r="E97" s="100"/>
      <c r="F97" s="112" t="str">
        <f t="shared" si="1"/>
        <v>JACOB MOISÉS SÁNCHEZ GONZÁLEZ </v>
      </c>
      <c r="G97" s="100" t="s">
        <v>22442</v>
      </c>
      <c r="H97" s="190"/>
      <c r="I97" s="27"/>
      <c r="J97" s="191" t="s">
        <v>14</v>
      </c>
      <c r="K97" s="28"/>
    </row>
    <row r="98" ht="22.5" customHeight="1">
      <c r="A98" s="147">
        <v>46205.0</v>
      </c>
      <c r="B98" s="15"/>
      <c r="C98" s="44"/>
      <c r="D98" s="181" t="s">
        <v>36630</v>
      </c>
      <c r="E98" s="100"/>
      <c r="F98" s="112" t="str">
        <f t="shared" si="1"/>
        <v>CÉSAR ANDRÉS LIRA GONZÁLEZ </v>
      </c>
      <c r="G98" s="100" t="s">
        <v>36631</v>
      </c>
      <c r="H98" s="190"/>
      <c r="I98" s="27"/>
      <c r="J98" s="191" t="s">
        <v>14</v>
      </c>
      <c r="K98" s="28"/>
    </row>
    <row r="99" ht="22.5" customHeight="1">
      <c r="A99" s="147">
        <v>46205.0</v>
      </c>
      <c r="B99" s="15"/>
      <c r="C99" s="44" t="s">
        <v>36632</v>
      </c>
      <c r="D99" s="181" t="s">
        <v>36633</v>
      </c>
      <c r="E99" s="100"/>
      <c r="F99" s="112" t="str">
        <f t="shared" si="1"/>
        <v>JUAN ANTONIO PÉREZ RIVAS </v>
      </c>
      <c r="G99" s="100" t="s">
        <v>36634</v>
      </c>
      <c r="H99" s="190"/>
      <c r="I99" s="27"/>
      <c r="J99" s="191" t="s">
        <v>36</v>
      </c>
      <c r="K99" s="28"/>
    </row>
    <row r="100" ht="22.5" customHeight="1">
      <c r="A100" s="147">
        <v>46205.0</v>
      </c>
      <c r="B100" s="15"/>
      <c r="C100" s="44"/>
      <c r="D100" s="181" t="s">
        <v>36635</v>
      </c>
      <c r="E100" s="100"/>
      <c r="F100" s="112" t="str">
        <f t="shared" si="1"/>
        <v>PABLO DANIEL GARAI FUENTES </v>
      </c>
      <c r="G100" s="100" t="s">
        <v>36636</v>
      </c>
      <c r="H100" s="190"/>
      <c r="I100" s="27"/>
      <c r="J100" s="191" t="s">
        <v>14</v>
      </c>
      <c r="K100" s="28"/>
    </row>
    <row r="101" ht="22.5" customHeight="1">
      <c r="A101" s="147">
        <v>46205.0</v>
      </c>
      <c r="B101" s="15"/>
      <c r="C101" s="44"/>
      <c r="D101" s="181" t="s">
        <v>36637</v>
      </c>
      <c r="E101" s="100"/>
      <c r="F101" s="112" t="str">
        <f t="shared" si="1"/>
        <v>LUCIANO ANDRÉS MORAGA BOGGIANO </v>
      </c>
      <c r="G101" s="100" t="s">
        <v>36638</v>
      </c>
      <c r="H101" s="190"/>
      <c r="I101" s="27"/>
      <c r="J101" s="189" t="s">
        <v>14</v>
      </c>
      <c r="K101" s="28"/>
    </row>
    <row r="102" ht="22.5" customHeight="1">
      <c r="A102" s="147">
        <v>46205.0</v>
      </c>
      <c r="B102" s="15"/>
      <c r="C102" s="44"/>
      <c r="D102" s="181" t="s">
        <v>36639</v>
      </c>
      <c r="E102" s="100"/>
      <c r="F102" s="112" t="str">
        <f t="shared" si="1"/>
        <v>SAMIR CRISTOPHER GIACAMAN LAGOS </v>
      </c>
      <c r="G102" s="100" t="s">
        <v>36640</v>
      </c>
      <c r="H102" s="190"/>
      <c r="I102" s="27"/>
      <c r="J102" s="189" t="s">
        <v>14</v>
      </c>
      <c r="K102" s="28"/>
    </row>
    <row r="103" ht="22.5" customHeight="1">
      <c r="A103" s="147">
        <v>46205.0</v>
      </c>
      <c r="B103" s="15"/>
      <c r="C103" s="44"/>
      <c r="D103" s="181" t="s">
        <v>27892</v>
      </c>
      <c r="E103" s="100"/>
      <c r="F103" s="112" t="str">
        <f t="shared" si="1"/>
        <v>MARCOS PATRICIO MIRANDA GULA </v>
      </c>
      <c r="G103" s="100" t="s">
        <v>27893</v>
      </c>
      <c r="H103" s="190"/>
      <c r="I103" s="27"/>
      <c r="J103" s="191"/>
      <c r="K103" s="28"/>
    </row>
    <row r="104" ht="22.5" customHeight="1">
      <c r="A104" s="147">
        <v>46205.0</v>
      </c>
      <c r="B104" s="15"/>
      <c r="C104" s="44"/>
      <c r="D104" s="181" t="s">
        <v>36641</v>
      </c>
      <c r="E104" s="100"/>
      <c r="F104" s="112" t="str">
        <f t="shared" si="1"/>
        <v>BENJAMÍN JOSEPH PIÑEDA REYES </v>
      </c>
      <c r="G104" s="100" t="s">
        <v>36642</v>
      </c>
      <c r="H104" s="190"/>
      <c r="I104" s="27"/>
      <c r="J104" s="191" t="s">
        <v>14</v>
      </c>
      <c r="K104" s="28"/>
    </row>
    <row r="105" ht="22.5" customHeight="1">
      <c r="A105" s="147">
        <v>46205.0</v>
      </c>
      <c r="B105" s="15"/>
      <c r="C105" s="44"/>
      <c r="D105" s="181" t="s">
        <v>36643</v>
      </c>
      <c r="E105" s="100"/>
      <c r="F105" s="112" t="str">
        <f t="shared" si="1"/>
        <v>ALEJANDRO DAMIÁN FABIÁN BERNAL ESCOBAR </v>
      </c>
      <c r="G105" s="100" t="s">
        <v>36644</v>
      </c>
      <c r="H105" s="190"/>
      <c r="I105" s="27"/>
      <c r="J105" s="191" t="s">
        <v>14</v>
      </c>
      <c r="K105" s="28"/>
    </row>
    <row r="106" ht="22.5" customHeight="1">
      <c r="A106" s="147">
        <v>46205.0</v>
      </c>
      <c r="B106" s="15"/>
      <c r="C106" s="44"/>
      <c r="D106" s="181" t="s">
        <v>36645</v>
      </c>
      <c r="E106" s="100"/>
      <c r="F106" s="112" t="str">
        <f t="shared" si="1"/>
        <v>BENJAMÍN SEBASTIÁN JARA HERMOSILLA </v>
      </c>
      <c r="G106" s="100" t="s">
        <v>36646</v>
      </c>
      <c r="H106" s="190"/>
      <c r="I106" s="27"/>
      <c r="J106" s="191" t="s">
        <v>14</v>
      </c>
      <c r="K106" s="28"/>
    </row>
    <row r="107" ht="22.5" customHeight="1">
      <c r="A107" s="147">
        <v>46205.0</v>
      </c>
      <c r="B107" s="15"/>
      <c r="C107" s="44"/>
      <c r="D107" s="181" t="s">
        <v>36647</v>
      </c>
      <c r="E107" s="100"/>
      <c r="F107" s="112" t="str">
        <f t="shared" si="1"/>
        <v>ÍTALO ANTONIO PESSINI FERNÁNDEZ </v>
      </c>
      <c r="G107" s="100" t="s">
        <v>36648</v>
      </c>
      <c r="H107" s="190"/>
      <c r="I107" s="27"/>
      <c r="J107" s="191" t="s">
        <v>14</v>
      </c>
      <c r="K107" s="28"/>
    </row>
    <row r="108" ht="22.5" customHeight="1">
      <c r="A108" s="147">
        <v>46205.0</v>
      </c>
      <c r="B108" s="15"/>
      <c r="C108" s="44"/>
      <c r="D108" s="181" t="s">
        <v>36649</v>
      </c>
      <c r="E108" s="100"/>
      <c r="F108" s="112" t="str">
        <f t="shared" si="1"/>
        <v>SEBASTIÁN IGNACIO REYES RETAMALES </v>
      </c>
      <c r="G108" s="100" t="s">
        <v>36650</v>
      </c>
      <c r="H108" s="190"/>
      <c r="I108" s="27"/>
      <c r="J108" s="191" t="s">
        <v>14</v>
      </c>
      <c r="K108" s="28"/>
    </row>
    <row r="109" ht="22.5" customHeight="1">
      <c r="A109" s="147">
        <v>46205.0</v>
      </c>
      <c r="B109" s="15"/>
      <c r="C109" s="44"/>
      <c r="D109" s="181" t="s">
        <v>36651</v>
      </c>
      <c r="E109" s="100"/>
      <c r="F109" s="112" t="str">
        <f t="shared" si="1"/>
        <v>ALAN IGNACIO REINOSO TRIVIÑO </v>
      </c>
      <c r="G109" s="100" t="s">
        <v>36652</v>
      </c>
      <c r="H109" s="190"/>
      <c r="I109" s="27"/>
      <c r="J109" s="191" t="s">
        <v>14</v>
      </c>
      <c r="K109" s="28"/>
    </row>
    <row r="110" ht="22.5" customHeight="1">
      <c r="A110" s="147">
        <v>46205.0</v>
      </c>
      <c r="B110" s="15"/>
      <c r="C110" s="44"/>
      <c r="D110" s="181" t="s">
        <v>36653</v>
      </c>
      <c r="E110" s="100"/>
      <c r="F110" s="112" t="str">
        <f t="shared" si="1"/>
        <v>ANGIE CECILIA MARCHANT VARAS </v>
      </c>
      <c r="G110" s="100" t="s">
        <v>36654</v>
      </c>
      <c r="H110" s="190"/>
      <c r="I110" s="27"/>
      <c r="J110" s="191"/>
      <c r="K110" s="28"/>
    </row>
    <row r="111" ht="22.5" customHeight="1">
      <c r="A111" s="147">
        <v>46205.0</v>
      </c>
      <c r="B111" s="15"/>
      <c r="C111" s="44"/>
      <c r="D111" s="181" t="s">
        <v>36655</v>
      </c>
      <c r="E111" s="100"/>
      <c r="F111" s="112" t="str">
        <f t="shared" si="1"/>
        <v>MARTIN JACOB CARVAJAL ESTAY </v>
      </c>
      <c r="G111" s="100" t="s">
        <v>36656</v>
      </c>
      <c r="H111" s="190"/>
      <c r="I111" s="27"/>
      <c r="J111" s="191" t="s">
        <v>14</v>
      </c>
      <c r="K111" s="28"/>
    </row>
    <row r="112" ht="22.5" customHeight="1">
      <c r="A112" s="147">
        <v>46205.0</v>
      </c>
      <c r="B112" s="15"/>
      <c r="C112" s="44"/>
      <c r="D112" s="181" t="s">
        <v>36657</v>
      </c>
      <c r="E112" s="100"/>
      <c r="F112" s="112" t="str">
        <f t="shared" si="1"/>
        <v>JAVIERA IGNACIA ORELLANA HURTADO </v>
      </c>
      <c r="G112" s="100" t="s">
        <v>36658</v>
      </c>
      <c r="H112" s="190"/>
      <c r="I112" s="27"/>
      <c r="J112" s="191"/>
      <c r="K112" s="28"/>
    </row>
    <row r="113" ht="22.5" customHeight="1">
      <c r="A113" s="147">
        <v>46205.0</v>
      </c>
      <c r="B113" s="15"/>
      <c r="C113" s="44"/>
      <c r="D113" s="181" t="s">
        <v>36659</v>
      </c>
      <c r="E113" s="100"/>
      <c r="F113" s="112" t="str">
        <f t="shared" si="1"/>
        <v>MICHELLE ALEXANDRA SALINAS PINO </v>
      </c>
      <c r="G113" s="100" t="s">
        <v>36660</v>
      </c>
      <c r="H113" s="190"/>
      <c r="I113" s="27"/>
      <c r="J113" s="191" t="s">
        <v>14</v>
      </c>
      <c r="K113" s="28"/>
    </row>
    <row r="114" ht="22.5" customHeight="1">
      <c r="A114" s="147">
        <v>46205.0</v>
      </c>
      <c r="B114" s="15"/>
      <c r="C114" s="44" t="s">
        <v>432</v>
      </c>
      <c r="D114" s="181" t="s">
        <v>36661</v>
      </c>
      <c r="E114" s="100"/>
      <c r="F114" s="112" t="str">
        <f t="shared" si="1"/>
        <v>JOAQUÍN IGNACIO BRUNA GONZÁLEZ </v>
      </c>
      <c r="G114" s="100" t="s">
        <v>36662</v>
      </c>
      <c r="H114" s="190"/>
      <c r="I114" s="27"/>
      <c r="J114" s="191" t="s">
        <v>36</v>
      </c>
      <c r="K114" s="28"/>
    </row>
    <row r="115" ht="22.5" customHeight="1">
      <c r="A115" s="147">
        <v>46205.0</v>
      </c>
      <c r="B115" s="15"/>
      <c r="C115" s="44"/>
      <c r="D115" s="181" t="s">
        <v>36663</v>
      </c>
      <c r="E115" s="100"/>
      <c r="F115" s="112" t="str">
        <f t="shared" si="1"/>
        <v>CAMILO AGUSTÍN CÓRDOVA VALENCIA </v>
      </c>
      <c r="G115" s="100" t="s">
        <v>36664</v>
      </c>
      <c r="H115" s="190"/>
      <c r="I115" s="27"/>
      <c r="J115" s="191" t="s">
        <v>14</v>
      </c>
      <c r="K115" s="28"/>
    </row>
    <row r="116" ht="22.5" customHeight="1">
      <c r="A116" s="147">
        <v>46205.0</v>
      </c>
      <c r="B116" s="15"/>
      <c r="C116" s="44"/>
      <c r="D116" s="181" t="s">
        <v>36665</v>
      </c>
      <c r="E116" s="100"/>
      <c r="F116" s="112" t="str">
        <f t="shared" si="1"/>
        <v>KELLY ALLISON ORELLANA ORELLANA </v>
      </c>
      <c r="G116" s="100" t="s">
        <v>36666</v>
      </c>
      <c r="H116" s="190"/>
      <c r="I116" s="27"/>
      <c r="J116" s="191" t="s">
        <v>14</v>
      </c>
      <c r="K116" s="28"/>
    </row>
    <row r="117" ht="22.5" customHeight="1">
      <c r="A117" s="147">
        <v>46205.0</v>
      </c>
      <c r="B117" s="15"/>
      <c r="C117" s="44"/>
      <c r="D117" s="181" t="s">
        <v>36667</v>
      </c>
      <c r="E117" s="100"/>
      <c r="F117" s="112" t="str">
        <f t="shared" si="1"/>
        <v>LUIS CLEMENTE MANCILLA ARANCIBIA </v>
      </c>
      <c r="G117" s="100" t="s">
        <v>36668</v>
      </c>
      <c r="H117" s="190"/>
      <c r="I117" s="27"/>
      <c r="J117" s="191" t="s">
        <v>14</v>
      </c>
      <c r="K117" s="28"/>
    </row>
    <row r="118" ht="22.5" customHeight="1">
      <c r="A118" s="147">
        <v>46205.0</v>
      </c>
      <c r="B118" s="15"/>
      <c r="C118" s="44"/>
      <c r="D118" s="181" t="s">
        <v>36669</v>
      </c>
      <c r="E118" s="100"/>
      <c r="F118" s="112" t="str">
        <f t="shared" si="1"/>
        <v>SERGIO RAFAEL VIDAL ALARCÓN </v>
      </c>
      <c r="G118" s="100" t="s">
        <v>36670</v>
      </c>
      <c r="H118" s="190"/>
      <c r="I118" s="27"/>
      <c r="J118" s="189" t="s">
        <v>14</v>
      </c>
      <c r="K118" s="28"/>
    </row>
    <row r="119" ht="22.5" customHeight="1">
      <c r="A119" s="147">
        <v>46205.0</v>
      </c>
      <c r="B119" s="15"/>
      <c r="C119" s="44"/>
      <c r="D119" s="181" t="s">
        <v>36671</v>
      </c>
      <c r="E119" s="100"/>
      <c r="F119" s="112" t="str">
        <f t="shared" si="1"/>
        <v>ERWIN JESÚS HUERTA BRICEÑO </v>
      </c>
      <c r="G119" s="100" t="s">
        <v>36672</v>
      </c>
      <c r="H119" s="190"/>
      <c r="I119" s="27"/>
      <c r="J119" s="191" t="s">
        <v>14</v>
      </c>
      <c r="K119" s="28"/>
    </row>
    <row r="120" ht="22.5" customHeight="1">
      <c r="A120" s="147">
        <v>46205.0</v>
      </c>
      <c r="B120" s="15"/>
      <c r="C120" s="44"/>
      <c r="D120" s="181" t="s">
        <v>36673</v>
      </c>
      <c r="E120" s="100"/>
      <c r="F120" s="112" t="str">
        <f t="shared" si="1"/>
        <v>JUAN IGNACIO ROJAS GALLEGOS </v>
      </c>
      <c r="G120" s="100" t="s">
        <v>36674</v>
      </c>
      <c r="H120" s="190"/>
      <c r="I120" s="27"/>
      <c r="J120" s="191" t="s">
        <v>14</v>
      </c>
      <c r="K120" s="28"/>
    </row>
    <row r="121" ht="22.5" customHeight="1">
      <c r="A121" s="147">
        <v>46205.0</v>
      </c>
      <c r="B121" s="15"/>
      <c r="C121" s="44"/>
      <c r="D121" s="181" t="s">
        <v>36675</v>
      </c>
      <c r="E121" s="100"/>
      <c r="F121" s="112" t="str">
        <f t="shared" si="1"/>
        <v>JOSEFA IGNACIA ARAVENA CORNEJO </v>
      </c>
      <c r="G121" s="100" t="s">
        <v>36676</v>
      </c>
      <c r="H121" s="190"/>
      <c r="I121" s="27"/>
      <c r="J121" s="191" t="s">
        <v>14</v>
      </c>
      <c r="K121" s="28"/>
    </row>
    <row r="122" ht="22.5" customHeight="1">
      <c r="A122" s="147">
        <v>46205.0</v>
      </c>
      <c r="B122" s="15"/>
      <c r="C122" s="44"/>
      <c r="D122" s="181" t="s">
        <v>36677</v>
      </c>
      <c r="E122" s="100"/>
      <c r="F122" s="112" t="str">
        <f t="shared" si="1"/>
        <v>BENJAMÍN ALONSO SOLÍS VARGAS </v>
      </c>
      <c r="G122" s="100" t="s">
        <v>2931</v>
      </c>
      <c r="H122" s="190"/>
      <c r="I122" s="27"/>
      <c r="J122" s="191" t="s">
        <v>14</v>
      </c>
      <c r="K122" s="28"/>
    </row>
    <row r="123" ht="22.5" customHeight="1">
      <c r="A123" s="147">
        <v>46205.0</v>
      </c>
      <c r="B123" s="15"/>
      <c r="C123" s="44"/>
      <c r="D123" s="181" t="s">
        <v>36678</v>
      </c>
      <c r="E123" s="100"/>
      <c r="F123" s="112" t="str">
        <f t="shared" si="1"/>
        <v>RUDY ANDRÉS ÁLVAREZ CHÁVEZ </v>
      </c>
      <c r="G123" s="100" t="s">
        <v>36679</v>
      </c>
      <c r="H123" s="190"/>
      <c r="I123" s="27"/>
      <c r="J123" s="191" t="s">
        <v>14</v>
      </c>
      <c r="K123" s="28"/>
    </row>
    <row r="124" ht="22.5" customHeight="1">
      <c r="A124" s="147">
        <v>46205.0</v>
      </c>
      <c r="B124" s="15"/>
      <c r="C124" s="44"/>
      <c r="D124" s="181" t="s">
        <v>36680</v>
      </c>
      <c r="E124" s="100"/>
      <c r="F124" s="112" t="str">
        <f t="shared" si="1"/>
        <v>JOSÉ MIGUEL MEZA LAZO </v>
      </c>
      <c r="G124" s="100" t="s">
        <v>36681</v>
      </c>
      <c r="H124" s="190"/>
      <c r="I124" s="27"/>
      <c r="J124" s="191" t="s">
        <v>14</v>
      </c>
      <c r="K124" s="28"/>
    </row>
    <row r="125" ht="22.5" customHeight="1">
      <c r="A125" s="147">
        <v>46205.0</v>
      </c>
      <c r="B125" s="15"/>
      <c r="C125" s="44"/>
      <c r="D125" s="181" t="s">
        <v>32563</v>
      </c>
      <c r="E125" s="100"/>
      <c r="F125" s="112" t="str">
        <f t="shared" si="1"/>
        <v>BASTIAN ANDRES HERRERA CARRASCO </v>
      </c>
      <c r="G125" s="100" t="s">
        <v>32564</v>
      </c>
      <c r="H125" s="190"/>
      <c r="I125" s="27"/>
      <c r="J125" s="191"/>
      <c r="K125" s="28"/>
    </row>
    <row r="126" ht="22.5" customHeight="1">
      <c r="A126" s="147">
        <v>46205.0</v>
      </c>
      <c r="B126" s="15"/>
      <c r="C126" s="44"/>
      <c r="D126" s="181" t="s">
        <v>36682</v>
      </c>
      <c r="E126" s="100"/>
      <c r="F126" s="112" t="str">
        <f t="shared" si="1"/>
        <v>FELIPE ANDRÉS ROJAS ASTUDILLO </v>
      </c>
      <c r="G126" s="100" t="s">
        <v>36683</v>
      </c>
      <c r="H126" s="190"/>
      <c r="I126" s="27"/>
      <c r="J126" s="191" t="s">
        <v>14</v>
      </c>
      <c r="K126" s="28"/>
    </row>
    <row r="127" ht="22.5" customHeight="1">
      <c r="A127" s="147">
        <v>46205.0</v>
      </c>
      <c r="B127" s="15"/>
      <c r="C127" s="44"/>
      <c r="D127" s="181" t="s">
        <v>36684</v>
      </c>
      <c r="E127" s="100"/>
      <c r="F127" s="112" t="str">
        <f t="shared" si="1"/>
        <v>CAMILA ANDREA CHÁVEZ PINCHEIRA </v>
      </c>
      <c r="G127" s="100" t="s">
        <v>21680</v>
      </c>
      <c r="H127" s="190"/>
      <c r="I127" s="27"/>
      <c r="J127" s="189" t="s">
        <v>14</v>
      </c>
      <c r="K127" s="28"/>
    </row>
    <row r="128" ht="22.5" customHeight="1">
      <c r="A128" s="147">
        <v>46205.0</v>
      </c>
      <c r="B128" s="15"/>
      <c r="C128" s="44"/>
      <c r="D128" s="181" t="s">
        <v>36685</v>
      </c>
      <c r="E128" s="100"/>
      <c r="F128" s="112" t="str">
        <f t="shared" si="1"/>
        <v>GABRIEL CHRISTIAN SALGADO MALDONADO </v>
      </c>
      <c r="G128" s="100" t="s">
        <v>36686</v>
      </c>
      <c r="H128" s="190"/>
      <c r="I128" s="27"/>
      <c r="J128" s="191"/>
      <c r="K128" s="28"/>
    </row>
    <row r="129" ht="22.5" customHeight="1">
      <c r="A129" s="147">
        <v>46205.0</v>
      </c>
      <c r="B129" s="15"/>
      <c r="C129" s="44"/>
      <c r="D129" s="181" t="s">
        <v>36687</v>
      </c>
      <c r="E129" s="100"/>
      <c r="F129" s="112" t="str">
        <f t="shared" si="1"/>
        <v>JOAQUÍN IGNACIO CÁRCAMO MÉNDEZ </v>
      </c>
      <c r="G129" s="100" t="s">
        <v>36688</v>
      </c>
      <c r="H129" s="190"/>
      <c r="I129" s="27"/>
      <c r="J129" s="191" t="s">
        <v>14</v>
      </c>
      <c r="K129" s="28"/>
    </row>
    <row r="130" ht="22.5" customHeight="1">
      <c r="A130" s="147">
        <v>46205.0</v>
      </c>
      <c r="B130" s="15"/>
      <c r="C130" s="44"/>
      <c r="D130" s="181" t="s">
        <v>21912</v>
      </c>
      <c r="E130" s="100"/>
      <c r="F130" s="112" t="str">
        <f t="shared" si="1"/>
        <v>CHRISTIAN EDUARDO MORAGA GÁLVEZ </v>
      </c>
      <c r="G130" s="100" t="s">
        <v>10664</v>
      </c>
      <c r="H130" s="190"/>
      <c r="I130" s="27"/>
      <c r="J130" s="189" t="s">
        <v>14</v>
      </c>
      <c r="K130" s="28"/>
    </row>
    <row r="131" ht="22.5" customHeight="1">
      <c r="A131" s="147">
        <v>46205.0</v>
      </c>
      <c r="B131" s="15"/>
      <c r="C131" s="44"/>
      <c r="D131" s="181" t="s">
        <v>36689</v>
      </c>
      <c r="E131" s="100"/>
      <c r="F131" s="112" t="str">
        <f t="shared" si="1"/>
        <v>FELIPE ARIEL HUENTEMIL SALINAS </v>
      </c>
      <c r="G131" s="100" t="s">
        <v>36690</v>
      </c>
      <c r="H131" s="190"/>
      <c r="I131" s="27"/>
      <c r="J131" s="191" t="s">
        <v>14</v>
      </c>
      <c r="K131" s="28"/>
    </row>
    <row r="132" ht="22.5" customHeight="1">
      <c r="A132" s="147">
        <v>46205.0</v>
      </c>
      <c r="B132" s="15"/>
      <c r="C132" s="44"/>
      <c r="D132" s="181" t="s">
        <v>24633</v>
      </c>
      <c r="E132" s="100"/>
      <c r="F132" s="112" t="str">
        <f t="shared" si="1"/>
        <v>BÁRBARA GUILLERMINA MARTÍNEZ CÉSPEDES </v>
      </c>
      <c r="G132" s="100" t="s">
        <v>24634</v>
      </c>
      <c r="H132" s="190"/>
      <c r="I132" s="27"/>
      <c r="J132" s="189" t="s">
        <v>14</v>
      </c>
      <c r="K132" s="28"/>
    </row>
    <row r="133" ht="22.5" customHeight="1">
      <c r="A133" s="147">
        <v>46205.0</v>
      </c>
      <c r="B133" s="15"/>
      <c r="C133" s="44"/>
      <c r="D133" s="181" t="s">
        <v>36691</v>
      </c>
      <c r="E133" s="100"/>
      <c r="F133" s="112" t="str">
        <f t="shared" si="1"/>
        <v>MELANIE VALENTINA BECERRA RUIZ </v>
      </c>
      <c r="G133" s="100" t="s">
        <v>36692</v>
      </c>
      <c r="H133" s="190"/>
      <c r="I133" s="27"/>
      <c r="J133" s="189" t="s">
        <v>14</v>
      </c>
      <c r="K133" s="28"/>
    </row>
    <row r="134" ht="22.5" customHeight="1">
      <c r="A134" s="147">
        <v>46205.0</v>
      </c>
      <c r="B134" s="15"/>
      <c r="C134" s="44"/>
      <c r="D134" s="181" t="s">
        <v>36693</v>
      </c>
      <c r="E134" s="100"/>
      <c r="F134" s="112" t="str">
        <f t="shared" si="1"/>
        <v>FERNANDA JULIETA VERA ARAVENA </v>
      </c>
      <c r="G134" s="100" t="s">
        <v>22266</v>
      </c>
      <c r="H134" s="190"/>
      <c r="I134" s="27"/>
      <c r="J134" s="191"/>
      <c r="K134" s="28"/>
    </row>
    <row r="135" ht="22.5" customHeight="1">
      <c r="A135" s="147">
        <v>46205.0</v>
      </c>
      <c r="B135" s="15"/>
      <c r="C135" s="44"/>
      <c r="D135" s="181" t="s">
        <v>36694</v>
      </c>
      <c r="E135" s="100"/>
      <c r="F135" s="112" t="str">
        <f t="shared" si="1"/>
        <v>MARIELA ISABEL CRAWFORD COS </v>
      </c>
      <c r="G135" s="100" t="s">
        <v>36695</v>
      </c>
      <c r="H135" s="190"/>
      <c r="I135" s="27"/>
      <c r="J135" s="191" t="s">
        <v>14</v>
      </c>
      <c r="K135" s="28"/>
    </row>
    <row r="136" ht="22.5" customHeight="1">
      <c r="A136" s="147">
        <v>46205.0</v>
      </c>
      <c r="B136" s="15">
        <v>46192.0</v>
      </c>
      <c r="C136" s="44">
        <v>41852.0</v>
      </c>
      <c r="D136" s="181" t="s">
        <v>36696</v>
      </c>
      <c r="E136" s="100"/>
      <c r="F136" s="112" t="str">
        <f t="shared" si="1"/>
        <v>JAIME ANTONIO GONZÁLEZ PRADENAS </v>
      </c>
      <c r="G136" s="100" t="s">
        <v>36697</v>
      </c>
      <c r="H136" s="190"/>
      <c r="I136" s="27"/>
      <c r="J136" s="189" t="s">
        <v>17</v>
      </c>
      <c r="K136" s="28"/>
    </row>
    <row r="137" ht="22.5" customHeight="1">
      <c r="A137" s="147">
        <v>46205.0</v>
      </c>
      <c r="B137" s="15" t="s">
        <v>34992</v>
      </c>
      <c r="C137" s="44">
        <v>44682.0</v>
      </c>
      <c r="D137" s="181" t="s">
        <v>36698</v>
      </c>
      <c r="E137" s="100"/>
      <c r="F137" s="112" t="str">
        <f t="shared" si="1"/>
        <v>EMILIO ERIK DONICKE SEGOVIA </v>
      </c>
      <c r="G137" s="100" t="s">
        <v>36699</v>
      </c>
      <c r="H137" s="190"/>
      <c r="I137" s="27"/>
      <c r="J137" s="191" t="s">
        <v>24</v>
      </c>
      <c r="K137" s="28"/>
    </row>
    <row r="138" ht="22.5" customHeight="1">
      <c r="A138" s="147">
        <v>46205.0</v>
      </c>
      <c r="B138" s="15" t="s">
        <v>34992</v>
      </c>
      <c r="C138" s="44">
        <v>45139.0</v>
      </c>
      <c r="D138" s="181" t="s">
        <v>36700</v>
      </c>
      <c r="E138" s="100"/>
      <c r="F138" s="112" t="str">
        <f t="shared" si="1"/>
        <v>RICHARD FLORENCIO VALENZUELA BECERRA </v>
      </c>
      <c r="G138" s="100" t="s">
        <v>7376</v>
      </c>
      <c r="H138" s="190"/>
      <c r="I138" s="27"/>
      <c r="J138" s="191" t="s">
        <v>25</v>
      </c>
      <c r="K138" s="28"/>
    </row>
    <row r="139" ht="22.5" customHeight="1">
      <c r="A139" s="147">
        <v>46206.0</v>
      </c>
      <c r="B139" s="15">
        <v>46183.0</v>
      </c>
      <c r="C139" s="44">
        <v>45474.0</v>
      </c>
      <c r="D139" s="181" t="s">
        <v>36701</v>
      </c>
      <c r="E139" s="100"/>
      <c r="F139" s="112" t="str">
        <f t="shared" si="1"/>
        <v>JUAN ALFONSO VERGARA ALVAREZ </v>
      </c>
      <c r="G139" s="100" t="s">
        <v>36702</v>
      </c>
      <c r="H139" s="190"/>
      <c r="I139" s="27"/>
      <c r="J139" s="189" t="s">
        <v>19</v>
      </c>
      <c r="K139" s="28"/>
    </row>
    <row r="140" ht="22.5" customHeight="1">
      <c r="A140" s="147">
        <v>46206.0</v>
      </c>
      <c r="B140" s="15"/>
      <c r="C140" s="44" t="s">
        <v>228</v>
      </c>
      <c r="D140" s="181" t="s">
        <v>36703</v>
      </c>
      <c r="E140" s="100"/>
      <c r="F140" s="112" t="str">
        <f t="shared" si="1"/>
        <v>FRANCISCO JAVIER LEIVA AHUMADA </v>
      </c>
      <c r="G140" s="100" t="s">
        <v>36704</v>
      </c>
      <c r="H140" s="190"/>
      <c r="I140" s="27"/>
      <c r="J140" s="189" t="s">
        <v>21</v>
      </c>
      <c r="K140" s="28"/>
    </row>
    <row r="141" ht="22.5" customHeight="1">
      <c r="A141" s="147">
        <v>46206.0</v>
      </c>
      <c r="B141" s="46"/>
      <c r="C141" s="44"/>
      <c r="D141" s="181" t="s">
        <v>36705</v>
      </c>
      <c r="E141" s="100"/>
      <c r="F141" s="112" t="str">
        <f t="shared" si="1"/>
        <v>GABRIELA ALEJANDRA HENRÍQUEZ REBOLLEDO </v>
      </c>
      <c r="G141" s="100" t="s">
        <v>36706</v>
      </c>
      <c r="H141" s="190"/>
      <c r="I141" s="27"/>
      <c r="J141" s="191" t="s">
        <v>14</v>
      </c>
      <c r="K141" s="28"/>
    </row>
    <row r="142" ht="22.5" customHeight="1">
      <c r="A142" s="147">
        <v>46206.0</v>
      </c>
      <c r="B142" s="46"/>
      <c r="C142" s="44"/>
      <c r="D142" s="181" t="s">
        <v>36707</v>
      </c>
      <c r="E142" s="100"/>
      <c r="F142" s="112" t="str">
        <f t="shared" si="1"/>
        <v>MONICA MARIANA BURGOS ZAMORA </v>
      </c>
      <c r="G142" s="100" t="s">
        <v>29094</v>
      </c>
      <c r="H142" s="190"/>
      <c r="I142" s="27"/>
      <c r="J142" s="189" t="s">
        <v>17</v>
      </c>
      <c r="K142" s="28"/>
    </row>
    <row r="143" ht="22.5" customHeight="1">
      <c r="A143" s="147">
        <v>46206.0</v>
      </c>
      <c r="B143" s="46"/>
      <c r="C143" s="44"/>
      <c r="D143" s="181" t="s">
        <v>27931</v>
      </c>
      <c r="E143" s="100"/>
      <c r="F143" s="112" t="str">
        <f t="shared" si="1"/>
        <v>GERARDP MARCELINO PEREZ PEREZ </v>
      </c>
      <c r="G143" s="100" t="s">
        <v>27932</v>
      </c>
      <c r="H143" s="190"/>
      <c r="I143" s="27"/>
      <c r="J143" s="191"/>
      <c r="K143" s="28"/>
    </row>
    <row r="144" ht="22.5" customHeight="1">
      <c r="A144" s="147">
        <v>46206.0</v>
      </c>
      <c r="B144" s="15"/>
      <c r="C144" s="46" t="s">
        <v>122</v>
      </c>
      <c r="D144" s="181" t="s">
        <v>36708</v>
      </c>
      <c r="E144" s="100"/>
      <c r="F144" s="112" t="str">
        <f t="shared" si="1"/>
        <v>REINEDIO MIGUEL URRIAGA BRICEÑO </v>
      </c>
      <c r="G144" s="100" t="s">
        <v>36709</v>
      </c>
      <c r="H144" s="190"/>
      <c r="I144" s="27"/>
      <c r="J144" s="189" t="s">
        <v>21</v>
      </c>
      <c r="K144" s="28"/>
    </row>
    <row r="145" ht="22.5" customHeight="1">
      <c r="A145" s="147">
        <v>46206.0</v>
      </c>
      <c r="B145" s="15"/>
      <c r="C145" s="44"/>
      <c r="D145" s="181" t="s">
        <v>36710</v>
      </c>
      <c r="E145" s="100"/>
      <c r="F145" s="112" t="str">
        <f t="shared" si="1"/>
        <v>EMILY JAVIERA LOPEZ GUTIERREZ </v>
      </c>
      <c r="G145" s="100" t="s">
        <v>36711</v>
      </c>
      <c r="H145" s="190"/>
      <c r="I145" s="27"/>
      <c r="J145" s="191" t="s">
        <v>14</v>
      </c>
      <c r="K145" s="28"/>
    </row>
    <row r="146" ht="22.5" customHeight="1">
      <c r="A146" s="147">
        <v>46206.0</v>
      </c>
      <c r="B146" s="15"/>
      <c r="C146" s="44"/>
      <c r="D146" s="181" t="s">
        <v>28425</v>
      </c>
      <c r="E146" s="100"/>
      <c r="F146" s="112" t="str">
        <f t="shared" si="1"/>
        <v>PÍA ALMENDRA DELGADILLO GONZÁLEZ </v>
      </c>
      <c r="G146" s="100" t="s">
        <v>28426</v>
      </c>
      <c r="H146" s="190"/>
      <c r="I146" s="27"/>
      <c r="J146" s="189" t="s">
        <v>14</v>
      </c>
      <c r="K146" s="28"/>
    </row>
    <row r="147" ht="22.5" customHeight="1">
      <c r="A147" s="147">
        <v>46206.0</v>
      </c>
      <c r="B147" s="15"/>
      <c r="C147" s="44" t="s">
        <v>29159</v>
      </c>
      <c r="D147" s="181" t="s">
        <v>36712</v>
      </c>
      <c r="E147" s="100"/>
      <c r="F147" s="112" t="str">
        <f t="shared" si="1"/>
        <v>GERARDO SANCHEZ RIVERA </v>
      </c>
      <c r="G147" s="100" t="s">
        <v>36713</v>
      </c>
      <c r="H147" s="190"/>
      <c r="I147" s="27"/>
      <c r="J147" s="189" t="s">
        <v>21</v>
      </c>
      <c r="K147" s="28"/>
    </row>
    <row r="148" ht="22.5" customHeight="1">
      <c r="A148" s="147">
        <v>46206.0</v>
      </c>
      <c r="B148" s="46" t="s">
        <v>31688</v>
      </c>
      <c r="C148" s="44">
        <v>45839.0</v>
      </c>
      <c r="D148" s="181" t="s">
        <v>36714</v>
      </c>
      <c r="E148" s="100"/>
      <c r="F148" s="112" t="str">
        <f t="shared" si="1"/>
        <v>GERARDO OCTAVIO SILVA DONOSO </v>
      </c>
      <c r="G148" s="100" t="s">
        <v>36715</v>
      </c>
      <c r="H148" s="190"/>
      <c r="I148" s="27"/>
      <c r="J148" s="189" t="s">
        <v>37</v>
      </c>
      <c r="K148" s="28"/>
    </row>
    <row r="149" ht="22.5" customHeight="1">
      <c r="A149" s="147">
        <v>46206.0</v>
      </c>
      <c r="B149" s="15"/>
      <c r="C149" s="44"/>
      <c r="D149" s="181" t="s">
        <v>36716</v>
      </c>
      <c r="E149" s="100"/>
      <c r="F149" s="112" t="str">
        <f t="shared" si="1"/>
        <v>KARLA ANDREA AHRENS GIESECKE </v>
      </c>
      <c r="G149" s="100" t="s">
        <v>36717</v>
      </c>
      <c r="H149" s="190"/>
      <c r="I149" s="27"/>
      <c r="J149" s="189" t="s">
        <v>14</v>
      </c>
      <c r="K149" s="28"/>
    </row>
    <row r="150" ht="22.5" customHeight="1">
      <c r="A150" s="147">
        <v>46206.0</v>
      </c>
      <c r="B150" s="15"/>
      <c r="C150" s="44"/>
      <c r="D150" s="181" t="s">
        <v>36718</v>
      </c>
      <c r="E150" s="100"/>
      <c r="F150" s="112" t="str">
        <f t="shared" si="1"/>
        <v>MARTÍN ALONSO ROMERO CORREA </v>
      </c>
      <c r="G150" s="100" t="s">
        <v>36719</v>
      </c>
      <c r="H150" s="190"/>
      <c r="I150" s="27"/>
      <c r="J150" s="191" t="s">
        <v>14</v>
      </c>
      <c r="K150" s="28"/>
    </row>
    <row r="151" ht="22.5" customHeight="1">
      <c r="A151" s="147">
        <v>46206.0</v>
      </c>
      <c r="B151" s="15"/>
      <c r="C151" s="44"/>
      <c r="D151" s="181" t="s">
        <v>36720</v>
      </c>
      <c r="E151" s="100"/>
      <c r="F151" s="112" t="str">
        <f t="shared" si="1"/>
        <v>ALFREDO NICOLÁS PEÑA GONZÁLEZ </v>
      </c>
      <c r="G151" s="100" t="s">
        <v>36721</v>
      </c>
      <c r="H151" s="190"/>
      <c r="I151" s="27"/>
      <c r="J151" s="191" t="s">
        <v>17</v>
      </c>
      <c r="K151" s="28"/>
    </row>
    <row r="152" ht="22.5" customHeight="1">
      <c r="A152" s="147">
        <v>46206.0</v>
      </c>
      <c r="B152" s="15"/>
      <c r="C152" s="44"/>
      <c r="D152" s="181" t="s">
        <v>36722</v>
      </c>
      <c r="E152" s="100"/>
      <c r="F152" s="112" t="str">
        <f t="shared" si="1"/>
        <v>PAOLA SOLANGE POLANCO SILVA </v>
      </c>
      <c r="G152" s="100" t="s">
        <v>36723</v>
      </c>
      <c r="H152" s="190"/>
      <c r="I152" s="27"/>
      <c r="J152" s="191" t="s">
        <v>14</v>
      </c>
      <c r="K152" s="28"/>
    </row>
    <row r="153" ht="22.5" customHeight="1">
      <c r="A153" s="147">
        <v>46206.0</v>
      </c>
      <c r="B153" s="15"/>
      <c r="C153" s="44"/>
      <c r="D153" s="181" t="s">
        <v>36724</v>
      </c>
      <c r="E153" s="100"/>
      <c r="F153" s="112" t="str">
        <f t="shared" si="1"/>
        <v>JUAN PABLO IGNACIO ARRIAGADA JERIA </v>
      </c>
      <c r="G153" s="100" t="s">
        <v>36725</v>
      </c>
      <c r="H153" s="190"/>
      <c r="I153" s="27"/>
      <c r="J153" s="191" t="s">
        <v>17</v>
      </c>
      <c r="K153" s="28"/>
    </row>
    <row r="154" ht="22.5" customHeight="1">
      <c r="A154" s="147">
        <v>46206.0</v>
      </c>
      <c r="B154" s="15"/>
      <c r="C154" s="44"/>
      <c r="D154" s="181" t="s">
        <v>36716</v>
      </c>
      <c r="E154" s="100"/>
      <c r="F154" s="112" t="str">
        <f t="shared" si="1"/>
        <v>KARLA ANDREA AHRENS GIESECKE </v>
      </c>
      <c r="G154" s="100" t="s">
        <v>36717</v>
      </c>
      <c r="H154" s="190"/>
      <c r="I154" s="27"/>
      <c r="J154" s="191" t="s">
        <v>14</v>
      </c>
      <c r="K154" s="28"/>
    </row>
    <row r="155" ht="22.5" customHeight="1">
      <c r="A155" s="147">
        <v>46206.0</v>
      </c>
      <c r="B155" s="15"/>
      <c r="C155" s="44"/>
      <c r="D155" s="181" t="s">
        <v>25249</v>
      </c>
      <c r="E155" s="100"/>
      <c r="F155" s="112" t="str">
        <f t="shared" si="1"/>
        <v>SERGIO ALEJANDRO SALAZAR IBACACHE </v>
      </c>
      <c r="G155" s="100" t="s">
        <v>25250</v>
      </c>
      <c r="H155" s="190"/>
      <c r="I155" s="27"/>
      <c r="J155" s="191"/>
      <c r="K155" s="28"/>
    </row>
    <row r="156" ht="22.5" customHeight="1">
      <c r="A156" s="147">
        <v>46206.0</v>
      </c>
      <c r="B156" s="15"/>
      <c r="C156" s="44"/>
      <c r="D156" s="181" t="s">
        <v>36726</v>
      </c>
      <c r="E156" s="100"/>
      <c r="F156" s="112" t="str">
        <f t="shared" si="1"/>
        <v>JOHAN GONZALO VILLAVICENCIO ACUÑA </v>
      </c>
      <c r="G156" s="100" t="s">
        <v>36727</v>
      </c>
      <c r="H156" s="190"/>
      <c r="I156" s="27"/>
      <c r="J156" s="191" t="s">
        <v>14</v>
      </c>
      <c r="K156" s="28"/>
    </row>
    <row r="157" ht="22.5" customHeight="1">
      <c r="A157" s="147">
        <v>46206.0</v>
      </c>
      <c r="B157" s="15">
        <v>46189.0</v>
      </c>
      <c r="C157" s="44">
        <v>42948.0</v>
      </c>
      <c r="D157" s="181" t="s">
        <v>36728</v>
      </c>
      <c r="E157" s="100"/>
      <c r="F157" s="112" t="str">
        <f t="shared" si="1"/>
        <v>MAURICIO JAVIER REYES QUEZADA </v>
      </c>
      <c r="G157" s="100" t="s">
        <v>36729</v>
      </c>
      <c r="H157" s="190"/>
      <c r="I157" s="27"/>
      <c r="J157" s="189" t="s">
        <v>17</v>
      </c>
      <c r="K157" s="28"/>
    </row>
    <row r="158" ht="22.5" customHeight="1">
      <c r="A158" s="147">
        <v>46206.0</v>
      </c>
      <c r="B158" s="15"/>
      <c r="C158" s="44"/>
      <c r="D158" s="181" t="s">
        <v>36730</v>
      </c>
      <c r="E158" s="100"/>
      <c r="F158" s="112" t="str">
        <f t="shared" si="1"/>
        <v>NICOLÁS ANDRÉS ARANDA GAJARDO </v>
      </c>
      <c r="G158" s="100" t="s">
        <v>36731</v>
      </c>
      <c r="H158" s="190"/>
      <c r="I158" s="27"/>
      <c r="J158" s="191" t="s">
        <v>14</v>
      </c>
      <c r="K158" s="28"/>
    </row>
    <row r="159" ht="22.5" customHeight="1">
      <c r="A159" s="147">
        <v>46206.0</v>
      </c>
      <c r="B159" s="15"/>
      <c r="C159" s="44"/>
      <c r="D159" s="181" t="s">
        <v>36732</v>
      </c>
      <c r="E159" s="100"/>
      <c r="F159" s="112" t="str">
        <f t="shared" si="1"/>
        <v>ALEJANDRA LORENA OSORIO SOTO </v>
      </c>
      <c r="G159" s="100" t="s">
        <v>17833</v>
      </c>
      <c r="H159" s="190"/>
      <c r="I159" s="27"/>
      <c r="J159" s="191" t="s">
        <v>14</v>
      </c>
      <c r="K159" s="28"/>
    </row>
    <row r="160" ht="22.5" customHeight="1">
      <c r="A160" s="147">
        <v>46206.0</v>
      </c>
      <c r="B160" s="15"/>
      <c r="C160" s="44"/>
      <c r="D160" s="181" t="s">
        <v>36733</v>
      </c>
      <c r="E160" s="100"/>
      <c r="F160" s="112" t="str">
        <f t="shared" si="1"/>
        <v>GABRIEL IGNACIO MONSALVE CARVAJAL </v>
      </c>
      <c r="G160" s="100" t="s">
        <v>36734</v>
      </c>
      <c r="H160" s="190"/>
      <c r="I160" s="27"/>
      <c r="J160" s="191" t="s">
        <v>14</v>
      </c>
      <c r="K160" s="28"/>
    </row>
    <row r="161" ht="22.5" customHeight="1">
      <c r="A161" s="147">
        <v>46206.0</v>
      </c>
      <c r="B161" s="15"/>
      <c r="C161" s="44"/>
      <c r="D161" s="181" t="s">
        <v>36735</v>
      </c>
      <c r="E161" s="100"/>
      <c r="F161" s="112" t="str">
        <f t="shared" si="1"/>
        <v>THALIA JAZMÍN CONA RIVERA </v>
      </c>
      <c r="G161" s="100" t="s">
        <v>36736</v>
      </c>
      <c r="H161" s="190"/>
      <c r="I161" s="27"/>
      <c r="J161" s="191" t="s">
        <v>14</v>
      </c>
      <c r="K161" s="28"/>
    </row>
    <row r="162" ht="22.5" customHeight="1">
      <c r="A162" s="147">
        <v>46206.0</v>
      </c>
      <c r="B162" s="15"/>
      <c r="C162" s="44"/>
      <c r="D162" s="181" t="s">
        <v>31903</v>
      </c>
      <c r="E162" s="100"/>
      <c r="F162" s="112" t="str">
        <f t="shared" si="1"/>
        <v>DANIEL ALEXIS MADRID ILLANES </v>
      </c>
      <c r="G162" s="100" t="s">
        <v>31904</v>
      </c>
      <c r="H162" s="190"/>
      <c r="I162" s="27"/>
      <c r="J162" s="191"/>
      <c r="K162" s="28"/>
    </row>
    <row r="163" ht="22.5" customHeight="1">
      <c r="A163" s="147">
        <v>46206.0</v>
      </c>
      <c r="B163" s="46" t="s">
        <v>31688</v>
      </c>
      <c r="C163" s="44">
        <v>44197.0</v>
      </c>
      <c r="D163" s="181" t="s">
        <v>36737</v>
      </c>
      <c r="E163" s="100"/>
      <c r="F163" s="112" t="str">
        <f t="shared" si="1"/>
        <v>LUIS ALEJANDRO MADRID MUÑOZ </v>
      </c>
      <c r="G163" s="100" t="s">
        <v>36738</v>
      </c>
      <c r="H163" s="190"/>
      <c r="I163" s="27"/>
      <c r="J163" s="189" t="s">
        <v>37</v>
      </c>
      <c r="K163" s="28"/>
    </row>
    <row r="164" ht="22.5" customHeight="1">
      <c r="A164" s="147">
        <v>46206.0</v>
      </c>
      <c r="B164" s="15"/>
      <c r="C164" s="44"/>
      <c r="D164" s="181" t="s">
        <v>36739</v>
      </c>
      <c r="E164" s="100"/>
      <c r="F164" s="112" t="str">
        <f t="shared" si="1"/>
        <v>ANGELO ALBERTO GÓMEZ MENA </v>
      </c>
      <c r="G164" s="100" t="s">
        <v>36740</v>
      </c>
      <c r="H164" s="190"/>
      <c r="I164" s="27"/>
      <c r="J164" s="191" t="s">
        <v>14</v>
      </c>
      <c r="K164" s="28"/>
    </row>
    <row r="165" ht="22.5" customHeight="1">
      <c r="A165" s="147">
        <v>46206.0</v>
      </c>
      <c r="B165" s="15"/>
      <c r="C165" s="44"/>
      <c r="D165" s="181" t="s">
        <v>36741</v>
      </c>
      <c r="E165" s="100"/>
      <c r="F165" s="112" t="str">
        <f t="shared" si="1"/>
        <v>DAVID ELÍAS GALIANO CUNEO </v>
      </c>
      <c r="G165" s="100" t="s">
        <v>9557</v>
      </c>
      <c r="H165" s="190"/>
      <c r="I165" s="27"/>
      <c r="J165" s="189" t="s">
        <v>14</v>
      </c>
      <c r="K165" s="28"/>
    </row>
    <row r="166" ht="22.5" customHeight="1">
      <c r="A166" s="147">
        <v>46206.0</v>
      </c>
      <c r="B166" s="15"/>
      <c r="C166" s="44"/>
      <c r="D166" s="181" t="s">
        <v>36742</v>
      </c>
      <c r="E166" s="100"/>
      <c r="F166" s="112" t="str">
        <f t="shared" si="1"/>
        <v>ESTEFANY NICOLE SUÁREZ DELGADO </v>
      </c>
      <c r="G166" s="100" t="s">
        <v>36743</v>
      </c>
      <c r="H166" s="190"/>
      <c r="I166" s="27"/>
      <c r="J166" s="191" t="s">
        <v>14</v>
      </c>
      <c r="K166" s="28"/>
    </row>
    <row r="167" ht="22.5" customHeight="1">
      <c r="A167" s="147">
        <v>46206.0</v>
      </c>
      <c r="B167" s="15"/>
      <c r="C167" s="44"/>
      <c r="D167" s="181" t="s">
        <v>36744</v>
      </c>
      <c r="E167" s="100"/>
      <c r="F167" s="112" t="str">
        <f t="shared" si="1"/>
        <v>JOHAN EDUARDO BAEZA BAHAMONDES </v>
      </c>
      <c r="G167" s="100" t="s">
        <v>36745</v>
      </c>
      <c r="H167" s="190"/>
      <c r="I167" s="27"/>
      <c r="J167" s="191" t="s">
        <v>14</v>
      </c>
      <c r="K167" s="28"/>
    </row>
    <row r="168" ht="22.5" customHeight="1">
      <c r="A168" s="147">
        <v>46206.0</v>
      </c>
      <c r="B168" s="15"/>
      <c r="C168" s="44"/>
      <c r="D168" s="181" t="s">
        <v>36746</v>
      </c>
      <c r="E168" s="100"/>
      <c r="F168" s="112" t="str">
        <f t="shared" si="1"/>
        <v>BENJAMÍN FRANCISCO JEREZ ARAYA </v>
      </c>
      <c r="G168" s="100" t="s">
        <v>36747</v>
      </c>
      <c r="H168" s="190"/>
      <c r="I168" s="27"/>
      <c r="J168" s="191" t="s">
        <v>14</v>
      </c>
      <c r="K168" s="28"/>
    </row>
    <row r="169" ht="22.5" customHeight="1">
      <c r="A169" s="147">
        <v>46206.0</v>
      </c>
      <c r="B169" s="46" t="s">
        <v>31688</v>
      </c>
      <c r="C169" s="44">
        <v>44927.0</v>
      </c>
      <c r="D169" s="181" t="s">
        <v>36748</v>
      </c>
      <c r="E169" s="100"/>
      <c r="F169" s="112" t="str">
        <f t="shared" si="1"/>
        <v>CHRISTOPHER ALEXANDER ABURTO ASTUDILLO </v>
      </c>
      <c r="G169" s="100" t="s">
        <v>36749</v>
      </c>
      <c r="H169" s="190"/>
      <c r="I169" s="27"/>
      <c r="J169" s="189" t="s">
        <v>37</v>
      </c>
      <c r="K169" s="28"/>
    </row>
    <row r="170" ht="22.5" customHeight="1">
      <c r="A170" s="147">
        <v>46206.0</v>
      </c>
      <c r="B170" s="15"/>
      <c r="C170" s="44"/>
      <c r="D170" s="181" t="s">
        <v>21915</v>
      </c>
      <c r="E170" s="100"/>
      <c r="F170" s="112" t="str">
        <f t="shared" si="1"/>
        <v>MAX DAVID ELGUETA PACHECO </v>
      </c>
      <c r="G170" s="100" t="s">
        <v>21916</v>
      </c>
      <c r="H170" s="190"/>
      <c r="I170" s="27"/>
      <c r="J170" s="191" t="s">
        <v>14</v>
      </c>
      <c r="K170" s="28"/>
    </row>
    <row r="171" ht="22.5" customHeight="1">
      <c r="A171" s="147">
        <v>46206.0</v>
      </c>
      <c r="B171" s="15">
        <v>46189.0</v>
      </c>
      <c r="C171" s="44">
        <v>45323.0</v>
      </c>
      <c r="D171" s="181" t="s">
        <v>36750</v>
      </c>
      <c r="E171" s="100"/>
      <c r="F171" s="112" t="str">
        <f t="shared" si="1"/>
        <v>ADRIÁN ANTONIO AMPUERO SALINAS </v>
      </c>
      <c r="G171" s="100" t="s">
        <v>36751</v>
      </c>
      <c r="H171" s="190"/>
      <c r="I171" s="27"/>
      <c r="J171" s="189" t="s">
        <v>17</v>
      </c>
      <c r="K171" s="28"/>
    </row>
    <row r="172" ht="22.5" customHeight="1">
      <c r="A172" s="147">
        <v>46206.0</v>
      </c>
      <c r="B172" s="15"/>
      <c r="C172" s="44"/>
      <c r="D172" s="181" t="s">
        <v>36752</v>
      </c>
      <c r="E172" s="100"/>
      <c r="F172" s="112" t="str">
        <f t="shared" si="1"/>
        <v>LUIS MARTÍN KURT HIDALGO FINGERHUT </v>
      </c>
      <c r="G172" s="100" t="s">
        <v>36753</v>
      </c>
      <c r="H172" s="190"/>
      <c r="I172" s="27"/>
      <c r="J172" s="191" t="s">
        <v>14</v>
      </c>
      <c r="K172" s="28"/>
    </row>
    <row r="173" ht="22.5" customHeight="1">
      <c r="A173" s="147">
        <v>46206.0</v>
      </c>
      <c r="B173" s="15"/>
      <c r="C173" s="44"/>
      <c r="D173" s="181" t="s">
        <v>36754</v>
      </c>
      <c r="E173" s="100"/>
      <c r="F173" s="112" t="str">
        <f t="shared" si="1"/>
        <v>VALERIA ALEJANDRA PACHECO GONZÁLEZ </v>
      </c>
      <c r="G173" s="100" t="s">
        <v>36755</v>
      </c>
      <c r="H173" s="190"/>
      <c r="I173" s="27"/>
      <c r="J173" s="191" t="s">
        <v>14</v>
      </c>
      <c r="K173" s="28"/>
    </row>
    <row r="174" ht="22.5" customHeight="1">
      <c r="A174" s="147">
        <v>46206.0</v>
      </c>
      <c r="B174" s="15"/>
      <c r="C174" s="44"/>
      <c r="D174" s="181" t="s">
        <v>36756</v>
      </c>
      <c r="E174" s="100"/>
      <c r="F174" s="112" t="str">
        <f t="shared" si="1"/>
        <v>JORGE ANDRÉS ORELLANA TORRES </v>
      </c>
      <c r="G174" s="100" t="s">
        <v>36757</v>
      </c>
      <c r="H174" s="190"/>
      <c r="I174" s="27"/>
      <c r="J174" s="191"/>
      <c r="K174" s="28"/>
    </row>
    <row r="175" ht="22.5" customHeight="1">
      <c r="A175" s="147">
        <v>46206.0</v>
      </c>
      <c r="B175" s="15"/>
      <c r="C175" s="44"/>
      <c r="D175" s="181" t="s">
        <v>36758</v>
      </c>
      <c r="E175" s="100"/>
      <c r="F175" s="112" t="str">
        <f t="shared" si="1"/>
        <v>RODRIGO MAXIMILIANO SANTIBÁÑEZ ARAYA </v>
      </c>
      <c r="G175" s="100" t="s">
        <v>36759</v>
      </c>
      <c r="H175" s="190"/>
      <c r="I175" s="27"/>
      <c r="J175" s="191"/>
      <c r="K175" s="28"/>
    </row>
    <row r="176" ht="22.5" customHeight="1">
      <c r="A176" s="147">
        <v>46206.0</v>
      </c>
      <c r="B176" s="15"/>
      <c r="C176" s="44"/>
      <c r="D176" s="181" t="s">
        <v>36760</v>
      </c>
      <c r="E176" s="100"/>
      <c r="F176" s="112" t="str">
        <f t="shared" si="1"/>
        <v>GUSTAVO ALONSO ESCOBAR CUBILLOS </v>
      </c>
      <c r="G176" s="100" t="s">
        <v>36761</v>
      </c>
      <c r="H176" s="190"/>
      <c r="I176" s="27"/>
      <c r="J176" s="191" t="s">
        <v>14</v>
      </c>
      <c r="K176" s="28"/>
    </row>
    <row r="177" ht="22.5" customHeight="1">
      <c r="A177" s="147">
        <v>46206.0</v>
      </c>
      <c r="B177" s="15"/>
      <c r="C177" s="44"/>
      <c r="D177" s="181" t="s">
        <v>36762</v>
      </c>
      <c r="E177" s="100"/>
      <c r="F177" s="112" t="str">
        <f t="shared" si="1"/>
        <v>BENJAMÍN ALBERTO ANDRÉS MARÍN ROZAS </v>
      </c>
      <c r="G177" s="100" t="s">
        <v>36763</v>
      </c>
      <c r="H177" s="190"/>
      <c r="I177" s="27"/>
      <c r="J177" s="191" t="s">
        <v>14</v>
      </c>
      <c r="K177" s="28"/>
    </row>
    <row r="178" ht="22.5" customHeight="1">
      <c r="A178" s="147">
        <v>46206.0</v>
      </c>
      <c r="B178" s="15">
        <v>46189.0</v>
      </c>
      <c r="C178" s="44">
        <v>45170.0</v>
      </c>
      <c r="D178" s="181" t="s">
        <v>36764</v>
      </c>
      <c r="E178" s="100"/>
      <c r="F178" s="112" t="str">
        <f t="shared" si="1"/>
        <v>BRAULIO BENITO UGARTE MIRANDA </v>
      </c>
      <c r="G178" s="100" t="s">
        <v>36765</v>
      </c>
      <c r="H178" s="190"/>
      <c r="I178" s="27"/>
      <c r="J178" s="189" t="s">
        <v>17</v>
      </c>
      <c r="K178" s="28"/>
    </row>
    <row r="179" ht="22.5" customHeight="1">
      <c r="A179" s="147">
        <v>46206.0</v>
      </c>
      <c r="B179" s="15"/>
      <c r="C179" s="44"/>
      <c r="D179" s="181" t="s">
        <v>36766</v>
      </c>
      <c r="E179" s="100"/>
      <c r="F179" s="112" t="str">
        <f t="shared" si="1"/>
        <v>DIEGO NEHEMÍAS GALAZ ELKINS </v>
      </c>
      <c r="G179" s="100" t="s">
        <v>23312</v>
      </c>
      <c r="H179" s="190"/>
      <c r="I179" s="27"/>
      <c r="J179" s="191" t="s">
        <v>14</v>
      </c>
      <c r="K179" s="28"/>
    </row>
    <row r="180" ht="22.5" customHeight="1">
      <c r="A180" s="147">
        <v>46206.0</v>
      </c>
      <c r="B180" s="15"/>
      <c r="C180" s="44"/>
      <c r="D180" s="181" t="s">
        <v>36767</v>
      </c>
      <c r="E180" s="100"/>
      <c r="F180" s="112" t="str">
        <f t="shared" si="1"/>
        <v>GUILLERMO ENRIQUE MALUENDA PIZARRO </v>
      </c>
      <c r="G180" s="100" t="s">
        <v>36768</v>
      </c>
      <c r="H180" s="190"/>
      <c r="I180" s="27"/>
      <c r="J180" s="191" t="s">
        <v>14</v>
      </c>
      <c r="K180" s="28"/>
    </row>
    <row r="181" ht="22.5" customHeight="1">
      <c r="A181" s="147">
        <v>46206.0</v>
      </c>
      <c r="B181" s="15"/>
      <c r="C181" s="44"/>
      <c r="D181" s="181" t="s">
        <v>36769</v>
      </c>
      <c r="E181" s="100"/>
      <c r="F181" s="112" t="str">
        <f t="shared" si="1"/>
        <v>SANDRA CATALINA ASTUDILLO ACEITUNO </v>
      </c>
      <c r="G181" s="100" t="s">
        <v>36770</v>
      </c>
      <c r="H181" s="190"/>
      <c r="I181" s="27"/>
      <c r="J181" s="191" t="s">
        <v>17</v>
      </c>
      <c r="K181" s="28"/>
    </row>
    <row r="182" ht="22.5" customHeight="1">
      <c r="A182" s="147">
        <v>46206.0</v>
      </c>
      <c r="B182" s="15"/>
      <c r="C182" s="44"/>
      <c r="D182" s="181" t="s">
        <v>36771</v>
      </c>
      <c r="E182" s="100"/>
      <c r="F182" s="112" t="str">
        <f t="shared" si="1"/>
        <v>CAMILA FERNANDA GUTIÉRREZ ARAYA </v>
      </c>
      <c r="G182" s="100" t="s">
        <v>36772</v>
      </c>
      <c r="H182" s="190"/>
      <c r="I182" s="27"/>
      <c r="J182" s="191" t="s">
        <v>14</v>
      </c>
      <c r="K182" s="28"/>
    </row>
    <row r="183" ht="22.5" customHeight="1">
      <c r="A183" s="147">
        <v>46206.0</v>
      </c>
      <c r="B183" s="15"/>
      <c r="C183" s="44"/>
      <c r="D183" s="181" t="s">
        <v>36773</v>
      </c>
      <c r="E183" s="100"/>
      <c r="F183" s="112" t="str">
        <f t="shared" si="1"/>
        <v>SOLEDAD ESTER CABRERA MANCILLA </v>
      </c>
      <c r="G183" s="100" t="s">
        <v>36774</v>
      </c>
      <c r="H183" s="190"/>
      <c r="I183" s="27"/>
      <c r="J183" s="189" t="s">
        <v>14</v>
      </c>
      <c r="K183" s="28"/>
    </row>
    <row r="184" ht="22.5" customHeight="1">
      <c r="A184" s="147">
        <v>46206.0</v>
      </c>
      <c r="B184" s="46"/>
      <c r="C184" s="44"/>
      <c r="D184" s="181" t="s">
        <v>24811</v>
      </c>
      <c r="E184" s="100"/>
      <c r="F184" s="112" t="str">
        <f t="shared" si="1"/>
        <v>MANUEL ALEJANDRO CLAVERO PIZARRO </v>
      </c>
      <c r="G184" s="100" t="s">
        <v>24812</v>
      </c>
      <c r="H184" s="190"/>
      <c r="I184" s="27"/>
      <c r="J184" s="191"/>
      <c r="K184" s="28"/>
    </row>
    <row r="185" ht="22.5" customHeight="1">
      <c r="A185" s="147">
        <v>46206.0</v>
      </c>
      <c r="B185" s="46"/>
      <c r="C185" s="44"/>
      <c r="D185" s="181" t="s">
        <v>36775</v>
      </c>
      <c r="E185" s="100"/>
      <c r="F185" s="112" t="str">
        <f t="shared" si="1"/>
        <v>VALENTINA EYLEEN CARRASCO BROCK </v>
      </c>
      <c r="G185" s="100" t="s">
        <v>8355</v>
      </c>
      <c r="H185" s="190"/>
      <c r="I185" s="27"/>
      <c r="J185" s="191" t="s">
        <v>14</v>
      </c>
      <c r="K185" s="28"/>
    </row>
    <row r="186" ht="22.5" customHeight="1">
      <c r="A186" s="147">
        <v>46206.0</v>
      </c>
      <c r="B186" s="46"/>
      <c r="C186" s="44"/>
      <c r="D186" s="181" t="s">
        <v>36776</v>
      </c>
      <c r="E186" s="100"/>
      <c r="F186" s="112" t="str">
        <f t="shared" si="1"/>
        <v>BELÉN SARA BETSABÉ CARO OLIVARES </v>
      </c>
      <c r="G186" s="100" t="s">
        <v>36777</v>
      </c>
      <c r="H186" s="190"/>
      <c r="I186" s="27"/>
      <c r="J186" s="191" t="s">
        <v>14</v>
      </c>
      <c r="K186" s="28"/>
    </row>
    <row r="187" ht="22.5" customHeight="1">
      <c r="A187" s="147">
        <v>46206.0</v>
      </c>
      <c r="B187" s="46"/>
      <c r="C187" s="44" t="s">
        <v>1231</v>
      </c>
      <c r="D187" s="181" t="s">
        <v>36778</v>
      </c>
      <c r="E187" s="100"/>
      <c r="F187" s="112" t="str">
        <f t="shared" si="1"/>
        <v>SEBASTIÁN ALEJANDRO HENRÍQUEZ HENRÍQUEZ </v>
      </c>
      <c r="G187" s="100" t="s">
        <v>36779</v>
      </c>
      <c r="H187" s="190"/>
      <c r="I187" s="27"/>
      <c r="J187" s="191" t="s">
        <v>36</v>
      </c>
      <c r="K187" s="28"/>
    </row>
    <row r="188" ht="22.5" customHeight="1">
      <c r="A188" s="147">
        <v>46206.0</v>
      </c>
      <c r="B188" s="15">
        <v>46189.0</v>
      </c>
      <c r="C188" s="44">
        <v>45383.0</v>
      </c>
      <c r="D188" s="181" t="s">
        <v>36780</v>
      </c>
      <c r="E188" s="100"/>
      <c r="F188" s="112" t="str">
        <f t="shared" si="1"/>
        <v>PEDRO EUSEBIO GODOY TRONCOSO </v>
      </c>
      <c r="G188" s="100" t="s">
        <v>36781</v>
      </c>
      <c r="H188" s="190"/>
      <c r="I188" s="27"/>
      <c r="J188" s="189" t="s">
        <v>17</v>
      </c>
      <c r="K188" s="28"/>
    </row>
    <row r="189" ht="22.5" customHeight="1">
      <c r="A189" s="147">
        <v>46206.0</v>
      </c>
      <c r="B189" s="46"/>
      <c r="C189" s="44"/>
      <c r="D189" s="181" t="s">
        <v>36782</v>
      </c>
      <c r="E189" s="100"/>
      <c r="F189" s="112" t="str">
        <f t="shared" si="1"/>
        <v>GONZALO ALONSO TAPIA NÚÑEZ </v>
      </c>
      <c r="G189" s="100" t="s">
        <v>36783</v>
      </c>
      <c r="H189" s="190"/>
      <c r="I189" s="27"/>
      <c r="J189" s="191" t="s">
        <v>14</v>
      </c>
      <c r="K189" s="28"/>
    </row>
    <row r="190" ht="22.5" customHeight="1">
      <c r="A190" s="147">
        <v>46206.0</v>
      </c>
      <c r="B190" s="15">
        <v>46189.0</v>
      </c>
      <c r="C190" s="44">
        <v>43282.0</v>
      </c>
      <c r="D190" s="181" t="s">
        <v>36784</v>
      </c>
      <c r="E190" s="100"/>
      <c r="F190" s="112" t="str">
        <f t="shared" si="1"/>
        <v>CAMILA ANDREA CONTRERAS ZAMORANO </v>
      </c>
      <c r="G190" s="100" t="s">
        <v>18330</v>
      </c>
      <c r="H190" s="190"/>
      <c r="I190" s="27"/>
      <c r="J190" s="189" t="s">
        <v>17</v>
      </c>
      <c r="K190" s="28"/>
    </row>
    <row r="191" ht="22.5" customHeight="1">
      <c r="A191" s="147">
        <v>46206.0</v>
      </c>
      <c r="B191" s="46"/>
      <c r="C191" s="44"/>
      <c r="D191" s="181" t="s">
        <v>36785</v>
      </c>
      <c r="E191" s="100"/>
      <c r="F191" s="112" t="str">
        <f t="shared" si="1"/>
        <v>GONZALO ANDRÉS MUÑOZ SANTELICES </v>
      </c>
      <c r="G191" s="100" t="s">
        <v>36786</v>
      </c>
      <c r="H191" s="190"/>
      <c r="I191" s="27"/>
      <c r="J191" s="191" t="s">
        <v>14</v>
      </c>
      <c r="K191" s="28"/>
    </row>
    <row r="192" ht="22.5" customHeight="1">
      <c r="A192" s="147">
        <v>46206.0</v>
      </c>
      <c r="B192" s="46"/>
      <c r="C192" s="44"/>
      <c r="D192" s="181" t="s">
        <v>36787</v>
      </c>
      <c r="E192" s="100"/>
      <c r="F192" s="112" t="str">
        <f t="shared" si="1"/>
        <v>PIERO IGNACIO GUTIÉRREZ VACCAREZZA </v>
      </c>
      <c r="G192" s="100" t="s">
        <v>36788</v>
      </c>
      <c r="H192" s="190"/>
      <c r="I192" s="27"/>
      <c r="J192" s="191" t="s">
        <v>14</v>
      </c>
      <c r="K192" s="28"/>
    </row>
    <row r="193" ht="22.5" customHeight="1">
      <c r="A193" s="147">
        <v>46206.0</v>
      </c>
      <c r="B193" s="46"/>
      <c r="C193" s="44"/>
      <c r="D193" s="181" t="s">
        <v>25177</v>
      </c>
      <c r="E193" s="100"/>
      <c r="F193" s="112" t="str">
        <f t="shared" si="1"/>
        <v>MANUEL DE JESÚS LEYTON GÁRATE </v>
      </c>
      <c r="G193" s="100" t="s">
        <v>22233</v>
      </c>
      <c r="H193" s="190"/>
      <c r="I193" s="27"/>
      <c r="J193" s="191" t="s">
        <v>14</v>
      </c>
      <c r="K193" s="28"/>
    </row>
    <row r="194" ht="22.5" customHeight="1">
      <c r="A194" s="147">
        <v>46206.0</v>
      </c>
      <c r="B194" s="46"/>
      <c r="C194" s="44"/>
      <c r="D194" s="181" t="s">
        <v>36789</v>
      </c>
      <c r="E194" s="100"/>
      <c r="F194" s="112" t="str">
        <f t="shared" si="1"/>
        <v>GIUSEPPE IGNACIO IRIBARREN CONTRERAS </v>
      </c>
      <c r="G194" s="100" t="s">
        <v>36790</v>
      </c>
      <c r="H194" s="190"/>
      <c r="I194" s="27"/>
      <c r="J194" s="191" t="s">
        <v>14</v>
      </c>
      <c r="K194" s="28"/>
    </row>
    <row r="195" ht="22.5" customHeight="1">
      <c r="A195" s="147">
        <v>46206.0</v>
      </c>
      <c r="B195" s="46"/>
      <c r="C195" s="44"/>
      <c r="D195" s="181" t="s">
        <v>36791</v>
      </c>
      <c r="E195" s="100"/>
      <c r="F195" s="112" t="str">
        <f t="shared" si="1"/>
        <v>ISABEL ALEJANDRA VARGAS COLLAO </v>
      </c>
      <c r="G195" s="100" t="s">
        <v>36792</v>
      </c>
      <c r="H195" s="190"/>
      <c r="I195" s="27"/>
      <c r="J195" s="191" t="s">
        <v>14</v>
      </c>
      <c r="K195" s="28"/>
    </row>
    <row r="196" ht="22.5" customHeight="1">
      <c r="A196" s="147">
        <v>46206.0</v>
      </c>
      <c r="B196" s="46"/>
      <c r="C196" s="44"/>
      <c r="D196" s="181" t="s">
        <v>36793</v>
      </c>
      <c r="E196" s="100"/>
      <c r="F196" s="112" t="str">
        <f t="shared" si="1"/>
        <v>MARCO ANTONIO FLAMM URBINA </v>
      </c>
      <c r="G196" s="100" t="s">
        <v>36794</v>
      </c>
      <c r="H196" s="190"/>
      <c r="I196" s="27"/>
      <c r="J196" s="191" t="s">
        <v>14</v>
      </c>
      <c r="K196" s="28"/>
    </row>
    <row r="197" ht="22.5" customHeight="1">
      <c r="A197" s="147">
        <v>46206.0</v>
      </c>
      <c r="B197" s="46"/>
      <c r="C197" s="44"/>
      <c r="D197" s="181" t="s">
        <v>36795</v>
      </c>
      <c r="E197" s="100"/>
      <c r="F197" s="112" t="str">
        <f t="shared" si="1"/>
        <v>MICHEL ANDRÉS OSSA FLORES </v>
      </c>
      <c r="G197" s="100" t="s">
        <v>36796</v>
      </c>
      <c r="H197" s="190"/>
      <c r="I197" s="27"/>
      <c r="J197" s="191" t="s">
        <v>14</v>
      </c>
      <c r="K197" s="28"/>
    </row>
    <row r="198" ht="22.5" customHeight="1">
      <c r="A198" s="147">
        <v>46206.0</v>
      </c>
      <c r="B198" s="46"/>
      <c r="C198" s="44" t="s">
        <v>106</v>
      </c>
      <c r="D198" s="181" t="s">
        <v>36797</v>
      </c>
      <c r="E198" s="100"/>
      <c r="F198" s="112" t="str">
        <f t="shared" si="1"/>
        <v>DANIEL ESTEBAN RIQUELME MARÍN </v>
      </c>
      <c r="G198" s="100" t="s">
        <v>36798</v>
      </c>
      <c r="H198" s="190"/>
      <c r="I198" s="27"/>
      <c r="J198" s="191" t="s">
        <v>36</v>
      </c>
      <c r="K198" s="28"/>
    </row>
    <row r="199" ht="22.5" customHeight="1">
      <c r="A199" s="147">
        <v>46206.0</v>
      </c>
      <c r="B199" s="15">
        <v>46189.0</v>
      </c>
      <c r="C199" s="44">
        <v>45261.0</v>
      </c>
      <c r="D199" s="181" t="s">
        <v>36799</v>
      </c>
      <c r="E199" s="100"/>
      <c r="F199" s="112" t="str">
        <f t="shared" si="1"/>
        <v>LUIS ANGEL ARRIAGADA SEPÚLVEDA </v>
      </c>
      <c r="G199" s="100" t="s">
        <v>36800</v>
      </c>
      <c r="H199" s="190"/>
      <c r="I199" s="27"/>
      <c r="J199" s="189" t="s">
        <v>17</v>
      </c>
      <c r="K199" s="28"/>
    </row>
    <row r="200" ht="22.5" customHeight="1">
      <c r="A200" s="147">
        <v>46206.0</v>
      </c>
      <c r="B200" s="46" t="s">
        <v>31688</v>
      </c>
      <c r="C200" s="44">
        <v>44835.0</v>
      </c>
      <c r="D200" s="181" t="s">
        <v>36801</v>
      </c>
      <c r="E200" s="100"/>
      <c r="F200" s="112" t="str">
        <f t="shared" si="1"/>
        <v>ANGEL JOSE CAÑIZALEZ CHINCHILLA </v>
      </c>
      <c r="G200" s="100" t="s">
        <v>36802</v>
      </c>
      <c r="H200" s="190"/>
      <c r="I200" s="27"/>
      <c r="J200" s="189" t="s">
        <v>37</v>
      </c>
      <c r="K200" s="28"/>
    </row>
    <row r="201" ht="22.5" customHeight="1">
      <c r="A201" s="147">
        <v>46206.0</v>
      </c>
      <c r="B201" s="15"/>
      <c r="C201" s="44"/>
      <c r="D201" s="181" t="s">
        <v>36803</v>
      </c>
      <c r="E201" s="100"/>
      <c r="F201" s="112" t="str">
        <f t="shared" si="1"/>
        <v>BRENDA LUISA CORREA ÁLVAREZ </v>
      </c>
      <c r="G201" s="100" t="s">
        <v>36804</v>
      </c>
      <c r="H201" s="190"/>
      <c r="I201" s="27"/>
      <c r="J201" s="189" t="s">
        <v>14</v>
      </c>
      <c r="K201" s="28"/>
    </row>
    <row r="202" ht="22.5" customHeight="1">
      <c r="A202" s="147">
        <v>46206.0</v>
      </c>
      <c r="B202" s="15"/>
      <c r="C202" s="44"/>
      <c r="D202" s="181" t="s">
        <v>36805</v>
      </c>
      <c r="E202" s="100"/>
      <c r="F202" s="112" t="str">
        <f t="shared" si="1"/>
        <v>JAVIERA ANDREA DELGADO VIVANCO </v>
      </c>
      <c r="G202" s="100" t="s">
        <v>36806</v>
      </c>
      <c r="H202" s="190"/>
      <c r="I202" s="27"/>
      <c r="J202" s="189" t="s">
        <v>14</v>
      </c>
      <c r="K202" s="28"/>
    </row>
    <row r="203" ht="22.5" customHeight="1">
      <c r="A203" s="147">
        <v>46206.0</v>
      </c>
      <c r="B203" s="15">
        <v>46189.0</v>
      </c>
      <c r="C203" s="44">
        <v>45108.0</v>
      </c>
      <c r="D203" s="181" t="s">
        <v>36807</v>
      </c>
      <c r="E203" s="100"/>
      <c r="F203" s="112" t="str">
        <f t="shared" si="1"/>
        <v>FLOREAL AGUSTIN MARAMBIO VEGA </v>
      </c>
      <c r="G203" s="100" t="s">
        <v>36808</v>
      </c>
      <c r="H203" s="190"/>
      <c r="I203" s="27"/>
      <c r="J203" s="189" t="s">
        <v>17</v>
      </c>
      <c r="K203" s="28"/>
    </row>
    <row r="204" ht="22.5" customHeight="1">
      <c r="A204" s="147">
        <v>46206.0</v>
      </c>
      <c r="B204" s="15"/>
      <c r="C204" s="44"/>
      <c r="D204" s="181" t="s">
        <v>36809</v>
      </c>
      <c r="E204" s="100"/>
      <c r="F204" s="112" t="str">
        <f t="shared" si="1"/>
        <v>ENZO IVÁN BAIGORRIA FUENTES </v>
      </c>
      <c r="G204" s="100" t="s">
        <v>36810</v>
      </c>
      <c r="H204" s="190"/>
      <c r="I204" s="27"/>
      <c r="J204" s="191" t="s">
        <v>14</v>
      </c>
      <c r="K204" s="28"/>
    </row>
    <row r="205" ht="22.5" customHeight="1">
      <c r="A205" s="147">
        <v>46206.0</v>
      </c>
      <c r="B205" s="15"/>
      <c r="C205" s="44"/>
      <c r="D205" s="181" t="s">
        <v>27548</v>
      </c>
      <c r="E205" s="100"/>
      <c r="F205" s="112" t="str">
        <f t="shared" si="1"/>
        <v>SARA DE LAS MERCEDES ZÚÑIGA ORTEGA </v>
      </c>
      <c r="G205" s="100" t="s">
        <v>27549</v>
      </c>
      <c r="H205" s="190"/>
      <c r="I205" s="27"/>
      <c r="J205" s="191"/>
      <c r="K205" s="28"/>
    </row>
    <row r="206" ht="22.5" customHeight="1">
      <c r="A206" s="147">
        <v>46206.0</v>
      </c>
      <c r="B206" s="15">
        <v>46190.0</v>
      </c>
      <c r="C206" s="44">
        <v>43647.0</v>
      </c>
      <c r="D206" s="181" t="s">
        <v>36811</v>
      </c>
      <c r="E206" s="100"/>
      <c r="F206" s="112" t="str">
        <f t="shared" si="1"/>
        <v>GUILLERMO MAURICIO FONCEA ORTIZ </v>
      </c>
      <c r="G206" s="100" t="s">
        <v>36812</v>
      </c>
      <c r="H206" s="190"/>
      <c r="I206" s="27"/>
      <c r="J206" s="189" t="s">
        <v>17</v>
      </c>
      <c r="K206" s="28"/>
    </row>
    <row r="207" ht="22.5" customHeight="1">
      <c r="A207" s="147">
        <v>46206.0</v>
      </c>
      <c r="B207" s="15"/>
      <c r="C207" s="44"/>
      <c r="D207" s="181" t="s">
        <v>24624</v>
      </c>
      <c r="E207" s="100"/>
      <c r="F207" s="112" t="str">
        <f t="shared" si="1"/>
        <v>LUIS JOSE PEREZ GAINZA </v>
      </c>
      <c r="G207" s="100" t="s">
        <v>24625</v>
      </c>
      <c r="H207" s="190"/>
      <c r="I207" s="27"/>
      <c r="J207" s="191" t="s">
        <v>14</v>
      </c>
      <c r="K207" s="28"/>
    </row>
    <row r="208" ht="22.5" customHeight="1">
      <c r="A208" s="147">
        <v>46206.0</v>
      </c>
      <c r="B208" s="15"/>
      <c r="C208" s="44"/>
      <c r="D208" s="181" t="s">
        <v>36813</v>
      </c>
      <c r="E208" s="100"/>
      <c r="F208" s="112" t="str">
        <f t="shared" si="1"/>
        <v>DENISSE ANGELINA RAMÍREZ ADASME </v>
      </c>
      <c r="G208" s="100" t="s">
        <v>36814</v>
      </c>
      <c r="H208" s="190"/>
      <c r="I208" s="27"/>
      <c r="J208" s="191" t="s">
        <v>14</v>
      </c>
      <c r="K208" s="28"/>
    </row>
    <row r="209" ht="22.5" customHeight="1">
      <c r="A209" s="147">
        <v>46206.0</v>
      </c>
      <c r="B209" s="15"/>
      <c r="C209" s="44"/>
      <c r="D209" s="181" t="s">
        <v>22287</v>
      </c>
      <c r="E209" s="100"/>
      <c r="F209" s="112" t="str">
        <f t="shared" si="1"/>
        <v>KAREN MICHELLE ROJAS VILLARROEL </v>
      </c>
      <c r="G209" s="100" t="s">
        <v>22288</v>
      </c>
      <c r="H209" s="190"/>
      <c r="I209" s="27"/>
      <c r="J209" s="191" t="s">
        <v>14</v>
      </c>
      <c r="K209" s="28"/>
    </row>
    <row r="210" ht="22.5" customHeight="1">
      <c r="A210" s="147">
        <v>46206.0</v>
      </c>
      <c r="B210" s="15"/>
      <c r="C210" s="44"/>
      <c r="D210" s="181" t="s">
        <v>36815</v>
      </c>
      <c r="E210" s="100"/>
      <c r="F210" s="112" t="str">
        <f t="shared" si="1"/>
        <v>KEVIN SEBASTIÁN ANGULO CASTILLO </v>
      </c>
      <c r="G210" s="100" t="s">
        <v>36816</v>
      </c>
      <c r="H210" s="190"/>
      <c r="I210" s="27"/>
      <c r="J210" s="191" t="s">
        <v>14</v>
      </c>
      <c r="K210" s="28"/>
    </row>
    <row r="211" ht="22.5" customHeight="1">
      <c r="A211" s="147">
        <v>46206.0</v>
      </c>
      <c r="B211" s="15"/>
      <c r="C211" s="44"/>
      <c r="D211" s="181" t="s">
        <v>36817</v>
      </c>
      <c r="E211" s="100"/>
      <c r="F211" s="112" t="str">
        <f t="shared" si="1"/>
        <v>CATHERINA ANDREA BRAVO BARRIENTOS </v>
      </c>
      <c r="G211" s="100" t="s">
        <v>36818</v>
      </c>
      <c r="H211" s="190"/>
      <c r="I211" s="27"/>
      <c r="J211" s="191" t="s">
        <v>14</v>
      </c>
      <c r="K211" s="28"/>
    </row>
    <row r="212" ht="22.5" customHeight="1">
      <c r="A212" s="147">
        <v>46206.0</v>
      </c>
      <c r="B212" s="15"/>
      <c r="C212" s="44"/>
      <c r="D212" s="181" t="s">
        <v>36819</v>
      </c>
      <c r="E212" s="100"/>
      <c r="F212" s="112" t="str">
        <f t="shared" si="1"/>
        <v>KARINA NATALY SAAVEDRA PACHECO </v>
      </c>
      <c r="G212" s="100" t="s">
        <v>36820</v>
      </c>
      <c r="H212" s="190"/>
      <c r="I212" s="27"/>
      <c r="J212" s="191" t="s">
        <v>14</v>
      </c>
      <c r="K212" s="28"/>
    </row>
    <row r="213" ht="22.5" customHeight="1">
      <c r="A213" s="147">
        <v>46206.0</v>
      </c>
      <c r="B213" s="15"/>
      <c r="C213" s="44"/>
      <c r="D213" s="181" t="s">
        <v>36821</v>
      </c>
      <c r="E213" s="100"/>
      <c r="F213" s="112" t="str">
        <f t="shared" si="1"/>
        <v>ESTEFANO JESÚS ALEXANDER LIZAMA NEIRA </v>
      </c>
      <c r="G213" s="100" t="s">
        <v>36822</v>
      </c>
      <c r="H213" s="190"/>
      <c r="I213" s="27"/>
      <c r="J213" s="189" t="s">
        <v>14</v>
      </c>
      <c r="K213" s="28"/>
    </row>
    <row r="214" ht="22.5" customHeight="1">
      <c r="A214" s="147">
        <v>46206.0</v>
      </c>
      <c r="B214" s="15"/>
      <c r="C214" s="44"/>
      <c r="D214" s="181" t="s">
        <v>36823</v>
      </c>
      <c r="E214" s="100"/>
      <c r="F214" s="112" t="str">
        <f t="shared" si="1"/>
        <v>MATÍAS ANDRÉS YÁÑEZ FERRADA </v>
      </c>
      <c r="G214" s="100" t="s">
        <v>36824</v>
      </c>
      <c r="H214" s="190"/>
      <c r="I214" s="27"/>
      <c r="J214" s="191" t="s">
        <v>14</v>
      </c>
      <c r="K214" s="28"/>
    </row>
    <row r="215" ht="22.5" customHeight="1">
      <c r="A215" s="147">
        <v>46206.0</v>
      </c>
      <c r="B215" s="15">
        <v>46190.0</v>
      </c>
      <c r="C215" s="44">
        <v>45139.0</v>
      </c>
      <c r="D215" s="181" t="s">
        <v>36825</v>
      </c>
      <c r="E215" s="100"/>
      <c r="F215" s="112" t="str">
        <f t="shared" si="1"/>
        <v>FELIPE IGNACIO JAQUE GONZÁLEZ </v>
      </c>
      <c r="G215" s="100" t="s">
        <v>36826</v>
      </c>
      <c r="H215" s="190"/>
      <c r="I215" s="27"/>
      <c r="J215" s="189" t="s">
        <v>17</v>
      </c>
      <c r="K215" s="28"/>
    </row>
    <row r="216" ht="22.5" customHeight="1">
      <c r="A216" s="147">
        <v>46206.0</v>
      </c>
      <c r="B216" s="15"/>
      <c r="C216" s="44"/>
      <c r="D216" s="181" t="s">
        <v>36827</v>
      </c>
      <c r="E216" s="100"/>
      <c r="F216" s="112" t="str">
        <f t="shared" si="1"/>
        <v>LUIS DANIEL ROJAS CARO </v>
      </c>
      <c r="G216" s="100" t="s">
        <v>36828</v>
      </c>
      <c r="H216" s="190"/>
      <c r="I216" s="27"/>
      <c r="J216" s="191" t="s">
        <v>14</v>
      </c>
      <c r="K216" s="28"/>
    </row>
    <row r="217" ht="22.5" customHeight="1">
      <c r="A217" s="147">
        <v>46206.0</v>
      </c>
      <c r="B217" s="15"/>
      <c r="C217" s="44"/>
      <c r="D217" s="181" t="s">
        <v>36829</v>
      </c>
      <c r="E217" s="100"/>
      <c r="F217" s="112" t="str">
        <f t="shared" si="1"/>
        <v>PAOLA ALEJANDRA RAMÍREZ FARÍAS </v>
      </c>
      <c r="G217" s="100" t="s">
        <v>36830</v>
      </c>
      <c r="H217" s="190"/>
      <c r="I217" s="27"/>
      <c r="J217" s="191"/>
      <c r="K217" s="28"/>
    </row>
    <row r="218" ht="22.5" customHeight="1">
      <c r="A218" s="147">
        <v>46206.0</v>
      </c>
      <c r="B218" s="15">
        <v>46192.0</v>
      </c>
      <c r="C218" s="44">
        <v>42430.0</v>
      </c>
      <c r="D218" s="181" t="s">
        <v>36831</v>
      </c>
      <c r="E218" s="100"/>
      <c r="F218" s="112" t="str">
        <f t="shared" si="1"/>
        <v>PATRICIA DEL CARMEN MORENO BAEZA </v>
      </c>
      <c r="G218" s="100" t="s">
        <v>36832</v>
      </c>
      <c r="H218" s="190"/>
      <c r="I218" s="27"/>
      <c r="J218" s="189" t="s">
        <v>17</v>
      </c>
      <c r="K218" s="28"/>
    </row>
    <row r="219" ht="22.5" customHeight="1">
      <c r="A219" s="147">
        <v>46206.0</v>
      </c>
      <c r="B219" s="15">
        <v>46192.0</v>
      </c>
      <c r="C219" s="44">
        <v>43678.0</v>
      </c>
      <c r="D219" s="181" t="s">
        <v>36833</v>
      </c>
      <c r="E219" s="100"/>
      <c r="F219" s="112" t="str">
        <f t="shared" si="1"/>
        <v>CAMILA ALEJANDRA HIDALGO ARAYA </v>
      </c>
      <c r="G219" s="100" t="s">
        <v>36834</v>
      </c>
      <c r="H219" s="190"/>
      <c r="I219" s="27"/>
      <c r="J219" s="189" t="s">
        <v>17</v>
      </c>
      <c r="K219" s="28"/>
    </row>
    <row r="220" ht="22.5" customHeight="1">
      <c r="A220" s="147">
        <v>46206.0</v>
      </c>
      <c r="B220" s="15">
        <v>46192.0</v>
      </c>
      <c r="C220" s="44">
        <v>43678.0</v>
      </c>
      <c r="D220" s="181" t="s">
        <v>36835</v>
      </c>
      <c r="E220" s="100"/>
      <c r="F220" s="112" t="str">
        <f t="shared" si="1"/>
        <v>KATHY VERONICA ESTER GONZALEZ GALLARDO </v>
      </c>
      <c r="G220" s="100" t="s">
        <v>36836</v>
      </c>
      <c r="H220" s="190"/>
      <c r="I220" s="27"/>
      <c r="J220" s="189" t="s">
        <v>17</v>
      </c>
      <c r="K220" s="28"/>
    </row>
    <row r="221" ht="22.5" customHeight="1">
      <c r="A221" s="147">
        <v>46206.0</v>
      </c>
      <c r="B221" s="15"/>
      <c r="C221" s="44" t="s">
        <v>122</v>
      </c>
      <c r="D221" s="181" t="s">
        <v>36837</v>
      </c>
      <c r="E221" s="100"/>
      <c r="F221" s="112" t="str">
        <f t="shared" si="1"/>
        <v>CARLOS ALBERTO ITURRIETA MUÑOZ </v>
      </c>
      <c r="G221" s="100" t="s">
        <v>36838</v>
      </c>
      <c r="H221" s="190"/>
      <c r="I221" s="27"/>
      <c r="J221" s="191" t="s">
        <v>36</v>
      </c>
      <c r="K221" s="28"/>
    </row>
    <row r="222" ht="22.5" customHeight="1">
      <c r="A222" s="147">
        <v>46206.0</v>
      </c>
      <c r="B222" s="15"/>
      <c r="C222" s="44"/>
      <c r="D222" s="181" t="s">
        <v>36839</v>
      </c>
      <c r="E222" s="100"/>
      <c r="F222" s="112" t="str">
        <f t="shared" si="1"/>
        <v>TOMÁS PATRICIO FIGUEROA DÍAZ </v>
      </c>
      <c r="G222" s="100" t="s">
        <v>2986</v>
      </c>
      <c r="H222" s="190"/>
      <c r="I222" s="27"/>
      <c r="J222" s="189" t="s">
        <v>14</v>
      </c>
      <c r="K222" s="28"/>
    </row>
    <row r="223" ht="22.5" customHeight="1">
      <c r="A223" s="147">
        <v>46206.0</v>
      </c>
      <c r="B223" s="15"/>
      <c r="C223" s="44"/>
      <c r="D223" s="181" t="s">
        <v>36840</v>
      </c>
      <c r="E223" s="100"/>
      <c r="F223" s="112" t="str">
        <f t="shared" si="1"/>
        <v>PEDRO IGNACIO GÁLVEZ MUÑOZ </v>
      </c>
      <c r="G223" s="100" t="s">
        <v>5390</v>
      </c>
      <c r="H223" s="190"/>
      <c r="I223" s="27"/>
      <c r="J223" s="189" t="s">
        <v>14</v>
      </c>
      <c r="K223" s="28"/>
    </row>
    <row r="224" ht="22.5" customHeight="1">
      <c r="A224" s="147">
        <v>46206.0</v>
      </c>
      <c r="B224" s="15"/>
      <c r="C224" s="44" t="s">
        <v>12469</v>
      </c>
      <c r="D224" s="181" t="s">
        <v>36841</v>
      </c>
      <c r="E224" s="100"/>
      <c r="F224" s="112" t="str">
        <f t="shared" si="1"/>
        <v>GINO ANDRÉS JEREZ ÁVILA </v>
      </c>
      <c r="G224" s="100" t="s">
        <v>36842</v>
      </c>
      <c r="H224" s="190"/>
      <c r="I224" s="27"/>
      <c r="J224" s="191" t="s">
        <v>36</v>
      </c>
      <c r="K224" s="28"/>
    </row>
    <row r="225" ht="22.5" customHeight="1">
      <c r="A225" s="147">
        <v>46206.0</v>
      </c>
      <c r="B225" s="15" t="s">
        <v>34992</v>
      </c>
      <c r="C225" s="44">
        <v>45078.0</v>
      </c>
      <c r="D225" s="181" t="s">
        <v>36843</v>
      </c>
      <c r="E225" s="100"/>
      <c r="F225" s="112" t="str">
        <f t="shared" si="1"/>
        <v>MANUEL ALEJANDRO ROJAS GALEAZZI </v>
      </c>
      <c r="G225" s="100" t="s">
        <v>36844</v>
      </c>
      <c r="H225" s="190"/>
      <c r="I225" s="27"/>
      <c r="J225" s="191" t="s">
        <v>24</v>
      </c>
      <c r="K225" s="28"/>
    </row>
    <row r="226" ht="22.5" customHeight="1">
      <c r="A226" s="147">
        <v>46209.0</v>
      </c>
      <c r="B226" s="15">
        <v>46171.0</v>
      </c>
      <c r="C226" s="44">
        <v>45870.0</v>
      </c>
      <c r="D226" s="181" t="s">
        <v>36845</v>
      </c>
      <c r="E226" s="100"/>
      <c r="F226" s="112" t="str">
        <f t="shared" si="1"/>
        <v>CARLOS HUMBERTO GUTIERREZ DELGADO </v>
      </c>
      <c r="G226" s="100" t="s">
        <v>36846</v>
      </c>
      <c r="H226" s="190"/>
      <c r="I226" s="27"/>
      <c r="J226" s="189" t="s">
        <v>19</v>
      </c>
      <c r="K226" s="28"/>
    </row>
    <row r="227" ht="22.5" customHeight="1">
      <c r="A227" s="147">
        <v>46209.0</v>
      </c>
      <c r="B227" s="15">
        <v>46188.0</v>
      </c>
      <c r="C227" s="44">
        <v>45292.0</v>
      </c>
      <c r="D227" s="181" t="s">
        <v>36847</v>
      </c>
      <c r="E227" s="100"/>
      <c r="F227" s="112" t="str">
        <f t="shared" si="1"/>
        <v>ELIZABETH VIRGINIA BUSTAMANTE BADILLA </v>
      </c>
      <c r="G227" s="100" t="s">
        <v>36848</v>
      </c>
      <c r="H227" s="190"/>
      <c r="I227" s="27"/>
      <c r="J227" s="189" t="s">
        <v>17</v>
      </c>
      <c r="K227" s="28"/>
    </row>
    <row r="228" ht="22.5" customHeight="1">
      <c r="A228" s="147">
        <v>46210.0</v>
      </c>
      <c r="B228" s="15">
        <v>46164.0</v>
      </c>
      <c r="C228" s="44">
        <v>45078.0</v>
      </c>
      <c r="D228" s="181" t="s">
        <v>36849</v>
      </c>
      <c r="E228" s="100"/>
      <c r="F228" s="112" t="str">
        <f t="shared" si="1"/>
        <v>HÉCTOR EDULIO CHEUQUE ZUÑIGA </v>
      </c>
      <c r="G228" s="100" t="s">
        <v>36850</v>
      </c>
      <c r="H228" s="190"/>
      <c r="I228" s="27"/>
      <c r="J228" s="189" t="s">
        <v>17</v>
      </c>
      <c r="K228" s="28"/>
    </row>
    <row r="229" ht="22.5" customHeight="1">
      <c r="A229" s="147">
        <v>46210.0</v>
      </c>
      <c r="B229" s="46"/>
      <c r="C229" s="44"/>
      <c r="D229" s="181" t="s">
        <v>36851</v>
      </c>
      <c r="E229" s="100"/>
      <c r="F229" s="112" t="str">
        <f t="shared" si="1"/>
        <v>LUIS ANDRÉS DÍAZ JOFRÉ </v>
      </c>
      <c r="G229" s="100" t="s">
        <v>14702</v>
      </c>
      <c r="H229" s="190"/>
      <c r="I229" s="27"/>
      <c r="J229" s="191"/>
      <c r="K229" s="28"/>
    </row>
    <row r="230" ht="22.5" customHeight="1">
      <c r="A230" s="147">
        <v>46210.0</v>
      </c>
      <c r="B230" s="15">
        <v>46189.0</v>
      </c>
      <c r="C230" s="44">
        <v>45839.0</v>
      </c>
      <c r="D230" s="181" t="s">
        <v>36852</v>
      </c>
      <c r="E230" s="100"/>
      <c r="F230" s="112" t="str">
        <f t="shared" si="1"/>
        <v>BENJAMIN REINALDO PULGAR GOMEZ </v>
      </c>
      <c r="G230" s="100" t="s">
        <v>36853</v>
      </c>
      <c r="H230" s="190"/>
      <c r="I230" s="27"/>
      <c r="J230" s="189" t="s">
        <v>17</v>
      </c>
      <c r="K230" s="28"/>
    </row>
    <row r="231" ht="22.5" customHeight="1">
      <c r="A231" s="147">
        <v>46212.0</v>
      </c>
      <c r="B231" s="15">
        <v>46185.0</v>
      </c>
      <c r="C231" s="44">
        <v>41821.0</v>
      </c>
      <c r="D231" s="181" t="s">
        <v>36854</v>
      </c>
      <c r="E231" s="100"/>
      <c r="F231" s="112" t="str">
        <f t="shared" si="1"/>
        <v>GABRIELA ALEJANDRA GODOY ORTEGA </v>
      </c>
      <c r="G231" s="100" t="s">
        <v>10523</v>
      </c>
      <c r="H231" s="190"/>
      <c r="I231" s="27"/>
      <c r="J231" s="189" t="s">
        <v>17</v>
      </c>
      <c r="K231" s="28"/>
    </row>
    <row r="232" ht="22.5" customHeight="1">
      <c r="A232" s="147">
        <v>46212.0</v>
      </c>
      <c r="B232" s="46" t="s">
        <v>31688</v>
      </c>
      <c r="C232" s="44">
        <v>45139.0</v>
      </c>
      <c r="D232" s="181" t="s">
        <v>36855</v>
      </c>
      <c r="E232" s="100"/>
      <c r="F232" s="112" t="str">
        <f t="shared" si="1"/>
        <v>HERNAN PATRICIO VERGARA CORTES </v>
      </c>
      <c r="G232" s="100" t="s">
        <v>36856</v>
      </c>
      <c r="H232" s="190"/>
      <c r="I232" s="27"/>
      <c r="J232" s="189" t="s">
        <v>37</v>
      </c>
      <c r="K232" s="28"/>
    </row>
    <row r="233" ht="22.5" customHeight="1">
      <c r="A233" s="147">
        <v>46212.0</v>
      </c>
      <c r="B233" s="15"/>
      <c r="C233" s="44"/>
      <c r="D233" s="181" t="s">
        <v>34115</v>
      </c>
      <c r="E233" s="100"/>
      <c r="F233" s="112" t="str">
        <f t="shared" si="1"/>
        <v>ROMINA ANDREA CARVAJAL LIRA </v>
      </c>
      <c r="G233" s="100" t="s">
        <v>34116</v>
      </c>
      <c r="H233" s="190"/>
      <c r="I233" s="27"/>
      <c r="J233" s="191"/>
      <c r="K233" s="28"/>
    </row>
    <row r="234" ht="22.5" customHeight="1">
      <c r="A234" s="147">
        <v>46213.0</v>
      </c>
      <c r="B234" s="15">
        <v>46160.0</v>
      </c>
      <c r="C234" s="44">
        <v>45261.0</v>
      </c>
      <c r="D234" s="181" t="s">
        <v>36857</v>
      </c>
      <c r="E234" s="100"/>
      <c r="F234" s="112" t="str">
        <f t="shared" si="1"/>
        <v>JEANETE CECILIA JORQUERA PINTO </v>
      </c>
      <c r="G234" s="100" t="s">
        <v>36858</v>
      </c>
      <c r="H234" s="190"/>
      <c r="I234" s="27"/>
      <c r="J234" s="189" t="s">
        <v>17</v>
      </c>
      <c r="K234" s="28"/>
    </row>
    <row r="235" ht="22.5" customHeight="1">
      <c r="A235" s="147">
        <v>46213.0</v>
      </c>
      <c r="B235" s="15">
        <v>46182.0</v>
      </c>
      <c r="C235" s="44">
        <v>45870.0</v>
      </c>
      <c r="D235" s="181" t="s">
        <v>36859</v>
      </c>
      <c r="E235" s="100"/>
      <c r="F235" s="112" t="str">
        <f t="shared" si="1"/>
        <v>RICARDO ENRIQUE VILLARROEL MADRID </v>
      </c>
      <c r="G235" s="100" t="s">
        <v>36860</v>
      </c>
      <c r="H235" s="190"/>
      <c r="I235" s="27"/>
      <c r="J235" s="189" t="s">
        <v>17</v>
      </c>
      <c r="K235" s="28"/>
    </row>
    <row r="236" ht="22.5" customHeight="1">
      <c r="A236" s="147">
        <v>46213.0</v>
      </c>
      <c r="B236" s="46"/>
      <c r="C236" s="44"/>
      <c r="D236" s="181" t="s">
        <v>36861</v>
      </c>
      <c r="E236" s="100"/>
      <c r="F236" s="112" t="str">
        <f t="shared" si="1"/>
        <v>LARRY IVAN ARANCIBIA ZAMBRANO </v>
      </c>
      <c r="G236" s="100" t="s">
        <v>36862</v>
      </c>
      <c r="H236" s="190"/>
      <c r="I236" s="27"/>
      <c r="J236" s="189" t="s">
        <v>14</v>
      </c>
      <c r="K236" s="28"/>
    </row>
    <row r="237" ht="22.5" customHeight="1">
      <c r="A237" s="147">
        <v>46213.0</v>
      </c>
      <c r="B237" s="15">
        <v>46185.0</v>
      </c>
      <c r="C237" s="44">
        <v>43617.0</v>
      </c>
      <c r="D237" s="181" t="s">
        <v>36863</v>
      </c>
      <c r="E237" s="100"/>
      <c r="F237" s="112" t="str">
        <f t="shared" si="1"/>
        <v>ISMAEL JOSE BRAVO ARRATIA </v>
      </c>
      <c r="G237" s="100" t="s">
        <v>36864</v>
      </c>
      <c r="H237" s="190"/>
      <c r="I237" s="27"/>
      <c r="J237" s="189" t="s">
        <v>17</v>
      </c>
      <c r="K237" s="28"/>
    </row>
    <row r="238" ht="22.5" customHeight="1">
      <c r="A238" s="147">
        <v>46213.0</v>
      </c>
      <c r="B238" s="15">
        <v>46185.0</v>
      </c>
      <c r="C238" s="44">
        <v>44652.0</v>
      </c>
      <c r="D238" s="181" t="s">
        <v>36865</v>
      </c>
      <c r="E238" s="100"/>
      <c r="F238" s="112" t="str">
        <f t="shared" si="1"/>
        <v>NARCISO GERMAN OVALLE BERNAL </v>
      </c>
      <c r="G238" s="100" t="s">
        <v>36866</v>
      </c>
      <c r="H238" s="190"/>
      <c r="I238" s="27"/>
      <c r="J238" s="189" t="s">
        <v>17</v>
      </c>
      <c r="K238" s="28"/>
    </row>
    <row r="239" ht="22.5" customHeight="1">
      <c r="A239" s="147">
        <v>46213.0</v>
      </c>
      <c r="B239" s="15"/>
      <c r="C239" s="44"/>
      <c r="D239" s="181" t="s">
        <v>36867</v>
      </c>
      <c r="E239" s="100"/>
      <c r="F239" s="112" t="str">
        <f t="shared" si="1"/>
        <v>BRANDON ALEXANDER GUERRA CONTRERAS </v>
      </c>
      <c r="G239" s="100" t="s">
        <v>36868</v>
      </c>
      <c r="H239" s="190"/>
      <c r="I239" s="27"/>
      <c r="J239" s="191" t="s">
        <v>14</v>
      </c>
      <c r="K239" s="28"/>
    </row>
    <row r="240" ht="22.5" customHeight="1">
      <c r="A240" s="147">
        <v>46213.0</v>
      </c>
      <c r="B240" s="15"/>
      <c r="C240" s="44" t="s">
        <v>36869</v>
      </c>
      <c r="D240" s="181" t="s">
        <v>36870</v>
      </c>
      <c r="E240" s="100"/>
      <c r="F240" s="112" t="str">
        <f t="shared" si="1"/>
        <v>VICTOR HERNAN QUIJON VILLENA </v>
      </c>
      <c r="G240" s="100" t="s">
        <v>36871</v>
      </c>
      <c r="H240" s="190"/>
      <c r="I240" s="27"/>
      <c r="J240" s="191" t="s">
        <v>36</v>
      </c>
      <c r="K240" s="28"/>
    </row>
    <row r="241" ht="22.5" customHeight="1">
      <c r="A241" s="147">
        <v>46216.0</v>
      </c>
      <c r="B241" s="15"/>
      <c r="C241" s="44"/>
      <c r="D241" s="181" t="s">
        <v>36872</v>
      </c>
      <c r="E241" s="100"/>
      <c r="F241" s="112" t="str">
        <f t="shared" si="1"/>
        <v>JUAN DANIEL NUÑEZ RIVEROS </v>
      </c>
      <c r="G241" s="100" t="s">
        <v>12828</v>
      </c>
      <c r="H241" s="190"/>
      <c r="I241" s="27"/>
      <c r="J241" s="191"/>
      <c r="K241" s="28"/>
    </row>
    <row r="242" ht="22.5" customHeight="1">
      <c r="A242" s="147">
        <v>46217.0</v>
      </c>
      <c r="B242" s="15"/>
      <c r="C242" s="44"/>
      <c r="D242" s="181" t="s">
        <v>36873</v>
      </c>
      <c r="E242" s="100"/>
      <c r="F242" s="112" t="str">
        <f t="shared" si="1"/>
        <v>VICENTE IGNACIO MARTINEZ FARIAS </v>
      </c>
      <c r="G242" s="100" t="s">
        <v>36874</v>
      </c>
      <c r="H242" s="190"/>
      <c r="I242" s="27"/>
      <c r="J242" s="189" t="s">
        <v>14</v>
      </c>
      <c r="K242" s="28"/>
    </row>
    <row r="243" ht="22.5" customHeight="1">
      <c r="A243" s="147">
        <v>46218.0</v>
      </c>
      <c r="B243" s="15">
        <v>46181.0</v>
      </c>
      <c r="C243" s="44">
        <v>42552.0</v>
      </c>
      <c r="D243" s="181" t="s">
        <v>36875</v>
      </c>
      <c r="E243" s="100"/>
      <c r="F243" s="112" t="str">
        <f t="shared" si="1"/>
        <v>JOSE LEONIDAS VEGA BELTRAN </v>
      </c>
      <c r="G243" s="100" t="s">
        <v>36876</v>
      </c>
      <c r="H243" s="190"/>
      <c r="I243" s="27"/>
      <c r="J243" s="189" t="s">
        <v>19</v>
      </c>
      <c r="K243" s="28"/>
    </row>
    <row r="244" ht="22.5" customHeight="1">
      <c r="A244" s="147">
        <v>46218.0</v>
      </c>
      <c r="B244" s="15"/>
      <c r="C244" s="44"/>
      <c r="D244" s="181" t="s">
        <v>36877</v>
      </c>
      <c r="E244" s="100"/>
      <c r="F244" s="112" t="str">
        <f t="shared" si="1"/>
        <v>DIEGO ADOLFO MELLA SOTOMAYOR </v>
      </c>
      <c r="G244" s="100" t="s">
        <v>36878</v>
      </c>
      <c r="H244" s="190"/>
      <c r="I244" s="27"/>
      <c r="J244" s="189" t="s">
        <v>14</v>
      </c>
      <c r="K244" s="28"/>
    </row>
    <row r="245" ht="22.5" customHeight="1">
      <c r="A245" s="147">
        <v>46220.0</v>
      </c>
      <c r="B245" s="15">
        <v>46175.0</v>
      </c>
      <c r="C245" s="44">
        <v>45870.0</v>
      </c>
      <c r="D245" s="181" t="s">
        <v>36879</v>
      </c>
      <c r="E245" s="100"/>
      <c r="F245" s="112" t="str">
        <f t="shared" si="1"/>
        <v>CESAR DARIO CACERES SANDOVAL </v>
      </c>
      <c r="G245" s="100" t="s">
        <v>36880</v>
      </c>
      <c r="H245" s="190"/>
      <c r="I245" s="27"/>
      <c r="J245" s="189" t="s">
        <v>19</v>
      </c>
      <c r="K245" s="28"/>
    </row>
    <row r="246" ht="22.5" customHeight="1">
      <c r="A246" s="147">
        <v>46220.0</v>
      </c>
      <c r="B246" s="15">
        <v>46188.0</v>
      </c>
      <c r="C246" s="44">
        <v>41852.0</v>
      </c>
      <c r="D246" s="181" t="s">
        <v>36881</v>
      </c>
      <c r="E246" s="100"/>
      <c r="F246" s="112" t="str">
        <f t="shared" si="1"/>
        <v>CLAUDIO EUGENIO TAPIA ALARCON </v>
      </c>
      <c r="G246" s="100" t="s">
        <v>36882</v>
      </c>
      <c r="H246" s="190"/>
      <c r="I246" s="27"/>
      <c r="J246" s="189" t="s">
        <v>17</v>
      </c>
      <c r="K246" s="28"/>
    </row>
    <row r="247" ht="22.5" customHeight="1">
      <c r="A247" s="147">
        <v>46220.0</v>
      </c>
      <c r="B247" s="15">
        <v>46178.0</v>
      </c>
      <c r="C247" s="44">
        <v>44682.0</v>
      </c>
      <c r="D247" s="181" t="s">
        <v>36883</v>
      </c>
      <c r="E247" s="100"/>
      <c r="F247" s="112" t="str">
        <f t="shared" si="1"/>
        <v>CRISTIAN ENRIQUE MOYA ALEGRÍA </v>
      </c>
      <c r="G247" s="100" t="s">
        <v>36884</v>
      </c>
      <c r="H247" s="190"/>
      <c r="I247" s="27"/>
      <c r="J247" s="189" t="s">
        <v>17</v>
      </c>
      <c r="K247" s="28"/>
    </row>
    <row r="248" ht="22.5" customHeight="1">
      <c r="A248" s="147">
        <v>46223.0</v>
      </c>
      <c r="B248" s="15">
        <v>46164.0</v>
      </c>
      <c r="C248" s="44">
        <v>43647.0</v>
      </c>
      <c r="D248" s="181" t="s">
        <v>36885</v>
      </c>
      <c r="E248" s="100"/>
      <c r="F248" s="112" t="str">
        <f t="shared" si="1"/>
        <v>RICARDO YAÑEZ CONCHA </v>
      </c>
      <c r="G248" s="100" t="s">
        <v>36886</v>
      </c>
      <c r="H248" s="190"/>
      <c r="I248" s="27"/>
      <c r="J248" s="189" t="s">
        <v>17</v>
      </c>
      <c r="K248" s="28"/>
    </row>
    <row r="249" ht="22.5" customHeight="1">
      <c r="A249" s="147">
        <v>46223.0</v>
      </c>
      <c r="B249" s="15">
        <v>46171.0</v>
      </c>
      <c r="C249" s="44">
        <v>43739.0</v>
      </c>
      <c r="D249" s="181" t="s">
        <v>36887</v>
      </c>
      <c r="E249" s="100"/>
      <c r="F249" s="112" t="str">
        <f t="shared" si="1"/>
        <v>RAFAEL BALTAZAR VASQUEZ CABRERA </v>
      </c>
      <c r="G249" s="100" t="s">
        <v>36888</v>
      </c>
      <c r="H249" s="190"/>
      <c r="I249" s="27"/>
      <c r="J249" s="189" t="s">
        <v>17</v>
      </c>
      <c r="K249" s="28"/>
    </row>
    <row r="250" ht="22.5" customHeight="1">
      <c r="A250" s="147">
        <v>46223.0</v>
      </c>
      <c r="B250" s="15">
        <v>46176.0</v>
      </c>
      <c r="C250" s="44">
        <v>44228.0</v>
      </c>
      <c r="D250" s="181" t="s">
        <v>36889</v>
      </c>
      <c r="E250" s="100"/>
      <c r="F250" s="112" t="str">
        <f t="shared" si="1"/>
        <v>FABIÁN ANDRÉS CARREÑO PALOMINO </v>
      </c>
      <c r="G250" s="100" t="s">
        <v>36890</v>
      </c>
      <c r="H250" s="190"/>
      <c r="I250" s="27"/>
      <c r="J250" s="189" t="s">
        <v>17</v>
      </c>
      <c r="K250" s="28"/>
    </row>
    <row r="251" ht="22.5" customHeight="1">
      <c r="A251" s="147">
        <v>46227.0</v>
      </c>
      <c r="B251" s="15">
        <v>46156.0</v>
      </c>
      <c r="C251" s="44">
        <v>44986.0</v>
      </c>
      <c r="D251" s="181" t="s">
        <v>36891</v>
      </c>
      <c r="E251" s="100"/>
      <c r="F251" s="112" t="str">
        <f t="shared" si="1"/>
        <v>JEANNETTE CHAMBERT VASQUEZ </v>
      </c>
      <c r="G251" s="100" t="s">
        <v>36892</v>
      </c>
      <c r="H251" s="190"/>
      <c r="I251" s="27"/>
      <c r="J251" s="189" t="s">
        <v>17</v>
      </c>
      <c r="K251" s="28"/>
    </row>
    <row r="252" ht="22.5" customHeight="1">
      <c r="A252" s="147">
        <v>46227.0</v>
      </c>
      <c r="B252" s="15">
        <v>46182.0</v>
      </c>
      <c r="C252" s="44">
        <v>45505.0</v>
      </c>
      <c r="D252" s="181" t="s">
        <v>36893</v>
      </c>
      <c r="E252" s="100"/>
      <c r="F252" s="112" t="str">
        <f t="shared" si="1"/>
        <v>PATRICIO HERIBERTO GATICA GARCIA </v>
      </c>
      <c r="G252" s="100" t="s">
        <v>36894</v>
      </c>
      <c r="H252" s="190"/>
      <c r="I252" s="27"/>
      <c r="J252" s="189" t="s">
        <v>17</v>
      </c>
      <c r="K252" s="28"/>
    </row>
    <row r="253" ht="22.5" customHeight="1">
      <c r="A253" s="147">
        <v>46227.0</v>
      </c>
      <c r="B253" s="15">
        <v>46182.0</v>
      </c>
      <c r="C253" s="44">
        <v>45413.0</v>
      </c>
      <c r="D253" s="181" t="s">
        <v>36895</v>
      </c>
      <c r="E253" s="100"/>
      <c r="F253" s="112" t="str">
        <f t="shared" si="1"/>
        <v>JAIME ANTONIO PINO RAMIREZ </v>
      </c>
      <c r="G253" s="100" t="s">
        <v>36896</v>
      </c>
      <c r="H253" s="190"/>
      <c r="I253" s="27"/>
      <c r="J253" s="189" t="s">
        <v>17</v>
      </c>
      <c r="K253" s="28"/>
    </row>
    <row r="254" ht="22.5" customHeight="1">
      <c r="A254" s="147">
        <v>46227.0</v>
      </c>
      <c r="B254" s="15">
        <v>46182.0</v>
      </c>
      <c r="C254" s="44">
        <v>42552.0</v>
      </c>
      <c r="D254" s="181" t="s">
        <v>36897</v>
      </c>
      <c r="E254" s="100"/>
      <c r="F254" s="112" t="str">
        <f t="shared" si="1"/>
        <v>GABRIEL IGNACIO NUÑEZ AROS </v>
      </c>
      <c r="G254" s="100" t="s">
        <v>36898</v>
      </c>
      <c r="H254" s="190"/>
      <c r="I254" s="27"/>
      <c r="J254" s="189" t="s">
        <v>17</v>
      </c>
      <c r="K254" s="28"/>
    </row>
    <row r="255" ht="22.5" customHeight="1">
      <c r="A255" s="147">
        <v>46227.0</v>
      </c>
      <c r="B255" s="15"/>
      <c r="C255" s="44"/>
      <c r="D255" s="181" t="s">
        <v>36899</v>
      </c>
      <c r="E255" s="100"/>
      <c r="F255" s="112" t="str">
        <f t="shared" si="1"/>
        <v>JORGE IGNACIO CABRERA TORO </v>
      </c>
      <c r="G255" s="100" t="s">
        <v>36900</v>
      </c>
      <c r="H255" s="190"/>
      <c r="I255" s="27"/>
      <c r="J255" s="191" t="s">
        <v>14</v>
      </c>
      <c r="K255" s="28"/>
    </row>
    <row r="256" ht="22.5" customHeight="1">
      <c r="A256" s="147">
        <v>46227.0</v>
      </c>
      <c r="B256" s="15"/>
      <c r="C256" s="44"/>
      <c r="D256" s="181" t="s">
        <v>23159</v>
      </c>
      <c r="E256" s="100"/>
      <c r="F256" s="112" t="str">
        <f t="shared" si="1"/>
        <v>KEVIN MICHAEL AZÚA MOYA </v>
      </c>
      <c r="G256" s="100" t="s">
        <v>23160</v>
      </c>
      <c r="H256" s="190"/>
      <c r="I256" s="27"/>
      <c r="J256" s="191" t="s">
        <v>17</v>
      </c>
      <c r="K256" s="28"/>
    </row>
    <row r="257" ht="22.5" customHeight="1">
      <c r="A257" s="147">
        <v>46227.0</v>
      </c>
      <c r="B257" s="15"/>
      <c r="C257" s="44" t="s">
        <v>122</v>
      </c>
      <c r="D257" s="181" t="s">
        <v>36901</v>
      </c>
      <c r="E257" s="100"/>
      <c r="F257" s="112" t="str">
        <f t="shared" si="1"/>
        <v>CLAUDIO ANDRES CARCEY URZUA </v>
      </c>
      <c r="G257" s="100" t="s">
        <v>36902</v>
      </c>
      <c r="H257" s="190"/>
      <c r="I257" s="27"/>
      <c r="J257" s="189" t="s">
        <v>21</v>
      </c>
      <c r="K257" s="28"/>
    </row>
    <row r="258" ht="22.5" customHeight="1">
      <c r="A258" s="147">
        <v>46227.0</v>
      </c>
      <c r="B258" s="15"/>
      <c r="C258" s="44" t="s">
        <v>122</v>
      </c>
      <c r="D258" s="181" t="s">
        <v>36903</v>
      </c>
      <c r="E258" s="100"/>
      <c r="F258" s="112" t="str">
        <f t="shared" si="1"/>
        <v>DANILO ANDRES OLIVARES LABBE </v>
      </c>
      <c r="G258" s="100" t="s">
        <v>36904</v>
      </c>
      <c r="H258" s="190"/>
      <c r="I258" s="27"/>
      <c r="J258" s="189" t="s">
        <v>21</v>
      </c>
      <c r="K258" s="28"/>
    </row>
    <row r="259" ht="22.5" customHeight="1">
      <c r="A259" s="147">
        <v>46227.0</v>
      </c>
      <c r="B259" s="15"/>
      <c r="C259" s="44"/>
      <c r="D259" s="181" t="s">
        <v>36905</v>
      </c>
      <c r="E259" s="100"/>
      <c r="F259" s="112" t="str">
        <f t="shared" si="1"/>
        <v>ALEJANDRO JOSE OYARZO CORTES </v>
      </c>
      <c r="G259" s="100" t="s">
        <v>36906</v>
      </c>
      <c r="H259" s="190"/>
      <c r="I259" s="27"/>
      <c r="J259" s="191" t="s">
        <v>14</v>
      </c>
      <c r="K259" s="28"/>
    </row>
    <row r="260" ht="22.5" customHeight="1">
      <c r="A260" s="147">
        <v>46227.0</v>
      </c>
      <c r="B260" s="15"/>
      <c r="C260" s="44"/>
      <c r="D260" s="181" t="s">
        <v>36907</v>
      </c>
      <c r="E260" s="100"/>
      <c r="F260" s="112" t="str">
        <f t="shared" si="1"/>
        <v>GUILLERMO ANDRES REBOLLEDO GAJARDO </v>
      </c>
      <c r="G260" s="100" t="s">
        <v>36908</v>
      </c>
      <c r="H260" s="190"/>
      <c r="I260" s="27"/>
      <c r="J260" s="191" t="s">
        <v>14</v>
      </c>
      <c r="K260" s="28"/>
    </row>
    <row r="261" ht="22.5" customHeight="1">
      <c r="A261" s="147">
        <v>46227.0</v>
      </c>
      <c r="B261" s="15"/>
      <c r="C261" s="44" t="s">
        <v>122</v>
      </c>
      <c r="D261" s="181" t="s">
        <v>36909</v>
      </c>
      <c r="E261" s="100"/>
      <c r="F261" s="112" t="str">
        <f t="shared" si="1"/>
        <v>MATHIAS ALEJANDRO CARVAJAL FLORES </v>
      </c>
      <c r="G261" s="100" t="s">
        <v>36910</v>
      </c>
      <c r="H261" s="190"/>
      <c r="I261" s="27"/>
      <c r="J261" s="189" t="s">
        <v>26</v>
      </c>
      <c r="K261" s="28"/>
    </row>
    <row r="262" ht="22.5" customHeight="1">
      <c r="A262" s="147">
        <v>46227.0</v>
      </c>
      <c r="B262" s="15"/>
      <c r="C262" s="44" t="s">
        <v>106</v>
      </c>
      <c r="D262" s="181" t="s">
        <v>36911</v>
      </c>
      <c r="E262" s="100"/>
      <c r="F262" s="112" t="str">
        <f t="shared" si="1"/>
        <v>HERMAN ALEJANDRO REYES PAREDES </v>
      </c>
      <c r="G262" s="100" t="s">
        <v>36912</v>
      </c>
      <c r="H262" s="190"/>
      <c r="I262" s="27"/>
      <c r="J262" s="189" t="s">
        <v>21</v>
      </c>
      <c r="K262" s="28"/>
    </row>
    <row r="263" ht="22.5" customHeight="1">
      <c r="A263" s="147">
        <v>46227.0</v>
      </c>
      <c r="B263" s="15"/>
      <c r="C263" s="44" t="s">
        <v>122</v>
      </c>
      <c r="D263" s="181" t="s">
        <v>36913</v>
      </c>
      <c r="E263" s="100"/>
      <c r="F263" s="112" t="str">
        <f t="shared" si="1"/>
        <v>CHRISTIAN PATRICIO ESTAY ORMAZABAL </v>
      </c>
      <c r="G263" s="100" t="s">
        <v>36914</v>
      </c>
      <c r="H263" s="190"/>
      <c r="I263" s="27"/>
      <c r="J263" s="189" t="s">
        <v>26</v>
      </c>
      <c r="K263" s="28"/>
    </row>
    <row r="264" ht="22.5" customHeight="1">
      <c r="A264" s="147">
        <v>46227.0</v>
      </c>
      <c r="B264" s="15"/>
      <c r="C264" s="44">
        <v>45901.0</v>
      </c>
      <c r="D264" s="181" t="s">
        <v>36915</v>
      </c>
      <c r="E264" s="100"/>
      <c r="F264" s="112" t="str">
        <f t="shared" si="1"/>
        <v>PEDRO ANTONIO BAEZ GONZALEZ </v>
      </c>
      <c r="G264" s="100" t="s">
        <v>36916</v>
      </c>
      <c r="H264" s="190"/>
      <c r="I264" s="27"/>
      <c r="J264" s="189" t="s">
        <v>17</v>
      </c>
      <c r="K264" s="28"/>
    </row>
    <row r="265" ht="22.5" customHeight="1">
      <c r="A265" s="147">
        <v>46227.0</v>
      </c>
      <c r="B265" s="15"/>
      <c r="C265" s="44"/>
      <c r="D265" s="181" t="s">
        <v>36917</v>
      </c>
      <c r="E265" s="100"/>
      <c r="F265" s="112" t="str">
        <f t="shared" si="1"/>
        <v>ANGELO PAOLO BARRIA TOLEDO </v>
      </c>
      <c r="G265" s="100" t="s">
        <v>36918</v>
      </c>
      <c r="H265" s="190"/>
      <c r="I265" s="27"/>
      <c r="J265" s="191" t="s">
        <v>14</v>
      </c>
      <c r="K265" s="28"/>
    </row>
    <row r="266" ht="22.5" customHeight="1">
      <c r="A266" s="147">
        <v>46227.0</v>
      </c>
      <c r="B266" s="15"/>
      <c r="C266" s="44"/>
      <c r="D266" s="181" t="s">
        <v>36919</v>
      </c>
      <c r="E266" s="100"/>
      <c r="F266" s="112" t="str">
        <f t="shared" si="1"/>
        <v>LUCAS BENJAMÍN SALAS GONZÁLEZ </v>
      </c>
      <c r="G266" s="100" t="s">
        <v>34575</v>
      </c>
      <c r="H266" s="190"/>
      <c r="I266" s="27"/>
      <c r="J266" s="191" t="s">
        <v>14</v>
      </c>
      <c r="K266" s="28"/>
    </row>
    <row r="267" ht="22.5" customHeight="1">
      <c r="A267" s="147">
        <v>46230.0</v>
      </c>
      <c r="B267" s="15"/>
      <c r="C267" s="44"/>
      <c r="D267" s="181" t="s">
        <v>36920</v>
      </c>
      <c r="E267" s="100"/>
      <c r="F267" s="112" t="str">
        <f t="shared" si="1"/>
        <v>MANUEL IGNACIO PULGAR CARREÑO </v>
      </c>
      <c r="G267" s="100" t="s">
        <v>36921</v>
      </c>
      <c r="H267" s="190"/>
      <c r="I267" s="27"/>
      <c r="J267" s="189" t="s">
        <v>14</v>
      </c>
      <c r="K267" s="28"/>
    </row>
    <row r="268" ht="22.5" customHeight="1">
      <c r="A268" s="147">
        <v>46230.0</v>
      </c>
      <c r="B268" s="15"/>
      <c r="C268" s="44"/>
      <c r="D268" s="181" t="s">
        <v>29026</v>
      </c>
      <c r="E268" s="100"/>
      <c r="F268" s="112" t="str">
        <f t="shared" si="1"/>
        <v>JUAN CARLOS ROCANO PALACIOS </v>
      </c>
      <c r="G268" s="100" t="s">
        <v>29027</v>
      </c>
      <c r="H268" s="190"/>
      <c r="I268" s="27"/>
      <c r="J268" s="191" t="s">
        <v>14</v>
      </c>
      <c r="K268" s="28"/>
    </row>
    <row r="269" ht="22.5" customHeight="1">
      <c r="A269" s="147">
        <v>46232.0</v>
      </c>
      <c r="B269" s="15"/>
      <c r="C269" s="44"/>
      <c r="D269" s="181" t="s">
        <v>36922</v>
      </c>
      <c r="E269" s="100"/>
      <c r="F269" s="112" t="str">
        <f t="shared" si="1"/>
        <v>MARCELA ADRIANA ARANCIBIA FIGUEROA </v>
      </c>
      <c r="G269" s="100" t="s">
        <v>36923</v>
      </c>
      <c r="H269" s="190"/>
      <c r="I269" s="27"/>
      <c r="J269" s="191" t="s">
        <v>14</v>
      </c>
      <c r="K269" s="28"/>
    </row>
    <row r="270" ht="22.5" customHeight="1">
      <c r="A270" s="147">
        <v>46234.0</v>
      </c>
      <c r="B270" s="15">
        <v>46156.0</v>
      </c>
      <c r="C270" s="44">
        <v>42125.0</v>
      </c>
      <c r="D270" s="181" t="s">
        <v>36924</v>
      </c>
      <c r="E270" s="100"/>
      <c r="F270" s="112" t="str">
        <f t="shared" si="1"/>
        <v>HECTOR ALEJANDRO BOZO OLATE </v>
      </c>
      <c r="G270" s="100" t="s">
        <v>36925</v>
      </c>
      <c r="H270" s="190"/>
      <c r="I270" s="27"/>
      <c r="J270" s="189" t="s">
        <v>17</v>
      </c>
      <c r="K270" s="28"/>
    </row>
    <row r="271" ht="22.5" customHeight="1">
      <c r="A271" s="147">
        <v>46234.0</v>
      </c>
      <c r="B271" s="15">
        <v>46164.0</v>
      </c>
      <c r="C271" s="44">
        <v>45292.0</v>
      </c>
      <c r="D271" s="181" t="s">
        <v>36926</v>
      </c>
      <c r="E271" s="100"/>
      <c r="F271" s="112" t="str">
        <f t="shared" si="1"/>
        <v>SERGIO AGUSTIN BRAVO ALVARADO </v>
      </c>
      <c r="G271" s="100" t="s">
        <v>36927</v>
      </c>
      <c r="H271" s="190"/>
      <c r="I271" s="27"/>
      <c r="J271" s="189" t="s">
        <v>17</v>
      </c>
      <c r="K271" s="28"/>
    </row>
    <row r="272" ht="22.5" customHeight="1">
      <c r="A272" s="147">
        <v>46234.0</v>
      </c>
      <c r="B272" s="15">
        <v>46174.0</v>
      </c>
      <c r="C272" s="44">
        <v>43647.0</v>
      </c>
      <c r="D272" s="181" t="s">
        <v>36928</v>
      </c>
      <c r="E272" s="100"/>
      <c r="F272" s="112" t="str">
        <f t="shared" si="1"/>
        <v>LUIS CONTRERAS GARAY </v>
      </c>
      <c r="G272" s="100" t="s">
        <v>36929</v>
      </c>
      <c r="H272" s="190"/>
      <c r="I272" s="27"/>
      <c r="J272" s="189" t="s">
        <v>17</v>
      </c>
      <c r="K272" s="28"/>
    </row>
    <row r="273" ht="22.5" customHeight="1">
      <c r="A273" s="147">
        <v>46234.0</v>
      </c>
      <c r="B273" s="15">
        <v>46181.0</v>
      </c>
      <c r="C273" s="44">
        <v>45352.0</v>
      </c>
      <c r="D273" s="181" t="s">
        <v>36930</v>
      </c>
      <c r="E273" s="100"/>
      <c r="F273" s="112" t="str">
        <f t="shared" si="1"/>
        <v>HUGO MAURICIO REYES PLAZA </v>
      </c>
      <c r="G273" s="100" t="s">
        <v>36931</v>
      </c>
      <c r="H273" s="190"/>
      <c r="I273" s="27"/>
      <c r="J273" s="189" t="s">
        <v>19</v>
      </c>
      <c r="K273" s="28"/>
    </row>
    <row r="274" ht="22.5" customHeight="1">
      <c r="A274" s="147">
        <v>46234.0</v>
      </c>
      <c r="B274" s="15"/>
      <c r="C274" s="44"/>
      <c r="D274" s="181" t="s">
        <v>36932</v>
      </c>
      <c r="E274" s="100"/>
      <c r="F274" s="112" t="str">
        <f t="shared" si="1"/>
        <v>JONATHAN MIGUEL CONTRERAS RODRÍGUEZ </v>
      </c>
      <c r="G274" s="100" t="s">
        <v>36933</v>
      </c>
      <c r="H274" s="190"/>
      <c r="I274" s="27"/>
      <c r="J274" s="191" t="s">
        <v>14</v>
      </c>
      <c r="K274" s="28"/>
    </row>
    <row r="275" ht="22.5" customHeight="1">
      <c r="A275" s="147">
        <v>46234.0</v>
      </c>
      <c r="B275" s="15"/>
      <c r="C275" s="46"/>
      <c r="D275" s="181" t="s">
        <v>36934</v>
      </c>
      <c r="E275" s="100"/>
      <c r="F275" s="112" t="str">
        <f t="shared" si="1"/>
        <v>RODRIGO GABRIEL DAVID DIAZ INOSTROZA </v>
      </c>
      <c r="G275" s="100" t="s">
        <v>36935</v>
      </c>
      <c r="H275" s="190"/>
      <c r="I275" s="27"/>
      <c r="J275" s="191" t="s">
        <v>14</v>
      </c>
      <c r="K275" s="28"/>
    </row>
    <row r="276" ht="22.5" customHeight="1">
      <c r="A276" s="147">
        <v>46234.0</v>
      </c>
      <c r="B276" s="46"/>
      <c r="C276" s="44">
        <v>45870.0</v>
      </c>
      <c r="D276" s="181" t="s">
        <v>23513</v>
      </c>
      <c r="E276" s="100"/>
      <c r="F276" s="112" t="str">
        <f t="shared" si="1"/>
        <v>CARLOS ESTEBAN BUSTAMANTE YÁÑEZ </v>
      </c>
      <c r="G276" s="100" t="s">
        <v>23514</v>
      </c>
      <c r="H276" s="190"/>
      <c r="I276" s="27"/>
      <c r="J276" s="189" t="s">
        <v>19</v>
      </c>
      <c r="K276" s="28"/>
    </row>
    <row r="277" ht="22.5" customHeight="1">
      <c r="A277" s="147">
        <v>46234.0</v>
      </c>
      <c r="B277" s="15"/>
      <c r="C277" s="44" t="s">
        <v>7580</v>
      </c>
      <c r="D277" s="181" t="s">
        <v>36936</v>
      </c>
      <c r="E277" s="100"/>
      <c r="F277" s="112" t="str">
        <f t="shared" si="1"/>
        <v>OSCAR LUIS MIRANDA OSSA </v>
      </c>
      <c r="G277" s="100" t="s">
        <v>36937</v>
      </c>
      <c r="H277" s="190"/>
      <c r="I277" s="27"/>
      <c r="J277" s="189" t="s">
        <v>21</v>
      </c>
      <c r="K277" s="28"/>
    </row>
    <row r="278" ht="22.5" customHeight="1">
      <c r="A278" s="147">
        <v>46234.0</v>
      </c>
      <c r="B278" s="15"/>
      <c r="C278" s="44" t="s">
        <v>15474</v>
      </c>
      <c r="D278" s="181" t="s">
        <v>36938</v>
      </c>
      <c r="E278" s="100"/>
      <c r="F278" s="112" t="str">
        <f t="shared" si="1"/>
        <v>HUGO ENRIQUE CORNEJO PEREZ </v>
      </c>
      <c r="G278" s="100" t="s">
        <v>36939</v>
      </c>
      <c r="H278" s="190"/>
      <c r="I278" s="27"/>
      <c r="J278" s="189" t="s">
        <v>21</v>
      </c>
      <c r="K278" s="28"/>
    </row>
    <row r="279" ht="22.5" customHeight="1">
      <c r="A279" s="147">
        <v>46234.0</v>
      </c>
      <c r="B279" s="15"/>
      <c r="C279" s="44"/>
      <c r="D279" s="181" t="s">
        <v>36940</v>
      </c>
      <c r="E279" s="100"/>
      <c r="F279" s="112" t="str">
        <f t="shared" si="1"/>
        <v>VIERGETA CEZAIRE </v>
      </c>
      <c r="G279" s="100" t="s">
        <v>36941</v>
      </c>
      <c r="H279" s="190"/>
      <c r="I279" s="27"/>
      <c r="J279" s="191" t="s">
        <v>14</v>
      </c>
      <c r="K279" s="28"/>
    </row>
    <row r="280" ht="22.5" customHeight="1">
      <c r="A280" s="147">
        <v>46241.0</v>
      </c>
      <c r="B280" s="15">
        <v>46177.0</v>
      </c>
      <c r="C280" s="44">
        <v>44501.0</v>
      </c>
      <c r="D280" s="181" t="s">
        <v>36942</v>
      </c>
      <c r="E280" s="100"/>
      <c r="F280" s="112" t="str">
        <f t="shared" si="1"/>
        <v>RAUL ANTONIO LAZCANO PARRA </v>
      </c>
      <c r="G280" s="100" t="s">
        <v>36943</v>
      </c>
      <c r="H280" s="190"/>
      <c r="I280" s="27"/>
      <c r="J280" s="189" t="s">
        <v>19</v>
      </c>
      <c r="K280" s="28"/>
    </row>
    <row r="281" ht="22.5" customHeight="1">
      <c r="A281" s="147">
        <v>46241.0</v>
      </c>
      <c r="B281" s="15"/>
      <c r="C281" s="44"/>
      <c r="D281" s="181" t="s">
        <v>36944</v>
      </c>
      <c r="E281" s="100"/>
      <c r="F281" s="112" t="str">
        <f t="shared" si="1"/>
        <v>ANGEL ARMANDO NUÑEZ MELVILLE </v>
      </c>
      <c r="G281" s="100" t="s">
        <v>625</v>
      </c>
      <c r="H281" s="190"/>
      <c r="I281" s="27"/>
      <c r="J281" s="189" t="s">
        <v>17</v>
      </c>
      <c r="K281" s="28"/>
    </row>
    <row r="282" ht="22.5" customHeight="1">
      <c r="A282" s="147">
        <v>46252.0</v>
      </c>
      <c r="B282" s="15"/>
      <c r="C282" s="44"/>
      <c r="D282" s="181" t="s">
        <v>36945</v>
      </c>
      <c r="E282" s="100"/>
      <c r="F282" s="112" t="str">
        <f t="shared" si="1"/>
        <v>FRANCO ADRIÁN VIDELA SCHEJTMAN </v>
      </c>
      <c r="G282" s="100" t="s">
        <v>36946</v>
      </c>
      <c r="H282" s="190"/>
      <c r="I282" s="27"/>
      <c r="J282" s="189" t="s">
        <v>14</v>
      </c>
      <c r="K282" s="28"/>
    </row>
    <row r="283" ht="22.5" customHeight="1">
      <c r="A283" s="147">
        <v>46255.0</v>
      </c>
      <c r="B283" s="15"/>
      <c r="C283" s="44"/>
      <c r="D283" s="181" t="s">
        <v>36947</v>
      </c>
      <c r="E283" s="100"/>
      <c r="F283" s="112" t="str">
        <f t="shared" si="1"/>
        <v>VICTOR TEODORO ROMERO HUAMAN </v>
      </c>
      <c r="G283" s="100" t="s">
        <v>12826</v>
      </c>
      <c r="H283" s="190"/>
      <c r="I283" s="27"/>
      <c r="J283" s="191" t="s">
        <v>14</v>
      </c>
      <c r="K283" s="28"/>
    </row>
    <row r="284" ht="22.5" customHeight="1">
      <c r="A284" s="147">
        <v>46258.0</v>
      </c>
      <c r="B284" s="15"/>
      <c r="C284" s="44"/>
      <c r="D284" s="181" t="s">
        <v>36948</v>
      </c>
      <c r="E284" s="100"/>
      <c r="F284" s="112" t="str">
        <f t="shared" si="1"/>
        <v>PRESNEL MONDESIR </v>
      </c>
      <c r="G284" s="100" t="s">
        <v>36949</v>
      </c>
      <c r="H284" s="190"/>
      <c r="I284" s="27"/>
      <c r="J284" s="191" t="s">
        <v>14</v>
      </c>
      <c r="K284" s="28"/>
    </row>
    <row r="285" ht="22.5" customHeight="1">
      <c r="A285" s="147">
        <v>46265.0</v>
      </c>
      <c r="B285" s="46" t="s">
        <v>31688</v>
      </c>
      <c r="C285" s="44">
        <v>45536.0</v>
      </c>
      <c r="D285" s="181" t="s">
        <v>36950</v>
      </c>
      <c r="E285" s="100"/>
      <c r="F285" s="112" t="str">
        <f t="shared" si="1"/>
        <v>JUAN EDUARDO DIAZ GAMBOA </v>
      </c>
      <c r="G285" s="100" t="s">
        <v>36951</v>
      </c>
      <c r="H285" s="190"/>
      <c r="I285" s="27"/>
      <c r="J285" s="189" t="s">
        <v>37</v>
      </c>
      <c r="K285" s="28"/>
    </row>
    <row r="286" ht="22.5" customHeight="1">
      <c r="A286" s="147">
        <v>46266.0</v>
      </c>
      <c r="B286" s="15">
        <v>46188.0</v>
      </c>
      <c r="C286" s="44">
        <v>42826.0</v>
      </c>
      <c r="D286" s="181" t="s">
        <v>36952</v>
      </c>
      <c r="E286" s="100"/>
      <c r="F286" s="112" t="str">
        <f t="shared" si="1"/>
        <v>DELIA FRANCISCA RAMOS NAVARRO </v>
      </c>
      <c r="G286" s="100" t="s">
        <v>36953</v>
      </c>
      <c r="H286" s="190"/>
      <c r="I286" s="27"/>
      <c r="J286" s="189" t="s">
        <v>17</v>
      </c>
      <c r="K286" s="28"/>
    </row>
    <row r="287" ht="22.5" customHeight="1">
      <c r="A287" s="147">
        <v>46269.0</v>
      </c>
      <c r="B287" s="15">
        <v>46160.0</v>
      </c>
      <c r="C287" s="44">
        <v>45170.0</v>
      </c>
      <c r="D287" s="181" t="s">
        <v>36954</v>
      </c>
      <c r="E287" s="100"/>
      <c r="F287" s="112" t="str">
        <f t="shared" si="1"/>
        <v>RAUL EDUARDO CONTRERAS ESPINDOLA </v>
      </c>
      <c r="G287" s="100" t="s">
        <v>36955</v>
      </c>
      <c r="H287" s="190"/>
      <c r="I287" s="27"/>
      <c r="J287" s="189" t="s">
        <v>17</v>
      </c>
      <c r="K287" s="28"/>
    </row>
    <row r="288" ht="22.5" customHeight="1">
      <c r="A288" s="147">
        <v>46269.0</v>
      </c>
      <c r="B288" s="15">
        <v>46161.0</v>
      </c>
      <c r="C288" s="44">
        <v>43586.0</v>
      </c>
      <c r="D288" s="181" t="s">
        <v>36956</v>
      </c>
      <c r="E288" s="100"/>
      <c r="F288" s="112" t="str">
        <f t="shared" si="1"/>
        <v>RAUL ALBERTO JOPIA CIFUENTES </v>
      </c>
      <c r="G288" s="100" t="s">
        <v>36957</v>
      </c>
      <c r="H288" s="190"/>
      <c r="I288" s="27"/>
      <c r="J288" s="189" t="s">
        <v>17</v>
      </c>
      <c r="K288" s="28"/>
    </row>
    <row r="289" ht="22.5" customHeight="1">
      <c r="A289" s="147">
        <v>46269.0</v>
      </c>
      <c r="B289" s="15">
        <v>46189.0</v>
      </c>
      <c r="C289" s="44">
        <v>42979.0</v>
      </c>
      <c r="D289" s="181" t="s">
        <v>36958</v>
      </c>
      <c r="E289" s="100"/>
      <c r="F289" s="112" t="str">
        <f t="shared" si="1"/>
        <v>PEDRO RENAN CORTES TUDELA </v>
      </c>
      <c r="G289" s="100" t="s">
        <v>36959</v>
      </c>
      <c r="H289" s="190"/>
      <c r="I289" s="27"/>
      <c r="J289" s="189" t="s">
        <v>17</v>
      </c>
      <c r="K289" s="28"/>
    </row>
    <row r="290" ht="22.5" customHeight="1">
      <c r="A290" s="147">
        <v>46273.0</v>
      </c>
      <c r="B290" s="15">
        <v>46188.0</v>
      </c>
      <c r="C290" s="44">
        <v>45200.0</v>
      </c>
      <c r="D290" s="181" t="s">
        <v>36960</v>
      </c>
      <c r="E290" s="100"/>
      <c r="F290" s="112" t="str">
        <f t="shared" si="1"/>
        <v>MIREYA DEL CARMEN VALENZUELA HORTUVIA </v>
      </c>
      <c r="G290" s="100" t="s">
        <v>36961</v>
      </c>
      <c r="H290" s="190"/>
      <c r="I290" s="27"/>
      <c r="J290" s="189" t="s">
        <v>17</v>
      </c>
      <c r="K290" s="28"/>
    </row>
    <row r="291" ht="22.5" customHeight="1">
      <c r="A291" s="147">
        <v>46274.0</v>
      </c>
      <c r="B291" s="15">
        <v>46185.0</v>
      </c>
      <c r="C291" s="44">
        <v>43800.0</v>
      </c>
      <c r="D291" s="181" t="s">
        <v>36962</v>
      </c>
      <c r="E291" s="100"/>
      <c r="F291" s="112" t="str">
        <f t="shared" si="1"/>
        <v>JOSE MIGUEL CONTRERAS FOO </v>
      </c>
      <c r="G291" s="100" t="s">
        <v>36963</v>
      </c>
      <c r="H291" s="190"/>
      <c r="I291" s="27"/>
      <c r="J291" s="189" t="s">
        <v>17</v>
      </c>
      <c r="K291" s="28"/>
    </row>
    <row r="292" ht="22.5" customHeight="1">
      <c r="A292" s="147">
        <v>46279.0</v>
      </c>
      <c r="B292" s="15">
        <v>46188.0</v>
      </c>
      <c r="C292" s="44">
        <v>45200.0</v>
      </c>
      <c r="D292" s="181" t="s">
        <v>36964</v>
      </c>
      <c r="E292" s="100"/>
      <c r="F292" s="112" t="str">
        <f t="shared" si="1"/>
        <v>SERGIO FIGUEROA AHUMADA </v>
      </c>
      <c r="G292" s="100" t="s">
        <v>36965</v>
      </c>
      <c r="H292" s="190"/>
      <c r="I292" s="27"/>
      <c r="J292" s="189" t="s">
        <v>17</v>
      </c>
      <c r="K292" s="28"/>
    </row>
    <row r="293" ht="22.5" customHeight="1">
      <c r="A293" s="147">
        <v>46288.0</v>
      </c>
      <c r="B293" s="15">
        <v>46160.0</v>
      </c>
      <c r="C293" s="44">
        <v>45200.0</v>
      </c>
      <c r="D293" s="181" t="s">
        <v>36966</v>
      </c>
      <c r="E293" s="100"/>
      <c r="F293" s="112" t="str">
        <f t="shared" si="1"/>
        <v>MARGARITA OLGA JEREZ PARRAGUEZ </v>
      </c>
      <c r="G293" s="100" t="s">
        <v>36967</v>
      </c>
      <c r="H293" s="190"/>
      <c r="I293" s="27"/>
      <c r="J293" s="189" t="s">
        <v>17</v>
      </c>
      <c r="K293" s="28"/>
    </row>
    <row r="294" ht="22.5" customHeight="1">
      <c r="A294" s="147">
        <v>46330.0</v>
      </c>
      <c r="B294" s="15">
        <v>46161.0</v>
      </c>
      <c r="C294" s="44">
        <v>44866.0</v>
      </c>
      <c r="D294" s="181" t="s">
        <v>36968</v>
      </c>
      <c r="E294" s="100"/>
      <c r="F294" s="112" t="str">
        <f t="shared" si="1"/>
        <v>JUAN CARLOS QUIROZ QUIROZ </v>
      </c>
      <c r="G294" s="100" t="s">
        <v>36969</v>
      </c>
      <c r="H294" s="190"/>
      <c r="I294" s="27"/>
      <c r="J294" s="189" t="s">
        <v>17</v>
      </c>
      <c r="K294" s="28"/>
    </row>
    <row r="295" ht="22.5" customHeight="1">
      <c r="A295" s="147">
        <v>46332.0</v>
      </c>
      <c r="B295" s="15">
        <v>46170.0</v>
      </c>
      <c r="C295" s="44">
        <v>45078.0</v>
      </c>
      <c r="D295" s="181" t="s">
        <v>36970</v>
      </c>
      <c r="E295" s="100"/>
      <c r="F295" s="112" t="str">
        <f t="shared" si="1"/>
        <v>JUAN ALBERTO CASTRO ARMIJO </v>
      </c>
      <c r="G295" s="100" t="s">
        <v>36971</v>
      </c>
      <c r="H295" s="190"/>
      <c r="I295" s="27"/>
      <c r="J295" s="189" t="s">
        <v>19</v>
      </c>
      <c r="K295" s="28"/>
    </row>
    <row r="296" ht="22.5" customHeight="1">
      <c r="A296" s="147">
        <v>46332.0</v>
      </c>
      <c r="B296" s="15">
        <v>46170.0</v>
      </c>
      <c r="C296" s="44">
        <v>45627.0</v>
      </c>
      <c r="D296" s="181" t="s">
        <v>36972</v>
      </c>
      <c r="E296" s="100"/>
      <c r="F296" s="112" t="str">
        <f t="shared" si="1"/>
        <v>ARSENIA DEL CARMEN BURGOS ALVAREZ </v>
      </c>
      <c r="G296" s="100" t="s">
        <v>36973</v>
      </c>
      <c r="H296" s="190"/>
      <c r="I296" s="27"/>
      <c r="J296" s="189" t="s">
        <v>17</v>
      </c>
      <c r="K296" s="28"/>
    </row>
    <row r="297" ht="22.5" customHeight="1">
      <c r="A297" s="147">
        <v>46332.0</v>
      </c>
      <c r="B297" s="15">
        <v>46176.0</v>
      </c>
      <c r="C297" s="44">
        <v>44501.0</v>
      </c>
      <c r="D297" s="181" t="s">
        <v>36974</v>
      </c>
      <c r="E297" s="100"/>
      <c r="F297" s="112" t="str">
        <f t="shared" si="1"/>
        <v>ALVARO ANTONIO CANO QUEZADA </v>
      </c>
      <c r="G297" s="100" t="s">
        <v>36975</v>
      </c>
      <c r="H297" s="190"/>
      <c r="I297" s="27"/>
      <c r="J297" s="189" t="s">
        <v>17</v>
      </c>
      <c r="K297" s="28"/>
    </row>
    <row r="298" ht="22.5" customHeight="1">
      <c r="A298" s="147">
        <v>46356.0</v>
      </c>
      <c r="B298" s="15">
        <v>46182.0</v>
      </c>
      <c r="C298" s="44">
        <v>45078.0</v>
      </c>
      <c r="D298" s="181" t="s">
        <v>36976</v>
      </c>
      <c r="E298" s="100"/>
      <c r="F298" s="112" t="str">
        <f t="shared" si="1"/>
        <v>CAMILO ENRIQUE ESPINOZA GONZALEZ </v>
      </c>
      <c r="G298" s="100" t="s">
        <v>36977</v>
      </c>
      <c r="H298" s="190"/>
      <c r="I298" s="27"/>
      <c r="J298" s="189" t="s">
        <v>17</v>
      </c>
      <c r="K298" s="28"/>
    </row>
    <row r="299" ht="22.5" customHeight="1">
      <c r="A299" s="147">
        <v>46386.0</v>
      </c>
      <c r="B299" s="15">
        <v>46168.0</v>
      </c>
      <c r="C299" s="44">
        <v>44986.0</v>
      </c>
      <c r="D299" s="181" t="s">
        <v>36978</v>
      </c>
      <c r="E299" s="100"/>
      <c r="F299" s="112" t="str">
        <f t="shared" si="1"/>
        <v>LUIS GUILLERMO ARANCIBIA PIZARRO </v>
      </c>
      <c r="G299" s="100" t="s">
        <v>36979</v>
      </c>
      <c r="H299" s="190"/>
      <c r="I299" s="27"/>
      <c r="J299" s="189" t="s">
        <v>17</v>
      </c>
      <c r="K299" s="28"/>
    </row>
  </sheetData>
  <customSheetViews>
    <customSheetView guid="{001CC680-0ABD-489E-A07F-07673CADF09C}" filter="1" showAutoFilter="1">
      <autoFilter ref="$A$2:$K$299"/>
      <extLst>
        <ext uri="GoogleSheetsCustomDataVersion1">
          <go:sheetsCustomData xmlns:go="http://customooxmlschemas.google.com/" filterViewId="1004499112"/>
        </ext>
      </extLst>
    </customSheetView>
    <customSheetView guid="{ED6DC6EE-5E1D-460C-99F4-A13882A614C2}" filter="1" showAutoFilter="1">
      <autoFilter ref="$A$2:$K$299">
        <filterColumn colId="10">
          <filters blank="1"/>
        </filterColumn>
        <filterColumn colId="9">
          <filters>
            <filter val="CAMBIO DE DOMICILIO"/>
            <filter val="SE ENCUENTRA EN OF.43"/>
            <filter val="SE ENCUENTRA EN ARCHIVOS"/>
          </filters>
        </filterColumn>
        <sortState ref="A2:K299">
          <sortCondition ref="J2:J299"/>
          <sortCondition ref="A2:A299"/>
        </sortState>
      </autoFilter>
      <extLst>
        <ext uri="GoogleSheetsCustomDataVersion1">
          <go:sheetsCustomData xmlns:go="http://customooxmlschemas.google.com/" filterViewId="1307140749"/>
        </ext>
      </extLst>
    </customSheetView>
    <customSheetView guid="{BA9E0F18-B3D2-437C-AC01-D98E9BB8417A}" filter="1" showAutoFilter="1">
      <autoFilter ref="$A$2:$K$299">
        <filterColumn colId="9">
          <filters>
            <filter val="SE ENCUENTRA EN OF.43"/>
            <filter val="NO EXISTE CARPETA"/>
            <filter val="SE ENCUENTRA EN ARCHIVOS"/>
          </filters>
        </filterColumn>
        <sortState ref="A2:K299">
          <sortCondition ref="J2:J299"/>
          <sortCondition ref="A2:A299"/>
        </sortState>
      </autoFilter>
      <extLst>
        <ext uri="GoogleSheetsCustomDataVersion1">
          <go:sheetsCustomData xmlns:go="http://customooxmlschemas.google.com/" filterViewId="1796583415"/>
        </ext>
      </extLst>
    </customSheetView>
    <customSheetView guid="{81BE92D6-6254-4E63-BF39-98D75DC82B19}" filter="1" showAutoFilter="1">
      <autoFilter ref="$A$2:$K$299">
        <filterColumn colId="9">
          <filters>
            <filter val="CAMBIO DE DOMICILIO"/>
          </filters>
        </filterColumn>
        <filterColumn colId="2">
          <filters blank="1">
            <filter val="June-2023"/>
            <filter val="May-2022"/>
            <filter val="July-2018"/>
            <filter val="November-2021"/>
            <filter val="July-2019"/>
            <filter val="November-2022"/>
            <filter val="July-2016"/>
            <filter val="July-2014"/>
            <filter val="October-2019"/>
            <filter val="May-2024"/>
            <filter val="March-2016"/>
            <filter val="October-2011"/>
            <filter val="December-2023"/>
            <filter val="ISLA DE MAIPO"/>
            <filter val="LA GRANJA"/>
            <filter val="January-2024"/>
            <filter val="January-2023"/>
            <filter val="January-2022"/>
            <filter val="January-2021"/>
            <filter val="December-2024"/>
            <filter val="April-2024"/>
            <filter val="April-2022"/>
            <filter val="July-2025"/>
            <filter val="September-2023"/>
            <filter val="July-2023"/>
            <filter val="July-2024"/>
            <filter val="September-2024"/>
            <filter val="September-2025"/>
            <filter val="QUILPUÉ"/>
            <filter val="LA LIGUA"/>
            <filter val="October-2022"/>
            <filter val="September-2017"/>
            <filter val="March-2023"/>
            <filter val="VILLA ALEMANA"/>
            <filter val="October-2023"/>
            <filter val="March-2024"/>
            <filter val="March-2020"/>
            <filter val="August-2017"/>
            <filter val="April-2017"/>
            <filter val="CON CON"/>
            <filter val="August-2014"/>
            <filter val="August-2019"/>
            <filter val="February-2015"/>
            <filter val="LA PINTANA"/>
            <filter val="QUILLOTA"/>
            <filter val="August-2021"/>
            <filter val="June-2016"/>
            <filter val="VIÑA DEL MAR"/>
            <filter val="May-2015"/>
            <filter val="ANTOFAGASTA"/>
            <filter val="CHILLAN VIEJO"/>
            <filter val="May-2019"/>
            <filter val="August-2023"/>
            <filter val="August-2024"/>
            <filter val="SAN VICENTE"/>
            <filter val="August-2025"/>
            <filter val="February-2020"/>
            <filter val="PITRUFQUÉN"/>
            <filter val="December-2019"/>
            <filter val="June-2019"/>
            <filter val="February-2022"/>
            <filter val="MARCHIHUE"/>
            <filter val="February-2021"/>
            <filter val="February-2024"/>
          </filters>
        </filterColumn>
        <sortState ref="A2:K299">
          <sortCondition ref="J2:J299"/>
        </sortState>
      </autoFilter>
      <extLst>
        <ext uri="GoogleSheetsCustomDataVersion1">
          <go:sheetsCustomData xmlns:go="http://customooxmlschemas.google.com/" filterViewId="225325792"/>
        </ext>
      </extLst>
    </customSheetView>
    <customSheetView guid="{B0988BEA-134D-4316-8FDF-EAA5BDCE070E}" filter="1" showAutoFilter="1">
      <autoFilter ref="$A$2:$K$299"/>
      <extLst>
        <ext uri="GoogleSheetsCustomDataVersion1">
          <go:sheetsCustomData xmlns:go="http://customooxmlschemas.google.com/" filterViewId="284667705"/>
        </ext>
      </extLst>
    </customSheetView>
    <customSheetView guid="{F58282D0-9D9B-4687-A0E8-E5FE1A54BC10}" filter="1" showAutoFilter="1">
      <autoFilter ref="$A$2:$K$299">
        <filterColumn colId="0">
          <filters>
            <filter val="9/7/2026"/>
            <filter val="14/9/2026"/>
            <filter val="2/7/2026"/>
            <filter val="10/7/2026"/>
            <filter val="23/9/2026"/>
            <filter val="6/11/2026"/>
            <filter val="1/7/2026"/>
            <filter val="3/7/2026"/>
            <filter val="6/7/2026"/>
            <filter val="7/7/2026"/>
            <filter val="24/7/2026"/>
            <filter val="4/9/2026"/>
            <filter val="15/7/2026"/>
            <filter val="30/12/2026"/>
            <filter val="31/7/2026"/>
            <filter val="17/7/2026"/>
            <filter val="13/7/2026"/>
            <filter val="14/7/2026"/>
            <filter val="1/9/2026"/>
            <filter val="20/7/2026"/>
            <filter val="4/11/2026"/>
            <filter val="27/7/2026"/>
            <filter val="29/7/2026"/>
            <filter val="21/8/2026"/>
            <filter val="7/8/2026"/>
            <filter val="30/11/2026"/>
            <filter val="31/8/2026"/>
            <filter val="8/9/2026"/>
            <filter val="9/9/2026"/>
            <filter val="24/8/2026"/>
            <filter val="18/8/2026"/>
          </filters>
        </filterColumn>
        <filterColumn colId="7">
          <filters/>
        </filterColumn>
        <sortState ref="A2:K299">
          <sortCondition ref="A2:A299"/>
        </sortState>
      </autoFilter>
      <extLst>
        <ext uri="GoogleSheetsCustomDataVersion1">
          <go:sheetsCustomData xmlns:go="http://customooxmlschemas.google.com/" filterViewId="311965700"/>
        </ext>
      </extLst>
    </customSheetView>
    <customSheetView guid="{A9F1EC40-A7DD-4060-98DD-89DF5DDBBF9B}" filter="1" showAutoFilter="1">
      <autoFilter ref="$A$2:$K$299">
        <filterColumn colId="9">
          <filters blank="1">
            <filter val="SUBIDA A CONASET"/>
            <filter val="CAMBIO DE DOMICILIO"/>
            <filter val="1° LICENCIA"/>
            <filter val="SUBIDA CON F8"/>
            <filter val="CAMBIO DOM. SUBIDO A CONASET"/>
            <filter val="SE ENCUENTRA EN ARCHIVOS"/>
            <filter val="CAMBIO DE DOMICILIO SOLICITADO"/>
          </filters>
        </filterColumn>
        <filterColumn colId="1">
          <filters>
            <filter val="19/6"/>
            <filter val="18/6"/>
            <filter val="F8"/>
          </filters>
        </filterColumn>
      </autoFilter>
      <extLst>
        <ext uri="GoogleSheetsCustomDataVersion1">
          <go:sheetsCustomData xmlns:go="http://customooxmlschemas.google.com/" filterViewId="460280585"/>
        </ext>
      </extLst>
    </customSheetView>
    <customSheetView guid="{379905B9-0B60-40BB-96FD-08E00FEC98F8}" filter="1" showAutoFilter="1">
      <autoFilter ref="$A$2:$K$299">
        <filterColumn colId="10">
          <filters blank="1"/>
        </filterColumn>
        <filterColumn colId="9">
          <filters>
            <filter val="SUBIDA A CONASET"/>
            <filter val="SUBIDA CON F8"/>
            <filter val="CAMBIO DOM. SUBIDO A CONASET"/>
          </filters>
        </filterColumn>
        <filterColumn colId="8">
          <filters blank="1"/>
        </filterColumn>
        <filterColumn colId="7">
          <filters/>
        </filterColumn>
      </autoFilter>
      <extLst>
        <ext uri="GoogleSheetsCustomDataVersion1">
          <go:sheetsCustomData xmlns:go="http://customooxmlschemas.google.com/" filterViewId="661832114"/>
        </ext>
      </extLst>
    </customSheetView>
    <customSheetView guid="{62F81D7F-7636-4733-99D3-2DF1DF9563D1}" filter="1" showAutoFilter="1">
      <autoFilter ref="$A$2:$K$299">
        <filterColumn colId="0">
          <filters>
            <filter val="9/7/2026"/>
            <filter val="14/9/2026"/>
            <filter val="2/7/2026"/>
            <filter val="30/12/2026"/>
            <filter val="1/9/2026"/>
            <filter val="29/7/2026"/>
            <filter val="21/8/2026"/>
            <filter val="31/8/2026"/>
            <filter val="8/9/2026"/>
            <filter val="9/9/2026"/>
          </filters>
        </filterColumn>
        <sortState ref="A2:K299">
          <sortCondition ref="F2:F299"/>
          <sortCondition ref="J2:J299"/>
          <sortCondition ref="A2:A299"/>
        </sortState>
      </autoFilter>
      <extLst>
        <ext uri="GoogleSheetsCustomDataVersion1">
          <go:sheetsCustomData xmlns:go="http://customooxmlschemas.google.com/" filterViewId="860894445"/>
        </ext>
      </extLst>
    </customSheetView>
    <customSheetView guid="{8AFB4DE4-19C0-46F6-98D8-08ED6A808B83}" filter="1" showAutoFilter="1">
      <autoFilter ref="$A$2:$K$299">
        <filterColumn colId="9">
          <filters>
            <filter val="NO EXISTE CARPETA"/>
            <filter val="CAMBIO DE DOMICILIO SOLICITADO"/>
          </filters>
        </filterColumn>
        <sortState ref="A2:K299">
          <sortCondition ref="J2:J299"/>
        </sortState>
      </autoFilter>
      <extLst>
        <ext uri="GoogleSheetsCustomDataVersion1">
          <go:sheetsCustomData xmlns:go="http://customooxmlschemas.google.com/" filterViewId="933000548"/>
        </ext>
      </extLst>
    </customSheetView>
  </customSheetViews>
  <mergeCells count="1">
    <mergeCell ref="F1:G1"/>
  </mergeCells>
  <conditionalFormatting sqref="A3:K299">
    <cfRule type="expression" dxfId="10" priority="1">
      <formula>$J3="SE ENCUENTRA EN OF. 43"</formula>
    </cfRule>
  </conditionalFormatting>
  <conditionalFormatting sqref="A3:K299">
    <cfRule type="expression" dxfId="17" priority="2">
      <formula>$J3="CREAR OFICIO"</formula>
    </cfRule>
  </conditionalFormatting>
  <conditionalFormatting sqref="A3:K299">
    <cfRule type="expression" dxfId="5" priority="3">
      <formula>$J3="1° LICENCIA"</formula>
    </cfRule>
  </conditionalFormatting>
  <conditionalFormatting sqref="A3:K299">
    <cfRule type="expression" dxfId="24" priority="4">
      <formula>$J3="1° LICENCIA"</formula>
    </cfRule>
  </conditionalFormatting>
  <conditionalFormatting sqref="A3:K299">
    <cfRule type="expression" dxfId="6" priority="5">
      <formula>$J3="SUBIDA A CONASET"</formula>
    </cfRule>
  </conditionalFormatting>
  <conditionalFormatting sqref="A3:K299">
    <cfRule type="expression" dxfId="7" priority="6">
      <formula>$J3="SUBIDA CON F8"</formula>
    </cfRule>
  </conditionalFormatting>
  <conditionalFormatting sqref="A3:K299">
    <cfRule type="expression" dxfId="8" priority="7">
      <formula>$J3="CAMBIO DOM. SUBIDO A CONASET"</formula>
    </cfRule>
  </conditionalFormatting>
  <conditionalFormatting sqref="A3:K299">
    <cfRule type="expression" dxfId="21" priority="8">
      <formula>$J3="CAMBIO DOM. SUBIDO CON CORREO"</formula>
    </cfRule>
  </conditionalFormatting>
  <conditionalFormatting sqref="A3:K299">
    <cfRule type="expression" dxfId="15" priority="9">
      <formula>$J3="SUBIDA CON OFICIO"</formula>
    </cfRule>
  </conditionalFormatting>
  <conditionalFormatting sqref="A3:K299">
    <cfRule type="expression" dxfId="9" priority="10">
      <formula>$J3="SE ENCUENTRA EN ARCHIVOS"</formula>
    </cfRule>
  </conditionalFormatting>
  <conditionalFormatting sqref="A3:K299">
    <cfRule type="expression" dxfId="10" priority="11">
      <formula>$J3="SE ENCUENTRA EN OF.43"</formula>
    </cfRule>
  </conditionalFormatting>
  <conditionalFormatting sqref="A3:K299">
    <cfRule type="expression" dxfId="11" priority="12">
      <formula>$J3="CAMBIO DE DOMICILIO SOLICITADO"</formula>
    </cfRule>
  </conditionalFormatting>
  <conditionalFormatting sqref="A3:K299">
    <cfRule type="expression" dxfId="12" priority="13">
      <formula>$J3="CAMBIO DE DOMICILIO"</formula>
    </cfRule>
  </conditionalFormatting>
  <conditionalFormatting sqref="A3:K299">
    <cfRule type="expression" dxfId="13" priority="14">
      <formula>$J3="NO EXISTE CARPETA"</formula>
    </cfRule>
  </conditionalFormatting>
  <conditionalFormatting sqref="A3:K299">
    <cfRule type="expression" dxfId="14" priority="15">
      <formula>$J3="CREAR OFICIO "</formula>
    </cfRule>
  </conditionalFormatting>
  <dataValidations>
    <dataValidation type="list" allowBlank="1" sqref="H3:H299">
      <formula1>"AV. ARGENTINA"</formula1>
    </dataValidation>
    <dataValidation type="list" allowBlank="1" sqref="I3:I299">
      <formula1>"ALERTADA,REVISAR"</formula1>
    </dataValidation>
    <dataValidation type="list" allowBlank="1" sqref="K3:K299">
      <formula1>"OTORGADO,DENEGADO,ESPERA EXÁMEN,S/SGL,CLASE PENDIENTE "</formula1>
    </dataValidation>
    <dataValidation type="custom" allowBlank="1" showDropDown="1" sqref="A3:A299">
      <formula1>OR(NOT(ISERROR(DATEVALUE(A3))), AND(ISNUMBER(A3), LEFT(CELL("format", A3))="D"))</formula1>
    </dataValidation>
    <dataValidation type="list" allowBlank="1" sqref="J3:J299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299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6.0"/>
    <col customWidth="1" min="3" max="3" width="26.38"/>
    <col customWidth="1" hidden="1" min="4" max="4" width="23.88"/>
    <col customWidth="1" hidden="1" min="5" max="5" width="16.5"/>
    <col customWidth="1" min="6" max="6" width="40.63"/>
    <col customWidth="1" min="7" max="7" width="14.25"/>
    <col customWidth="1" min="8" max="8" width="19.38"/>
    <col customWidth="1" min="9" max="9" width="19.13"/>
    <col customWidth="1" min="10" max="10" width="32.5"/>
    <col customWidth="1" min="11" max="11" width="25.5"/>
  </cols>
  <sheetData>
    <row r="1">
      <c r="A1" s="211"/>
      <c r="B1" s="1"/>
      <c r="C1" s="6"/>
      <c r="D1" s="31"/>
      <c r="E1" s="32"/>
      <c r="F1" s="33" t="s">
        <v>31</v>
      </c>
      <c r="G1" s="5"/>
      <c r="H1" s="34"/>
      <c r="I1" s="7"/>
      <c r="J1" s="187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88" t="s">
        <v>10</v>
      </c>
      <c r="K2" s="9" t="s">
        <v>11</v>
      </c>
    </row>
    <row r="3" ht="22.5" customHeight="1">
      <c r="A3" s="147">
        <v>46205.0</v>
      </c>
      <c r="B3" s="15">
        <v>46189.0</v>
      </c>
      <c r="C3" s="44">
        <v>43800.0</v>
      </c>
      <c r="D3" s="181" t="s">
        <v>36980</v>
      </c>
      <c r="E3" s="100"/>
      <c r="F3" s="112" t="str">
        <f t="shared" ref="F3:F9" si="1">UPPER(D3&amp;" "&amp;E3)</f>
        <v>CHRISTIAN PAUL ULLOA MOYA </v>
      </c>
      <c r="G3" s="100" t="s">
        <v>36981</v>
      </c>
      <c r="H3" s="190"/>
      <c r="I3" s="27"/>
      <c r="J3" s="189" t="s">
        <v>17</v>
      </c>
      <c r="K3" s="28"/>
    </row>
    <row r="4" ht="22.5" customHeight="1">
      <c r="A4" s="147">
        <v>46205.0</v>
      </c>
      <c r="B4" s="15">
        <v>46189.0</v>
      </c>
      <c r="C4" s="44">
        <v>43556.0</v>
      </c>
      <c r="D4" s="181" t="s">
        <v>36982</v>
      </c>
      <c r="E4" s="100"/>
      <c r="F4" s="112" t="str">
        <f t="shared" si="1"/>
        <v>GONZALO RODRIGO CANCINO PASTÉN </v>
      </c>
      <c r="G4" s="100" t="s">
        <v>17525</v>
      </c>
      <c r="H4" s="190"/>
      <c r="I4" s="27"/>
      <c r="J4" s="189" t="s">
        <v>17</v>
      </c>
      <c r="K4" s="28"/>
    </row>
    <row r="5" ht="22.5" customHeight="1">
      <c r="A5" s="147">
        <v>46205.0</v>
      </c>
      <c r="B5" s="15"/>
      <c r="C5" s="46" t="s">
        <v>1772</v>
      </c>
      <c r="D5" s="181" t="s">
        <v>36983</v>
      </c>
      <c r="E5" s="100"/>
      <c r="F5" s="112" t="str">
        <f t="shared" si="1"/>
        <v>RENÉ EDUARDO FERNÁNDEZ RIVEROS </v>
      </c>
      <c r="G5" s="100" t="s">
        <v>36984</v>
      </c>
      <c r="H5" s="190"/>
      <c r="I5" s="27"/>
      <c r="J5" s="189" t="s">
        <v>36</v>
      </c>
      <c r="K5" s="28"/>
    </row>
    <row r="6" ht="22.5" customHeight="1">
      <c r="A6" s="147">
        <v>46205.0</v>
      </c>
      <c r="B6" s="15">
        <v>46192.0</v>
      </c>
      <c r="C6" s="44">
        <v>45139.0</v>
      </c>
      <c r="D6" s="181" t="s">
        <v>36985</v>
      </c>
      <c r="E6" s="100"/>
      <c r="F6" s="112" t="str">
        <f t="shared" si="1"/>
        <v>CARLOS ALEJANDRO GUERRERO ARAYA </v>
      </c>
      <c r="G6" s="100" t="s">
        <v>36986</v>
      </c>
      <c r="H6" s="190"/>
      <c r="I6" s="27"/>
      <c r="J6" s="189" t="s">
        <v>17</v>
      </c>
      <c r="K6" s="28"/>
    </row>
    <row r="7" ht="22.5" customHeight="1">
      <c r="A7" s="147">
        <v>46206.0</v>
      </c>
      <c r="B7" s="15">
        <v>46189.0</v>
      </c>
      <c r="C7" s="44">
        <v>44409.0</v>
      </c>
      <c r="D7" s="181" t="s">
        <v>36987</v>
      </c>
      <c r="E7" s="100"/>
      <c r="F7" s="112" t="str">
        <f t="shared" si="1"/>
        <v>JOSÉ EDUARDO ESCOBAR OLIVA </v>
      </c>
      <c r="G7" s="100" t="s">
        <v>36988</v>
      </c>
      <c r="H7" s="190"/>
      <c r="I7" s="27"/>
      <c r="J7" s="189" t="s">
        <v>17</v>
      </c>
      <c r="K7" s="28"/>
    </row>
    <row r="8" ht="22.5" customHeight="1">
      <c r="A8" s="147">
        <v>46206.0</v>
      </c>
      <c r="B8" s="15"/>
      <c r="C8" s="44"/>
      <c r="D8" s="181" t="s">
        <v>36989</v>
      </c>
      <c r="E8" s="100"/>
      <c r="F8" s="112" t="str">
        <f t="shared" si="1"/>
        <v>JONATHAN LEONARDO NOGUEROL OSORIO </v>
      </c>
      <c r="G8" s="100" t="s">
        <v>36990</v>
      </c>
      <c r="H8" s="190"/>
      <c r="I8" s="27"/>
      <c r="J8" s="189" t="s">
        <v>17</v>
      </c>
      <c r="K8" s="28"/>
    </row>
    <row r="9" ht="22.5" customHeight="1">
      <c r="A9" s="147">
        <v>46206.0</v>
      </c>
      <c r="B9" s="46"/>
      <c r="C9" s="44">
        <v>45231.0</v>
      </c>
      <c r="D9" s="181" t="s">
        <v>25950</v>
      </c>
      <c r="E9" s="100"/>
      <c r="F9" s="112" t="str">
        <f t="shared" si="1"/>
        <v>CARLOS MAURICIO INOSTROZA VENEGAS </v>
      </c>
      <c r="G9" s="100" t="s">
        <v>25951</v>
      </c>
      <c r="H9" s="190"/>
      <c r="I9" s="27"/>
      <c r="J9" s="189" t="s">
        <v>19</v>
      </c>
      <c r="K9" s="28"/>
    </row>
  </sheetData>
  <customSheetViews>
    <customSheetView guid="{D0E91970-CB37-419B-8E43-D3ACC48C7E58}" filter="1" showAutoFilter="1">
      <autoFilter ref="$A$2:$K$9">
        <filterColumn colId="9">
          <filters>
            <filter val="CAMBIO DE DOMICILIO"/>
          </filters>
        </filterColumn>
        <filterColumn colId="2">
          <colorFilter dxfId="23"/>
        </filterColumn>
        <sortState ref="A2:K9">
          <sortCondition ref="A2:A9"/>
          <sortCondition ref="C2:C9"/>
          <sortCondition ref="J2:J9"/>
        </sortState>
      </autoFilter>
      <extLst>
        <ext uri="GoogleSheetsCustomDataVersion1">
          <go:sheetsCustomData xmlns:go="http://customooxmlschemas.google.com/" filterViewId="1023732630"/>
        </ext>
      </extLst>
    </customSheetView>
    <customSheetView guid="{D6BF2938-BB87-4C39-9A19-85854C8C0926}" filter="1" showAutoFilter="1">
      <autoFilter ref="$A$2:$K$9">
        <filterColumn colId="8">
          <filters blank="1"/>
        </filterColumn>
        <filterColumn colId="0">
          <filters>
            <filter val="2/7/2026"/>
            <filter val="3/7/2026"/>
          </filters>
        </filterColumn>
        <filterColumn colId="7">
          <filters/>
        </filterColumn>
      </autoFilter>
      <extLst>
        <ext uri="GoogleSheetsCustomDataVersion1">
          <go:sheetsCustomData xmlns:go="http://customooxmlschemas.google.com/" filterViewId="1095615534"/>
        </ext>
      </extLst>
    </customSheetView>
    <customSheetView guid="{B0988BEA-134D-4316-8FDF-EAA5BDCE070E}" filter="1" showAutoFilter="1">
      <autoFilter ref="$A$2:$K$9">
        <filterColumn colId="9">
          <filters>
            <filter val="CAMBIO DE DOMICILIO"/>
          </filters>
        </filterColumn>
      </autoFilter>
      <extLst>
        <ext uri="GoogleSheetsCustomDataVersion1">
          <go:sheetsCustomData xmlns:go="http://customooxmlschemas.google.com/" filterViewId="1644197521"/>
        </ext>
      </extLst>
    </customSheetView>
    <customSheetView guid="{4D015772-8E07-4206-A8D1-95D9EFE3B637}" filter="1" showAutoFilter="1">
      <autoFilter ref="$A$2:$K$9"/>
      <extLst>
        <ext uri="GoogleSheetsCustomDataVersion1">
          <go:sheetsCustomData xmlns:go="http://customooxmlschemas.google.com/" filterViewId="1752425854"/>
        </ext>
      </extLst>
    </customSheetView>
    <customSheetView guid="{5ED32115-CDE8-4C39-A27B-4344230D96A6}" filter="1" showAutoFilter="1">
      <autoFilter ref="$A$2:$K$9">
        <filterColumn colId="9">
          <filters/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787547179"/>
        </ext>
      </extLst>
    </customSheetView>
    <customSheetView guid="{8AFB4DE4-19C0-46F6-98D8-08ED6A808B83}" filter="1" showAutoFilter="1">
      <autoFilter ref="$A$2:$K$9">
        <filterColumn colId="9">
          <filters>
            <filter val="CAMBIO DE DOMICILIO"/>
          </filters>
        </filterColumn>
      </autoFilter>
      <extLst>
        <ext uri="GoogleSheetsCustomDataVersion1">
          <go:sheetsCustomData xmlns:go="http://customooxmlschemas.google.com/" filterViewId="1854474965"/>
        </ext>
      </extLst>
    </customSheetView>
    <customSheetView guid="{298F46CB-59F2-4A49-80F0-66B5262D267F}" filter="1" showAutoFilter="1">
      <autoFilter ref="$A$2:$K$9">
        <filterColumn colId="9">
          <filters>
            <filter val="SUBIDA A CONASET"/>
            <filter val="CAMBIO DE DOMICILIO"/>
            <filter val="SUBIDA CON F8"/>
          </filters>
        </filterColumn>
        <filterColumn colId="8">
          <filters blank="1"/>
        </filterColumn>
        <filterColumn colId="10">
          <filters blank="1"/>
        </filterColumn>
        <filterColumn colId="7">
          <filters/>
        </filterColumn>
        <sortState ref="A2:K9">
          <sortCondition ref="A2:A9"/>
        </sortState>
      </autoFilter>
      <extLst>
        <ext uri="GoogleSheetsCustomDataVersion1">
          <go:sheetsCustomData xmlns:go="http://customooxmlschemas.google.com/" filterViewId="290616177"/>
        </ext>
      </extLst>
    </customSheetView>
    <customSheetView guid="{AFC13CFB-99DB-45F4-9BE9-BCC5934A7474}" filter="1" showAutoFilter="1">
      <autoFilter ref="$A$2:$K$9">
        <filterColumn colId="0">
          <filters>
            <filter val="2/7/2026"/>
            <filter val="3/7/2026"/>
          </filters>
        </filterColumn>
        <sortState ref="A2:K9">
          <sortCondition ref="A2:A9"/>
        </sortState>
      </autoFilter>
      <extLst>
        <ext uri="GoogleSheetsCustomDataVersion1">
          <go:sheetsCustomData xmlns:go="http://customooxmlschemas.google.com/" filterViewId="422763127"/>
        </ext>
      </extLst>
    </customSheetView>
    <customSheetView guid="{2BC0CBFF-4969-47F5-962B-EAA5F27EE862}" filter="1" showAutoFilter="1">
      <autoFilter ref="$A$2:$K$9">
        <filterColumn colId="1">
          <filters>
            <filter val="19/6"/>
          </filters>
        </filterColumn>
        <filterColumn colId="9">
          <filters>
            <filter val="SUBIDA A CONASET"/>
            <filter val="SUBIDA CON F8"/>
          </filters>
        </filterColumn>
      </autoFilter>
      <extLst>
        <ext uri="GoogleSheetsCustomDataVersion1">
          <go:sheetsCustomData xmlns:go="http://customooxmlschemas.google.com/" filterViewId="486407896"/>
        </ext>
      </extLst>
    </customSheetView>
    <customSheetView guid="{EF627CD4-2412-4153-974D-8DE81508009A}" filter="1" showAutoFilter="1">
      <autoFilter ref="$A$2:$K$9">
        <filterColumn colId="9">
          <filters/>
        </filterColumn>
        <sortState ref="A2:K9">
          <sortCondition ref="J2:J9"/>
          <sortCondition ref="A2:A9"/>
        </sortState>
      </autoFilter>
      <extLst>
        <ext uri="GoogleSheetsCustomDataVersion1">
          <go:sheetsCustomData xmlns:go="http://customooxmlschemas.google.com/" filterViewId="984553256"/>
        </ext>
      </extLst>
    </customSheetView>
  </customSheetViews>
  <mergeCells count="1">
    <mergeCell ref="F1:G1"/>
  </mergeCells>
  <conditionalFormatting sqref="A4 B4:B9 C4:K4 A7 C7:K7 A9 C9:K9">
    <cfRule type="expression" dxfId="6" priority="1">
      <formula>$J4="SUBIDA A CONASET"</formula>
    </cfRule>
  </conditionalFormatting>
  <conditionalFormatting sqref="A4 B4:B9 C4:K4 A7 C7:K7 A9 C9:K9">
    <cfRule type="expression" dxfId="7" priority="2">
      <formula>$J4="SUBIDA CON F8"</formula>
    </cfRule>
  </conditionalFormatting>
  <conditionalFormatting sqref="A4 B4:B9 C4:K4 A7 C7:K7 A9 C9:K9">
    <cfRule type="expression" dxfId="8" priority="3">
      <formula>$J4="CAMBIO DOM. SUBIDO A CONASET"</formula>
    </cfRule>
  </conditionalFormatting>
  <conditionalFormatting sqref="A4 B4:B9 C4:K4 A7 C7:K7 A9 C9:K9">
    <cfRule type="expression" dxfId="21" priority="4">
      <formula>$J4="CAMBIO DOM. SUBIDO CON CORREO"</formula>
    </cfRule>
  </conditionalFormatting>
  <conditionalFormatting sqref="A4 B4:B9 C4:K4 A7 C7:K7 A9 C9:K9">
    <cfRule type="expression" dxfId="15" priority="5">
      <formula>$J4="SUBIDA CON OFICIO"</formula>
    </cfRule>
  </conditionalFormatting>
  <conditionalFormatting sqref="A4 B4:B9 C4:K4 A7 C7:K7 A9 C9:K9">
    <cfRule type="expression" dxfId="9" priority="6">
      <formula>$J4="SE ENCUENTRA EN ARCHIVOS"</formula>
    </cfRule>
  </conditionalFormatting>
  <conditionalFormatting sqref="A4 B4:B9 C4:K4 A7 C7:K7 A9 C9:K9">
    <cfRule type="expression" dxfId="10" priority="7">
      <formula>$J4="SE ENCUENTRA EN OF. 43"</formula>
    </cfRule>
  </conditionalFormatting>
  <conditionalFormatting sqref="A4 B4:B9 C4:K4 A7 C7:K7 A9 C9:K9">
    <cfRule type="expression" dxfId="11" priority="8">
      <formula>$J4="CAMBIO DE DOMICILIO SOLICITADO"</formula>
    </cfRule>
  </conditionalFormatting>
  <conditionalFormatting sqref="A4 B4:B9 C4:K4 A7 C7:K7 A9 C9:K9">
    <cfRule type="expression" dxfId="12" priority="9">
      <formula>$J4="CAMBIO DE DOMICILIO"</formula>
    </cfRule>
  </conditionalFormatting>
  <conditionalFormatting sqref="A4 B4:B9 C4:K4 A7 C7:K7 A9 C9:K9">
    <cfRule type="expression" dxfId="13" priority="10">
      <formula>$J4="NO EXISTE CARPETA"</formula>
    </cfRule>
  </conditionalFormatting>
  <conditionalFormatting sqref="A4 B4:B9 C4:K4 A7 C7:K7 A9 C9:K9">
    <cfRule type="expression" dxfId="17" priority="11">
      <formula>$J4="CREAR OFICIO"</formula>
    </cfRule>
  </conditionalFormatting>
  <conditionalFormatting sqref="A4 B4:B9 C4:K4 A7 C7:K7 A9 C9:K9">
    <cfRule type="expression" dxfId="24" priority="12">
      <formula>$J4="1° LICENCIA"</formula>
    </cfRule>
  </conditionalFormatting>
  <conditionalFormatting sqref="A4 B4:B9 C4:K4 A7 C7:K7 A9 C9:K9">
    <cfRule type="expression" dxfId="5" priority="13">
      <formula>$J4="1° LICENCIA"</formula>
    </cfRule>
  </conditionalFormatting>
  <conditionalFormatting sqref="A4 B4:B9 C4:K4 A7 C7:K7 A9 C9:K9">
    <cfRule type="expression" dxfId="10" priority="14">
      <formula>$J4="SE ENCUENTRA EN OF.43"</formula>
    </cfRule>
  </conditionalFormatting>
  <conditionalFormatting sqref="A4 B4:B9 C4:K4 A7 C7:K7 A9 C9:K9">
    <cfRule type="expression" dxfId="14" priority="15">
      <formula>$J4="CREAR OFICIO "</formula>
    </cfRule>
  </conditionalFormatting>
  <conditionalFormatting sqref="F3 F5:F6 F8:F9">
    <cfRule type="expression" dxfId="5" priority="16">
      <formula>$J3="1° LICENCIA"</formula>
    </cfRule>
  </conditionalFormatting>
  <conditionalFormatting sqref="F3 F5:F6 F8:F9">
    <cfRule type="expression" dxfId="24" priority="17">
      <formula>$J3="1° LICENCIA"</formula>
    </cfRule>
  </conditionalFormatting>
  <conditionalFormatting sqref="F3 F5:F6 F8:F9">
    <cfRule type="expression" dxfId="10" priority="18">
      <formula>$J3="SE ENCUENTRA EN OF.43"</formula>
    </cfRule>
  </conditionalFormatting>
  <conditionalFormatting sqref="F3 F5:F6 F8:F9">
    <cfRule type="expression" dxfId="14" priority="19">
      <formula>$J3="CREAR OFICIO "</formula>
    </cfRule>
  </conditionalFormatting>
  <conditionalFormatting sqref="A3:K3 A5:K6 A8:K9">
    <cfRule type="expression" dxfId="6" priority="20">
      <formula>$J3="SUBIDA A CONASET"</formula>
    </cfRule>
  </conditionalFormatting>
  <conditionalFormatting sqref="A3:K3 A5:K6 A8:K9">
    <cfRule type="expression" dxfId="7" priority="21">
      <formula>$J3="SUBIDA CON F8"</formula>
    </cfRule>
  </conditionalFormatting>
  <conditionalFormatting sqref="A3:K3 A5:K6 A8:K9">
    <cfRule type="expression" dxfId="8" priority="22">
      <formula>$J3="CAMBIO DOM. SUBIDO A CONASET"</formula>
    </cfRule>
  </conditionalFormatting>
  <conditionalFormatting sqref="A3:K3 A5:K6 A8:K9">
    <cfRule type="expression" dxfId="21" priority="23">
      <formula>$J3="CAMBIO DOM. SUBIDO CON CORREO"</formula>
    </cfRule>
  </conditionalFormatting>
  <conditionalFormatting sqref="A3:K3 A5:K6 A8:K9">
    <cfRule type="expression" dxfId="15" priority="24">
      <formula>$J3="SUBIDA CON OFICIO"</formula>
    </cfRule>
  </conditionalFormatting>
  <conditionalFormatting sqref="A3:K3 A5:K6 A8:K9">
    <cfRule type="expression" dxfId="9" priority="25">
      <formula>$J3="SE ENCUENTRA EN ARCHIVOS"</formula>
    </cfRule>
  </conditionalFormatting>
  <conditionalFormatting sqref="A3:K3 A5:K6 A8:K9">
    <cfRule type="expression" dxfId="10" priority="26">
      <formula>$J3="SE ENCUENTRA EN OF. 43"</formula>
    </cfRule>
  </conditionalFormatting>
  <conditionalFormatting sqref="A3:K3 A5:K6 A8:K9">
    <cfRule type="expression" dxfId="11" priority="27">
      <formula>$J3="CAMBIO DE DOMICILIO SOLICITADO"</formula>
    </cfRule>
  </conditionalFormatting>
  <conditionalFormatting sqref="A3:K3 A5:K6 A8:K9">
    <cfRule type="expression" dxfId="12" priority="28">
      <formula>$J3="CAMBIO DE DOMICILIO"</formula>
    </cfRule>
  </conditionalFormatting>
  <conditionalFormatting sqref="A3:K3 A5:K6 A8:K9">
    <cfRule type="expression" dxfId="13" priority="29">
      <formula>$J3="NO EXISTE CARPETA"</formula>
    </cfRule>
  </conditionalFormatting>
  <conditionalFormatting sqref="A3:K3 A5:K6 A8:K9">
    <cfRule type="expression" dxfId="17" priority="30">
      <formula>$J3="CREAR OFICIO"</formula>
    </cfRule>
  </conditionalFormatting>
  <dataValidations>
    <dataValidation type="list" allowBlank="1" sqref="H3:H9">
      <formula1>"PLACILLA,AV. ARGENTINA,MERC. PUERTO"</formula1>
    </dataValidation>
    <dataValidation type="list" allowBlank="1" sqref="I3:I9">
      <formula1>"ALERTADA,REVISAR"</formula1>
    </dataValidation>
    <dataValidation type="custom" allowBlank="1" showDropDown="1" sqref="A3:A9 C3:C9">
      <formula1>OR(NOT(ISERROR(DATEVALUE(A3))), AND(ISNUMBER(A3), LEFT(CELL("format", A3))="D"))</formula1>
    </dataValidation>
    <dataValidation type="list" allowBlank="1" sqref="J3:J9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9"/>
    <dataValidation type="list" allowBlank="1" sqref="K3:K9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7.13"/>
    <col customWidth="1" min="3" max="3" width="21.63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4.13"/>
    <col customWidth="1" min="11" max="11" width="25.5"/>
  </cols>
  <sheetData>
    <row r="1">
      <c r="A1" s="30"/>
      <c r="B1" s="1"/>
      <c r="C1" s="6"/>
      <c r="D1" s="31"/>
      <c r="E1" s="32"/>
      <c r="F1" s="47" t="s">
        <v>39</v>
      </c>
      <c r="G1" s="5"/>
      <c r="H1" s="34"/>
      <c r="I1" s="7"/>
      <c r="J1" s="35"/>
      <c r="K1" s="8"/>
    </row>
    <row r="2" ht="22.5" customHeight="1">
      <c r="A2" s="9" t="s">
        <v>1</v>
      </c>
      <c r="B2" s="10" t="s">
        <v>2</v>
      </c>
      <c r="C2" s="9" t="s">
        <v>3</v>
      </c>
      <c r="D2" s="12" t="s">
        <v>4</v>
      </c>
      <c r="E2" s="12" t="s">
        <v>5</v>
      </c>
      <c r="F2" s="9" t="s">
        <v>6</v>
      </c>
      <c r="G2" s="9" t="s">
        <v>7</v>
      </c>
      <c r="H2" s="13" t="s">
        <v>32</v>
      </c>
      <c r="I2" s="9" t="s">
        <v>9</v>
      </c>
      <c r="J2" s="13" t="s">
        <v>10</v>
      </c>
      <c r="K2" s="9" t="s">
        <v>11</v>
      </c>
    </row>
    <row r="3" ht="22.5" customHeight="1">
      <c r="A3" s="212"/>
      <c r="B3" s="213"/>
      <c r="C3" s="212"/>
      <c r="D3" s="214"/>
      <c r="E3" s="214"/>
      <c r="F3" s="212"/>
      <c r="G3" s="212"/>
      <c r="H3" s="215"/>
      <c r="I3" s="216"/>
      <c r="J3" s="215"/>
      <c r="K3" s="216"/>
    </row>
  </sheetData>
  <customSheetViews>
    <customSheetView guid="{EF627CD4-2412-4153-974D-8DE81508009A}" filter="1" showAutoFilter="1">
      <autoFilter ref="$A$2:$K$3">
        <filterColumn colId="0">
          <filters/>
        </filterColumn>
        <filterColumn colId="9">
          <filters blank="1"/>
        </filterColumn>
        <sortState ref="A2:K3">
          <sortCondition ref="J2:J3"/>
          <sortCondition ref="A2:A3"/>
        </sortState>
      </autoFilter>
      <extLst>
        <ext uri="GoogleSheetsCustomDataVersion1">
          <go:sheetsCustomData xmlns:go="http://customooxmlschemas.google.com/" filterViewId="1046565368"/>
        </ext>
      </extLst>
    </customSheetView>
    <customSheetView guid="{5ED32115-CDE8-4C39-A27B-4344230D96A6}" filter="1" showAutoFilter="1">
      <autoFilter ref="$A$2:$K$3">
        <filterColumn colId="9">
          <filters/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117516"/>
        </ext>
      </extLst>
    </customSheetView>
    <customSheetView guid="{2BC0CBFF-4969-47F5-962B-EAA5F27EE862}" filter="1" showAutoFilter="1">
      <autoFilter ref="$A$2:$K$3">
        <filterColumn colId="1">
          <filters/>
        </filterColumn>
      </autoFilter>
      <extLst>
        <ext uri="GoogleSheetsCustomDataVersion1">
          <go:sheetsCustomData xmlns:go="http://customooxmlschemas.google.com/" filterViewId="1349377636"/>
        </ext>
      </extLst>
    </customSheetView>
    <customSheetView guid="{D6BF2938-BB87-4C39-9A19-85854C8C0926}" filter="1" showAutoFilter="1">
      <autoFilter ref="$A$2:$K$3">
        <filterColumn colId="8">
          <filters blank="1"/>
        </filterColumn>
        <filterColumn colId="0">
          <filters blank="1"/>
        </filterColumn>
        <filterColumn colId="7">
          <filters/>
        </filterColumn>
      </autoFilter>
      <extLst>
        <ext uri="GoogleSheetsCustomDataVersion1">
          <go:sheetsCustomData xmlns:go="http://customooxmlschemas.google.com/" filterViewId="1407301602"/>
        </ext>
      </extLst>
    </customSheetView>
    <customSheetView guid="{298F46CB-59F2-4A49-80F0-66B5262D267F}" filter="1" showAutoFilter="1">
      <autoFilter ref="$A$2:$K$3">
        <filterColumn colId="9">
          <filters blank="1"/>
        </filterColumn>
        <filterColumn colId="8">
          <filters blank="1"/>
        </filterColumn>
        <filterColumn colId="10">
          <filters blank="1"/>
        </filterColumn>
        <filterColumn colId="7">
          <filters/>
        </filterColumn>
      </autoFilter>
      <extLst>
        <ext uri="GoogleSheetsCustomDataVersion1">
          <go:sheetsCustomData xmlns:go="http://customooxmlschemas.google.com/" filterViewId="141771288"/>
        </ext>
      </extLst>
    </customSheetView>
    <customSheetView guid="{D0E91970-CB37-419B-8E43-D3ACC48C7E58}" filter="1" showAutoFilter="1">
      <autoFilter ref="$A$2:$K$3">
        <filterColumn colId="9">
          <filters blank="1"/>
        </filterColumn>
      </autoFilter>
      <extLst>
        <ext uri="GoogleSheetsCustomDataVersion1">
          <go:sheetsCustomData xmlns:go="http://customooxmlschemas.google.com/" filterViewId="1436646228"/>
        </ext>
      </extLst>
    </customSheetView>
    <customSheetView guid="{8AFB4DE4-19C0-46F6-98D8-08ED6A808B83}" filter="1" showAutoFilter="1">
      <autoFilter ref="$A$2:$K$3">
        <filterColumn colId="9">
          <filters blank="1"/>
        </filterColumn>
      </autoFilter>
      <extLst>
        <ext uri="GoogleSheetsCustomDataVersion1">
          <go:sheetsCustomData xmlns:go="http://customooxmlschemas.google.com/" filterViewId="1541435376"/>
        </ext>
      </extLst>
    </customSheetView>
    <customSheetView guid="{AFC13CFB-99DB-45F4-9BE9-BCC5934A7474}" filter="1" showAutoFilter="1">
      <autoFilter ref="$A$2:$K$3">
        <filterColumn colId="0">
          <filters blank="1"/>
        </filterColumn>
      </autoFilter>
      <extLst>
        <ext uri="GoogleSheetsCustomDataVersion1">
          <go:sheetsCustomData xmlns:go="http://customooxmlschemas.google.com/" filterViewId="1563972752"/>
        </ext>
      </extLst>
    </customSheetView>
    <customSheetView guid="{4D015772-8E07-4206-A8D1-95D9EFE3B637}" filter="1" showAutoFilter="1">
      <autoFilter ref="$A$2:$K$3"/>
      <extLst>
        <ext uri="GoogleSheetsCustomDataVersion1">
          <go:sheetsCustomData xmlns:go="http://customooxmlschemas.google.com/" filterViewId="376984619"/>
        </ext>
      </extLst>
    </customSheetView>
    <customSheetView guid="{B0988BEA-134D-4316-8FDF-EAA5BDCE070E}" filter="1" showAutoFilter="1">
      <autoFilter ref="$A$2:$K$3">
        <filterColumn colId="9">
          <filters blank="1"/>
        </filterColumn>
      </autoFilter>
      <extLst>
        <ext uri="GoogleSheetsCustomDataVersion1">
          <go:sheetsCustomData xmlns:go="http://customooxmlschemas.google.com/" filterViewId="859528257"/>
        </ext>
      </extLst>
    </customSheetView>
  </customSheetViews>
  <mergeCells count="1">
    <mergeCell ref="F1:G1"/>
  </mergeCells>
  <dataValidations>
    <dataValidation type="list" allowBlank="1" sqref="I3">
      <formula1>"ALERTADA,REVISAR"</formula1>
    </dataValidation>
    <dataValidation type="list" allowBlank="1" sqref="H3">
      <formula1>"MERC. PUERTO"</formula1>
    </dataValidation>
    <dataValidation type="custom" allowBlank="1" showDropDown="1" sqref="A3 C3">
      <formula1>OR(NOT(ISERROR(DATEVALUE(A3))), AND(ISNUMBER(A3), LEFT(CELL("format", A3))="D"))</formula1>
    </dataValidation>
    <dataValidation type="list" allowBlank="1" sqref="J3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"/>
    <dataValidation type="list" allowBlank="1" sqref="K3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13"/>
    <col customWidth="1" min="2" max="2" width="5.25"/>
    <col customWidth="1" min="3" max="3" width="13.88"/>
    <col customWidth="1" min="4" max="4" width="17.13"/>
    <col customWidth="1" min="5" max="5" width="13.0"/>
    <col customWidth="1" min="6" max="6" width="21.13"/>
    <col customWidth="1" min="7" max="7" width="18.13"/>
    <col customWidth="1" min="8" max="8" width="21.38"/>
    <col customWidth="1" min="9" max="9" width="17.38"/>
    <col customWidth="1" min="10" max="10" width="16.5"/>
    <col customWidth="1" min="11" max="11" width="21.25"/>
    <col customWidth="1" min="12" max="12" width="4.13"/>
    <col customWidth="1" min="13" max="13" width="4.75"/>
    <col customWidth="1" min="15" max="15" width="17.13"/>
    <col customWidth="1" min="16" max="16" width="13.0"/>
    <col customWidth="1" min="17" max="17" width="19.38"/>
    <col customWidth="1" min="18" max="18" width="19.5"/>
    <col customWidth="1" min="19" max="19" width="23.0"/>
    <col customWidth="1" min="20" max="20" width="19.0"/>
    <col customWidth="1" min="21" max="21" width="17.75"/>
    <col customWidth="1" min="22" max="22" width="18.88"/>
    <col customWidth="1" min="23" max="23" width="3.75"/>
    <col customWidth="1" min="24" max="24" width="4.63"/>
    <col customWidth="1" min="26" max="26" width="17.0"/>
    <col customWidth="1" min="28" max="28" width="18.5"/>
    <col customWidth="1" min="29" max="29" width="19.38"/>
    <col customWidth="1" min="30" max="30" width="19.63"/>
    <col customWidth="1" min="31" max="31" width="19.88"/>
    <col customWidth="1" min="32" max="32" width="17.0"/>
    <col customWidth="1" min="33" max="33" width="17.5"/>
    <col customWidth="1" min="34" max="35" width="4.0"/>
    <col customWidth="1" min="37" max="37" width="15.25"/>
    <col customWidth="1" min="39" max="39" width="19.0"/>
    <col customWidth="1" min="40" max="40" width="19.5"/>
    <col customWidth="1" min="41" max="41" width="18.13"/>
    <col customWidth="1" min="42" max="42" width="19.75"/>
    <col customWidth="1" min="43" max="43" width="17.38"/>
    <col customWidth="1" min="44" max="44" width="15.75"/>
    <col customWidth="1" min="45" max="45" width="19.5"/>
    <col customWidth="1" min="46" max="46" width="20.0"/>
    <col customWidth="1" min="47" max="47" width="15.88"/>
    <col customWidth="1" min="48" max="48" width="9.13"/>
    <col customWidth="1" min="49" max="49" width="11.75"/>
    <col customWidth="1" min="50" max="50" width="17.0"/>
    <col customWidth="1" min="51" max="51" width="12.88"/>
    <col customWidth="1" min="52" max="52" width="19.63"/>
    <col customWidth="1" min="53" max="53" width="20.38"/>
    <col customWidth="1" min="54" max="54" width="18.5"/>
    <col customWidth="1" min="55" max="55" width="19.63"/>
    <col customWidth="1" min="56" max="56" width="17.5"/>
    <col customWidth="1" min="57" max="57" width="15.75"/>
    <col customWidth="1" min="58" max="58" width="18.25"/>
    <col customWidth="1" min="59" max="59" width="19.75"/>
    <col customWidth="1" min="60" max="60" width="15.5"/>
    <col customWidth="1" min="61" max="61" width="9.13"/>
    <col customWidth="1" min="62" max="62" width="12.5"/>
    <col customWidth="1" min="63" max="63" width="18.25"/>
    <col customWidth="1" min="64" max="64" width="13.0"/>
    <col customWidth="1" min="65" max="65" width="20.88"/>
    <col customWidth="1" min="66" max="66" width="19.88"/>
    <col customWidth="1" min="67" max="67" width="19.75"/>
    <col customWidth="1" min="68" max="68" width="19.25"/>
    <col customWidth="1" min="69" max="69" width="18.25"/>
    <col customWidth="1" min="70" max="70" width="20.13"/>
    <col customWidth="1" min="71" max="72" width="19.63"/>
    <col customWidth="1" min="73" max="73" width="19.5"/>
    <col customWidth="1" min="74" max="75" width="13.0"/>
  </cols>
  <sheetData>
    <row r="1">
      <c r="B1" s="217"/>
      <c r="C1" s="218"/>
      <c r="D1" s="219"/>
      <c r="E1" s="219"/>
      <c r="F1" s="219"/>
      <c r="G1" s="220"/>
      <c r="H1" s="221"/>
      <c r="I1" s="219"/>
      <c r="J1" s="219"/>
      <c r="K1" s="222"/>
      <c r="M1" s="217"/>
      <c r="X1" s="217"/>
    </row>
    <row r="2">
      <c r="B2" s="217"/>
      <c r="C2" s="223"/>
      <c r="D2" s="224"/>
      <c r="E2" s="224"/>
      <c r="F2" s="219"/>
      <c r="G2" s="225"/>
      <c r="H2" s="226"/>
      <c r="I2" s="224"/>
      <c r="J2" s="219"/>
      <c r="K2" s="222"/>
      <c r="M2" s="217"/>
      <c r="X2" s="217"/>
    </row>
    <row r="3" ht="22.5" customHeight="1">
      <c r="B3" s="217"/>
      <c r="C3" s="227" t="s">
        <v>36991</v>
      </c>
      <c r="D3" s="228" t="s">
        <v>36992</v>
      </c>
      <c r="E3" s="229" t="s">
        <v>36993</v>
      </c>
      <c r="F3" s="230" t="s">
        <v>36994</v>
      </c>
      <c r="G3" s="231" t="s">
        <v>36995</v>
      </c>
      <c r="H3" s="232" t="s">
        <v>36996</v>
      </c>
      <c r="I3" s="233" t="s">
        <v>36997</v>
      </c>
      <c r="J3" s="234" t="s">
        <v>36998</v>
      </c>
      <c r="K3" s="235" t="s">
        <v>36999</v>
      </c>
      <c r="M3" s="217"/>
      <c r="N3" s="227" t="s">
        <v>36991</v>
      </c>
      <c r="O3" s="228" t="s">
        <v>36992</v>
      </c>
      <c r="P3" s="229" t="s">
        <v>36993</v>
      </c>
      <c r="Q3" s="230" t="s">
        <v>36994</v>
      </c>
      <c r="R3" s="231" t="s">
        <v>36995</v>
      </c>
      <c r="S3" s="232" t="s">
        <v>36996</v>
      </c>
      <c r="T3" s="233" t="s">
        <v>36997</v>
      </c>
      <c r="U3" s="234" t="s">
        <v>36998</v>
      </c>
      <c r="V3" s="235" t="s">
        <v>36999</v>
      </c>
      <c r="X3" s="217"/>
      <c r="Y3" s="236" t="s">
        <v>36991</v>
      </c>
      <c r="Z3" s="237" t="s">
        <v>36992</v>
      </c>
      <c r="AA3" s="237" t="s">
        <v>36993</v>
      </c>
      <c r="AB3" s="238" t="s">
        <v>36994</v>
      </c>
      <c r="AC3" s="239" t="s">
        <v>36995</v>
      </c>
      <c r="AD3" s="240" t="s">
        <v>36996</v>
      </c>
      <c r="AE3" s="238" t="s">
        <v>36997</v>
      </c>
      <c r="AF3" s="241" t="s">
        <v>36998</v>
      </c>
      <c r="AG3" s="240" t="s">
        <v>36999</v>
      </c>
      <c r="AH3" s="242"/>
      <c r="AI3" s="242"/>
      <c r="AJ3" s="236" t="s">
        <v>36991</v>
      </c>
      <c r="AK3" s="237" t="s">
        <v>36992</v>
      </c>
      <c r="AL3" s="237" t="s">
        <v>36993</v>
      </c>
      <c r="AM3" s="238" t="s">
        <v>36994</v>
      </c>
      <c r="AN3" s="239" t="s">
        <v>36995</v>
      </c>
      <c r="AO3" s="240" t="s">
        <v>36996</v>
      </c>
      <c r="AP3" s="238" t="s">
        <v>36997</v>
      </c>
      <c r="AQ3" s="241" t="s">
        <v>36998</v>
      </c>
      <c r="AR3" s="240" t="s">
        <v>36999</v>
      </c>
      <c r="AS3" s="243" t="s">
        <v>37000</v>
      </c>
      <c r="AT3" s="243" t="s">
        <v>37001</v>
      </c>
      <c r="AU3" s="244" t="s">
        <v>37002</v>
      </c>
      <c r="AV3" s="245"/>
      <c r="AW3" s="236" t="s">
        <v>36991</v>
      </c>
      <c r="AX3" s="237" t="s">
        <v>36992</v>
      </c>
      <c r="AY3" s="237" t="s">
        <v>36993</v>
      </c>
      <c r="AZ3" s="238" t="s">
        <v>36994</v>
      </c>
      <c r="BA3" s="239" t="s">
        <v>36995</v>
      </c>
      <c r="BB3" s="240" t="s">
        <v>36996</v>
      </c>
      <c r="BC3" s="238" t="s">
        <v>36997</v>
      </c>
      <c r="BD3" s="241" t="s">
        <v>36998</v>
      </c>
      <c r="BE3" s="240" t="s">
        <v>36999</v>
      </c>
      <c r="BF3" s="246" t="s">
        <v>37000</v>
      </c>
      <c r="BG3" s="246" t="s">
        <v>37001</v>
      </c>
      <c r="BH3" s="246" t="s">
        <v>37002</v>
      </c>
      <c r="BI3" s="247" t="s">
        <v>37003</v>
      </c>
      <c r="BJ3" s="236" t="s">
        <v>36991</v>
      </c>
      <c r="BK3" s="237" t="s">
        <v>36992</v>
      </c>
      <c r="BL3" s="237" t="s">
        <v>36993</v>
      </c>
      <c r="BM3" s="238" t="s">
        <v>36994</v>
      </c>
      <c r="BN3" s="239" t="s">
        <v>36995</v>
      </c>
      <c r="BO3" s="240" t="s">
        <v>36996</v>
      </c>
      <c r="BP3" s="238" t="s">
        <v>36997</v>
      </c>
      <c r="BQ3" s="241" t="s">
        <v>36998</v>
      </c>
      <c r="BR3" s="240" t="s">
        <v>36999</v>
      </c>
      <c r="BS3" s="246" t="s">
        <v>37000</v>
      </c>
      <c r="BT3" s="246" t="s">
        <v>37001</v>
      </c>
      <c r="BU3" s="246" t="s">
        <v>37002</v>
      </c>
      <c r="BV3" s="248"/>
      <c r="BW3" s="248"/>
    </row>
    <row r="4" ht="22.5" customHeight="1">
      <c r="B4" s="249" t="s">
        <v>37004</v>
      </c>
      <c r="C4" s="250">
        <v>46023.0</v>
      </c>
      <c r="D4" s="251"/>
      <c r="E4" s="252"/>
      <c r="F4" s="251"/>
      <c r="G4" s="253"/>
      <c r="H4" s="254"/>
      <c r="I4" s="255"/>
      <c r="J4" s="256"/>
      <c r="K4" s="254"/>
      <c r="M4" s="249" t="s">
        <v>37005</v>
      </c>
      <c r="N4" s="257">
        <v>46055.0</v>
      </c>
      <c r="O4" s="258">
        <v>64.0</v>
      </c>
      <c r="P4" s="259">
        <f>33+10</f>
        <v>43</v>
      </c>
      <c r="Q4" s="260">
        <v>143.0</v>
      </c>
      <c r="R4" s="261">
        <v>91.0</v>
      </c>
      <c r="S4" s="262">
        <f t="shared" ref="S4:S8" si="1">R4/Q4</f>
        <v>0.6363636364</v>
      </c>
      <c r="T4" s="263">
        <v>30.0</v>
      </c>
      <c r="U4" s="264">
        <v>21.0</v>
      </c>
      <c r="V4" s="265">
        <f t="shared" ref="V4:V8" si="2">U4/T4</f>
        <v>0.7</v>
      </c>
      <c r="X4" s="249" t="s">
        <v>37005</v>
      </c>
      <c r="Y4" s="257">
        <v>46083.0</v>
      </c>
      <c r="Z4" s="258">
        <v>51.0</v>
      </c>
      <c r="AA4" s="259">
        <v>50.0</v>
      </c>
      <c r="AB4" s="260">
        <v>132.0</v>
      </c>
      <c r="AC4" s="261">
        <v>72.0</v>
      </c>
      <c r="AD4" s="262">
        <f t="shared" ref="AD4:AD8" si="3">AC4/AB4</f>
        <v>0.5454545455</v>
      </c>
      <c r="AE4" s="263">
        <v>15.0</v>
      </c>
      <c r="AF4" s="264">
        <v>15.0</v>
      </c>
      <c r="AG4" s="265">
        <f t="shared" ref="AG4:AG8" si="4">AF4/AE4</f>
        <v>1</v>
      </c>
      <c r="AH4" s="266"/>
      <c r="AI4" s="267" t="s">
        <v>37006</v>
      </c>
      <c r="AJ4" s="257">
        <v>46113.0</v>
      </c>
      <c r="AK4" s="258">
        <v>44.0</v>
      </c>
      <c r="AL4" s="259">
        <v>80.0</v>
      </c>
      <c r="AM4" s="260">
        <v>54.0</v>
      </c>
      <c r="AN4" s="261">
        <v>28.0</v>
      </c>
      <c r="AO4" s="268">
        <f t="shared" ref="AO4:AO5" si="5">AN4/AM4</f>
        <v>0.5185185185</v>
      </c>
      <c r="AP4" s="263">
        <v>4.0</v>
      </c>
      <c r="AQ4" s="264">
        <v>5.0</v>
      </c>
      <c r="AR4" s="265">
        <f t="shared" ref="AR4:AR5" si="6">AQ4/AP4</f>
        <v>1.25</v>
      </c>
      <c r="AS4" s="269"/>
      <c r="AT4" s="270"/>
      <c r="AU4" s="271"/>
      <c r="AW4" s="250">
        <v>46143.0</v>
      </c>
      <c r="AX4" s="272"/>
      <c r="AY4" s="273"/>
      <c r="AZ4" s="272"/>
      <c r="BA4" s="274"/>
      <c r="BB4" s="275"/>
      <c r="BC4" s="276"/>
      <c r="BD4" s="277"/>
      <c r="BE4" s="275"/>
      <c r="BF4" s="276"/>
      <c r="BG4" s="277"/>
      <c r="BH4" s="275"/>
      <c r="BI4" s="266"/>
      <c r="BJ4" s="257">
        <v>46174.0</v>
      </c>
      <c r="BK4" s="278">
        <v>35.0</v>
      </c>
      <c r="BL4" s="279">
        <v>35.0</v>
      </c>
      <c r="BM4" s="280">
        <v>126.0</v>
      </c>
      <c r="BN4" s="281">
        <v>68.0</v>
      </c>
      <c r="BO4" s="282">
        <f t="shared" ref="BO4:BO8" si="7">BN4/BM4</f>
        <v>0.5396825397</v>
      </c>
      <c r="BP4" s="283">
        <v>34.0</v>
      </c>
      <c r="BQ4" s="284">
        <v>24.0</v>
      </c>
      <c r="BR4" s="285">
        <f t="shared" ref="BR4:BR8" si="8">BQ4/BP4</f>
        <v>0.7058823529</v>
      </c>
      <c r="BS4" s="286">
        <v>1.0</v>
      </c>
      <c r="BT4" s="287">
        <v>1.0</v>
      </c>
      <c r="BU4" s="288">
        <f t="shared" ref="BU4:BU8" si="9">BT4/BS4</f>
        <v>1</v>
      </c>
      <c r="BV4" s="266"/>
      <c r="BW4" s="266"/>
    </row>
    <row r="5" ht="22.5" customHeight="1">
      <c r="B5" s="249" t="s">
        <v>37007</v>
      </c>
      <c r="C5" s="289">
        <v>46024.0</v>
      </c>
      <c r="D5" s="278">
        <v>44.0</v>
      </c>
      <c r="E5" s="290">
        <f>19+18</f>
        <v>37</v>
      </c>
      <c r="F5" s="280">
        <v>121.0</v>
      </c>
      <c r="G5" s="281">
        <v>67.0</v>
      </c>
      <c r="H5" s="291">
        <f>G5/F5</f>
        <v>0.5537190083</v>
      </c>
      <c r="I5" s="283">
        <v>21.0</v>
      </c>
      <c r="J5" s="284">
        <v>19.0</v>
      </c>
      <c r="K5" s="285">
        <f>J5/I5</f>
        <v>0.9047619048</v>
      </c>
      <c r="M5" s="249" t="s">
        <v>37006</v>
      </c>
      <c r="N5" s="257">
        <v>46056.0</v>
      </c>
      <c r="O5" s="278">
        <f>85+24</f>
        <v>109</v>
      </c>
      <c r="P5" s="290">
        <f>16+63</f>
        <v>79</v>
      </c>
      <c r="Q5" s="280">
        <v>148.0</v>
      </c>
      <c r="R5" s="281">
        <v>85.0</v>
      </c>
      <c r="S5" s="291">
        <f t="shared" si="1"/>
        <v>0.5743243243</v>
      </c>
      <c r="T5" s="283">
        <v>33.0</v>
      </c>
      <c r="U5" s="284">
        <v>30.0</v>
      </c>
      <c r="V5" s="285">
        <f t="shared" si="2"/>
        <v>0.9090909091</v>
      </c>
      <c r="X5" s="249" t="s">
        <v>37006</v>
      </c>
      <c r="Y5" s="257">
        <v>46084.0</v>
      </c>
      <c r="Z5" s="278">
        <v>68.0</v>
      </c>
      <c r="AA5" s="279">
        <v>69.0</v>
      </c>
      <c r="AB5" s="280">
        <v>118.0</v>
      </c>
      <c r="AC5" s="281">
        <v>68.0</v>
      </c>
      <c r="AD5" s="291">
        <f t="shared" si="3"/>
        <v>0.5762711864</v>
      </c>
      <c r="AE5" s="283">
        <v>23.0</v>
      </c>
      <c r="AF5" s="284">
        <v>26.0</v>
      </c>
      <c r="AG5" s="285">
        <f t="shared" si="4"/>
        <v>1.130434783</v>
      </c>
      <c r="AH5" s="266"/>
      <c r="AI5" s="267" t="s">
        <v>37004</v>
      </c>
      <c r="AJ5" s="257">
        <v>46114.0</v>
      </c>
      <c r="AK5" s="278">
        <v>119.0</v>
      </c>
      <c r="AL5" s="279">
        <v>94.0</v>
      </c>
      <c r="AM5" s="280">
        <v>56.0</v>
      </c>
      <c r="AN5" s="281">
        <v>37.0</v>
      </c>
      <c r="AO5" s="282">
        <f t="shared" si="5"/>
        <v>0.6607142857</v>
      </c>
      <c r="AP5" s="283">
        <v>10.0</v>
      </c>
      <c r="AQ5" s="284">
        <v>9.0</v>
      </c>
      <c r="AR5" s="285">
        <f t="shared" si="6"/>
        <v>0.9</v>
      </c>
      <c r="AS5" s="286"/>
      <c r="AT5" s="287"/>
      <c r="AU5" s="288"/>
      <c r="AW5" s="250">
        <v>46144.0</v>
      </c>
      <c r="AX5" s="272"/>
      <c r="AY5" s="273"/>
      <c r="AZ5" s="272"/>
      <c r="BA5" s="274"/>
      <c r="BB5" s="275"/>
      <c r="BC5" s="276"/>
      <c r="BD5" s="277"/>
      <c r="BE5" s="275"/>
      <c r="BF5" s="276"/>
      <c r="BG5" s="277"/>
      <c r="BH5" s="275"/>
      <c r="BI5" s="266"/>
      <c r="BJ5" s="257">
        <v>46175.0</v>
      </c>
      <c r="BK5" s="278">
        <v>50.0</v>
      </c>
      <c r="BL5" s="279">
        <v>49.0</v>
      </c>
      <c r="BM5" s="280">
        <v>136.0</v>
      </c>
      <c r="BN5" s="281">
        <v>82.0</v>
      </c>
      <c r="BO5" s="282">
        <f t="shared" si="7"/>
        <v>0.6029411765</v>
      </c>
      <c r="BP5" s="283">
        <v>24.0</v>
      </c>
      <c r="BQ5" s="284">
        <v>19.0</v>
      </c>
      <c r="BR5" s="285">
        <f t="shared" si="8"/>
        <v>0.7916666667</v>
      </c>
      <c r="BS5" s="286">
        <v>4.0</v>
      </c>
      <c r="BT5" s="287">
        <v>4.0</v>
      </c>
      <c r="BU5" s="288">
        <f t="shared" si="9"/>
        <v>1</v>
      </c>
      <c r="BV5" s="266"/>
      <c r="BW5" s="266"/>
    </row>
    <row r="6" ht="22.5" customHeight="1">
      <c r="B6" s="217"/>
      <c r="C6" s="292">
        <v>46025.0</v>
      </c>
      <c r="D6" s="272"/>
      <c r="E6" s="273"/>
      <c r="F6" s="293"/>
      <c r="G6" s="294"/>
      <c r="H6" s="275"/>
      <c r="I6" s="295"/>
      <c r="J6" s="296"/>
      <c r="K6" s="275"/>
      <c r="M6" s="249" t="s">
        <v>37006</v>
      </c>
      <c r="N6" s="257">
        <v>46057.0</v>
      </c>
      <c r="O6" s="278">
        <v>78.0</v>
      </c>
      <c r="P6" s="279">
        <v>155.0</v>
      </c>
      <c r="Q6" s="280">
        <v>140.0</v>
      </c>
      <c r="R6" s="281">
        <v>78.0</v>
      </c>
      <c r="S6" s="291">
        <f t="shared" si="1"/>
        <v>0.5571428571</v>
      </c>
      <c r="T6" s="283">
        <v>27.0</v>
      </c>
      <c r="U6" s="284">
        <v>22.0</v>
      </c>
      <c r="V6" s="285">
        <f t="shared" si="2"/>
        <v>0.8148148148</v>
      </c>
      <c r="X6" s="249" t="s">
        <v>37006</v>
      </c>
      <c r="Y6" s="257">
        <v>46085.0</v>
      </c>
      <c r="Z6" s="278">
        <v>56.0</v>
      </c>
      <c r="AA6" s="279">
        <v>56.0</v>
      </c>
      <c r="AB6" s="280">
        <v>126.0</v>
      </c>
      <c r="AC6" s="281">
        <v>70.0</v>
      </c>
      <c r="AD6" s="291">
        <f t="shared" si="3"/>
        <v>0.5555555556</v>
      </c>
      <c r="AE6" s="283">
        <v>22.0</v>
      </c>
      <c r="AF6" s="284">
        <v>23.0</v>
      </c>
      <c r="AG6" s="285">
        <f t="shared" si="4"/>
        <v>1.045454545</v>
      </c>
      <c r="AH6" s="266"/>
      <c r="AI6" s="267" t="s">
        <v>37007</v>
      </c>
      <c r="AJ6" s="250">
        <v>46115.0</v>
      </c>
      <c r="AK6" s="272"/>
      <c r="AL6" s="273"/>
      <c r="AM6" s="272"/>
      <c r="AN6" s="274"/>
      <c r="AO6" s="275"/>
      <c r="AP6" s="276"/>
      <c r="AQ6" s="277"/>
      <c r="AR6" s="275"/>
      <c r="AS6" s="276"/>
      <c r="AT6" s="277"/>
      <c r="AU6" s="275"/>
      <c r="AW6" s="257">
        <v>46146.0</v>
      </c>
      <c r="AX6" s="278">
        <v>25.0</v>
      </c>
      <c r="AY6" s="279">
        <v>32.0</v>
      </c>
      <c r="AZ6" s="280">
        <v>103.0</v>
      </c>
      <c r="BA6" s="281">
        <v>63.0</v>
      </c>
      <c r="BB6" s="282">
        <f t="shared" ref="BB6:BB10" si="10">BA6/AZ6</f>
        <v>0.6116504854</v>
      </c>
      <c r="BC6" s="283">
        <v>37.0</v>
      </c>
      <c r="BD6" s="284">
        <v>27.0</v>
      </c>
      <c r="BE6" s="285">
        <f t="shared" ref="BE6:BE10" si="11">BD6/BC6</f>
        <v>0.7297297297</v>
      </c>
      <c r="BF6" s="286">
        <v>2.0</v>
      </c>
      <c r="BG6" s="287">
        <v>2.0</v>
      </c>
      <c r="BH6" s="288">
        <f t="shared" ref="BH6:BH10" si="12">BG6/BF6</f>
        <v>1</v>
      </c>
      <c r="BI6" s="266"/>
      <c r="BJ6" s="257">
        <v>46176.0</v>
      </c>
      <c r="BK6" s="278">
        <v>56.0</v>
      </c>
      <c r="BL6" s="279">
        <v>45.0</v>
      </c>
      <c r="BM6" s="280">
        <v>131.0</v>
      </c>
      <c r="BN6" s="281">
        <v>64.0</v>
      </c>
      <c r="BO6" s="282">
        <f t="shared" si="7"/>
        <v>0.4885496183</v>
      </c>
      <c r="BP6" s="283">
        <v>11.0</v>
      </c>
      <c r="BQ6" s="284">
        <v>11.0</v>
      </c>
      <c r="BR6" s="285">
        <f t="shared" si="8"/>
        <v>1</v>
      </c>
      <c r="BS6" s="286">
        <v>5.0</v>
      </c>
      <c r="BT6" s="287">
        <v>5.0</v>
      </c>
      <c r="BU6" s="288">
        <f t="shared" si="9"/>
        <v>1</v>
      </c>
      <c r="BV6" s="266"/>
      <c r="BW6" s="266"/>
    </row>
    <row r="7" ht="22.5" customHeight="1">
      <c r="B7" s="249" t="s">
        <v>37005</v>
      </c>
      <c r="C7" s="289">
        <v>46027.0</v>
      </c>
      <c r="D7" s="278">
        <v>75.0</v>
      </c>
      <c r="E7" s="290">
        <f>2+39</f>
        <v>41</v>
      </c>
      <c r="F7" s="280">
        <v>117.0</v>
      </c>
      <c r="G7" s="281">
        <v>73.0</v>
      </c>
      <c r="H7" s="291">
        <f t="shared" ref="H7:H11" si="13">G7/F7</f>
        <v>0.6239316239</v>
      </c>
      <c r="I7" s="283">
        <v>27.0</v>
      </c>
      <c r="J7" s="284">
        <v>26.0</v>
      </c>
      <c r="K7" s="285">
        <f t="shared" ref="K7:K11" si="14">J7/I7</f>
        <v>0.962962963</v>
      </c>
      <c r="M7" s="249" t="s">
        <v>37004</v>
      </c>
      <c r="N7" s="257">
        <v>46058.0</v>
      </c>
      <c r="O7" s="278">
        <v>81.0</v>
      </c>
      <c r="P7" s="279">
        <v>48.0</v>
      </c>
      <c r="Q7" s="280">
        <v>137.0</v>
      </c>
      <c r="R7" s="281">
        <v>88.0</v>
      </c>
      <c r="S7" s="291">
        <f t="shared" si="1"/>
        <v>0.6423357664</v>
      </c>
      <c r="T7" s="283">
        <v>28.0</v>
      </c>
      <c r="U7" s="284">
        <v>24.0</v>
      </c>
      <c r="V7" s="285">
        <f t="shared" si="2"/>
        <v>0.8571428571</v>
      </c>
      <c r="X7" s="249" t="s">
        <v>37004</v>
      </c>
      <c r="Y7" s="257">
        <v>46086.0</v>
      </c>
      <c r="Z7" s="278">
        <v>54.0</v>
      </c>
      <c r="AA7" s="279">
        <v>43.0</v>
      </c>
      <c r="AB7" s="280">
        <v>135.0</v>
      </c>
      <c r="AC7" s="281">
        <v>72.0</v>
      </c>
      <c r="AD7" s="291">
        <f t="shared" si="3"/>
        <v>0.5333333333</v>
      </c>
      <c r="AE7" s="283">
        <v>16.0</v>
      </c>
      <c r="AF7" s="284">
        <v>15.0</v>
      </c>
      <c r="AG7" s="285">
        <f t="shared" si="4"/>
        <v>0.9375</v>
      </c>
      <c r="AH7" s="266"/>
      <c r="AI7" s="266"/>
      <c r="AJ7" s="250">
        <v>46116.0</v>
      </c>
      <c r="AK7" s="272"/>
      <c r="AL7" s="273"/>
      <c r="AM7" s="272"/>
      <c r="AN7" s="274"/>
      <c r="AO7" s="275"/>
      <c r="AP7" s="276"/>
      <c r="AQ7" s="277"/>
      <c r="AR7" s="275"/>
      <c r="AS7" s="276"/>
      <c r="AT7" s="277"/>
      <c r="AU7" s="275"/>
      <c r="AW7" s="257">
        <v>46147.0</v>
      </c>
      <c r="AX7" s="278">
        <v>42.0</v>
      </c>
      <c r="AY7" s="279">
        <v>28.0</v>
      </c>
      <c r="AZ7" s="280">
        <v>99.0</v>
      </c>
      <c r="BA7" s="281">
        <v>75.0</v>
      </c>
      <c r="BB7" s="282">
        <f t="shared" si="10"/>
        <v>0.7575757576</v>
      </c>
      <c r="BC7" s="283">
        <v>37.0</v>
      </c>
      <c r="BD7" s="284">
        <v>33.0</v>
      </c>
      <c r="BE7" s="285">
        <f t="shared" si="11"/>
        <v>0.8918918919</v>
      </c>
      <c r="BF7" s="286">
        <v>6.0</v>
      </c>
      <c r="BG7" s="287">
        <v>6.0</v>
      </c>
      <c r="BH7" s="288">
        <f t="shared" si="12"/>
        <v>1</v>
      </c>
      <c r="BI7" s="266"/>
      <c r="BJ7" s="257">
        <v>46177.0</v>
      </c>
      <c r="BK7" s="278">
        <v>41.0</v>
      </c>
      <c r="BL7" s="279">
        <v>49.0</v>
      </c>
      <c r="BM7" s="280">
        <v>121.0</v>
      </c>
      <c r="BN7" s="281">
        <v>75.0</v>
      </c>
      <c r="BO7" s="282">
        <f t="shared" si="7"/>
        <v>0.6198347107</v>
      </c>
      <c r="BP7" s="283">
        <v>19.0</v>
      </c>
      <c r="BQ7" s="284">
        <v>14.0</v>
      </c>
      <c r="BR7" s="285">
        <f t="shared" si="8"/>
        <v>0.7368421053</v>
      </c>
      <c r="BS7" s="286">
        <v>6.0</v>
      </c>
      <c r="BT7" s="287">
        <v>6.0</v>
      </c>
      <c r="BU7" s="288">
        <f t="shared" si="9"/>
        <v>1</v>
      </c>
      <c r="BV7" s="266"/>
      <c r="BW7" s="266"/>
    </row>
    <row r="8" ht="22.5" customHeight="1">
      <c r="B8" s="249" t="s">
        <v>37006</v>
      </c>
      <c r="C8" s="289">
        <v>46028.0</v>
      </c>
      <c r="D8" s="278">
        <v>84.0</v>
      </c>
      <c r="E8" s="279">
        <f>6+24</f>
        <v>30</v>
      </c>
      <c r="F8" s="280">
        <v>128.0</v>
      </c>
      <c r="G8" s="281">
        <v>80.0</v>
      </c>
      <c r="H8" s="291">
        <f t="shared" si="13"/>
        <v>0.625</v>
      </c>
      <c r="I8" s="283">
        <v>24.0</v>
      </c>
      <c r="J8" s="284">
        <v>23.0</v>
      </c>
      <c r="K8" s="285">
        <f t="shared" si="14"/>
        <v>0.9583333333</v>
      </c>
      <c r="M8" s="249" t="s">
        <v>37007</v>
      </c>
      <c r="N8" s="257">
        <v>46059.0</v>
      </c>
      <c r="O8" s="278">
        <v>21.0</v>
      </c>
      <c r="P8" s="279">
        <v>50.0</v>
      </c>
      <c r="Q8" s="280">
        <v>135.0</v>
      </c>
      <c r="R8" s="281">
        <v>94.0</v>
      </c>
      <c r="S8" s="291">
        <f t="shared" si="1"/>
        <v>0.6962962963</v>
      </c>
      <c r="T8" s="283">
        <v>29.0</v>
      </c>
      <c r="U8" s="284">
        <v>25.0</v>
      </c>
      <c r="V8" s="285">
        <f t="shared" si="2"/>
        <v>0.8620689655</v>
      </c>
      <c r="X8" s="249" t="s">
        <v>37007</v>
      </c>
      <c r="Y8" s="257">
        <v>46087.0</v>
      </c>
      <c r="Z8" s="278">
        <v>52.0</v>
      </c>
      <c r="AA8" s="279">
        <v>58.0</v>
      </c>
      <c r="AB8" s="280">
        <v>133.0</v>
      </c>
      <c r="AC8" s="281">
        <v>73.0</v>
      </c>
      <c r="AD8" s="291">
        <f t="shared" si="3"/>
        <v>0.5488721805</v>
      </c>
      <c r="AE8" s="283">
        <v>20.0</v>
      </c>
      <c r="AF8" s="284">
        <v>20.0</v>
      </c>
      <c r="AG8" s="285">
        <f t="shared" si="4"/>
        <v>1</v>
      </c>
      <c r="AH8" s="266"/>
      <c r="AI8" s="267" t="s">
        <v>37005</v>
      </c>
      <c r="AJ8" s="257">
        <v>46118.0</v>
      </c>
      <c r="AK8" s="278">
        <v>78.0</v>
      </c>
      <c r="AL8" s="279">
        <v>77.0</v>
      </c>
      <c r="AM8" s="280">
        <v>92.0</v>
      </c>
      <c r="AN8" s="281">
        <v>56.0</v>
      </c>
      <c r="AO8" s="282">
        <f t="shared" ref="AO8:AO12" si="15">AN8/AM8</f>
        <v>0.6086956522</v>
      </c>
      <c r="AP8" s="283">
        <v>30.0</v>
      </c>
      <c r="AQ8" s="284">
        <v>25.0</v>
      </c>
      <c r="AR8" s="285">
        <f t="shared" ref="AR8:AR12" si="16">AQ8/AP8</f>
        <v>0.8333333333</v>
      </c>
      <c r="AS8" s="286"/>
      <c r="AT8" s="287"/>
      <c r="AU8" s="288"/>
      <c r="AW8" s="257">
        <v>46148.0</v>
      </c>
      <c r="AX8" s="278">
        <v>38.0</v>
      </c>
      <c r="AY8" s="279">
        <v>32.0</v>
      </c>
      <c r="AZ8" s="280">
        <v>101.0</v>
      </c>
      <c r="BA8" s="281">
        <v>72.0</v>
      </c>
      <c r="BB8" s="282">
        <f t="shared" si="10"/>
        <v>0.7128712871</v>
      </c>
      <c r="BC8" s="283">
        <v>37.0</v>
      </c>
      <c r="BD8" s="284">
        <v>22.0</v>
      </c>
      <c r="BE8" s="285">
        <f t="shared" si="11"/>
        <v>0.5945945946</v>
      </c>
      <c r="BF8" s="286">
        <v>2.0</v>
      </c>
      <c r="BG8" s="287">
        <v>2.0</v>
      </c>
      <c r="BH8" s="288">
        <f t="shared" si="12"/>
        <v>1</v>
      </c>
      <c r="BI8" s="266"/>
      <c r="BJ8" s="257">
        <v>46178.0</v>
      </c>
      <c r="BK8" s="278">
        <v>47.0</v>
      </c>
      <c r="BL8" s="279">
        <v>30.0</v>
      </c>
      <c r="BM8" s="280">
        <v>136.0</v>
      </c>
      <c r="BN8" s="281">
        <v>94.0</v>
      </c>
      <c r="BO8" s="282">
        <f t="shared" si="7"/>
        <v>0.6911764706</v>
      </c>
      <c r="BP8" s="283">
        <v>34.0</v>
      </c>
      <c r="BQ8" s="284">
        <v>27.0</v>
      </c>
      <c r="BR8" s="285">
        <f t="shared" si="8"/>
        <v>0.7941176471</v>
      </c>
      <c r="BS8" s="286">
        <v>8.0</v>
      </c>
      <c r="BT8" s="287">
        <v>8.0</v>
      </c>
      <c r="BU8" s="288">
        <f t="shared" si="9"/>
        <v>1</v>
      </c>
      <c r="BV8" s="266"/>
      <c r="BW8" s="266"/>
    </row>
    <row r="9" ht="22.5" customHeight="1">
      <c r="B9" s="249" t="s">
        <v>37006</v>
      </c>
      <c r="C9" s="289">
        <v>46029.0</v>
      </c>
      <c r="D9" s="278">
        <v>78.0</v>
      </c>
      <c r="E9" s="279">
        <f>40+6</f>
        <v>46</v>
      </c>
      <c r="F9" s="280">
        <v>133.0</v>
      </c>
      <c r="G9" s="281">
        <v>78.0</v>
      </c>
      <c r="H9" s="291">
        <f t="shared" si="13"/>
        <v>0.5864661654</v>
      </c>
      <c r="I9" s="283">
        <v>17.0</v>
      </c>
      <c r="J9" s="284">
        <v>14.0</v>
      </c>
      <c r="K9" s="285">
        <f t="shared" si="14"/>
        <v>0.8235294118</v>
      </c>
      <c r="M9" s="217"/>
      <c r="N9" s="250">
        <v>46060.0</v>
      </c>
      <c r="O9" s="272"/>
      <c r="P9" s="273"/>
      <c r="Q9" s="272"/>
      <c r="R9" s="274"/>
      <c r="S9" s="275"/>
      <c r="T9" s="276"/>
      <c r="U9" s="277"/>
      <c r="V9" s="275"/>
      <c r="X9" s="217"/>
      <c r="Y9" s="250">
        <v>46088.0</v>
      </c>
      <c r="Z9" s="272"/>
      <c r="AA9" s="273"/>
      <c r="AB9" s="272"/>
      <c r="AC9" s="274"/>
      <c r="AD9" s="275"/>
      <c r="AE9" s="276"/>
      <c r="AF9" s="277"/>
      <c r="AG9" s="275"/>
      <c r="AH9" s="266"/>
      <c r="AI9" s="267" t="s">
        <v>37006</v>
      </c>
      <c r="AJ9" s="257">
        <v>46119.0</v>
      </c>
      <c r="AK9" s="278">
        <v>94.0</v>
      </c>
      <c r="AL9" s="279">
        <v>83.0</v>
      </c>
      <c r="AM9" s="280">
        <v>93.0</v>
      </c>
      <c r="AN9" s="281">
        <v>60.0</v>
      </c>
      <c r="AO9" s="282">
        <f t="shared" si="15"/>
        <v>0.6451612903</v>
      </c>
      <c r="AP9" s="283">
        <v>30.0</v>
      </c>
      <c r="AQ9" s="284">
        <v>27.0</v>
      </c>
      <c r="AR9" s="285">
        <f t="shared" si="16"/>
        <v>0.9</v>
      </c>
      <c r="AS9" s="286"/>
      <c r="AT9" s="287"/>
      <c r="AU9" s="288"/>
      <c r="AW9" s="257">
        <v>46149.0</v>
      </c>
      <c r="AX9" s="278">
        <v>45.0</v>
      </c>
      <c r="AY9" s="279">
        <v>32.0</v>
      </c>
      <c r="AZ9" s="280">
        <v>92.0</v>
      </c>
      <c r="BA9" s="281">
        <v>54.0</v>
      </c>
      <c r="BB9" s="282">
        <f t="shared" si="10"/>
        <v>0.5869565217</v>
      </c>
      <c r="BC9" s="283">
        <v>38.0</v>
      </c>
      <c r="BD9" s="284">
        <v>23.0</v>
      </c>
      <c r="BE9" s="285">
        <f t="shared" si="11"/>
        <v>0.6052631579</v>
      </c>
      <c r="BF9" s="286">
        <v>4.0</v>
      </c>
      <c r="BG9" s="287">
        <v>4.0</v>
      </c>
      <c r="BH9" s="288">
        <f t="shared" si="12"/>
        <v>1</v>
      </c>
      <c r="BI9" s="266"/>
      <c r="BJ9" s="250">
        <v>46179.0</v>
      </c>
      <c r="BK9" s="272"/>
      <c r="BL9" s="273"/>
      <c r="BM9" s="272"/>
      <c r="BN9" s="274"/>
      <c r="BO9" s="275"/>
      <c r="BP9" s="276"/>
      <c r="BQ9" s="277"/>
      <c r="BR9" s="275"/>
      <c r="BS9" s="276"/>
      <c r="BT9" s="277"/>
      <c r="BU9" s="275"/>
      <c r="BV9" s="266"/>
      <c r="BW9" s="266"/>
    </row>
    <row r="10" ht="22.5" customHeight="1">
      <c r="B10" s="249" t="s">
        <v>37004</v>
      </c>
      <c r="C10" s="289">
        <v>46030.0</v>
      </c>
      <c r="D10" s="278">
        <v>86.0</v>
      </c>
      <c r="E10" s="290">
        <f>8+4+36+40</f>
        <v>88</v>
      </c>
      <c r="F10" s="280">
        <v>125.0</v>
      </c>
      <c r="G10" s="281">
        <v>78.0</v>
      </c>
      <c r="H10" s="291">
        <f t="shared" si="13"/>
        <v>0.624</v>
      </c>
      <c r="I10" s="283">
        <v>23.0</v>
      </c>
      <c r="J10" s="284">
        <v>19.0</v>
      </c>
      <c r="K10" s="285">
        <f t="shared" si="14"/>
        <v>0.8260869565</v>
      </c>
      <c r="M10" s="249" t="s">
        <v>37005</v>
      </c>
      <c r="N10" s="257">
        <v>46062.0</v>
      </c>
      <c r="O10" s="278">
        <v>132.0</v>
      </c>
      <c r="P10" s="279">
        <v>100.0</v>
      </c>
      <c r="Q10" s="280">
        <v>133.0</v>
      </c>
      <c r="R10" s="281">
        <v>86.0</v>
      </c>
      <c r="S10" s="291">
        <f t="shared" ref="S10:S14" si="17">R10/Q10</f>
        <v>0.6466165414</v>
      </c>
      <c r="T10" s="283">
        <v>30.0</v>
      </c>
      <c r="U10" s="284">
        <v>18.0</v>
      </c>
      <c r="V10" s="285">
        <f t="shared" ref="V10:V14" si="18">U10/T10</f>
        <v>0.6</v>
      </c>
      <c r="X10" s="249" t="s">
        <v>37005</v>
      </c>
      <c r="Y10" s="257">
        <v>46090.0</v>
      </c>
      <c r="Z10" s="278">
        <v>51.0</v>
      </c>
      <c r="AA10" s="279">
        <v>51.0</v>
      </c>
      <c r="AB10" s="280">
        <v>130.0</v>
      </c>
      <c r="AC10" s="281">
        <v>73.0</v>
      </c>
      <c r="AD10" s="291">
        <f t="shared" ref="AD10:AD14" si="19">AC10/AB10</f>
        <v>0.5615384615</v>
      </c>
      <c r="AE10" s="283">
        <v>16.0</v>
      </c>
      <c r="AF10" s="284">
        <v>15.0</v>
      </c>
      <c r="AG10" s="285">
        <f t="shared" ref="AG10:AG14" si="20">AF10/AE10</f>
        <v>0.9375</v>
      </c>
      <c r="AH10" s="266"/>
      <c r="AI10" s="267" t="s">
        <v>37006</v>
      </c>
      <c r="AJ10" s="257">
        <v>46120.0</v>
      </c>
      <c r="AK10" s="278">
        <v>73.0</v>
      </c>
      <c r="AL10" s="279">
        <v>81.0</v>
      </c>
      <c r="AM10" s="280">
        <v>90.0</v>
      </c>
      <c r="AN10" s="281">
        <v>43.0</v>
      </c>
      <c r="AO10" s="282">
        <f t="shared" si="15"/>
        <v>0.4777777778</v>
      </c>
      <c r="AP10" s="283">
        <v>30.0</v>
      </c>
      <c r="AQ10" s="284">
        <v>23.0</v>
      </c>
      <c r="AR10" s="285">
        <f t="shared" si="16"/>
        <v>0.7666666667</v>
      </c>
      <c r="AS10" s="286"/>
      <c r="AT10" s="287"/>
      <c r="AU10" s="288"/>
      <c r="AW10" s="257">
        <v>46150.0</v>
      </c>
      <c r="AX10" s="278">
        <v>36.0</v>
      </c>
      <c r="AY10" s="279">
        <v>34.0</v>
      </c>
      <c r="AZ10" s="280">
        <v>105.0</v>
      </c>
      <c r="BA10" s="281">
        <v>70.0</v>
      </c>
      <c r="BB10" s="282">
        <f t="shared" si="10"/>
        <v>0.6666666667</v>
      </c>
      <c r="BC10" s="283">
        <v>35.0</v>
      </c>
      <c r="BD10" s="284">
        <v>22.0</v>
      </c>
      <c r="BE10" s="285">
        <f t="shared" si="11"/>
        <v>0.6285714286</v>
      </c>
      <c r="BF10" s="286">
        <v>3.0</v>
      </c>
      <c r="BG10" s="287">
        <v>3.0</v>
      </c>
      <c r="BH10" s="288">
        <f t="shared" si="12"/>
        <v>1</v>
      </c>
      <c r="BI10" s="266"/>
      <c r="BJ10" s="257">
        <v>46181.0</v>
      </c>
      <c r="BK10" s="278">
        <v>55.0</v>
      </c>
      <c r="BL10" s="279">
        <v>61.0</v>
      </c>
      <c r="BM10" s="280">
        <v>126.0</v>
      </c>
      <c r="BN10" s="281">
        <v>80.0</v>
      </c>
      <c r="BO10" s="282">
        <f t="shared" ref="BO10:BO14" si="21">BN10/BM10</f>
        <v>0.6349206349</v>
      </c>
      <c r="BP10" s="283">
        <v>25.0</v>
      </c>
      <c r="BQ10" s="284">
        <v>19.0</v>
      </c>
      <c r="BR10" s="285">
        <f t="shared" ref="BR10:BR14" si="22">BQ10/BP10</f>
        <v>0.76</v>
      </c>
      <c r="BS10" s="286">
        <v>4.0</v>
      </c>
      <c r="BT10" s="287">
        <v>4.0</v>
      </c>
      <c r="BU10" s="288">
        <f t="shared" ref="BU10:BU11" si="23">BT10/BS10</f>
        <v>1</v>
      </c>
      <c r="BV10" s="266"/>
      <c r="BW10" s="266"/>
    </row>
    <row r="11" ht="22.5" customHeight="1">
      <c r="B11" s="249" t="s">
        <v>37007</v>
      </c>
      <c r="C11" s="289">
        <v>46031.0</v>
      </c>
      <c r="D11" s="278">
        <v>55.0</v>
      </c>
      <c r="E11" s="290">
        <f>71+25</f>
        <v>96</v>
      </c>
      <c r="F11" s="280">
        <v>129.0</v>
      </c>
      <c r="G11" s="281">
        <v>78.0</v>
      </c>
      <c r="H11" s="291">
        <f t="shared" si="13"/>
        <v>0.6046511628</v>
      </c>
      <c r="I11" s="283">
        <v>16.0</v>
      </c>
      <c r="J11" s="284">
        <v>14.0</v>
      </c>
      <c r="K11" s="285">
        <f t="shared" si="14"/>
        <v>0.875</v>
      </c>
      <c r="M11" s="249" t="s">
        <v>37006</v>
      </c>
      <c r="N11" s="257">
        <v>46063.0</v>
      </c>
      <c r="O11" s="278">
        <v>86.0</v>
      </c>
      <c r="P11" s="279">
        <v>118.0</v>
      </c>
      <c r="Q11" s="280">
        <v>131.0</v>
      </c>
      <c r="R11" s="281">
        <v>84.0</v>
      </c>
      <c r="S11" s="291">
        <f t="shared" si="17"/>
        <v>0.641221374</v>
      </c>
      <c r="T11" s="283">
        <v>25.0</v>
      </c>
      <c r="U11" s="284">
        <v>26.0</v>
      </c>
      <c r="V11" s="285">
        <f t="shared" si="18"/>
        <v>1.04</v>
      </c>
      <c r="X11" s="249" t="s">
        <v>37006</v>
      </c>
      <c r="Y11" s="257">
        <v>46091.0</v>
      </c>
      <c r="Z11" s="278">
        <v>50.0</v>
      </c>
      <c r="AA11" s="279">
        <v>47.0</v>
      </c>
      <c r="AB11" s="280">
        <v>134.0</v>
      </c>
      <c r="AC11" s="281">
        <v>82.0</v>
      </c>
      <c r="AD11" s="291">
        <f t="shared" si="19"/>
        <v>0.6119402985</v>
      </c>
      <c r="AE11" s="283">
        <v>18.0</v>
      </c>
      <c r="AF11" s="284">
        <v>14.0</v>
      </c>
      <c r="AG11" s="285">
        <f t="shared" si="20"/>
        <v>0.7777777778</v>
      </c>
      <c r="AH11" s="266"/>
      <c r="AI11" s="267" t="s">
        <v>37004</v>
      </c>
      <c r="AJ11" s="257">
        <v>46121.0</v>
      </c>
      <c r="AK11" s="278">
        <v>57.0</v>
      </c>
      <c r="AL11" s="279">
        <v>70.0</v>
      </c>
      <c r="AM11" s="280">
        <v>96.0</v>
      </c>
      <c r="AN11" s="281">
        <v>57.0</v>
      </c>
      <c r="AO11" s="282">
        <f t="shared" si="15"/>
        <v>0.59375</v>
      </c>
      <c r="AP11" s="283">
        <v>30.0</v>
      </c>
      <c r="AQ11" s="284">
        <v>18.0</v>
      </c>
      <c r="AR11" s="285">
        <f t="shared" si="16"/>
        <v>0.6</v>
      </c>
      <c r="AS11" s="286"/>
      <c r="AT11" s="287"/>
      <c r="AU11" s="288"/>
      <c r="AW11" s="250">
        <v>46151.0</v>
      </c>
      <c r="AX11" s="272"/>
      <c r="AY11" s="273"/>
      <c r="AZ11" s="272"/>
      <c r="BA11" s="274"/>
      <c r="BB11" s="275"/>
      <c r="BC11" s="276"/>
      <c r="BD11" s="277"/>
      <c r="BE11" s="275"/>
      <c r="BF11" s="276"/>
      <c r="BG11" s="277"/>
      <c r="BH11" s="275"/>
      <c r="BI11" s="266"/>
      <c r="BJ11" s="257">
        <v>46182.0</v>
      </c>
      <c r="BK11" s="278">
        <v>64.0</v>
      </c>
      <c r="BL11" s="279">
        <v>63.0</v>
      </c>
      <c r="BM11" s="280">
        <v>101.0</v>
      </c>
      <c r="BN11" s="281">
        <v>65.0</v>
      </c>
      <c r="BO11" s="282">
        <f t="shared" si="21"/>
        <v>0.6435643564</v>
      </c>
      <c r="BP11" s="283">
        <v>12.0</v>
      </c>
      <c r="BQ11" s="284">
        <v>11.0</v>
      </c>
      <c r="BR11" s="285">
        <f t="shared" si="22"/>
        <v>0.9166666667</v>
      </c>
      <c r="BS11" s="286">
        <v>9.0</v>
      </c>
      <c r="BT11" s="287">
        <v>9.0</v>
      </c>
      <c r="BU11" s="288">
        <f t="shared" si="23"/>
        <v>1</v>
      </c>
      <c r="BV11" s="266"/>
      <c r="BW11" s="266"/>
    </row>
    <row r="12" ht="22.5" customHeight="1">
      <c r="B12" s="217"/>
      <c r="C12" s="292">
        <v>46032.0</v>
      </c>
      <c r="D12" s="293"/>
      <c r="E12" s="297"/>
      <c r="F12" s="293"/>
      <c r="G12" s="294"/>
      <c r="H12" s="275"/>
      <c r="I12" s="295"/>
      <c r="J12" s="296"/>
      <c r="K12" s="275"/>
      <c r="M12" s="249" t="s">
        <v>37006</v>
      </c>
      <c r="N12" s="257">
        <v>46064.0</v>
      </c>
      <c r="O12" s="278">
        <v>55.0</v>
      </c>
      <c r="P12" s="279">
        <v>30.0</v>
      </c>
      <c r="Q12" s="280">
        <v>134.0</v>
      </c>
      <c r="R12" s="281">
        <v>69.0</v>
      </c>
      <c r="S12" s="291">
        <f t="shared" si="17"/>
        <v>0.5149253731</v>
      </c>
      <c r="T12" s="283">
        <v>23.0</v>
      </c>
      <c r="U12" s="284">
        <v>23.0</v>
      </c>
      <c r="V12" s="285">
        <f t="shared" si="18"/>
        <v>1</v>
      </c>
      <c r="X12" s="249" t="s">
        <v>37006</v>
      </c>
      <c r="Y12" s="257">
        <v>46092.0</v>
      </c>
      <c r="Z12" s="278">
        <v>68.0</v>
      </c>
      <c r="AA12" s="279">
        <v>58.0</v>
      </c>
      <c r="AB12" s="280">
        <v>124.0</v>
      </c>
      <c r="AC12" s="281">
        <v>66.0</v>
      </c>
      <c r="AD12" s="291">
        <f t="shared" si="19"/>
        <v>0.5322580645</v>
      </c>
      <c r="AE12" s="283">
        <v>19.0</v>
      </c>
      <c r="AF12" s="284">
        <v>19.0</v>
      </c>
      <c r="AG12" s="285">
        <f t="shared" si="20"/>
        <v>1</v>
      </c>
      <c r="AH12" s="266"/>
      <c r="AI12" s="267" t="s">
        <v>37007</v>
      </c>
      <c r="AJ12" s="257">
        <v>46122.0</v>
      </c>
      <c r="AK12" s="278">
        <v>58.0</v>
      </c>
      <c r="AL12" s="279">
        <v>35.0</v>
      </c>
      <c r="AM12" s="280">
        <v>103.0</v>
      </c>
      <c r="AN12" s="281">
        <v>58.0</v>
      </c>
      <c r="AO12" s="282">
        <f t="shared" si="15"/>
        <v>0.5631067961</v>
      </c>
      <c r="AP12" s="283">
        <v>30.0</v>
      </c>
      <c r="AQ12" s="284">
        <v>20.0</v>
      </c>
      <c r="AR12" s="285">
        <f t="shared" si="16"/>
        <v>0.6666666667</v>
      </c>
      <c r="AS12" s="286"/>
      <c r="AT12" s="287"/>
      <c r="AU12" s="288"/>
      <c r="AW12" s="257">
        <v>46153.0</v>
      </c>
      <c r="AX12" s="278">
        <v>80.0</v>
      </c>
      <c r="AY12" s="279">
        <v>79.0</v>
      </c>
      <c r="AZ12" s="280">
        <v>101.0</v>
      </c>
      <c r="BA12" s="281">
        <v>66.0</v>
      </c>
      <c r="BB12" s="282">
        <f t="shared" ref="BB12:BB16" si="24">BA12/AZ12</f>
        <v>0.6534653465</v>
      </c>
      <c r="BC12" s="283">
        <v>43.0</v>
      </c>
      <c r="BD12" s="284">
        <v>31.0</v>
      </c>
      <c r="BE12" s="285">
        <f t="shared" ref="BE12:BE16" si="25">BD12/BC12</f>
        <v>0.7209302326</v>
      </c>
      <c r="BF12" s="286"/>
      <c r="BG12" s="287"/>
      <c r="BH12" s="288"/>
      <c r="BI12" s="266"/>
      <c r="BJ12" s="257">
        <v>46183.0</v>
      </c>
      <c r="BK12" s="278">
        <v>39.0</v>
      </c>
      <c r="BL12" s="279">
        <v>38.0</v>
      </c>
      <c r="BM12" s="280">
        <v>102.0</v>
      </c>
      <c r="BN12" s="281">
        <v>45.0</v>
      </c>
      <c r="BO12" s="282">
        <f t="shared" si="21"/>
        <v>0.4411764706</v>
      </c>
      <c r="BP12" s="283">
        <v>24.0</v>
      </c>
      <c r="BQ12" s="284">
        <v>14.0</v>
      </c>
      <c r="BR12" s="285">
        <f t="shared" si="22"/>
        <v>0.5833333333</v>
      </c>
      <c r="BS12" s="286">
        <v>0.0</v>
      </c>
      <c r="BT12" s="287">
        <v>0.0</v>
      </c>
      <c r="BU12" s="288"/>
      <c r="BV12" s="266"/>
      <c r="BW12" s="266"/>
    </row>
    <row r="13" ht="22.5" customHeight="1">
      <c r="B13" s="249" t="s">
        <v>37005</v>
      </c>
      <c r="C13" s="289">
        <v>46034.0</v>
      </c>
      <c r="D13" s="278">
        <v>33.0</v>
      </c>
      <c r="E13" s="290">
        <f>70</f>
        <v>70</v>
      </c>
      <c r="F13" s="280">
        <v>164.0</v>
      </c>
      <c r="G13" s="281">
        <v>100.0</v>
      </c>
      <c r="H13" s="291">
        <f t="shared" ref="H13:H17" si="26">G13/F13</f>
        <v>0.6097560976</v>
      </c>
      <c r="I13" s="283">
        <v>23.0</v>
      </c>
      <c r="J13" s="284">
        <v>21.0</v>
      </c>
      <c r="K13" s="285">
        <f t="shared" ref="K13:K17" si="27">J13/I13</f>
        <v>0.9130434783</v>
      </c>
      <c r="M13" s="249" t="s">
        <v>37004</v>
      </c>
      <c r="N13" s="257">
        <v>46065.0</v>
      </c>
      <c r="O13" s="278">
        <v>69.0</v>
      </c>
      <c r="P13" s="279">
        <v>92.0</v>
      </c>
      <c r="Q13" s="280">
        <v>133.0</v>
      </c>
      <c r="R13" s="281">
        <v>96.0</v>
      </c>
      <c r="S13" s="291">
        <f t="shared" si="17"/>
        <v>0.7218045113</v>
      </c>
      <c r="T13" s="283">
        <v>27.0</v>
      </c>
      <c r="U13" s="284">
        <v>24.0</v>
      </c>
      <c r="V13" s="285">
        <f t="shared" si="18"/>
        <v>0.8888888889</v>
      </c>
      <c r="X13" s="249" t="s">
        <v>37004</v>
      </c>
      <c r="Y13" s="257">
        <v>46093.0</v>
      </c>
      <c r="Z13" s="278">
        <v>47.0</v>
      </c>
      <c r="AA13" s="279">
        <v>45.0</v>
      </c>
      <c r="AB13" s="280">
        <v>138.0</v>
      </c>
      <c r="AC13" s="281">
        <v>73.0</v>
      </c>
      <c r="AD13" s="291">
        <f t="shared" si="19"/>
        <v>0.5289855072</v>
      </c>
      <c r="AE13" s="283">
        <v>13.0</v>
      </c>
      <c r="AF13" s="284">
        <v>11.0</v>
      </c>
      <c r="AG13" s="285">
        <f t="shared" si="20"/>
        <v>0.8461538462</v>
      </c>
      <c r="AH13" s="266"/>
      <c r="AI13" s="266"/>
      <c r="AJ13" s="250">
        <v>46123.0</v>
      </c>
      <c r="AK13" s="272"/>
      <c r="AL13" s="273"/>
      <c r="AM13" s="272"/>
      <c r="AN13" s="274"/>
      <c r="AO13" s="275"/>
      <c r="AP13" s="276"/>
      <c r="AQ13" s="277"/>
      <c r="AR13" s="275"/>
      <c r="AS13" s="276"/>
      <c r="AT13" s="277"/>
      <c r="AU13" s="275"/>
      <c r="AW13" s="257">
        <v>46154.0</v>
      </c>
      <c r="AX13" s="278">
        <v>61.0</v>
      </c>
      <c r="AY13" s="279">
        <v>61.0</v>
      </c>
      <c r="AZ13" s="280">
        <v>98.0</v>
      </c>
      <c r="BA13" s="281">
        <v>67.0</v>
      </c>
      <c r="BB13" s="282">
        <f t="shared" si="24"/>
        <v>0.6836734694</v>
      </c>
      <c r="BC13" s="283">
        <v>40.0</v>
      </c>
      <c r="BD13" s="284">
        <v>27.0</v>
      </c>
      <c r="BE13" s="285">
        <f t="shared" si="25"/>
        <v>0.675</v>
      </c>
      <c r="BF13" s="286">
        <v>8.0</v>
      </c>
      <c r="BG13" s="287">
        <v>8.0</v>
      </c>
      <c r="BH13" s="288">
        <f t="shared" ref="BH13:BH16" si="28">BG13/BF13</f>
        <v>1</v>
      </c>
      <c r="BI13" s="266"/>
      <c r="BJ13" s="257">
        <v>46184.0</v>
      </c>
      <c r="BK13" s="278">
        <v>37.0</v>
      </c>
      <c r="BL13" s="279">
        <v>36.0</v>
      </c>
      <c r="BM13" s="280">
        <v>116.0</v>
      </c>
      <c r="BN13" s="281">
        <v>70.0</v>
      </c>
      <c r="BO13" s="282">
        <f t="shared" si="21"/>
        <v>0.6034482759</v>
      </c>
      <c r="BP13" s="283">
        <v>10.0</v>
      </c>
      <c r="BQ13" s="284">
        <v>9.0</v>
      </c>
      <c r="BR13" s="285">
        <f t="shared" si="22"/>
        <v>0.9</v>
      </c>
      <c r="BS13" s="286">
        <v>3.0</v>
      </c>
      <c r="BT13" s="287">
        <v>2.0</v>
      </c>
      <c r="BU13" s="288">
        <f t="shared" ref="BU13:BU14" si="29">BT13/BS13</f>
        <v>0.6666666667</v>
      </c>
      <c r="BV13" s="266"/>
      <c r="BW13" s="266"/>
    </row>
    <row r="14" ht="22.5" customHeight="1">
      <c r="B14" s="249" t="s">
        <v>37006</v>
      </c>
      <c r="C14" s="289">
        <v>46035.0</v>
      </c>
      <c r="D14" s="278">
        <v>65.0</v>
      </c>
      <c r="E14" s="279">
        <v>35.0</v>
      </c>
      <c r="F14" s="280">
        <v>150.0</v>
      </c>
      <c r="G14" s="281">
        <v>108.0</v>
      </c>
      <c r="H14" s="291">
        <f t="shared" si="26"/>
        <v>0.72</v>
      </c>
      <c r="I14" s="283">
        <v>22.0</v>
      </c>
      <c r="J14" s="284">
        <v>24.0</v>
      </c>
      <c r="K14" s="285">
        <f t="shared" si="27"/>
        <v>1.090909091</v>
      </c>
      <c r="M14" s="249" t="s">
        <v>37007</v>
      </c>
      <c r="N14" s="257">
        <v>46066.0</v>
      </c>
      <c r="O14" s="278">
        <v>70.0</v>
      </c>
      <c r="P14" s="279">
        <v>62.0</v>
      </c>
      <c r="Q14" s="280">
        <v>129.0</v>
      </c>
      <c r="R14" s="281">
        <v>82.0</v>
      </c>
      <c r="S14" s="291">
        <f t="shared" si="17"/>
        <v>0.6356589147</v>
      </c>
      <c r="T14" s="283">
        <v>16.0</v>
      </c>
      <c r="U14" s="284">
        <v>16.0</v>
      </c>
      <c r="V14" s="285">
        <f t="shared" si="18"/>
        <v>1</v>
      </c>
      <c r="X14" s="249" t="s">
        <v>37007</v>
      </c>
      <c r="Y14" s="257">
        <v>46094.0</v>
      </c>
      <c r="Z14" s="278">
        <v>60.0</v>
      </c>
      <c r="AA14" s="279">
        <v>59.0</v>
      </c>
      <c r="AB14" s="280">
        <v>129.0</v>
      </c>
      <c r="AC14" s="281">
        <v>79.0</v>
      </c>
      <c r="AD14" s="291">
        <f t="shared" si="19"/>
        <v>0.6124031008</v>
      </c>
      <c r="AE14" s="283">
        <v>19.0</v>
      </c>
      <c r="AF14" s="284">
        <v>17.0</v>
      </c>
      <c r="AG14" s="285">
        <f t="shared" si="20"/>
        <v>0.8947368421</v>
      </c>
      <c r="AH14" s="266"/>
      <c r="AI14" s="267" t="s">
        <v>37005</v>
      </c>
      <c r="AJ14" s="257">
        <v>46125.0</v>
      </c>
      <c r="AK14" s="278">
        <v>39.0</v>
      </c>
      <c r="AL14" s="279">
        <v>58.0</v>
      </c>
      <c r="AM14" s="280">
        <v>99.0</v>
      </c>
      <c r="AN14" s="281">
        <v>63.0</v>
      </c>
      <c r="AO14" s="282">
        <f t="shared" ref="AO14:AO18" si="30">AN14/AM14</f>
        <v>0.6363636364</v>
      </c>
      <c r="AP14" s="283">
        <v>37.0</v>
      </c>
      <c r="AQ14" s="284">
        <v>30.0</v>
      </c>
      <c r="AR14" s="285">
        <f t="shared" ref="AR14:AR18" si="31">AQ14/AP14</f>
        <v>0.8108108108</v>
      </c>
      <c r="AS14" s="286"/>
      <c r="AT14" s="287"/>
      <c r="AU14" s="288"/>
      <c r="AW14" s="257">
        <v>46155.0</v>
      </c>
      <c r="AX14" s="278">
        <v>73.0</v>
      </c>
      <c r="AY14" s="279">
        <v>70.0</v>
      </c>
      <c r="AZ14" s="280">
        <v>95.0</v>
      </c>
      <c r="BA14" s="281">
        <v>64.0</v>
      </c>
      <c r="BB14" s="282">
        <f t="shared" si="24"/>
        <v>0.6736842105</v>
      </c>
      <c r="BC14" s="283">
        <v>42.0</v>
      </c>
      <c r="BD14" s="284">
        <v>29.0</v>
      </c>
      <c r="BE14" s="285">
        <f t="shared" si="25"/>
        <v>0.6904761905</v>
      </c>
      <c r="BF14" s="286">
        <v>4.0</v>
      </c>
      <c r="BG14" s="287">
        <v>4.0</v>
      </c>
      <c r="BH14" s="288">
        <f t="shared" si="28"/>
        <v>1</v>
      </c>
      <c r="BI14" s="266"/>
      <c r="BJ14" s="257">
        <v>46185.0</v>
      </c>
      <c r="BK14" s="278">
        <v>34.0</v>
      </c>
      <c r="BL14" s="279">
        <v>50.0</v>
      </c>
      <c r="BM14" s="280">
        <v>138.0</v>
      </c>
      <c r="BN14" s="281">
        <v>82.0</v>
      </c>
      <c r="BO14" s="282">
        <f t="shared" si="21"/>
        <v>0.5942028986</v>
      </c>
      <c r="BP14" s="283">
        <v>24.0</v>
      </c>
      <c r="BQ14" s="284">
        <v>17.0</v>
      </c>
      <c r="BR14" s="285">
        <f t="shared" si="22"/>
        <v>0.7083333333</v>
      </c>
      <c r="BS14" s="286">
        <v>8.0</v>
      </c>
      <c r="BT14" s="287">
        <v>8.0</v>
      </c>
      <c r="BU14" s="288">
        <f t="shared" si="29"/>
        <v>1</v>
      </c>
      <c r="BV14" s="266"/>
      <c r="BW14" s="266"/>
    </row>
    <row r="15" ht="22.5" customHeight="1">
      <c r="B15" s="249" t="s">
        <v>37006</v>
      </c>
      <c r="C15" s="289">
        <v>46036.0</v>
      </c>
      <c r="D15" s="278">
        <v>63.0</v>
      </c>
      <c r="E15" s="279">
        <v>71.0</v>
      </c>
      <c r="F15" s="280">
        <v>131.0</v>
      </c>
      <c r="G15" s="281">
        <v>81.0</v>
      </c>
      <c r="H15" s="291">
        <f t="shared" si="26"/>
        <v>0.6183206107</v>
      </c>
      <c r="I15" s="283">
        <v>20.0</v>
      </c>
      <c r="J15" s="284">
        <v>13.0</v>
      </c>
      <c r="K15" s="285">
        <f t="shared" si="27"/>
        <v>0.65</v>
      </c>
      <c r="M15" s="217"/>
      <c r="N15" s="250">
        <v>46067.0</v>
      </c>
      <c r="O15" s="272"/>
      <c r="P15" s="273"/>
      <c r="Q15" s="272"/>
      <c r="R15" s="274"/>
      <c r="S15" s="275"/>
      <c r="T15" s="276"/>
      <c r="U15" s="277"/>
      <c r="V15" s="275"/>
      <c r="X15" s="217"/>
      <c r="Y15" s="250">
        <v>46095.0</v>
      </c>
      <c r="Z15" s="272"/>
      <c r="AA15" s="273"/>
      <c r="AB15" s="272"/>
      <c r="AC15" s="274"/>
      <c r="AD15" s="275"/>
      <c r="AE15" s="276"/>
      <c r="AF15" s="277"/>
      <c r="AG15" s="275"/>
      <c r="AH15" s="266"/>
      <c r="AI15" s="267" t="s">
        <v>37006</v>
      </c>
      <c r="AJ15" s="257">
        <v>46126.0</v>
      </c>
      <c r="AK15" s="278">
        <v>55.0</v>
      </c>
      <c r="AL15" s="279">
        <v>53.0</v>
      </c>
      <c r="AM15" s="280">
        <v>102.0</v>
      </c>
      <c r="AN15" s="281">
        <v>57.0</v>
      </c>
      <c r="AO15" s="282">
        <f t="shared" si="30"/>
        <v>0.5588235294</v>
      </c>
      <c r="AP15" s="283">
        <v>37.0</v>
      </c>
      <c r="AQ15" s="284">
        <v>32.0</v>
      </c>
      <c r="AR15" s="285">
        <f t="shared" si="31"/>
        <v>0.8648648649</v>
      </c>
      <c r="AS15" s="286">
        <v>3.0</v>
      </c>
      <c r="AT15" s="287">
        <v>1.0</v>
      </c>
      <c r="AU15" s="288">
        <f t="shared" ref="AU15:AU18" si="32">AT15/AS15</f>
        <v>0.3333333333</v>
      </c>
      <c r="AW15" s="257">
        <v>46156.0</v>
      </c>
      <c r="AX15" s="278">
        <v>91.0</v>
      </c>
      <c r="AY15" s="279">
        <v>92.0</v>
      </c>
      <c r="AZ15" s="280">
        <v>95.0</v>
      </c>
      <c r="BA15" s="281">
        <v>65.0</v>
      </c>
      <c r="BB15" s="282">
        <f t="shared" si="24"/>
        <v>0.6842105263</v>
      </c>
      <c r="BC15" s="283">
        <v>33.0</v>
      </c>
      <c r="BD15" s="284">
        <v>24.0</v>
      </c>
      <c r="BE15" s="285">
        <f t="shared" si="25"/>
        <v>0.7272727273</v>
      </c>
      <c r="BF15" s="286">
        <v>9.0</v>
      </c>
      <c r="BG15" s="287">
        <v>6.0</v>
      </c>
      <c r="BH15" s="288">
        <f t="shared" si="28"/>
        <v>0.6666666667</v>
      </c>
      <c r="BI15" s="266"/>
      <c r="BJ15" s="250">
        <v>46186.0</v>
      </c>
      <c r="BK15" s="272"/>
      <c r="BL15" s="273"/>
      <c r="BM15" s="272"/>
      <c r="BN15" s="274"/>
      <c r="BO15" s="275"/>
      <c r="BP15" s="276"/>
      <c r="BQ15" s="277"/>
      <c r="BR15" s="275"/>
      <c r="BS15" s="276"/>
      <c r="BT15" s="277"/>
      <c r="BU15" s="275"/>
      <c r="BV15" s="266"/>
      <c r="BW15" s="266"/>
    </row>
    <row r="16" ht="22.5" customHeight="1">
      <c r="B16" s="249" t="s">
        <v>37004</v>
      </c>
      <c r="C16" s="289">
        <v>46037.0</v>
      </c>
      <c r="D16" s="278">
        <v>90.0</v>
      </c>
      <c r="E16" s="279">
        <v>98.0</v>
      </c>
      <c r="F16" s="280">
        <v>123.0</v>
      </c>
      <c r="G16" s="281">
        <v>79.0</v>
      </c>
      <c r="H16" s="291">
        <f t="shared" si="26"/>
        <v>0.6422764228</v>
      </c>
      <c r="I16" s="283">
        <v>19.0</v>
      </c>
      <c r="J16" s="284">
        <v>15.0</v>
      </c>
      <c r="K16" s="285">
        <f t="shared" si="27"/>
        <v>0.7894736842</v>
      </c>
      <c r="M16" s="249" t="s">
        <v>37005</v>
      </c>
      <c r="N16" s="257">
        <v>46069.0</v>
      </c>
      <c r="O16" s="278">
        <v>70.0</v>
      </c>
      <c r="P16" s="279">
        <v>65.0</v>
      </c>
      <c r="Q16" s="280">
        <v>138.0</v>
      </c>
      <c r="R16" s="281">
        <v>90.0</v>
      </c>
      <c r="S16" s="291">
        <f t="shared" ref="S16:S20" si="33">R16/Q16</f>
        <v>0.652173913</v>
      </c>
      <c r="T16" s="283">
        <v>23.0</v>
      </c>
      <c r="U16" s="284">
        <v>21.0</v>
      </c>
      <c r="V16" s="285">
        <f t="shared" ref="V16:V20" si="34">U16/T16</f>
        <v>0.9130434783</v>
      </c>
      <c r="X16" s="249" t="s">
        <v>37005</v>
      </c>
      <c r="Y16" s="257">
        <v>46097.0</v>
      </c>
      <c r="Z16" s="278">
        <v>55.0</v>
      </c>
      <c r="AA16" s="279">
        <v>52.0</v>
      </c>
      <c r="AB16" s="280">
        <v>131.0</v>
      </c>
      <c r="AC16" s="281">
        <v>74.0</v>
      </c>
      <c r="AD16" s="291">
        <f t="shared" ref="AD16:AD20" si="35">AC16/AB16</f>
        <v>0.5648854962</v>
      </c>
      <c r="AE16" s="283">
        <v>21.0</v>
      </c>
      <c r="AF16" s="284">
        <v>22.0</v>
      </c>
      <c r="AG16" s="285">
        <f t="shared" ref="AG16:AG20" si="36">AF16/AE16</f>
        <v>1.047619048</v>
      </c>
      <c r="AH16" s="266"/>
      <c r="AI16" s="267" t="s">
        <v>37006</v>
      </c>
      <c r="AJ16" s="257">
        <v>46127.0</v>
      </c>
      <c r="AK16" s="278">
        <v>43.0</v>
      </c>
      <c r="AL16" s="279">
        <v>44.0</v>
      </c>
      <c r="AM16" s="280">
        <v>111.0</v>
      </c>
      <c r="AN16" s="281">
        <v>58.0</v>
      </c>
      <c r="AO16" s="282">
        <f t="shared" si="30"/>
        <v>0.5225225225</v>
      </c>
      <c r="AP16" s="283">
        <v>38.0</v>
      </c>
      <c r="AQ16" s="284">
        <v>24.0</v>
      </c>
      <c r="AR16" s="285">
        <f t="shared" si="31"/>
        <v>0.6315789474</v>
      </c>
      <c r="AS16" s="286">
        <v>3.0</v>
      </c>
      <c r="AT16" s="287">
        <v>4.0</v>
      </c>
      <c r="AU16" s="288">
        <f t="shared" si="32"/>
        <v>1.333333333</v>
      </c>
      <c r="AW16" s="257">
        <v>46157.0</v>
      </c>
      <c r="AX16" s="278">
        <v>79.0</v>
      </c>
      <c r="AY16" s="279">
        <v>60.0</v>
      </c>
      <c r="AZ16" s="280">
        <v>98.0</v>
      </c>
      <c r="BA16" s="281">
        <v>62.0</v>
      </c>
      <c r="BB16" s="282">
        <f t="shared" si="24"/>
        <v>0.6326530612</v>
      </c>
      <c r="BC16" s="283">
        <v>39.0</v>
      </c>
      <c r="BD16" s="284">
        <v>28.0</v>
      </c>
      <c r="BE16" s="285">
        <f t="shared" si="25"/>
        <v>0.7179487179</v>
      </c>
      <c r="BF16" s="286">
        <v>4.0</v>
      </c>
      <c r="BG16" s="287">
        <v>4.0</v>
      </c>
      <c r="BH16" s="288">
        <f t="shared" si="28"/>
        <v>1</v>
      </c>
      <c r="BI16" s="266"/>
      <c r="BJ16" s="257">
        <v>46188.0</v>
      </c>
      <c r="BK16" s="278">
        <v>40.0</v>
      </c>
      <c r="BL16" s="279">
        <v>38.0</v>
      </c>
      <c r="BM16" s="280">
        <v>126.0</v>
      </c>
      <c r="BN16" s="281">
        <v>72.0</v>
      </c>
      <c r="BO16" s="282">
        <f t="shared" ref="BO16:BO20" si="37">BN16/BM16</f>
        <v>0.5714285714</v>
      </c>
      <c r="BP16" s="283">
        <v>11.0</v>
      </c>
      <c r="BQ16" s="284">
        <v>7.0</v>
      </c>
      <c r="BR16" s="285">
        <f t="shared" ref="BR16:BR20" si="38">BQ16/BP16</f>
        <v>0.6363636364</v>
      </c>
      <c r="BS16" s="286">
        <v>7.0</v>
      </c>
      <c r="BT16" s="287">
        <v>7.0</v>
      </c>
      <c r="BU16" s="288">
        <f t="shared" ref="BU16:BU19" si="39">BT16/BS16</f>
        <v>1</v>
      </c>
      <c r="BV16" s="266"/>
      <c r="BW16" s="266"/>
    </row>
    <row r="17" ht="22.5" customHeight="1">
      <c r="B17" s="249" t="s">
        <v>37007</v>
      </c>
      <c r="C17" s="289">
        <v>46038.0</v>
      </c>
      <c r="D17" s="278">
        <v>43.0</v>
      </c>
      <c r="E17" s="279">
        <v>65.0</v>
      </c>
      <c r="F17" s="280">
        <v>122.0</v>
      </c>
      <c r="G17" s="281">
        <v>78.0</v>
      </c>
      <c r="H17" s="291">
        <f t="shared" si="26"/>
        <v>0.6393442623</v>
      </c>
      <c r="I17" s="283">
        <v>26.0</v>
      </c>
      <c r="J17" s="284">
        <v>26.0</v>
      </c>
      <c r="K17" s="285">
        <f t="shared" si="27"/>
        <v>1</v>
      </c>
      <c r="M17" s="249" t="s">
        <v>37006</v>
      </c>
      <c r="N17" s="257">
        <v>46070.0</v>
      </c>
      <c r="O17" s="278">
        <v>79.0</v>
      </c>
      <c r="P17" s="279">
        <v>77.0</v>
      </c>
      <c r="Q17" s="280">
        <v>140.0</v>
      </c>
      <c r="R17" s="281">
        <v>90.0</v>
      </c>
      <c r="S17" s="291">
        <f t="shared" si="33"/>
        <v>0.6428571429</v>
      </c>
      <c r="T17" s="283">
        <v>24.0</v>
      </c>
      <c r="U17" s="284">
        <v>22.0</v>
      </c>
      <c r="V17" s="285">
        <f t="shared" si="34"/>
        <v>0.9166666667</v>
      </c>
      <c r="X17" s="249" t="s">
        <v>37006</v>
      </c>
      <c r="Y17" s="257">
        <v>46098.0</v>
      </c>
      <c r="Z17" s="278">
        <v>76.0</v>
      </c>
      <c r="AA17" s="279">
        <v>61.0</v>
      </c>
      <c r="AB17" s="280">
        <v>124.0</v>
      </c>
      <c r="AC17" s="281">
        <v>83.0</v>
      </c>
      <c r="AD17" s="291">
        <f t="shared" si="35"/>
        <v>0.6693548387</v>
      </c>
      <c r="AE17" s="283">
        <v>18.0</v>
      </c>
      <c r="AF17" s="284">
        <v>17.0</v>
      </c>
      <c r="AG17" s="285">
        <f t="shared" si="36"/>
        <v>0.9444444444</v>
      </c>
      <c r="AH17" s="266"/>
      <c r="AI17" s="267" t="s">
        <v>37004</v>
      </c>
      <c r="AJ17" s="257">
        <v>46128.0</v>
      </c>
      <c r="AK17" s="278">
        <v>44.0</v>
      </c>
      <c r="AL17" s="279">
        <v>44.0</v>
      </c>
      <c r="AM17" s="280">
        <v>108.0</v>
      </c>
      <c r="AN17" s="281">
        <v>72.0</v>
      </c>
      <c r="AO17" s="282">
        <f t="shared" si="30"/>
        <v>0.6666666667</v>
      </c>
      <c r="AP17" s="283">
        <v>37.0</v>
      </c>
      <c r="AQ17" s="284">
        <v>28.0</v>
      </c>
      <c r="AR17" s="285">
        <f t="shared" si="31"/>
        <v>0.7567567568</v>
      </c>
      <c r="AS17" s="286">
        <v>5.0</v>
      </c>
      <c r="AT17" s="287">
        <v>6.0</v>
      </c>
      <c r="AU17" s="288">
        <f t="shared" si="32"/>
        <v>1.2</v>
      </c>
      <c r="AW17" s="250">
        <v>46158.0</v>
      </c>
      <c r="AX17" s="272"/>
      <c r="AY17" s="273"/>
      <c r="AZ17" s="272"/>
      <c r="BA17" s="274"/>
      <c r="BB17" s="275"/>
      <c r="BC17" s="276"/>
      <c r="BD17" s="277"/>
      <c r="BE17" s="275"/>
      <c r="BF17" s="276"/>
      <c r="BG17" s="277"/>
      <c r="BH17" s="275"/>
      <c r="BI17" s="266"/>
      <c r="BJ17" s="257">
        <v>46189.0</v>
      </c>
      <c r="BK17" s="278">
        <v>62.0</v>
      </c>
      <c r="BL17" s="279">
        <v>59.0</v>
      </c>
      <c r="BM17" s="280">
        <v>111.0</v>
      </c>
      <c r="BN17" s="281">
        <v>66.0</v>
      </c>
      <c r="BO17" s="282">
        <f t="shared" si="37"/>
        <v>0.5945945946</v>
      </c>
      <c r="BP17" s="283">
        <v>15.0</v>
      </c>
      <c r="BQ17" s="284">
        <v>10.0</v>
      </c>
      <c r="BR17" s="285">
        <f t="shared" si="38"/>
        <v>0.6666666667</v>
      </c>
      <c r="BS17" s="286">
        <v>6.0</v>
      </c>
      <c r="BT17" s="287">
        <v>6.0</v>
      </c>
      <c r="BU17" s="288">
        <f t="shared" si="39"/>
        <v>1</v>
      </c>
      <c r="BV17" s="266"/>
      <c r="BW17" s="266"/>
    </row>
    <row r="18" ht="22.5" customHeight="1">
      <c r="B18" s="217"/>
      <c r="C18" s="292">
        <v>46039.0</v>
      </c>
      <c r="D18" s="272"/>
      <c r="E18" s="297"/>
      <c r="F18" s="293"/>
      <c r="G18" s="294"/>
      <c r="H18" s="275"/>
      <c r="I18" s="295"/>
      <c r="J18" s="296"/>
      <c r="K18" s="275"/>
      <c r="M18" s="249" t="s">
        <v>37006</v>
      </c>
      <c r="N18" s="257">
        <v>46071.0</v>
      </c>
      <c r="O18" s="278">
        <v>71.0</v>
      </c>
      <c r="P18" s="279">
        <v>68.0</v>
      </c>
      <c r="Q18" s="280">
        <v>140.0</v>
      </c>
      <c r="R18" s="281">
        <v>78.0</v>
      </c>
      <c r="S18" s="291">
        <f t="shared" si="33"/>
        <v>0.5571428571</v>
      </c>
      <c r="T18" s="283">
        <v>24.0</v>
      </c>
      <c r="U18" s="284">
        <v>22.0</v>
      </c>
      <c r="V18" s="285">
        <f t="shared" si="34"/>
        <v>0.9166666667</v>
      </c>
      <c r="X18" s="249" t="s">
        <v>37006</v>
      </c>
      <c r="Y18" s="257">
        <v>46099.0</v>
      </c>
      <c r="Z18" s="278">
        <v>91.0</v>
      </c>
      <c r="AA18" s="279">
        <v>89.0</v>
      </c>
      <c r="AB18" s="280">
        <v>133.0</v>
      </c>
      <c r="AC18" s="281">
        <v>88.0</v>
      </c>
      <c r="AD18" s="291">
        <f t="shared" si="35"/>
        <v>0.6616541353</v>
      </c>
      <c r="AE18" s="283">
        <v>14.0</v>
      </c>
      <c r="AF18" s="284">
        <v>14.0</v>
      </c>
      <c r="AG18" s="285">
        <f t="shared" si="36"/>
        <v>1</v>
      </c>
      <c r="AH18" s="266"/>
      <c r="AI18" s="267" t="s">
        <v>37007</v>
      </c>
      <c r="AJ18" s="257">
        <v>46129.0</v>
      </c>
      <c r="AK18" s="278">
        <v>19.0</v>
      </c>
      <c r="AL18" s="279">
        <v>16.0</v>
      </c>
      <c r="AM18" s="280">
        <v>105.0</v>
      </c>
      <c r="AN18" s="281">
        <v>71.0</v>
      </c>
      <c r="AO18" s="282">
        <f t="shared" si="30"/>
        <v>0.6761904762</v>
      </c>
      <c r="AP18" s="283">
        <v>34.0</v>
      </c>
      <c r="AQ18" s="284">
        <v>27.0</v>
      </c>
      <c r="AR18" s="285">
        <f t="shared" si="31"/>
        <v>0.7941176471</v>
      </c>
      <c r="AS18" s="286">
        <v>6.0</v>
      </c>
      <c r="AT18" s="287">
        <v>6.0</v>
      </c>
      <c r="AU18" s="288">
        <f t="shared" si="32"/>
        <v>1</v>
      </c>
      <c r="AW18" s="257">
        <v>46160.0</v>
      </c>
      <c r="AX18" s="278">
        <v>107.0</v>
      </c>
      <c r="AY18" s="279">
        <v>129.0</v>
      </c>
      <c r="AZ18" s="280">
        <v>103.0</v>
      </c>
      <c r="BA18" s="281">
        <v>80.0</v>
      </c>
      <c r="BB18" s="282">
        <f t="shared" ref="BB18:BB20" si="40">BA18/AZ18</f>
        <v>0.7766990291</v>
      </c>
      <c r="BC18" s="283">
        <v>37.0</v>
      </c>
      <c r="BD18" s="284">
        <v>28.0</v>
      </c>
      <c r="BE18" s="285">
        <f t="shared" ref="BE18:BE20" si="41">BD18/BC18</f>
        <v>0.7567567568</v>
      </c>
      <c r="BF18" s="286"/>
      <c r="BG18" s="287"/>
      <c r="BH18" s="288"/>
      <c r="BI18" s="266"/>
      <c r="BJ18" s="257">
        <v>46190.0</v>
      </c>
      <c r="BK18" s="278">
        <v>38.0</v>
      </c>
      <c r="BL18" s="279">
        <v>36.0</v>
      </c>
      <c r="BM18" s="280">
        <v>98.0</v>
      </c>
      <c r="BN18" s="281">
        <v>56.0</v>
      </c>
      <c r="BO18" s="282">
        <f t="shared" si="37"/>
        <v>0.5714285714</v>
      </c>
      <c r="BP18" s="283">
        <v>7.0</v>
      </c>
      <c r="BQ18" s="284">
        <v>5.0</v>
      </c>
      <c r="BR18" s="285">
        <f t="shared" si="38"/>
        <v>0.7142857143</v>
      </c>
      <c r="BS18" s="286">
        <v>4.0</v>
      </c>
      <c r="BT18" s="287">
        <v>4.0</v>
      </c>
      <c r="BU18" s="288">
        <f t="shared" si="39"/>
        <v>1</v>
      </c>
      <c r="BV18" s="266"/>
      <c r="BW18" s="266"/>
    </row>
    <row r="19" ht="22.5" customHeight="1">
      <c r="B19" s="249" t="s">
        <v>37005</v>
      </c>
      <c r="C19" s="289">
        <v>46041.0</v>
      </c>
      <c r="D19" s="278">
        <v>93.0</v>
      </c>
      <c r="E19" s="290">
        <f>78+44</f>
        <v>122</v>
      </c>
      <c r="F19" s="280">
        <v>130.0</v>
      </c>
      <c r="G19" s="281">
        <v>82.0</v>
      </c>
      <c r="H19" s="291">
        <f t="shared" ref="H19:H23" si="42">G19/F19</f>
        <v>0.6307692308</v>
      </c>
      <c r="I19" s="283">
        <v>28.0</v>
      </c>
      <c r="J19" s="284">
        <v>29.0</v>
      </c>
      <c r="K19" s="285">
        <f t="shared" ref="K19:K23" si="43">J19/I19</f>
        <v>1.035714286</v>
      </c>
      <c r="M19" s="249" t="s">
        <v>37004</v>
      </c>
      <c r="N19" s="257">
        <v>46072.0</v>
      </c>
      <c r="O19" s="278">
        <v>51.0</v>
      </c>
      <c r="P19" s="279">
        <v>48.0</v>
      </c>
      <c r="Q19" s="280">
        <v>140.0</v>
      </c>
      <c r="R19" s="281">
        <v>68.0</v>
      </c>
      <c r="S19" s="291">
        <f t="shared" si="33"/>
        <v>0.4857142857</v>
      </c>
      <c r="T19" s="283">
        <v>23.0</v>
      </c>
      <c r="U19" s="284">
        <v>16.0</v>
      </c>
      <c r="V19" s="285">
        <f t="shared" si="34"/>
        <v>0.6956521739</v>
      </c>
      <c r="X19" s="249" t="s">
        <v>37004</v>
      </c>
      <c r="Y19" s="257">
        <v>46100.0</v>
      </c>
      <c r="Z19" s="278">
        <v>98.0</v>
      </c>
      <c r="AA19" s="279">
        <v>84.0</v>
      </c>
      <c r="AB19" s="280">
        <v>140.0</v>
      </c>
      <c r="AC19" s="281">
        <v>90.0</v>
      </c>
      <c r="AD19" s="291">
        <f t="shared" si="35"/>
        <v>0.6428571429</v>
      </c>
      <c r="AE19" s="283">
        <v>12.0</v>
      </c>
      <c r="AF19" s="284">
        <v>10.0</v>
      </c>
      <c r="AG19" s="285">
        <f t="shared" si="36"/>
        <v>0.8333333333</v>
      </c>
      <c r="AH19" s="266"/>
      <c r="AI19" s="266"/>
      <c r="AJ19" s="250">
        <v>46130.0</v>
      </c>
      <c r="AK19" s="272"/>
      <c r="AL19" s="273"/>
      <c r="AM19" s="272"/>
      <c r="AN19" s="274"/>
      <c r="AO19" s="275"/>
      <c r="AP19" s="276"/>
      <c r="AQ19" s="277"/>
      <c r="AR19" s="275"/>
      <c r="AS19" s="276"/>
      <c r="AT19" s="277"/>
      <c r="AU19" s="275"/>
      <c r="AW19" s="257">
        <v>46161.0</v>
      </c>
      <c r="AX19" s="278">
        <v>58.0</v>
      </c>
      <c r="AY19" s="279">
        <v>57.0</v>
      </c>
      <c r="AZ19" s="280">
        <v>95.0</v>
      </c>
      <c r="BA19" s="281">
        <v>70.0</v>
      </c>
      <c r="BB19" s="282">
        <f t="shared" si="40"/>
        <v>0.7368421053</v>
      </c>
      <c r="BC19" s="283">
        <v>20.0</v>
      </c>
      <c r="BD19" s="284">
        <v>11.0</v>
      </c>
      <c r="BE19" s="285">
        <f t="shared" si="41"/>
        <v>0.55</v>
      </c>
      <c r="BF19" s="286"/>
      <c r="BG19" s="287"/>
      <c r="BH19" s="288"/>
      <c r="BI19" s="266"/>
      <c r="BJ19" s="257">
        <v>46191.0</v>
      </c>
      <c r="BK19" s="278">
        <v>25.0</v>
      </c>
      <c r="BL19" s="279">
        <v>30.0</v>
      </c>
      <c r="BM19" s="280">
        <v>103.0</v>
      </c>
      <c r="BN19" s="281">
        <v>62.0</v>
      </c>
      <c r="BO19" s="282">
        <f t="shared" si="37"/>
        <v>0.6019417476</v>
      </c>
      <c r="BP19" s="283">
        <v>12.0</v>
      </c>
      <c r="BQ19" s="284">
        <v>11.0</v>
      </c>
      <c r="BR19" s="285">
        <f t="shared" si="38"/>
        <v>0.9166666667</v>
      </c>
      <c r="BS19" s="286">
        <v>8.0</v>
      </c>
      <c r="BT19" s="287">
        <v>8.0</v>
      </c>
      <c r="BU19" s="288">
        <f t="shared" si="39"/>
        <v>1</v>
      </c>
      <c r="BV19" s="266"/>
      <c r="BW19" s="266"/>
    </row>
    <row r="20" ht="22.5" customHeight="1">
      <c r="B20" s="249" t="s">
        <v>37006</v>
      </c>
      <c r="C20" s="289">
        <v>46042.0</v>
      </c>
      <c r="D20" s="278">
        <v>58.0</v>
      </c>
      <c r="E20" s="279">
        <v>61.0</v>
      </c>
      <c r="F20" s="280">
        <v>134.0</v>
      </c>
      <c r="G20" s="281">
        <v>82.0</v>
      </c>
      <c r="H20" s="291">
        <f t="shared" si="42"/>
        <v>0.6119402985</v>
      </c>
      <c r="I20" s="283">
        <v>34.0</v>
      </c>
      <c r="J20" s="284">
        <v>34.0</v>
      </c>
      <c r="K20" s="285">
        <f t="shared" si="43"/>
        <v>1</v>
      </c>
      <c r="M20" s="249" t="s">
        <v>37007</v>
      </c>
      <c r="N20" s="257">
        <v>46073.0</v>
      </c>
      <c r="O20" s="278">
        <v>64.0</v>
      </c>
      <c r="P20" s="279">
        <v>63.0</v>
      </c>
      <c r="Q20" s="280">
        <v>139.0</v>
      </c>
      <c r="R20" s="281">
        <v>78.0</v>
      </c>
      <c r="S20" s="291">
        <f t="shared" si="33"/>
        <v>0.5611510791</v>
      </c>
      <c r="T20" s="283">
        <v>17.0</v>
      </c>
      <c r="U20" s="284">
        <v>10.0</v>
      </c>
      <c r="V20" s="285">
        <f t="shared" si="34"/>
        <v>0.5882352941</v>
      </c>
      <c r="X20" s="249" t="s">
        <v>37007</v>
      </c>
      <c r="Y20" s="257">
        <v>46101.0</v>
      </c>
      <c r="Z20" s="278">
        <v>79.0</v>
      </c>
      <c r="AA20" s="279">
        <v>88.0</v>
      </c>
      <c r="AB20" s="280">
        <v>136.0</v>
      </c>
      <c r="AC20" s="281">
        <v>69.0</v>
      </c>
      <c r="AD20" s="291">
        <f t="shared" si="35"/>
        <v>0.5073529412</v>
      </c>
      <c r="AE20" s="283">
        <v>19.0</v>
      </c>
      <c r="AF20" s="284">
        <v>15.0</v>
      </c>
      <c r="AG20" s="285">
        <f t="shared" si="36"/>
        <v>0.7894736842</v>
      </c>
      <c r="AH20" s="266"/>
      <c r="AI20" s="267" t="s">
        <v>37005</v>
      </c>
      <c r="AJ20" s="257">
        <v>46132.0</v>
      </c>
      <c r="AK20" s="278">
        <v>82.0</v>
      </c>
      <c r="AL20" s="279">
        <v>55.0</v>
      </c>
      <c r="AM20" s="280">
        <v>124.0</v>
      </c>
      <c r="AN20" s="281">
        <v>77.0</v>
      </c>
      <c r="AO20" s="282">
        <f t="shared" ref="AO20:AO24" si="44">AN20/AM20</f>
        <v>0.6209677419</v>
      </c>
      <c r="AP20" s="283">
        <v>37.0</v>
      </c>
      <c r="AQ20" s="284">
        <v>27.0</v>
      </c>
      <c r="AR20" s="285">
        <f t="shared" ref="AR20:AR24" si="45">AQ20/AP20</f>
        <v>0.7297297297</v>
      </c>
      <c r="AS20" s="286">
        <v>6.0</v>
      </c>
      <c r="AT20" s="287">
        <v>6.0</v>
      </c>
      <c r="AU20" s="288">
        <f t="shared" ref="AU20:AU21" si="46">AT20/AS20</f>
        <v>1</v>
      </c>
      <c r="AW20" s="257">
        <v>46162.0</v>
      </c>
      <c r="AX20" s="278">
        <v>43.0</v>
      </c>
      <c r="AY20" s="279">
        <v>43.0</v>
      </c>
      <c r="AZ20" s="280">
        <v>102.0</v>
      </c>
      <c r="BA20" s="281">
        <v>62.0</v>
      </c>
      <c r="BB20" s="282">
        <f t="shared" si="40"/>
        <v>0.6078431373</v>
      </c>
      <c r="BC20" s="283">
        <v>21.0</v>
      </c>
      <c r="BD20" s="284">
        <v>14.0</v>
      </c>
      <c r="BE20" s="285">
        <f t="shared" si="41"/>
        <v>0.6666666667</v>
      </c>
      <c r="BF20" s="286"/>
      <c r="BG20" s="287"/>
      <c r="BH20" s="288"/>
      <c r="BI20" s="266"/>
      <c r="BJ20" s="257">
        <v>46192.0</v>
      </c>
      <c r="BK20" s="278"/>
      <c r="BL20" s="279">
        <v>3.0</v>
      </c>
      <c r="BM20" s="280">
        <v>141.0</v>
      </c>
      <c r="BN20" s="281">
        <v>93.0</v>
      </c>
      <c r="BO20" s="282">
        <f t="shared" si="37"/>
        <v>0.6595744681</v>
      </c>
      <c r="BP20" s="283">
        <v>31.0</v>
      </c>
      <c r="BQ20" s="284">
        <v>20.0</v>
      </c>
      <c r="BR20" s="285">
        <f t="shared" si="38"/>
        <v>0.6451612903</v>
      </c>
      <c r="BS20" s="286">
        <v>0.0</v>
      </c>
      <c r="BT20" s="287">
        <v>0.0</v>
      </c>
      <c r="BU20" s="288"/>
      <c r="BV20" s="266"/>
      <c r="BW20" s="266"/>
    </row>
    <row r="21" ht="22.5" customHeight="1">
      <c r="B21" s="249" t="s">
        <v>37006</v>
      </c>
      <c r="C21" s="289">
        <v>46043.0</v>
      </c>
      <c r="D21" s="278">
        <v>25.0</v>
      </c>
      <c r="E21" s="279">
        <v>58.0</v>
      </c>
      <c r="F21" s="280">
        <v>124.0</v>
      </c>
      <c r="G21" s="281">
        <v>85.0</v>
      </c>
      <c r="H21" s="291">
        <f t="shared" si="42"/>
        <v>0.685483871</v>
      </c>
      <c r="I21" s="283">
        <v>31.0</v>
      </c>
      <c r="J21" s="284">
        <v>31.0</v>
      </c>
      <c r="K21" s="285">
        <f t="shared" si="43"/>
        <v>1</v>
      </c>
      <c r="M21" s="217"/>
      <c r="N21" s="250">
        <v>46074.0</v>
      </c>
      <c r="O21" s="272"/>
      <c r="P21" s="273"/>
      <c r="Q21" s="272"/>
      <c r="R21" s="274"/>
      <c r="S21" s="275"/>
      <c r="T21" s="276"/>
      <c r="U21" s="277"/>
      <c r="V21" s="275"/>
      <c r="X21" s="217"/>
      <c r="Y21" s="250">
        <v>46102.0</v>
      </c>
      <c r="Z21" s="272"/>
      <c r="AA21" s="273"/>
      <c r="AB21" s="272"/>
      <c r="AC21" s="274"/>
      <c r="AD21" s="275"/>
      <c r="AE21" s="276"/>
      <c r="AF21" s="277"/>
      <c r="AG21" s="275"/>
      <c r="AH21" s="266"/>
      <c r="AI21" s="267" t="s">
        <v>37006</v>
      </c>
      <c r="AJ21" s="257">
        <v>46133.0</v>
      </c>
      <c r="AK21" s="278">
        <v>64.0</v>
      </c>
      <c r="AL21" s="279">
        <v>70.0</v>
      </c>
      <c r="AM21" s="280">
        <v>121.0</v>
      </c>
      <c r="AN21" s="281">
        <v>88.0</v>
      </c>
      <c r="AO21" s="282">
        <f t="shared" si="44"/>
        <v>0.7272727273</v>
      </c>
      <c r="AP21" s="283">
        <v>37.0</v>
      </c>
      <c r="AQ21" s="284">
        <v>24.0</v>
      </c>
      <c r="AR21" s="285">
        <f t="shared" si="45"/>
        <v>0.6486486486</v>
      </c>
      <c r="AS21" s="286">
        <v>1.0</v>
      </c>
      <c r="AT21" s="287">
        <v>1.0</v>
      </c>
      <c r="AU21" s="288">
        <f t="shared" si="46"/>
        <v>1</v>
      </c>
      <c r="AW21" s="250">
        <v>46163.0</v>
      </c>
      <c r="AX21" s="272"/>
      <c r="AY21" s="273"/>
      <c r="AZ21" s="272"/>
      <c r="BA21" s="274"/>
      <c r="BB21" s="275"/>
      <c r="BC21" s="276"/>
      <c r="BD21" s="277"/>
      <c r="BE21" s="275"/>
      <c r="BF21" s="276"/>
      <c r="BG21" s="277"/>
      <c r="BH21" s="275"/>
      <c r="BI21" s="266"/>
      <c r="BJ21" s="250">
        <v>46193.0</v>
      </c>
      <c r="BK21" s="272"/>
      <c r="BL21" s="273"/>
      <c r="BM21" s="272"/>
      <c r="BN21" s="274"/>
      <c r="BO21" s="275"/>
      <c r="BP21" s="276"/>
      <c r="BQ21" s="277"/>
      <c r="BR21" s="275"/>
      <c r="BS21" s="276"/>
      <c r="BT21" s="277"/>
      <c r="BU21" s="275"/>
      <c r="BV21" s="266"/>
      <c r="BW21" s="266"/>
    </row>
    <row r="22" ht="22.5" customHeight="1">
      <c r="B22" s="249" t="s">
        <v>37004</v>
      </c>
      <c r="C22" s="289">
        <v>46044.0</v>
      </c>
      <c r="D22" s="278">
        <v>31.0</v>
      </c>
      <c r="E22" s="279">
        <v>95.0</v>
      </c>
      <c r="F22" s="280">
        <v>137.0</v>
      </c>
      <c r="G22" s="281">
        <v>89.0</v>
      </c>
      <c r="H22" s="291">
        <f t="shared" si="42"/>
        <v>0.6496350365</v>
      </c>
      <c r="I22" s="283">
        <v>28.0</v>
      </c>
      <c r="J22" s="284">
        <v>28.0</v>
      </c>
      <c r="K22" s="285">
        <f t="shared" si="43"/>
        <v>1</v>
      </c>
      <c r="M22" s="249" t="s">
        <v>37005</v>
      </c>
      <c r="N22" s="257">
        <v>46076.0</v>
      </c>
      <c r="O22" s="278">
        <v>47.0</v>
      </c>
      <c r="P22" s="279">
        <v>49.0</v>
      </c>
      <c r="Q22" s="280">
        <v>141.0</v>
      </c>
      <c r="R22" s="281">
        <v>84.0</v>
      </c>
      <c r="S22" s="291">
        <f t="shared" ref="S22:S26" si="47">R22/Q22</f>
        <v>0.5957446809</v>
      </c>
      <c r="T22" s="283">
        <v>19.0</v>
      </c>
      <c r="U22" s="284">
        <v>16.0</v>
      </c>
      <c r="V22" s="285">
        <f t="shared" ref="V22:V26" si="48">U22/T22</f>
        <v>0.8421052632</v>
      </c>
      <c r="X22" s="249" t="s">
        <v>37005</v>
      </c>
      <c r="Y22" s="257">
        <v>46104.0</v>
      </c>
      <c r="Z22" s="278">
        <v>105.0</v>
      </c>
      <c r="AA22" s="279">
        <v>90.0</v>
      </c>
      <c r="AB22" s="280">
        <v>149.0</v>
      </c>
      <c r="AC22" s="281">
        <v>90.0</v>
      </c>
      <c r="AD22" s="291">
        <f t="shared" ref="AD22:AD26" si="49">AC22/AB22</f>
        <v>0.6040268456</v>
      </c>
      <c r="AE22" s="283">
        <v>9.0</v>
      </c>
      <c r="AF22" s="284">
        <v>10.0</v>
      </c>
      <c r="AG22" s="285">
        <f t="shared" ref="AG22:AG26" si="50">AF22/AE22</f>
        <v>1.111111111</v>
      </c>
      <c r="AH22" s="266"/>
      <c r="AI22" s="267" t="s">
        <v>37006</v>
      </c>
      <c r="AJ22" s="257">
        <v>46134.0</v>
      </c>
      <c r="AK22" s="278">
        <v>53.0</v>
      </c>
      <c r="AL22" s="279">
        <v>74.0</v>
      </c>
      <c r="AM22" s="280">
        <v>125.0</v>
      </c>
      <c r="AN22" s="281">
        <v>74.0</v>
      </c>
      <c r="AO22" s="282">
        <f t="shared" si="44"/>
        <v>0.592</v>
      </c>
      <c r="AP22" s="283">
        <v>32.0</v>
      </c>
      <c r="AQ22" s="284">
        <v>24.0</v>
      </c>
      <c r="AR22" s="285">
        <f t="shared" si="45"/>
        <v>0.75</v>
      </c>
      <c r="AS22" s="286"/>
      <c r="AT22" s="287"/>
      <c r="AU22" s="288"/>
      <c r="AW22" s="257">
        <v>46164.0</v>
      </c>
      <c r="AX22" s="298">
        <v>80.0</v>
      </c>
      <c r="AY22" s="299">
        <v>81.0</v>
      </c>
      <c r="AZ22" s="280">
        <v>103.0</v>
      </c>
      <c r="BA22" s="281">
        <v>82.0</v>
      </c>
      <c r="BB22" s="282">
        <f>BA22/AZ22</f>
        <v>0.7961165049</v>
      </c>
      <c r="BC22" s="283">
        <v>37.0</v>
      </c>
      <c r="BD22" s="284">
        <v>31.0</v>
      </c>
      <c r="BE22" s="285">
        <f>BD22/BC22</f>
        <v>0.8378378378</v>
      </c>
      <c r="BF22" s="286">
        <v>7.0</v>
      </c>
      <c r="BG22" s="287">
        <v>7.0</v>
      </c>
      <c r="BH22" s="288">
        <f>BG22/BF22</f>
        <v>1</v>
      </c>
      <c r="BI22" s="266"/>
      <c r="BJ22" s="257">
        <v>46195.0</v>
      </c>
      <c r="BK22" s="298"/>
      <c r="BL22" s="299"/>
      <c r="BM22" s="280"/>
      <c r="BN22" s="281"/>
      <c r="BO22" s="282"/>
      <c r="BP22" s="283"/>
      <c r="BQ22" s="284"/>
      <c r="BR22" s="285"/>
      <c r="BS22" s="286"/>
      <c r="BT22" s="287"/>
      <c r="BU22" s="288"/>
      <c r="BV22" s="266"/>
      <c r="BW22" s="266"/>
    </row>
    <row r="23" ht="22.5" customHeight="1">
      <c r="B23" s="249" t="s">
        <v>37007</v>
      </c>
      <c r="C23" s="289">
        <v>46045.0</v>
      </c>
      <c r="D23" s="298">
        <v>31.0</v>
      </c>
      <c r="E23" s="299">
        <v>37.0</v>
      </c>
      <c r="F23" s="280">
        <v>127.0</v>
      </c>
      <c r="G23" s="281">
        <v>85.0</v>
      </c>
      <c r="H23" s="291">
        <f t="shared" si="42"/>
        <v>0.6692913386</v>
      </c>
      <c r="I23" s="283">
        <v>27.0</v>
      </c>
      <c r="J23" s="284">
        <v>27.0</v>
      </c>
      <c r="K23" s="285">
        <f t="shared" si="43"/>
        <v>1</v>
      </c>
      <c r="M23" s="249" t="s">
        <v>37006</v>
      </c>
      <c r="N23" s="257">
        <v>46077.0</v>
      </c>
      <c r="O23" s="298">
        <v>57.0</v>
      </c>
      <c r="P23" s="299">
        <v>55.0</v>
      </c>
      <c r="Q23" s="280">
        <v>141.0</v>
      </c>
      <c r="R23" s="281">
        <v>90.0</v>
      </c>
      <c r="S23" s="291">
        <f t="shared" si="47"/>
        <v>0.6382978723</v>
      </c>
      <c r="T23" s="283">
        <v>17.0</v>
      </c>
      <c r="U23" s="284">
        <v>12.0</v>
      </c>
      <c r="V23" s="285">
        <f t="shared" si="48"/>
        <v>0.7058823529</v>
      </c>
      <c r="X23" s="249" t="s">
        <v>37006</v>
      </c>
      <c r="Y23" s="257">
        <v>46105.0</v>
      </c>
      <c r="Z23" s="298">
        <v>96.0</v>
      </c>
      <c r="AA23" s="299">
        <v>95.0</v>
      </c>
      <c r="AB23" s="280">
        <v>147.0</v>
      </c>
      <c r="AC23" s="281">
        <v>73.0</v>
      </c>
      <c r="AD23" s="291">
        <f t="shared" si="49"/>
        <v>0.4965986395</v>
      </c>
      <c r="AE23" s="283">
        <v>9.0</v>
      </c>
      <c r="AF23" s="284">
        <v>10.0</v>
      </c>
      <c r="AG23" s="285">
        <f t="shared" si="50"/>
        <v>1.111111111</v>
      </c>
      <c r="AH23" s="266"/>
      <c r="AI23" s="267" t="s">
        <v>37004</v>
      </c>
      <c r="AJ23" s="257">
        <v>46135.0</v>
      </c>
      <c r="AK23" s="298">
        <v>54.0</v>
      </c>
      <c r="AL23" s="299">
        <v>50.0</v>
      </c>
      <c r="AM23" s="280">
        <v>127.0</v>
      </c>
      <c r="AN23" s="281">
        <v>71.0</v>
      </c>
      <c r="AO23" s="282">
        <f t="shared" si="44"/>
        <v>0.5590551181</v>
      </c>
      <c r="AP23" s="283">
        <v>38.0</v>
      </c>
      <c r="AQ23" s="284">
        <v>24.0</v>
      </c>
      <c r="AR23" s="285">
        <f t="shared" si="45"/>
        <v>0.6315789474</v>
      </c>
      <c r="AS23" s="286">
        <v>4.0</v>
      </c>
      <c r="AT23" s="287">
        <v>6.0</v>
      </c>
      <c r="AU23" s="288">
        <f t="shared" ref="AU23:AU24" si="51">AT23/AS23</f>
        <v>1.5</v>
      </c>
      <c r="AW23" s="250">
        <v>46165.0</v>
      </c>
      <c r="AX23" s="272"/>
      <c r="AY23" s="273"/>
      <c r="AZ23" s="272"/>
      <c r="BA23" s="274"/>
      <c r="BB23" s="275"/>
      <c r="BC23" s="276"/>
      <c r="BD23" s="277"/>
      <c r="BE23" s="275"/>
      <c r="BF23" s="276"/>
      <c r="BG23" s="277"/>
      <c r="BH23" s="275"/>
      <c r="BI23" s="266"/>
      <c r="BJ23" s="257">
        <v>46196.0</v>
      </c>
      <c r="BK23" s="298"/>
      <c r="BL23" s="299"/>
      <c r="BM23" s="280"/>
      <c r="BN23" s="281"/>
      <c r="BO23" s="282"/>
      <c r="BP23" s="283"/>
      <c r="BQ23" s="284"/>
      <c r="BR23" s="285"/>
      <c r="BS23" s="286"/>
      <c r="BT23" s="287"/>
      <c r="BU23" s="288"/>
      <c r="BV23" s="266"/>
      <c r="BW23" s="266"/>
    </row>
    <row r="24" ht="22.5" customHeight="1">
      <c r="B24" s="217"/>
      <c r="C24" s="292">
        <v>46046.0</v>
      </c>
      <c r="D24" s="300"/>
      <c r="E24" s="301"/>
      <c r="F24" s="272"/>
      <c r="G24" s="274"/>
      <c r="H24" s="275"/>
      <c r="I24" s="295"/>
      <c r="J24" s="296"/>
      <c r="K24" s="275"/>
      <c r="M24" s="249" t="s">
        <v>37006</v>
      </c>
      <c r="N24" s="257">
        <v>46078.0</v>
      </c>
      <c r="O24" s="298">
        <v>58.0</v>
      </c>
      <c r="P24" s="299">
        <v>57.0</v>
      </c>
      <c r="Q24" s="280">
        <v>140.0</v>
      </c>
      <c r="R24" s="281">
        <v>85.0</v>
      </c>
      <c r="S24" s="291">
        <f t="shared" si="47"/>
        <v>0.6071428571</v>
      </c>
      <c r="T24" s="283">
        <v>21.0</v>
      </c>
      <c r="U24" s="284">
        <v>20.0</v>
      </c>
      <c r="V24" s="285">
        <f t="shared" si="48"/>
        <v>0.9523809524</v>
      </c>
      <c r="X24" s="249" t="s">
        <v>37006</v>
      </c>
      <c r="Y24" s="257">
        <v>46106.0</v>
      </c>
      <c r="Z24" s="298">
        <v>82.0</v>
      </c>
      <c r="AA24" s="299">
        <v>89.0</v>
      </c>
      <c r="AB24" s="280">
        <v>135.0</v>
      </c>
      <c r="AC24" s="281">
        <v>77.0</v>
      </c>
      <c r="AD24" s="291">
        <f t="shared" si="49"/>
        <v>0.5703703704</v>
      </c>
      <c r="AE24" s="283">
        <v>16.0</v>
      </c>
      <c r="AF24" s="284">
        <v>16.0</v>
      </c>
      <c r="AG24" s="285">
        <f t="shared" si="50"/>
        <v>1</v>
      </c>
      <c r="AH24" s="266"/>
      <c r="AI24" s="267" t="s">
        <v>37007</v>
      </c>
      <c r="AJ24" s="257">
        <v>46136.0</v>
      </c>
      <c r="AK24" s="298">
        <v>51.0</v>
      </c>
      <c r="AL24" s="299">
        <v>51.0</v>
      </c>
      <c r="AM24" s="280">
        <v>131.0</v>
      </c>
      <c r="AN24" s="281">
        <v>83.0</v>
      </c>
      <c r="AO24" s="282">
        <f t="shared" si="44"/>
        <v>0.6335877863</v>
      </c>
      <c r="AP24" s="283">
        <v>34.0</v>
      </c>
      <c r="AQ24" s="284">
        <v>24.0</v>
      </c>
      <c r="AR24" s="285">
        <f t="shared" si="45"/>
        <v>0.7058823529</v>
      </c>
      <c r="AS24" s="286">
        <v>5.0</v>
      </c>
      <c r="AT24" s="287">
        <v>6.0</v>
      </c>
      <c r="AU24" s="288">
        <f t="shared" si="51"/>
        <v>1.2</v>
      </c>
      <c r="AW24" s="257">
        <v>46167.0</v>
      </c>
      <c r="AX24" s="278"/>
      <c r="AY24" s="279"/>
      <c r="AZ24" s="280"/>
      <c r="BA24" s="281"/>
      <c r="BB24" s="282"/>
      <c r="BC24" s="283"/>
      <c r="BD24" s="284"/>
      <c r="BE24" s="285"/>
      <c r="BF24" s="286"/>
      <c r="BG24" s="287"/>
      <c r="BH24" s="288"/>
      <c r="BI24" s="266"/>
      <c r="BJ24" s="257">
        <v>46197.0</v>
      </c>
      <c r="BK24" s="278"/>
      <c r="BL24" s="279"/>
      <c r="BM24" s="280"/>
      <c r="BN24" s="281"/>
      <c r="BO24" s="282"/>
      <c r="BP24" s="283"/>
      <c r="BQ24" s="284"/>
      <c r="BR24" s="285"/>
      <c r="BS24" s="286"/>
      <c r="BT24" s="287"/>
      <c r="BU24" s="288"/>
      <c r="BV24" s="266"/>
      <c r="BW24" s="266"/>
    </row>
    <row r="25" ht="22.5" customHeight="1">
      <c r="B25" s="249" t="s">
        <v>37005</v>
      </c>
      <c r="C25" s="289">
        <v>46048.0</v>
      </c>
      <c r="D25" s="278">
        <v>55.0</v>
      </c>
      <c r="E25" s="279">
        <v>55.0</v>
      </c>
      <c r="F25" s="280">
        <v>134.0</v>
      </c>
      <c r="G25" s="281">
        <v>83.0</v>
      </c>
      <c r="H25" s="291">
        <f t="shared" ref="H25:H29" si="52">G25/F25</f>
        <v>0.6194029851</v>
      </c>
      <c r="I25" s="283">
        <v>29.0</v>
      </c>
      <c r="J25" s="284">
        <v>23.0</v>
      </c>
      <c r="K25" s="285">
        <f t="shared" ref="K25:K29" si="53">J25/I25</f>
        <v>0.7931034483</v>
      </c>
      <c r="M25" s="249" t="s">
        <v>37004</v>
      </c>
      <c r="N25" s="257">
        <v>46079.0</v>
      </c>
      <c r="O25" s="278">
        <v>58.0</v>
      </c>
      <c r="P25" s="299">
        <v>58.0</v>
      </c>
      <c r="Q25" s="280">
        <v>133.0</v>
      </c>
      <c r="R25" s="281">
        <v>79.0</v>
      </c>
      <c r="S25" s="291">
        <f t="shared" si="47"/>
        <v>0.5939849624</v>
      </c>
      <c r="T25" s="283">
        <v>27.0</v>
      </c>
      <c r="U25" s="284">
        <v>22.0</v>
      </c>
      <c r="V25" s="285">
        <f t="shared" si="48"/>
        <v>0.8148148148</v>
      </c>
      <c r="X25" s="249" t="s">
        <v>37004</v>
      </c>
      <c r="Y25" s="257">
        <v>46107.0</v>
      </c>
      <c r="Z25" s="298">
        <v>64.0</v>
      </c>
      <c r="AA25" s="299">
        <v>59.0</v>
      </c>
      <c r="AB25" s="280">
        <v>142.0</v>
      </c>
      <c r="AC25" s="281">
        <v>78.0</v>
      </c>
      <c r="AD25" s="291">
        <f t="shared" si="49"/>
        <v>0.5492957746</v>
      </c>
      <c r="AE25" s="283">
        <v>8.0</v>
      </c>
      <c r="AF25" s="284">
        <v>9.0</v>
      </c>
      <c r="AG25" s="285">
        <f t="shared" si="50"/>
        <v>1.125</v>
      </c>
      <c r="AH25" s="266"/>
      <c r="AI25" s="266"/>
      <c r="AJ25" s="250">
        <v>46137.0</v>
      </c>
      <c r="AK25" s="272"/>
      <c r="AL25" s="273"/>
      <c r="AM25" s="272"/>
      <c r="AN25" s="274"/>
      <c r="AO25" s="275"/>
      <c r="AP25" s="276"/>
      <c r="AQ25" s="277"/>
      <c r="AR25" s="275"/>
      <c r="AS25" s="276"/>
      <c r="AT25" s="277"/>
      <c r="AU25" s="275"/>
      <c r="AW25" s="257">
        <v>46168.0</v>
      </c>
      <c r="AX25" s="298">
        <v>64.0</v>
      </c>
      <c r="AY25" s="299">
        <v>49.0</v>
      </c>
      <c r="AZ25" s="280">
        <v>109.0</v>
      </c>
      <c r="BA25" s="281">
        <v>74.0</v>
      </c>
      <c r="BB25" s="282">
        <f t="shared" ref="BB25:BB28" si="54">BA25/AZ25</f>
        <v>0.6788990826</v>
      </c>
      <c r="BC25" s="283">
        <v>20.0</v>
      </c>
      <c r="BD25" s="284">
        <v>15.0</v>
      </c>
      <c r="BE25" s="285">
        <f t="shared" ref="BE25:BE28" si="55">BD25/BC25</f>
        <v>0.75</v>
      </c>
      <c r="BF25" s="286">
        <v>6.0</v>
      </c>
      <c r="BG25" s="287">
        <v>6.0</v>
      </c>
      <c r="BH25" s="288">
        <f t="shared" ref="BH25:BH28" si="56">BG25/BF25</f>
        <v>1</v>
      </c>
      <c r="BI25" s="266"/>
      <c r="BJ25" s="257">
        <v>46198.0</v>
      </c>
      <c r="BK25" s="298"/>
      <c r="BL25" s="299"/>
      <c r="BM25" s="280"/>
      <c r="BN25" s="281"/>
      <c r="BO25" s="282"/>
      <c r="BP25" s="283"/>
      <c r="BQ25" s="284"/>
      <c r="BR25" s="285"/>
      <c r="BS25" s="286"/>
      <c r="BT25" s="287"/>
      <c r="BU25" s="288"/>
      <c r="BV25" s="266"/>
      <c r="BW25" s="266"/>
    </row>
    <row r="26" ht="22.5" customHeight="1">
      <c r="B26" s="249" t="s">
        <v>37006</v>
      </c>
      <c r="C26" s="289">
        <v>46049.0</v>
      </c>
      <c r="D26" s="278">
        <v>49.0</v>
      </c>
      <c r="E26" s="279">
        <v>45.0</v>
      </c>
      <c r="F26" s="280">
        <v>133.0</v>
      </c>
      <c r="G26" s="281">
        <v>78.0</v>
      </c>
      <c r="H26" s="291">
        <f t="shared" si="52"/>
        <v>0.5864661654</v>
      </c>
      <c r="I26" s="283">
        <v>30.0</v>
      </c>
      <c r="J26" s="284">
        <v>29.0</v>
      </c>
      <c r="K26" s="285">
        <f t="shared" si="53"/>
        <v>0.9666666667</v>
      </c>
      <c r="M26" s="249" t="s">
        <v>37007</v>
      </c>
      <c r="N26" s="257">
        <v>46080.0</v>
      </c>
      <c r="O26" s="278">
        <v>49.0</v>
      </c>
      <c r="P26" s="299">
        <v>48.0</v>
      </c>
      <c r="Q26" s="280">
        <v>127.0</v>
      </c>
      <c r="R26" s="281">
        <v>70.0</v>
      </c>
      <c r="S26" s="291">
        <f t="shared" si="47"/>
        <v>0.5511811024</v>
      </c>
      <c r="T26" s="283">
        <v>22.0</v>
      </c>
      <c r="U26" s="284">
        <v>17.0</v>
      </c>
      <c r="V26" s="285">
        <f t="shared" si="48"/>
        <v>0.7727272727</v>
      </c>
      <c r="X26" s="249" t="s">
        <v>37007</v>
      </c>
      <c r="Y26" s="257">
        <v>46108.0</v>
      </c>
      <c r="Z26" s="298">
        <v>56.0</v>
      </c>
      <c r="AA26" s="299">
        <v>15.0</v>
      </c>
      <c r="AB26" s="280">
        <v>140.0</v>
      </c>
      <c r="AC26" s="281">
        <v>78.0</v>
      </c>
      <c r="AD26" s="291">
        <f t="shared" si="49"/>
        <v>0.5571428571</v>
      </c>
      <c r="AE26" s="283">
        <v>13.0</v>
      </c>
      <c r="AF26" s="284">
        <v>12.0</v>
      </c>
      <c r="AG26" s="285">
        <f t="shared" si="50"/>
        <v>0.9230769231</v>
      </c>
      <c r="AH26" s="266"/>
      <c r="AI26" s="267" t="s">
        <v>37005</v>
      </c>
      <c r="AJ26" s="257">
        <v>46139.0</v>
      </c>
      <c r="AK26" s="298">
        <v>60.0</v>
      </c>
      <c r="AL26" s="299">
        <v>61.0</v>
      </c>
      <c r="AM26" s="280">
        <v>142.0</v>
      </c>
      <c r="AN26" s="281">
        <v>102.0</v>
      </c>
      <c r="AO26" s="282">
        <f t="shared" ref="AO26:AO29" si="57">AN26/AM26</f>
        <v>0.7183098592</v>
      </c>
      <c r="AP26" s="283">
        <v>42.0</v>
      </c>
      <c r="AQ26" s="284">
        <v>33.0</v>
      </c>
      <c r="AR26" s="285">
        <f t="shared" ref="AR26:AR29" si="58">AQ26/AP26</f>
        <v>0.7857142857</v>
      </c>
      <c r="AS26" s="286">
        <v>2.0</v>
      </c>
      <c r="AT26" s="287">
        <v>2.0</v>
      </c>
      <c r="AU26" s="288">
        <f t="shared" ref="AU26:AU29" si="59">AT26/AS26</f>
        <v>1</v>
      </c>
      <c r="AW26" s="257">
        <v>46169.0</v>
      </c>
      <c r="AX26" s="278">
        <v>30.0</v>
      </c>
      <c r="AY26" s="279">
        <v>25.0</v>
      </c>
      <c r="AZ26" s="280">
        <v>133.0</v>
      </c>
      <c r="BA26" s="281">
        <v>93.0</v>
      </c>
      <c r="BB26" s="282">
        <f t="shared" si="54"/>
        <v>0.6992481203</v>
      </c>
      <c r="BC26" s="283">
        <v>26.0</v>
      </c>
      <c r="BD26" s="284">
        <v>21.0</v>
      </c>
      <c r="BE26" s="285">
        <f t="shared" si="55"/>
        <v>0.8076923077</v>
      </c>
      <c r="BF26" s="286">
        <v>1.0</v>
      </c>
      <c r="BG26" s="287">
        <v>1.0</v>
      </c>
      <c r="BH26" s="288">
        <f t="shared" si="56"/>
        <v>1</v>
      </c>
      <c r="BI26" s="266"/>
      <c r="BJ26" s="257">
        <v>46199.0</v>
      </c>
      <c r="BK26" s="278"/>
      <c r="BL26" s="279"/>
      <c r="BM26" s="280"/>
      <c r="BN26" s="281"/>
      <c r="BO26" s="282"/>
      <c r="BP26" s="283"/>
      <c r="BQ26" s="284"/>
      <c r="BR26" s="285"/>
      <c r="BS26" s="286"/>
      <c r="BT26" s="287"/>
      <c r="BU26" s="288"/>
      <c r="BV26" s="266"/>
      <c r="BW26" s="266"/>
    </row>
    <row r="27" ht="22.5" customHeight="1">
      <c r="B27" s="249" t="s">
        <v>37006</v>
      </c>
      <c r="C27" s="289">
        <v>46050.0</v>
      </c>
      <c r="D27" s="278">
        <v>37.0</v>
      </c>
      <c r="E27" s="279">
        <v>66.0</v>
      </c>
      <c r="F27" s="280">
        <v>146.0</v>
      </c>
      <c r="G27" s="281">
        <v>99.0</v>
      </c>
      <c r="H27" s="291">
        <f t="shared" si="52"/>
        <v>0.6780821918</v>
      </c>
      <c r="I27" s="283">
        <v>19.0</v>
      </c>
      <c r="J27" s="284">
        <v>19.0</v>
      </c>
      <c r="K27" s="285">
        <f t="shared" si="53"/>
        <v>1</v>
      </c>
      <c r="M27" s="217"/>
      <c r="N27" s="302">
        <v>46081.0</v>
      </c>
      <c r="O27" s="272"/>
      <c r="P27" s="303"/>
      <c r="Q27" s="304"/>
      <c r="R27" s="305"/>
      <c r="S27" s="306"/>
      <c r="T27" s="307"/>
      <c r="U27" s="308"/>
      <c r="V27" s="306"/>
      <c r="X27" s="217"/>
      <c r="Y27" s="250">
        <v>46109.0</v>
      </c>
      <c r="Z27" s="272"/>
      <c r="AA27" s="273"/>
      <c r="AB27" s="272"/>
      <c r="AC27" s="274"/>
      <c r="AD27" s="275"/>
      <c r="AE27" s="276"/>
      <c r="AF27" s="277"/>
      <c r="AG27" s="275"/>
      <c r="AH27" s="266"/>
      <c r="AI27" s="267" t="s">
        <v>37006</v>
      </c>
      <c r="AJ27" s="257">
        <v>46140.0</v>
      </c>
      <c r="AK27" s="278">
        <v>61.0</v>
      </c>
      <c r="AL27" s="279">
        <v>17.0</v>
      </c>
      <c r="AM27" s="280">
        <v>140.0</v>
      </c>
      <c r="AN27" s="281">
        <v>84.0</v>
      </c>
      <c r="AO27" s="282">
        <f t="shared" si="57"/>
        <v>0.6</v>
      </c>
      <c r="AP27" s="283">
        <v>42.0</v>
      </c>
      <c r="AQ27" s="284">
        <v>31.0</v>
      </c>
      <c r="AR27" s="285">
        <f t="shared" si="58"/>
        <v>0.7380952381</v>
      </c>
      <c r="AS27" s="286">
        <v>2.0</v>
      </c>
      <c r="AT27" s="287">
        <v>2.0</v>
      </c>
      <c r="AU27" s="288">
        <f t="shared" si="59"/>
        <v>1</v>
      </c>
      <c r="AW27" s="257">
        <v>46170.0</v>
      </c>
      <c r="AX27" s="278">
        <v>53.0</v>
      </c>
      <c r="AY27" s="299">
        <v>60.0</v>
      </c>
      <c r="AZ27" s="280">
        <v>129.0</v>
      </c>
      <c r="BA27" s="281">
        <v>91.0</v>
      </c>
      <c r="BB27" s="282">
        <f t="shared" si="54"/>
        <v>0.7054263566</v>
      </c>
      <c r="BC27" s="283">
        <v>24.0</v>
      </c>
      <c r="BD27" s="284">
        <v>15.0</v>
      </c>
      <c r="BE27" s="285">
        <f t="shared" si="55"/>
        <v>0.625</v>
      </c>
      <c r="BF27" s="286">
        <v>4.0</v>
      </c>
      <c r="BG27" s="287">
        <v>4.0</v>
      </c>
      <c r="BH27" s="288">
        <f t="shared" si="56"/>
        <v>1</v>
      </c>
      <c r="BI27" s="266"/>
      <c r="BJ27" s="250">
        <v>46200.0</v>
      </c>
      <c r="BK27" s="272"/>
      <c r="BL27" s="273"/>
      <c r="BM27" s="272"/>
      <c r="BN27" s="274"/>
      <c r="BO27" s="275"/>
      <c r="BP27" s="276"/>
      <c r="BQ27" s="277"/>
      <c r="BR27" s="275"/>
      <c r="BS27" s="276"/>
      <c r="BT27" s="277"/>
      <c r="BU27" s="275"/>
      <c r="BV27" s="266"/>
      <c r="BW27" s="266"/>
    </row>
    <row r="28" ht="22.5" customHeight="1">
      <c r="B28" s="249" t="s">
        <v>37004</v>
      </c>
      <c r="C28" s="289">
        <v>46051.0</v>
      </c>
      <c r="D28" s="278">
        <v>32.0</v>
      </c>
      <c r="E28" s="279">
        <v>58.0</v>
      </c>
      <c r="F28" s="280">
        <v>140.0</v>
      </c>
      <c r="G28" s="281">
        <v>90.0</v>
      </c>
      <c r="H28" s="291">
        <f t="shared" si="52"/>
        <v>0.6428571429</v>
      </c>
      <c r="I28" s="283">
        <v>19.0</v>
      </c>
      <c r="J28" s="284">
        <v>19.0</v>
      </c>
      <c r="K28" s="285">
        <f t="shared" si="53"/>
        <v>1</v>
      </c>
      <c r="M28" s="217"/>
      <c r="N28" s="309" t="s">
        <v>37008</v>
      </c>
      <c r="O28" s="310">
        <f>AVERAGE(Febrero_2026[ESCANEADAS])</f>
        <v>68.45</v>
      </c>
      <c r="P28" s="310">
        <f>AVERAGE(Febrero_2026[SUBIDAS])</f>
        <v>68.25</v>
      </c>
      <c r="Q28" s="311">
        <f>AVERAGE(Febrero_2026[PERSONAS AGENDADAS AV. ARGENTINA])</f>
        <v>137.1</v>
      </c>
      <c r="R28" s="312">
        <f>AVERAGE(Febrero_2026[PERSONAS ATENDIDAS AV ARGENTINA])</f>
        <v>83.25</v>
      </c>
      <c r="S28" s="313">
        <f>AVERAGE(Febrero_2026[ATENDIDOS AV ARGENTINA])</f>
        <v>0.6076040174</v>
      </c>
      <c r="T28" s="314">
        <f>AVERAGE(Febrero_2026[PERSONAS AGENDADAS PLACILLA])</f>
        <v>24.25</v>
      </c>
      <c r="U28" s="314">
        <f>AVERAGE(Febrero_2026[PERSONAS ATENDIDAS PLACILLA])</f>
        <v>20.35</v>
      </c>
      <c r="V28" s="315">
        <f>AVERAGE(Febrero_2026[ATENDIDOS PLACILLA])</f>
        <v>0.8395090686</v>
      </c>
      <c r="X28" s="249" t="s">
        <v>37005</v>
      </c>
      <c r="Y28" s="257">
        <v>46111.0</v>
      </c>
      <c r="Z28" s="278">
        <v>69.0</v>
      </c>
      <c r="AA28" s="299">
        <v>76.0</v>
      </c>
      <c r="AB28" s="280">
        <v>150.0</v>
      </c>
      <c r="AC28" s="281">
        <v>88.0</v>
      </c>
      <c r="AD28" s="291">
        <f t="shared" ref="AD28:AD29" si="60">AC28/AB28</f>
        <v>0.5866666667</v>
      </c>
      <c r="AE28" s="283">
        <v>16.0</v>
      </c>
      <c r="AF28" s="284">
        <v>13.0</v>
      </c>
      <c r="AG28" s="285">
        <f t="shared" ref="AG28:AG29" si="61">AF28/AE28</f>
        <v>0.8125</v>
      </c>
      <c r="AH28" s="316"/>
      <c r="AI28" s="267" t="s">
        <v>37006</v>
      </c>
      <c r="AJ28" s="257">
        <v>46141.0</v>
      </c>
      <c r="AK28" s="278">
        <v>39.0</v>
      </c>
      <c r="AL28" s="299">
        <v>82.0</v>
      </c>
      <c r="AM28" s="280">
        <v>138.0</v>
      </c>
      <c r="AN28" s="281">
        <v>93.0</v>
      </c>
      <c r="AO28" s="282">
        <f t="shared" si="57"/>
        <v>0.6739130435</v>
      </c>
      <c r="AP28" s="283">
        <v>40.0</v>
      </c>
      <c r="AQ28" s="284">
        <v>35.0</v>
      </c>
      <c r="AR28" s="285">
        <f t="shared" si="58"/>
        <v>0.875</v>
      </c>
      <c r="AS28" s="286">
        <v>1.0</v>
      </c>
      <c r="AT28" s="287">
        <v>1.0</v>
      </c>
      <c r="AU28" s="288">
        <f t="shared" si="59"/>
        <v>1</v>
      </c>
      <c r="AV28" s="316"/>
      <c r="AW28" s="257">
        <v>46171.0</v>
      </c>
      <c r="AX28" s="278">
        <v>63.0</v>
      </c>
      <c r="AY28" s="299">
        <v>63.0</v>
      </c>
      <c r="AZ28" s="280">
        <v>141.0</v>
      </c>
      <c r="BA28" s="281">
        <v>75.0</v>
      </c>
      <c r="BB28" s="282">
        <f t="shared" si="54"/>
        <v>0.5319148936</v>
      </c>
      <c r="BC28" s="283">
        <v>33.0</v>
      </c>
      <c r="BD28" s="284">
        <v>18.0</v>
      </c>
      <c r="BE28" s="285">
        <f t="shared" si="55"/>
        <v>0.5454545455</v>
      </c>
      <c r="BF28" s="286">
        <v>4.0</v>
      </c>
      <c r="BG28" s="287">
        <v>4.0</v>
      </c>
      <c r="BH28" s="288">
        <f t="shared" si="56"/>
        <v>1</v>
      </c>
      <c r="BI28" s="266"/>
      <c r="BJ28" s="257">
        <v>46202.0</v>
      </c>
      <c r="BK28" s="278"/>
      <c r="BL28" s="299"/>
      <c r="BM28" s="280"/>
      <c r="BN28" s="281"/>
      <c r="BO28" s="282"/>
      <c r="BP28" s="283"/>
      <c r="BQ28" s="284"/>
      <c r="BR28" s="285"/>
      <c r="BS28" s="286"/>
      <c r="BT28" s="287"/>
      <c r="BU28" s="288"/>
      <c r="BV28" s="266"/>
      <c r="BW28" s="266"/>
    </row>
    <row r="29" ht="22.5" customHeight="1">
      <c r="B29" s="249" t="s">
        <v>37007</v>
      </c>
      <c r="C29" s="289">
        <v>46052.0</v>
      </c>
      <c r="D29" s="278">
        <v>51.0</v>
      </c>
      <c r="E29" s="279">
        <v>63.0</v>
      </c>
      <c r="F29" s="280">
        <v>134.0</v>
      </c>
      <c r="G29" s="281">
        <v>95.0</v>
      </c>
      <c r="H29" s="291">
        <f t="shared" si="52"/>
        <v>0.7089552239</v>
      </c>
      <c r="I29" s="317">
        <v>18.0</v>
      </c>
      <c r="J29" s="318">
        <v>18.0</v>
      </c>
      <c r="K29" s="285">
        <f t="shared" si="53"/>
        <v>1</v>
      </c>
      <c r="M29" s="217"/>
      <c r="N29" s="319"/>
      <c r="O29" s="320"/>
      <c r="P29" s="320"/>
      <c r="Q29" s="320"/>
      <c r="R29" s="321"/>
      <c r="S29" s="316"/>
      <c r="T29" s="322"/>
      <c r="U29" s="322"/>
      <c r="V29" s="316"/>
      <c r="X29" s="249" t="s">
        <v>37006</v>
      </c>
      <c r="Y29" s="257">
        <v>46112.0</v>
      </c>
      <c r="Z29" s="278">
        <v>77.0</v>
      </c>
      <c r="AA29" s="299">
        <v>61.0</v>
      </c>
      <c r="AB29" s="280">
        <v>135.0</v>
      </c>
      <c r="AC29" s="281">
        <v>69.0</v>
      </c>
      <c r="AD29" s="291">
        <f t="shared" si="60"/>
        <v>0.5111111111</v>
      </c>
      <c r="AE29" s="283">
        <v>23.0</v>
      </c>
      <c r="AF29" s="284">
        <v>17.0</v>
      </c>
      <c r="AG29" s="285">
        <f t="shared" si="61"/>
        <v>0.7391304348</v>
      </c>
      <c r="AI29" s="267" t="s">
        <v>37004</v>
      </c>
      <c r="AJ29" s="257">
        <v>46142.0</v>
      </c>
      <c r="AK29" s="278">
        <v>100.0</v>
      </c>
      <c r="AL29" s="299">
        <v>99.0</v>
      </c>
      <c r="AM29" s="280">
        <v>154.0</v>
      </c>
      <c r="AN29" s="281">
        <v>95.0</v>
      </c>
      <c r="AO29" s="282">
        <f t="shared" si="57"/>
        <v>0.6168831169</v>
      </c>
      <c r="AP29" s="283">
        <v>42.0</v>
      </c>
      <c r="AQ29" s="284">
        <v>29.0</v>
      </c>
      <c r="AR29" s="285">
        <f t="shared" si="58"/>
        <v>0.6904761905</v>
      </c>
      <c r="AS29" s="286">
        <v>3.0</v>
      </c>
      <c r="AT29" s="287">
        <v>3.0</v>
      </c>
      <c r="AU29" s="288">
        <f t="shared" si="59"/>
        <v>1</v>
      </c>
      <c r="AW29" s="250">
        <v>46172.0</v>
      </c>
      <c r="AX29" s="272"/>
      <c r="AY29" s="273"/>
      <c r="AZ29" s="272"/>
      <c r="BA29" s="274"/>
      <c r="BB29" s="275"/>
      <c r="BC29" s="276"/>
      <c r="BD29" s="277"/>
      <c r="BE29" s="275"/>
      <c r="BF29" s="276"/>
      <c r="BG29" s="277"/>
      <c r="BH29" s="275"/>
      <c r="BI29" s="266"/>
      <c r="BJ29" s="257">
        <v>46203.0</v>
      </c>
      <c r="BK29" s="278"/>
      <c r="BL29" s="299"/>
      <c r="BM29" s="280"/>
      <c r="BN29" s="281"/>
      <c r="BO29" s="282"/>
      <c r="BP29" s="283"/>
      <c r="BQ29" s="284"/>
      <c r="BR29" s="285"/>
      <c r="BS29" s="286"/>
      <c r="BT29" s="287"/>
      <c r="BU29" s="288"/>
      <c r="BV29" s="266"/>
      <c r="BW29" s="266"/>
    </row>
    <row r="30" ht="22.5" customHeight="1">
      <c r="B30" s="249"/>
      <c r="C30" s="323">
        <v>46053.0</v>
      </c>
      <c r="D30" s="324"/>
      <c r="E30" s="325"/>
      <c r="F30" s="324"/>
      <c r="G30" s="326"/>
      <c r="H30" s="327"/>
      <c r="I30" s="328"/>
      <c r="J30" s="329"/>
      <c r="K30" s="327"/>
      <c r="M30" s="217"/>
      <c r="N30" s="319"/>
      <c r="O30" s="320"/>
      <c r="P30" s="320"/>
      <c r="Q30" s="320"/>
      <c r="R30" s="321"/>
      <c r="S30" s="316"/>
      <c r="T30" s="322"/>
      <c r="U30" s="322"/>
      <c r="V30" s="316"/>
      <c r="X30" s="249"/>
      <c r="Y30" s="309" t="s">
        <v>37008</v>
      </c>
      <c r="Z30" s="310">
        <f>AVERAGE(Marzo_2026[ESCANEADAS])</f>
        <v>68.40909091</v>
      </c>
      <c r="AA30" s="310">
        <f>AVERAGE(Marzo_2026[SUBIDAS])</f>
        <v>63.40909091</v>
      </c>
      <c r="AB30" s="311">
        <f>AVERAGE(Marzo_2026[PERSONAS AGENDADAS AV. ARGENTINA])</f>
        <v>134.5909091</v>
      </c>
      <c r="AC30" s="312">
        <f>AVERAGE(Marzo_2026[PERSONAS ATENDIDAS AV ARGENTINA])</f>
        <v>76.59090909</v>
      </c>
      <c r="AD30" s="313">
        <f>AVERAGE(Marzo_2026[ATENDIDOS AV ARGENTINA])</f>
        <v>0.5694513206</v>
      </c>
      <c r="AE30" s="314">
        <f>AVERAGE(Marzo_2026[PERSONAS AGENDADAS PLACILLA])</f>
        <v>16.31818182</v>
      </c>
      <c r="AF30" s="314">
        <f>AVERAGE(Marzo_2026[PERSONAS ATENDIDAS PLACILLA])</f>
        <v>15.45454545</v>
      </c>
      <c r="AG30" s="315">
        <f>AVERAGE(Marzo_2026[ATENDIDOS PLACILLA])</f>
        <v>0.9548344493</v>
      </c>
      <c r="AJ30" s="309" t="s">
        <v>37008</v>
      </c>
      <c r="AK30" s="310">
        <f>AVERAGE(Abril_2026[ESCANEADAS])</f>
        <v>61.28571429</v>
      </c>
      <c r="AL30" s="310">
        <f>AVERAGE(Abril_2026[SUBIDAS])</f>
        <v>61.61904762</v>
      </c>
      <c r="AM30" s="311">
        <f>AVERAGE(Abril_2026[PERSONAS AGENDADAS AV. ARGENTINA])</f>
        <v>110.047619</v>
      </c>
      <c r="AN30" s="312">
        <f>AVERAGE(Abril_2026[PERSONAS ATENDIDAS AV ARGENTINA])</f>
        <v>67.95238095</v>
      </c>
      <c r="AO30" s="313">
        <f>AVERAGE(Abril_2026[ATENDIDOS AV ARGENTINA])</f>
        <v>0.6128705021</v>
      </c>
      <c r="AP30" s="314">
        <f>AVERAGE(Abril_2026[PERSONAS AGENDADAS PLACILLA])</f>
        <v>32.9047619</v>
      </c>
      <c r="AQ30" s="314">
        <f>AVERAGE(Abril_2026[PERSONAS ATENDIDAS PLACILLA])</f>
        <v>24.71428571</v>
      </c>
      <c r="AR30" s="315">
        <f>AVERAGE(Abril_2026[ATENDIDOS PLACILLA])</f>
        <v>0.7776152898</v>
      </c>
      <c r="AS30" s="330">
        <f>AVERAGE(Abril_2026[PERSONAS AGENDADAS MERC. PUERTO])</f>
        <v>3.416666667</v>
      </c>
      <c r="AT30" s="330">
        <f>AVERAGE(Abril_2026[PERSONAS ATENDIDAS MERC. PUERTO])</f>
        <v>3.666666667</v>
      </c>
      <c r="AU30" s="331">
        <f>AVERAGE(Abril_2026[ATENDIDOS MERC. PUERTO])</f>
        <v>1.047222222</v>
      </c>
      <c r="AW30" s="309" t="s">
        <v>37008</v>
      </c>
      <c r="AX30" s="310">
        <f>AVERAGE(Mayo_2026[ESCANEADAS])</f>
        <v>59.33333333</v>
      </c>
      <c r="AY30" s="310">
        <f>AVERAGE(Mayo_2026[SUBIDAS])</f>
        <v>57.05555556</v>
      </c>
      <c r="AZ30" s="311">
        <f>AVERAGE(Mayo_2026[PERSONAS AGENDADAS AV. ARGENTINA])</f>
        <v>105.6666667</v>
      </c>
      <c r="BA30" s="312">
        <f>AVERAGE(Mayo_2026[PERSONAS ATENDIDAS AV ARGENTINA])</f>
        <v>71.38888889</v>
      </c>
      <c r="BB30" s="313">
        <f>AVERAGE(Mayo_2026[ATENDIDOS AV ARGENTINA])</f>
        <v>0.6775775868</v>
      </c>
      <c r="BC30" s="314">
        <f>AVERAGE(Mayo_2026[PERSONAS AGENDADAS PLACILLA])</f>
        <v>33.27777778</v>
      </c>
      <c r="BD30" s="314">
        <f>AVERAGE(Mayo_2026[PERSONAS ATENDIDAS PLACILLA])</f>
        <v>23.27777778</v>
      </c>
      <c r="BE30" s="315">
        <f>AVERAGE(Mayo_2026[ATENDIDOS PLACILLA])</f>
        <v>0.6956159325</v>
      </c>
      <c r="BF30" s="330">
        <f>AVERAGE(Mayo_2026[PERSONAS AGENDADAS MERC. PUERTO])</f>
        <v>4.571428571</v>
      </c>
      <c r="BG30" s="330">
        <f>AVERAGE(Mayo_2026[PERSONAS ATENDIDAS MERC. PUERTO])</f>
        <v>4.357142857</v>
      </c>
      <c r="BH30" s="331">
        <f>AVERAGE(Mayo_2026[ATENDIDOS MERC. PUERTO])</f>
        <v>0.9761904762</v>
      </c>
      <c r="BI30" s="316"/>
      <c r="BJ30" s="309" t="s">
        <v>37008</v>
      </c>
      <c r="BK30" s="310">
        <f>AVERAGE(Tabla_1[ESCANEADAS])</f>
        <v>44.5</v>
      </c>
      <c r="BL30" s="310">
        <f>AVERAGE(Tabla_1[SUBIDAS])</f>
        <v>41.46666667</v>
      </c>
      <c r="BM30" s="311">
        <f>AVERAGE(Tabla_1[PERSONAS AGENDADAS AV. ARGENTINA])</f>
        <v>120.8</v>
      </c>
      <c r="BN30" s="312">
        <f>AVERAGE(Tabla_1[PERSONAS ATENDIDAS AV ARGENTINA])</f>
        <v>71.6</v>
      </c>
      <c r="BO30" s="313">
        <f>AVERAGE(Tabla_1[ATENDIDOS AV ARGENTINA])</f>
        <v>0.5905643404</v>
      </c>
      <c r="BP30" s="314">
        <f>AVERAGE(Tabla_1[PERSONAS AGENDADAS PLACILLA])</f>
        <v>19.53333333</v>
      </c>
      <c r="BQ30" s="314">
        <f>AVERAGE(Tabla_1[PERSONAS ATENDIDAS PLACILLA])</f>
        <v>14.53333333</v>
      </c>
      <c r="BR30" s="315">
        <f>AVERAGE(Tabla_1[ATENDIDOS PLACILLA])</f>
        <v>0.7650657386</v>
      </c>
      <c r="BS30" s="330">
        <f>AVERAGE(Tabla_1[PERSONAS AGENDADAS MERC. PUERTO])</f>
        <v>4.866666667</v>
      </c>
      <c r="BT30" s="330">
        <f>AVERAGE(Tabla_1[PERSONAS ATENDIDAS MERC. PUERTO])</f>
        <v>4.8</v>
      </c>
      <c r="BU30" s="331">
        <f>AVERAGE(Tabla_1[ATENDIDOS MERC. PUERTO])</f>
        <v>0.9743589744</v>
      </c>
      <c r="BV30" s="316"/>
      <c r="BW30" s="316"/>
    </row>
    <row r="31" ht="22.5" customHeight="1">
      <c r="B31" s="217"/>
      <c r="C31" s="309" t="s">
        <v>37008</v>
      </c>
      <c r="D31" s="310">
        <f>AVERAGE(ENERO_2026[ESCANEADAS])</f>
        <v>56.0952381</v>
      </c>
      <c r="E31" s="310">
        <f>AVERAGE(ENERO_2026[SUBIDAS])</f>
        <v>63.66666667</v>
      </c>
      <c r="F31" s="311">
        <f>AVERAGE(ENERO_2026[PERSONAS AGENDADAS AV. ARGENTINA])</f>
        <v>132.4761905</v>
      </c>
      <c r="G31" s="312">
        <f>AVERAGE(ENERO_2026[PERSONAS ATENDIDAS AV ARGENTINA])</f>
        <v>84.19047619</v>
      </c>
      <c r="H31" s="313">
        <f>AVERAGE(ENERO_2026[ATENDIDOS AV ARGENTINA])</f>
        <v>0.6347785161</v>
      </c>
      <c r="I31" s="314">
        <f>AVERAGE(ENERO_2026[PERSONAS AGENDADAS PLACILLA])</f>
        <v>23.85714286</v>
      </c>
      <c r="J31" s="314">
        <f>AVERAGE(ENERO_2026[PERSONAS ATENDIDAS PLACILLA])</f>
        <v>22.42857143</v>
      </c>
      <c r="K31" s="315">
        <f>AVERAGE(ENERO_2026[ATENDIDOS PLACILLA])</f>
        <v>0.9328373916</v>
      </c>
      <c r="M31" s="217"/>
      <c r="X31" s="249"/>
    </row>
    <row r="32">
      <c r="B32" s="217"/>
      <c r="C32" s="218"/>
      <c r="D32" s="219"/>
      <c r="E32" s="219"/>
      <c r="F32" s="219"/>
      <c r="G32" s="225"/>
      <c r="H32" s="316"/>
      <c r="I32" s="320"/>
      <c r="J32" s="219"/>
      <c r="K32" s="222"/>
      <c r="M32" s="217"/>
      <c r="X32" s="249"/>
    </row>
    <row r="33">
      <c r="B33" s="217"/>
      <c r="C33" s="218"/>
      <c r="D33" s="219"/>
      <c r="E33" s="219"/>
      <c r="F33" s="219"/>
      <c r="G33" s="225"/>
      <c r="H33" s="316"/>
      <c r="I33" s="320"/>
      <c r="J33" s="219"/>
      <c r="K33" s="222"/>
      <c r="M33" s="217"/>
      <c r="X33" s="217"/>
    </row>
    <row r="34">
      <c r="B34" s="217"/>
      <c r="C34" s="218"/>
      <c r="D34" s="219"/>
      <c r="E34" s="219"/>
      <c r="F34" s="219"/>
      <c r="G34" s="220"/>
      <c r="H34" s="221"/>
      <c r="I34" s="219"/>
      <c r="J34" s="219"/>
      <c r="K34" s="222"/>
      <c r="M34" s="217"/>
      <c r="X34" s="217"/>
    </row>
    <row r="35">
      <c r="B35" s="217"/>
      <c r="C35" s="218"/>
      <c r="D35" s="219"/>
      <c r="E35" s="219"/>
      <c r="F35" s="219"/>
      <c r="G35" s="220"/>
      <c r="H35" s="221"/>
      <c r="I35" s="219"/>
      <c r="J35" s="219"/>
      <c r="K35" s="222"/>
      <c r="M35" s="217"/>
      <c r="X35" s="217"/>
    </row>
    <row r="36">
      <c r="B36" s="217"/>
      <c r="C36" s="218"/>
      <c r="D36" s="219"/>
      <c r="E36" s="219"/>
      <c r="F36" s="219"/>
      <c r="G36" s="220"/>
      <c r="H36" s="221"/>
      <c r="I36" s="219"/>
      <c r="J36" s="219"/>
      <c r="K36" s="222"/>
      <c r="M36" s="217"/>
      <c r="X36" s="217"/>
    </row>
    <row r="37">
      <c r="B37" s="217"/>
      <c r="C37" s="218"/>
      <c r="D37" s="219"/>
      <c r="E37" s="219"/>
      <c r="F37" s="219"/>
      <c r="G37" s="220"/>
      <c r="H37" s="221"/>
      <c r="I37" s="219"/>
      <c r="J37" s="219"/>
      <c r="K37" s="222"/>
      <c r="M37" s="217"/>
      <c r="X37" s="217"/>
    </row>
    <row r="38">
      <c r="B38" s="217"/>
      <c r="C38" s="218"/>
      <c r="D38" s="219"/>
      <c r="E38" s="219"/>
      <c r="F38" s="219"/>
      <c r="G38" s="220"/>
      <c r="H38" s="221"/>
      <c r="I38" s="219"/>
      <c r="J38" s="219"/>
      <c r="K38" s="222"/>
      <c r="M38" s="217"/>
      <c r="X38" s="217"/>
    </row>
    <row r="39">
      <c r="B39" s="217"/>
      <c r="C39" s="218"/>
      <c r="D39" s="219"/>
      <c r="E39" s="219"/>
      <c r="F39" s="219"/>
      <c r="G39" s="220"/>
      <c r="H39" s="221"/>
      <c r="I39" s="219"/>
      <c r="J39" s="219"/>
      <c r="K39" s="222"/>
      <c r="M39" s="217"/>
      <c r="X39" s="217"/>
    </row>
    <row r="40">
      <c r="B40" s="217"/>
      <c r="C40" s="218"/>
      <c r="D40" s="219"/>
      <c r="E40" s="219"/>
      <c r="F40" s="219"/>
      <c r="G40" s="220"/>
      <c r="H40" s="221"/>
      <c r="I40" s="219"/>
      <c r="J40" s="219"/>
      <c r="K40" s="222"/>
      <c r="M40" s="217"/>
      <c r="X40" s="217"/>
    </row>
    <row r="41">
      <c r="B41" s="217"/>
      <c r="C41" s="218"/>
      <c r="D41" s="219"/>
      <c r="E41" s="219"/>
      <c r="F41" s="219"/>
      <c r="G41" s="220"/>
      <c r="H41" s="221"/>
      <c r="I41" s="219"/>
      <c r="J41" s="219"/>
      <c r="K41" s="222"/>
      <c r="M41" s="217"/>
      <c r="X41" s="217"/>
    </row>
    <row r="42">
      <c r="B42" s="217"/>
      <c r="C42" s="218"/>
      <c r="D42" s="219"/>
      <c r="E42" s="219"/>
      <c r="F42" s="219"/>
      <c r="G42" s="220"/>
      <c r="H42" s="221"/>
      <c r="I42" s="219"/>
      <c r="J42" s="219"/>
      <c r="K42" s="222"/>
      <c r="M42" s="217"/>
      <c r="X42" s="217"/>
    </row>
    <row r="43">
      <c r="B43" s="217"/>
      <c r="C43" s="218"/>
      <c r="D43" s="219"/>
      <c r="E43" s="219"/>
      <c r="F43" s="219"/>
      <c r="G43" s="220"/>
      <c r="H43" s="221"/>
      <c r="I43" s="219"/>
      <c r="J43" s="219"/>
      <c r="K43" s="222"/>
      <c r="M43" s="217"/>
      <c r="X43" s="217"/>
    </row>
    <row r="44">
      <c r="B44" s="217"/>
      <c r="C44" s="218"/>
      <c r="D44" s="219"/>
      <c r="E44" s="219"/>
      <c r="F44" s="219"/>
      <c r="G44" s="220"/>
      <c r="H44" s="221"/>
      <c r="I44" s="219"/>
      <c r="J44" s="219"/>
      <c r="K44" s="222"/>
      <c r="M44" s="217"/>
      <c r="X44" s="217"/>
    </row>
    <row r="45">
      <c r="B45" s="217"/>
      <c r="C45" s="218"/>
      <c r="D45" s="219"/>
      <c r="E45" s="219"/>
      <c r="F45" s="219"/>
      <c r="G45" s="220"/>
      <c r="H45" s="221"/>
      <c r="I45" s="219"/>
      <c r="J45" s="219"/>
      <c r="K45" s="222"/>
      <c r="M45" s="217"/>
      <c r="X45" s="217"/>
    </row>
    <row r="46">
      <c r="B46" s="217"/>
      <c r="C46" s="218"/>
      <c r="D46" s="219"/>
      <c r="E46" s="219"/>
      <c r="F46" s="219"/>
      <c r="G46" s="220"/>
      <c r="H46" s="221"/>
      <c r="I46" s="219"/>
      <c r="J46" s="219"/>
      <c r="K46" s="222"/>
      <c r="M46" s="217"/>
      <c r="X46" s="217"/>
    </row>
    <row r="47">
      <c r="B47" s="217"/>
      <c r="C47" s="218"/>
      <c r="D47" s="219"/>
      <c r="E47" s="219"/>
      <c r="F47" s="219"/>
      <c r="G47" s="220"/>
      <c r="H47" s="221"/>
      <c r="I47" s="219"/>
      <c r="J47" s="219"/>
      <c r="K47" s="222"/>
      <c r="M47" s="217"/>
      <c r="X47" s="217"/>
    </row>
    <row r="48">
      <c r="B48" s="217"/>
      <c r="C48" s="218"/>
      <c r="D48" s="219"/>
      <c r="E48" s="219"/>
      <c r="F48" s="219"/>
      <c r="G48" s="220"/>
      <c r="H48" s="221"/>
      <c r="I48" s="219"/>
      <c r="J48" s="219"/>
      <c r="K48" s="222"/>
      <c r="M48" s="217"/>
      <c r="X48" s="217"/>
    </row>
    <row r="49">
      <c r="B49" s="217"/>
      <c r="C49" s="218"/>
      <c r="D49" s="219"/>
      <c r="E49" s="219"/>
      <c r="F49" s="219"/>
      <c r="G49" s="220"/>
      <c r="H49" s="221"/>
      <c r="I49" s="219"/>
      <c r="J49" s="219"/>
      <c r="K49" s="222"/>
      <c r="M49" s="217"/>
      <c r="X49" s="217"/>
    </row>
    <row r="50">
      <c r="B50" s="217"/>
      <c r="C50" s="218"/>
      <c r="D50" s="219"/>
      <c r="E50" s="219"/>
      <c r="F50" s="219"/>
      <c r="G50" s="220"/>
      <c r="H50" s="221"/>
      <c r="I50" s="219"/>
      <c r="J50" s="219"/>
      <c r="K50" s="222"/>
      <c r="M50" s="217"/>
      <c r="X50" s="217"/>
    </row>
    <row r="51">
      <c r="B51" s="217"/>
      <c r="C51" s="218"/>
      <c r="D51" s="219"/>
      <c r="E51" s="219"/>
      <c r="F51" s="219"/>
      <c r="G51" s="220"/>
      <c r="H51" s="221"/>
      <c r="I51" s="219"/>
      <c r="J51" s="219"/>
      <c r="K51" s="222"/>
      <c r="M51" s="217"/>
      <c r="X51" s="217"/>
    </row>
    <row r="52">
      <c r="B52" s="217"/>
      <c r="C52" s="218"/>
      <c r="D52" s="219"/>
      <c r="E52" s="219"/>
      <c r="F52" s="219"/>
      <c r="G52" s="220"/>
      <c r="H52" s="221"/>
      <c r="I52" s="219"/>
      <c r="J52" s="219"/>
      <c r="K52" s="222"/>
      <c r="M52" s="217"/>
      <c r="X52" s="217"/>
    </row>
    <row r="53">
      <c r="B53" s="217"/>
      <c r="C53" s="218"/>
      <c r="D53" s="219"/>
      <c r="E53" s="219"/>
      <c r="F53" s="219"/>
      <c r="G53" s="220"/>
      <c r="H53" s="221"/>
      <c r="I53" s="219"/>
      <c r="J53" s="219"/>
      <c r="K53" s="222"/>
      <c r="M53" s="217"/>
      <c r="X53" s="217"/>
    </row>
    <row r="54">
      <c r="B54" s="217"/>
      <c r="C54" s="218"/>
      <c r="D54" s="219"/>
      <c r="E54" s="219"/>
      <c r="F54" s="219"/>
      <c r="G54" s="220"/>
      <c r="H54" s="221"/>
      <c r="I54" s="219"/>
      <c r="J54" s="219"/>
      <c r="K54" s="222"/>
      <c r="M54" s="217"/>
      <c r="X54" s="217"/>
    </row>
    <row r="55">
      <c r="B55" s="217"/>
      <c r="C55" s="218"/>
      <c r="D55" s="219"/>
      <c r="E55" s="219"/>
      <c r="F55" s="219"/>
      <c r="G55" s="220"/>
      <c r="H55" s="221"/>
      <c r="I55" s="219"/>
      <c r="J55" s="219"/>
      <c r="K55" s="222"/>
      <c r="M55" s="217"/>
      <c r="X55" s="217"/>
    </row>
    <row r="56">
      <c r="B56" s="217"/>
      <c r="C56" s="218"/>
      <c r="D56" s="219"/>
      <c r="E56" s="219"/>
      <c r="F56" s="219"/>
      <c r="G56" s="220"/>
      <c r="H56" s="221"/>
      <c r="I56" s="219"/>
      <c r="J56" s="219"/>
      <c r="K56" s="222"/>
      <c r="M56" s="217"/>
      <c r="X56" s="217"/>
    </row>
    <row r="57">
      <c r="B57" s="217"/>
      <c r="C57" s="218"/>
      <c r="D57" s="219"/>
      <c r="E57" s="219"/>
      <c r="F57" s="219"/>
      <c r="G57" s="220"/>
      <c r="H57" s="221"/>
      <c r="I57" s="219"/>
      <c r="J57" s="219"/>
      <c r="K57" s="222"/>
      <c r="M57" s="217"/>
      <c r="X57" s="217"/>
    </row>
    <row r="58">
      <c r="B58" s="217"/>
      <c r="C58" s="218"/>
      <c r="D58" s="219"/>
      <c r="E58" s="219"/>
      <c r="F58" s="219"/>
      <c r="G58" s="220"/>
      <c r="H58" s="221"/>
      <c r="I58" s="219"/>
      <c r="J58" s="219"/>
      <c r="K58" s="222"/>
      <c r="M58" s="217"/>
      <c r="X58" s="217"/>
    </row>
    <row r="59">
      <c r="B59" s="217"/>
      <c r="C59" s="218"/>
      <c r="D59" s="219"/>
      <c r="E59" s="219"/>
      <c r="F59" s="219"/>
      <c r="G59" s="220"/>
      <c r="H59" s="221"/>
      <c r="I59" s="219"/>
      <c r="J59" s="219"/>
      <c r="K59" s="222"/>
      <c r="M59" s="217"/>
      <c r="X59" s="217"/>
    </row>
    <row r="60">
      <c r="B60" s="217"/>
      <c r="C60" s="218"/>
      <c r="D60" s="219"/>
      <c r="E60" s="219"/>
      <c r="F60" s="219"/>
      <c r="G60" s="220"/>
      <c r="H60" s="221"/>
      <c r="I60" s="219"/>
      <c r="J60" s="219"/>
      <c r="K60" s="222"/>
      <c r="M60" s="217"/>
      <c r="X60" s="217"/>
    </row>
    <row r="61">
      <c r="B61" s="217"/>
      <c r="C61" s="218"/>
      <c r="D61" s="219"/>
      <c r="E61" s="219"/>
      <c r="F61" s="219"/>
      <c r="G61" s="220"/>
      <c r="H61" s="221"/>
      <c r="I61" s="219"/>
      <c r="J61" s="219"/>
      <c r="K61" s="222"/>
      <c r="M61" s="217"/>
      <c r="X61" s="217"/>
    </row>
    <row r="62">
      <c r="B62" s="217"/>
      <c r="C62" s="218"/>
      <c r="D62" s="219"/>
      <c r="E62" s="219"/>
      <c r="F62" s="219"/>
      <c r="G62" s="220"/>
      <c r="H62" s="221"/>
      <c r="I62" s="219"/>
      <c r="J62" s="219"/>
      <c r="K62" s="222"/>
      <c r="M62" s="217"/>
      <c r="X62" s="217"/>
    </row>
    <row r="63">
      <c r="B63" s="217"/>
      <c r="C63" s="218"/>
      <c r="D63" s="219"/>
      <c r="E63" s="219"/>
      <c r="F63" s="219"/>
      <c r="G63" s="220"/>
      <c r="H63" s="221"/>
      <c r="I63" s="219"/>
      <c r="J63" s="219"/>
      <c r="K63" s="222"/>
      <c r="M63" s="217"/>
      <c r="X63" s="217"/>
    </row>
    <row r="64">
      <c r="B64" s="217"/>
      <c r="C64" s="218"/>
      <c r="D64" s="219"/>
      <c r="E64" s="219"/>
      <c r="F64" s="219"/>
      <c r="G64" s="220"/>
      <c r="H64" s="221"/>
      <c r="I64" s="219"/>
      <c r="J64" s="219"/>
      <c r="K64" s="222"/>
      <c r="M64" s="217"/>
      <c r="X64" s="217"/>
    </row>
    <row r="65">
      <c r="B65" s="217"/>
      <c r="C65" s="218"/>
      <c r="D65" s="219"/>
      <c r="E65" s="219"/>
      <c r="F65" s="219"/>
      <c r="G65" s="220"/>
      <c r="H65" s="221"/>
      <c r="I65" s="219"/>
      <c r="J65" s="219"/>
      <c r="K65" s="222"/>
      <c r="M65" s="217"/>
      <c r="X65" s="217"/>
    </row>
    <row r="66">
      <c r="B66" s="217"/>
      <c r="C66" s="218"/>
      <c r="D66" s="219"/>
      <c r="E66" s="219"/>
      <c r="F66" s="219"/>
      <c r="G66" s="220"/>
      <c r="H66" s="221"/>
      <c r="I66" s="219"/>
      <c r="J66" s="219"/>
      <c r="K66" s="222"/>
      <c r="M66" s="217"/>
      <c r="X66" s="217"/>
    </row>
    <row r="67">
      <c r="B67" s="217"/>
      <c r="C67" s="218"/>
      <c r="D67" s="219"/>
      <c r="E67" s="219"/>
      <c r="F67" s="219"/>
      <c r="G67" s="220"/>
      <c r="H67" s="221"/>
      <c r="I67" s="219"/>
      <c r="J67" s="219"/>
      <c r="K67" s="222"/>
      <c r="M67" s="217"/>
      <c r="X67" s="217"/>
    </row>
    <row r="68">
      <c r="B68" s="217"/>
      <c r="C68" s="218"/>
      <c r="D68" s="219"/>
      <c r="E68" s="219"/>
      <c r="F68" s="219"/>
      <c r="G68" s="220"/>
      <c r="H68" s="221"/>
      <c r="I68" s="219"/>
      <c r="J68" s="219"/>
      <c r="K68" s="222"/>
      <c r="M68" s="217"/>
      <c r="X68" s="217"/>
    </row>
    <row r="69">
      <c r="B69" s="217"/>
      <c r="C69" s="218"/>
      <c r="D69" s="219"/>
      <c r="E69" s="219"/>
      <c r="F69" s="219"/>
      <c r="G69" s="220"/>
      <c r="H69" s="221"/>
      <c r="I69" s="219"/>
      <c r="J69" s="219"/>
      <c r="K69" s="222"/>
      <c r="M69" s="217"/>
      <c r="X69" s="217"/>
    </row>
    <row r="70">
      <c r="B70" s="217"/>
      <c r="C70" s="218"/>
      <c r="D70" s="219"/>
      <c r="E70" s="219"/>
      <c r="F70" s="219"/>
      <c r="G70" s="220"/>
      <c r="H70" s="221"/>
      <c r="I70" s="219"/>
      <c r="J70" s="219"/>
      <c r="K70" s="222"/>
      <c r="M70" s="217"/>
      <c r="X70" s="217"/>
    </row>
    <row r="71">
      <c r="B71" s="217"/>
      <c r="C71" s="218"/>
      <c r="D71" s="219"/>
      <c r="E71" s="219"/>
      <c r="F71" s="219"/>
      <c r="G71" s="220"/>
      <c r="H71" s="221"/>
      <c r="I71" s="219"/>
      <c r="J71" s="219"/>
      <c r="K71" s="222"/>
      <c r="M71" s="217"/>
      <c r="X71" s="217"/>
    </row>
    <row r="72">
      <c r="B72" s="217"/>
      <c r="C72" s="218"/>
      <c r="D72" s="219"/>
      <c r="E72" s="219"/>
      <c r="F72" s="219"/>
      <c r="G72" s="220"/>
      <c r="H72" s="221"/>
      <c r="I72" s="219"/>
      <c r="J72" s="219"/>
      <c r="K72" s="222"/>
      <c r="M72" s="217"/>
      <c r="X72" s="217"/>
    </row>
    <row r="73">
      <c r="B73" s="217"/>
      <c r="C73" s="218"/>
      <c r="D73" s="219"/>
      <c r="E73" s="219"/>
      <c r="F73" s="219"/>
      <c r="G73" s="220"/>
      <c r="H73" s="221"/>
      <c r="I73" s="219"/>
      <c r="J73" s="219"/>
      <c r="K73" s="222"/>
      <c r="M73" s="217"/>
      <c r="X73" s="217"/>
    </row>
    <row r="74">
      <c r="B74" s="217"/>
      <c r="C74" s="218"/>
      <c r="D74" s="219"/>
      <c r="E74" s="219"/>
      <c r="F74" s="219"/>
      <c r="G74" s="220"/>
      <c r="H74" s="221"/>
      <c r="I74" s="219"/>
      <c r="J74" s="219"/>
      <c r="K74" s="222"/>
      <c r="M74" s="217"/>
      <c r="X74" s="217"/>
    </row>
    <row r="75">
      <c r="B75" s="217"/>
      <c r="C75" s="218"/>
      <c r="D75" s="219"/>
      <c r="E75" s="219"/>
      <c r="F75" s="219"/>
      <c r="G75" s="220"/>
      <c r="H75" s="221"/>
      <c r="I75" s="219"/>
      <c r="J75" s="219"/>
      <c r="K75" s="222"/>
      <c r="M75" s="217"/>
      <c r="X75" s="217"/>
    </row>
    <row r="76">
      <c r="B76" s="217"/>
      <c r="C76" s="218"/>
      <c r="D76" s="219"/>
      <c r="E76" s="219"/>
      <c r="F76" s="219"/>
      <c r="G76" s="220"/>
      <c r="H76" s="221"/>
      <c r="I76" s="219"/>
      <c r="J76" s="219"/>
      <c r="K76" s="222"/>
      <c r="M76" s="217"/>
      <c r="X76" s="217"/>
    </row>
    <row r="77">
      <c r="B77" s="217"/>
      <c r="C77" s="218"/>
      <c r="D77" s="219"/>
      <c r="E77" s="219"/>
      <c r="F77" s="219"/>
      <c r="G77" s="220"/>
      <c r="H77" s="221"/>
      <c r="I77" s="219"/>
      <c r="J77" s="219"/>
      <c r="K77" s="222"/>
      <c r="M77" s="217"/>
      <c r="X77" s="217"/>
    </row>
    <row r="78">
      <c r="B78" s="217"/>
      <c r="C78" s="218"/>
      <c r="D78" s="219"/>
      <c r="E78" s="219"/>
      <c r="F78" s="219"/>
      <c r="G78" s="220"/>
      <c r="H78" s="221"/>
      <c r="I78" s="219"/>
      <c r="J78" s="219"/>
      <c r="K78" s="222"/>
      <c r="M78" s="217"/>
      <c r="X78" s="217"/>
    </row>
    <row r="79">
      <c r="B79" s="217"/>
      <c r="C79" s="218"/>
      <c r="D79" s="219"/>
      <c r="E79" s="219"/>
      <c r="F79" s="219"/>
      <c r="G79" s="220"/>
      <c r="H79" s="221"/>
      <c r="I79" s="219"/>
      <c r="J79" s="219"/>
      <c r="K79" s="222"/>
      <c r="M79" s="217"/>
      <c r="X79" s="217"/>
    </row>
    <row r="80">
      <c r="B80" s="217"/>
      <c r="C80" s="218"/>
      <c r="D80" s="219"/>
      <c r="E80" s="219"/>
      <c r="F80" s="219"/>
      <c r="G80" s="220"/>
      <c r="H80" s="221"/>
      <c r="I80" s="219"/>
      <c r="J80" s="219"/>
      <c r="K80" s="222"/>
      <c r="M80" s="217"/>
      <c r="X80" s="217"/>
    </row>
    <row r="81">
      <c r="B81" s="217"/>
      <c r="C81" s="218"/>
      <c r="D81" s="219"/>
      <c r="E81" s="219"/>
      <c r="F81" s="219"/>
      <c r="G81" s="220"/>
      <c r="H81" s="221"/>
      <c r="I81" s="219"/>
      <c r="J81" s="219"/>
      <c r="K81" s="222"/>
      <c r="M81" s="217"/>
      <c r="X81" s="217"/>
    </row>
    <row r="82">
      <c r="B82" s="217"/>
      <c r="C82" s="218"/>
      <c r="D82" s="219"/>
      <c r="E82" s="219"/>
      <c r="F82" s="219"/>
      <c r="G82" s="220"/>
      <c r="H82" s="221"/>
      <c r="I82" s="219"/>
      <c r="J82" s="219"/>
      <c r="K82" s="222"/>
      <c r="M82" s="217"/>
      <c r="X82" s="217"/>
    </row>
    <row r="83">
      <c r="B83" s="217"/>
      <c r="C83" s="218"/>
      <c r="D83" s="219"/>
      <c r="E83" s="219"/>
      <c r="F83" s="219"/>
      <c r="G83" s="220"/>
      <c r="H83" s="221"/>
      <c r="I83" s="219"/>
      <c r="J83" s="219"/>
      <c r="K83" s="222"/>
      <c r="M83" s="217"/>
      <c r="X83" s="217"/>
    </row>
    <row r="84">
      <c r="B84" s="217"/>
      <c r="C84" s="218"/>
      <c r="D84" s="219"/>
      <c r="E84" s="219"/>
      <c r="F84" s="219"/>
      <c r="G84" s="220"/>
      <c r="H84" s="221"/>
      <c r="I84" s="219"/>
      <c r="J84" s="219"/>
      <c r="K84" s="222"/>
      <c r="M84" s="217"/>
      <c r="X84" s="217"/>
    </row>
    <row r="85">
      <c r="B85" s="217"/>
      <c r="C85" s="218"/>
      <c r="D85" s="219"/>
      <c r="E85" s="219"/>
      <c r="F85" s="219"/>
      <c r="G85" s="220"/>
      <c r="H85" s="221"/>
      <c r="I85" s="219"/>
      <c r="J85" s="219"/>
      <c r="K85" s="222"/>
      <c r="M85" s="217"/>
      <c r="X85" s="217"/>
    </row>
    <row r="86">
      <c r="B86" s="217"/>
      <c r="C86" s="218"/>
      <c r="D86" s="219"/>
      <c r="E86" s="219"/>
      <c r="F86" s="219"/>
      <c r="G86" s="220"/>
      <c r="H86" s="221"/>
      <c r="I86" s="219"/>
      <c r="J86" s="219"/>
      <c r="K86" s="222"/>
      <c r="M86" s="217"/>
      <c r="X86" s="217"/>
    </row>
    <row r="87">
      <c r="B87" s="217"/>
      <c r="C87" s="218"/>
      <c r="D87" s="219"/>
      <c r="E87" s="219"/>
      <c r="F87" s="219"/>
      <c r="G87" s="220"/>
      <c r="H87" s="221"/>
      <c r="I87" s="219"/>
      <c r="J87" s="219"/>
      <c r="K87" s="222"/>
      <c r="M87" s="217"/>
      <c r="X87" s="217"/>
    </row>
    <row r="88">
      <c r="B88" s="217"/>
      <c r="C88" s="218"/>
      <c r="D88" s="219"/>
      <c r="E88" s="219"/>
      <c r="F88" s="219"/>
      <c r="G88" s="220"/>
      <c r="H88" s="221"/>
      <c r="I88" s="219"/>
      <c r="J88" s="219"/>
      <c r="K88" s="222"/>
      <c r="M88" s="217"/>
      <c r="X88" s="217"/>
    </row>
    <row r="89">
      <c r="B89" s="217"/>
      <c r="C89" s="218"/>
      <c r="D89" s="219"/>
      <c r="E89" s="219"/>
      <c r="F89" s="219"/>
      <c r="G89" s="220"/>
      <c r="H89" s="221"/>
      <c r="I89" s="219"/>
      <c r="J89" s="219"/>
      <c r="K89" s="222"/>
      <c r="M89" s="217"/>
      <c r="X89" s="217"/>
    </row>
    <row r="90">
      <c r="B90" s="217"/>
      <c r="C90" s="218"/>
      <c r="D90" s="219"/>
      <c r="E90" s="219"/>
      <c r="F90" s="219"/>
      <c r="G90" s="220"/>
      <c r="H90" s="221"/>
      <c r="I90" s="219"/>
      <c r="J90" s="219"/>
      <c r="K90" s="222"/>
      <c r="M90" s="217"/>
      <c r="X90" s="217"/>
    </row>
    <row r="91">
      <c r="B91" s="217"/>
      <c r="C91" s="218"/>
      <c r="D91" s="219"/>
      <c r="E91" s="219"/>
      <c r="F91" s="219"/>
      <c r="G91" s="220"/>
      <c r="H91" s="221"/>
      <c r="I91" s="219"/>
      <c r="J91" s="219"/>
      <c r="K91" s="222"/>
      <c r="M91" s="217"/>
      <c r="X91" s="217"/>
    </row>
    <row r="92">
      <c r="B92" s="217"/>
      <c r="C92" s="218"/>
      <c r="D92" s="219"/>
      <c r="E92" s="219"/>
      <c r="F92" s="219"/>
      <c r="G92" s="220"/>
      <c r="H92" s="221"/>
      <c r="I92" s="219"/>
      <c r="J92" s="219"/>
      <c r="K92" s="222"/>
      <c r="M92" s="217"/>
      <c r="X92" s="217"/>
    </row>
    <row r="93">
      <c r="B93" s="217"/>
      <c r="C93" s="218"/>
      <c r="D93" s="219"/>
      <c r="E93" s="219"/>
      <c r="F93" s="219"/>
      <c r="G93" s="220"/>
      <c r="H93" s="221"/>
      <c r="I93" s="219"/>
      <c r="J93" s="219"/>
      <c r="K93" s="222"/>
      <c r="M93" s="217"/>
      <c r="X93" s="217"/>
    </row>
    <row r="94">
      <c r="B94" s="217"/>
      <c r="C94" s="218"/>
      <c r="D94" s="219"/>
      <c r="E94" s="219"/>
      <c r="F94" s="219"/>
      <c r="G94" s="220"/>
      <c r="H94" s="221"/>
      <c r="I94" s="219"/>
      <c r="J94" s="219"/>
      <c r="K94" s="222"/>
      <c r="M94" s="217"/>
      <c r="X94" s="217"/>
    </row>
    <row r="95">
      <c r="B95" s="217"/>
      <c r="C95" s="218"/>
      <c r="D95" s="219"/>
      <c r="E95" s="219"/>
      <c r="F95" s="219"/>
      <c r="G95" s="220"/>
      <c r="H95" s="221"/>
      <c r="I95" s="219"/>
      <c r="J95" s="219"/>
      <c r="K95" s="222"/>
      <c r="M95" s="217"/>
      <c r="X95" s="217"/>
    </row>
    <row r="96">
      <c r="B96" s="217"/>
      <c r="C96" s="218"/>
      <c r="D96" s="219"/>
      <c r="E96" s="219"/>
      <c r="F96" s="219"/>
      <c r="G96" s="220"/>
      <c r="H96" s="221"/>
      <c r="I96" s="219"/>
      <c r="J96" s="219"/>
      <c r="K96" s="222"/>
      <c r="M96" s="217"/>
      <c r="X96" s="217"/>
    </row>
    <row r="97">
      <c r="B97" s="217"/>
      <c r="C97" s="218"/>
      <c r="D97" s="219"/>
      <c r="E97" s="219"/>
      <c r="F97" s="219"/>
      <c r="G97" s="220"/>
      <c r="H97" s="221"/>
      <c r="I97" s="219"/>
      <c r="J97" s="219"/>
      <c r="K97" s="222"/>
      <c r="M97" s="217"/>
      <c r="X97" s="217"/>
    </row>
    <row r="98">
      <c r="B98" s="217"/>
      <c r="C98" s="218"/>
      <c r="D98" s="219"/>
      <c r="E98" s="219"/>
      <c r="F98" s="219"/>
      <c r="G98" s="220"/>
      <c r="H98" s="221"/>
      <c r="I98" s="219"/>
      <c r="J98" s="219"/>
      <c r="K98" s="222"/>
      <c r="M98" s="217"/>
      <c r="X98" s="217"/>
    </row>
    <row r="99">
      <c r="B99" s="217"/>
      <c r="C99" s="218"/>
      <c r="D99" s="219"/>
      <c r="E99" s="219"/>
      <c r="F99" s="219"/>
      <c r="G99" s="220"/>
      <c r="H99" s="221"/>
      <c r="I99" s="219"/>
      <c r="J99" s="219"/>
      <c r="K99" s="222"/>
      <c r="M99" s="217"/>
      <c r="X99" s="217"/>
    </row>
    <row r="100">
      <c r="B100" s="217"/>
      <c r="C100" s="218"/>
      <c r="D100" s="219"/>
      <c r="E100" s="219"/>
      <c r="F100" s="219"/>
      <c r="G100" s="220"/>
      <c r="H100" s="221"/>
      <c r="I100" s="219"/>
      <c r="J100" s="219"/>
      <c r="K100" s="222"/>
      <c r="M100" s="217"/>
      <c r="X100" s="217"/>
    </row>
    <row r="101">
      <c r="B101" s="217"/>
      <c r="C101" s="218"/>
      <c r="D101" s="219"/>
      <c r="E101" s="219"/>
      <c r="F101" s="219"/>
      <c r="G101" s="220"/>
      <c r="H101" s="221"/>
      <c r="I101" s="219"/>
      <c r="J101" s="219"/>
      <c r="K101" s="222"/>
      <c r="M101" s="217"/>
      <c r="X101" s="217"/>
    </row>
    <row r="102">
      <c r="B102" s="217"/>
      <c r="C102" s="218"/>
      <c r="D102" s="219"/>
      <c r="E102" s="219"/>
      <c r="F102" s="219"/>
      <c r="G102" s="220"/>
      <c r="H102" s="221"/>
      <c r="I102" s="219"/>
      <c r="J102" s="219"/>
      <c r="K102" s="222"/>
      <c r="M102" s="217"/>
      <c r="X102" s="217"/>
    </row>
    <row r="103">
      <c r="B103" s="217"/>
      <c r="C103" s="218"/>
      <c r="D103" s="219"/>
      <c r="E103" s="219"/>
      <c r="F103" s="219"/>
      <c r="G103" s="220"/>
      <c r="H103" s="221"/>
      <c r="I103" s="219"/>
      <c r="J103" s="219"/>
      <c r="K103" s="222"/>
      <c r="M103" s="217"/>
      <c r="X103" s="217"/>
    </row>
    <row r="104">
      <c r="B104" s="217"/>
      <c r="C104" s="218"/>
      <c r="D104" s="219"/>
      <c r="E104" s="219"/>
      <c r="F104" s="219"/>
      <c r="G104" s="220"/>
      <c r="H104" s="221"/>
      <c r="I104" s="219"/>
      <c r="J104" s="219"/>
      <c r="K104" s="222"/>
      <c r="M104" s="217"/>
      <c r="X104" s="217"/>
    </row>
    <row r="105">
      <c r="B105" s="217"/>
      <c r="C105" s="218"/>
      <c r="D105" s="219"/>
      <c r="E105" s="219"/>
      <c r="F105" s="219"/>
      <c r="G105" s="220"/>
      <c r="H105" s="221"/>
      <c r="I105" s="219"/>
      <c r="J105" s="219"/>
      <c r="K105" s="222"/>
      <c r="M105" s="217"/>
      <c r="X105" s="217"/>
    </row>
    <row r="106">
      <c r="B106" s="217"/>
      <c r="C106" s="218"/>
      <c r="D106" s="219"/>
      <c r="E106" s="219"/>
      <c r="F106" s="219"/>
      <c r="G106" s="220"/>
      <c r="H106" s="221"/>
      <c r="I106" s="219"/>
      <c r="J106" s="219"/>
      <c r="K106" s="222"/>
      <c r="M106" s="217"/>
      <c r="X106" s="217"/>
    </row>
    <row r="107">
      <c r="B107" s="217"/>
      <c r="C107" s="218"/>
      <c r="D107" s="219"/>
      <c r="E107" s="219"/>
      <c r="F107" s="219"/>
      <c r="G107" s="220"/>
      <c r="H107" s="221"/>
      <c r="I107" s="219"/>
      <c r="J107" s="219"/>
      <c r="K107" s="222"/>
      <c r="M107" s="217"/>
      <c r="X107" s="217"/>
    </row>
    <row r="108">
      <c r="B108" s="217"/>
      <c r="C108" s="218"/>
      <c r="D108" s="219"/>
      <c r="E108" s="219"/>
      <c r="F108" s="219"/>
      <c r="G108" s="220"/>
      <c r="H108" s="221"/>
      <c r="I108" s="219"/>
      <c r="J108" s="219"/>
      <c r="K108" s="222"/>
      <c r="M108" s="217"/>
      <c r="X108" s="217"/>
    </row>
    <row r="109">
      <c r="B109" s="217"/>
      <c r="C109" s="218"/>
      <c r="D109" s="219"/>
      <c r="E109" s="219"/>
      <c r="F109" s="219"/>
      <c r="G109" s="220"/>
      <c r="H109" s="221"/>
      <c r="I109" s="219"/>
      <c r="J109" s="219"/>
      <c r="K109" s="222"/>
      <c r="M109" s="217"/>
      <c r="X109" s="217"/>
    </row>
    <row r="110">
      <c r="B110" s="217"/>
      <c r="C110" s="218"/>
      <c r="D110" s="219"/>
      <c r="E110" s="219"/>
      <c r="F110" s="219"/>
      <c r="G110" s="220"/>
      <c r="H110" s="221"/>
      <c r="I110" s="219"/>
      <c r="J110" s="219"/>
      <c r="K110" s="222"/>
      <c r="M110" s="217"/>
      <c r="X110" s="217"/>
    </row>
    <row r="111">
      <c r="B111" s="217"/>
      <c r="C111" s="218"/>
      <c r="D111" s="219"/>
      <c r="E111" s="219"/>
      <c r="F111" s="219"/>
      <c r="G111" s="220"/>
      <c r="H111" s="221"/>
      <c r="I111" s="219"/>
      <c r="J111" s="219"/>
      <c r="K111" s="222"/>
      <c r="M111" s="217"/>
      <c r="X111" s="217"/>
    </row>
    <row r="112">
      <c r="B112" s="217"/>
      <c r="C112" s="218"/>
      <c r="D112" s="219"/>
      <c r="E112" s="219"/>
      <c r="F112" s="219"/>
      <c r="G112" s="220"/>
      <c r="H112" s="221"/>
      <c r="I112" s="219"/>
      <c r="J112" s="219"/>
      <c r="K112" s="222"/>
      <c r="M112" s="217"/>
      <c r="X112" s="217"/>
    </row>
    <row r="113">
      <c r="B113" s="217"/>
      <c r="C113" s="218"/>
      <c r="D113" s="219"/>
      <c r="E113" s="219"/>
      <c r="F113" s="219"/>
      <c r="G113" s="220"/>
      <c r="H113" s="221"/>
      <c r="I113" s="219"/>
      <c r="J113" s="219"/>
      <c r="K113" s="222"/>
      <c r="M113" s="217"/>
      <c r="X113" s="217"/>
    </row>
    <row r="114">
      <c r="B114" s="217"/>
      <c r="C114" s="218"/>
      <c r="D114" s="219"/>
      <c r="E114" s="219"/>
      <c r="F114" s="219"/>
      <c r="G114" s="220"/>
      <c r="H114" s="221"/>
      <c r="I114" s="219"/>
      <c r="J114" s="219"/>
      <c r="K114" s="222"/>
      <c r="M114" s="217"/>
      <c r="X114" s="217"/>
    </row>
    <row r="115">
      <c r="B115" s="217"/>
      <c r="C115" s="218"/>
      <c r="D115" s="219"/>
      <c r="E115" s="219"/>
      <c r="F115" s="219"/>
      <c r="G115" s="220"/>
      <c r="H115" s="221"/>
      <c r="I115" s="219"/>
      <c r="J115" s="219"/>
      <c r="K115" s="222"/>
      <c r="M115" s="217"/>
      <c r="X115" s="217"/>
    </row>
    <row r="116">
      <c r="B116" s="217"/>
      <c r="C116" s="218"/>
      <c r="D116" s="219"/>
      <c r="E116" s="219"/>
      <c r="F116" s="219"/>
      <c r="G116" s="220"/>
      <c r="H116" s="221"/>
      <c r="I116" s="219"/>
      <c r="J116" s="219"/>
      <c r="K116" s="222"/>
      <c r="M116" s="217"/>
      <c r="X116" s="217"/>
    </row>
    <row r="117">
      <c r="B117" s="217"/>
      <c r="C117" s="218"/>
      <c r="D117" s="219"/>
      <c r="E117" s="219"/>
      <c r="F117" s="219"/>
      <c r="G117" s="220"/>
      <c r="H117" s="221"/>
      <c r="I117" s="219"/>
      <c r="J117" s="219"/>
      <c r="K117" s="222"/>
      <c r="M117" s="217"/>
      <c r="X117" s="217"/>
    </row>
    <row r="118">
      <c r="B118" s="217"/>
      <c r="C118" s="218"/>
      <c r="D118" s="219"/>
      <c r="E118" s="219"/>
      <c r="F118" s="219"/>
      <c r="G118" s="220"/>
      <c r="H118" s="221"/>
      <c r="I118" s="219"/>
      <c r="J118" s="219"/>
      <c r="K118" s="222"/>
      <c r="M118" s="217"/>
      <c r="X118" s="217"/>
    </row>
    <row r="119">
      <c r="B119" s="217"/>
      <c r="C119" s="218"/>
      <c r="D119" s="219"/>
      <c r="E119" s="219"/>
      <c r="F119" s="219"/>
      <c r="G119" s="220"/>
      <c r="H119" s="221"/>
      <c r="I119" s="219"/>
      <c r="J119" s="219"/>
      <c r="K119" s="222"/>
      <c r="M119" s="217"/>
      <c r="X119" s="217"/>
    </row>
    <row r="120">
      <c r="B120" s="217"/>
      <c r="C120" s="218"/>
      <c r="D120" s="219"/>
      <c r="E120" s="219"/>
      <c r="F120" s="219"/>
      <c r="G120" s="220"/>
      <c r="H120" s="221"/>
      <c r="I120" s="219"/>
      <c r="J120" s="219"/>
      <c r="K120" s="222"/>
      <c r="M120" s="217"/>
      <c r="X120" s="217"/>
    </row>
    <row r="121">
      <c r="B121" s="217"/>
      <c r="C121" s="218"/>
      <c r="D121" s="219"/>
      <c r="E121" s="219"/>
      <c r="F121" s="219"/>
      <c r="G121" s="220"/>
      <c r="H121" s="221"/>
      <c r="I121" s="219"/>
      <c r="J121" s="219"/>
      <c r="K121" s="222"/>
      <c r="M121" s="217"/>
      <c r="X121" s="217"/>
    </row>
    <row r="122">
      <c r="B122" s="217"/>
      <c r="C122" s="218"/>
      <c r="D122" s="219"/>
      <c r="E122" s="219"/>
      <c r="F122" s="219"/>
      <c r="G122" s="220"/>
      <c r="H122" s="221"/>
      <c r="I122" s="219"/>
      <c r="J122" s="219"/>
      <c r="K122" s="222"/>
      <c r="M122" s="217"/>
      <c r="X122" s="217"/>
    </row>
    <row r="123">
      <c r="B123" s="217"/>
      <c r="C123" s="218"/>
      <c r="D123" s="219"/>
      <c r="E123" s="219"/>
      <c r="F123" s="219"/>
      <c r="G123" s="220"/>
      <c r="H123" s="221"/>
      <c r="I123" s="219"/>
      <c r="J123" s="219"/>
      <c r="K123" s="222"/>
      <c r="M123" s="217"/>
      <c r="X123" s="217"/>
    </row>
    <row r="124">
      <c r="B124" s="217"/>
      <c r="C124" s="218"/>
      <c r="D124" s="219"/>
      <c r="E124" s="219"/>
      <c r="F124" s="219"/>
      <c r="G124" s="220"/>
      <c r="H124" s="221"/>
      <c r="I124" s="219"/>
      <c r="J124" s="219"/>
      <c r="K124" s="222"/>
      <c r="M124" s="217"/>
      <c r="X124" s="217"/>
    </row>
    <row r="125">
      <c r="B125" s="217"/>
      <c r="C125" s="218"/>
      <c r="D125" s="219"/>
      <c r="E125" s="219"/>
      <c r="F125" s="219"/>
      <c r="G125" s="220"/>
      <c r="H125" s="221"/>
      <c r="I125" s="219"/>
      <c r="J125" s="219"/>
      <c r="K125" s="222"/>
      <c r="M125" s="217"/>
      <c r="X125" s="217"/>
    </row>
    <row r="126">
      <c r="B126" s="217"/>
      <c r="C126" s="218"/>
      <c r="D126" s="219"/>
      <c r="E126" s="219"/>
      <c r="F126" s="219"/>
      <c r="G126" s="220"/>
      <c r="H126" s="221"/>
      <c r="I126" s="219"/>
      <c r="J126" s="219"/>
      <c r="K126" s="222"/>
      <c r="M126" s="217"/>
      <c r="X126" s="217"/>
    </row>
    <row r="127">
      <c r="B127" s="217"/>
      <c r="C127" s="218"/>
      <c r="D127" s="219"/>
      <c r="E127" s="219"/>
      <c r="F127" s="219"/>
      <c r="G127" s="220"/>
      <c r="H127" s="221"/>
      <c r="I127" s="219"/>
      <c r="J127" s="219"/>
      <c r="K127" s="222"/>
      <c r="M127" s="217"/>
      <c r="X127" s="217"/>
    </row>
    <row r="128">
      <c r="B128" s="217"/>
      <c r="C128" s="218"/>
      <c r="D128" s="219"/>
      <c r="E128" s="219"/>
      <c r="F128" s="219"/>
      <c r="G128" s="220"/>
      <c r="H128" s="221"/>
      <c r="I128" s="219"/>
      <c r="J128" s="219"/>
      <c r="K128" s="222"/>
      <c r="M128" s="217"/>
      <c r="X128" s="217"/>
    </row>
    <row r="129">
      <c r="B129" s="217"/>
      <c r="C129" s="218"/>
      <c r="D129" s="219"/>
      <c r="E129" s="219"/>
      <c r="F129" s="219"/>
      <c r="G129" s="220"/>
      <c r="H129" s="221"/>
      <c r="I129" s="219"/>
      <c r="J129" s="219"/>
      <c r="K129" s="222"/>
      <c r="M129" s="217"/>
      <c r="X129" s="217"/>
    </row>
    <row r="130">
      <c r="B130" s="217"/>
      <c r="C130" s="218"/>
      <c r="D130" s="219"/>
      <c r="E130" s="219"/>
      <c r="F130" s="219"/>
      <c r="G130" s="220"/>
      <c r="H130" s="221"/>
      <c r="I130" s="219"/>
      <c r="J130" s="219"/>
      <c r="K130" s="222"/>
      <c r="M130" s="217"/>
      <c r="X130" s="217"/>
    </row>
    <row r="131">
      <c r="B131" s="217"/>
      <c r="C131" s="218"/>
      <c r="D131" s="219"/>
      <c r="E131" s="219"/>
      <c r="F131" s="219"/>
      <c r="G131" s="220"/>
      <c r="H131" s="221"/>
      <c r="I131" s="219"/>
      <c r="J131" s="219"/>
      <c r="K131" s="222"/>
      <c r="M131" s="217"/>
      <c r="X131" s="217"/>
    </row>
    <row r="132">
      <c r="B132" s="217"/>
      <c r="C132" s="218"/>
      <c r="D132" s="219"/>
      <c r="E132" s="219"/>
      <c r="F132" s="219"/>
      <c r="G132" s="220"/>
      <c r="H132" s="221"/>
      <c r="I132" s="219"/>
      <c r="J132" s="219"/>
      <c r="K132" s="222"/>
      <c r="M132" s="217"/>
      <c r="X132" s="217"/>
    </row>
    <row r="133">
      <c r="B133" s="217"/>
      <c r="C133" s="218"/>
      <c r="D133" s="219"/>
      <c r="E133" s="219"/>
      <c r="F133" s="219"/>
      <c r="G133" s="220"/>
      <c r="H133" s="221"/>
      <c r="I133" s="219"/>
      <c r="J133" s="219"/>
      <c r="K133" s="222"/>
      <c r="M133" s="217"/>
      <c r="X133" s="217"/>
    </row>
    <row r="134">
      <c r="B134" s="217"/>
      <c r="C134" s="218"/>
      <c r="D134" s="219"/>
      <c r="E134" s="219"/>
      <c r="F134" s="219"/>
      <c r="G134" s="220"/>
      <c r="H134" s="221"/>
      <c r="I134" s="219"/>
      <c r="J134" s="219"/>
      <c r="K134" s="222"/>
      <c r="M134" s="217"/>
      <c r="X134" s="217"/>
    </row>
    <row r="135">
      <c r="B135" s="217"/>
      <c r="C135" s="218"/>
      <c r="D135" s="219"/>
      <c r="E135" s="219"/>
      <c r="F135" s="219"/>
      <c r="G135" s="220"/>
      <c r="H135" s="221"/>
      <c r="I135" s="219"/>
      <c r="J135" s="219"/>
      <c r="K135" s="222"/>
      <c r="M135" s="217"/>
      <c r="X135" s="217"/>
    </row>
    <row r="136">
      <c r="B136" s="217"/>
      <c r="C136" s="218"/>
      <c r="D136" s="219"/>
      <c r="E136" s="219"/>
      <c r="F136" s="219"/>
      <c r="G136" s="220"/>
      <c r="H136" s="221"/>
      <c r="I136" s="219"/>
      <c r="J136" s="219"/>
      <c r="K136" s="222"/>
      <c r="M136" s="217"/>
      <c r="X136" s="217"/>
    </row>
    <row r="137">
      <c r="B137" s="217"/>
      <c r="C137" s="218"/>
      <c r="D137" s="219"/>
      <c r="E137" s="219"/>
      <c r="F137" s="219"/>
      <c r="G137" s="220"/>
      <c r="H137" s="221"/>
      <c r="I137" s="219"/>
      <c r="J137" s="219"/>
      <c r="K137" s="222"/>
      <c r="M137" s="217"/>
      <c r="X137" s="217"/>
    </row>
    <row r="138">
      <c r="B138" s="217"/>
      <c r="C138" s="218"/>
      <c r="D138" s="219"/>
      <c r="E138" s="219"/>
      <c r="F138" s="219"/>
      <c r="G138" s="220"/>
      <c r="H138" s="221"/>
      <c r="I138" s="219"/>
      <c r="J138" s="219"/>
      <c r="K138" s="222"/>
      <c r="M138" s="217"/>
      <c r="X138" s="217"/>
    </row>
    <row r="139">
      <c r="B139" s="217"/>
      <c r="C139" s="218"/>
      <c r="D139" s="219"/>
      <c r="E139" s="219"/>
      <c r="F139" s="219"/>
      <c r="G139" s="220"/>
      <c r="H139" s="221"/>
      <c r="I139" s="219"/>
      <c r="J139" s="219"/>
      <c r="K139" s="222"/>
      <c r="M139" s="217"/>
      <c r="X139" s="217"/>
    </row>
    <row r="140">
      <c r="B140" s="217"/>
      <c r="C140" s="218"/>
      <c r="D140" s="219"/>
      <c r="E140" s="219"/>
      <c r="F140" s="219"/>
      <c r="G140" s="220"/>
      <c r="H140" s="221"/>
      <c r="I140" s="219"/>
      <c r="J140" s="219"/>
      <c r="K140" s="222"/>
      <c r="M140" s="217"/>
      <c r="X140" s="217"/>
    </row>
    <row r="141">
      <c r="B141" s="217"/>
      <c r="C141" s="218"/>
      <c r="D141" s="219"/>
      <c r="E141" s="219"/>
      <c r="F141" s="219"/>
      <c r="G141" s="220"/>
      <c r="H141" s="221"/>
      <c r="I141" s="219"/>
      <c r="J141" s="219"/>
      <c r="K141" s="222"/>
      <c r="M141" s="217"/>
      <c r="X141" s="217"/>
    </row>
    <row r="142">
      <c r="B142" s="217"/>
      <c r="C142" s="218"/>
      <c r="D142" s="219"/>
      <c r="E142" s="219"/>
      <c r="F142" s="219"/>
      <c r="G142" s="220"/>
      <c r="H142" s="221"/>
      <c r="I142" s="219"/>
      <c r="J142" s="219"/>
      <c r="K142" s="222"/>
      <c r="M142" s="217"/>
      <c r="X142" s="217"/>
    </row>
    <row r="143">
      <c r="B143" s="217"/>
      <c r="C143" s="218"/>
      <c r="D143" s="219"/>
      <c r="E143" s="219"/>
      <c r="F143" s="219"/>
      <c r="G143" s="220"/>
      <c r="H143" s="221"/>
      <c r="I143" s="219"/>
      <c r="J143" s="219"/>
      <c r="K143" s="222"/>
      <c r="M143" s="217"/>
      <c r="X143" s="217"/>
    </row>
    <row r="144">
      <c r="B144" s="217"/>
      <c r="C144" s="218"/>
      <c r="D144" s="219"/>
      <c r="E144" s="219"/>
      <c r="F144" s="219"/>
      <c r="G144" s="220"/>
      <c r="H144" s="221"/>
      <c r="I144" s="219"/>
      <c r="J144" s="219"/>
      <c r="K144" s="222"/>
      <c r="M144" s="217"/>
      <c r="X144" s="217"/>
    </row>
    <row r="145">
      <c r="B145" s="217"/>
      <c r="C145" s="218"/>
      <c r="D145" s="219"/>
      <c r="E145" s="219"/>
      <c r="F145" s="219"/>
      <c r="G145" s="220"/>
      <c r="H145" s="221"/>
      <c r="I145" s="219"/>
      <c r="J145" s="219"/>
      <c r="K145" s="222"/>
      <c r="M145" s="217"/>
      <c r="X145" s="217"/>
    </row>
    <row r="146">
      <c r="B146" s="217"/>
      <c r="C146" s="218"/>
      <c r="D146" s="219"/>
      <c r="E146" s="219"/>
      <c r="F146" s="219"/>
      <c r="G146" s="220"/>
      <c r="H146" s="221"/>
      <c r="I146" s="219"/>
      <c r="J146" s="219"/>
      <c r="K146" s="222"/>
      <c r="M146" s="217"/>
      <c r="X146" s="217"/>
    </row>
    <row r="147">
      <c r="B147" s="217"/>
      <c r="C147" s="218"/>
      <c r="D147" s="219"/>
      <c r="E147" s="219"/>
      <c r="F147" s="219"/>
      <c r="G147" s="220"/>
      <c r="H147" s="221"/>
      <c r="I147" s="219"/>
      <c r="J147" s="219"/>
      <c r="K147" s="222"/>
      <c r="M147" s="217"/>
      <c r="X147" s="217"/>
    </row>
    <row r="148">
      <c r="B148" s="217"/>
      <c r="C148" s="218"/>
      <c r="D148" s="219"/>
      <c r="E148" s="219"/>
      <c r="F148" s="219"/>
      <c r="G148" s="220"/>
      <c r="H148" s="221"/>
      <c r="I148" s="219"/>
      <c r="J148" s="219"/>
      <c r="K148" s="222"/>
      <c r="M148" s="217"/>
      <c r="X148" s="217"/>
    </row>
    <row r="149">
      <c r="B149" s="217"/>
      <c r="C149" s="218"/>
      <c r="D149" s="219"/>
      <c r="E149" s="219"/>
      <c r="F149" s="219"/>
      <c r="G149" s="220"/>
      <c r="H149" s="221"/>
      <c r="I149" s="219"/>
      <c r="J149" s="219"/>
      <c r="K149" s="222"/>
      <c r="M149" s="217"/>
      <c r="X149" s="217"/>
    </row>
    <row r="150">
      <c r="B150" s="217"/>
      <c r="C150" s="218"/>
      <c r="D150" s="219"/>
      <c r="E150" s="219"/>
      <c r="F150" s="219"/>
      <c r="G150" s="220"/>
      <c r="H150" s="221"/>
      <c r="I150" s="219"/>
      <c r="J150" s="219"/>
      <c r="K150" s="222"/>
      <c r="M150" s="217"/>
      <c r="X150" s="217"/>
    </row>
    <row r="151">
      <c r="B151" s="217"/>
      <c r="C151" s="218"/>
      <c r="D151" s="219"/>
      <c r="E151" s="219"/>
      <c r="F151" s="219"/>
      <c r="G151" s="220"/>
      <c r="H151" s="221"/>
      <c r="I151" s="219"/>
      <c r="J151" s="219"/>
      <c r="K151" s="222"/>
      <c r="M151" s="217"/>
      <c r="X151" s="217"/>
    </row>
    <row r="152">
      <c r="B152" s="217"/>
      <c r="C152" s="218"/>
      <c r="D152" s="219"/>
      <c r="E152" s="219"/>
      <c r="F152" s="219"/>
      <c r="G152" s="220"/>
      <c r="H152" s="221"/>
      <c r="I152" s="219"/>
      <c r="J152" s="219"/>
      <c r="K152" s="222"/>
      <c r="M152" s="217"/>
      <c r="X152" s="217"/>
    </row>
    <row r="153">
      <c r="B153" s="217"/>
      <c r="C153" s="218"/>
      <c r="D153" s="219"/>
      <c r="E153" s="219"/>
      <c r="F153" s="219"/>
      <c r="G153" s="220"/>
      <c r="H153" s="221"/>
      <c r="I153" s="219"/>
      <c r="J153" s="219"/>
      <c r="K153" s="222"/>
      <c r="M153" s="217"/>
      <c r="X153" s="217"/>
    </row>
    <row r="154">
      <c r="B154" s="217"/>
      <c r="C154" s="218"/>
      <c r="D154" s="219"/>
      <c r="E154" s="219"/>
      <c r="F154" s="219"/>
      <c r="G154" s="220"/>
      <c r="H154" s="221"/>
      <c r="I154" s="219"/>
      <c r="J154" s="219"/>
      <c r="K154" s="222"/>
      <c r="M154" s="217"/>
      <c r="X154" s="217"/>
    </row>
    <row r="155">
      <c r="B155" s="217"/>
      <c r="C155" s="218"/>
      <c r="D155" s="219"/>
      <c r="E155" s="219"/>
      <c r="F155" s="219"/>
      <c r="G155" s="220"/>
      <c r="H155" s="221"/>
      <c r="I155" s="219"/>
      <c r="J155" s="219"/>
      <c r="K155" s="222"/>
      <c r="M155" s="217"/>
      <c r="X155" s="217"/>
    </row>
    <row r="156">
      <c r="B156" s="217"/>
      <c r="C156" s="218"/>
      <c r="D156" s="219"/>
      <c r="E156" s="219"/>
      <c r="F156" s="219"/>
      <c r="G156" s="220"/>
      <c r="H156" s="221"/>
      <c r="I156" s="219"/>
      <c r="J156" s="219"/>
      <c r="K156" s="222"/>
      <c r="M156" s="217"/>
      <c r="X156" s="217"/>
    </row>
    <row r="157">
      <c r="B157" s="217"/>
      <c r="C157" s="218"/>
      <c r="D157" s="219"/>
      <c r="E157" s="219"/>
      <c r="F157" s="219"/>
      <c r="G157" s="220"/>
      <c r="H157" s="221"/>
      <c r="I157" s="219"/>
      <c r="J157" s="219"/>
      <c r="K157" s="222"/>
      <c r="M157" s="217"/>
      <c r="X157" s="217"/>
    </row>
    <row r="158">
      <c r="B158" s="217"/>
      <c r="C158" s="218"/>
      <c r="D158" s="219"/>
      <c r="E158" s="219"/>
      <c r="F158" s="219"/>
      <c r="G158" s="220"/>
      <c r="H158" s="221"/>
      <c r="I158" s="219"/>
      <c r="J158" s="219"/>
      <c r="K158" s="222"/>
      <c r="M158" s="217"/>
      <c r="X158" s="217"/>
    </row>
    <row r="159">
      <c r="B159" s="217"/>
      <c r="C159" s="218"/>
      <c r="D159" s="219"/>
      <c r="E159" s="219"/>
      <c r="F159" s="219"/>
      <c r="G159" s="220"/>
      <c r="H159" s="221"/>
      <c r="I159" s="219"/>
      <c r="J159" s="219"/>
      <c r="K159" s="222"/>
      <c r="M159" s="217"/>
      <c r="X159" s="217"/>
    </row>
    <row r="160">
      <c r="B160" s="217"/>
      <c r="C160" s="218"/>
      <c r="D160" s="219"/>
      <c r="E160" s="219"/>
      <c r="F160" s="219"/>
      <c r="G160" s="220"/>
      <c r="H160" s="221"/>
      <c r="I160" s="219"/>
      <c r="J160" s="219"/>
      <c r="K160" s="222"/>
      <c r="M160" s="217"/>
      <c r="X160" s="217"/>
    </row>
    <row r="161">
      <c r="B161" s="217"/>
      <c r="C161" s="218"/>
      <c r="D161" s="219"/>
      <c r="E161" s="219"/>
      <c r="F161" s="219"/>
      <c r="G161" s="220"/>
      <c r="H161" s="221"/>
      <c r="I161" s="219"/>
      <c r="J161" s="219"/>
      <c r="K161" s="222"/>
      <c r="M161" s="217"/>
      <c r="X161" s="217"/>
    </row>
    <row r="162">
      <c r="B162" s="217"/>
      <c r="C162" s="218"/>
      <c r="D162" s="219"/>
      <c r="E162" s="219"/>
      <c r="F162" s="219"/>
      <c r="G162" s="220"/>
      <c r="H162" s="221"/>
      <c r="I162" s="219"/>
      <c r="J162" s="219"/>
      <c r="K162" s="222"/>
      <c r="M162" s="217"/>
      <c r="X162" s="217"/>
    </row>
    <row r="163">
      <c r="B163" s="217"/>
      <c r="C163" s="218"/>
      <c r="D163" s="219"/>
      <c r="E163" s="219"/>
      <c r="F163" s="219"/>
      <c r="G163" s="220"/>
      <c r="H163" s="221"/>
      <c r="I163" s="219"/>
      <c r="J163" s="219"/>
      <c r="K163" s="222"/>
      <c r="M163" s="217"/>
      <c r="X163" s="217"/>
    </row>
    <row r="164">
      <c r="B164" s="217"/>
      <c r="C164" s="218"/>
      <c r="D164" s="219"/>
      <c r="E164" s="219"/>
      <c r="F164" s="219"/>
      <c r="G164" s="220"/>
      <c r="H164" s="221"/>
      <c r="I164" s="219"/>
      <c r="J164" s="219"/>
      <c r="K164" s="222"/>
      <c r="M164" s="217"/>
      <c r="X164" s="217"/>
    </row>
    <row r="165">
      <c r="B165" s="217"/>
      <c r="C165" s="218"/>
      <c r="D165" s="219"/>
      <c r="E165" s="219"/>
      <c r="F165" s="219"/>
      <c r="G165" s="220"/>
      <c r="H165" s="221"/>
      <c r="I165" s="219"/>
      <c r="J165" s="219"/>
      <c r="K165" s="222"/>
      <c r="M165" s="217"/>
      <c r="X165" s="217"/>
    </row>
    <row r="166">
      <c r="B166" s="217"/>
      <c r="C166" s="218"/>
      <c r="D166" s="219"/>
      <c r="E166" s="219"/>
      <c r="F166" s="219"/>
      <c r="G166" s="220"/>
      <c r="H166" s="221"/>
      <c r="I166" s="219"/>
      <c r="J166" s="219"/>
      <c r="K166" s="222"/>
      <c r="M166" s="217"/>
      <c r="X166" s="217"/>
    </row>
    <row r="167">
      <c r="B167" s="217"/>
      <c r="C167" s="218"/>
      <c r="D167" s="219"/>
      <c r="E167" s="219"/>
      <c r="F167" s="219"/>
      <c r="G167" s="220"/>
      <c r="H167" s="221"/>
      <c r="I167" s="219"/>
      <c r="J167" s="219"/>
      <c r="K167" s="222"/>
      <c r="M167" s="217"/>
      <c r="X167" s="217"/>
    </row>
    <row r="168">
      <c r="B168" s="217"/>
      <c r="C168" s="218"/>
      <c r="D168" s="219"/>
      <c r="E168" s="219"/>
      <c r="F168" s="219"/>
      <c r="G168" s="220"/>
      <c r="H168" s="221"/>
      <c r="I168" s="219"/>
      <c r="J168" s="219"/>
      <c r="K168" s="222"/>
      <c r="M168" s="217"/>
      <c r="X168" s="217"/>
    </row>
    <row r="169">
      <c r="B169" s="217"/>
      <c r="C169" s="218"/>
      <c r="D169" s="219"/>
      <c r="E169" s="219"/>
      <c r="F169" s="219"/>
      <c r="G169" s="220"/>
      <c r="H169" s="221"/>
      <c r="I169" s="219"/>
      <c r="J169" s="219"/>
      <c r="K169" s="222"/>
      <c r="M169" s="217"/>
      <c r="X169" s="217"/>
    </row>
    <row r="170">
      <c r="B170" s="217"/>
      <c r="C170" s="218"/>
      <c r="D170" s="219"/>
      <c r="E170" s="219"/>
      <c r="F170" s="219"/>
      <c r="G170" s="220"/>
      <c r="H170" s="221"/>
      <c r="I170" s="219"/>
      <c r="J170" s="219"/>
      <c r="K170" s="222"/>
      <c r="M170" s="217"/>
      <c r="X170" s="217"/>
    </row>
    <row r="171">
      <c r="B171" s="217"/>
      <c r="C171" s="218"/>
      <c r="D171" s="219"/>
      <c r="E171" s="219"/>
      <c r="F171" s="219"/>
      <c r="G171" s="220"/>
      <c r="H171" s="221"/>
      <c r="I171" s="219"/>
      <c r="J171" s="219"/>
      <c r="K171" s="222"/>
      <c r="M171" s="217"/>
      <c r="X171" s="217"/>
    </row>
    <row r="172">
      <c r="B172" s="217"/>
      <c r="C172" s="218"/>
      <c r="D172" s="219"/>
      <c r="E172" s="219"/>
      <c r="F172" s="219"/>
      <c r="G172" s="220"/>
      <c r="H172" s="221"/>
      <c r="I172" s="219"/>
      <c r="J172" s="219"/>
      <c r="K172" s="222"/>
      <c r="M172" s="217"/>
      <c r="X172" s="217"/>
    </row>
    <row r="173">
      <c r="B173" s="217"/>
      <c r="C173" s="218"/>
      <c r="D173" s="219"/>
      <c r="E173" s="219"/>
      <c r="F173" s="219"/>
      <c r="G173" s="220"/>
      <c r="H173" s="221"/>
      <c r="I173" s="219"/>
      <c r="J173" s="219"/>
      <c r="K173" s="222"/>
      <c r="M173" s="217"/>
      <c r="X173" s="217"/>
    </row>
    <row r="174">
      <c r="B174" s="217"/>
      <c r="C174" s="218"/>
      <c r="D174" s="219"/>
      <c r="E174" s="219"/>
      <c r="F174" s="219"/>
      <c r="G174" s="220"/>
      <c r="H174" s="221"/>
      <c r="I174" s="219"/>
      <c r="J174" s="219"/>
      <c r="K174" s="222"/>
      <c r="M174" s="217"/>
      <c r="X174" s="217"/>
    </row>
    <row r="175">
      <c r="B175" s="217"/>
      <c r="C175" s="218"/>
      <c r="D175" s="219"/>
      <c r="E175" s="219"/>
      <c r="F175" s="219"/>
      <c r="G175" s="220"/>
      <c r="H175" s="221"/>
      <c r="I175" s="219"/>
      <c r="J175" s="219"/>
      <c r="K175" s="222"/>
      <c r="M175" s="217"/>
      <c r="X175" s="217"/>
    </row>
    <row r="176">
      <c r="B176" s="217"/>
      <c r="C176" s="218"/>
      <c r="D176" s="219"/>
      <c r="E176" s="219"/>
      <c r="F176" s="219"/>
      <c r="G176" s="220"/>
      <c r="H176" s="221"/>
      <c r="I176" s="219"/>
      <c r="J176" s="219"/>
      <c r="K176" s="222"/>
      <c r="M176" s="217"/>
      <c r="X176" s="217"/>
    </row>
    <row r="177">
      <c r="B177" s="217"/>
      <c r="C177" s="218"/>
      <c r="D177" s="219"/>
      <c r="E177" s="219"/>
      <c r="F177" s="219"/>
      <c r="G177" s="220"/>
      <c r="H177" s="221"/>
      <c r="I177" s="219"/>
      <c r="J177" s="219"/>
      <c r="K177" s="222"/>
      <c r="M177" s="217"/>
      <c r="X177" s="217"/>
    </row>
    <row r="178">
      <c r="B178" s="217"/>
      <c r="C178" s="218"/>
      <c r="D178" s="219"/>
      <c r="E178" s="219"/>
      <c r="F178" s="219"/>
      <c r="G178" s="220"/>
      <c r="H178" s="221"/>
      <c r="I178" s="219"/>
      <c r="J178" s="219"/>
      <c r="K178" s="222"/>
      <c r="M178" s="217"/>
      <c r="X178" s="217"/>
    </row>
    <row r="179">
      <c r="B179" s="217"/>
      <c r="C179" s="218"/>
      <c r="D179" s="219"/>
      <c r="E179" s="219"/>
      <c r="F179" s="219"/>
      <c r="G179" s="220"/>
      <c r="H179" s="221"/>
      <c r="I179" s="219"/>
      <c r="J179" s="219"/>
      <c r="K179" s="222"/>
      <c r="M179" s="217"/>
      <c r="X179" s="217"/>
    </row>
    <row r="180">
      <c r="B180" s="217"/>
      <c r="C180" s="218"/>
      <c r="D180" s="219"/>
      <c r="E180" s="219"/>
      <c r="F180" s="219"/>
      <c r="G180" s="220"/>
      <c r="H180" s="221"/>
      <c r="I180" s="219"/>
      <c r="J180" s="219"/>
      <c r="K180" s="222"/>
      <c r="M180" s="217"/>
      <c r="X180" s="217"/>
    </row>
    <row r="181">
      <c r="B181" s="217"/>
      <c r="C181" s="218"/>
      <c r="D181" s="219"/>
      <c r="E181" s="219"/>
      <c r="F181" s="219"/>
      <c r="G181" s="220"/>
      <c r="H181" s="221"/>
      <c r="I181" s="219"/>
      <c r="J181" s="219"/>
      <c r="K181" s="222"/>
      <c r="M181" s="217"/>
      <c r="X181" s="217"/>
    </row>
    <row r="182">
      <c r="B182" s="217"/>
      <c r="C182" s="218"/>
      <c r="D182" s="219"/>
      <c r="E182" s="219"/>
      <c r="F182" s="219"/>
      <c r="G182" s="220"/>
      <c r="H182" s="221"/>
      <c r="I182" s="219"/>
      <c r="J182" s="219"/>
      <c r="K182" s="222"/>
      <c r="M182" s="217"/>
      <c r="X182" s="217"/>
    </row>
    <row r="183">
      <c r="B183" s="217"/>
      <c r="C183" s="218"/>
      <c r="D183" s="219"/>
      <c r="E183" s="219"/>
      <c r="F183" s="219"/>
      <c r="G183" s="220"/>
      <c r="H183" s="221"/>
      <c r="I183" s="219"/>
      <c r="J183" s="219"/>
      <c r="K183" s="222"/>
      <c r="M183" s="217"/>
      <c r="X183" s="217"/>
    </row>
    <row r="184">
      <c r="B184" s="217"/>
      <c r="C184" s="218"/>
      <c r="D184" s="219"/>
      <c r="E184" s="219"/>
      <c r="F184" s="219"/>
      <c r="G184" s="220"/>
      <c r="H184" s="221"/>
      <c r="I184" s="219"/>
      <c r="J184" s="219"/>
      <c r="K184" s="222"/>
      <c r="M184" s="217"/>
      <c r="X184" s="217"/>
    </row>
    <row r="185">
      <c r="B185" s="217"/>
      <c r="C185" s="218"/>
      <c r="D185" s="219"/>
      <c r="E185" s="219"/>
      <c r="F185" s="219"/>
      <c r="G185" s="220"/>
      <c r="H185" s="221"/>
      <c r="I185" s="219"/>
      <c r="J185" s="219"/>
      <c r="K185" s="222"/>
      <c r="M185" s="217"/>
      <c r="X185" s="217"/>
    </row>
    <row r="186">
      <c r="B186" s="217"/>
      <c r="C186" s="218"/>
      <c r="D186" s="219"/>
      <c r="E186" s="219"/>
      <c r="F186" s="219"/>
      <c r="G186" s="220"/>
      <c r="H186" s="221"/>
      <c r="I186" s="219"/>
      <c r="J186" s="219"/>
      <c r="K186" s="222"/>
      <c r="M186" s="217"/>
      <c r="X186" s="217"/>
    </row>
    <row r="187">
      <c r="B187" s="217"/>
      <c r="C187" s="218"/>
      <c r="D187" s="219"/>
      <c r="E187" s="219"/>
      <c r="F187" s="219"/>
      <c r="G187" s="220"/>
      <c r="H187" s="221"/>
      <c r="I187" s="219"/>
      <c r="J187" s="219"/>
      <c r="K187" s="222"/>
      <c r="M187" s="217"/>
      <c r="X187" s="217"/>
    </row>
    <row r="188">
      <c r="B188" s="217"/>
      <c r="C188" s="218"/>
      <c r="D188" s="219"/>
      <c r="E188" s="219"/>
      <c r="F188" s="219"/>
      <c r="G188" s="220"/>
      <c r="H188" s="221"/>
      <c r="I188" s="219"/>
      <c r="J188" s="219"/>
      <c r="K188" s="222"/>
      <c r="M188" s="217"/>
      <c r="X188" s="217"/>
    </row>
    <row r="189">
      <c r="B189" s="217"/>
      <c r="C189" s="218"/>
      <c r="D189" s="219"/>
      <c r="E189" s="219"/>
      <c r="F189" s="219"/>
      <c r="G189" s="220"/>
      <c r="H189" s="221"/>
      <c r="I189" s="219"/>
      <c r="J189" s="219"/>
      <c r="K189" s="222"/>
      <c r="M189" s="217"/>
      <c r="X189" s="217"/>
    </row>
    <row r="190">
      <c r="B190" s="217"/>
      <c r="C190" s="218"/>
      <c r="D190" s="219"/>
      <c r="E190" s="219"/>
      <c r="F190" s="219"/>
      <c r="G190" s="220"/>
      <c r="H190" s="221"/>
      <c r="I190" s="219"/>
      <c r="J190" s="219"/>
      <c r="K190" s="222"/>
      <c r="M190" s="217"/>
      <c r="X190" s="217"/>
    </row>
    <row r="191">
      <c r="B191" s="217"/>
      <c r="C191" s="218"/>
      <c r="D191" s="219"/>
      <c r="E191" s="219"/>
      <c r="F191" s="219"/>
      <c r="G191" s="220"/>
      <c r="H191" s="221"/>
      <c r="I191" s="219"/>
      <c r="J191" s="219"/>
      <c r="K191" s="222"/>
      <c r="M191" s="217"/>
      <c r="X191" s="217"/>
    </row>
    <row r="192">
      <c r="B192" s="217"/>
      <c r="C192" s="218"/>
      <c r="D192" s="219"/>
      <c r="E192" s="219"/>
      <c r="F192" s="219"/>
      <c r="G192" s="220"/>
      <c r="H192" s="221"/>
      <c r="I192" s="219"/>
      <c r="J192" s="219"/>
      <c r="K192" s="222"/>
      <c r="M192" s="217"/>
      <c r="X192" s="217"/>
    </row>
    <row r="193">
      <c r="B193" s="217"/>
      <c r="C193" s="218"/>
      <c r="D193" s="219"/>
      <c r="E193" s="219"/>
      <c r="F193" s="219"/>
      <c r="G193" s="220"/>
      <c r="H193" s="221"/>
      <c r="I193" s="219"/>
      <c r="J193" s="219"/>
      <c r="K193" s="222"/>
      <c r="M193" s="217"/>
      <c r="X193" s="217"/>
    </row>
    <row r="194">
      <c r="B194" s="217"/>
      <c r="C194" s="218"/>
      <c r="D194" s="219"/>
      <c r="E194" s="219"/>
      <c r="F194" s="219"/>
      <c r="G194" s="220"/>
      <c r="H194" s="221"/>
      <c r="I194" s="219"/>
      <c r="J194" s="219"/>
      <c r="K194" s="222"/>
      <c r="M194" s="217"/>
      <c r="X194" s="217"/>
    </row>
    <row r="195">
      <c r="B195" s="217"/>
      <c r="C195" s="218"/>
      <c r="D195" s="219"/>
      <c r="E195" s="219"/>
      <c r="F195" s="219"/>
      <c r="G195" s="220"/>
      <c r="H195" s="221"/>
      <c r="I195" s="219"/>
      <c r="J195" s="219"/>
      <c r="K195" s="222"/>
      <c r="M195" s="217"/>
      <c r="X195" s="217"/>
    </row>
    <row r="196">
      <c r="B196" s="217"/>
      <c r="C196" s="218"/>
      <c r="D196" s="219"/>
      <c r="E196" s="219"/>
      <c r="F196" s="219"/>
      <c r="G196" s="220"/>
      <c r="H196" s="221"/>
      <c r="I196" s="219"/>
      <c r="J196" s="219"/>
      <c r="K196" s="222"/>
      <c r="M196" s="217"/>
      <c r="X196" s="217"/>
    </row>
    <row r="197">
      <c r="B197" s="217"/>
      <c r="C197" s="218"/>
      <c r="D197" s="219"/>
      <c r="E197" s="219"/>
      <c r="F197" s="219"/>
      <c r="G197" s="220"/>
      <c r="H197" s="221"/>
      <c r="I197" s="219"/>
      <c r="J197" s="219"/>
      <c r="K197" s="222"/>
      <c r="M197" s="217"/>
      <c r="X197" s="217"/>
    </row>
    <row r="198">
      <c r="B198" s="217"/>
      <c r="C198" s="218"/>
      <c r="D198" s="219"/>
      <c r="E198" s="219"/>
      <c r="F198" s="219"/>
      <c r="G198" s="220"/>
      <c r="H198" s="221"/>
      <c r="I198" s="219"/>
      <c r="J198" s="219"/>
      <c r="K198" s="222"/>
      <c r="M198" s="217"/>
      <c r="X198" s="217"/>
    </row>
    <row r="199">
      <c r="B199" s="217"/>
      <c r="C199" s="218"/>
      <c r="D199" s="219"/>
      <c r="E199" s="219"/>
      <c r="F199" s="219"/>
      <c r="G199" s="220"/>
      <c r="H199" s="221"/>
      <c r="I199" s="219"/>
      <c r="J199" s="219"/>
      <c r="K199" s="222"/>
      <c r="M199" s="217"/>
      <c r="X199" s="217"/>
    </row>
    <row r="200">
      <c r="B200" s="217"/>
      <c r="C200" s="218"/>
      <c r="D200" s="219"/>
      <c r="E200" s="219"/>
      <c r="F200" s="219"/>
      <c r="G200" s="220"/>
      <c r="H200" s="221"/>
      <c r="I200" s="219"/>
      <c r="J200" s="219"/>
      <c r="K200" s="222"/>
      <c r="M200" s="217"/>
      <c r="X200" s="217"/>
    </row>
    <row r="201">
      <c r="B201" s="217"/>
      <c r="C201" s="218"/>
      <c r="D201" s="219"/>
      <c r="E201" s="219"/>
      <c r="F201" s="219"/>
      <c r="G201" s="220"/>
      <c r="H201" s="221"/>
      <c r="I201" s="219"/>
      <c r="J201" s="219"/>
      <c r="K201" s="222"/>
      <c r="M201" s="217"/>
      <c r="X201" s="217"/>
    </row>
    <row r="202">
      <c r="B202" s="217"/>
      <c r="C202" s="218"/>
      <c r="D202" s="219"/>
      <c r="E202" s="219"/>
      <c r="F202" s="219"/>
      <c r="G202" s="220"/>
      <c r="H202" s="221"/>
      <c r="I202" s="219"/>
      <c r="J202" s="219"/>
      <c r="K202" s="222"/>
      <c r="M202" s="217"/>
      <c r="X202" s="217"/>
    </row>
    <row r="203">
      <c r="B203" s="217"/>
      <c r="C203" s="218"/>
      <c r="D203" s="219"/>
      <c r="E203" s="219"/>
      <c r="F203" s="219"/>
      <c r="G203" s="220"/>
      <c r="H203" s="221"/>
      <c r="I203" s="219"/>
      <c r="J203" s="219"/>
      <c r="K203" s="222"/>
      <c r="M203" s="217"/>
      <c r="X203" s="217"/>
    </row>
    <row r="204">
      <c r="B204" s="217"/>
      <c r="C204" s="218"/>
      <c r="D204" s="219"/>
      <c r="E204" s="219"/>
      <c r="F204" s="219"/>
      <c r="G204" s="220"/>
      <c r="H204" s="221"/>
      <c r="I204" s="219"/>
      <c r="J204" s="219"/>
      <c r="K204" s="222"/>
      <c r="M204" s="217"/>
      <c r="X204" s="217"/>
    </row>
    <row r="205">
      <c r="B205" s="217"/>
      <c r="C205" s="218"/>
      <c r="D205" s="219"/>
      <c r="E205" s="219"/>
      <c r="F205" s="219"/>
      <c r="G205" s="220"/>
      <c r="H205" s="221"/>
      <c r="I205" s="219"/>
      <c r="J205" s="219"/>
      <c r="K205" s="222"/>
      <c r="M205" s="217"/>
      <c r="X205" s="217"/>
    </row>
    <row r="206">
      <c r="B206" s="217"/>
      <c r="C206" s="218"/>
      <c r="D206" s="219"/>
      <c r="E206" s="219"/>
      <c r="F206" s="219"/>
      <c r="G206" s="220"/>
      <c r="H206" s="221"/>
      <c r="I206" s="219"/>
      <c r="J206" s="219"/>
      <c r="K206" s="222"/>
      <c r="M206" s="217"/>
      <c r="X206" s="217"/>
    </row>
    <row r="207">
      <c r="B207" s="217"/>
      <c r="C207" s="218"/>
      <c r="D207" s="219"/>
      <c r="E207" s="219"/>
      <c r="F207" s="219"/>
      <c r="G207" s="220"/>
      <c r="H207" s="221"/>
      <c r="I207" s="219"/>
      <c r="J207" s="219"/>
      <c r="K207" s="222"/>
      <c r="M207" s="217"/>
      <c r="X207" s="217"/>
    </row>
    <row r="208">
      <c r="B208" s="217"/>
      <c r="C208" s="218"/>
      <c r="D208" s="219"/>
      <c r="E208" s="219"/>
      <c r="F208" s="219"/>
      <c r="G208" s="220"/>
      <c r="H208" s="221"/>
      <c r="I208" s="219"/>
      <c r="J208" s="219"/>
      <c r="K208" s="222"/>
      <c r="M208" s="217"/>
      <c r="X208" s="217"/>
    </row>
    <row r="209">
      <c r="B209" s="217"/>
      <c r="C209" s="218"/>
      <c r="D209" s="219"/>
      <c r="E209" s="219"/>
      <c r="F209" s="219"/>
      <c r="G209" s="220"/>
      <c r="H209" s="221"/>
      <c r="I209" s="219"/>
      <c r="J209" s="219"/>
      <c r="K209" s="222"/>
      <c r="M209" s="217"/>
      <c r="X209" s="217"/>
    </row>
    <row r="210">
      <c r="B210" s="217"/>
      <c r="C210" s="218"/>
      <c r="D210" s="219"/>
      <c r="E210" s="219"/>
      <c r="F210" s="219"/>
      <c r="G210" s="220"/>
      <c r="H210" s="221"/>
      <c r="I210" s="219"/>
      <c r="J210" s="219"/>
      <c r="K210" s="222"/>
      <c r="M210" s="217"/>
      <c r="X210" s="217"/>
    </row>
    <row r="211">
      <c r="B211" s="217"/>
      <c r="C211" s="218"/>
      <c r="D211" s="219"/>
      <c r="E211" s="219"/>
      <c r="F211" s="219"/>
      <c r="G211" s="220"/>
      <c r="H211" s="221"/>
      <c r="I211" s="219"/>
      <c r="J211" s="219"/>
      <c r="K211" s="222"/>
      <c r="M211" s="217"/>
      <c r="X211" s="217"/>
    </row>
    <row r="212">
      <c r="B212" s="217"/>
      <c r="C212" s="218"/>
      <c r="D212" s="219"/>
      <c r="E212" s="219"/>
      <c r="F212" s="219"/>
      <c r="G212" s="220"/>
      <c r="H212" s="221"/>
      <c r="I212" s="219"/>
      <c r="J212" s="219"/>
      <c r="K212" s="222"/>
      <c r="M212" s="217"/>
      <c r="X212" s="217"/>
    </row>
    <row r="213">
      <c r="B213" s="217"/>
      <c r="C213" s="218"/>
      <c r="D213" s="219"/>
      <c r="E213" s="219"/>
      <c r="F213" s="219"/>
      <c r="G213" s="220"/>
      <c r="H213" s="221"/>
      <c r="I213" s="219"/>
      <c r="J213" s="219"/>
      <c r="K213" s="222"/>
      <c r="M213" s="217"/>
      <c r="X213" s="217"/>
    </row>
    <row r="214">
      <c r="B214" s="217"/>
      <c r="C214" s="218"/>
      <c r="D214" s="219"/>
      <c r="E214" s="219"/>
      <c r="F214" s="219"/>
      <c r="G214" s="220"/>
      <c r="H214" s="221"/>
      <c r="I214" s="219"/>
      <c r="J214" s="219"/>
      <c r="K214" s="222"/>
      <c r="M214" s="217"/>
      <c r="X214" s="217"/>
    </row>
    <row r="215">
      <c r="B215" s="217"/>
      <c r="C215" s="218"/>
      <c r="D215" s="219"/>
      <c r="E215" s="219"/>
      <c r="F215" s="219"/>
      <c r="G215" s="220"/>
      <c r="H215" s="221"/>
      <c r="I215" s="219"/>
      <c r="J215" s="219"/>
      <c r="K215" s="222"/>
      <c r="M215" s="217"/>
      <c r="X215" s="217"/>
    </row>
    <row r="216">
      <c r="B216" s="217"/>
      <c r="C216" s="218"/>
      <c r="D216" s="219"/>
      <c r="E216" s="219"/>
      <c r="F216" s="219"/>
      <c r="G216" s="220"/>
      <c r="H216" s="221"/>
      <c r="I216" s="219"/>
      <c r="J216" s="219"/>
      <c r="K216" s="222"/>
      <c r="M216" s="217"/>
      <c r="X216" s="217"/>
    </row>
    <row r="217">
      <c r="B217" s="217"/>
      <c r="C217" s="218"/>
      <c r="D217" s="219"/>
      <c r="E217" s="219"/>
      <c r="F217" s="219"/>
      <c r="G217" s="220"/>
      <c r="H217" s="221"/>
      <c r="I217" s="219"/>
      <c r="J217" s="219"/>
      <c r="K217" s="222"/>
      <c r="M217" s="217"/>
      <c r="X217" s="217"/>
    </row>
    <row r="218">
      <c r="B218" s="217"/>
      <c r="C218" s="218"/>
      <c r="D218" s="219"/>
      <c r="E218" s="219"/>
      <c r="F218" s="219"/>
      <c r="G218" s="220"/>
      <c r="H218" s="221"/>
      <c r="I218" s="219"/>
      <c r="J218" s="219"/>
      <c r="K218" s="222"/>
      <c r="M218" s="217"/>
      <c r="X218" s="217"/>
    </row>
    <row r="219">
      <c r="B219" s="217"/>
      <c r="C219" s="218"/>
      <c r="D219" s="219"/>
      <c r="E219" s="219"/>
      <c r="F219" s="219"/>
      <c r="G219" s="220"/>
      <c r="H219" s="221"/>
      <c r="I219" s="219"/>
      <c r="J219" s="219"/>
      <c r="K219" s="222"/>
      <c r="M219" s="217"/>
      <c r="X219" s="217"/>
    </row>
    <row r="220">
      <c r="B220" s="217"/>
      <c r="C220" s="218"/>
      <c r="D220" s="219"/>
      <c r="E220" s="219"/>
      <c r="F220" s="219"/>
      <c r="G220" s="220"/>
      <c r="H220" s="221"/>
      <c r="I220" s="219"/>
      <c r="J220" s="219"/>
      <c r="K220" s="222"/>
      <c r="M220" s="217"/>
      <c r="X220" s="217"/>
    </row>
    <row r="221">
      <c r="B221" s="217"/>
      <c r="C221" s="218"/>
      <c r="D221" s="219"/>
      <c r="E221" s="219"/>
      <c r="F221" s="219"/>
      <c r="G221" s="220"/>
      <c r="H221" s="221"/>
      <c r="I221" s="219"/>
      <c r="J221" s="219"/>
      <c r="K221" s="222"/>
      <c r="M221" s="217"/>
      <c r="X221" s="217"/>
    </row>
    <row r="222">
      <c r="B222" s="217"/>
      <c r="C222" s="218"/>
      <c r="D222" s="219"/>
      <c r="E222" s="219"/>
      <c r="F222" s="219"/>
      <c r="G222" s="220"/>
      <c r="H222" s="221"/>
      <c r="I222" s="219"/>
      <c r="J222" s="219"/>
      <c r="K222" s="222"/>
      <c r="M222" s="217"/>
      <c r="X222" s="217"/>
    </row>
    <row r="223">
      <c r="B223" s="217"/>
      <c r="C223" s="218"/>
      <c r="D223" s="219"/>
      <c r="E223" s="219"/>
      <c r="F223" s="219"/>
      <c r="G223" s="220"/>
      <c r="H223" s="221"/>
      <c r="I223" s="219"/>
      <c r="J223" s="219"/>
      <c r="K223" s="222"/>
      <c r="M223" s="217"/>
      <c r="X223" s="217"/>
    </row>
    <row r="224">
      <c r="B224" s="217"/>
      <c r="C224" s="218"/>
      <c r="D224" s="219"/>
      <c r="E224" s="219"/>
      <c r="F224" s="219"/>
      <c r="G224" s="220"/>
      <c r="H224" s="221"/>
      <c r="I224" s="219"/>
      <c r="J224" s="219"/>
      <c r="K224" s="222"/>
      <c r="M224" s="217"/>
      <c r="X224" s="217"/>
    </row>
    <row r="225">
      <c r="B225" s="217"/>
      <c r="C225" s="218"/>
      <c r="D225" s="219"/>
      <c r="E225" s="219"/>
      <c r="F225" s="219"/>
      <c r="G225" s="220"/>
      <c r="H225" s="221"/>
      <c r="I225" s="219"/>
      <c r="J225" s="219"/>
      <c r="K225" s="222"/>
      <c r="M225" s="217"/>
      <c r="X225" s="217"/>
    </row>
    <row r="226">
      <c r="B226" s="217"/>
      <c r="C226" s="218"/>
      <c r="D226" s="219"/>
      <c r="E226" s="219"/>
      <c r="F226" s="219"/>
      <c r="G226" s="220"/>
      <c r="H226" s="221"/>
      <c r="I226" s="219"/>
      <c r="J226" s="219"/>
      <c r="K226" s="222"/>
      <c r="M226" s="217"/>
      <c r="X226" s="217"/>
    </row>
    <row r="227">
      <c r="B227" s="217"/>
      <c r="C227" s="218"/>
      <c r="D227" s="219"/>
      <c r="E227" s="219"/>
      <c r="F227" s="219"/>
      <c r="G227" s="220"/>
      <c r="H227" s="221"/>
      <c r="I227" s="219"/>
      <c r="J227" s="219"/>
      <c r="K227" s="222"/>
      <c r="M227" s="217"/>
      <c r="X227" s="217"/>
    </row>
    <row r="228">
      <c r="B228" s="217"/>
      <c r="C228" s="218"/>
      <c r="D228" s="219"/>
      <c r="E228" s="219"/>
      <c r="F228" s="219"/>
      <c r="G228" s="220"/>
      <c r="H228" s="221"/>
      <c r="I228" s="219"/>
      <c r="J228" s="219"/>
      <c r="K228" s="222"/>
      <c r="M228" s="217"/>
      <c r="X228" s="217"/>
    </row>
    <row r="229">
      <c r="B229" s="217"/>
      <c r="C229" s="218"/>
      <c r="D229" s="219"/>
      <c r="E229" s="219"/>
      <c r="F229" s="219"/>
      <c r="G229" s="220"/>
      <c r="H229" s="221"/>
      <c r="I229" s="219"/>
      <c r="J229" s="219"/>
      <c r="K229" s="222"/>
      <c r="M229" s="217"/>
      <c r="X229" s="217"/>
    </row>
    <row r="230">
      <c r="B230" s="217"/>
      <c r="C230" s="218"/>
      <c r="D230" s="219"/>
      <c r="E230" s="219"/>
      <c r="F230" s="219"/>
      <c r="G230" s="220"/>
      <c r="H230" s="221"/>
      <c r="I230" s="219"/>
      <c r="J230" s="219"/>
      <c r="K230" s="222"/>
      <c r="M230" s="217"/>
      <c r="X230" s="217"/>
    </row>
    <row r="231">
      <c r="B231" s="217"/>
      <c r="C231" s="218"/>
      <c r="D231" s="219"/>
      <c r="E231" s="219"/>
      <c r="F231" s="219"/>
      <c r="G231" s="220"/>
      <c r="H231" s="221"/>
      <c r="I231" s="219"/>
      <c r="J231" s="219"/>
      <c r="K231" s="222"/>
      <c r="M231" s="217"/>
      <c r="X231" s="217"/>
    </row>
    <row r="232">
      <c r="B232" s="217"/>
      <c r="C232" s="218"/>
      <c r="D232" s="219"/>
      <c r="E232" s="219"/>
      <c r="F232" s="219"/>
      <c r="G232" s="220"/>
      <c r="H232" s="221"/>
      <c r="I232" s="219"/>
      <c r="J232" s="219"/>
      <c r="K232" s="222"/>
      <c r="M232" s="217"/>
      <c r="X232" s="217"/>
    </row>
    <row r="233">
      <c r="B233" s="217"/>
      <c r="C233" s="218"/>
      <c r="D233" s="219"/>
      <c r="E233" s="219"/>
      <c r="F233" s="219"/>
      <c r="G233" s="220"/>
      <c r="H233" s="221"/>
      <c r="I233" s="219"/>
      <c r="J233" s="219"/>
      <c r="K233" s="222"/>
      <c r="M233" s="217"/>
      <c r="X233" s="217"/>
    </row>
    <row r="234">
      <c r="B234" s="217"/>
      <c r="C234" s="218"/>
      <c r="D234" s="219"/>
      <c r="E234" s="219"/>
      <c r="F234" s="219"/>
      <c r="G234" s="220"/>
      <c r="H234" s="221"/>
      <c r="I234" s="219"/>
      <c r="J234" s="219"/>
      <c r="K234" s="222"/>
      <c r="M234" s="217"/>
      <c r="X234" s="217"/>
    </row>
    <row r="235">
      <c r="B235" s="217"/>
      <c r="C235" s="218"/>
      <c r="D235" s="219"/>
      <c r="E235" s="219"/>
      <c r="F235" s="219"/>
      <c r="G235" s="220"/>
      <c r="H235" s="221"/>
      <c r="I235" s="219"/>
      <c r="J235" s="219"/>
      <c r="K235" s="222"/>
      <c r="M235" s="217"/>
      <c r="X235" s="217"/>
    </row>
    <row r="236">
      <c r="B236" s="217"/>
      <c r="C236" s="218"/>
      <c r="D236" s="219"/>
      <c r="E236" s="219"/>
      <c r="F236" s="219"/>
      <c r="G236" s="220"/>
      <c r="H236" s="221"/>
      <c r="I236" s="219"/>
      <c r="J236" s="219"/>
      <c r="K236" s="222"/>
      <c r="M236" s="217"/>
      <c r="X236" s="217"/>
    </row>
    <row r="237">
      <c r="B237" s="217"/>
      <c r="C237" s="218"/>
      <c r="D237" s="219"/>
      <c r="E237" s="219"/>
      <c r="F237" s="219"/>
      <c r="G237" s="220"/>
      <c r="H237" s="221"/>
      <c r="I237" s="219"/>
      <c r="J237" s="219"/>
      <c r="K237" s="222"/>
      <c r="M237" s="217"/>
      <c r="X237" s="217"/>
    </row>
    <row r="238">
      <c r="B238" s="217"/>
      <c r="C238" s="218"/>
      <c r="D238" s="219"/>
      <c r="E238" s="219"/>
      <c r="F238" s="219"/>
      <c r="G238" s="220"/>
      <c r="H238" s="221"/>
      <c r="I238" s="219"/>
      <c r="J238" s="219"/>
      <c r="K238" s="222"/>
      <c r="M238" s="217"/>
      <c r="X238" s="217"/>
    </row>
    <row r="239">
      <c r="B239" s="217"/>
      <c r="C239" s="218"/>
      <c r="D239" s="219"/>
      <c r="E239" s="219"/>
      <c r="F239" s="219"/>
      <c r="G239" s="220"/>
      <c r="H239" s="221"/>
      <c r="I239" s="219"/>
      <c r="J239" s="219"/>
      <c r="K239" s="222"/>
      <c r="M239" s="217"/>
      <c r="X239" s="217"/>
    </row>
    <row r="240">
      <c r="B240" s="217"/>
      <c r="C240" s="218"/>
      <c r="D240" s="219"/>
      <c r="E240" s="219"/>
      <c r="F240" s="219"/>
      <c r="G240" s="220"/>
      <c r="H240" s="221"/>
      <c r="I240" s="219"/>
      <c r="J240" s="219"/>
      <c r="K240" s="222"/>
      <c r="M240" s="217"/>
      <c r="X240" s="217"/>
    </row>
    <row r="241">
      <c r="B241" s="217"/>
      <c r="C241" s="218"/>
      <c r="D241" s="219"/>
      <c r="E241" s="219"/>
      <c r="F241" s="219"/>
      <c r="G241" s="220"/>
      <c r="H241" s="221"/>
      <c r="I241" s="219"/>
      <c r="J241" s="219"/>
      <c r="K241" s="222"/>
      <c r="M241" s="217"/>
      <c r="X241" s="217"/>
    </row>
    <row r="242">
      <c r="B242" s="217"/>
      <c r="C242" s="218"/>
      <c r="D242" s="219"/>
      <c r="E242" s="219"/>
      <c r="F242" s="219"/>
      <c r="G242" s="220"/>
      <c r="H242" s="221"/>
      <c r="I242" s="219"/>
      <c r="J242" s="219"/>
      <c r="K242" s="222"/>
      <c r="M242" s="217"/>
      <c r="X242" s="217"/>
    </row>
    <row r="243">
      <c r="B243" s="217"/>
      <c r="C243" s="218"/>
      <c r="D243" s="219"/>
      <c r="E243" s="219"/>
      <c r="F243" s="219"/>
      <c r="G243" s="220"/>
      <c r="H243" s="221"/>
      <c r="I243" s="219"/>
      <c r="J243" s="219"/>
      <c r="K243" s="222"/>
      <c r="M243" s="217"/>
      <c r="X243" s="217"/>
    </row>
    <row r="244">
      <c r="B244" s="217"/>
      <c r="C244" s="218"/>
      <c r="D244" s="219"/>
      <c r="E244" s="219"/>
      <c r="F244" s="219"/>
      <c r="G244" s="220"/>
      <c r="H244" s="221"/>
      <c r="I244" s="219"/>
      <c r="J244" s="219"/>
      <c r="K244" s="222"/>
      <c r="M244" s="217"/>
      <c r="X244" s="217"/>
    </row>
    <row r="245">
      <c r="B245" s="217"/>
      <c r="C245" s="218"/>
      <c r="D245" s="219"/>
      <c r="E245" s="219"/>
      <c r="F245" s="219"/>
      <c r="G245" s="220"/>
      <c r="H245" s="221"/>
      <c r="I245" s="219"/>
      <c r="J245" s="219"/>
      <c r="K245" s="222"/>
      <c r="M245" s="217"/>
      <c r="X245" s="217"/>
    </row>
    <row r="246">
      <c r="B246" s="217"/>
      <c r="C246" s="218"/>
      <c r="D246" s="219"/>
      <c r="E246" s="219"/>
      <c r="F246" s="219"/>
      <c r="G246" s="220"/>
      <c r="H246" s="221"/>
      <c r="I246" s="219"/>
      <c r="J246" s="219"/>
      <c r="K246" s="222"/>
      <c r="M246" s="217"/>
      <c r="X246" s="217"/>
    </row>
    <row r="247">
      <c r="B247" s="217"/>
      <c r="C247" s="218"/>
      <c r="D247" s="219"/>
      <c r="E247" s="219"/>
      <c r="F247" s="219"/>
      <c r="G247" s="220"/>
      <c r="H247" s="221"/>
      <c r="I247" s="219"/>
      <c r="J247" s="219"/>
      <c r="K247" s="222"/>
      <c r="M247" s="217"/>
      <c r="X247" s="217"/>
    </row>
    <row r="248">
      <c r="B248" s="217"/>
      <c r="C248" s="218"/>
      <c r="D248" s="219"/>
      <c r="E248" s="219"/>
      <c r="F248" s="219"/>
      <c r="G248" s="220"/>
      <c r="H248" s="221"/>
      <c r="I248" s="219"/>
      <c r="J248" s="219"/>
      <c r="K248" s="222"/>
      <c r="M248" s="217"/>
      <c r="X248" s="217"/>
    </row>
    <row r="249">
      <c r="B249" s="217"/>
      <c r="C249" s="218"/>
      <c r="D249" s="219"/>
      <c r="E249" s="219"/>
      <c r="F249" s="219"/>
      <c r="G249" s="220"/>
      <c r="H249" s="221"/>
      <c r="I249" s="219"/>
      <c r="J249" s="219"/>
      <c r="K249" s="222"/>
      <c r="M249" s="217"/>
      <c r="X249" s="217"/>
    </row>
    <row r="250">
      <c r="B250" s="217"/>
      <c r="C250" s="218"/>
      <c r="D250" s="219"/>
      <c r="E250" s="219"/>
      <c r="F250" s="219"/>
      <c r="G250" s="220"/>
      <c r="H250" s="221"/>
      <c r="I250" s="219"/>
      <c r="J250" s="219"/>
      <c r="K250" s="222"/>
      <c r="M250" s="217"/>
      <c r="X250" s="217"/>
    </row>
    <row r="251">
      <c r="B251" s="217"/>
      <c r="C251" s="218"/>
      <c r="D251" s="219"/>
      <c r="E251" s="219"/>
      <c r="F251" s="219"/>
      <c r="G251" s="220"/>
      <c r="H251" s="221"/>
      <c r="I251" s="219"/>
      <c r="J251" s="219"/>
      <c r="K251" s="222"/>
      <c r="M251" s="217"/>
      <c r="X251" s="217"/>
    </row>
    <row r="252">
      <c r="B252" s="217"/>
      <c r="C252" s="218"/>
      <c r="D252" s="219"/>
      <c r="E252" s="219"/>
      <c r="F252" s="219"/>
      <c r="G252" s="220"/>
      <c r="H252" s="221"/>
      <c r="I252" s="219"/>
      <c r="J252" s="219"/>
      <c r="K252" s="222"/>
      <c r="M252" s="217"/>
      <c r="X252" s="217"/>
    </row>
    <row r="253">
      <c r="B253" s="217"/>
      <c r="C253" s="218"/>
      <c r="D253" s="219"/>
      <c r="E253" s="219"/>
      <c r="F253" s="219"/>
      <c r="G253" s="220"/>
      <c r="H253" s="221"/>
      <c r="I253" s="219"/>
      <c r="J253" s="219"/>
      <c r="K253" s="222"/>
      <c r="M253" s="217"/>
      <c r="X253" s="217"/>
    </row>
    <row r="254">
      <c r="B254" s="217"/>
      <c r="C254" s="218"/>
      <c r="D254" s="219"/>
      <c r="E254" s="219"/>
      <c r="F254" s="219"/>
      <c r="G254" s="220"/>
      <c r="H254" s="221"/>
      <c r="I254" s="219"/>
      <c r="J254" s="219"/>
      <c r="K254" s="222"/>
      <c r="M254" s="217"/>
      <c r="X254" s="217"/>
    </row>
    <row r="255">
      <c r="B255" s="217"/>
      <c r="C255" s="218"/>
      <c r="D255" s="219"/>
      <c r="E255" s="219"/>
      <c r="F255" s="219"/>
      <c r="G255" s="220"/>
      <c r="H255" s="221"/>
      <c r="I255" s="219"/>
      <c r="J255" s="219"/>
      <c r="K255" s="222"/>
      <c r="M255" s="217"/>
      <c r="X255" s="217"/>
    </row>
    <row r="256">
      <c r="B256" s="217"/>
      <c r="C256" s="218"/>
      <c r="D256" s="219"/>
      <c r="E256" s="219"/>
      <c r="F256" s="219"/>
      <c r="G256" s="220"/>
      <c r="H256" s="221"/>
      <c r="I256" s="219"/>
      <c r="J256" s="219"/>
      <c r="K256" s="222"/>
      <c r="M256" s="217"/>
      <c r="X256" s="217"/>
    </row>
    <row r="257">
      <c r="B257" s="217"/>
      <c r="C257" s="218"/>
      <c r="D257" s="219"/>
      <c r="E257" s="219"/>
      <c r="F257" s="219"/>
      <c r="G257" s="220"/>
      <c r="H257" s="221"/>
      <c r="I257" s="219"/>
      <c r="J257" s="219"/>
      <c r="K257" s="222"/>
      <c r="M257" s="217"/>
      <c r="X257" s="217"/>
    </row>
    <row r="258">
      <c r="B258" s="217"/>
      <c r="C258" s="218"/>
      <c r="D258" s="219"/>
      <c r="E258" s="219"/>
      <c r="F258" s="219"/>
      <c r="G258" s="220"/>
      <c r="H258" s="221"/>
      <c r="I258" s="219"/>
      <c r="J258" s="219"/>
      <c r="K258" s="222"/>
      <c r="M258" s="217"/>
      <c r="X258" s="217"/>
    </row>
    <row r="259">
      <c r="B259" s="217"/>
      <c r="C259" s="218"/>
      <c r="D259" s="219"/>
      <c r="E259" s="219"/>
      <c r="F259" s="219"/>
      <c r="G259" s="220"/>
      <c r="H259" s="221"/>
      <c r="I259" s="219"/>
      <c r="J259" s="219"/>
      <c r="K259" s="222"/>
      <c r="M259" s="217"/>
      <c r="X259" s="217"/>
    </row>
    <row r="260">
      <c r="B260" s="217"/>
      <c r="C260" s="218"/>
      <c r="D260" s="219"/>
      <c r="E260" s="219"/>
      <c r="F260" s="219"/>
      <c r="G260" s="220"/>
      <c r="H260" s="221"/>
      <c r="I260" s="219"/>
      <c r="J260" s="219"/>
      <c r="K260" s="222"/>
      <c r="M260" s="217"/>
      <c r="X260" s="217"/>
    </row>
    <row r="261">
      <c r="B261" s="217"/>
      <c r="C261" s="218"/>
      <c r="D261" s="219"/>
      <c r="E261" s="219"/>
      <c r="F261" s="219"/>
      <c r="G261" s="220"/>
      <c r="H261" s="221"/>
      <c r="I261" s="219"/>
      <c r="J261" s="219"/>
      <c r="K261" s="222"/>
      <c r="M261" s="217"/>
      <c r="X261" s="217"/>
    </row>
    <row r="262">
      <c r="B262" s="217"/>
      <c r="C262" s="218"/>
      <c r="D262" s="219"/>
      <c r="E262" s="219"/>
      <c r="F262" s="219"/>
      <c r="G262" s="220"/>
      <c r="H262" s="221"/>
      <c r="I262" s="219"/>
      <c r="J262" s="219"/>
      <c r="K262" s="222"/>
      <c r="M262" s="217"/>
      <c r="X262" s="217"/>
    </row>
    <row r="263">
      <c r="B263" s="217"/>
      <c r="C263" s="218"/>
      <c r="D263" s="219"/>
      <c r="E263" s="219"/>
      <c r="F263" s="219"/>
      <c r="G263" s="220"/>
      <c r="H263" s="221"/>
      <c r="I263" s="219"/>
      <c r="J263" s="219"/>
      <c r="K263" s="222"/>
      <c r="M263" s="217"/>
      <c r="X263" s="217"/>
    </row>
    <row r="264">
      <c r="B264" s="217"/>
      <c r="C264" s="218"/>
      <c r="D264" s="219"/>
      <c r="E264" s="219"/>
      <c r="F264" s="219"/>
      <c r="G264" s="220"/>
      <c r="H264" s="221"/>
      <c r="I264" s="219"/>
      <c r="J264" s="219"/>
      <c r="K264" s="222"/>
      <c r="M264" s="217"/>
      <c r="X264" s="217"/>
    </row>
    <row r="265">
      <c r="B265" s="217"/>
      <c r="C265" s="218"/>
      <c r="D265" s="219"/>
      <c r="E265" s="219"/>
      <c r="F265" s="219"/>
      <c r="G265" s="220"/>
      <c r="H265" s="221"/>
      <c r="I265" s="219"/>
      <c r="J265" s="219"/>
      <c r="K265" s="222"/>
      <c r="M265" s="217"/>
      <c r="X265" s="217"/>
    </row>
    <row r="266">
      <c r="B266" s="217"/>
      <c r="C266" s="218"/>
      <c r="D266" s="219"/>
      <c r="E266" s="219"/>
      <c r="F266" s="219"/>
      <c r="G266" s="220"/>
      <c r="H266" s="221"/>
      <c r="I266" s="219"/>
      <c r="J266" s="219"/>
      <c r="K266" s="222"/>
      <c r="M266" s="217"/>
      <c r="X266" s="217"/>
    </row>
    <row r="267">
      <c r="B267" s="217"/>
      <c r="C267" s="218"/>
      <c r="D267" s="219"/>
      <c r="E267" s="219"/>
      <c r="F267" s="219"/>
      <c r="G267" s="220"/>
      <c r="H267" s="221"/>
      <c r="I267" s="219"/>
      <c r="J267" s="219"/>
      <c r="K267" s="222"/>
      <c r="M267" s="217"/>
      <c r="X267" s="217"/>
    </row>
    <row r="268">
      <c r="B268" s="217"/>
      <c r="C268" s="218"/>
      <c r="D268" s="219"/>
      <c r="E268" s="219"/>
      <c r="F268" s="219"/>
      <c r="G268" s="220"/>
      <c r="H268" s="221"/>
      <c r="I268" s="219"/>
      <c r="J268" s="219"/>
      <c r="K268" s="222"/>
      <c r="M268" s="217"/>
      <c r="X268" s="217"/>
    </row>
    <row r="269">
      <c r="B269" s="217"/>
      <c r="C269" s="218"/>
      <c r="D269" s="219"/>
      <c r="E269" s="219"/>
      <c r="F269" s="219"/>
      <c r="G269" s="220"/>
      <c r="H269" s="221"/>
      <c r="I269" s="219"/>
      <c r="J269" s="219"/>
      <c r="K269" s="222"/>
      <c r="M269" s="217"/>
      <c r="X269" s="217"/>
    </row>
    <row r="270">
      <c r="B270" s="217"/>
      <c r="C270" s="218"/>
      <c r="D270" s="219"/>
      <c r="E270" s="219"/>
      <c r="F270" s="219"/>
      <c r="G270" s="220"/>
      <c r="H270" s="221"/>
      <c r="I270" s="219"/>
      <c r="J270" s="219"/>
      <c r="K270" s="222"/>
      <c r="M270" s="217"/>
      <c r="X270" s="217"/>
    </row>
    <row r="271">
      <c r="B271" s="217"/>
      <c r="C271" s="218"/>
      <c r="D271" s="219"/>
      <c r="E271" s="219"/>
      <c r="F271" s="219"/>
      <c r="G271" s="220"/>
      <c r="H271" s="221"/>
      <c r="I271" s="219"/>
      <c r="J271" s="219"/>
      <c r="K271" s="222"/>
      <c r="M271" s="217"/>
      <c r="X271" s="217"/>
    </row>
    <row r="272">
      <c r="B272" s="217"/>
      <c r="C272" s="218"/>
      <c r="D272" s="219"/>
      <c r="E272" s="219"/>
      <c r="F272" s="219"/>
      <c r="G272" s="220"/>
      <c r="H272" s="221"/>
      <c r="I272" s="219"/>
      <c r="J272" s="219"/>
      <c r="K272" s="222"/>
      <c r="M272" s="217"/>
      <c r="X272" s="217"/>
    </row>
    <row r="273">
      <c r="B273" s="217"/>
      <c r="C273" s="218"/>
      <c r="D273" s="219"/>
      <c r="E273" s="219"/>
      <c r="F273" s="219"/>
      <c r="G273" s="220"/>
      <c r="H273" s="221"/>
      <c r="I273" s="219"/>
      <c r="J273" s="219"/>
      <c r="K273" s="222"/>
      <c r="M273" s="217"/>
      <c r="X273" s="217"/>
    </row>
    <row r="274">
      <c r="B274" s="217"/>
      <c r="C274" s="218"/>
      <c r="D274" s="219"/>
      <c r="E274" s="219"/>
      <c r="F274" s="219"/>
      <c r="G274" s="220"/>
      <c r="H274" s="221"/>
      <c r="I274" s="219"/>
      <c r="J274" s="219"/>
      <c r="K274" s="222"/>
      <c r="M274" s="217"/>
      <c r="X274" s="217"/>
    </row>
    <row r="275">
      <c r="B275" s="217"/>
      <c r="C275" s="218"/>
      <c r="D275" s="219"/>
      <c r="E275" s="219"/>
      <c r="F275" s="219"/>
      <c r="G275" s="220"/>
      <c r="H275" s="221"/>
      <c r="I275" s="219"/>
      <c r="J275" s="219"/>
      <c r="K275" s="222"/>
      <c r="M275" s="217"/>
      <c r="X275" s="217"/>
    </row>
    <row r="276">
      <c r="B276" s="217"/>
      <c r="C276" s="218"/>
      <c r="D276" s="219"/>
      <c r="E276" s="219"/>
      <c r="F276" s="219"/>
      <c r="G276" s="220"/>
      <c r="H276" s="221"/>
      <c r="I276" s="219"/>
      <c r="J276" s="219"/>
      <c r="K276" s="222"/>
      <c r="M276" s="217"/>
      <c r="X276" s="217"/>
    </row>
    <row r="277">
      <c r="B277" s="217"/>
      <c r="C277" s="218"/>
      <c r="D277" s="219"/>
      <c r="E277" s="219"/>
      <c r="F277" s="219"/>
      <c r="G277" s="220"/>
      <c r="H277" s="221"/>
      <c r="I277" s="219"/>
      <c r="J277" s="219"/>
      <c r="K277" s="222"/>
      <c r="M277" s="217"/>
      <c r="X277" s="217"/>
    </row>
    <row r="278">
      <c r="B278" s="217"/>
      <c r="C278" s="218"/>
      <c r="D278" s="219"/>
      <c r="E278" s="219"/>
      <c r="F278" s="219"/>
      <c r="G278" s="220"/>
      <c r="H278" s="221"/>
      <c r="I278" s="219"/>
      <c r="J278" s="219"/>
      <c r="K278" s="222"/>
      <c r="M278" s="217"/>
      <c r="X278" s="217"/>
    </row>
    <row r="279">
      <c r="B279" s="217"/>
      <c r="C279" s="218"/>
      <c r="D279" s="219"/>
      <c r="E279" s="219"/>
      <c r="F279" s="219"/>
      <c r="G279" s="220"/>
      <c r="H279" s="221"/>
      <c r="I279" s="219"/>
      <c r="J279" s="219"/>
      <c r="K279" s="222"/>
      <c r="M279" s="217"/>
      <c r="X279" s="217"/>
    </row>
    <row r="280">
      <c r="B280" s="217"/>
      <c r="C280" s="218"/>
      <c r="D280" s="219"/>
      <c r="E280" s="219"/>
      <c r="F280" s="219"/>
      <c r="G280" s="220"/>
      <c r="H280" s="221"/>
      <c r="I280" s="219"/>
      <c r="J280" s="219"/>
      <c r="K280" s="222"/>
      <c r="M280" s="217"/>
      <c r="X280" s="217"/>
    </row>
    <row r="281">
      <c r="B281" s="217"/>
      <c r="C281" s="218"/>
      <c r="D281" s="219"/>
      <c r="E281" s="219"/>
      <c r="F281" s="219"/>
      <c r="G281" s="220"/>
      <c r="H281" s="221"/>
      <c r="I281" s="219"/>
      <c r="J281" s="219"/>
      <c r="K281" s="222"/>
      <c r="M281" s="217"/>
      <c r="X281" s="217"/>
    </row>
    <row r="282">
      <c r="B282" s="217"/>
      <c r="C282" s="218"/>
      <c r="D282" s="219"/>
      <c r="E282" s="219"/>
      <c r="F282" s="219"/>
      <c r="G282" s="220"/>
      <c r="H282" s="221"/>
      <c r="I282" s="219"/>
      <c r="J282" s="219"/>
      <c r="K282" s="222"/>
      <c r="M282" s="217"/>
      <c r="X282" s="217"/>
    </row>
    <row r="283">
      <c r="B283" s="217"/>
      <c r="C283" s="218"/>
      <c r="D283" s="219"/>
      <c r="E283" s="219"/>
      <c r="F283" s="219"/>
      <c r="G283" s="220"/>
      <c r="H283" s="221"/>
      <c r="I283" s="219"/>
      <c r="J283" s="219"/>
      <c r="K283" s="222"/>
      <c r="M283" s="217"/>
      <c r="X283" s="217"/>
    </row>
    <row r="284">
      <c r="B284" s="217"/>
      <c r="C284" s="218"/>
      <c r="D284" s="219"/>
      <c r="E284" s="219"/>
      <c r="F284" s="219"/>
      <c r="G284" s="220"/>
      <c r="H284" s="221"/>
      <c r="I284" s="219"/>
      <c r="J284" s="219"/>
      <c r="K284" s="222"/>
      <c r="M284" s="217"/>
      <c r="X284" s="217"/>
    </row>
    <row r="285">
      <c r="B285" s="217"/>
      <c r="C285" s="218"/>
      <c r="D285" s="219"/>
      <c r="E285" s="219"/>
      <c r="F285" s="219"/>
      <c r="G285" s="220"/>
      <c r="H285" s="221"/>
      <c r="I285" s="219"/>
      <c r="J285" s="219"/>
      <c r="K285" s="222"/>
      <c r="M285" s="217"/>
      <c r="X285" s="217"/>
    </row>
    <row r="286">
      <c r="B286" s="217"/>
      <c r="C286" s="218"/>
      <c r="D286" s="219"/>
      <c r="E286" s="219"/>
      <c r="F286" s="219"/>
      <c r="G286" s="220"/>
      <c r="H286" s="221"/>
      <c r="I286" s="219"/>
      <c r="J286" s="219"/>
      <c r="K286" s="222"/>
      <c r="M286" s="217"/>
      <c r="X286" s="217"/>
    </row>
    <row r="287">
      <c r="B287" s="217"/>
      <c r="C287" s="218"/>
      <c r="D287" s="219"/>
      <c r="E287" s="219"/>
      <c r="F287" s="219"/>
      <c r="G287" s="220"/>
      <c r="H287" s="221"/>
      <c r="I287" s="219"/>
      <c r="J287" s="219"/>
      <c r="K287" s="222"/>
      <c r="M287" s="217"/>
      <c r="X287" s="217"/>
    </row>
    <row r="288">
      <c r="B288" s="217"/>
      <c r="C288" s="218"/>
      <c r="D288" s="219"/>
      <c r="E288" s="219"/>
      <c r="F288" s="219"/>
      <c r="G288" s="220"/>
      <c r="H288" s="221"/>
      <c r="I288" s="219"/>
      <c r="J288" s="219"/>
      <c r="K288" s="222"/>
      <c r="M288" s="217"/>
      <c r="X288" s="217"/>
    </row>
    <row r="289">
      <c r="B289" s="217"/>
      <c r="C289" s="218"/>
      <c r="D289" s="219"/>
      <c r="E289" s="219"/>
      <c r="F289" s="219"/>
      <c r="G289" s="220"/>
      <c r="H289" s="221"/>
      <c r="I289" s="219"/>
      <c r="J289" s="219"/>
      <c r="K289" s="222"/>
      <c r="M289" s="217"/>
      <c r="X289" s="217"/>
    </row>
    <row r="290">
      <c r="B290" s="217"/>
      <c r="C290" s="218"/>
      <c r="D290" s="219"/>
      <c r="E290" s="219"/>
      <c r="F290" s="219"/>
      <c r="G290" s="220"/>
      <c r="H290" s="221"/>
      <c r="I290" s="219"/>
      <c r="J290" s="219"/>
      <c r="K290" s="222"/>
      <c r="M290" s="217"/>
      <c r="X290" s="217"/>
    </row>
    <row r="291">
      <c r="B291" s="217"/>
      <c r="C291" s="218"/>
      <c r="D291" s="219"/>
      <c r="E291" s="219"/>
      <c r="F291" s="219"/>
      <c r="G291" s="220"/>
      <c r="H291" s="221"/>
      <c r="I291" s="219"/>
      <c r="J291" s="219"/>
      <c r="K291" s="222"/>
      <c r="M291" s="217"/>
      <c r="X291" s="217"/>
    </row>
    <row r="292">
      <c r="B292" s="217"/>
      <c r="C292" s="218"/>
      <c r="D292" s="219"/>
      <c r="E292" s="219"/>
      <c r="F292" s="219"/>
      <c r="G292" s="220"/>
      <c r="H292" s="221"/>
      <c r="I292" s="219"/>
      <c r="J292" s="219"/>
      <c r="K292" s="222"/>
      <c r="M292" s="217"/>
      <c r="X292" s="217"/>
    </row>
    <row r="293">
      <c r="B293" s="217"/>
      <c r="C293" s="218"/>
      <c r="D293" s="219"/>
      <c r="E293" s="219"/>
      <c r="F293" s="219"/>
      <c r="G293" s="220"/>
      <c r="H293" s="221"/>
      <c r="I293" s="219"/>
      <c r="J293" s="219"/>
      <c r="K293" s="222"/>
      <c r="M293" s="217"/>
      <c r="X293" s="217"/>
    </row>
    <row r="294">
      <c r="B294" s="217"/>
      <c r="C294" s="218"/>
      <c r="D294" s="219"/>
      <c r="E294" s="219"/>
      <c r="F294" s="219"/>
      <c r="G294" s="220"/>
      <c r="H294" s="221"/>
      <c r="I294" s="219"/>
      <c r="J294" s="219"/>
      <c r="K294" s="222"/>
      <c r="M294" s="217"/>
      <c r="X294" s="217"/>
    </row>
    <row r="295">
      <c r="B295" s="217"/>
      <c r="C295" s="218"/>
      <c r="D295" s="219"/>
      <c r="E295" s="219"/>
      <c r="F295" s="219"/>
      <c r="G295" s="220"/>
      <c r="H295" s="221"/>
      <c r="I295" s="219"/>
      <c r="J295" s="219"/>
      <c r="K295" s="222"/>
      <c r="M295" s="217"/>
      <c r="X295" s="217"/>
    </row>
    <row r="296">
      <c r="B296" s="217"/>
      <c r="C296" s="218"/>
      <c r="D296" s="219"/>
      <c r="E296" s="219"/>
      <c r="F296" s="219"/>
      <c r="G296" s="220"/>
      <c r="H296" s="221"/>
      <c r="I296" s="219"/>
      <c r="J296" s="219"/>
      <c r="K296" s="222"/>
      <c r="M296" s="217"/>
      <c r="X296" s="217"/>
    </row>
    <row r="297">
      <c r="B297" s="217"/>
      <c r="C297" s="218"/>
      <c r="D297" s="219"/>
      <c r="E297" s="219"/>
      <c r="F297" s="219"/>
      <c r="G297" s="220"/>
      <c r="H297" s="221"/>
      <c r="I297" s="219"/>
      <c r="J297" s="219"/>
      <c r="K297" s="222"/>
      <c r="M297" s="217"/>
      <c r="X297" s="217"/>
    </row>
    <row r="298">
      <c r="B298" s="217"/>
      <c r="C298" s="218"/>
      <c r="D298" s="219"/>
      <c r="E298" s="219"/>
      <c r="F298" s="219"/>
      <c r="G298" s="220"/>
      <c r="H298" s="221"/>
      <c r="I298" s="219"/>
      <c r="J298" s="219"/>
      <c r="K298" s="222"/>
      <c r="M298" s="217"/>
      <c r="X298" s="217"/>
    </row>
    <row r="299">
      <c r="B299" s="217"/>
      <c r="C299" s="218"/>
      <c r="D299" s="219"/>
      <c r="E299" s="219"/>
      <c r="F299" s="219"/>
      <c r="G299" s="220"/>
      <c r="H299" s="221"/>
      <c r="I299" s="219"/>
      <c r="J299" s="219"/>
      <c r="K299" s="222"/>
      <c r="M299" s="217"/>
      <c r="X299" s="217"/>
    </row>
    <row r="300">
      <c r="B300" s="217"/>
      <c r="C300" s="218"/>
      <c r="D300" s="219"/>
      <c r="E300" s="219"/>
      <c r="F300" s="219"/>
      <c r="G300" s="220"/>
      <c r="H300" s="221"/>
      <c r="I300" s="219"/>
      <c r="J300" s="219"/>
      <c r="K300" s="222"/>
      <c r="M300" s="217"/>
      <c r="X300" s="217"/>
    </row>
    <row r="301">
      <c r="B301" s="217"/>
      <c r="C301" s="218"/>
      <c r="D301" s="219"/>
      <c r="E301" s="219"/>
      <c r="F301" s="219"/>
      <c r="G301" s="220"/>
      <c r="H301" s="221"/>
      <c r="I301" s="219"/>
      <c r="J301" s="219"/>
      <c r="K301" s="222"/>
      <c r="M301" s="217"/>
      <c r="X301" s="217"/>
    </row>
    <row r="302">
      <c r="B302" s="217"/>
      <c r="C302" s="218"/>
      <c r="D302" s="219"/>
      <c r="E302" s="219"/>
      <c r="F302" s="219"/>
      <c r="G302" s="220"/>
      <c r="H302" s="221"/>
      <c r="I302" s="219"/>
      <c r="J302" s="219"/>
      <c r="K302" s="222"/>
      <c r="M302" s="217"/>
      <c r="X302" s="217"/>
    </row>
    <row r="303">
      <c r="B303" s="217"/>
      <c r="C303" s="218"/>
      <c r="D303" s="219"/>
      <c r="E303" s="219"/>
      <c r="F303" s="219"/>
      <c r="G303" s="220"/>
      <c r="H303" s="221"/>
      <c r="I303" s="219"/>
      <c r="J303" s="219"/>
      <c r="K303" s="222"/>
      <c r="M303" s="217"/>
      <c r="X303" s="217"/>
    </row>
    <row r="304">
      <c r="B304" s="217"/>
      <c r="C304" s="218"/>
      <c r="D304" s="219"/>
      <c r="E304" s="219"/>
      <c r="F304" s="219"/>
      <c r="G304" s="220"/>
      <c r="H304" s="221"/>
      <c r="I304" s="219"/>
      <c r="J304" s="219"/>
      <c r="K304" s="222"/>
      <c r="M304" s="217"/>
      <c r="X304" s="217"/>
    </row>
    <row r="305">
      <c r="B305" s="217"/>
      <c r="C305" s="218"/>
      <c r="D305" s="219"/>
      <c r="E305" s="219"/>
      <c r="F305" s="219"/>
      <c r="G305" s="220"/>
      <c r="H305" s="221"/>
      <c r="I305" s="219"/>
      <c r="J305" s="219"/>
      <c r="K305" s="222"/>
      <c r="M305" s="217"/>
      <c r="X305" s="217"/>
    </row>
    <row r="306">
      <c r="B306" s="217"/>
      <c r="C306" s="218"/>
      <c r="D306" s="219"/>
      <c r="E306" s="219"/>
      <c r="F306" s="219"/>
      <c r="G306" s="220"/>
      <c r="H306" s="221"/>
      <c r="I306" s="219"/>
      <c r="J306" s="219"/>
      <c r="K306" s="222"/>
      <c r="M306" s="217"/>
      <c r="X306" s="217"/>
    </row>
    <row r="307">
      <c r="B307" s="217"/>
      <c r="C307" s="218"/>
      <c r="D307" s="219"/>
      <c r="E307" s="219"/>
      <c r="F307" s="219"/>
      <c r="G307" s="220"/>
      <c r="H307" s="221"/>
      <c r="I307" s="219"/>
      <c r="J307" s="219"/>
      <c r="K307" s="222"/>
      <c r="M307" s="217"/>
      <c r="X307" s="217"/>
    </row>
    <row r="308">
      <c r="B308" s="217"/>
      <c r="C308" s="218"/>
      <c r="D308" s="219"/>
      <c r="E308" s="219"/>
      <c r="F308" s="219"/>
      <c r="G308" s="220"/>
      <c r="H308" s="221"/>
      <c r="I308" s="219"/>
      <c r="J308" s="219"/>
      <c r="K308" s="222"/>
      <c r="M308" s="217"/>
      <c r="X308" s="217"/>
    </row>
    <row r="309">
      <c r="B309" s="217"/>
      <c r="C309" s="218"/>
      <c r="D309" s="219"/>
      <c r="E309" s="219"/>
      <c r="F309" s="219"/>
      <c r="G309" s="220"/>
      <c r="H309" s="221"/>
      <c r="I309" s="219"/>
      <c r="J309" s="219"/>
      <c r="K309" s="222"/>
      <c r="M309" s="217"/>
      <c r="X309" s="217"/>
    </row>
    <row r="310">
      <c r="B310" s="217"/>
      <c r="C310" s="218"/>
      <c r="D310" s="219"/>
      <c r="E310" s="219"/>
      <c r="F310" s="219"/>
      <c r="G310" s="220"/>
      <c r="H310" s="221"/>
      <c r="I310" s="219"/>
      <c r="J310" s="219"/>
      <c r="K310" s="222"/>
      <c r="M310" s="217"/>
      <c r="X310" s="217"/>
    </row>
    <row r="311">
      <c r="B311" s="217"/>
      <c r="C311" s="218"/>
      <c r="D311" s="219"/>
      <c r="E311" s="219"/>
      <c r="F311" s="219"/>
      <c r="G311" s="220"/>
      <c r="H311" s="221"/>
      <c r="I311" s="219"/>
      <c r="J311" s="219"/>
      <c r="K311" s="222"/>
      <c r="M311" s="217"/>
      <c r="X311" s="217"/>
    </row>
    <row r="312">
      <c r="B312" s="217"/>
      <c r="C312" s="218"/>
      <c r="D312" s="219"/>
      <c r="E312" s="219"/>
      <c r="F312" s="219"/>
      <c r="G312" s="220"/>
      <c r="H312" s="221"/>
      <c r="I312" s="219"/>
      <c r="J312" s="219"/>
      <c r="K312" s="222"/>
      <c r="M312" s="217"/>
      <c r="X312" s="217"/>
    </row>
    <row r="313">
      <c r="B313" s="217"/>
      <c r="C313" s="218"/>
      <c r="D313" s="219"/>
      <c r="E313" s="219"/>
      <c r="F313" s="219"/>
      <c r="G313" s="220"/>
      <c r="H313" s="221"/>
      <c r="I313" s="219"/>
      <c r="J313" s="219"/>
      <c r="K313" s="222"/>
      <c r="M313" s="217"/>
      <c r="X313" s="217"/>
    </row>
    <row r="314">
      <c r="B314" s="217"/>
      <c r="C314" s="218"/>
      <c r="D314" s="219"/>
      <c r="E314" s="219"/>
      <c r="F314" s="219"/>
      <c r="G314" s="220"/>
      <c r="H314" s="221"/>
      <c r="I314" s="219"/>
      <c r="J314" s="219"/>
      <c r="K314" s="222"/>
      <c r="M314" s="217"/>
      <c r="X314" s="217"/>
    </row>
    <row r="315">
      <c r="B315" s="217"/>
      <c r="C315" s="218"/>
      <c r="D315" s="219"/>
      <c r="E315" s="219"/>
      <c r="F315" s="219"/>
      <c r="G315" s="220"/>
      <c r="H315" s="221"/>
      <c r="I315" s="219"/>
      <c r="J315" s="219"/>
      <c r="K315" s="222"/>
      <c r="M315" s="217"/>
      <c r="X315" s="217"/>
    </row>
    <row r="316">
      <c r="B316" s="217"/>
      <c r="C316" s="218"/>
      <c r="D316" s="219"/>
      <c r="E316" s="219"/>
      <c r="F316" s="219"/>
      <c r="G316" s="220"/>
      <c r="H316" s="221"/>
      <c r="I316" s="219"/>
      <c r="J316" s="219"/>
      <c r="K316" s="222"/>
      <c r="M316" s="217"/>
      <c r="X316" s="217"/>
    </row>
    <row r="317">
      <c r="B317" s="217"/>
      <c r="C317" s="218"/>
      <c r="D317" s="219"/>
      <c r="E317" s="219"/>
      <c r="F317" s="219"/>
      <c r="G317" s="220"/>
      <c r="H317" s="221"/>
      <c r="I317" s="219"/>
      <c r="J317" s="219"/>
      <c r="K317" s="222"/>
      <c r="M317" s="217"/>
      <c r="X317" s="217"/>
    </row>
    <row r="318">
      <c r="B318" s="217"/>
      <c r="C318" s="218"/>
      <c r="D318" s="219"/>
      <c r="E318" s="219"/>
      <c r="F318" s="219"/>
      <c r="G318" s="220"/>
      <c r="H318" s="221"/>
      <c r="I318" s="219"/>
      <c r="J318" s="219"/>
      <c r="K318" s="222"/>
      <c r="M318" s="217"/>
      <c r="X318" s="217"/>
    </row>
    <row r="319">
      <c r="B319" s="217"/>
      <c r="C319" s="218"/>
      <c r="D319" s="219"/>
      <c r="E319" s="219"/>
      <c r="F319" s="219"/>
      <c r="G319" s="220"/>
      <c r="H319" s="221"/>
      <c r="I319" s="219"/>
      <c r="J319" s="219"/>
      <c r="K319" s="222"/>
      <c r="M319" s="217"/>
      <c r="X319" s="217"/>
    </row>
    <row r="320">
      <c r="B320" s="217"/>
      <c r="C320" s="218"/>
      <c r="D320" s="219"/>
      <c r="E320" s="219"/>
      <c r="F320" s="219"/>
      <c r="G320" s="220"/>
      <c r="H320" s="221"/>
      <c r="I320" s="219"/>
      <c r="J320" s="219"/>
      <c r="K320" s="222"/>
      <c r="M320" s="217"/>
      <c r="X320" s="217"/>
    </row>
    <row r="321">
      <c r="B321" s="217"/>
      <c r="C321" s="218"/>
      <c r="D321" s="219"/>
      <c r="E321" s="219"/>
      <c r="F321" s="219"/>
      <c r="G321" s="220"/>
      <c r="H321" s="221"/>
      <c r="I321" s="219"/>
      <c r="J321" s="219"/>
      <c r="K321" s="222"/>
      <c r="M321" s="217"/>
      <c r="X321" s="217"/>
    </row>
    <row r="322">
      <c r="B322" s="217"/>
      <c r="C322" s="218"/>
      <c r="D322" s="219"/>
      <c r="E322" s="219"/>
      <c r="F322" s="219"/>
      <c r="G322" s="220"/>
      <c r="H322" s="221"/>
      <c r="I322" s="219"/>
      <c r="J322" s="219"/>
      <c r="K322" s="222"/>
      <c r="M322" s="217"/>
      <c r="X322" s="217"/>
    </row>
    <row r="323">
      <c r="B323" s="217"/>
      <c r="C323" s="218"/>
      <c r="D323" s="219"/>
      <c r="E323" s="219"/>
      <c r="F323" s="219"/>
      <c r="G323" s="220"/>
      <c r="H323" s="221"/>
      <c r="I323" s="219"/>
      <c r="J323" s="219"/>
      <c r="K323" s="222"/>
      <c r="M323" s="217"/>
      <c r="X323" s="217"/>
    </row>
    <row r="324">
      <c r="B324" s="217"/>
      <c r="C324" s="218"/>
      <c r="D324" s="219"/>
      <c r="E324" s="219"/>
      <c r="F324" s="219"/>
      <c r="G324" s="220"/>
      <c r="H324" s="221"/>
      <c r="I324" s="219"/>
      <c r="J324" s="219"/>
      <c r="K324" s="222"/>
      <c r="M324" s="217"/>
      <c r="X324" s="217"/>
    </row>
    <row r="325">
      <c r="B325" s="217"/>
      <c r="C325" s="218"/>
      <c r="D325" s="219"/>
      <c r="E325" s="219"/>
      <c r="F325" s="219"/>
      <c r="G325" s="220"/>
      <c r="H325" s="221"/>
      <c r="I325" s="219"/>
      <c r="J325" s="219"/>
      <c r="K325" s="222"/>
      <c r="M325" s="217"/>
      <c r="X325" s="217"/>
    </row>
    <row r="326">
      <c r="B326" s="217"/>
      <c r="C326" s="218"/>
      <c r="D326" s="219"/>
      <c r="E326" s="219"/>
      <c r="F326" s="219"/>
      <c r="G326" s="220"/>
      <c r="H326" s="221"/>
      <c r="I326" s="219"/>
      <c r="J326" s="219"/>
      <c r="K326" s="222"/>
      <c r="M326" s="217"/>
      <c r="X326" s="217"/>
    </row>
    <row r="327">
      <c r="B327" s="217"/>
      <c r="C327" s="218"/>
      <c r="D327" s="219"/>
      <c r="E327" s="219"/>
      <c r="F327" s="219"/>
      <c r="G327" s="220"/>
      <c r="H327" s="221"/>
      <c r="I327" s="219"/>
      <c r="J327" s="219"/>
      <c r="K327" s="222"/>
      <c r="M327" s="217"/>
      <c r="X327" s="217"/>
    </row>
    <row r="328">
      <c r="B328" s="217"/>
      <c r="C328" s="218"/>
      <c r="D328" s="219"/>
      <c r="E328" s="219"/>
      <c r="F328" s="219"/>
      <c r="G328" s="220"/>
      <c r="H328" s="221"/>
      <c r="I328" s="219"/>
      <c r="J328" s="219"/>
      <c r="K328" s="222"/>
      <c r="M328" s="217"/>
      <c r="X328" s="217"/>
    </row>
    <row r="329">
      <c r="B329" s="217"/>
      <c r="C329" s="218"/>
      <c r="D329" s="219"/>
      <c r="E329" s="219"/>
      <c r="F329" s="219"/>
      <c r="G329" s="220"/>
      <c r="H329" s="221"/>
      <c r="I329" s="219"/>
      <c r="J329" s="219"/>
      <c r="K329" s="222"/>
      <c r="M329" s="217"/>
      <c r="X329" s="217"/>
    </row>
    <row r="330">
      <c r="B330" s="217"/>
      <c r="C330" s="218"/>
      <c r="D330" s="219"/>
      <c r="E330" s="219"/>
      <c r="F330" s="219"/>
      <c r="G330" s="220"/>
      <c r="H330" s="221"/>
      <c r="I330" s="219"/>
      <c r="J330" s="219"/>
      <c r="K330" s="222"/>
      <c r="M330" s="217"/>
      <c r="X330" s="217"/>
    </row>
    <row r="331">
      <c r="B331" s="217"/>
      <c r="C331" s="218"/>
      <c r="D331" s="219"/>
      <c r="E331" s="219"/>
      <c r="F331" s="219"/>
      <c r="G331" s="220"/>
      <c r="H331" s="221"/>
      <c r="I331" s="219"/>
      <c r="J331" s="219"/>
      <c r="K331" s="222"/>
      <c r="M331" s="217"/>
      <c r="X331" s="217"/>
    </row>
    <row r="332">
      <c r="B332" s="217"/>
      <c r="C332" s="218"/>
      <c r="D332" s="219"/>
      <c r="E332" s="219"/>
      <c r="F332" s="219"/>
      <c r="G332" s="220"/>
      <c r="H332" s="221"/>
      <c r="I332" s="219"/>
      <c r="J332" s="219"/>
      <c r="K332" s="222"/>
      <c r="M332" s="217"/>
      <c r="X332" s="217"/>
    </row>
    <row r="333">
      <c r="B333" s="217"/>
      <c r="C333" s="218"/>
      <c r="D333" s="219"/>
      <c r="E333" s="219"/>
      <c r="F333" s="219"/>
      <c r="G333" s="220"/>
      <c r="H333" s="221"/>
      <c r="I333" s="219"/>
      <c r="J333" s="219"/>
      <c r="K333" s="222"/>
      <c r="M333" s="217"/>
      <c r="X333" s="217"/>
    </row>
    <row r="334">
      <c r="B334" s="217"/>
      <c r="C334" s="218"/>
      <c r="D334" s="219"/>
      <c r="E334" s="219"/>
      <c r="F334" s="219"/>
      <c r="G334" s="220"/>
      <c r="H334" s="221"/>
      <c r="I334" s="219"/>
      <c r="J334" s="219"/>
      <c r="K334" s="222"/>
      <c r="M334" s="217"/>
      <c r="X334" s="217"/>
    </row>
    <row r="335">
      <c r="B335" s="217"/>
      <c r="C335" s="218"/>
      <c r="D335" s="219"/>
      <c r="E335" s="219"/>
      <c r="F335" s="219"/>
      <c r="G335" s="220"/>
      <c r="H335" s="221"/>
      <c r="I335" s="219"/>
      <c r="J335" s="219"/>
      <c r="K335" s="222"/>
      <c r="M335" s="217"/>
      <c r="X335" s="217"/>
    </row>
    <row r="336">
      <c r="B336" s="217"/>
      <c r="C336" s="218"/>
      <c r="D336" s="219"/>
      <c r="E336" s="219"/>
      <c r="F336" s="219"/>
      <c r="G336" s="220"/>
      <c r="H336" s="221"/>
      <c r="I336" s="219"/>
      <c r="J336" s="219"/>
      <c r="K336" s="222"/>
      <c r="M336" s="217"/>
      <c r="X336" s="217"/>
    </row>
    <row r="337">
      <c r="B337" s="217"/>
      <c r="C337" s="218"/>
      <c r="D337" s="219"/>
      <c r="E337" s="219"/>
      <c r="F337" s="219"/>
      <c r="G337" s="220"/>
      <c r="H337" s="221"/>
      <c r="I337" s="219"/>
      <c r="J337" s="219"/>
      <c r="K337" s="222"/>
      <c r="M337" s="217"/>
      <c r="X337" s="217"/>
    </row>
    <row r="338">
      <c r="B338" s="217"/>
      <c r="C338" s="218"/>
      <c r="D338" s="219"/>
      <c r="E338" s="219"/>
      <c r="F338" s="219"/>
      <c r="G338" s="220"/>
      <c r="H338" s="221"/>
      <c r="I338" s="219"/>
      <c r="J338" s="219"/>
      <c r="K338" s="222"/>
      <c r="M338" s="217"/>
      <c r="X338" s="217"/>
    </row>
    <row r="339">
      <c r="B339" s="217"/>
      <c r="C339" s="218"/>
      <c r="D339" s="219"/>
      <c r="E339" s="219"/>
      <c r="F339" s="219"/>
      <c r="G339" s="220"/>
      <c r="H339" s="221"/>
      <c r="I339" s="219"/>
      <c r="J339" s="219"/>
      <c r="K339" s="222"/>
      <c r="M339" s="217"/>
      <c r="X339" s="217"/>
    </row>
    <row r="340">
      <c r="B340" s="217"/>
      <c r="C340" s="218"/>
      <c r="D340" s="219"/>
      <c r="E340" s="219"/>
      <c r="F340" s="219"/>
      <c r="G340" s="220"/>
      <c r="H340" s="221"/>
      <c r="I340" s="219"/>
      <c r="J340" s="219"/>
      <c r="K340" s="222"/>
      <c r="M340" s="217"/>
      <c r="X340" s="217"/>
    </row>
    <row r="341">
      <c r="B341" s="217"/>
      <c r="C341" s="218"/>
      <c r="D341" s="219"/>
      <c r="E341" s="219"/>
      <c r="F341" s="219"/>
      <c r="G341" s="220"/>
      <c r="H341" s="221"/>
      <c r="I341" s="219"/>
      <c r="J341" s="219"/>
      <c r="K341" s="222"/>
      <c r="M341" s="217"/>
      <c r="X341" s="217"/>
    </row>
    <row r="342">
      <c r="B342" s="217"/>
      <c r="C342" s="218"/>
      <c r="D342" s="219"/>
      <c r="E342" s="219"/>
      <c r="F342" s="219"/>
      <c r="G342" s="220"/>
      <c r="H342" s="221"/>
      <c r="I342" s="219"/>
      <c r="J342" s="219"/>
      <c r="K342" s="222"/>
      <c r="M342" s="217"/>
      <c r="X342" s="217"/>
    </row>
    <row r="343">
      <c r="B343" s="217"/>
      <c r="C343" s="218"/>
      <c r="D343" s="219"/>
      <c r="E343" s="219"/>
      <c r="F343" s="219"/>
      <c r="G343" s="220"/>
      <c r="H343" s="221"/>
      <c r="I343" s="219"/>
      <c r="J343" s="219"/>
      <c r="K343" s="222"/>
      <c r="M343" s="217"/>
      <c r="X343" s="217"/>
    </row>
    <row r="344">
      <c r="B344" s="217"/>
      <c r="C344" s="218"/>
      <c r="D344" s="219"/>
      <c r="E344" s="219"/>
      <c r="F344" s="219"/>
      <c r="G344" s="220"/>
      <c r="H344" s="221"/>
      <c r="I344" s="219"/>
      <c r="J344" s="219"/>
      <c r="K344" s="222"/>
      <c r="M344" s="217"/>
      <c r="X344" s="217"/>
    </row>
    <row r="345">
      <c r="B345" s="217"/>
      <c r="C345" s="218"/>
      <c r="D345" s="219"/>
      <c r="E345" s="219"/>
      <c r="F345" s="219"/>
      <c r="G345" s="220"/>
      <c r="H345" s="221"/>
      <c r="I345" s="219"/>
      <c r="J345" s="219"/>
      <c r="K345" s="222"/>
      <c r="M345" s="217"/>
      <c r="X345" s="217"/>
    </row>
    <row r="346">
      <c r="B346" s="217"/>
      <c r="C346" s="218"/>
      <c r="D346" s="219"/>
      <c r="E346" s="219"/>
      <c r="F346" s="219"/>
      <c r="G346" s="220"/>
      <c r="H346" s="221"/>
      <c r="I346" s="219"/>
      <c r="J346" s="219"/>
      <c r="K346" s="222"/>
      <c r="M346" s="217"/>
      <c r="X346" s="217"/>
    </row>
    <row r="347">
      <c r="B347" s="217"/>
      <c r="C347" s="218"/>
      <c r="D347" s="219"/>
      <c r="E347" s="219"/>
      <c r="F347" s="219"/>
      <c r="G347" s="220"/>
      <c r="H347" s="221"/>
      <c r="I347" s="219"/>
      <c r="J347" s="219"/>
      <c r="K347" s="222"/>
      <c r="M347" s="217"/>
      <c r="X347" s="217"/>
    </row>
    <row r="348">
      <c r="B348" s="217"/>
      <c r="C348" s="218"/>
      <c r="D348" s="219"/>
      <c r="E348" s="219"/>
      <c r="F348" s="219"/>
      <c r="G348" s="220"/>
      <c r="H348" s="221"/>
      <c r="I348" s="219"/>
      <c r="J348" s="219"/>
      <c r="K348" s="222"/>
      <c r="M348" s="217"/>
      <c r="X348" s="217"/>
    </row>
    <row r="349">
      <c r="B349" s="217"/>
      <c r="C349" s="218"/>
      <c r="D349" s="219"/>
      <c r="E349" s="219"/>
      <c r="F349" s="219"/>
      <c r="G349" s="220"/>
      <c r="H349" s="221"/>
      <c r="I349" s="219"/>
      <c r="J349" s="219"/>
      <c r="K349" s="222"/>
      <c r="M349" s="217"/>
      <c r="X349" s="217"/>
    </row>
    <row r="350">
      <c r="B350" s="217"/>
      <c r="C350" s="218"/>
      <c r="D350" s="219"/>
      <c r="E350" s="219"/>
      <c r="F350" s="219"/>
      <c r="G350" s="220"/>
      <c r="H350" s="221"/>
      <c r="I350" s="219"/>
      <c r="J350" s="219"/>
      <c r="K350" s="222"/>
      <c r="M350" s="217"/>
      <c r="X350" s="217"/>
    </row>
    <row r="351">
      <c r="B351" s="217"/>
      <c r="C351" s="218"/>
      <c r="D351" s="219"/>
      <c r="E351" s="219"/>
      <c r="F351" s="219"/>
      <c r="G351" s="220"/>
      <c r="H351" s="221"/>
      <c r="I351" s="219"/>
      <c r="J351" s="219"/>
      <c r="K351" s="222"/>
      <c r="M351" s="217"/>
      <c r="X351" s="217"/>
    </row>
    <row r="352">
      <c r="B352" s="217"/>
      <c r="C352" s="218"/>
      <c r="D352" s="219"/>
      <c r="E352" s="219"/>
      <c r="F352" s="219"/>
      <c r="G352" s="220"/>
      <c r="H352" s="221"/>
      <c r="I352" s="219"/>
      <c r="J352" s="219"/>
      <c r="K352" s="222"/>
      <c r="M352" s="217"/>
      <c r="X352" s="217"/>
    </row>
    <row r="353">
      <c r="B353" s="217"/>
      <c r="C353" s="218"/>
      <c r="D353" s="219"/>
      <c r="E353" s="219"/>
      <c r="F353" s="219"/>
      <c r="G353" s="220"/>
      <c r="H353" s="221"/>
      <c r="I353" s="219"/>
      <c r="J353" s="219"/>
      <c r="K353" s="222"/>
      <c r="M353" s="217"/>
      <c r="X353" s="217"/>
    </row>
    <row r="354">
      <c r="B354" s="217"/>
      <c r="C354" s="218"/>
      <c r="D354" s="219"/>
      <c r="E354" s="219"/>
      <c r="F354" s="219"/>
      <c r="G354" s="220"/>
      <c r="H354" s="221"/>
      <c r="I354" s="219"/>
      <c r="J354" s="219"/>
      <c r="K354" s="222"/>
      <c r="M354" s="217"/>
      <c r="X354" s="217"/>
    </row>
    <row r="355">
      <c r="B355" s="217"/>
      <c r="C355" s="218"/>
      <c r="D355" s="219"/>
      <c r="E355" s="219"/>
      <c r="F355" s="219"/>
      <c r="G355" s="220"/>
      <c r="H355" s="221"/>
      <c r="I355" s="219"/>
      <c r="J355" s="219"/>
      <c r="K355" s="222"/>
      <c r="M355" s="217"/>
      <c r="X355" s="217"/>
    </row>
    <row r="356">
      <c r="B356" s="217"/>
      <c r="C356" s="218"/>
      <c r="D356" s="219"/>
      <c r="E356" s="219"/>
      <c r="F356" s="219"/>
      <c r="G356" s="220"/>
      <c r="H356" s="221"/>
      <c r="I356" s="219"/>
      <c r="J356" s="219"/>
      <c r="K356" s="222"/>
      <c r="M356" s="217"/>
      <c r="X356" s="217"/>
    </row>
    <row r="357">
      <c r="B357" s="217"/>
      <c r="C357" s="218"/>
      <c r="D357" s="219"/>
      <c r="E357" s="219"/>
      <c r="F357" s="219"/>
      <c r="G357" s="220"/>
      <c r="H357" s="221"/>
      <c r="I357" s="219"/>
      <c r="J357" s="219"/>
      <c r="K357" s="222"/>
      <c r="M357" s="217"/>
      <c r="X357" s="217"/>
    </row>
    <row r="358">
      <c r="B358" s="217"/>
      <c r="C358" s="218"/>
      <c r="D358" s="219"/>
      <c r="E358" s="219"/>
      <c r="F358" s="219"/>
      <c r="G358" s="220"/>
      <c r="H358" s="221"/>
      <c r="I358" s="219"/>
      <c r="J358" s="219"/>
      <c r="K358" s="222"/>
      <c r="M358" s="217"/>
      <c r="X358" s="217"/>
    </row>
    <row r="359">
      <c r="B359" s="217"/>
      <c r="C359" s="218"/>
      <c r="D359" s="219"/>
      <c r="E359" s="219"/>
      <c r="F359" s="219"/>
      <c r="G359" s="220"/>
      <c r="H359" s="221"/>
      <c r="I359" s="219"/>
      <c r="J359" s="219"/>
      <c r="K359" s="222"/>
      <c r="M359" s="217"/>
      <c r="X359" s="217"/>
    </row>
    <row r="360">
      <c r="B360" s="217"/>
      <c r="C360" s="218"/>
      <c r="D360" s="219"/>
      <c r="E360" s="219"/>
      <c r="F360" s="219"/>
      <c r="G360" s="220"/>
      <c r="H360" s="221"/>
      <c r="I360" s="219"/>
      <c r="J360" s="219"/>
      <c r="K360" s="222"/>
      <c r="M360" s="217"/>
      <c r="X360" s="217"/>
    </row>
    <row r="361">
      <c r="B361" s="217"/>
      <c r="C361" s="218"/>
      <c r="D361" s="219"/>
      <c r="E361" s="219"/>
      <c r="F361" s="219"/>
      <c r="G361" s="220"/>
      <c r="H361" s="221"/>
      <c r="I361" s="219"/>
      <c r="J361" s="219"/>
      <c r="K361" s="222"/>
      <c r="M361" s="217"/>
      <c r="X361" s="217"/>
    </row>
    <row r="362">
      <c r="B362" s="217"/>
      <c r="C362" s="218"/>
      <c r="D362" s="219"/>
      <c r="E362" s="219"/>
      <c r="F362" s="219"/>
      <c r="G362" s="220"/>
      <c r="H362" s="221"/>
      <c r="I362" s="219"/>
      <c r="J362" s="219"/>
      <c r="K362" s="222"/>
      <c r="M362" s="217"/>
      <c r="X362" s="217"/>
    </row>
    <row r="363">
      <c r="B363" s="217"/>
      <c r="C363" s="218"/>
      <c r="D363" s="219"/>
      <c r="E363" s="219"/>
      <c r="F363" s="219"/>
      <c r="G363" s="220"/>
      <c r="H363" s="221"/>
      <c r="I363" s="219"/>
      <c r="J363" s="219"/>
      <c r="K363" s="222"/>
      <c r="M363" s="217"/>
      <c r="X363" s="217"/>
    </row>
    <row r="364">
      <c r="B364" s="217"/>
      <c r="C364" s="218"/>
      <c r="D364" s="219"/>
      <c r="E364" s="219"/>
      <c r="F364" s="219"/>
      <c r="G364" s="220"/>
      <c r="H364" s="221"/>
      <c r="I364" s="219"/>
      <c r="J364" s="219"/>
      <c r="K364" s="222"/>
      <c r="M364" s="217"/>
      <c r="X364" s="217"/>
    </row>
    <row r="365">
      <c r="B365" s="217"/>
      <c r="C365" s="218"/>
      <c r="D365" s="219"/>
      <c r="E365" s="219"/>
      <c r="F365" s="219"/>
      <c r="G365" s="220"/>
      <c r="H365" s="221"/>
      <c r="I365" s="219"/>
      <c r="J365" s="219"/>
      <c r="K365" s="222"/>
      <c r="M365" s="217"/>
      <c r="X365" s="217"/>
    </row>
    <row r="366">
      <c r="B366" s="217"/>
      <c r="C366" s="218"/>
      <c r="D366" s="219"/>
      <c r="E366" s="219"/>
      <c r="F366" s="219"/>
      <c r="G366" s="220"/>
      <c r="H366" s="221"/>
      <c r="I366" s="219"/>
      <c r="J366" s="219"/>
      <c r="K366" s="222"/>
      <c r="M366" s="217"/>
      <c r="X366" s="217"/>
    </row>
    <row r="367">
      <c r="B367" s="217"/>
      <c r="C367" s="218"/>
      <c r="D367" s="219"/>
      <c r="E367" s="219"/>
      <c r="F367" s="219"/>
      <c r="G367" s="220"/>
      <c r="H367" s="221"/>
      <c r="I367" s="219"/>
      <c r="J367" s="219"/>
      <c r="K367" s="222"/>
      <c r="M367" s="217"/>
      <c r="X367" s="217"/>
    </row>
    <row r="368">
      <c r="B368" s="217"/>
      <c r="C368" s="218"/>
      <c r="D368" s="219"/>
      <c r="E368" s="219"/>
      <c r="F368" s="219"/>
      <c r="G368" s="220"/>
      <c r="H368" s="221"/>
      <c r="I368" s="219"/>
      <c r="J368" s="219"/>
      <c r="K368" s="222"/>
      <c r="M368" s="217"/>
      <c r="X368" s="217"/>
    </row>
    <row r="369">
      <c r="B369" s="217"/>
      <c r="C369" s="218"/>
      <c r="D369" s="219"/>
      <c r="E369" s="219"/>
      <c r="F369" s="219"/>
      <c r="G369" s="220"/>
      <c r="H369" s="221"/>
      <c r="I369" s="219"/>
      <c r="J369" s="219"/>
      <c r="K369" s="222"/>
      <c r="M369" s="217"/>
      <c r="X369" s="217"/>
    </row>
    <row r="370">
      <c r="B370" s="217"/>
      <c r="C370" s="218"/>
      <c r="D370" s="219"/>
      <c r="E370" s="219"/>
      <c r="F370" s="219"/>
      <c r="G370" s="220"/>
      <c r="H370" s="221"/>
      <c r="I370" s="219"/>
      <c r="J370" s="219"/>
      <c r="K370" s="222"/>
      <c r="M370" s="217"/>
      <c r="X370" s="217"/>
    </row>
    <row r="371">
      <c r="B371" s="217"/>
      <c r="C371" s="218"/>
      <c r="D371" s="219"/>
      <c r="E371" s="219"/>
      <c r="F371" s="219"/>
      <c r="G371" s="220"/>
      <c r="H371" s="221"/>
      <c r="I371" s="219"/>
      <c r="J371" s="219"/>
      <c r="K371" s="222"/>
      <c r="M371" s="217"/>
      <c r="X371" s="217"/>
    </row>
    <row r="372">
      <c r="B372" s="217"/>
      <c r="C372" s="218"/>
      <c r="D372" s="219"/>
      <c r="E372" s="219"/>
      <c r="F372" s="219"/>
      <c r="G372" s="220"/>
      <c r="H372" s="221"/>
      <c r="I372" s="219"/>
      <c r="J372" s="219"/>
      <c r="K372" s="222"/>
      <c r="M372" s="217"/>
      <c r="X372" s="217"/>
    </row>
    <row r="373">
      <c r="B373" s="217"/>
      <c r="C373" s="218"/>
      <c r="D373" s="219"/>
      <c r="E373" s="219"/>
      <c r="F373" s="219"/>
      <c r="G373" s="220"/>
      <c r="H373" s="221"/>
      <c r="I373" s="219"/>
      <c r="J373" s="219"/>
      <c r="K373" s="222"/>
      <c r="M373" s="217"/>
      <c r="X373" s="217"/>
    </row>
    <row r="374">
      <c r="B374" s="217"/>
      <c r="C374" s="218"/>
      <c r="D374" s="219"/>
      <c r="E374" s="219"/>
      <c r="F374" s="219"/>
      <c r="G374" s="220"/>
      <c r="H374" s="221"/>
      <c r="I374" s="219"/>
      <c r="J374" s="219"/>
      <c r="K374" s="222"/>
      <c r="M374" s="217"/>
      <c r="X374" s="217"/>
    </row>
    <row r="375">
      <c r="B375" s="217"/>
      <c r="C375" s="218"/>
      <c r="D375" s="219"/>
      <c r="E375" s="219"/>
      <c r="F375" s="219"/>
      <c r="G375" s="220"/>
      <c r="H375" s="221"/>
      <c r="I375" s="219"/>
      <c r="J375" s="219"/>
      <c r="K375" s="222"/>
      <c r="M375" s="217"/>
      <c r="X375" s="217"/>
    </row>
    <row r="376">
      <c r="B376" s="217"/>
      <c r="C376" s="218"/>
      <c r="D376" s="219"/>
      <c r="E376" s="219"/>
      <c r="F376" s="219"/>
      <c r="G376" s="220"/>
      <c r="H376" s="221"/>
      <c r="I376" s="219"/>
      <c r="J376" s="219"/>
      <c r="K376" s="222"/>
      <c r="M376" s="217"/>
      <c r="X376" s="217"/>
    </row>
    <row r="377">
      <c r="B377" s="217"/>
      <c r="C377" s="218"/>
      <c r="D377" s="219"/>
      <c r="E377" s="219"/>
      <c r="F377" s="219"/>
      <c r="G377" s="220"/>
      <c r="H377" s="221"/>
      <c r="I377" s="219"/>
      <c r="J377" s="219"/>
      <c r="K377" s="222"/>
      <c r="M377" s="217"/>
      <c r="X377" s="217"/>
    </row>
    <row r="378">
      <c r="B378" s="217"/>
      <c r="C378" s="218"/>
      <c r="D378" s="219"/>
      <c r="E378" s="219"/>
      <c r="F378" s="219"/>
      <c r="G378" s="220"/>
      <c r="H378" s="221"/>
      <c r="I378" s="219"/>
      <c r="J378" s="219"/>
      <c r="K378" s="222"/>
      <c r="M378" s="217"/>
      <c r="X378" s="217"/>
    </row>
    <row r="379">
      <c r="B379" s="217"/>
      <c r="C379" s="218"/>
      <c r="D379" s="219"/>
      <c r="E379" s="219"/>
      <c r="F379" s="219"/>
      <c r="G379" s="220"/>
      <c r="H379" s="221"/>
      <c r="I379" s="219"/>
      <c r="J379" s="219"/>
      <c r="K379" s="222"/>
      <c r="M379" s="217"/>
      <c r="X379" s="217"/>
    </row>
    <row r="380">
      <c r="B380" s="217"/>
      <c r="C380" s="218"/>
      <c r="D380" s="219"/>
      <c r="E380" s="219"/>
      <c r="F380" s="219"/>
      <c r="G380" s="220"/>
      <c r="H380" s="221"/>
      <c r="I380" s="219"/>
      <c r="J380" s="219"/>
      <c r="K380" s="222"/>
      <c r="M380" s="217"/>
      <c r="X380" s="217"/>
    </row>
    <row r="381">
      <c r="B381" s="217"/>
      <c r="C381" s="218"/>
      <c r="D381" s="219"/>
      <c r="E381" s="219"/>
      <c r="F381" s="219"/>
      <c r="G381" s="220"/>
      <c r="H381" s="221"/>
      <c r="I381" s="219"/>
      <c r="J381" s="219"/>
      <c r="K381" s="222"/>
      <c r="M381" s="217"/>
      <c r="X381" s="217"/>
    </row>
    <row r="382">
      <c r="B382" s="217"/>
      <c r="C382" s="218"/>
      <c r="D382" s="219"/>
      <c r="E382" s="219"/>
      <c r="F382" s="219"/>
      <c r="G382" s="220"/>
      <c r="H382" s="221"/>
      <c r="I382" s="219"/>
      <c r="J382" s="219"/>
      <c r="K382" s="222"/>
      <c r="M382" s="217"/>
      <c r="X382" s="217"/>
    </row>
    <row r="383">
      <c r="B383" s="217"/>
      <c r="C383" s="218"/>
      <c r="D383" s="219"/>
      <c r="E383" s="219"/>
      <c r="F383" s="219"/>
      <c r="G383" s="220"/>
      <c r="H383" s="221"/>
      <c r="I383" s="219"/>
      <c r="J383" s="219"/>
      <c r="K383" s="222"/>
      <c r="M383" s="217"/>
      <c r="X383" s="217"/>
    </row>
    <row r="384">
      <c r="B384" s="217"/>
      <c r="C384" s="218"/>
      <c r="D384" s="219"/>
      <c r="E384" s="219"/>
      <c r="F384" s="219"/>
      <c r="G384" s="220"/>
      <c r="H384" s="221"/>
      <c r="I384" s="219"/>
      <c r="J384" s="219"/>
      <c r="K384" s="222"/>
      <c r="M384" s="217"/>
      <c r="X384" s="217"/>
    </row>
    <row r="385">
      <c r="B385" s="217"/>
      <c r="C385" s="218"/>
      <c r="D385" s="219"/>
      <c r="E385" s="219"/>
      <c r="F385" s="219"/>
      <c r="G385" s="220"/>
      <c r="H385" s="221"/>
      <c r="I385" s="219"/>
      <c r="J385" s="219"/>
      <c r="K385" s="222"/>
      <c r="M385" s="217"/>
      <c r="X385" s="217"/>
    </row>
    <row r="386">
      <c r="B386" s="217"/>
      <c r="C386" s="218"/>
      <c r="D386" s="219"/>
      <c r="E386" s="219"/>
      <c r="F386" s="219"/>
      <c r="G386" s="220"/>
      <c r="H386" s="221"/>
      <c r="I386" s="219"/>
      <c r="J386" s="219"/>
      <c r="K386" s="222"/>
      <c r="M386" s="217"/>
      <c r="X386" s="217"/>
    </row>
    <row r="387">
      <c r="B387" s="217"/>
      <c r="C387" s="218"/>
      <c r="D387" s="219"/>
      <c r="E387" s="219"/>
      <c r="F387" s="219"/>
      <c r="G387" s="220"/>
      <c r="H387" s="221"/>
      <c r="I387" s="219"/>
      <c r="J387" s="219"/>
      <c r="K387" s="222"/>
      <c r="M387" s="217"/>
      <c r="X387" s="217"/>
    </row>
    <row r="388">
      <c r="B388" s="217"/>
      <c r="C388" s="218"/>
      <c r="D388" s="219"/>
      <c r="E388" s="219"/>
      <c r="F388" s="219"/>
      <c r="G388" s="220"/>
      <c r="H388" s="221"/>
      <c r="I388" s="219"/>
      <c r="J388" s="219"/>
      <c r="K388" s="222"/>
      <c r="M388" s="217"/>
      <c r="X388" s="217"/>
    </row>
    <row r="389">
      <c r="B389" s="217"/>
      <c r="C389" s="218"/>
      <c r="D389" s="219"/>
      <c r="E389" s="219"/>
      <c r="F389" s="219"/>
      <c r="G389" s="220"/>
      <c r="H389" s="221"/>
      <c r="I389" s="219"/>
      <c r="J389" s="219"/>
      <c r="K389" s="222"/>
      <c r="M389" s="217"/>
      <c r="X389" s="217"/>
    </row>
    <row r="390">
      <c r="B390" s="217"/>
      <c r="C390" s="218"/>
      <c r="D390" s="219"/>
      <c r="E390" s="219"/>
      <c r="F390" s="219"/>
      <c r="G390" s="220"/>
      <c r="H390" s="221"/>
      <c r="I390" s="219"/>
      <c r="J390" s="219"/>
      <c r="K390" s="222"/>
      <c r="M390" s="217"/>
      <c r="X390" s="217"/>
    </row>
    <row r="391">
      <c r="B391" s="217"/>
      <c r="C391" s="218"/>
      <c r="D391" s="219"/>
      <c r="E391" s="219"/>
      <c r="F391" s="219"/>
      <c r="G391" s="220"/>
      <c r="H391" s="221"/>
      <c r="I391" s="219"/>
      <c r="J391" s="219"/>
      <c r="K391" s="222"/>
      <c r="M391" s="217"/>
      <c r="X391" s="217"/>
    </row>
    <row r="392">
      <c r="B392" s="217"/>
      <c r="C392" s="218"/>
      <c r="D392" s="219"/>
      <c r="E392" s="219"/>
      <c r="F392" s="219"/>
      <c r="G392" s="220"/>
      <c r="H392" s="221"/>
      <c r="I392" s="219"/>
      <c r="J392" s="219"/>
      <c r="K392" s="222"/>
      <c r="M392" s="217"/>
      <c r="X392" s="217"/>
    </row>
    <row r="393">
      <c r="B393" s="217"/>
      <c r="C393" s="218"/>
      <c r="D393" s="219"/>
      <c r="E393" s="219"/>
      <c r="F393" s="219"/>
      <c r="G393" s="220"/>
      <c r="H393" s="221"/>
      <c r="I393" s="219"/>
      <c r="J393" s="219"/>
      <c r="K393" s="222"/>
      <c r="M393" s="217"/>
      <c r="X393" s="217"/>
    </row>
    <row r="394">
      <c r="B394" s="217"/>
      <c r="C394" s="218"/>
      <c r="D394" s="219"/>
      <c r="E394" s="219"/>
      <c r="F394" s="219"/>
      <c r="G394" s="220"/>
      <c r="H394" s="221"/>
      <c r="I394" s="219"/>
      <c r="J394" s="219"/>
      <c r="K394" s="222"/>
      <c r="M394" s="217"/>
      <c r="X394" s="217"/>
    </row>
    <row r="395">
      <c r="B395" s="217"/>
      <c r="C395" s="218"/>
      <c r="D395" s="219"/>
      <c r="E395" s="219"/>
      <c r="F395" s="219"/>
      <c r="G395" s="220"/>
      <c r="H395" s="221"/>
      <c r="I395" s="219"/>
      <c r="J395" s="219"/>
      <c r="K395" s="222"/>
      <c r="M395" s="217"/>
      <c r="X395" s="217"/>
    </row>
    <row r="396">
      <c r="B396" s="217"/>
      <c r="C396" s="218"/>
      <c r="D396" s="219"/>
      <c r="E396" s="219"/>
      <c r="F396" s="219"/>
      <c r="G396" s="220"/>
      <c r="H396" s="221"/>
      <c r="I396" s="219"/>
      <c r="J396" s="219"/>
      <c r="K396" s="222"/>
      <c r="M396" s="217"/>
      <c r="X396" s="217"/>
    </row>
    <row r="397">
      <c r="B397" s="217"/>
      <c r="C397" s="218"/>
      <c r="D397" s="219"/>
      <c r="E397" s="219"/>
      <c r="F397" s="219"/>
      <c r="G397" s="220"/>
      <c r="H397" s="221"/>
      <c r="I397" s="219"/>
      <c r="J397" s="219"/>
      <c r="K397" s="222"/>
      <c r="M397" s="217"/>
      <c r="X397" s="217"/>
    </row>
    <row r="398">
      <c r="B398" s="217"/>
      <c r="C398" s="218"/>
      <c r="D398" s="219"/>
      <c r="E398" s="219"/>
      <c r="F398" s="219"/>
      <c r="G398" s="220"/>
      <c r="H398" s="221"/>
      <c r="I398" s="219"/>
      <c r="J398" s="219"/>
      <c r="K398" s="222"/>
      <c r="M398" s="217"/>
      <c r="X398" s="217"/>
    </row>
    <row r="399">
      <c r="B399" s="217"/>
      <c r="C399" s="218"/>
      <c r="D399" s="219"/>
      <c r="E399" s="219"/>
      <c r="F399" s="219"/>
      <c r="G399" s="220"/>
      <c r="H399" s="221"/>
      <c r="I399" s="219"/>
      <c r="J399" s="219"/>
      <c r="K399" s="222"/>
      <c r="M399" s="217"/>
      <c r="X399" s="217"/>
    </row>
    <row r="400">
      <c r="B400" s="217"/>
      <c r="C400" s="218"/>
      <c r="D400" s="219"/>
      <c r="E400" s="219"/>
      <c r="F400" s="219"/>
      <c r="G400" s="220"/>
      <c r="H400" s="221"/>
      <c r="I400" s="219"/>
      <c r="J400" s="219"/>
      <c r="K400" s="222"/>
      <c r="M400" s="217"/>
      <c r="X400" s="217"/>
    </row>
    <row r="401">
      <c r="B401" s="217"/>
      <c r="C401" s="218"/>
      <c r="D401" s="219"/>
      <c r="E401" s="219"/>
      <c r="F401" s="219"/>
      <c r="G401" s="220"/>
      <c r="H401" s="221"/>
      <c r="I401" s="219"/>
      <c r="J401" s="219"/>
      <c r="K401" s="222"/>
      <c r="M401" s="217"/>
      <c r="X401" s="217"/>
    </row>
    <row r="402">
      <c r="B402" s="217"/>
      <c r="C402" s="218"/>
      <c r="D402" s="219"/>
      <c r="E402" s="219"/>
      <c r="F402" s="219"/>
      <c r="G402" s="220"/>
      <c r="H402" s="221"/>
      <c r="I402" s="219"/>
      <c r="J402" s="219"/>
      <c r="K402" s="222"/>
      <c r="M402" s="217"/>
      <c r="X402" s="217"/>
    </row>
    <row r="403">
      <c r="B403" s="217"/>
      <c r="C403" s="218"/>
      <c r="D403" s="219"/>
      <c r="E403" s="219"/>
      <c r="F403" s="219"/>
      <c r="G403" s="220"/>
      <c r="H403" s="221"/>
      <c r="I403" s="219"/>
      <c r="J403" s="219"/>
      <c r="K403" s="222"/>
      <c r="M403" s="217"/>
      <c r="X403" s="217"/>
    </row>
    <row r="404">
      <c r="B404" s="217"/>
      <c r="C404" s="218"/>
      <c r="D404" s="219"/>
      <c r="E404" s="219"/>
      <c r="F404" s="219"/>
      <c r="G404" s="220"/>
      <c r="H404" s="221"/>
      <c r="I404" s="219"/>
      <c r="J404" s="219"/>
      <c r="K404" s="222"/>
      <c r="M404" s="217"/>
      <c r="X404" s="217"/>
    </row>
    <row r="405">
      <c r="B405" s="217"/>
      <c r="C405" s="218"/>
      <c r="D405" s="219"/>
      <c r="E405" s="219"/>
      <c r="F405" s="219"/>
      <c r="G405" s="220"/>
      <c r="H405" s="221"/>
      <c r="I405" s="219"/>
      <c r="J405" s="219"/>
      <c r="K405" s="222"/>
      <c r="M405" s="217"/>
      <c r="X405" s="217"/>
    </row>
    <row r="406">
      <c r="B406" s="217"/>
      <c r="C406" s="218"/>
      <c r="D406" s="219"/>
      <c r="E406" s="219"/>
      <c r="F406" s="219"/>
      <c r="G406" s="220"/>
      <c r="H406" s="221"/>
      <c r="I406" s="219"/>
      <c r="J406" s="219"/>
      <c r="K406" s="222"/>
      <c r="M406" s="217"/>
      <c r="X406" s="217"/>
    </row>
    <row r="407">
      <c r="B407" s="217"/>
      <c r="C407" s="218"/>
      <c r="D407" s="219"/>
      <c r="E407" s="219"/>
      <c r="F407" s="219"/>
      <c r="G407" s="220"/>
      <c r="H407" s="221"/>
      <c r="I407" s="219"/>
      <c r="J407" s="219"/>
      <c r="K407" s="222"/>
      <c r="M407" s="217"/>
      <c r="X407" s="217"/>
    </row>
    <row r="408">
      <c r="B408" s="217"/>
      <c r="C408" s="218"/>
      <c r="D408" s="219"/>
      <c r="E408" s="219"/>
      <c r="F408" s="219"/>
      <c r="G408" s="220"/>
      <c r="H408" s="221"/>
      <c r="I408" s="219"/>
      <c r="J408" s="219"/>
      <c r="K408" s="222"/>
      <c r="M408" s="217"/>
      <c r="X408" s="217"/>
    </row>
    <row r="409">
      <c r="B409" s="217"/>
      <c r="C409" s="218"/>
      <c r="D409" s="219"/>
      <c r="E409" s="219"/>
      <c r="F409" s="219"/>
      <c r="G409" s="220"/>
      <c r="H409" s="221"/>
      <c r="I409" s="219"/>
      <c r="J409" s="219"/>
      <c r="K409" s="222"/>
      <c r="M409" s="217"/>
      <c r="X409" s="217"/>
    </row>
    <row r="410">
      <c r="B410" s="217"/>
      <c r="C410" s="218"/>
      <c r="D410" s="219"/>
      <c r="E410" s="219"/>
      <c r="F410" s="219"/>
      <c r="G410" s="220"/>
      <c r="H410" s="221"/>
      <c r="I410" s="219"/>
      <c r="J410" s="219"/>
      <c r="K410" s="222"/>
      <c r="M410" s="217"/>
      <c r="X410" s="217"/>
    </row>
    <row r="411">
      <c r="B411" s="217"/>
      <c r="C411" s="218"/>
      <c r="D411" s="219"/>
      <c r="E411" s="219"/>
      <c r="F411" s="219"/>
      <c r="G411" s="220"/>
      <c r="H411" s="221"/>
      <c r="I411" s="219"/>
      <c r="J411" s="219"/>
      <c r="K411" s="222"/>
      <c r="M411" s="217"/>
      <c r="X411" s="217"/>
    </row>
    <row r="412">
      <c r="B412" s="217"/>
      <c r="C412" s="218"/>
      <c r="D412" s="219"/>
      <c r="E412" s="219"/>
      <c r="F412" s="219"/>
      <c r="G412" s="220"/>
      <c r="H412" s="221"/>
      <c r="I412" s="219"/>
      <c r="J412" s="219"/>
      <c r="K412" s="222"/>
      <c r="M412" s="217"/>
      <c r="X412" s="217"/>
    </row>
    <row r="413">
      <c r="B413" s="217"/>
      <c r="C413" s="218"/>
      <c r="D413" s="219"/>
      <c r="E413" s="219"/>
      <c r="F413" s="219"/>
      <c r="G413" s="220"/>
      <c r="H413" s="221"/>
      <c r="I413" s="219"/>
      <c r="J413" s="219"/>
      <c r="K413" s="222"/>
      <c r="M413" s="217"/>
      <c r="X413" s="217"/>
    </row>
    <row r="414">
      <c r="B414" s="217"/>
      <c r="C414" s="218"/>
      <c r="D414" s="219"/>
      <c r="E414" s="219"/>
      <c r="F414" s="219"/>
      <c r="G414" s="220"/>
      <c r="H414" s="221"/>
      <c r="I414" s="219"/>
      <c r="J414" s="219"/>
      <c r="K414" s="222"/>
      <c r="M414" s="217"/>
      <c r="X414" s="217"/>
    </row>
    <row r="415">
      <c r="B415" s="217"/>
      <c r="C415" s="218"/>
      <c r="D415" s="219"/>
      <c r="E415" s="219"/>
      <c r="F415" s="219"/>
      <c r="G415" s="220"/>
      <c r="H415" s="221"/>
      <c r="I415" s="219"/>
      <c r="J415" s="219"/>
      <c r="K415" s="222"/>
      <c r="M415" s="217"/>
      <c r="X415" s="217"/>
    </row>
    <row r="416">
      <c r="B416" s="217"/>
      <c r="C416" s="218"/>
      <c r="D416" s="219"/>
      <c r="E416" s="219"/>
      <c r="F416" s="219"/>
      <c r="G416" s="220"/>
      <c r="H416" s="221"/>
      <c r="I416" s="219"/>
      <c r="J416" s="219"/>
      <c r="K416" s="222"/>
      <c r="M416" s="217"/>
      <c r="X416" s="217"/>
    </row>
    <row r="417">
      <c r="B417" s="217"/>
      <c r="C417" s="218"/>
      <c r="D417" s="219"/>
      <c r="E417" s="219"/>
      <c r="F417" s="219"/>
      <c r="G417" s="220"/>
      <c r="H417" s="221"/>
      <c r="I417" s="219"/>
      <c r="J417" s="219"/>
      <c r="K417" s="222"/>
      <c r="M417" s="217"/>
      <c r="X417" s="217"/>
    </row>
    <row r="418">
      <c r="B418" s="217"/>
      <c r="C418" s="218"/>
      <c r="D418" s="219"/>
      <c r="E418" s="219"/>
      <c r="F418" s="219"/>
      <c r="G418" s="220"/>
      <c r="H418" s="221"/>
      <c r="I418" s="219"/>
      <c r="J418" s="219"/>
      <c r="K418" s="222"/>
      <c r="M418" s="217"/>
      <c r="X418" s="217"/>
    </row>
    <row r="419">
      <c r="B419" s="217"/>
      <c r="C419" s="218"/>
      <c r="D419" s="219"/>
      <c r="E419" s="219"/>
      <c r="F419" s="219"/>
      <c r="G419" s="220"/>
      <c r="H419" s="221"/>
      <c r="I419" s="219"/>
      <c r="J419" s="219"/>
      <c r="K419" s="222"/>
      <c r="M419" s="217"/>
      <c r="X419" s="217"/>
    </row>
    <row r="420">
      <c r="B420" s="217"/>
      <c r="C420" s="218"/>
      <c r="D420" s="219"/>
      <c r="E420" s="219"/>
      <c r="F420" s="219"/>
      <c r="G420" s="220"/>
      <c r="H420" s="221"/>
      <c r="I420" s="219"/>
      <c r="J420" s="219"/>
      <c r="K420" s="222"/>
      <c r="M420" s="217"/>
      <c r="X420" s="217"/>
    </row>
    <row r="421">
      <c r="B421" s="217"/>
      <c r="C421" s="218"/>
      <c r="D421" s="219"/>
      <c r="E421" s="219"/>
      <c r="F421" s="219"/>
      <c r="G421" s="220"/>
      <c r="H421" s="221"/>
      <c r="I421" s="219"/>
      <c r="J421" s="219"/>
      <c r="K421" s="222"/>
      <c r="M421" s="217"/>
      <c r="X421" s="217"/>
    </row>
    <row r="422">
      <c r="B422" s="217"/>
      <c r="C422" s="218"/>
      <c r="D422" s="219"/>
      <c r="E422" s="219"/>
      <c r="F422" s="219"/>
      <c r="G422" s="220"/>
      <c r="H422" s="221"/>
      <c r="I422" s="219"/>
      <c r="J422" s="219"/>
      <c r="K422" s="222"/>
      <c r="M422" s="217"/>
      <c r="X422" s="217"/>
    </row>
    <row r="423">
      <c r="B423" s="217"/>
      <c r="C423" s="218"/>
      <c r="D423" s="219"/>
      <c r="E423" s="219"/>
      <c r="F423" s="219"/>
      <c r="G423" s="220"/>
      <c r="H423" s="221"/>
      <c r="I423" s="219"/>
      <c r="J423" s="219"/>
      <c r="K423" s="222"/>
      <c r="M423" s="217"/>
      <c r="X423" s="217"/>
    </row>
    <row r="424">
      <c r="B424" s="217"/>
      <c r="C424" s="218"/>
      <c r="D424" s="219"/>
      <c r="E424" s="219"/>
      <c r="F424" s="219"/>
      <c r="G424" s="220"/>
      <c r="H424" s="221"/>
      <c r="I424" s="219"/>
      <c r="J424" s="219"/>
      <c r="K424" s="222"/>
      <c r="M424" s="217"/>
      <c r="X424" s="217"/>
    </row>
    <row r="425">
      <c r="B425" s="217"/>
      <c r="C425" s="218"/>
      <c r="D425" s="219"/>
      <c r="E425" s="219"/>
      <c r="F425" s="219"/>
      <c r="G425" s="220"/>
      <c r="H425" s="221"/>
      <c r="I425" s="219"/>
      <c r="J425" s="219"/>
      <c r="K425" s="222"/>
      <c r="M425" s="217"/>
      <c r="X425" s="217"/>
    </row>
    <row r="426">
      <c r="B426" s="217"/>
      <c r="C426" s="218"/>
      <c r="D426" s="219"/>
      <c r="E426" s="219"/>
      <c r="F426" s="219"/>
      <c r="G426" s="220"/>
      <c r="H426" s="221"/>
      <c r="I426" s="219"/>
      <c r="J426" s="219"/>
      <c r="K426" s="222"/>
      <c r="M426" s="217"/>
      <c r="X426" s="217"/>
    </row>
    <row r="427">
      <c r="B427" s="217"/>
      <c r="C427" s="218"/>
      <c r="D427" s="219"/>
      <c r="E427" s="219"/>
      <c r="F427" s="219"/>
      <c r="G427" s="220"/>
      <c r="H427" s="221"/>
      <c r="I427" s="219"/>
      <c r="J427" s="219"/>
      <c r="K427" s="222"/>
      <c r="M427" s="217"/>
      <c r="X427" s="217"/>
    </row>
    <row r="428">
      <c r="B428" s="217"/>
      <c r="C428" s="218"/>
      <c r="D428" s="219"/>
      <c r="E428" s="219"/>
      <c r="F428" s="219"/>
      <c r="G428" s="220"/>
      <c r="H428" s="221"/>
      <c r="I428" s="219"/>
      <c r="J428" s="219"/>
      <c r="K428" s="222"/>
      <c r="M428" s="217"/>
      <c r="X428" s="217"/>
    </row>
    <row r="429">
      <c r="B429" s="217"/>
      <c r="C429" s="218"/>
      <c r="D429" s="219"/>
      <c r="E429" s="219"/>
      <c r="F429" s="219"/>
      <c r="G429" s="220"/>
      <c r="H429" s="221"/>
      <c r="I429" s="219"/>
      <c r="J429" s="219"/>
      <c r="K429" s="222"/>
      <c r="M429" s="217"/>
      <c r="X429" s="217"/>
    </row>
    <row r="430">
      <c r="B430" s="217"/>
      <c r="C430" s="218"/>
      <c r="D430" s="219"/>
      <c r="E430" s="219"/>
      <c r="F430" s="219"/>
      <c r="G430" s="220"/>
      <c r="H430" s="221"/>
      <c r="I430" s="219"/>
      <c r="J430" s="219"/>
      <c r="K430" s="222"/>
      <c r="M430" s="217"/>
      <c r="X430" s="217"/>
    </row>
    <row r="431">
      <c r="B431" s="217"/>
      <c r="C431" s="218"/>
      <c r="D431" s="219"/>
      <c r="E431" s="219"/>
      <c r="F431" s="219"/>
      <c r="G431" s="220"/>
      <c r="H431" s="221"/>
      <c r="I431" s="219"/>
      <c r="J431" s="219"/>
      <c r="K431" s="222"/>
      <c r="M431" s="217"/>
      <c r="X431" s="217"/>
    </row>
    <row r="432">
      <c r="B432" s="217"/>
      <c r="C432" s="218"/>
      <c r="D432" s="219"/>
      <c r="E432" s="219"/>
      <c r="F432" s="219"/>
      <c r="G432" s="220"/>
      <c r="H432" s="221"/>
      <c r="I432" s="219"/>
      <c r="J432" s="219"/>
      <c r="K432" s="222"/>
      <c r="M432" s="217"/>
      <c r="X432" s="217"/>
    </row>
    <row r="433">
      <c r="B433" s="217"/>
      <c r="C433" s="218"/>
      <c r="D433" s="219"/>
      <c r="E433" s="219"/>
      <c r="F433" s="219"/>
      <c r="G433" s="220"/>
      <c r="H433" s="221"/>
      <c r="I433" s="219"/>
      <c r="J433" s="219"/>
      <c r="K433" s="222"/>
      <c r="M433" s="217"/>
      <c r="X433" s="217"/>
    </row>
    <row r="434">
      <c r="B434" s="217"/>
      <c r="C434" s="218"/>
      <c r="D434" s="219"/>
      <c r="E434" s="219"/>
      <c r="F434" s="219"/>
      <c r="G434" s="220"/>
      <c r="H434" s="221"/>
      <c r="I434" s="219"/>
      <c r="J434" s="219"/>
      <c r="K434" s="222"/>
      <c r="M434" s="217"/>
      <c r="X434" s="217"/>
    </row>
    <row r="435">
      <c r="B435" s="217"/>
      <c r="C435" s="218"/>
      <c r="D435" s="219"/>
      <c r="E435" s="219"/>
      <c r="F435" s="219"/>
      <c r="G435" s="220"/>
      <c r="H435" s="221"/>
      <c r="I435" s="219"/>
      <c r="J435" s="219"/>
      <c r="K435" s="222"/>
      <c r="M435" s="217"/>
      <c r="X435" s="217"/>
    </row>
    <row r="436">
      <c r="B436" s="217"/>
      <c r="C436" s="218"/>
      <c r="D436" s="219"/>
      <c r="E436" s="219"/>
      <c r="F436" s="219"/>
      <c r="G436" s="220"/>
      <c r="H436" s="221"/>
      <c r="I436" s="219"/>
      <c r="J436" s="219"/>
      <c r="K436" s="222"/>
      <c r="M436" s="217"/>
      <c r="X436" s="217"/>
    </row>
    <row r="437">
      <c r="B437" s="217"/>
      <c r="C437" s="218"/>
      <c r="D437" s="219"/>
      <c r="E437" s="219"/>
      <c r="F437" s="219"/>
      <c r="G437" s="220"/>
      <c r="H437" s="221"/>
      <c r="I437" s="219"/>
      <c r="J437" s="219"/>
      <c r="K437" s="222"/>
      <c r="M437" s="217"/>
      <c r="X437" s="217"/>
    </row>
    <row r="438">
      <c r="B438" s="217"/>
      <c r="C438" s="218"/>
      <c r="D438" s="219"/>
      <c r="E438" s="219"/>
      <c r="F438" s="219"/>
      <c r="G438" s="220"/>
      <c r="H438" s="221"/>
      <c r="I438" s="219"/>
      <c r="J438" s="219"/>
      <c r="K438" s="222"/>
      <c r="M438" s="217"/>
      <c r="X438" s="217"/>
    </row>
    <row r="439">
      <c r="B439" s="217"/>
      <c r="C439" s="218"/>
      <c r="D439" s="219"/>
      <c r="E439" s="219"/>
      <c r="F439" s="219"/>
      <c r="G439" s="220"/>
      <c r="H439" s="221"/>
      <c r="I439" s="219"/>
      <c r="J439" s="219"/>
      <c r="K439" s="222"/>
      <c r="M439" s="217"/>
      <c r="X439" s="217"/>
    </row>
    <row r="440">
      <c r="B440" s="217"/>
      <c r="C440" s="218"/>
      <c r="D440" s="219"/>
      <c r="E440" s="219"/>
      <c r="F440" s="219"/>
      <c r="G440" s="220"/>
      <c r="H440" s="221"/>
      <c r="I440" s="219"/>
      <c r="J440" s="219"/>
      <c r="K440" s="222"/>
      <c r="M440" s="217"/>
      <c r="X440" s="217"/>
    </row>
    <row r="441">
      <c r="B441" s="217"/>
      <c r="C441" s="218"/>
      <c r="D441" s="219"/>
      <c r="E441" s="219"/>
      <c r="F441" s="219"/>
      <c r="G441" s="220"/>
      <c r="H441" s="221"/>
      <c r="I441" s="219"/>
      <c r="J441" s="219"/>
      <c r="K441" s="222"/>
      <c r="M441" s="217"/>
      <c r="X441" s="217"/>
    </row>
    <row r="442">
      <c r="B442" s="217"/>
      <c r="C442" s="218"/>
      <c r="D442" s="219"/>
      <c r="E442" s="219"/>
      <c r="F442" s="219"/>
      <c r="G442" s="220"/>
      <c r="H442" s="221"/>
      <c r="I442" s="219"/>
      <c r="J442" s="219"/>
      <c r="K442" s="222"/>
      <c r="M442" s="217"/>
      <c r="X442" s="217"/>
    </row>
    <row r="443">
      <c r="B443" s="217"/>
      <c r="C443" s="218"/>
      <c r="D443" s="219"/>
      <c r="E443" s="219"/>
      <c r="F443" s="219"/>
      <c r="G443" s="220"/>
      <c r="H443" s="221"/>
      <c r="I443" s="219"/>
      <c r="J443" s="219"/>
      <c r="K443" s="222"/>
      <c r="M443" s="217"/>
      <c r="X443" s="217"/>
    </row>
    <row r="444">
      <c r="B444" s="217"/>
      <c r="C444" s="218"/>
      <c r="D444" s="219"/>
      <c r="E444" s="219"/>
      <c r="F444" s="219"/>
      <c r="G444" s="220"/>
      <c r="H444" s="221"/>
      <c r="I444" s="219"/>
      <c r="J444" s="219"/>
      <c r="K444" s="222"/>
      <c r="M444" s="217"/>
      <c r="X444" s="217"/>
    </row>
    <row r="445">
      <c r="B445" s="217"/>
      <c r="C445" s="218"/>
      <c r="D445" s="219"/>
      <c r="E445" s="219"/>
      <c r="F445" s="219"/>
      <c r="G445" s="220"/>
      <c r="H445" s="221"/>
      <c r="I445" s="219"/>
      <c r="J445" s="219"/>
      <c r="K445" s="222"/>
      <c r="M445" s="217"/>
      <c r="X445" s="217"/>
    </row>
    <row r="446">
      <c r="B446" s="217"/>
      <c r="C446" s="218"/>
      <c r="D446" s="219"/>
      <c r="E446" s="219"/>
      <c r="F446" s="219"/>
      <c r="G446" s="220"/>
      <c r="H446" s="221"/>
      <c r="I446" s="219"/>
      <c r="J446" s="219"/>
      <c r="K446" s="222"/>
      <c r="M446" s="217"/>
      <c r="X446" s="217"/>
    </row>
    <row r="447">
      <c r="B447" s="217"/>
      <c r="C447" s="218"/>
      <c r="D447" s="219"/>
      <c r="E447" s="219"/>
      <c r="F447" s="219"/>
      <c r="G447" s="220"/>
      <c r="H447" s="221"/>
      <c r="I447" s="219"/>
      <c r="J447" s="219"/>
      <c r="K447" s="222"/>
      <c r="M447" s="217"/>
      <c r="X447" s="217"/>
    </row>
    <row r="448">
      <c r="B448" s="217"/>
      <c r="C448" s="218"/>
      <c r="D448" s="219"/>
      <c r="E448" s="219"/>
      <c r="F448" s="219"/>
      <c r="G448" s="220"/>
      <c r="H448" s="221"/>
      <c r="I448" s="219"/>
      <c r="J448" s="219"/>
      <c r="K448" s="222"/>
      <c r="M448" s="217"/>
      <c r="X448" s="217"/>
    </row>
    <row r="449">
      <c r="B449" s="217"/>
      <c r="C449" s="218"/>
      <c r="D449" s="219"/>
      <c r="E449" s="219"/>
      <c r="F449" s="219"/>
      <c r="G449" s="220"/>
      <c r="H449" s="221"/>
      <c r="I449" s="219"/>
      <c r="J449" s="219"/>
      <c r="K449" s="222"/>
      <c r="M449" s="217"/>
      <c r="X449" s="217"/>
    </row>
    <row r="450">
      <c r="B450" s="217"/>
      <c r="C450" s="218"/>
      <c r="D450" s="219"/>
      <c r="E450" s="219"/>
      <c r="F450" s="219"/>
      <c r="G450" s="220"/>
      <c r="H450" s="221"/>
      <c r="I450" s="219"/>
      <c r="J450" s="219"/>
      <c r="K450" s="222"/>
      <c r="M450" s="217"/>
      <c r="X450" s="217"/>
    </row>
    <row r="451">
      <c r="B451" s="217"/>
      <c r="C451" s="218"/>
      <c r="D451" s="219"/>
      <c r="E451" s="219"/>
      <c r="F451" s="219"/>
      <c r="G451" s="220"/>
      <c r="H451" s="221"/>
      <c r="I451" s="219"/>
      <c r="J451" s="219"/>
      <c r="K451" s="222"/>
      <c r="M451" s="217"/>
      <c r="X451" s="217"/>
    </row>
    <row r="452">
      <c r="B452" s="217"/>
      <c r="C452" s="218"/>
      <c r="D452" s="219"/>
      <c r="E452" s="219"/>
      <c r="F452" s="219"/>
      <c r="G452" s="220"/>
      <c r="H452" s="221"/>
      <c r="I452" s="219"/>
      <c r="J452" s="219"/>
      <c r="K452" s="222"/>
      <c r="M452" s="217"/>
      <c r="X452" s="217"/>
    </row>
    <row r="453">
      <c r="B453" s="217"/>
      <c r="C453" s="218"/>
      <c r="D453" s="219"/>
      <c r="E453" s="219"/>
      <c r="F453" s="219"/>
      <c r="G453" s="220"/>
      <c r="H453" s="221"/>
      <c r="I453" s="219"/>
      <c r="J453" s="219"/>
      <c r="K453" s="222"/>
      <c r="M453" s="217"/>
      <c r="X453" s="217"/>
    </row>
    <row r="454">
      <c r="B454" s="217"/>
      <c r="C454" s="218"/>
      <c r="D454" s="219"/>
      <c r="E454" s="219"/>
      <c r="F454" s="219"/>
      <c r="G454" s="220"/>
      <c r="H454" s="221"/>
      <c r="I454" s="219"/>
      <c r="J454" s="219"/>
      <c r="K454" s="222"/>
      <c r="M454" s="217"/>
      <c r="X454" s="217"/>
    </row>
    <row r="455">
      <c r="B455" s="217"/>
      <c r="C455" s="218"/>
      <c r="D455" s="219"/>
      <c r="E455" s="219"/>
      <c r="F455" s="219"/>
      <c r="G455" s="220"/>
      <c r="H455" s="221"/>
      <c r="I455" s="219"/>
      <c r="J455" s="219"/>
      <c r="K455" s="222"/>
      <c r="M455" s="217"/>
      <c r="X455" s="217"/>
    </row>
    <row r="456">
      <c r="B456" s="217"/>
      <c r="C456" s="218"/>
      <c r="D456" s="219"/>
      <c r="E456" s="219"/>
      <c r="F456" s="219"/>
      <c r="G456" s="220"/>
      <c r="H456" s="221"/>
      <c r="I456" s="219"/>
      <c r="J456" s="219"/>
      <c r="K456" s="222"/>
      <c r="M456" s="217"/>
      <c r="X456" s="217"/>
    </row>
    <row r="457">
      <c r="B457" s="217"/>
      <c r="C457" s="218"/>
      <c r="D457" s="219"/>
      <c r="E457" s="219"/>
      <c r="F457" s="219"/>
      <c r="G457" s="220"/>
      <c r="H457" s="221"/>
      <c r="I457" s="219"/>
      <c r="J457" s="219"/>
      <c r="K457" s="222"/>
      <c r="M457" s="217"/>
      <c r="X457" s="217"/>
    </row>
    <row r="458">
      <c r="B458" s="217"/>
      <c r="C458" s="218"/>
      <c r="D458" s="219"/>
      <c r="E458" s="219"/>
      <c r="F458" s="219"/>
      <c r="G458" s="220"/>
      <c r="H458" s="221"/>
      <c r="I458" s="219"/>
      <c r="J458" s="219"/>
      <c r="K458" s="222"/>
      <c r="M458" s="217"/>
      <c r="X458" s="217"/>
    </row>
    <row r="459">
      <c r="B459" s="217"/>
      <c r="C459" s="218"/>
      <c r="D459" s="219"/>
      <c r="E459" s="219"/>
      <c r="F459" s="219"/>
      <c r="G459" s="220"/>
      <c r="H459" s="221"/>
      <c r="I459" s="219"/>
      <c r="J459" s="219"/>
      <c r="K459" s="222"/>
      <c r="M459" s="217"/>
      <c r="X459" s="217"/>
    </row>
    <row r="460">
      <c r="B460" s="217"/>
      <c r="C460" s="218"/>
      <c r="D460" s="219"/>
      <c r="E460" s="219"/>
      <c r="F460" s="219"/>
      <c r="G460" s="220"/>
      <c r="H460" s="221"/>
      <c r="I460" s="219"/>
      <c r="J460" s="219"/>
      <c r="K460" s="222"/>
      <c r="M460" s="217"/>
      <c r="X460" s="217"/>
    </row>
    <row r="461">
      <c r="B461" s="217"/>
      <c r="C461" s="218"/>
      <c r="D461" s="219"/>
      <c r="E461" s="219"/>
      <c r="F461" s="219"/>
      <c r="G461" s="220"/>
      <c r="H461" s="221"/>
      <c r="I461" s="219"/>
      <c r="J461" s="219"/>
      <c r="K461" s="222"/>
      <c r="M461" s="217"/>
      <c r="X461" s="217"/>
    </row>
    <row r="462">
      <c r="B462" s="217"/>
      <c r="C462" s="218"/>
      <c r="D462" s="219"/>
      <c r="E462" s="219"/>
      <c r="F462" s="219"/>
      <c r="G462" s="220"/>
      <c r="H462" s="221"/>
      <c r="I462" s="219"/>
      <c r="J462" s="219"/>
      <c r="K462" s="222"/>
      <c r="M462" s="217"/>
      <c r="X462" s="217"/>
    </row>
    <row r="463">
      <c r="B463" s="217"/>
      <c r="C463" s="218"/>
      <c r="D463" s="219"/>
      <c r="E463" s="219"/>
      <c r="F463" s="219"/>
      <c r="G463" s="220"/>
      <c r="H463" s="221"/>
      <c r="I463" s="219"/>
      <c r="J463" s="219"/>
      <c r="K463" s="222"/>
      <c r="M463" s="217"/>
      <c r="X463" s="217"/>
    </row>
    <row r="464">
      <c r="B464" s="217"/>
      <c r="C464" s="218"/>
      <c r="D464" s="219"/>
      <c r="E464" s="219"/>
      <c r="F464" s="219"/>
      <c r="G464" s="220"/>
      <c r="H464" s="221"/>
      <c r="I464" s="219"/>
      <c r="J464" s="219"/>
      <c r="K464" s="222"/>
      <c r="M464" s="217"/>
      <c r="X464" s="217"/>
    </row>
    <row r="465">
      <c r="B465" s="217"/>
      <c r="C465" s="218"/>
      <c r="D465" s="219"/>
      <c r="E465" s="219"/>
      <c r="F465" s="219"/>
      <c r="G465" s="220"/>
      <c r="H465" s="221"/>
      <c r="I465" s="219"/>
      <c r="J465" s="219"/>
      <c r="K465" s="222"/>
      <c r="M465" s="217"/>
      <c r="X465" s="217"/>
    </row>
    <row r="466">
      <c r="B466" s="217"/>
      <c r="C466" s="218"/>
      <c r="D466" s="219"/>
      <c r="E466" s="219"/>
      <c r="F466" s="219"/>
      <c r="G466" s="220"/>
      <c r="H466" s="221"/>
      <c r="I466" s="219"/>
      <c r="J466" s="219"/>
      <c r="K466" s="222"/>
      <c r="M466" s="217"/>
      <c r="X466" s="217"/>
    </row>
    <row r="467">
      <c r="B467" s="217"/>
      <c r="C467" s="218"/>
      <c r="D467" s="219"/>
      <c r="E467" s="219"/>
      <c r="F467" s="219"/>
      <c r="G467" s="220"/>
      <c r="H467" s="221"/>
      <c r="I467" s="219"/>
      <c r="J467" s="219"/>
      <c r="K467" s="222"/>
      <c r="M467" s="217"/>
      <c r="X467" s="217"/>
    </row>
    <row r="468">
      <c r="B468" s="217"/>
      <c r="C468" s="218"/>
      <c r="D468" s="219"/>
      <c r="E468" s="219"/>
      <c r="F468" s="219"/>
      <c r="G468" s="220"/>
      <c r="H468" s="221"/>
      <c r="I468" s="219"/>
      <c r="J468" s="219"/>
      <c r="K468" s="222"/>
      <c r="M468" s="217"/>
      <c r="X468" s="217"/>
    </row>
    <row r="469">
      <c r="B469" s="217"/>
      <c r="C469" s="218"/>
      <c r="D469" s="219"/>
      <c r="E469" s="219"/>
      <c r="F469" s="219"/>
      <c r="G469" s="220"/>
      <c r="H469" s="221"/>
      <c r="I469" s="219"/>
      <c r="J469" s="219"/>
      <c r="K469" s="222"/>
      <c r="M469" s="217"/>
      <c r="X469" s="217"/>
    </row>
    <row r="470">
      <c r="B470" s="217"/>
      <c r="C470" s="218"/>
      <c r="D470" s="219"/>
      <c r="E470" s="219"/>
      <c r="F470" s="219"/>
      <c r="G470" s="220"/>
      <c r="H470" s="221"/>
      <c r="I470" s="219"/>
      <c r="J470" s="219"/>
      <c r="K470" s="222"/>
      <c r="M470" s="217"/>
      <c r="X470" s="217"/>
    </row>
    <row r="471">
      <c r="B471" s="217"/>
      <c r="C471" s="218"/>
      <c r="D471" s="219"/>
      <c r="E471" s="219"/>
      <c r="F471" s="219"/>
      <c r="G471" s="220"/>
      <c r="H471" s="221"/>
      <c r="I471" s="219"/>
      <c r="J471" s="219"/>
      <c r="K471" s="222"/>
      <c r="M471" s="217"/>
      <c r="X471" s="217"/>
    </row>
    <row r="472">
      <c r="B472" s="217"/>
      <c r="C472" s="218"/>
      <c r="D472" s="219"/>
      <c r="E472" s="219"/>
      <c r="F472" s="219"/>
      <c r="G472" s="220"/>
      <c r="H472" s="221"/>
      <c r="I472" s="219"/>
      <c r="J472" s="219"/>
      <c r="K472" s="222"/>
      <c r="M472" s="217"/>
      <c r="X472" s="217"/>
    </row>
    <row r="473">
      <c r="B473" s="217"/>
      <c r="C473" s="218"/>
      <c r="D473" s="219"/>
      <c r="E473" s="219"/>
      <c r="F473" s="219"/>
      <c r="G473" s="220"/>
      <c r="H473" s="221"/>
      <c r="I473" s="219"/>
      <c r="J473" s="219"/>
      <c r="K473" s="222"/>
      <c r="M473" s="217"/>
      <c r="X473" s="217"/>
    </row>
    <row r="474">
      <c r="B474" s="217"/>
      <c r="C474" s="218"/>
      <c r="D474" s="219"/>
      <c r="E474" s="219"/>
      <c r="F474" s="219"/>
      <c r="G474" s="220"/>
      <c r="H474" s="221"/>
      <c r="I474" s="219"/>
      <c r="J474" s="219"/>
      <c r="K474" s="222"/>
      <c r="M474" s="217"/>
      <c r="X474" s="217"/>
    </row>
    <row r="475">
      <c r="B475" s="217"/>
      <c r="C475" s="218"/>
      <c r="D475" s="219"/>
      <c r="E475" s="219"/>
      <c r="F475" s="219"/>
      <c r="G475" s="220"/>
      <c r="H475" s="221"/>
      <c r="I475" s="219"/>
      <c r="J475" s="219"/>
      <c r="K475" s="222"/>
      <c r="M475" s="217"/>
      <c r="X475" s="217"/>
    </row>
    <row r="476">
      <c r="B476" s="217"/>
      <c r="C476" s="218"/>
      <c r="D476" s="219"/>
      <c r="E476" s="219"/>
      <c r="F476" s="219"/>
      <c r="G476" s="220"/>
      <c r="H476" s="221"/>
      <c r="I476" s="219"/>
      <c r="J476" s="219"/>
      <c r="K476" s="222"/>
      <c r="M476" s="217"/>
      <c r="X476" s="217"/>
    </row>
    <row r="477">
      <c r="B477" s="217"/>
      <c r="C477" s="218"/>
      <c r="D477" s="219"/>
      <c r="E477" s="219"/>
      <c r="F477" s="219"/>
      <c r="G477" s="220"/>
      <c r="H477" s="221"/>
      <c r="I477" s="219"/>
      <c r="J477" s="219"/>
      <c r="K477" s="222"/>
      <c r="M477" s="217"/>
      <c r="X477" s="217"/>
    </row>
    <row r="478">
      <c r="B478" s="217"/>
      <c r="C478" s="218"/>
      <c r="D478" s="219"/>
      <c r="E478" s="219"/>
      <c r="F478" s="219"/>
      <c r="G478" s="220"/>
      <c r="H478" s="221"/>
      <c r="I478" s="219"/>
      <c r="J478" s="219"/>
      <c r="K478" s="222"/>
      <c r="M478" s="217"/>
      <c r="X478" s="217"/>
    </row>
    <row r="479">
      <c r="B479" s="217"/>
      <c r="C479" s="218"/>
      <c r="D479" s="219"/>
      <c r="E479" s="219"/>
      <c r="F479" s="219"/>
      <c r="G479" s="220"/>
      <c r="H479" s="221"/>
      <c r="I479" s="219"/>
      <c r="J479" s="219"/>
      <c r="K479" s="222"/>
      <c r="M479" s="217"/>
      <c r="X479" s="217"/>
    </row>
    <row r="480">
      <c r="B480" s="217"/>
      <c r="C480" s="218"/>
      <c r="D480" s="219"/>
      <c r="E480" s="219"/>
      <c r="F480" s="219"/>
      <c r="G480" s="220"/>
      <c r="H480" s="221"/>
      <c r="I480" s="219"/>
      <c r="J480" s="219"/>
      <c r="K480" s="222"/>
      <c r="M480" s="217"/>
      <c r="X480" s="217"/>
    </row>
    <row r="481">
      <c r="B481" s="217"/>
      <c r="C481" s="218"/>
      <c r="D481" s="219"/>
      <c r="E481" s="219"/>
      <c r="F481" s="219"/>
      <c r="G481" s="220"/>
      <c r="H481" s="221"/>
      <c r="I481" s="219"/>
      <c r="J481" s="219"/>
      <c r="K481" s="222"/>
      <c r="M481" s="217"/>
      <c r="X481" s="217"/>
    </row>
    <row r="482">
      <c r="B482" s="217"/>
      <c r="C482" s="218"/>
      <c r="D482" s="219"/>
      <c r="E482" s="219"/>
      <c r="F482" s="219"/>
      <c r="G482" s="220"/>
      <c r="H482" s="221"/>
      <c r="I482" s="219"/>
      <c r="J482" s="219"/>
      <c r="K482" s="222"/>
      <c r="M482" s="217"/>
      <c r="X482" s="217"/>
    </row>
    <row r="483">
      <c r="B483" s="217"/>
      <c r="C483" s="218"/>
      <c r="D483" s="219"/>
      <c r="E483" s="219"/>
      <c r="F483" s="219"/>
      <c r="G483" s="220"/>
      <c r="H483" s="221"/>
      <c r="I483" s="219"/>
      <c r="J483" s="219"/>
      <c r="K483" s="222"/>
      <c r="M483" s="217"/>
      <c r="X483" s="217"/>
    </row>
    <row r="484">
      <c r="B484" s="217"/>
      <c r="C484" s="218"/>
      <c r="D484" s="219"/>
      <c r="E484" s="219"/>
      <c r="F484" s="219"/>
      <c r="G484" s="220"/>
      <c r="H484" s="221"/>
      <c r="I484" s="219"/>
      <c r="J484" s="219"/>
      <c r="K484" s="222"/>
      <c r="M484" s="217"/>
      <c r="X484" s="217"/>
    </row>
    <row r="485">
      <c r="B485" s="217"/>
      <c r="C485" s="218"/>
      <c r="D485" s="219"/>
      <c r="E485" s="219"/>
      <c r="F485" s="219"/>
      <c r="G485" s="220"/>
      <c r="H485" s="221"/>
      <c r="I485" s="219"/>
      <c r="J485" s="219"/>
      <c r="K485" s="222"/>
      <c r="M485" s="217"/>
      <c r="X485" s="217"/>
    </row>
    <row r="486">
      <c r="B486" s="217"/>
      <c r="C486" s="218"/>
      <c r="D486" s="219"/>
      <c r="E486" s="219"/>
      <c r="F486" s="219"/>
      <c r="G486" s="220"/>
      <c r="H486" s="221"/>
      <c r="I486" s="219"/>
      <c r="J486" s="219"/>
      <c r="K486" s="222"/>
      <c r="M486" s="217"/>
      <c r="X486" s="217"/>
    </row>
    <row r="487">
      <c r="B487" s="217"/>
      <c r="C487" s="218"/>
      <c r="D487" s="219"/>
      <c r="E487" s="219"/>
      <c r="F487" s="219"/>
      <c r="G487" s="220"/>
      <c r="H487" s="221"/>
      <c r="I487" s="219"/>
      <c r="J487" s="219"/>
      <c r="K487" s="222"/>
      <c r="M487" s="217"/>
      <c r="X487" s="217"/>
    </row>
    <row r="488">
      <c r="B488" s="217"/>
      <c r="C488" s="218"/>
      <c r="D488" s="219"/>
      <c r="E488" s="219"/>
      <c r="F488" s="219"/>
      <c r="G488" s="220"/>
      <c r="H488" s="221"/>
      <c r="I488" s="219"/>
      <c r="J488" s="219"/>
      <c r="K488" s="222"/>
      <c r="M488" s="217"/>
      <c r="X488" s="217"/>
    </row>
    <row r="489">
      <c r="B489" s="217"/>
      <c r="C489" s="218"/>
      <c r="D489" s="219"/>
      <c r="E489" s="219"/>
      <c r="F489" s="219"/>
      <c r="G489" s="220"/>
      <c r="H489" s="221"/>
      <c r="I489" s="219"/>
      <c r="J489" s="219"/>
      <c r="K489" s="222"/>
      <c r="M489" s="217"/>
      <c r="X489" s="217"/>
    </row>
    <row r="490">
      <c r="B490" s="217"/>
      <c r="C490" s="218"/>
      <c r="D490" s="219"/>
      <c r="E490" s="219"/>
      <c r="F490" s="219"/>
      <c r="G490" s="220"/>
      <c r="H490" s="221"/>
      <c r="I490" s="219"/>
      <c r="J490" s="219"/>
      <c r="K490" s="222"/>
      <c r="M490" s="217"/>
      <c r="X490" s="217"/>
    </row>
    <row r="491">
      <c r="B491" s="217"/>
      <c r="C491" s="218"/>
      <c r="D491" s="219"/>
      <c r="E491" s="219"/>
      <c r="F491" s="219"/>
      <c r="G491" s="220"/>
      <c r="H491" s="221"/>
      <c r="I491" s="219"/>
      <c r="J491" s="219"/>
      <c r="K491" s="222"/>
      <c r="M491" s="217"/>
      <c r="X491" s="217"/>
    </row>
    <row r="492">
      <c r="B492" s="217"/>
      <c r="C492" s="218"/>
      <c r="D492" s="219"/>
      <c r="E492" s="219"/>
      <c r="F492" s="219"/>
      <c r="G492" s="220"/>
      <c r="H492" s="221"/>
      <c r="I492" s="219"/>
      <c r="J492" s="219"/>
      <c r="K492" s="222"/>
      <c r="M492" s="217"/>
      <c r="X492" s="217"/>
    </row>
    <row r="493">
      <c r="B493" s="217"/>
      <c r="C493" s="218"/>
      <c r="D493" s="219"/>
      <c r="E493" s="219"/>
      <c r="F493" s="219"/>
      <c r="G493" s="220"/>
      <c r="H493" s="221"/>
      <c r="I493" s="219"/>
      <c r="J493" s="219"/>
      <c r="K493" s="222"/>
      <c r="M493" s="217"/>
      <c r="X493" s="217"/>
    </row>
    <row r="494">
      <c r="B494" s="217"/>
      <c r="C494" s="218"/>
      <c r="D494" s="219"/>
      <c r="E494" s="219"/>
      <c r="F494" s="219"/>
      <c r="G494" s="220"/>
      <c r="H494" s="221"/>
      <c r="I494" s="219"/>
      <c r="J494" s="219"/>
      <c r="K494" s="222"/>
      <c r="M494" s="217"/>
      <c r="X494" s="217"/>
    </row>
    <row r="495">
      <c r="B495" s="217"/>
      <c r="C495" s="218"/>
      <c r="D495" s="219"/>
      <c r="E495" s="219"/>
      <c r="F495" s="219"/>
      <c r="G495" s="220"/>
      <c r="H495" s="221"/>
      <c r="I495" s="219"/>
      <c r="J495" s="219"/>
      <c r="K495" s="222"/>
      <c r="M495" s="217"/>
      <c r="X495" s="217"/>
    </row>
    <row r="496">
      <c r="B496" s="217"/>
      <c r="C496" s="218"/>
      <c r="D496" s="219"/>
      <c r="E496" s="219"/>
      <c r="F496" s="219"/>
      <c r="G496" s="220"/>
      <c r="H496" s="221"/>
      <c r="I496" s="219"/>
      <c r="J496" s="219"/>
      <c r="K496" s="222"/>
      <c r="M496" s="217"/>
      <c r="X496" s="217"/>
    </row>
    <row r="497">
      <c r="B497" s="217"/>
      <c r="C497" s="218"/>
      <c r="D497" s="219"/>
      <c r="E497" s="219"/>
      <c r="F497" s="219"/>
      <c r="G497" s="220"/>
      <c r="H497" s="221"/>
      <c r="I497" s="219"/>
      <c r="J497" s="219"/>
      <c r="K497" s="222"/>
      <c r="M497" s="217"/>
      <c r="X497" s="217"/>
    </row>
    <row r="498">
      <c r="B498" s="217"/>
      <c r="C498" s="218"/>
      <c r="D498" s="219"/>
      <c r="E498" s="219"/>
      <c r="F498" s="219"/>
      <c r="G498" s="220"/>
      <c r="H498" s="221"/>
      <c r="I498" s="219"/>
      <c r="J498" s="219"/>
      <c r="K498" s="222"/>
      <c r="M498" s="217"/>
      <c r="X498" s="217"/>
    </row>
    <row r="499">
      <c r="B499" s="217"/>
      <c r="C499" s="218"/>
      <c r="D499" s="219"/>
      <c r="E499" s="219"/>
      <c r="F499" s="219"/>
      <c r="G499" s="220"/>
      <c r="H499" s="221"/>
      <c r="I499" s="219"/>
      <c r="J499" s="219"/>
      <c r="K499" s="222"/>
      <c r="M499" s="217"/>
      <c r="X499" s="217"/>
    </row>
    <row r="500">
      <c r="B500" s="217"/>
      <c r="C500" s="218"/>
      <c r="D500" s="219"/>
      <c r="E500" s="219"/>
      <c r="F500" s="219"/>
      <c r="G500" s="220"/>
      <c r="H500" s="221"/>
      <c r="I500" s="219"/>
      <c r="J500" s="219"/>
      <c r="K500" s="222"/>
      <c r="M500" s="217"/>
      <c r="X500" s="217"/>
    </row>
    <row r="501">
      <c r="B501" s="217"/>
      <c r="C501" s="218"/>
      <c r="D501" s="219"/>
      <c r="E501" s="219"/>
      <c r="F501" s="219"/>
      <c r="G501" s="220"/>
      <c r="H501" s="221"/>
      <c r="I501" s="219"/>
      <c r="J501" s="219"/>
      <c r="K501" s="222"/>
      <c r="M501" s="217"/>
      <c r="X501" s="217"/>
    </row>
    <row r="502">
      <c r="B502" s="217"/>
      <c r="C502" s="218"/>
      <c r="D502" s="219"/>
      <c r="E502" s="219"/>
      <c r="F502" s="219"/>
      <c r="G502" s="220"/>
      <c r="H502" s="221"/>
      <c r="I502" s="219"/>
      <c r="J502" s="219"/>
      <c r="K502" s="222"/>
      <c r="M502" s="217"/>
      <c r="X502" s="217"/>
    </row>
    <row r="503">
      <c r="B503" s="217"/>
      <c r="C503" s="218"/>
      <c r="D503" s="219"/>
      <c r="E503" s="219"/>
      <c r="F503" s="219"/>
      <c r="G503" s="220"/>
      <c r="H503" s="221"/>
      <c r="I503" s="219"/>
      <c r="J503" s="219"/>
      <c r="K503" s="222"/>
      <c r="M503" s="217"/>
      <c r="X503" s="217"/>
    </row>
    <row r="504">
      <c r="B504" s="217"/>
      <c r="C504" s="218"/>
      <c r="D504" s="219"/>
      <c r="E504" s="219"/>
      <c r="F504" s="219"/>
      <c r="G504" s="220"/>
      <c r="H504" s="221"/>
      <c r="I504" s="219"/>
      <c r="J504" s="219"/>
      <c r="K504" s="222"/>
      <c r="M504" s="217"/>
      <c r="X504" s="217"/>
    </row>
    <row r="505">
      <c r="B505" s="217"/>
      <c r="C505" s="218"/>
      <c r="D505" s="219"/>
      <c r="E505" s="219"/>
      <c r="F505" s="219"/>
      <c r="G505" s="220"/>
      <c r="H505" s="221"/>
      <c r="I505" s="219"/>
      <c r="J505" s="219"/>
      <c r="K505" s="222"/>
      <c r="M505" s="217"/>
      <c r="X505" s="217"/>
    </row>
    <row r="506">
      <c r="B506" s="217"/>
      <c r="C506" s="218"/>
      <c r="D506" s="219"/>
      <c r="E506" s="219"/>
      <c r="F506" s="219"/>
      <c r="G506" s="220"/>
      <c r="H506" s="221"/>
      <c r="I506" s="219"/>
      <c r="J506" s="219"/>
      <c r="K506" s="222"/>
      <c r="M506" s="217"/>
      <c r="X506" s="217"/>
    </row>
    <row r="507">
      <c r="B507" s="217"/>
      <c r="C507" s="218"/>
      <c r="D507" s="219"/>
      <c r="E507" s="219"/>
      <c r="F507" s="219"/>
      <c r="G507" s="220"/>
      <c r="H507" s="221"/>
      <c r="I507" s="219"/>
      <c r="J507" s="219"/>
      <c r="K507" s="222"/>
      <c r="M507" s="217"/>
      <c r="X507" s="217"/>
    </row>
    <row r="508">
      <c r="B508" s="217"/>
      <c r="C508" s="218"/>
      <c r="D508" s="219"/>
      <c r="E508" s="219"/>
      <c r="F508" s="219"/>
      <c r="G508" s="220"/>
      <c r="H508" s="221"/>
      <c r="I508" s="219"/>
      <c r="J508" s="219"/>
      <c r="K508" s="222"/>
      <c r="M508" s="217"/>
      <c r="X508" s="217"/>
    </row>
    <row r="509">
      <c r="B509" s="217"/>
      <c r="C509" s="218"/>
      <c r="D509" s="219"/>
      <c r="E509" s="219"/>
      <c r="F509" s="219"/>
      <c r="G509" s="220"/>
      <c r="H509" s="221"/>
      <c r="I509" s="219"/>
      <c r="J509" s="219"/>
      <c r="K509" s="222"/>
      <c r="M509" s="217"/>
      <c r="X509" s="217"/>
    </row>
    <row r="510">
      <c r="B510" s="217"/>
      <c r="C510" s="218"/>
      <c r="D510" s="219"/>
      <c r="E510" s="219"/>
      <c r="F510" s="219"/>
      <c r="G510" s="220"/>
      <c r="H510" s="221"/>
      <c r="I510" s="219"/>
      <c r="J510" s="219"/>
      <c r="K510" s="222"/>
      <c r="M510" s="217"/>
      <c r="X510" s="217"/>
    </row>
    <row r="511">
      <c r="B511" s="217"/>
      <c r="C511" s="218"/>
      <c r="D511" s="219"/>
      <c r="E511" s="219"/>
      <c r="F511" s="219"/>
      <c r="G511" s="220"/>
      <c r="H511" s="221"/>
      <c r="I511" s="219"/>
      <c r="J511" s="219"/>
      <c r="K511" s="222"/>
      <c r="M511" s="217"/>
      <c r="X511" s="217"/>
    </row>
    <row r="512">
      <c r="B512" s="217"/>
      <c r="C512" s="218"/>
      <c r="D512" s="219"/>
      <c r="E512" s="219"/>
      <c r="F512" s="219"/>
      <c r="G512" s="220"/>
      <c r="H512" s="221"/>
      <c r="I512" s="219"/>
      <c r="J512" s="219"/>
      <c r="K512" s="222"/>
      <c r="M512" s="217"/>
      <c r="X512" s="217"/>
    </row>
    <row r="513">
      <c r="B513" s="217"/>
      <c r="C513" s="218"/>
      <c r="D513" s="219"/>
      <c r="E513" s="219"/>
      <c r="F513" s="219"/>
      <c r="G513" s="220"/>
      <c r="H513" s="221"/>
      <c r="I513" s="219"/>
      <c r="J513" s="219"/>
      <c r="K513" s="222"/>
      <c r="M513" s="217"/>
      <c r="X513" s="217"/>
    </row>
    <row r="514">
      <c r="B514" s="217"/>
      <c r="C514" s="218"/>
      <c r="D514" s="219"/>
      <c r="E514" s="219"/>
      <c r="F514" s="219"/>
      <c r="G514" s="220"/>
      <c r="H514" s="221"/>
      <c r="I514" s="219"/>
      <c r="J514" s="219"/>
      <c r="K514" s="222"/>
      <c r="M514" s="217"/>
      <c r="X514" s="217"/>
    </row>
    <row r="515">
      <c r="B515" s="217"/>
      <c r="C515" s="218"/>
      <c r="D515" s="219"/>
      <c r="E515" s="219"/>
      <c r="F515" s="219"/>
      <c r="G515" s="220"/>
      <c r="H515" s="221"/>
      <c r="I515" s="219"/>
      <c r="J515" s="219"/>
      <c r="K515" s="222"/>
      <c r="M515" s="217"/>
      <c r="X515" s="217"/>
    </row>
    <row r="516">
      <c r="B516" s="217"/>
      <c r="C516" s="218"/>
      <c r="D516" s="219"/>
      <c r="E516" s="219"/>
      <c r="F516" s="219"/>
      <c r="G516" s="220"/>
      <c r="H516" s="221"/>
      <c r="I516" s="219"/>
      <c r="J516" s="219"/>
      <c r="K516" s="222"/>
      <c r="M516" s="217"/>
      <c r="X516" s="217"/>
    </row>
    <row r="517">
      <c r="B517" s="217"/>
      <c r="C517" s="218"/>
      <c r="D517" s="219"/>
      <c r="E517" s="219"/>
      <c r="F517" s="219"/>
      <c r="G517" s="220"/>
      <c r="H517" s="221"/>
      <c r="I517" s="219"/>
      <c r="J517" s="219"/>
      <c r="K517" s="222"/>
      <c r="M517" s="217"/>
      <c r="X517" s="217"/>
    </row>
    <row r="518">
      <c r="B518" s="217"/>
      <c r="C518" s="218"/>
      <c r="D518" s="219"/>
      <c r="E518" s="219"/>
      <c r="F518" s="219"/>
      <c r="G518" s="220"/>
      <c r="H518" s="221"/>
      <c r="I518" s="219"/>
      <c r="J518" s="219"/>
      <c r="K518" s="222"/>
      <c r="M518" s="217"/>
      <c r="X518" s="217"/>
    </row>
    <row r="519">
      <c r="B519" s="217"/>
      <c r="C519" s="218"/>
      <c r="D519" s="219"/>
      <c r="E519" s="219"/>
      <c r="F519" s="219"/>
      <c r="G519" s="220"/>
      <c r="H519" s="221"/>
      <c r="I519" s="219"/>
      <c r="J519" s="219"/>
      <c r="K519" s="222"/>
      <c r="M519" s="217"/>
      <c r="X519" s="217"/>
    </row>
    <row r="520">
      <c r="B520" s="217"/>
      <c r="C520" s="218"/>
      <c r="D520" s="219"/>
      <c r="E520" s="219"/>
      <c r="F520" s="219"/>
      <c r="G520" s="220"/>
      <c r="H520" s="221"/>
      <c r="I520" s="219"/>
      <c r="J520" s="219"/>
      <c r="K520" s="222"/>
      <c r="M520" s="217"/>
      <c r="X520" s="217"/>
    </row>
    <row r="521">
      <c r="B521" s="217"/>
      <c r="C521" s="218"/>
      <c r="D521" s="219"/>
      <c r="E521" s="219"/>
      <c r="F521" s="219"/>
      <c r="G521" s="220"/>
      <c r="H521" s="221"/>
      <c r="I521" s="219"/>
      <c r="J521" s="219"/>
      <c r="K521" s="222"/>
      <c r="M521" s="217"/>
      <c r="X521" s="217"/>
    </row>
    <row r="522">
      <c r="B522" s="217"/>
      <c r="C522" s="218"/>
      <c r="D522" s="219"/>
      <c r="E522" s="219"/>
      <c r="F522" s="219"/>
      <c r="G522" s="220"/>
      <c r="H522" s="221"/>
      <c r="I522" s="219"/>
      <c r="J522" s="219"/>
      <c r="K522" s="222"/>
      <c r="M522" s="217"/>
      <c r="X522" s="217"/>
    </row>
    <row r="523">
      <c r="B523" s="217"/>
      <c r="C523" s="218"/>
      <c r="D523" s="219"/>
      <c r="E523" s="219"/>
      <c r="F523" s="219"/>
      <c r="G523" s="220"/>
      <c r="H523" s="221"/>
      <c r="I523" s="219"/>
      <c r="J523" s="219"/>
      <c r="K523" s="222"/>
      <c r="M523" s="217"/>
      <c r="X523" s="217"/>
    </row>
    <row r="524">
      <c r="B524" s="217"/>
      <c r="C524" s="218"/>
      <c r="D524" s="219"/>
      <c r="E524" s="219"/>
      <c r="F524" s="219"/>
      <c r="G524" s="220"/>
      <c r="H524" s="221"/>
      <c r="I524" s="219"/>
      <c r="J524" s="219"/>
      <c r="K524" s="222"/>
      <c r="M524" s="217"/>
      <c r="X524" s="217"/>
    </row>
    <row r="525">
      <c r="B525" s="217"/>
      <c r="C525" s="218"/>
      <c r="D525" s="219"/>
      <c r="E525" s="219"/>
      <c r="F525" s="219"/>
      <c r="G525" s="220"/>
      <c r="H525" s="221"/>
      <c r="I525" s="219"/>
      <c r="J525" s="219"/>
      <c r="K525" s="222"/>
      <c r="M525" s="217"/>
      <c r="X525" s="217"/>
    </row>
    <row r="526">
      <c r="B526" s="217"/>
      <c r="C526" s="218"/>
      <c r="D526" s="219"/>
      <c r="E526" s="219"/>
      <c r="F526" s="219"/>
      <c r="G526" s="220"/>
      <c r="H526" s="221"/>
      <c r="I526" s="219"/>
      <c r="J526" s="219"/>
      <c r="K526" s="222"/>
      <c r="M526" s="217"/>
      <c r="X526" s="217"/>
    </row>
    <row r="527">
      <c r="B527" s="217"/>
      <c r="C527" s="218"/>
      <c r="D527" s="219"/>
      <c r="E527" s="219"/>
      <c r="F527" s="219"/>
      <c r="G527" s="220"/>
      <c r="H527" s="221"/>
      <c r="I527" s="219"/>
      <c r="J527" s="219"/>
      <c r="K527" s="222"/>
      <c r="M527" s="217"/>
      <c r="X527" s="217"/>
    </row>
    <row r="528">
      <c r="B528" s="217"/>
      <c r="C528" s="218"/>
      <c r="D528" s="219"/>
      <c r="E528" s="219"/>
      <c r="F528" s="219"/>
      <c r="G528" s="220"/>
      <c r="H528" s="221"/>
      <c r="I528" s="219"/>
      <c r="J528" s="219"/>
      <c r="K528" s="222"/>
      <c r="M528" s="217"/>
      <c r="X528" s="217"/>
    </row>
    <row r="529">
      <c r="B529" s="217"/>
      <c r="C529" s="218"/>
      <c r="D529" s="219"/>
      <c r="E529" s="219"/>
      <c r="F529" s="219"/>
      <c r="G529" s="220"/>
      <c r="H529" s="221"/>
      <c r="I529" s="219"/>
      <c r="J529" s="219"/>
      <c r="K529" s="222"/>
      <c r="M529" s="217"/>
      <c r="X529" s="217"/>
    </row>
    <row r="530">
      <c r="B530" s="217"/>
      <c r="C530" s="218"/>
      <c r="D530" s="219"/>
      <c r="E530" s="219"/>
      <c r="F530" s="219"/>
      <c r="G530" s="220"/>
      <c r="H530" s="221"/>
      <c r="I530" s="219"/>
      <c r="J530" s="219"/>
      <c r="K530" s="222"/>
      <c r="M530" s="217"/>
      <c r="X530" s="217"/>
    </row>
    <row r="531">
      <c r="B531" s="217"/>
      <c r="C531" s="218"/>
      <c r="D531" s="219"/>
      <c r="E531" s="219"/>
      <c r="F531" s="219"/>
      <c r="G531" s="220"/>
      <c r="H531" s="221"/>
      <c r="I531" s="219"/>
      <c r="J531" s="219"/>
      <c r="K531" s="222"/>
      <c r="M531" s="217"/>
      <c r="X531" s="217"/>
    </row>
    <row r="532">
      <c r="B532" s="217"/>
      <c r="C532" s="218"/>
      <c r="D532" s="219"/>
      <c r="E532" s="219"/>
      <c r="F532" s="219"/>
      <c r="G532" s="220"/>
      <c r="H532" s="221"/>
      <c r="I532" s="219"/>
      <c r="J532" s="219"/>
      <c r="K532" s="222"/>
      <c r="M532" s="217"/>
      <c r="X532" s="217"/>
    </row>
    <row r="533">
      <c r="B533" s="217"/>
      <c r="C533" s="218"/>
      <c r="D533" s="219"/>
      <c r="E533" s="219"/>
      <c r="F533" s="219"/>
      <c r="G533" s="220"/>
      <c r="H533" s="221"/>
      <c r="I533" s="219"/>
      <c r="J533" s="219"/>
      <c r="K533" s="222"/>
      <c r="M533" s="217"/>
      <c r="X533" s="217"/>
    </row>
    <row r="534">
      <c r="B534" s="217"/>
      <c r="C534" s="218"/>
      <c r="D534" s="219"/>
      <c r="E534" s="219"/>
      <c r="F534" s="219"/>
      <c r="G534" s="220"/>
      <c r="H534" s="221"/>
      <c r="I534" s="219"/>
      <c r="J534" s="219"/>
      <c r="K534" s="222"/>
      <c r="M534" s="217"/>
      <c r="X534" s="217"/>
    </row>
    <row r="535">
      <c r="B535" s="217"/>
      <c r="C535" s="218"/>
      <c r="D535" s="219"/>
      <c r="E535" s="219"/>
      <c r="F535" s="219"/>
      <c r="G535" s="220"/>
      <c r="H535" s="221"/>
      <c r="I535" s="219"/>
      <c r="J535" s="219"/>
      <c r="K535" s="222"/>
      <c r="M535" s="217"/>
      <c r="X535" s="217"/>
    </row>
    <row r="536">
      <c r="B536" s="217"/>
      <c r="C536" s="218"/>
      <c r="D536" s="219"/>
      <c r="E536" s="219"/>
      <c r="F536" s="219"/>
      <c r="G536" s="220"/>
      <c r="H536" s="221"/>
      <c r="I536" s="219"/>
      <c r="J536" s="219"/>
      <c r="K536" s="222"/>
      <c r="M536" s="217"/>
      <c r="X536" s="217"/>
    </row>
    <row r="537">
      <c r="B537" s="217"/>
      <c r="C537" s="218"/>
      <c r="D537" s="219"/>
      <c r="E537" s="219"/>
      <c r="F537" s="219"/>
      <c r="G537" s="220"/>
      <c r="H537" s="221"/>
      <c r="I537" s="219"/>
      <c r="J537" s="219"/>
      <c r="K537" s="222"/>
      <c r="M537" s="217"/>
      <c r="X537" s="217"/>
    </row>
    <row r="538">
      <c r="B538" s="217"/>
      <c r="C538" s="218"/>
      <c r="D538" s="219"/>
      <c r="E538" s="219"/>
      <c r="F538" s="219"/>
      <c r="G538" s="220"/>
      <c r="H538" s="221"/>
      <c r="I538" s="219"/>
      <c r="J538" s="219"/>
      <c r="K538" s="222"/>
      <c r="M538" s="217"/>
      <c r="X538" s="217"/>
    </row>
    <row r="539">
      <c r="B539" s="217"/>
      <c r="C539" s="218"/>
      <c r="D539" s="219"/>
      <c r="E539" s="219"/>
      <c r="F539" s="219"/>
      <c r="G539" s="220"/>
      <c r="H539" s="221"/>
      <c r="I539" s="219"/>
      <c r="J539" s="219"/>
      <c r="K539" s="222"/>
      <c r="M539" s="217"/>
      <c r="X539" s="217"/>
    </row>
    <row r="540">
      <c r="B540" s="217"/>
      <c r="C540" s="218"/>
      <c r="D540" s="219"/>
      <c r="E540" s="219"/>
      <c r="F540" s="219"/>
      <c r="G540" s="220"/>
      <c r="H540" s="221"/>
      <c r="I540" s="219"/>
      <c r="J540" s="219"/>
      <c r="K540" s="222"/>
      <c r="M540" s="217"/>
      <c r="X540" s="217"/>
    </row>
    <row r="541">
      <c r="B541" s="217"/>
      <c r="C541" s="218"/>
      <c r="D541" s="219"/>
      <c r="E541" s="219"/>
      <c r="F541" s="219"/>
      <c r="G541" s="220"/>
      <c r="H541" s="221"/>
      <c r="I541" s="219"/>
      <c r="J541" s="219"/>
      <c r="K541" s="222"/>
      <c r="M541" s="217"/>
      <c r="X541" s="217"/>
    </row>
    <row r="542">
      <c r="B542" s="217"/>
      <c r="C542" s="218"/>
      <c r="D542" s="219"/>
      <c r="E542" s="219"/>
      <c r="F542" s="219"/>
      <c r="G542" s="220"/>
      <c r="H542" s="221"/>
      <c r="I542" s="219"/>
      <c r="J542" s="219"/>
      <c r="K542" s="222"/>
      <c r="M542" s="217"/>
      <c r="X542" s="217"/>
    </row>
    <row r="543">
      <c r="B543" s="217"/>
      <c r="C543" s="218"/>
      <c r="D543" s="219"/>
      <c r="E543" s="219"/>
      <c r="F543" s="219"/>
      <c r="G543" s="220"/>
      <c r="H543" s="221"/>
      <c r="I543" s="219"/>
      <c r="J543" s="219"/>
      <c r="K543" s="222"/>
      <c r="M543" s="217"/>
      <c r="X543" s="217"/>
    </row>
    <row r="544">
      <c r="B544" s="217"/>
      <c r="C544" s="218"/>
      <c r="D544" s="219"/>
      <c r="E544" s="219"/>
      <c r="F544" s="219"/>
      <c r="G544" s="220"/>
      <c r="H544" s="221"/>
      <c r="I544" s="219"/>
      <c r="J544" s="219"/>
      <c r="K544" s="222"/>
      <c r="M544" s="217"/>
      <c r="X544" s="217"/>
    </row>
    <row r="545">
      <c r="B545" s="217"/>
      <c r="C545" s="218"/>
      <c r="D545" s="219"/>
      <c r="E545" s="219"/>
      <c r="F545" s="219"/>
      <c r="G545" s="220"/>
      <c r="H545" s="221"/>
      <c r="I545" s="219"/>
      <c r="J545" s="219"/>
      <c r="K545" s="222"/>
      <c r="M545" s="217"/>
      <c r="X545" s="217"/>
    </row>
    <row r="546">
      <c r="B546" s="217"/>
      <c r="C546" s="218"/>
      <c r="D546" s="219"/>
      <c r="E546" s="219"/>
      <c r="F546" s="219"/>
      <c r="G546" s="220"/>
      <c r="H546" s="221"/>
      <c r="I546" s="219"/>
      <c r="J546" s="219"/>
      <c r="K546" s="222"/>
      <c r="M546" s="217"/>
      <c r="X546" s="217"/>
    </row>
    <row r="547">
      <c r="B547" s="217"/>
      <c r="C547" s="218"/>
      <c r="D547" s="219"/>
      <c r="E547" s="219"/>
      <c r="F547" s="219"/>
      <c r="G547" s="220"/>
      <c r="H547" s="221"/>
      <c r="I547" s="219"/>
      <c r="J547" s="219"/>
      <c r="K547" s="222"/>
      <c r="M547" s="217"/>
      <c r="X547" s="217"/>
    </row>
    <row r="548">
      <c r="B548" s="217"/>
      <c r="C548" s="218"/>
      <c r="D548" s="219"/>
      <c r="E548" s="219"/>
      <c r="F548" s="219"/>
      <c r="G548" s="220"/>
      <c r="H548" s="221"/>
      <c r="I548" s="219"/>
      <c r="J548" s="219"/>
      <c r="K548" s="222"/>
      <c r="M548" s="217"/>
      <c r="X548" s="217"/>
    </row>
    <row r="549">
      <c r="B549" s="217"/>
      <c r="C549" s="218"/>
      <c r="D549" s="219"/>
      <c r="E549" s="219"/>
      <c r="F549" s="219"/>
      <c r="G549" s="220"/>
      <c r="H549" s="221"/>
      <c r="I549" s="219"/>
      <c r="J549" s="219"/>
      <c r="K549" s="222"/>
      <c r="M549" s="217"/>
      <c r="X549" s="217"/>
    </row>
    <row r="550">
      <c r="B550" s="217"/>
      <c r="C550" s="218"/>
      <c r="D550" s="219"/>
      <c r="E550" s="219"/>
      <c r="F550" s="219"/>
      <c r="G550" s="220"/>
      <c r="H550" s="221"/>
      <c r="I550" s="219"/>
      <c r="J550" s="219"/>
      <c r="K550" s="222"/>
      <c r="M550" s="217"/>
      <c r="X550" s="217"/>
    </row>
    <row r="551">
      <c r="B551" s="217"/>
      <c r="C551" s="218"/>
      <c r="D551" s="219"/>
      <c r="E551" s="219"/>
      <c r="F551" s="219"/>
      <c r="G551" s="220"/>
      <c r="H551" s="221"/>
      <c r="I551" s="219"/>
      <c r="J551" s="219"/>
      <c r="K551" s="222"/>
      <c r="M551" s="217"/>
      <c r="X551" s="217"/>
    </row>
    <row r="552">
      <c r="B552" s="217"/>
      <c r="C552" s="218"/>
      <c r="D552" s="219"/>
      <c r="E552" s="219"/>
      <c r="F552" s="219"/>
      <c r="G552" s="220"/>
      <c r="H552" s="221"/>
      <c r="I552" s="219"/>
      <c r="J552" s="219"/>
      <c r="K552" s="222"/>
      <c r="M552" s="217"/>
      <c r="X552" s="217"/>
    </row>
    <row r="553">
      <c r="B553" s="217"/>
      <c r="C553" s="218"/>
      <c r="D553" s="219"/>
      <c r="E553" s="219"/>
      <c r="F553" s="219"/>
      <c r="G553" s="220"/>
      <c r="H553" s="221"/>
      <c r="I553" s="219"/>
      <c r="J553" s="219"/>
      <c r="K553" s="222"/>
      <c r="M553" s="217"/>
      <c r="X553" s="217"/>
    </row>
    <row r="554">
      <c r="B554" s="217"/>
      <c r="C554" s="218"/>
      <c r="D554" s="219"/>
      <c r="E554" s="219"/>
      <c r="F554" s="219"/>
      <c r="G554" s="220"/>
      <c r="H554" s="221"/>
      <c r="I554" s="219"/>
      <c r="J554" s="219"/>
      <c r="K554" s="222"/>
      <c r="M554" s="217"/>
      <c r="X554" s="217"/>
    </row>
    <row r="555">
      <c r="B555" s="217"/>
      <c r="C555" s="218"/>
      <c r="D555" s="219"/>
      <c r="E555" s="219"/>
      <c r="F555" s="219"/>
      <c r="G555" s="220"/>
      <c r="H555" s="221"/>
      <c r="I555" s="219"/>
      <c r="J555" s="219"/>
      <c r="K555" s="222"/>
      <c r="M555" s="217"/>
      <c r="X555" s="217"/>
    </row>
    <row r="556">
      <c r="B556" s="217"/>
      <c r="C556" s="218"/>
      <c r="D556" s="219"/>
      <c r="E556" s="219"/>
      <c r="F556" s="219"/>
      <c r="G556" s="220"/>
      <c r="H556" s="221"/>
      <c r="I556" s="219"/>
      <c r="J556" s="219"/>
      <c r="K556" s="222"/>
      <c r="M556" s="217"/>
      <c r="X556" s="217"/>
    </row>
    <row r="557">
      <c r="B557" s="217"/>
      <c r="C557" s="218"/>
      <c r="D557" s="219"/>
      <c r="E557" s="219"/>
      <c r="F557" s="219"/>
      <c r="G557" s="220"/>
      <c r="H557" s="221"/>
      <c r="I557" s="219"/>
      <c r="J557" s="219"/>
      <c r="K557" s="222"/>
      <c r="M557" s="217"/>
      <c r="X557" s="217"/>
    </row>
    <row r="558">
      <c r="B558" s="217"/>
      <c r="C558" s="218"/>
      <c r="D558" s="219"/>
      <c r="E558" s="219"/>
      <c r="F558" s="219"/>
      <c r="G558" s="220"/>
      <c r="H558" s="221"/>
      <c r="I558" s="219"/>
      <c r="J558" s="219"/>
      <c r="K558" s="222"/>
      <c r="M558" s="217"/>
      <c r="X558" s="217"/>
    </row>
    <row r="559">
      <c r="B559" s="217"/>
      <c r="C559" s="218"/>
      <c r="D559" s="219"/>
      <c r="E559" s="219"/>
      <c r="F559" s="219"/>
      <c r="G559" s="220"/>
      <c r="H559" s="221"/>
      <c r="I559" s="219"/>
      <c r="J559" s="219"/>
      <c r="K559" s="222"/>
      <c r="M559" s="217"/>
      <c r="X559" s="217"/>
    </row>
    <row r="560">
      <c r="B560" s="217"/>
      <c r="C560" s="218"/>
      <c r="D560" s="219"/>
      <c r="E560" s="219"/>
      <c r="F560" s="219"/>
      <c r="G560" s="220"/>
      <c r="H560" s="221"/>
      <c r="I560" s="219"/>
      <c r="J560" s="219"/>
      <c r="K560" s="222"/>
      <c r="M560" s="217"/>
      <c r="X560" s="217"/>
    </row>
    <row r="561">
      <c r="B561" s="217"/>
      <c r="C561" s="218"/>
      <c r="D561" s="219"/>
      <c r="E561" s="219"/>
      <c r="F561" s="219"/>
      <c r="G561" s="220"/>
      <c r="H561" s="221"/>
      <c r="I561" s="219"/>
      <c r="J561" s="219"/>
      <c r="K561" s="222"/>
      <c r="M561" s="217"/>
      <c r="X561" s="217"/>
    </row>
    <row r="562">
      <c r="B562" s="217"/>
      <c r="C562" s="218"/>
      <c r="D562" s="219"/>
      <c r="E562" s="219"/>
      <c r="F562" s="219"/>
      <c r="G562" s="220"/>
      <c r="H562" s="221"/>
      <c r="I562" s="219"/>
      <c r="J562" s="219"/>
      <c r="K562" s="222"/>
      <c r="M562" s="217"/>
      <c r="X562" s="217"/>
    </row>
    <row r="563">
      <c r="B563" s="217"/>
      <c r="C563" s="218"/>
      <c r="D563" s="219"/>
      <c r="E563" s="219"/>
      <c r="F563" s="219"/>
      <c r="G563" s="220"/>
      <c r="H563" s="221"/>
      <c r="I563" s="219"/>
      <c r="J563" s="219"/>
      <c r="K563" s="222"/>
      <c r="M563" s="217"/>
      <c r="X563" s="217"/>
    </row>
    <row r="564">
      <c r="B564" s="217"/>
      <c r="C564" s="218"/>
      <c r="D564" s="219"/>
      <c r="E564" s="219"/>
      <c r="F564" s="219"/>
      <c r="G564" s="220"/>
      <c r="H564" s="221"/>
      <c r="I564" s="219"/>
      <c r="J564" s="219"/>
      <c r="K564" s="222"/>
      <c r="M564" s="217"/>
      <c r="X564" s="217"/>
    </row>
    <row r="565">
      <c r="B565" s="217"/>
      <c r="C565" s="218"/>
      <c r="D565" s="219"/>
      <c r="E565" s="219"/>
      <c r="F565" s="219"/>
      <c r="G565" s="220"/>
      <c r="H565" s="221"/>
      <c r="I565" s="219"/>
      <c r="J565" s="219"/>
      <c r="K565" s="222"/>
      <c r="M565" s="217"/>
      <c r="X565" s="217"/>
    </row>
    <row r="566">
      <c r="B566" s="217"/>
      <c r="C566" s="218"/>
      <c r="D566" s="219"/>
      <c r="E566" s="219"/>
      <c r="F566" s="219"/>
      <c r="G566" s="220"/>
      <c r="H566" s="221"/>
      <c r="I566" s="219"/>
      <c r="J566" s="219"/>
      <c r="K566" s="222"/>
      <c r="M566" s="217"/>
      <c r="X566" s="217"/>
    </row>
    <row r="567">
      <c r="B567" s="217"/>
      <c r="C567" s="218"/>
      <c r="D567" s="219"/>
      <c r="E567" s="219"/>
      <c r="F567" s="219"/>
      <c r="G567" s="220"/>
      <c r="H567" s="221"/>
      <c r="I567" s="219"/>
      <c r="J567" s="219"/>
      <c r="K567" s="222"/>
      <c r="M567" s="217"/>
      <c r="X567" s="217"/>
    </row>
    <row r="568">
      <c r="B568" s="217"/>
      <c r="C568" s="218"/>
      <c r="D568" s="219"/>
      <c r="E568" s="219"/>
      <c r="F568" s="219"/>
      <c r="G568" s="220"/>
      <c r="H568" s="221"/>
      <c r="I568" s="219"/>
      <c r="J568" s="219"/>
      <c r="K568" s="222"/>
      <c r="M568" s="217"/>
      <c r="X568" s="217"/>
    </row>
    <row r="569">
      <c r="B569" s="217"/>
      <c r="C569" s="218"/>
      <c r="D569" s="219"/>
      <c r="E569" s="219"/>
      <c r="F569" s="219"/>
      <c r="G569" s="220"/>
      <c r="H569" s="221"/>
      <c r="I569" s="219"/>
      <c r="J569" s="219"/>
      <c r="K569" s="222"/>
      <c r="M569" s="217"/>
      <c r="X569" s="217"/>
    </row>
    <row r="570">
      <c r="B570" s="217"/>
      <c r="C570" s="218"/>
      <c r="D570" s="219"/>
      <c r="E570" s="219"/>
      <c r="F570" s="219"/>
      <c r="G570" s="220"/>
      <c r="H570" s="221"/>
      <c r="I570" s="219"/>
      <c r="J570" s="219"/>
      <c r="K570" s="222"/>
      <c r="M570" s="217"/>
      <c r="X570" s="217"/>
    </row>
    <row r="571">
      <c r="B571" s="217"/>
      <c r="C571" s="218"/>
      <c r="D571" s="219"/>
      <c r="E571" s="219"/>
      <c r="F571" s="219"/>
      <c r="G571" s="220"/>
      <c r="H571" s="221"/>
      <c r="I571" s="219"/>
      <c r="J571" s="219"/>
      <c r="K571" s="222"/>
      <c r="M571" s="217"/>
      <c r="X571" s="217"/>
    </row>
    <row r="572">
      <c r="B572" s="217"/>
      <c r="C572" s="218"/>
      <c r="D572" s="219"/>
      <c r="E572" s="219"/>
      <c r="F572" s="219"/>
      <c r="G572" s="220"/>
      <c r="H572" s="221"/>
      <c r="I572" s="219"/>
      <c r="J572" s="219"/>
      <c r="K572" s="222"/>
      <c r="M572" s="217"/>
      <c r="X572" s="217"/>
    </row>
    <row r="573">
      <c r="B573" s="217"/>
      <c r="C573" s="218"/>
      <c r="D573" s="219"/>
      <c r="E573" s="219"/>
      <c r="F573" s="219"/>
      <c r="G573" s="220"/>
      <c r="H573" s="221"/>
      <c r="I573" s="219"/>
      <c r="J573" s="219"/>
      <c r="K573" s="222"/>
      <c r="M573" s="217"/>
      <c r="X573" s="217"/>
    </row>
    <row r="574">
      <c r="B574" s="217"/>
      <c r="C574" s="218"/>
      <c r="D574" s="219"/>
      <c r="E574" s="219"/>
      <c r="F574" s="219"/>
      <c r="G574" s="220"/>
      <c r="H574" s="221"/>
      <c r="I574" s="219"/>
      <c r="J574" s="219"/>
      <c r="K574" s="222"/>
      <c r="M574" s="217"/>
      <c r="X574" s="217"/>
    </row>
    <row r="575">
      <c r="B575" s="217"/>
      <c r="C575" s="218"/>
      <c r="D575" s="219"/>
      <c r="E575" s="219"/>
      <c r="F575" s="219"/>
      <c r="G575" s="220"/>
      <c r="H575" s="221"/>
      <c r="I575" s="219"/>
      <c r="J575" s="219"/>
      <c r="K575" s="222"/>
      <c r="M575" s="217"/>
      <c r="X575" s="217"/>
    </row>
    <row r="576">
      <c r="B576" s="217"/>
      <c r="C576" s="218"/>
      <c r="D576" s="219"/>
      <c r="E576" s="219"/>
      <c r="F576" s="219"/>
      <c r="G576" s="220"/>
      <c r="H576" s="221"/>
      <c r="I576" s="219"/>
      <c r="J576" s="219"/>
      <c r="K576" s="222"/>
      <c r="M576" s="217"/>
      <c r="X576" s="217"/>
    </row>
    <row r="577">
      <c r="B577" s="217"/>
      <c r="C577" s="218"/>
      <c r="D577" s="219"/>
      <c r="E577" s="219"/>
      <c r="F577" s="219"/>
      <c r="G577" s="220"/>
      <c r="H577" s="221"/>
      <c r="I577" s="219"/>
      <c r="J577" s="219"/>
      <c r="K577" s="222"/>
      <c r="M577" s="217"/>
      <c r="X577" s="217"/>
    </row>
    <row r="578">
      <c r="B578" s="217"/>
      <c r="C578" s="218"/>
      <c r="D578" s="219"/>
      <c r="E578" s="219"/>
      <c r="F578" s="219"/>
      <c r="G578" s="220"/>
      <c r="H578" s="221"/>
      <c r="I578" s="219"/>
      <c r="J578" s="219"/>
      <c r="K578" s="222"/>
      <c r="M578" s="217"/>
      <c r="X578" s="217"/>
    </row>
    <row r="579">
      <c r="B579" s="217"/>
      <c r="C579" s="218"/>
      <c r="D579" s="219"/>
      <c r="E579" s="219"/>
      <c r="F579" s="219"/>
      <c r="G579" s="220"/>
      <c r="H579" s="221"/>
      <c r="I579" s="219"/>
      <c r="J579" s="219"/>
      <c r="K579" s="222"/>
      <c r="M579" s="217"/>
      <c r="X579" s="217"/>
    </row>
    <row r="580">
      <c r="B580" s="217"/>
      <c r="C580" s="218"/>
      <c r="D580" s="219"/>
      <c r="E580" s="219"/>
      <c r="F580" s="219"/>
      <c r="G580" s="220"/>
      <c r="H580" s="221"/>
      <c r="I580" s="219"/>
      <c r="J580" s="219"/>
      <c r="K580" s="222"/>
      <c r="M580" s="217"/>
      <c r="X580" s="217"/>
    </row>
    <row r="581">
      <c r="B581" s="217"/>
      <c r="C581" s="218"/>
      <c r="D581" s="219"/>
      <c r="E581" s="219"/>
      <c r="F581" s="219"/>
      <c r="G581" s="220"/>
      <c r="H581" s="221"/>
      <c r="I581" s="219"/>
      <c r="J581" s="219"/>
      <c r="K581" s="222"/>
      <c r="M581" s="217"/>
      <c r="X581" s="217"/>
    </row>
    <row r="582">
      <c r="B582" s="217"/>
      <c r="C582" s="218"/>
      <c r="D582" s="219"/>
      <c r="E582" s="219"/>
      <c r="F582" s="219"/>
      <c r="G582" s="220"/>
      <c r="H582" s="221"/>
      <c r="I582" s="219"/>
      <c r="J582" s="219"/>
      <c r="K582" s="222"/>
      <c r="M582" s="217"/>
      <c r="X582" s="217"/>
    </row>
    <row r="583">
      <c r="B583" s="217"/>
      <c r="C583" s="218"/>
      <c r="D583" s="219"/>
      <c r="E583" s="219"/>
      <c r="F583" s="219"/>
      <c r="G583" s="220"/>
      <c r="H583" s="221"/>
      <c r="I583" s="219"/>
      <c r="J583" s="219"/>
      <c r="K583" s="222"/>
      <c r="M583" s="217"/>
      <c r="X583" s="217"/>
    </row>
    <row r="584">
      <c r="B584" s="217"/>
      <c r="C584" s="218"/>
      <c r="D584" s="219"/>
      <c r="E584" s="219"/>
      <c r="F584" s="219"/>
      <c r="G584" s="220"/>
      <c r="H584" s="221"/>
      <c r="I584" s="219"/>
      <c r="J584" s="219"/>
      <c r="K584" s="222"/>
      <c r="M584" s="217"/>
      <c r="X584" s="217"/>
    </row>
    <row r="585">
      <c r="B585" s="217"/>
      <c r="C585" s="218"/>
      <c r="D585" s="219"/>
      <c r="E585" s="219"/>
      <c r="F585" s="219"/>
      <c r="G585" s="220"/>
      <c r="H585" s="221"/>
      <c r="I585" s="219"/>
      <c r="J585" s="219"/>
      <c r="K585" s="222"/>
      <c r="M585" s="217"/>
      <c r="X585" s="217"/>
    </row>
    <row r="586">
      <c r="B586" s="217"/>
      <c r="C586" s="218"/>
      <c r="D586" s="219"/>
      <c r="E586" s="219"/>
      <c r="F586" s="219"/>
      <c r="G586" s="220"/>
      <c r="H586" s="221"/>
      <c r="I586" s="219"/>
      <c r="J586" s="219"/>
      <c r="K586" s="222"/>
      <c r="M586" s="217"/>
      <c r="X586" s="217"/>
    </row>
    <row r="587">
      <c r="B587" s="217"/>
      <c r="C587" s="218"/>
      <c r="D587" s="219"/>
      <c r="E587" s="219"/>
      <c r="F587" s="219"/>
      <c r="G587" s="220"/>
      <c r="H587" s="221"/>
      <c r="I587" s="219"/>
      <c r="J587" s="219"/>
      <c r="K587" s="222"/>
      <c r="M587" s="217"/>
      <c r="X587" s="217"/>
    </row>
    <row r="588">
      <c r="B588" s="217"/>
      <c r="C588" s="218"/>
      <c r="D588" s="219"/>
      <c r="E588" s="219"/>
      <c r="F588" s="219"/>
      <c r="G588" s="220"/>
      <c r="H588" s="221"/>
      <c r="I588" s="219"/>
      <c r="J588" s="219"/>
      <c r="K588" s="222"/>
      <c r="M588" s="217"/>
      <c r="X588" s="217"/>
    </row>
    <row r="589">
      <c r="B589" s="217"/>
      <c r="C589" s="218"/>
      <c r="D589" s="219"/>
      <c r="E589" s="219"/>
      <c r="F589" s="219"/>
      <c r="G589" s="220"/>
      <c r="H589" s="221"/>
      <c r="I589" s="219"/>
      <c r="J589" s="219"/>
      <c r="K589" s="222"/>
      <c r="M589" s="217"/>
      <c r="X589" s="217"/>
    </row>
    <row r="590">
      <c r="B590" s="217"/>
      <c r="C590" s="218"/>
      <c r="D590" s="219"/>
      <c r="E590" s="219"/>
      <c r="F590" s="219"/>
      <c r="G590" s="220"/>
      <c r="H590" s="221"/>
      <c r="I590" s="219"/>
      <c r="J590" s="219"/>
      <c r="K590" s="222"/>
      <c r="M590" s="217"/>
      <c r="X590" s="217"/>
    </row>
    <row r="591">
      <c r="B591" s="217"/>
      <c r="C591" s="218"/>
      <c r="D591" s="219"/>
      <c r="E591" s="219"/>
      <c r="F591" s="219"/>
      <c r="G591" s="220"/>
      <c r="H591" s="221"/>
      <c r="I591" s="219"/>
      <c r="J591" s="219"/>
      <c r="K591" s="222"/>
      <c r="M591" s="217"/>
      <c r="X591" s="217"/>
    </row>
    <row r="592">
      <c r="B592" s="217"/>
      <c r="C592" s="218"/>
      <c r="D592" s="219"/>
      <c r="E592" s="219"/>
      <c r="F592" s="219"/>
      <c r="G592" s="220"/>
      <c r="H592" s="221"/>
      <c r="I592" s="219"/>
      <c r="J592" s="219"/>
      <c r="K592" s="222"/>
      <c r="M592" s="217"/>
      <c r="X592" s="217"/>
    </row>
    <row r="593">
      <c r="B593" s="217"/>
      <c r="C593" s="218"/>
      <c r="D593" s="219"/>
      <c r="E593" s="219"/>
      <c r="F593" s="219"/>
      <c r="G593" s="220"/>
      <c r="H593" s="221"/>
      <c r="I593" s="219"/>
      <c r="J593" s="219"/>
      <c r="K593" s="222"/>
      <c r="M593" s="217"/>
      <c r="X593" s="217"/>
    </row>
    <row r="594">
      <c r="B594" s="217"/>
      <c r="C594" s="218"/>
      <c r="D594" s="219"/>
      <c r="E594" s="219"/>
      <c r="F594" s="219"/>
      <c r="G594" s="220"/>
      <c r="H594" s="221"/>
      <c r="I594" s="219"/>
      <c r="J594" s="219"/>
      <c r="K594" s="222"/>
      <c r="M594" s="217"/>
      <c r="X594" s="217"/>
    </row>
    <row r="595">
      <c r="B595" s="217"/>
      <c r="C595" s="218"/>
      <c r="D595" s="219"/>
      <c r="E595" s="219"/>
      <c r="F595" s="219"/>
      <c r="G595" s="220"/>
      <c r="H595" s="221"/>
      <c r="I595" s="219"/>
      <c r="J595" s="219"/>
      <c r="K595" s="222"/>
      <c r="M595" s="217"/>
      <c r="X595" s="217"/>
    </row>
    <row r="596">
      <c r="B596" s="217"/>
      <c r="C596" s="218"/>
      <c r="D596" s="219"/>
      <c r="E596" s="219"/>
      <c r="F596" s="219"/>
      <c r="G596" s="220"/>
      <c r="H596" s="221"/>
      <c r="I596" s="219"/>
      <c r="J596" s="219"/>
      <c r="K596" s="222"/>
      <c r="M596" s="217"/>
      <c r="X596" s="217"/>
    </row>
    <row r="597">
      <c r="B597" s="217"/>
      <c r="C597" s="218"/>
      <c r="D597" s="219"/>
      <c r="E597" s="219"/>
      <c r="F597" s="219"/>
      <c r="G597" s="220"/>
      <c r="H597" s="221"/>
      <c r="I597" s="219"/>
      <c r="J597" s="219"/>
      <c r="K597" s="222"/>
      <c r="M597" s="217"/>
      <c r="X597" s="217"/>
    </row>
    <row r="598">
      <c r="B598" s="217"/>
      <c r="C598" s="218"/>
      <c r="D598" s="219"/>
      <c r="E598" s="219"/>
      <c r="F598" s="219"/>
      <c r="G598" s="220"/>
      <c r="H598" s="221"/>
      <c r="I598" s="219"/>
      <c r="J598" s="219"/>
      <c r="K598" s="222"/>
      <c r="M598" s="217"/>
      <c r="X598" s="217"/>
    </row>
    <row r="599">
      <c r="B599" s="217"/>
      <c r="C599" s="218"/>
      <c r="D599" s="219"/>
      <c r="E599" s="219"/>
      <c r="F599" s="219"/>
      <c r="G599" s="220"/>
      <c r="H599" s="221"/>
      <c r="I599" s="219"/>
      <c r="J599" s="219"/>
      <c r="K599" s="222"/>
      <c r="M599" s="217"/>
      <c r="X599" s="217"/>
    </row>
    <row r="600">
      <c r="B600" s="217"/>
      <c r="C600" s="218"/>
      <c r="D600" s="219"/>
      <c r="E600" s="219"/>
      <c r="F600" s="219"/>
      <c r="G600" s="220"/>
      <c r="H600" s="221"/>
      <c r="I600" s="219"/>
      <c r="J600" s="219"/>
      <c r="K600" s="222"/>
      <c r="M600" s="217"/>
      <c r="X600" s="217"/>
    </row>
    <row r="601">
      <c r="B601" s="217"/>
      <c r="C601" s="218"/>
      <c r="D601" s="219"/>
      <c r="E601" s="219"/>
      <c r="F601" s="219"/>
      <c r="G601" s="220"/>
      <c r="H601" s="221"/>
      <c r="I601" s="219"/>
      <c r="J601" s="219"/>
      <c r="K601" s="222"/>
      <c r="M601" s="217"/>
      <c r="X601" s="217"/>
    </row>
    <row r="602">
      <c r="B602" s="217"/>
      <c r="C602" s="218"/>
      <c r="D602" s="219"/>
      <c r="E602" s="219"/>
      <c r="F602" s="219"/>
      <c r="G602" s="220"/>
      <c r="H602" s="221"/>
      <c r="I602" s="219"/>
      <c r="J602" s="219"/>
      <c r="K602" s="222"/>
      <c r="M602" s="217"/>
      <c r="X602" s="217"/>
    </row>
    <row r="603">
      <c r="B603" s="217"/>
      <c r="C603" s="218"/>
      <c r="D603" s="219"/>
      <c r="E603" s="219"/>
      <c r="F603" s="219"/>
      <c r="G603" s="220"/>
      <c r="H603" s="221"/>
      <c r="I603" s="219"/>
      <c r="J603" s="219"/>
      <c r="K603" s="222"/>
      <c r="M603" s="217"/>
      <c r="X603" s="217"/>
    </row>
    <row r="604">
      <c r="B604" s="217"/>
      <c r="C604" s="218"/>
      <c r="D604" s="219"/>
      <c r="E604" s="219"/>
      <c r="F604" s="219"/>
      <c r="G604" s="220"/>
      <c r="H604" s="221"/>
      <c r="I604" s="219"/>
      <c r="J604" s="219"/>
      <c r="K604" s="222"/>
      <c r="M604" s="217"/>
      <c r="X604" s="217"/>
    </row>
    <row r="605">
      <c r="B605" s="217"/>
      <c r="C605" s="218"/>
      <c r="D605" s="219"/>
      <c r="E605" s="219"/>
      <c r="F605" s="219"/>
      <c r="G605" s="220"/>
      <c r="H605" s="221"/>
      <c r="I605" s="219"/>
      <c r="J605" s="219"/>
      <c r="K605" s="222"/>
      <c r="M605" s="217"/>
      <c r="X605" s="217"/>
    </row>
    <row r="606">
      <c r="B606" s="217"/>
      <c r="C606" s="218"/>
      <c r="D606" s="219"/>
      <c r="E606" s="219"/>
      <c r="F606" s="219"/>
      <c r="G606" s="220"/>
      <c r="H606" s="221"/>
      <c r="I606" s="219"/>
      <c r="J606" s="219"/>
      <c r="K606" s="222"/>
      <c r="M606" s="217"/>
      <c r="X606" s="217"/>
    </row>
    <row r="607">
      <c r="B607" s="217"/>
      <c r="C607" s="218"/>
      <c r="D607" s="219"/>
      <c r="E607" s="219"/>
      <c r="F607" s="219"/>
      <c r="G607" s="220"/>
      <c r="H607" s="221"/>
      <c r="I607" s="219"/>
      <c r="J607" s="219"/>
      <c r="K607" s="222"/>
      <c r="M607" s="217"/>
      <c r="X607" s="217"/>
    </row>
    <row r="608">
      <c r="B608" s="217"/>
      <c r="C608" s="218"/>
      <c r="D608" s="219"/>
      <c r="E608" s="219"/>
      <c r="F608" s="219"/>
      <c r="G608" s="220"/>
      <c r="H608" s="221"/>
      <c r="I608" s="219"/>
      <c r="J608" s="219"/>
      <c r="K608" s="222"/>
      <c r="M608" s="217"/>
      <c r="X608" s="217"/>
    </row>
    <row r="609">
      <c r="B609" s="217"/>
      <c r="C609" s="218"/>
      <c r="D609" s="219"/>
      <c r="E609" s="219"/>
      <c r="F609" s="219"/>
      <c r="G609" s="220"/>
      <c r="H609" s="221"/>
      <c r="I609" s="219"/>
      <c r="J609" s="219"/>
      <c r="K609" s="222"/>
      <c r="M609" s="217"/>
      <c r="X609" s="217"/>
    </row>
    <row r="610">
      <c r="B610" s="217"/>
      <c r="C610" s="218"/>
      <c r="D610" s="219"/>
      <c r="E610" s="219"/>
      <c r="F610" s="219"/>
      <c r="G610" s="220"/>
      <c r="H610" s="221"/>
      <c r="I610" s="219"/>
      <c r="J610" s="219"/>
      <c r="K610" s="222"/>
      <c r="M610" s="217"/>
      <c r="X610" s="217"/>
    </row>
    <row r="611">
      <c r="B611" s="217"/>
      <c r="C611" s="218"/>
      <c r="D611" s="219"/>
      <c r="E611" s="219"/>
      <c r="F611" s="219"/>
      <c r="G611" s="220"/>
      <c r="H611" s="221"/>
      <c r="I611" s="219"/>
      <c r="J611" s="219"/>
      <c r="K611" s="222"/>
      <c r="M611" s="217"/>
      <c r="X611" s="217"/>
    </row>
    <row r="612">
      <c r="B612" s="217"/>
      <c r="C612" s="218"/>
      <c r="D612" s="219"/>
      <c r="E612" s="219"/>
      <c r="F612" s="219"/>
      <c r="G612" s="220"/>
      <c r="H612" s="221"/>
      <c r="I612" s="219"/>
      <c r="J612" s="219"/>
      <c r="K612" s="222"/>
      <c r="M612" s="217"/>
      <c r="X612" s="217"/>
    </row>
    <row r="613">
      <c r="B613" s="217"/>
      <c r="C613" s="218"/>
      <c r="D613" s="219"/>
      <c r="E613" s="219"/>
      <c r="F613" s="219"/>
      <c r="G613" s="220"/>
      <c r="H613" s="221"/>
      <c r="I613" s="219"/>
      <c r="J613" s="219"/>
      <c r="K613" s="222"/>
      <c r="M613" s="217"/>
      <c r="X613" s="217"/>
    </row>
    <row r="614">
      <c r="B614" s="217"/>
      <c r="C614" s="218"/>
      <c r="D614" s="219"/>
      <c r="E614" s="219"/>
      <c r="F614" s="219"/>
      <c r="G614" s="220"/>
      <c r="H614" s="221"/>
      <c r="I614" s="219"/>
      <c r="J614" s="219"/>
      <c r="K614" s="222"/>
      <c r="M614" s="217"/>
      <c r="X614" s="217"/>
    </row>
    <row r="615">
      <c r="B615" s="217"/>
      <c r="C615" s="218"/>
      <c r="D615" s="219"/>
      <c r="E615" s="219"/>
      <c r="F615" s="219"/>
      <c r="G615" s="220"/>
      <c r="H615" s="221"/>
      <c r="I615" s="219"/>
      <c r="J615" s="219"/>
      <c r="K615" s="222"/>
      <c r="M615" s="217"/>
      <c r="X615" s="217"/>
    </row>
    <row r="616">
      <c r="B616" s="217"/>
      <c r="C616" s="218"/>
      <c r="D616" s="219"/>
      <c r="E616" s="219"/>
      <c r="F616" s="219"/>
      <c r="G616" s="220"/>
      <c r="H616" s="221"/>
      <c r="I616" s="219"/>
      <c r="J616" s="219"/>
      <c r="K616" s="222"/>
      <c r="M616" s="217"/>
      <c r="X616" s="217"/>
    </row>
    <row r="617">
      <c r="B617" s="217"/>
      <c r="C617" s="218"/>
      <c r="D617" s="219"/>
      <c r="E617" s="219"/>
      <c r="F617" s="219"/>
      <c r="G617" s="220"/>
      <c r="H617" s="221"/>
      <c r="I617" s="219"/>
      <c r="J617" s="219"/>
      <c r="K617" s="222"/>
      <c r="M617" s="217"/>
      <c r="X617" s="217"/>
    </row>
    <row r="618">
      <c r="B618" s="217"/>
      <c r="C618" s="218"/>
      <c r="D618" s="219"/>
      <c r="E618" s="219"/>
      <c r="F618" s="219"/>
      <c r="G618" s="220"/>
      <c r="H618" s="221"/>
      <c r="I618" s="219"/>
      <c r="J618" s="219"/>
      <c r="K618" s="222"/>
      <c r="M618" s="217"/>
      <c r="X618" s="217"/>
    </row>
    <row r="619">
      <c r="B619" s="217"/>
      <c r="C619" s="218"/>
      <c r="D619" s="219"/>
      <c r="E619" s="219"/>
      <c r="F619" s="219"/>
      <c r="G619" s="220"/>
      <c r="H619" s="221"/>
      <c r="I619" s="219"/>
      <c r="J619" s="219"/>
      <c r="K619" s="222"/>
      <c r="M619" s="217"/>
      <c r="X619" s="217"/>
    </row>
    <row r="620">
      <c r="B620" s="217"/>
      <c r="C620" s="218"/>
      <c r="D620" s="219"/>
      <c r="E620" s="219"/>
      <c r="F620" s="219"/>
      <c r="G620" s="220"/>
      <c r="H620" s="221"/>
      <c r="I620" s="219"/>
      <c r="J620" s="219"/>
      <c r="K620" s="222"/>
      <c r="M620" s="217"/>
      <c r="X620" s="217"/>
    </row>
    <row r="621">
      <c r="B621" s="217"/>
      <c r="C621" s="218"/>
      <c r="D621" s="219"/>
      <c r="E621" s="219"/>
      <c r="F621" s="219"/>
      <c r="G621" s="220"/>
      <c r="H621" s="221"/>
      <c r="I621" s="219"/>
      <c r="J621" s="219"/>
      <c r="K621" s="222"/>
      <c r="M621" s="217"/>
      <c r="X621" s="217"/>
    </row>
    <row r="622">
      <c r="B622" s="217"/>
      <c r="C622" s="218"/>
      <c r="D622" s="219"/>
      <c r="E622" s="219"/>
      <c r="F622" s="219"/>
      <c r="G622" s="220"/>
      <c r="H622" s="221"/>
      <c r="I622" s="219"/>
      <c r="J622" s="219"/>
      <c r="K622" s="222"/>
      <c r="M622" s="217"/>
      <c r="X622" s="217"/>
    </row>
    <row r="623">
      <c r="B623" s="217"/>
      <c r="C623" s="218"/>
      <c r="D623" s="219"/>
      <c r="E623" s="219"/>
      <c r="F623" s="219"/>
      <c r="G623" s="220"/>
      <c r="H623" s="221"/>
      <c r="I623" s="219"/>
      <c r="J623" s="219"/>
      <c r="K623" s="222"/>
      <c r="M623" s="217"/>
      <c r="X623" s="217"/>
    </row>
    <row r="624">
      <c r="B624" s="217"/>
      <c r="C624" s="218"/>
      <c r="D624" s="219"/>
      <c r="E624" s="219"/>
      <c r="F624" s="219"/>
      <c r="G624" s="220"/>
      <c r="H624" s="221"/>
      <c r="I624" s="219"/>
      <c r="J624" s="219"/>
      <c r="K624" s="222"/>
      <c r="M624" s="217"/>
      <c r="X624" s="217"/>
    </row>
    <row r="625">
      <c r="B625" s="217"/>
      <c r="C625" s="218"/>
      <c r="D625" s="219"/>
      <c r="E625" s="219"/>
      <c r="F625" s="219"/>
      <c r="G625" s="220"/>
      <c r="H625" s="221"/>
      <c r="I625" s="219"/>
      <c r="J625" s="219"/>
      <c r="K625" s="222"/>
      <c r="M625" s="217"/>
      <c r="X625" s="217"/>
    </row>
    <row r="626">
      <c r="B626" s="217"/>
      <c r="C626" s="218"/>
      <c r="D626" s="219"/>
      <c r="E626" s="219"/>
      <c r="F626" s="219"/>
      <c r="G626" s="220"/>
      <c r="H626" s="221"/>
      <c r="I626" s="219"/>
      <c r="J626" s="219"/>
      <c r="K626" s="222"/>
      <c r="M626" s="217"/>
      <c r="X626" s="217"/>
    </row>
    <row r="627">
      <c r="B627" s="217"/>
      <c r="C627" s="218"/>
      <c r="D627" s="219"/>
      <c r="E627" s="219"/>
      <c r="F627" s="219"/>
      <c r="G627" s="220"/>
      <c r="H627" s="221"/>
      <c r="I627" s="219"/>
      <c r="J627" s="219"/>
      <c r="K627" s="222"/>
      <c r="M627" s="217"/>
      <c r="X627" s="217"/>
    </row>
    <row r="628">
      <c r="B628" s="217"/>
      <c r="C628" s="218"/>
      <c r="D628" s="219"/>
      <c r="E628" s="219"/>
      <c r="F628" s="219"/>
      <c r="G628" s="220"/>
      <c r="H628" s="221"/>
      <c r="I628" s="219"/>
      <c r="J628" s="219"/>
      <c r="K628" s="222"/>
      <c r="M628" s="217"/>
      <c r="X628" s="217"/>
    </row>
    <row r="629">
      <c r="B629" s="217"/>
      <c r="C629" s="218"/>
      <c r="D629" s="219"/>
      <c r="E629" s="219"/>
      <c r="F629" s="219"/>
      <c r="G629" s="220"/>
      <c r="H629" s="221"/>
      <c r="I629" s="219"/>
      <c r="J629" s="219"/>
      <c r="K629" s="222"/>
      <c r="M629" s="217"/>
      <c r="X629" s="217"/>
    </row>
    <row r="630">
      <c r="B630" s="217"/>
      <c r="C630" s="218"/>
      <c r="D630" s="219"/>
      <c r="E630" s="219"/>
      <c r="F630" s="219"/>
      <c r="G630" s="220"/>
      <c r="H630" s="221"/>
      <c r="I630" s="219"/>
      <c r="J630" s="219"/>
      <c r="K630" s="222"/>
      <c r="M630" s="217"/>
      <c r="X630" s="217"/>
    </row>
    <row r="631">
      <c r="B631" s="217"/>
      <c r="C631" s="218"/>
      <c r="D631" s="219"/>
      <c r="E631" s="219"/>
      <c r="F631" s="219"/>
      <c r="G631" s="220"/>
      <c r="H631" s="221"/>
      <c r="I631" s="219"/>
      <c r="J631" s="219"/>
      <c r="K631" s="222"/>
      <c r="M631" s="217"/>
      <c r="X631" s="217"/>
    </row>
    <row r="632">
      <c r="B632" s="217"/>
      <c r="C632" s="218"/>
      <c r="D632" s="219"/>
      <c r="E632" s="219"/>
      <c r="F632" s="219"/>
      <c r="G632" s="220"/>
      <c r="H632" s="221"/>
      <c r="I632" s="219"/>
      <c r="J632" s="219"/>
      <c r="K632" s="222"/>
      <c r="M632" s="217"/>
      <c r="X632" s="217"/>
    </row>
    <row r="633">
      <c r="B633" s="217"/>
      <c r="C633" s="218"/>
      <c r="D633" s="219"/>
      <c r="E633" s="219"/>
      <c r="F633" s="219"/>
      <c r="G633" s="220"/>
      <c r="H633" s="221"/>
      <c r="I633" s="219"/>
      <c r="J633" s="219"/>
      <c r="K633" s="222"/>
      <c r="M633" s="217"/>
      <c r="X633" s="217"/>
    </row>
    <row r="634">
      <c r="B634" s="217"/>
      <c r="C634" s="218"/>
      <c r="D634" s="219"/>
      <c r="E634" s="219"/>
      <c r="F634" s="219"/>
      <c r="G634" s="220"/>
      <c r="H634" s="221"/>
      <c r="I634" s="219"/>
      <c r="J634" s="219"/>
      <c r="K634" s="222"/>
      <c r="M634" s="217"/>
      <c r="X634" s="217"/>
    </row>
    <row r="635">
      <c r="B635" s="217"/>
      <c r="C635" s="218"/>
      <c r="D635" s="219"/>
      <c r="E635" s="219"/>
      <c r="F635" s="219"/>
      <c r="G635" s="220"/>
      <c r="H635" s="221"/>
      <c r="I635" s="219"/>
      <c r="J635" s="219"/>
      <c r="K635" s="222"/>
      <c r="M635" s="217"/>
      <c r="X635" s="217"/>
    </row>
    <row r="636">
      <c r="B636" s="217"/>
      <c r="C636" s="218"/>
      <c r="D636" s="219"/>
      <c r="E636" s="219"/>
      <c r="F636" s="219"/>
      <c r="G636" s="220"/>
      <c r="H636" s="221"/>
      <c r="I636" s="219"/>
      <c r="J636" s="219"/>
      <c r="K636" s="222"/>
      <c r="M636" s="217"/>
      <c r="X636" s="217"/>
    </row>
    <row r="637">
      <c r="B637" s="217"/>
      <c r="C637" s="218"/>
      <c r="D637" s="219"/>
      <c r="E637" s="219"/>
      <c r="F637" s="219"/>
      <c r="G637" s="220"/>
      <c r="H637" s="221"/>
      <c r="I637" s="219"/>
      <c r="J637" s="219"/>
      <c r="K637" s="222"/>
      <c r="M637" s="217"/>
      <c r="X637" s="217"/>
    </row>
    <row r="638">
      <c r="B638" s="217"/>
      <c r="C638" s="218"/>
      <c r="D638" s="219"/>
      <c r="E638" s="219"/>
      <c r="F638" s="219"/>
      <c r="G638" s="220"/>
      <c r="H638" s="221"/>
      <c r="I638" s="219"/>
      <c r="J638" s="219"/>
      <c r="K638" s="222"/>
      <c r="M638" s="217"/>
      <c r="X638" s="217"/>
    </row>
    <row r="639">
      <c r="B639" s="217"/>
      <c r="C639" s="218"/>
      <c r="D639" s="219"/>
      <c r="E639" s="219"/>
      <c r="F639" s="219"/>
      <c r="G639" s="220"/>
      <c r="H639" s="221"/>
      <c r="I639" s="219"/>
      <c r="J639" s="219"/>
      <c r="K639" s="222"/>
      <c r="M639" s="217"/>
      <c r="X639" s="217"/>
    </row>
    <row r="640">
      <c r="B640" s="217"/>
      <c r="C640" s="218"/>
      <c r="D640" s="219"/>
      <c r="E640" s="219"/>
      <c r="F640" s="219"/>
      <c r="G640" s="220"/>
      <c r="H640" s="221"/>
      <c r="I640" s="219"/>
      <c r="J640" s="219"/>
      <c r="K640" s="222"/>
      <c r="M640" s="217"/>
      <c r="X640" s="217"/>
    </row>
    <row r="641">
      <c r="B641" s="217"/>
      <c r="C641" s="218"/>
      <c r="D641" s="219"/>
      <c r="E641" s="219"/>
      <c r="F641" s="219"/>
      <c r="G641" s="220"/>
      <c r="H641" s="221"/>
      <c r="I641" s="219"/>
      <c r="J641" s="219"/>
      <c r="K641" s="222"/>
      <c r="M641" s="217"/>
      <c r="X641" s="217"/>
    </row>
    <row r="642">
      <c r="B642" s="217"/>
      <c r="C642" s="218"/>
      <c r="D642" s="219"/>
      <c r="E642" s="219"/>
      <c r="F642" s="219"/>
      <c r="G642" s="220"/>
      <c r="H642" s="221"/>
      <c r="I642" s="219"/>
      <c r="J642" s="219"/>
      <c r="K642" s="222"/>
      <c r="M642" s="217"/>
      <c r="X642" s="217"/>
    </row>
    <row r="643">
      <c r="B643" s="217"/>
      <c r="C643" s="218"/>
      <c r="D643" s="219"/>
      <c r="E643" s="219"/>
      <c r="F643" s="219"/>
      <c r="G643" s="220"/>
      <c r="H643" s="221"/>
      <c r="I643" s="219"/>
      <c r="J643" s="219"/>
      <c r="K643" s="222"/>
      <c r="M643" s="217"/>
      <c r="X643" s="217"/>
    </row>
    <row r="644">
      <c r="B644" s="217"/>
      <c r="C644" s="218"/>
      <c r="D644" s="219"/>
      <c r="E644" s="219"/>
      <c r="F644" s="219"/>
      <c r="G644" s="220"/>
      <c r="H644" s="221"/>
      <c r="I644" s="219"/>
      <c r="J644" s="219"/>
      <c r="K644" s="222"/>
      <c r="M644" s="217"/>
      <c r="X644" s="217"/>
    </row>
    <row r="645">
      <c r="B645" s="217"/>
      <c r="C645" s="218"/>
      <c r="D645" s="219"/>
      <c r="E645" s="219"/>
      <c r="F645" s="219"/>
      <c r="G645" s="220"/>
      <c r="H645" s="221"/>
      <c r="I645" s="219"/>
      <c r="J645" s="219"/>
      <c r="K645" s="222"/>
      <c r="M645" s="217"/>
      <c r="X645" s="217"/>
    </row>
    <row r="646">
      <c r="B646" s="217"/>
      <c r="C646" s="218"/>
      <c r="D646" s="219"/>
      <c r="E646" s="219"/>
      <c r="F646" s="219"/>
      <c r="G646" s="220"/>
      <c r="H646" s="221"/>
      <c r="I646" s="219"/>
      <c r="J646" s="219"/>
      <c r="K646" s="222"/>
      <c r="M646" s="217"/>
      <c r="X646" s="217"/>
    </row>
    <row r="647">
      <c r="B647" s="217"/>
      <c r="C647" s="218"/>
      <c r="D647" s="219"/>
      <c r="E647" s="219"/>
      <c r="F647" s="219"/>
      <c r="G647" s="220"/>
      <c r="H647" s="221"/>
      <c r="I647" s="219"/>
      <c r="J647" s="219"/>
      <c r="K647" s="222"/>
      <c r="M647" s="217"/>
      <c r="X647" s="217"/>
    </row>
    <row r="648">
      <c r="B648" s="217"/>
      <c r="C648" s="218"/>
      <c r="D648" s="219"/>
      <c r="E648" s="219"/>
      <c r="F648" s="219"/>
      <c r="G648" s="220"/>
      <c r="H648" s="221"/>
      <c r="I648" s="219"/>
      <c r="J648" s="219"/>
      <c r="K648" s="222"/>
      <c r="M648" s="217"/>
      <c r="X648" s="217"/>
    </row>
    <row r="649">
      <c r="B649" s="217"/>
      <c r="C649" s="218"/>
      <c r="D649" s="219"/>
      <c r="E649" s="219"/>
      <c r="F649" s="219"/>
      <c r="G649" s="220"/>
      <c r="H649" s="221"/>
      <c r="I649" s="219"/>
      <c r="J649" s="219"/>
      <c r="K649" s="222"/>
      <c r="M649" s="217"/>
      <c r="X649" s="217"/>
    </row>
    <row r="650">
      <c r="B650" s="217"/>
      <c r="C650" s="218"/>
      <c r="D650" s="219"/>
      <c r="E650" s="219"/>
      <c r="F650" s="219"/>
      <c r="G650" s="220"/>
      <c r="H650" s="221"/>
      <c r="I650" s="219"/>
      <c r="J650" s="219"/>
      <c r="K650" s="222"/>
      <c r="M650" s="217"/>
      <c r="X650" s="217"/>
    </row>
    <row r="651">
      <c r="B651" s="217"/>
      <c r="C651" s="218"/>
      <c r="D651" s="219"/>
      <c r="E651" s="219"/>
      <c r="F651" s="219"/>
      <c r="G651" s="220"/>
      <c r="H651" s="221"/>
      <c r="I651" s="219"/>
      <c r="J651" s="219"/>
      <c r="K651" s="222"/>
      <c r="M651" s="217"/>
      <c r="X651" s="217"/>
    </row>
    <row r="652">
      <c r="B652" s="217"/>
      <c r="C652" s="218"/>
      <c r="D652" s="219"/>
      <c r="E652" s="219"/>
      <c r="F652" s="219"/>
      <c r="G652" s="220"/>
      <c r="H652" s="221"/>
      <c r="I652" s="219"/>
      <c r="J652" s="219"/>
      <c r="K652" s="222"/>
      <c r="M652" s="217"/>
      <c r="X652" s="217"/>
    </row>
    <row r="653">
      <c r="B653" s="217"/>
      <c r="C653" s="218"/>
      <c r="D653" s="219"/>
      <c r="E653" s="219"/>
      <c r="F653" s="219"/>
      <c r="G653" s="220"/>
      <c r="H653" s="221"/>
      <c r="I653" s="219"/>
      <c r="J653" s="219"/>
      <c r="K653" s="222"/>
      <c r="M653" s="217"/>
      <c r="X653" s="217"/>
    </row>
    <row r="654">
      <c r="B654" s="217"/>
      <c r="C654" s="218"/>
      <c r="D654" s="219"/>
      <c r="E654" s="219"/>
      <c r="F654" s="219"/>
      <c r="G654" s="220"/>
      <c r="H654" s="221"/>
      <c r="I654" s="219"/>
      <c r="J654" s="219"/>
      <c r="K654" s="222"/>
      <c r="M654" s="217"/>
      <c r="X654" s="217"/>
    </row>
    <row r="655">
      <c r="B655" s="217"/>
      <c r="C655" s="218"/>
      <c r="D655" s="219"/>
      <c r="E655" s="219"/>
      <c r="F655" s="219"/>
      <c r="G655" s="220"/>
      <c r="H655" s="221"/>
      <c r="I655" s="219"/>
      <c r="J655" s="219"/>
      <c r="K655" s="222"/>
      <c r="M655" s="217"/>
      <c r="X655" s="217"/>
    </row>
    <row r="656">
      <c r="B656" s="217"/>
      <c r="C656" s="218"/>
      <c r="D656" s="219"/>
      <c r="E656" s="219"/>
      <c r="F656" s="219"/>
      <c r="G656" s="220"/>
      <c r="H656" s="221"/>
      <c r="I656" s="219"/>
      <c r="J656" s="219"/>
      <c r="K656" s="222"/>
      <c r="M656" s="217"/>
      <c r="X656" s="217"/>
    </row>
    <row r="657">
      <c r="B657" s="217"/>
      <c r="C657" s="218"/>
      <c r="D657" s="219"/>
      <c r="E657" s="219"/>
      <c r="F657" s="219"/>
      <c r="G657" s="220"/>
      <c r="H657" s="221"/>
      <c r="I657" s="219"/>
      <c r="J657" s="219"/>
      <c r="K657" s="222"/>
      <c r="M657" s="217"/>
      <c r="X657" s="217"/>
    </row>
    <row r="658">
      <c r="B658" s="217"/>
      <c r="C658" s="218"/>
      <c r="D658" s="219"/>
      <c r="E658" s="219"/>
      <c r="F658" s="219"/>
      <c r="G658" s="220"/>
      <c r="H658" s="221"/>
      <c r="I658" s="219"/>
      <c r="J658" s="219"/>
      <c r="K658" s="222"/>
      <c r="M658" s="217"/>
      <c r="X658" s="217"/>
    </row>
    <row r="659">
      <c r="B659" s="217"/>
      <c r="C659" s="218"/>
      <c r="D659" s="219"/>
      <c r="E659" s="219"/>
      <c r="F659" s="219"/>
      <c r="G659" s="220"/>
      <c r="H659" s="221"/>
      <c r="I659" s="219"/>
      <c r="J659" s="219"/>
      <c r="K659" s="222"/>
      <c r="M659" s="217"/>
      <c r="X659" s="217"/>
    </row>
    <row r="660">
      <c r="B660" s="217"/>
      <c r="C660" s="218"/>
      <c r="D660" s="219"/>
      <c r="E660" s="219"/>
      <c r="F660" s="219"/>
      <c r="G660" s="220"/>
      <c r="H660" s="221"/>
      <c r="I660" s="219"/>
      <c r="J660" s="219"/>
      <c r="K660" s="222"/>
      <c r="M660" s="217"/>
      <c r="X660" s="217"/>
    </row>
    <row r="661">
      <c r="B661" s="217"/>
      <c r="C661" s="218"/>
      <c r="D661" s="219"/>
      <c r="E661" s="219"/>
      <c r="F661" s="219"/>
      <c r="G661" s="220"/>
      <c r="H661" s="221"/>
      <c r="I661" s="219"/>
      <c r="J661" s="219"/>
      <c r="K661" s="222"/>
      <c r="M661" s="217"/>
      <c r="X661" s="217"/>
    </row>
    <row r="662">
      <c r="B662" s="217"/>
      <c r="C662" s="218"/>
      <c r="D662" s="219"/>
      <c r="E662" s="219"/>
      <c r="F662" s="219"/>
      <c r="G662" s="220"/>
      <c r="H662" s="221"/>
      <c r="I662" s="219"/>
      <c r="J662" s="219"/>
      <c r="K662" s="222"/>
      <c r="M662" s="217"/>
      <c r="X662" s="217"/>
    </row>
    <row r="663">
      <c r="B663" s="217"/>
      <c r="C663" s="218"/>
      <c r="D663" s="219"/>
      <c r="E663" s="219"/>
      <c r="F663" s="219"/>
      <c r="G663" s="220"/>
      <c r="H663" s="221"/>
      <c r="I663" s="219"/>
      <c r="J663" s="219"/>
      <c r="K663" s="222"/>
      <c r="M663" s="217"/>
      <c r="X663" s="217"/>
    </row>
    <row r="664">
      <c r="B664" s="217"/>
      <c r="C664" s="218"/>
      <c r="D664" s="219"/>
      <c r="E664" s="219"/>
      <c r="F664" s="219"/>
      <c r="G664" s="220"/>
      <c r="H664" s="221"/>
      <c r="I664" s="219"/>
      <c r="J664" s="219"/>
      <c r="K664" s="222"/>
      <c r="M664" s="217"/>
      <c r="X664" s="217"/>
    </row>
    <row r="665">
      <c r="B665" s="217"/>
      <c r="C665" s="218"/>
      <c r="D665" s="219"/>
      <c r="E665" s="219"/>
      <c r="F665" s="219"/>
      <c r="G665" s="220"/>
      <c r="H665" s="221"/>
      <c r="I665" s="219"/>
      <c r="J665" s="219"/>
      <c r="K665" s="222"/>
      <c r="M665" s="217"/>
      <c r="X665" s="217"/>
    </row>
    <row r="666">
      <c r="B666" s="217"/>
      <c r="C666" s="218"/>
      <c r="D666" s="219"/>
      <c r="E666" s="219"/>
      <c r="F666" s="219"/>
      <c r="G666" s="220"/>
      <c r="H666" s="221"/>
      <c r="I666" s="219"/>
      <c r="J666" s="219"/>
      <c r="K666" s="222"/>
      <c r="M666" s="217"/>
      <c r="X666" s="217"/>
    </row>
    <row r="667">
      <c r="B667" s="217"/>
      <c r="C667" s="218"/>
      <c r="D667" s="219"/>
      <c r="E667" s="219"/>
      <c r="F667" s="219"/>
      <c r="G667" s="220"/>
      <c r="H667" s="221"/>
      <c r="I667" s="219"/>
      <c r="J667" s="219"/>
      <c r="K667" s="222"/>
      <c r="M667" s="217"/>
      <c r="X667" s="217"/>
    </row>
    <row r="668">
      <c r="B668" s="217"/>
      <c r="C668" s="218"/>
      <c r="D668" s="219"/>
      <c r="E668" s="219"/>
      <c r="F668" s="219"/>
      <c r="G668" s="220"/>
      <c r="H668" s="221"/>
      <c r="I668" s="219"/>
      <c r="J668" s="219"/>
      <c r="K668" s="222"/>
      <c r="M668" s="217"/>
      <c r="X668" s="217"/>
    </row>
    <row r="669">
      <c r="B669" s="217"/>
      <c r="C669" s="218"/>
      <c r="D669" s="219"/>
      <c r="E669" s="219"/>
      <c r="F669" s="219"/>
      <c r="G669" s="220"/>
      <c r="H669" s="221"/>
      <c r="I669" s="219"/>
      <c r="J669" s="219"/>
      <c r="K669" s="222"/>
      <c r="M669" s="217"/>
      <c r="X669" s="217"/>
    </row>
    <row r="670">
      <c r="B670" s="217"/>
      <c r="C670" s="218"/>
      <c r="D670" s="219"/>
      <c r="E670" s="219"/>
      <c r="F670" s="219"/>
      <c r="G670" s="220"/>
      <c r="H670" s="221"/>
      <c r="I670" s="219"/>
      <c r="J670" s="219"/>
      <c r="K670" s="222"/>
      <c r="M670" s="217"/>
      <c r="X670" s="217"/>
    </row>
    <row r="671">
      <c r="B671" s="217"/>
      <c r="C671" s="218"/>
      <c r="D671" s="219"/>
      <c r="E671" s="219"/>
      <c r="F671" s="219"/>
      <c r="G671" s="220"/>
      <c r="H671" s="221"/>
      <c r="I671" s="219"/>
      <c r="J671" s="219"/>
      <c r="K671" s="222"/>
      <c r="M671" s="217"/>
      <c r="X671" s="217"/>
    </row>
    <row r="672">
      <c r="B672" s="217"/>
      <c r="C672" s="218"/>
      <c r="D672" s="219"/>
      <c r="E672" s="219"/>
      <c r="F672" s="219"/>
      <c r="G672" s="220"/>
      <c r="H672" s="221"/>
      <c r="I672" s="219"/>
      <c r="J672" s="219"/>
      <c r="K672" s="222"/>
      <c r="M672" s="217"/>
      <c r="X672" s="217"/>
    </row>
    <row r="673">
      <c r="B673" s="217"/>
      <c r="C673" s="218"/>
      <c r="D673" s="219"/>
      <c r="E673" s="219"/>
      <c r="F673" s="219"/>
      <c r="G673" s="220"/>
      <c r="H673" s="221"/>
      <c r="I673" s="219"/>
      <c r="J673" s="219"/>
      <c r="K673" s="222"/>
      <c r="M673" s="217"/>
      <c r="X673" s="217"/>
    </row>
    <row r="674">
      <c r="B674" s="217"/>
      <c r="C674" s="218"/>
      <c r="D674" s="219"/>
      <c r="E674" s="219"/>
      <c r="F674" s="219"/>
      <c r="G674" s="220"/>
      <c r="H674" s="221"/>
      <c r="I674" s="219"/>
      <c r="J674" s="219"/>
      <c r="K674" s="222"/>
      <c r="M674" s="217"/>
      <c r="X674" s="217"/>
    </row>
    <row r="675">
      <c r="B675" s="217"/>
      <c r="C675" s="218"/>
      <c r="D675" s="219"/>
      <c r="E675" s="219"/>
      <c r="F675" s="219"/>
      <c r="G675" s="220"/>
      <c r="H675" s="221"/>
      <c r="I675" s="219"/>
      <c r="J675" s="219"/>
      <c r="K675" s="222"/>
      <c r="M675" s="217"/>
      <c r="X675" s="217"/>
    </row>
    <row r="676">
      <c r="B676" s="217"/>
      <c r="C676" s="218"/>
      <c r="D676" s="219"/>
      <c r="E676" s="219"/>
      <c r="F676" s="219"/>
      <c r="G676" s="220"/>
      <c r="H676" s="221"/>
      <c r="I676" s="219"/>
      <c r="J676" s="219"/>
      <c r="K676" s="222"/>
      <c r="M676" s="217"/>
      <c r="X676" s="217"/>
    </row>
    <row r="677">
      <c r="B677" s="217"/>
      <c r="C677" s="218"/>
      <c r="D677" s="219"/>
      <c r="E677" s="219"/>
      <c r="F677" s="219"/>
      <c r="G677" s="220"/>
      <c r="H677" s="221"/>
      <c r="I677" s="219"/>
      <c r="J677" s="219"/>
      <c r="K677" s="222"/>
      <c r="M677" s="217"/>
      <c r="X677" s="217"/>
    </row>
    <row r="678">
      <c r="B678" s="217"/>
      <c r="C678" s="218"/>
      <c r="D678" s="219"/>
      <c r="E678" s="219"/>
      <c r="F678" s="219"/>
      <c r="G678" s="220"/>
      <c r="H678" s="221"/>
      <c r="I678" s="219"/>
      <c r="J678" s="219"/>
      <c r="K678" s="222"/>
      <c r="M678" s="217"/>
      <c r="X678" s="217"/>
    </row>
    <row r="679">
      <c r="B679" s="217"/>
      <c r="C679" s="218"/>
      <c r="D679" s="219"/>
      <c r="E679" s="219"/>
      <c r="F679" s="219"/>
      <c r="G679" s="220"/>
      <c r="H679" s="221"/>
      <c r="I679" s="219"/>
      <c r="J679" s="219"/>
      <c r="K679" s="222"/>
      <c r="M679" s="217"/>
      <c r="X679" s="217"/>
    </row>
    <row r="680">
      <c r="B680" s="217"/>
      <c r="C680" s="218"/>
      <c r="D680" s="219"/>
      <c r="E680" s="219"/>
      <c r="F680" s="219"/>
      <c r="G680" s="220"/>
      <c r="H680" s="221"/>
      <c r="I680" s="219"/>
      <c r="J680" s="219"/>
      <c r="K680" s="222"/>
      <c r="M680" s="217"/>
      <c r="X680" s="217"/>
    </row>
    <row r="681">
      <c r="B681" s="217"/>
      <c r="C681" s="218"/>
      <c r="D681" s="219"/>
      <c r="E681" s="219"/>
      <c r="F681" s="219"/>
      <c r="G681" s="220"/>
      <c r="H681" s="221"/>
      <c r="I681" s="219"/>
      <c r="J681" s="219"/>
      <c r="K681" s="222"/>
      <c r="M681" s="217"/>
      <c r="X681" s="217"/>
    </row>
    <row r="682">
      <c r="B682" s="217"/>
      <c r="C682" s="218"/>
      <c r="D682" s="219"/>
      <c r="E682" s="219"/>
      <c r="F682" s="219"/>
      <c r="G682" s="220"/>
      <c r="H682" s="221"/>
      <c r="I682" s="219"/>
      <c r="J682" s="219"/>
      <c r="K682" s="222"/>
      <c r="M682" s="217"/>
      <c r="X682" s="217"/>
    </row>
    <row r="683">
      <c r="B683" s="217"/>
      <c r="C683" s="218"/>
      <c r="D683" s="219"/>
      <c r="E683" s="219"/>
      <c r="F683" s="219"/>
      <c r="G683" s="220"/>
      <c r="H683" s="221"/>
      <c r="I683" s="219"/>
      <c r="J683" s="219"/>
      <c r="K683" s="222"/>
      <c r="M683" s="217"/>
      <c r="X683" s="217"/>
    </row>
    <row r="684">
      <c r="B684" s="217"/>
      <c r="C684" s="218"/>
      <c r="D684" s="219"/>
      <c r="E684" s="219"/>
      <c r="F684" s="219"/>
      <c r="G684" s="220"/>
      <c r="H684" s="221"/>
      <c r="I684" s="219"/>
      <c r="J684" s="219"/>
      <c r="K684" s="222"/>
      <c r="M684" s="217"/>
      <c r="X684" s="217"/>
    </row>
    <row r="685">
      <c r="B685" s="217"/>
      <c r="C685" s="218"/>
      <c r="D685" s="219"/>
      <c r="E685" s="219"/>
      <c r="F685" s="219"/>
      <c r="G685" s="220"/>
      <c r="H685" s="221"/>
      <c r="I685" s="219"/>
      <c r="J685" s="219"/>
      <c r="K685" s="222"/>
      <c r="M685" s="217"/>
      <c r="X685" s="217"/>
    </row>
    <row r="686">
      <c r="B686" s="217"/>
      <c r="C686" s="218"/>
      <c r="D686" s="219"/>
      <c r="E686" s="219"/>
      <c r="F686" s="219"/>
      <c r="G686" s="220"/>
      <c r="H686" s="221"/>
      <c r="I686" s="219"/>
      <c r="J686" s="219"/>
      <c r="K686" s="222"/>
      <c r="M686" s="217"/>
      <c r="X686" s="217"/>
    </row>
    <row r="687">
      <c r="B687" s="217"/>
      <c r="C687" s="218"/>
      <c r="D687" s="219"/>
      <c r="E687" s="219"/>
      <c r="F687" s="219"/>
      <c r="G687" s="220"/>
      <c r="H687" s="221"/>
      <c r="I687" s="219"/>
      <c r="J687" s="219"/>
      <c r="K687" s="222"/>
      <c r="M687" s="217"/>
      <c r="X687" s="217"/>
    </row>
    <row r="688">
      <c r="B688" s="217"/>
      <c r="C688" s="218"/>
      <c r="D688" s="219"/>
      <c r="E688" s="219"/>
      <c r="F688" s="219"/>
      <c r="G688" s="220"/>
      <c r="H688" s="221"/>
      <c r="I688" s="219"/>
      <c r="J688" s="219"/>
      <c r="K688" s="222"/>
      <c r="M688" s="217"/>
      <c r="X688" s="217"/>
    </row>
    <row r="689">
      <c r="B689" s="217"/>
      <c r="C689" s="218"/>
      <c r="D689" s="219"/>
      <c r="E689" s="219"/>
      <c r="F689" s="219"/>
      <c r="G689" s="220"/>
      <c r="H689" s="221"/>
      <c r="I689" s="219"/>
      <c r="J689" s="219"/>
      <c r="K689" s="222"/>
      <c r="M689" s="217"/>
      <c r="X689" s="217"/>
    </row>
    <row r="690">
      <c r="B690" s="217"/>
      <c r="C690" s="218"/>
      <c r="D690" s="219"/>
      <c r="E690" s="219"/>
      <c r="F690" s="219"/>
      <c r="G690" s="220"/>
      <c r="H690" s="221"/>
      <c r="I690" s="219"/>
      <c r="J690" s="219"/>
      <c r="K690" s="222"/>
      <c r="M690" s="217"/>
      <c r="X690" s="217"/>
    </row>
    <row r="691">
      <c r="B691" s="217"/>
      <c r="C691" s="218"/>
      <c r="D691" s="219"/>
      <c r="E691" s="219"/>
      <c r="F691" s="219"/>
      <c r="G691" s="220"/>
      <c r="H691" s="221"/>
      <c r="I691" s="219"/>
      <c r="J691" s="219"/>
      <c r="K691" s="222"/>
      <c r="M691" s="217"/>
      <c r="X691" s="217"/>
    </row>
    <row r="692">
      <c r="B692" s="217"/>
      <c r="C692" s="218"/>
      <c r="D692" s="219"/>
      <c r="E692" s="219"/>
      <c r="F692" s="219"/>
      <c r="G692" s="220"/>
      <c r="H692" s="221"/>
      <c r="I692" s="219"/>
      <c r="J692" s="219"/>
      <c r="K692" s="222"/>
      <c r="M692" s="217"/>
      <c r="X692" s="217"/>
    </row>
    <row r="693">
      <c r="B693" s="217"/>
      <c r="C693" s="218"/>
      <c r="D693" s="219"/>
      <c r="E693" s="219"/>
      <c r="F693" s="219"/>
      <c r="G693" s="220"/>
      <c r="H693" s="221"/>
      <c r="I693" s="219"/>
      <c r="J693" s="219"/>
      <c r="K693" s="222"/>
      <c r="M693" s="217"/>
      <c r="X693" s="217"/>
    </row>
    <row r="694">
      <c r="B694" s="217"/>
      <c r="C694" s="218"/>
      <c r="D694" s="219"/>
      <c r="E694" s="219"/>
      <c r="F694" s="219"/>
      <c r="G694" s="220"/>
      <c r="H694" s="221"/>
      <c r="I694" s="219"/>
      <c r="J694" s="219"/>
      <c r="K694" s="222"/>
      <c r="M694" s="217"/>
      <c r="X694" s="217"/>
    </row>
    <row r="695">
      <c r="B695" s="217"/>
      <c r="C695" s="218"/>
      <c r="D695" s="219"/>
      <c r="E695" s="219"/>
      <c r="F695" s="219"/>
      <c r="G695" s="220"/>
      <c r="H695" s="221"/>
      <c r="I695" s="219"/>
      <c r="J695" s="219"/>
      <c r="K695" s="222"/>
      <c r="M695" s="217"/>
      <c r="X695" s="217"/>
    </row>
    <row r="696">
      <c r="B696" s="217"/>
      <c r="C696" s="218"/>
      <c r="D696" s="219"/>
      <c r="E696" s="219"/>
      <c r="F696" s="219"/>
      <c r="G696" s="220"/>
      <c r="H696" s="221"/>
      <c r="I696" s="219"/>
      <c r="J696" s="219"/>
      <c r="K696" s="222"/>
      <c r="M696" s="217"/>
      <c r="X696" s="217"/>
    </row>
    <row r="697">
      <c r="B697" s="217"/>
      <c r="C697" s="218"/>
      <c r="D697" s="219"/>
      <c r="E697" s="219"/>
      <c r="F697" s="219"/>
      <c r="G697" s="220"/>
      <c r="H697" s="221"/>
      <c r="I697" s="219"/>
      <c r="J697" s="219"/>
      <c r="K697" s="222"/>
      <c r="M697" s="217"/>
      <c r="X697" s="217"/>
    </row>
    <row r="698">
      <c r="B698" s="217"/>
      <c r="C698" s="218"/>
      <c r="D698" s="219"/>
      <c r="E698" s="219"/>
      <c r="F698" s="219"/>
      <c r="G698" s="220"/>
      <c r="H698" s="221"/>
      <c r="I698" s="219"/>
      <c r="J698" s="219"/>
      <c r="K698" s="222"/>
      <c r="M698" s="217"/>
      <c r="X698" s="217"/>
    </row>
    <row r="699">
      <c r="B699" s="217"/>
      <c r="C699" s="218"/>
      <c r="D699" s="219"/>
      <c r="E699" s="219"/>
      <c r="F699" s="219"/>
      <c r="G699" s="220"/>
      <c r="H699" s="221"/>
      <c r="I699" s="219"/>
      <c r="J699" s="219"/>
      <c r="K699" s="222"/>
      <c r="M699" s="217"/>
      <c r="X699" s="217"/>
    </row>
    <row r="700">
      <c r="B700" s="217"/>
      <c r="C700" s="218"/>
      <c r="D700" s="219"/>
      <c r="E700" s="219"/>
      <c r="F700" s="219"/>
      <c r="G700" s="220"/>
      <c r="H700" s="221"/>
      <c r="I700" s="219"/>
      <c r="J700" s="219"/>
      <c r="K700" s="222"/>
      <c r="M700" s="217"/>
      <c r="X700" s="217"/>
    </row>
    <row r="701">
      <c r="B701" s="217"/>
      <c r="C701" s="218"/>
      <c r="D701" s="219"/>
      <c r="E701" s="219"/>
      <c r="F701" s="219"/>
      <c r="G701" s="220"/>
      <c r="H701" s="221"/>
      <c r="I701" s="219"/>
      <c r="J701" s="219"/>
      <c r="K701" s="222"/>
      <c r="M701" s="217"/>
      <c r="X701" s="217"/>
    </row>
    <row r="702">
      <c r="B702" s="217"/>
      <c r="C702" s="218"/>
      <c r="D702" s="219"/>
      <c r="E702" s="219"/>
      <c r="F702" s="219"/>
      <c r="G702" s="220"/>
      <c r="H702" s="221"/>
      <c r="I702" s="219"/>
      <c r="J702" s="219"/>
      <c r="K702" s="222"/>
      <c r="M702" s="217"/>
      <c r="X702" s="217"/>
    </row>
    <row r="703">
      <c r="B703" s="217"/>
      <c r="C703" s="218"/>
      <c r="D703" s="219"/>
      <c r="E703" s="219"/>
      <c r="F703" s="219"/>
      <c r="G703" s="220"/>
      <c r="H703" s="221"/>
      <c r="I703" s="219"/>
      <c r="J703" s="219"/>
      <c r="K703" s="222"/>
      <c r="M703" s="217"/>
      <c r="X703" s="217"/>
    </row>
    <row r="704">
      <c r="B704" s="217"/>
      <c r="C704" s="218"/>
      <c r="D704" s="219"/>
      <c r="E704" s="219"/>
      <c r="F704" s="219"/>
      <c r="G704" s="220"/>
      <c r="H704" s="221"/>
      <c r="I704" s="219"/>
      <c r="J704" s="219"/>
      <c r="K704" s="222"/>
      <c r="M704" s="217"/>
      <c r="X704" s="217"/>
    </row>
    <row r="705">
      <c r="B705" s="217"/>
      <c r="C705" s="218"/>
      <c r="D705" s="219"/>
      <c r="E705" s="219"/>
      <c r="F705" s="219"/>
      <c r="G705" s="220"/>
      <c r="H705" s="221"/>
      <c r="I705" s="219"/>
      <c r="J705" s="219"/>
      <c r="K705" s="222"/>
      <c r="M705" s="217"/>
      <c r="X705" s="217"/>
    </row>
    <row r="706">
      <c r="B706" s="217"/>
      <c r="C706" s="218"/>
      <c r="D706" s="219"/>
      <c r="E706" s="219"/>
      <c r="F706" s="219"/>
      <c r="G706" s="220"/>
      <c r="H706" s="221"/>
      <c r="I706" s="219"/>
      <c r="J706" s="219"/>
      <c r="K706" s="222"/>
      <c r="M706" s="217"/>
      <c r="X706" s="217"/>
    </row>
    <row r="707">
      <c r="B707" s="217"/>
      <c r="C707" s="218"/>
      <c r="D707" s="219"/>
      <c r="E707" s="219"/>
      <c r="F707" s="219"/>
      <c r="G707" s="220"/>
      <c r="H707" s="221"/>
      <c r="I707" s="219"/>
      <c r="J707" s="219"/>
      <c r="K707" s="222"/>
      <c r="M707" s="217"/>
      <c r="X707" s="217"/>
    </row>
    <row r="708">
      <c r="B708" s="217"/>
      <c r="C708" s="218"/>
      <c r="D708" s="219"/>
      <c r="E708" s="219"/>
      <c r="F708" s="219"/>
      <c r="G708" s="220"/>
      <c r="H708" s="221"/>
      <c r="I708" s="219"/>
      <c r="J708" s="219"/>
      <c r="K708" s="222"/>
      <c r="M708" s="217"/>
      <c r="X708" s="217"/>
    </row>
    <row r="709">
      <c r="B709" s="217"/>
      <c r="C709" s="218"/>
      <c r="D709" s="219"/>
      <c r="E709" s="219"/>
      <c r="F709" s="219"/>
      <c r="G709" s="220"/>
      <c r="H709" s="221"/>
      <c r="I709" s="219"/>
      <c r="J709" s="219"/>
      <c r="K709" s="222"/>
      <c r="M709" s="217"/>
      <c r="X709" s="217"/>
    </row>
    <row r="710">
      <c r="B710" s="217"/>
      <c r="C710" s="218"/>
      <c r="D710" s="219"/>
      <c r="E710" s="219"/>
      <c r="F710" s="219"/>
      <c r="G710" s="220"/>
      <c r="H710" s="221"/>
      <c r="I710" s="219"/>
      <c r="J710" s="219"/>
      <c r="K710" s="222"/>
      <c r="M710" s="217"/>
      <c r="X710" s="217"/>
    </row>
    <row r="711">
      <c r="B711" s="217"/>
      <c r="C711" s="218"/>
      <c r="D711" s="219"/>
      <c r="E711" s="219"/>
      <c r="F711" s="219"/>
      <c r="G711" s="220"/>
      <c r="H711" s="221"/>
      <c r="I711" s="219"/>
      <c r="J711" s="219"/>
      <c r="K711" s="222"/>
      <c r="M711" s="217"/>
      <c r="X711" s="217"/>
    </row>
    <row r="712">
      <c r="B712" s="217"/>
      <c r="C712" s="218"/>
      <c r="D712" s="219"/>
      <c r="E712" s="219"/>
      <c r="F712" s="219"/>
      <c r="G712" s="220"/>
      <c r="H712" s="221"/>
      <c r="I712" s="219"/>
      <c r="J712" s="219"/>
      <c r="K712" s="222"/>
      <c r="M712" s="217"/>
      <c r="X712" s="217"/>
    </row>
    <row r="713">
      <c r="B713" s="217"/>
      <c r="C713" s="218"/>
      <c r="D713" s="219"/>
      <c r="E713" s="219"/>
      <c r="F713" s="219"/>
      <c r="G713" s="220"/>
      <c r="H713" s="221"/>
      <c r="I713" s="219"/>
      <c r="J713" s="219"/>
      <c r="K713" s="222"/>
      <c r="M713" s="217"/>
      <c r="X713" s="217"/>
    </row>
    <row r="714">
      <c r="B714" s="217"/>
      <c r="C714" s="218"/>
      <c r="D714" s="219"/>
      <c r="E714" s="219"/>
      <c r="F714" s="219"/>
      <c r="G714" s="220"/>
      <c r="H714" s="221"/>
      <c r="I714" s="219"/>
      <c r="J714" s="219"/>
      <c r="K714" s="222"/>
      <c r="M714" s="217"/>
      <c r="X714" s="217"/>
    </row>
    <row r="715">
      <c r="B715" s="217"/>
      <c r="C715" s="218"/>
      <c r="D715" s="219"/>
      <c r="E715" s="219"/>
      <c r="F715" s="219"/>
      <c r="G715" s="220"/>
      <c r="H715" s="221"/>
      <c r="I715" s="219"/>
      <c r="J715" s="219"/>
      <c r="K715" s="222"/>
      <c r="M715" s="217"/>
      <c r="X715" s="217"/>
    </row>
    <row r="716">
      <c r="B716" s="217"/>
      <c r="C716" s="218"/>
      <c r="D716" s="219"/>
      <c r="E716" s="219"/>
      <c r="F716" s="219"/>
      <c r="G716" s="220"/>
      <c r="H716" s="221"/>
      <c r="I716" s="219"/>
      <c r="J716" s="219"/>
      <c r="K716" s="222"/>
      <c r="M716" s="217"/>
      <c r="X716" s="217"/>
    </row>
    <row r="717">
      <c r="B717" s="217"/>
      <c r="C717" s="218"/>
      <c r="D717" s="219"/>
      <c r="E717" s="219"/>
      <c r="F717" s="219"/>
      <c r="G717" s="220"/>
      <c r="H717" s="221"/>
      <c r="I717" s="219"/>
      <c r="J717" s="219"/>
      <c r="K717" s="222"/>
      <c r="M717" s="217"/>
      <c r="X717" s="217"/>
    </row>
    <row r="718">
      <c r="B718" s="217"/>
      <c r="C718" s="218"/>
      <c r="D718" s="219"/>
      <c r="E718" s="219"/>
      <c r="F718" s="219"/>
      <c r="G718" s="220"/>
      <c r="H718" s="221"/>
      <c r="I718" s="219"/>
      <c r="J718" s="219"/>
      <c r="K718" s="222"/>
      <c r="M718" s="217"/>
      <c r="X718" s="217"/>
    </row>
    <row r="719">
      <c r="B719" s="217"/>
      <c r="C719" s="218"/>
      <c r="D719" s="219"/>
      <c r="E719" s="219"/>
      <c r="F719" s="219"/>
      <c r="G719" s="220"/>
      <c r="H719" s="221"/>
      <c r="I719" s="219"/>
      <c r="J719" s="219"/>
      <c r="K719" s="222"/>
      <c r="M719" s="217"/>
      <c r="X719" s="217"/>
    </row>
    <row r="720">
      <c r="B720" s="217"/>
      <c r="C720" s="218"/>
      <c r="D720" s="219"/>
      <c r="E720" s="219"/>
      <c r="F720" s="219"/>
      <c r="G720" s="220"/>
      <c r="H720" s="221"/>
      <c r="I720" s="219"/>
      <c r="J720" s="219"/>
      <c r="K720" s="222"/>
      <c r="M720" s="217"/>
      <c r="X720" s="217"/>
    </row>
    <row r="721">
      <c r="B721" s="217"/>
      <c r="C721" s="218"/>
      <c r="D721" s="219"/>
      <c r="E721" s="219"/>
      <c r="F721" s="219"/>
      <c r="G721" s="220"/>
      <c r="H721" s="221"/>
      <c r="I721" s="219"/>
      <c r="J721" s="219"/>
      <c r="K721" s="222"/>
      <c r="M721" s="217"/>
      <c r="X721" s="217"/>
    </row>
    <row r="722">
      <c r="B722" s="217"/>
      <c r="C722" s="218"/>
      <c r="D722" s="219"/>
      <c r="E722" s="219"/>
      <c r="F722" s="219"/>
      <c r="G722" s="220"/>
      <c r="H722" s="221"/>
      <c r="I722" s="219"/>
      <c r="J722" s="219"/>
      <c r="K722" s="222"/>
      <c r="M722" s="217"/>
      <c r="X722" s="217"/>
    </row>
    <row r="723">
      <c r="B723" s="217"/>
      <c r="C723" s="218"/>
      <c r="D723" s="219"/>
      <c r="E723" s="219"/>
      <c r="F723" s="219"/>
      <c r="G723" s="220"/>
      <c r="H723" s="221"/>
      <c r="I723" s="219"/>
      <c r="J723" s="219"/>
      <c r="K723" s="222"/>
      <c r="M723" s="217"/>
      <c r="X723" s="217"/>
    </row>
    <row r="724">
      <c r="B724" s="217"/>
      <c r="C724" s="218"/>
      <c r="D724" s="219"/>
      <c r="E724" s="219"/>
      <c r="F724" s="219"/>
      <c r="G724" s="220"/>
      <c r="H724" s="221"/>
      <c r="I724" s="219"/>
      <c r="J724" s="219"/>
      <c r="K724" s="222"/>
      <c r="M724" s="217"/>
      <c r="X724" s="217"/>
    </row>
    <row r="725">
      <c r="B725" s="217"/>
      <c r="C725" s="218"/>
      <c r="D725" s="219"/>
      <c r="E725" s="219"/>
      <c r="F725" s="219"/>
      <c r="G725" s="220"/>
      <c r="H725" s="221"/>
      <c r="I725" s="219"/>
      <c r="J725" s="219"/>
      <c r="K725" s="222"/>
      <c r="M725" s="217"/>
      <c r="X725" s="217"/>
    </row>
    <row r="726">
      <c r="B726" s="217"/>
      <c r="C726" s="218"/>
      <c r="D726" s="219"/>
      <c r="E726" s="219"/>
      <c r="F726" s="219"/>
      <c r="G726" s="220"/>
      <c r="H726" s="221"/>
      <c r="I726" s="219"/>
      <c r="J726" s="219"/>
      <c r="K726" s="222"/>
      <c r="M726" s="217"/>
      <c r="X726" s="217"/>
    </row>
    <row r="727">
      <c r="B727" s="217"/>
      <c r="C727" s="218"/>
      <c r="D727" s="219"/>
      <c r="E727" s="219"/>
      <c r="F727" s="219"/>
      <c r="G727" s="220"/>
      <c r="H727" s="221"/>
      <c r="I727" s="219"/>
      <c r="J727" s="219"/>
      <c r="K727" s="222"/>
      <c r="M727" s="217"/>
      <c r="X727" s="217"/>
    </row>
    <row r="728">
      <c r="B728" s="217"/>
      <c r="C728" s="218"/>
      <c r="D728" s="219"/>
      <c r="E728" s="219"/>
      <c r="F728" s="219"/>
      <c r="G728" s="220"/>
      <c r="H728" s="221"/>
      <c r="I728" s="219"/>
      <c r="J728" s="219"/>
      <c r="K728" s="222"/>
      <c r="M728" s="217"/>
      <c r="X728" s="217"/>
    </row>
    <row r="729">
      <c r="B729" s="217"/>
      <c r="C729" s="218"/>
      <c r="D729" s="219"/>
      <c r="E729" s="219"/>
      <c r="F729" s="219"/>
      <c r="G729" s="220"/>
      <c r="H729" s="221"/>
      <c r="I729" s="219"/>
      <c r="J729" s="219"/>
      <c r="K729" s="222"/>
      <c r="M729" s="217"/>
      <c r="X729" s="217"/>
    </row>
    <row r="730">
      <c r="B730" s="217"/>
      <c r="C730" s="218"/>
      <c r="D730" s="219"/>
      <c r="E730" s="219"/>
      <c r="F730" s="219"/>
      <c r="G730" s="220"/>
      <c r="H730" s="221"/>
      <c r="I730" s="219"/>
      <c r="J730" s="219"/>
      <c r="K730" s="222"/>
      <c r="M730" s="217"/>
      <c r="X730" s="217"/>
    </row>
    <row r="731">
      <c r="B731" s="217"/>
      <c r="C731" s="218"/>
      <c r="D731" s="219"/>
      <c r="E731" s="219"/>
      <c r="F731" s="219"/>
      <c r="G731" s="220"/>
      <c r="H731" s="221"/>
      <c r="I731" s="219"/>
      <c r="J731" s="219"/>
      <c r="K731" s="222"/>
      <c r="M731" s="217"/>
      <c r="X731" s="217"/>
    </row>
    <row r="732">
      <c r="B732" s="217"/>
      <c r="C732" s="218"/>
      <c r="D732" s="219"/>
      <c r="E732" s="219"/>
      <c r="F732" s="219"/>
      <c r="G732" s="220"/>
      <c r="H732" s="221"/>
      <c r="I732" s="219"/>
      <c r="J732" s="219"/>
      <c r="K732" s="222"/>
      <c r="M732" s="217"/>
      <c r="X732" s="217"/>
    </row>
    <row r="733">
      <c r="B733" s="217"/>
      <c r="C733" s="218"/>
      <c r="D733" s="219"/>
      <c r="E733" s="219"/>
      <c r="F733" s="219"/>
      <c r="G733" s="220"/>
      <c r="H733" s="221"/>
      <c r="I733" s="219"/>
      <c r="J733" s="219"/>
      <c r="K733" s="222"/>
      <c r="M733" s="217"/>
      <c r="X733" s="217"/>
    </row>
    <row r="734">
      <c r="B734" s="217"/>
      <c r="C734" s="218"/>
      <c r="D734" s="219"/>
      <c r="E734" s="219"/>
      <c r="F734" s="219"/>
      <c r="G734" s="220"/>
      <c r="H734" s="221"/>
      <c r="I734" s="219"/>
      <c r="J734" s="219"/>
      <c r="K734" s="222"/>
      <c r="M734" s="217"/>
      <c r="X734" s="217"/>
    </row>
    <row r="735">
      <c r="B735" s="217"/>
      <c r="C735" s="218"/>
      <c r="D735" s="219"/>
      <c r="E735" s="219"/>
      <c r="F735" s="219"/>
      <c r="G735" s="220"/>
      <c r="H735" s="221"/>
      <c r="I735" s="219"/>
      <c r="J735" s="219"/>
      <c r="K735" s="222"/>
      <c r="M735" s="217"/>
      <c r="X735" s="217"/>
    </row>
    <row r="736">
      <c r="B736" s="217"/>
      <c r="C736" s="218"/>
      <c r="D736" s="219"/>
      <c r="E736" s="219"/>
      <c r="F736" s="219"/>
      <c r="G736" s="220"/>
      <c r="H736" s="221"/>
      <c r="I736" s="219"/>
      <c r="J736" s="219"/>
      <c r="K736" s="222"/>
      <c r="M736" s="217"/>
      <c r="X736" s="217"/>
    </row>
    <row r="737">
      <c r="B737" s="217"/>
      <c r="C737" s="218"/>
      <c r="D737" s="219"/>
      <c r="E737" s="219"/>
      <c r="F737" s="219"/>
      <c r="G737" s="220"/>
      <c r="H737" s="221"/>
      <c r="I737" s="219"/>
      <c r="J737" s="219"/>
      <c r="K737" s="222"/>
      <c r="M737" s="217"/>
      <c r="X737" s="217"/>
    </row>
    <row r="738">
      <c r="B738" s="217"/>
      <c r="C738" s="218"/>
      <c r="D738" s="219"/>
      <c r="E738" s="219"/>
      <c r="F738" s="219"/>
      <c r="G738" s="220"/>
      <c r="H738" s="221"/>
      <c r="I738" s="219"/>
      <c r="J738" s="219"/>
      <c r="K738" s="222"/>
      <c r="M738" s="217"/>
      <c r="X738" s="217"/>
    </row>
    <row r="739">
      <c r="B739" s="217"/>
      <c r="C739" s="218"/>
      <c r="D739" s="219"/>
      <c r="E739" s="219"/>
      <c r="F739" s="219"/>
      <c r="G739" s="220"/>
      <c r="H739" s="221"/>
      <c r="I739" s="219"/>
      <c r="J739" s="219"/>
      <c r="K739" s="222"/>
      <c r="M739" s="217"/>
      <c r="X739" s="217"/>
    </row>
    <row r="740">
      <c r="B740" s="217"/>
      <c r="C740" s="218"/>
      <c r="D740" s="219"/>
      <c r="E740" s="219"/>
      <c r="F740" s="219"/>
      <c r="G740" s="220"/>
      <c r="H740" s="221"/>
      <c r="I740" s="219"/>
      <c r="J740" s="219"/>
      <c r="K740" s="222"/>
      <c r="M740" s="217"/>
      <c r="X740" s="217"/>
    </row>
    <row r="741">
      <c r="B741" s="217"/>
      <c r="C741" s="218"/>
      <c r="D741" s="219"/>
      <c r="E741" s="219"/>
      <c r="F741" s="219"/>
      <c r="G741" s="220"/>
      <c r="H741" s="221"/>
      <c r="I741" s="219"/>
      <c r="J741" s="219"/>
      <c r="K741" s="222"/>
      <c r="M741" s="217"/>
      <c r="X741" s="217"/>
    </row>
    <row r="742">
      <c r="B742" s="217"/>
      <c r="C742" s="218"/>
      <c r="D742" s="219"/>
      <c r="E742" s="219"/>
      <c r="F742" s="219"/>
      <c r="G742" s="220"/>
      <c r="H742" s="221"/>
      <c r="I742" s="219"/>
      <c r="J742" s="219"/>
      <c r="K742" s="222"/>
      <c r="M742" s="217"/>
      <c r="X742" s="217"/>
    </row>
    <row r="743">
      <c r="B743" s="217"/>
      <c r="C743" s="218"/>
      <c r="D743" s="219"/>
      <c r="E743" s="219"/>
      <c r="F743" s="219"/>
      <c r="G743" s="220"/>
      <c r="H743" s="221"/>
      <c r="I743" s="219"/>
      <c r="J743" s="219"/>
      <c r="K743" s="222"/>
      <c r="M743" s="217"/>
      <c r="X743" s="217"/>
    </row>
    <row r="744">
      <c r="B744" s="217"/>
      <c r="C744" s="218"/>
      <c r="D744" s="219"/>
      <c r="E744" s="219"/>
      <c r="F744" s="219"/>
      <c r="G744" s="220"/>
      <c r="H744" s="221"/>
      <c r="I744" s="219"/>
      <c r="J744" s="219"/>
      <c r="K744" s="222"/>
      <c r="M744" s="217"/>
      <c r="X744" s="217"/>
    </row>
    <row r="745">
      <c r="B745" s="217"/>
      <c r="C745" s="218"/>
      <c r="D745" s="219"/>
      <c r="E745" s="219"/>
      <c r="F745" s="219"/>
      <c r="G745" s="220"/>
      <c r="H745" s="221"/>
      <c r="I745" s="219"/>
      <c r="J745" s="219"/>
      <c r="K745" s="222"/>
      <c r="M745" s="217"/>
      <c r="X745" s="217"/>
    </row>
    <row r="746">
      <c r="B746" s="217"/>
      <c r="C746" s="218"/>
      <c r="D746" s="219"/>
      <c r="E746" s="219"/>
      <c r="F746" s="219"/>
      <c r="G746" s="220"/>
      <c r="H746" s="221"/>
      <c r="I746" s="219"/>
      <c r="J746" s="219"/>
      <c r="K746" s="222"/>
      <c r="M746" s="217"/>
      <c r="X746" s="217"/>
    </row>
    <row r="747">
      <c r="B747" s="217"/>
      <c r="C747" s="218"/>
      <c r="D747" s="219"/>
      <c r="E747" s="219"/>
      <c r="F747" s="219"/>
      <c r="G747" s="220"/>
      <c r="H747" s="221"/>
      <c r="I747" s="219"/>
      <c r="J747" s="219"/>
      <c r="K747" s="222"/>
      <c r="M747" s="217"/>
      <c r="X747" s="217"/>
    </row>
    <row r="748">
      <c r="B748" s="217"/>
      <c r="C748" s="218"/>
      <c r="D748" s="219"/>
      <c r="E748" s="219"/>
      <c r="F748" s="219"/>
      <c r="G748" s="220"/>
      <c r="H748" s="221"/>
      <c r="I748" s="219"/>
      <c r="J748" s="219"/>
      <c r="K748" s="222"/>
      <c r="M748" s="217"/>
      <c r="X748" s="217"/>
    </row>
    <row r="749">
      <c r="B749" s="217"/>
      <c r="C749" s="218"/>
      <c r="D749" s="219"/>
      <c r="E749" s="219"/>
      <c r="F749" s="219"/>
      <c r="G749" s="220"/>
      <c r="H749" s="221"/>
      <c r="I749" s="219"/>
      <c r="J749" s="219"/>
      <c r="K749" s="222"/>
      <c r="M749" s="217"/>
      <c r="X749" s="217"/>
    </row>
    <row r="750">
      <c r="B750" s="217"/>
      <c r="C750" s="218"/>
      <c r="D750" s="219"/>
      <c r="E750" s="219"/>
      <c r="F750" s="219"/>
      <c r="G750" s="220"/>
      <c r="H750" s="221"/>
      <c r="I750" s="219"/>
      <c r="J750" s="219"/>
      <c r="K750" s="222"/>
      <c r="M750" s="217"/>
      <c r="X750" s="217"/>
    </row>
    <row r="751">
      <c r="B751" s="217"/>
      <c r="C751" s="218"/>
      <c r="D751" s="219"/>
      <c r="E751" s="219"/>
      <c r="F751" s="219"/>
      <c r="G751" s="220"/>
      <c r="H751" s="221"/>
      <c r="I751" s="219"/>
      <c r="J751" s="219"/>
      <c r="K751" s="222"/>
      <c r="M751" s="217"/>
      <c r="X751" s="217"/>
    </row>
    <row r="752">
      <c r="B752" s="217"/>
      <c r="C752" s="218"/>
      <c r="D752" s="219"/>
      <c r="E752" s="219"/>
      <c r="F752" s="219"/>
      <c r="G752" s="220"/>
      <c r="H752" s="221"/>
      <c r="I752" s="219"/>
      <c r="J752" s="219"/>
      <c r="K752" s="222"/>
      <c r="M752" s="217"/>
      <c r="X752" s="217"/>
    </row>
    <row r="753">
      <c r="B753" s="217"/>
      <c r="C753" s="218"/>
      <c r="D753" s="219"/>
      <c r="E753" s="219"/>
      <c r="F753" s="219"/>
      <c r="G753" s="220"/>
      <c r="H753" s="221"/>
      <c r="I753" s="219"/>
      <c r="J753" s="219"/>
      <c r="K753" s="222"/>
      <c r="M753" s="217"/>
      <c r="X753" s="217"/>
    </row>
    <row r="754">
      <c r="B754" s="217"/>
      <c r="C754" s="218"/>
      <c r="D754" s="219"/>
      <c r="E754" s="219"/>
      <c r="F754" s="219"/>
      <c r="G754" s="220"/>
      <c r="H754" s="221"/>
      <c r="I754" s="219"/>
      <c r="J754" s="219"/>
      <c r="K754" s="222"/>
      <c r="M754" s="217"/>
      <c r="X754" s="217"/>
    </row>
    <row r="755">
      <c r="B755" s="217"/>
      <c r="C755" s="218"/>
      <c r="D755" s="219"/>
      <c r="E755" s="219"/>
      <c r="F755" s="219"/>
      <c r="G755" s="220"/>
      <c r="H755" s="221"/>
      <c r="I755" s="219"/>
      <c r="J755" s="219"/>
      <c r="K755" s="222"/>
      <c r="M755" s="217"/>
      <c r="X755" s="217"/>
    </row>
    <row r="756">
      <c r="B756" s="217"/>
      <c r="C756" s="218"/>
      <c r="D756" s="219"/>
      <c r="E756" s="219"/>
      <c r="F756" s="219"/>
      <c r="G756" s="220"/>
      <c r="H756" s="221"/>
      <c r="I756" s="219"/>
      <c r="J756" s="219"/>
      <c r="K756" s="222"/>
      <c r="M756" s="217"/>
      <c r="X756" s="217"/>
    </row>
    <row r="757">
      <c r="B757" s="217"/>
      <c r="C757" s="218"/>
      <c r="D757" s="219"/>
      <c r="E757" s="219"/>
      <c r="F757" s="219"/>
      <c r="G757" s="220"/>
      <c r="H757" s="221"/>
      <c r="I757" s="219"/>
      <c r="J757" s="219"/>
      <c r="K757" s="222"/>
      <c r="M757" s="217"/>
      <c r="X757" s="217"/>
    </row>
    <row r="758">
      <c r="B758" s="217"/>
      <c r="C758" s="218"/>
      <c r="D758" s="219"/>
      <c r="E758" s="219"/>
      <c r="F758" s="219"/>
      <c r="G758" s="220"/>
      <c r="H758" s="221"/>
      <c r="I758" s="219"/>
      <c r="J758" s="219"/>
      <c r="K758" s="222"/>
      <c r="M758" s="217"/>
      <c r="X758" s="217"/>
    </row>
    <row r="759">
      <c r="B759" s="217"/>
      <c r="C759" s="218"/>
      <c r="D759" s="219"/>
      <c r="E759" s="219"/>
      <c r="F759" s="219"/>
      <c r="G759" s="220"/>
      <c r="H759" s="221"/>
      <c r="I759" s="219"/>
      <c r="J759" s="219"/>
      <c r="K759" s="222"/>
      <c r="M759" s="217"/>
      <c r="X759" s="217"/>
    </row>
    <row r="760">
      <c r="B760" s="217"/>
      <c r="C760" s="218"/>
      <c r="D760" s="219"/>
      <c r="E760" s="219"/>
      <c r="F760" s="219"/>
      <c r="G760" s="220"/>
      <c r="H760" s="221"/>
      <c r="I760" s="219"/>
      <c r="J760" s="219"/>
      <c r="K760" s="222"/>
      <c r="M760" s="217"/>
      <c r="X760" s="217"/>
    </row>
    <row r="761">
      <c r="B761" s="217"/>
      <c r="C761" s="218"/>
      <c r="D761" s="219"/>
      <c r="E761" s="219"/>
      <c r="F761" s="219"/>
      <c r="G761" s="220"/>
      <c r="H761" s="221"/>
      <c r="I761" s="219"/>
      <c r="J761" s="219"/>
      <c r="K761" s="222"/>
      <c r="M761" s="217"/>
      <c r="X761" s="217"/>
    </row>
    <row r="762">
      <c r="B762" s="217"/>
      <c r="C762" s="218"/>
      <c r="D762" s="219"/>
      <c r="E762" s="219"/>
      <c r="F762" s="219"/>
      <c r="G762" s="220"/>
      <c r="H762" s="221"/>
      <c r="I762" s="219"/>
      <c r="J762" s="219"/>
      <c r="K762" s="222"/>
      <c r="M762" s="217"/>
      <c r="X762" s="217"/>
    </row>
    <row r="763">
      <c r="B763" s="217"/>
      <c r="C763" s="218"/>
      <c r="D763" s="219"/>
      <c r="E763" s="219"/>
      <c r="F763" s="219"/>
      <c r="G763" s="220"/>
      <c r="H763" s="221"/>
      <c r="I763" s="219"/>
      <c r="J763" s="219"/>
      <c r="K763" s="222"/>
      <c r="M763" s="217"/>
      <c r="X763" s="217"/>
    </row>
    <row r="764">
      <c r="B764" s="217"/>
      <c r="C764" s="218"/>
      <c r="D764" s="219"/>
      <c r="E764" s="219"/>
      <c r="F764" s="219"/>
      <c r="G764" s="220"/>
      <c r="H764" s="221"/>
      <c r="I764" s="219"/>
      <c r="J764" s="219"/>
      <c r="K764" s="222"/>
      <c r="M764" s="217"/>
      <c r="X764" s="217"/>
    </row>
    <row r="765">
      <c r="B765" s="217"/>
      <c r="C765" s="218"/>
      <c r="D765" s="219"/>
      <c r="E765" s="219"/>
      <c r="F765" s="219"/>
      <c r="G765" s="220"/>
      <c r="H765" s="221"/>
      <c r="I765" s="219"/>
      <c r="J765" s="219"/>
      <c r="K765" s="222"/>
      <c r="M765" s="217"/>
      <c r="X765" s="217"/>
    </row>
    <row r="766">
      <c r="B766" s="217"/>
      <c r="C766" s="218"/>
      <c r="D766" s="219"/>
      <c r="E766" s="219"/>
      <c r="F766" s="219"/>
      <c r="G766" s="220"/>
      <c r="H766" s="221"/>
      <c r="I766" s="219"/>
      <c r="J766" s="219"/>
      <c r="K766" s="222"/>
      <c r="M766" s="217"/>
      <c r="X766" s="217"/>
    </row>
    <row r="767">
      <c r="B767" s="217"/>
      <c r="C767" s="218"/>
      <c r="D767" s="219"/>
      <c r="E767" s="219"/>
      <c r="F767" s="219"/>
      <c r="G767" s="220"/>
      <c r="H767" s="221"/>
      <c r="I767" s="219"/>
      <c r="J767" s="219"/>
      <c r="K767" s="222"/>
      <c r="M767" s="217"/>
      <c r="X767" s="217"/>
    </row>
    <row r="768">
      <c r="B768" s="217"/>
      <c r="C768" s="218"/>
      <c r="D768" s="219"/>
      <c r="E768" s="219"/>
      <c r="F768" s="219"/>
      <c r="G768" s="220"/>
      <c r="H768" s="221"/>
      <c r="I768" s="219"/>
      <c r="J768" s="219"/>
      <c r="K768" s="222"/>
      <c r="M768" s="217"/>
      <c r="X768" s="217"/>
    </row>
    <row r="769">
      <c r="B769" s="217"/>
      <c r="C769" s="218"/>
      <c r="D769" s="219"/>
      <c r="E769" s="219"/>
      <c r="F769" s="219"/>
      <c r="G769" s="220"/>
      <c r="H769" s="221"/>
      <c r="I769" s="219"/>
      <c r="J769" s="219"/>
      <c r="K769" s="222"/>
      <c r="M769" s="217"/>
      <c r="X769" s="217"/>
    </row>
    <row r="770">
      <c r="B770" s="217"/>
      <c r="C770" s="218"/>
      <c r="D770" s="219"/>
      <c r="E770" s="219"/>
      <c r="F770" s="219"/>
      <c r="G770" s="220"/>
      <c r="H770" s="221"/>
      <c r="I770" s="219"/>
      <c r="J770" s="219"/>
      <c r="K770" s="222"/>
      <c r="M770" s="217"/>
      <c r="X770" s="217"/>
    </row>
    <row r="771">
      <c r="B771" s="217"/>
      <c r="C771" s="218"/>
      <c r="D771" s="219"/>
      <c r="E771" s="219"/>
      <c r="F771" s="219"/>
      <c r="G771" s="220"/>
      <c r="H771" s="221"/>
      <c r="I771" s="219"/>
      <c r="J771" s="219"/>
      <c r="K771" s="222"/>
      <c r="M771" s="217"/>
      <c r="X771" s="217"/>
    </row>
    <row r="772">
      <c r="B772" s="217"/>
      <c r="C772" s="218"/>
      <c r="D772" s="219"/>
      <c r="E772" s="219"/>
      <c r="F772" s="219"/>
      <c r="G772" s="220"/>
      <c r="H772" s="221"/>
      <c r="I772" s="219"/>
      <c r="J772" s="219"/>
      <c r="K772" s="222"/>
      <c r="M772" s="217"/>
      <c r="X772" s="217"/>
    </row>
    <row r="773">
      <c r="B773" s="217"/>
      <c r="C773" s="218"/>
      <c r="D773" s="219"/>
      <c r="E773" s="219"/>
      <c r="F773" s="219"/>
      <c r="G773" s="220"/>
      <c r="H773" s="221"/>
      <c r="I773" s="219"/>
      <c r="J773" s="219"/>
      <c r="K773" s="222"/>
      <c r="M773" s="217"/>
      <c r="X773" s="217"/>
    </row>
    <row r="774">
      <c r="B774" s="217"/>
      <c r="C774" s="218"/>
      <c r="D774" s="219"/>
      <c r="E774" s="219"/>
      <c r="F774" s="219"/>
      <c r="G774" s="220"/>
      <c r="H774" s="221"/>
      <c r="I774" s="219"/>
      <c r="J774" s="219"/>
      <c r="K774" s="222"/>
      <c r="M774" s="217"/>
      <c r="X774" s="217"/>
    </row>
    <row r="775">
      <c r="B775" s="217"/>
      <c r="C775" s="218"/>
      <c r="D775" s="219"/>
      <c r="E775" s="219"/>
      <c r="F775" s="219"/>
      <c r="G775" s="220"/>
      <c r="H775" s="221"/>
      <c r="I775" s="219"/>
      <c r="J775" s="219"/>
      <c r="K775" s="222"/>
      <c r="M775" s="217"/>
      <c r="X775" s="217"/>
    </row>
    <row r="776">
      <c r="B776" s="217"/>
      <c r="C776" s="218"/>
      <c r="D776" s="219"/>
      <c r="E776" s="219"/>
      <c r="F776" s="219"/>
      <c r="G776" s="220"/>
      <c r="H776" s="221"/>
      <c r="I776" s="219"/>
      <c r="J776" s="219"/>
      <c r="K776" s="222"/>
      <c r="M776" s="217"/>
      <c r="X776" s="217"/>
    </row>
    <row r="777">
      <c r="B777" s="217"/>
      <c r="C777" s="218"/>
      <c r="D777" s="219"/>
      <c r="E777" s="219"/>
      <c r="F777" s="219"/>
      <c r="G777" s="220"/>
      <c r="H777" s="221"/>
      <c r="I777" s="219"/>
      <c r="J777" s="219"/>
      <c r="K777" s="222"/>
      <c r="M777" s="217"/>
      <c r="X777" s="217"/>
    </row>
    <row r="778">
      <c r="B778" s="217"/>
      <c r="C778" s="218"/>
      <c r="D778" s="219"/>
      <c r="E778" s="219"/>
      <c r="F778" s="219"/>
      <c r="G778" s="220"/>
      <c r="H778" s="221"/>
      <c r="I778" s="219"/>
      <c r="J778" s="219"/>
      <c r="K778" s="222"/>
      <c r="M778" s="217"/>
      <c r="X778" s="217"/>
    </row>
    <row r="779">
      <c r="B779" s="217"/>
      <c r="C779" s="218"/>
      <c r="D779" s="219"/>
      <c r="E779" s="219"/>
      <c r="F779" s="219"/>
      <c r="G779" s="220"/>
      <c r="H779" s="221"/>
      <c r="I779" s="219"/>
      <c r="J779" s="219"/>
      <c r="K779" s="222"/>
      <c r="M779" s="217"/>
      <c r="X779" s="217"/>
    </row>
    <row r="780">
      <c r="B780" s="217"/>
      <c r="C780" s="218"/>
      <c r="D780" s="219"/>
      <c r="E780" s="219"/>
      <c r="F780" s="219"/>
      <c r="G780" s="220"/>
      <c r="H780" s="221"/>
      <c r="I780" s="219"/>
      <c r="J780" s="219"/>
      <c r="K780" s="222"/>
      <c r="M780" s="217"/>
      <c r="X780" s="217"/>
    </row>
    <row r="781">
      <c r="B781" s="217"/>
      <c r="C781" s="218"/>
      <c r="D781" s="219"/>
      <c r="E781" s="219"/>
      <c r="F781" s="219"/>
      <c r="G781" s="220"/>
      <c r="H781" s="221"/>
      <c r="I781" s="219"/>
      <c r="J781" s="219"/>
      <c r="K781" s="222"/>
      <c r="M781" s="217"/>
      <c r="X781" s="217"/>
    </row>
    <row r="782">
      <c r="B782" s="217"/>
      <c r="C782" s="218"/>
      <c r="D782" s="219"/>
      <c r="E782" s="219"/>
      <c r="F782" s="219"/>
      <c r="G782" s="220"/>
      <c r="H782" s="221"/>
      <c r="I782" s="219"/>
      <c r="J782" s="219"/>
      <c r="K782" s="222"/>
      <c r="M782" s="217"/>
      <c r="X782" s="217"/>
    </row>
    <row r="783">
      <c r="B783" s="217"/>
      <c r="C783" s="218"/>
      <c r="D783" s="219"/>
      <c r="E783" s="219"/>
      <c r="F783" s="219"/>
      <c r="G783" s="220"/>
      <c r="H783" s="221"/>
      <c r="I783" s="219"/>
      <c r="J783" s="219"/>
      <c r="K783" s="222"/>
      <c r="M783" s="217"/>
      <c r="X783" s="217"/>
    </row>
    <row r="784">
      <c r="B784" s="217"/>
      <c r="C784" s="218"/>
      <c r="D784" s="219"/>
      <c r="E784" s="219"/>
      <c r="F784" s="219"/>
      <c r="G784" s="220"/>
      <c r="H784" s="221"/>
      <c r="I784" s="219"/>
      <c r="J784" s="219"/>
      <c r="K784" s="222"/>
      <c r="M784" s="217"/>
      <c r="X784" s="217"/>
    </row>
    <row r="785">
      <c r="B785" s="217"/>
      <c r="C785" s="218"/>
      <c r="D785" s="219"/>
      <c r="E785" s="219"/>
      <c r="F785" s="219"/>
      <c r="G785" s="220"/>
      <c r="H785" s="221"/>
      <c r="I785" s="219"/>
      <c r="J785" s="219"/>
      <c r="K785" s="222"/>
      <c r="M785" s="217"/>
      <c r="X785" s="217"/>
    </row>
    <row r="786">
      <c r="B786" s="217"/>
      <c r="C786" s="218"/>
      <c r="D786" s="219"/>
      <c r="E786" s="219"/>
      <c r="F786" s="219"/>
      <c r="G786" s="220"/>
      <c r="H786" s="221"/>
      <c r="I786" s="219"/>
      <c r="J786" s="219"/>
      <c r="K786" s="222"/>
      <c r="M786" s="217"/>
      <c r="X786" s="217"/>
    </row>
    <row r="787">
      <c r="B787" s="217"/>
      <c r="C787" s="218"/>
      <c r="D787" s="219"/>
      <c r="E787" s="219"/>
      <c r="F787" s="219"/>
      <c r="G787" s="220"/>
      <c r="H787" s="221"/>
      <c r="I787" s="219"/>
      <c r="J787" s="219"/>
      <c r="K787" s="222"/>
      <c r="M787" s="217"/>
      <c r="X787" s="217"/>
    </row>
    <row r="788">
      <c r="B788" s="217"/>
      <c r="C788" s="218"/>
      <c r="D788" s="219"/>
      <c r="E788" s="219"/>
      <c r="F788" s="219"/>
      <c r="G788" s="220"/>
      <c r="H788" s="221"/>
      <c r="I788" s="219"/>
      <c r="J788" s="219"/>
      <c r="K788" s="222"/>
      <c r="M788" s="217"/>
      <c r="X788" s="217"/>
    </row>
    <row r="789">
      <c r="B789" s="217"/>
      <c r="C789" s="218"/>
      <c r="D789" s="219"/>
      <c r="E789" s="219"/>
      <c r="F789" s="219"/>
      <c r="G789" s="220"/>
      <c r="H789" s="221"/>
      <c r="I789" s="219"/>
      <c r="J789" s="219"/>
      <c r="K789" s="222"/>
      <c r="M789" s="217"/>
      <c r="X789" s="217"/>
    </row>
    <row r="790">
      <c r="B790" s="217"/>
      <c r="C790" s="218"/>
      <c r="D790" s="219"/>
      <c r="E790" s="219"/>
      <c r="F790" s="219"/>
      <c r="G790" s="220"/>
      <c r="H790" s="221"/>
      <c r="I790" s="219"/>
      <c r="J790" s="219"/>
      <c r="K790" s="222"/>
      <c r="M790" s="217"/>
      <c r="X790" s="217"/>
    </row>
    <row r="791">
      <c r="B791" s="217"/>
      <c r="C791" s="218"/>
      <c r="D791" s="219"/>
      <c r="E791" s="219"/>
      <c r="F791" s="219"/>
      <c r="G791" s="220"/>
      <c r="H791" s="221"/>
      <c r="I791" s="219"/>
      <c r="J791" s="219"/>
      <c r="K791" s="222"/>
      <c r="M791" s="217"/>
      <c r="X791" s="217"/>
    </row>
    <row r="792">
      <c r="B792" s="217"/>
      <c r="C792" s="218"/>
      <c r="D792" s="219"/>
      <c r="E792" s="219"/>
      <c r="F792" s="219"/>
      <c r="G792" s="220"/>
      <c r="H792" s="221"/>
      <c r="I792" s="219"/>
      <c r="J792" s="219"/>
      <c r="K792" s="222"/>
      <c r="M792" s="217"/>
      <c r="X792" s="217"/>
    </row>
    <row r="793">
      <c r="B793" s="217"/>
      <c r="C793" s="218"/>
      <c r="D793" s="219"/>
      <c r="E793" s="219"/>
      <c r="F793" s="219"/>
      <c r="G793" s="220"/>
      <c r="H793" s="221"/>
      <c r="I793" s="219"/>
      <c r="J793" s="219"/>
      <c r="K793" s="222"/>
      <c r="M793" s="217"/>
      <c r="X793" s="217"/>
    </row>
    <row r="794">
      <c r="B794" s="217"/>
      <c r="C794" s="218"/>
      <c r="D794" s="219"/>
      <c r="E794" s="219"/>
      <c r="F794" s="219"/>
      <c r="G794" s="220"/>
      <c r="H794" s="221"/>
      <c r="I794" s="219"/>
      <c r="J794" s="219"/>
      <c r="K794" s="222"/>
      <c r="M794" s="217"/>
      <c r="X794" s="217"/>
    </row>
    <row r="795">
      <c r="B795" s="217"/>
      <c r="C795" s="218"/>
      <c r="D795" s="219"/>
      <c r="E795" s="219"/>
      <c r="F795" s="219"/>
      <c r="G795" s="220"/>
      <c r="H795" s="221"/>
      <c r="I795" s="219"/>
      <c r="J795" s="219"/>
      <c r="K795" s="222"/>
      <c r="M795" s="217"/>
      <c r="X795" s="217"/>
    </row>
    <row r="796">
      <c r="B796" s="217"/>
      <c r="C796" s="218"/>
      <c r="D796" s="219"/>
      <c r="E796" s="219"/>
      <c r="F796" s="219"/>
      <c r="G796" s="220"/>
      <c r="H796" s="221"/>
      <c r="I796" s="219"/>
      <c r="J796" s="219"/>
      <c r="K796" s="222"/>
      <c r="M796" s="217"/>
      <c r="X796" s="217"/>
    </row>
    <row r="797">
      <c r="B797" s="217"/>
      <c r="C797" s="218"/>
      <c r="D797" s="219"/>
      <c r="E797" s="219"/>
      <c r="F797" s="219"/>
      <c r="G797" s="220"/>
      <c r="H797" s="221"/>
      <c r="I797" s="219"/>
      <c r="J797" s="219"/>
      <c r="K797" s="222"/>
      <c r="M797" s="217"/>
      <c r="X797" s="217"/>
    </row>
    <row r="798">
      <c r="B798" s="217"/>
      <c r="C798" s="218"/>
      <c r="D798" s="219"/>
      <c r="E798" s="219"/>
      <c r="F798" s="219"/>
      <c r="G798" s="220"/>
      <c r="H798" s="221"/>
      <c r="I798" s="219"/>
      <c r="J798" s="219"/>
      <c r="K798" s="222"/>
      <c r="M798" s="217"/>
      <c r="X798" s="217"/>
    </row>
    <row r="799">
      <c r="B799" s="217"/>
      <c r="C799" s="218"/>
      <c r="D799" s="219"/>
      <c r="E799" s="219"/>
      <c r="F799" s="219"/>
      <c r="G799" s="220"/>
      <c r="H799" s="221"/>
      <c r="I799" s="219"/>
      <c r="J799" s="219"/>
      <c r="K799" s="222"/>
      <c r="M799" s="217"/>
      <c r="X799" s="217"/>
    </row>
    <row r="800">
      <c r="B800" s="217"/>
      <c r="C800" s="218"/>
      <c r="D800" s="219"/>
      <c r="E800" s="219"/>
      <c r="F800" s="219"/>
      <c r="G800" s="220"/>
      <c r="H800" s="221"/>
      <c r="I800" s="219"/>
      <c r="J800" s="219"/>
      <c r="K800" s="222"/>
      <c r="M800" s="217"/>
      <c r="X800" s="217"/>
    </row>
    <row r="801">
      <c r="B801" s="217"/>
      <c r="C801" s="218"/>
      <c r="D801" s="219"/>
      <c r="E801" s="219"/>
      <c r="F801" s="219"/>
      <c r="G801" s="220"/>
      <c r="H801" s="221"/>
      <c r="I801" s="219"/>
      <c r="J801" s="219"/>
      <c r="K801" s="222"/>
      <c r="M801" s="217"/>
      <c r="X801" s="217"/>
    </row>
    <row r="802">
      <c r="B802" s="217"/>
      <c r="C802" s="218"/>
      <c r="D802" s="219"/>
      <c r="E802" s="219"/>
      <c r="F802" s="219"/>
      <c r="G802" s="220"/>
      <c r="H802" s="221"/>
      <c r="I802" s="219"/>
      <c r="J802" s="219"/>
      <c r="K802" s="222"/>
      <c r="M802" s="217"/>
      <c r="X802" s="217"/>
    </row>
    <row r="803">
      <c r="B803" s="217"/>
      <c r="C803" s="218"/>
      <c r="D803" s="219"/>
      <c r="E803" s="219"/>
      <c r="F803" s="219"/>
      <c r="G803" s="220"/>
      <c r="H803" s="221"/>
      <c r="I803" s="219"/>
      <c r="J803" s="219"/>
      <c r="K803" s="222"/>
      <c r="M803" s="217"/>
      <c r="X803" s="217"/>
    </row>
    <row r="804">
      <c r="B804" s="217"/>
      <c r="C804" s="218"/>
      <c r="D804" s="219"/>
      <c r="E804" s="219"/>
      <c r="F804" s="219"/>
      <c r="G804" s="220"/>
      <c r="H804" s="221"/>
      <c r="I804" s="219"/>
      <c r="J804" s="219"/>
      <c r="K804" s="222"/>
      <c r="M804" s="217"/>
      <c r="X804" s="217"/>
    </row>
    <row r="805">
      <c r="B805" s="217"/>
      <c r="C805" s="218"/>
      <c r="D805" s="219"/>
      <c r="E805" s="219"/>
      <c r="F805" s="219"/>
      <c r="G805" s="220"/>
      <c r="H805" s="221"/>
      <c r="I805" s="219"/>
      <c r="J805" s="219"/>
      <c r="K805" s="222"/>
      <c r="M805" s="217"/>
      <c r="X805" s="217"/>
    </row>
    <row r="806">
      <c r="B806" s="217"/>
      <c r="C806" s="218"/>
      <c r="D806" s="219"/>
      <c r="E806" s="219"/>
      <c r="F806" s="219"/>
      <c r="G806" s="220"/>
      <c r="H806" s="221"/>
      <c r="I806" s="219"/>
      <c r="J806" s="219"/>
      <c r="K806" s="222"/>
      <c r="M806" s="217"/>
      <c r="X806" s="217"/>
    </row>
    <row r="807">
      <c r="B807" s="217"/>
      <c r="C807" s="218"/>
      <c r="D807" s="219"/>
      <c r="E807" s="219"/>
      <c r="F807" s="219"/>
      <c r="G807" s="220"/>
      <c r="H807" s="221"/>
      <c r="I807" s="219"/>
      <c r="J807" s="219"/>
      <c r="K807" s="222"/>
      <c r="M807" s="217"/>
      <c r="X807" s="217"/>
    </row>
    <row r="808">
      <c r="B808" s="217"/>
      <c r="C808" s="218"/>
      <c r="D808" s="219"/>
      <c r="E808" s="219"/>
      <c r="F808" s="219"/>
      <c r="G808" s="220"/>
      <c r="H808" s="221"/>
      <c r="I808" s="219"/>
      <c r="J808" s="219"/>
      <c r="K808" s="222"/>
      <c r="M808" s="217"/>
      <c r="X808" s="217"/>
    </row>
    <row r="809">
      <c r="B809" s="217"/>
      <c r="C809" s="218"/>
      <c r="D809" s="219"/>
      <c r="E809" s="219"/>
      <c r="F809" s="219"/>
      <c r="G809" s="220"/>
      <c r="H809" s="221"/>
      <c r="I809" s="219"/>
      <c r="J809" s="219"/>
      <c r="K809" s="222"/>
      <c r="M809" s="217"/>
      <c r="X809" s="217"/>
    </row>
    <row r="810">
      <c r="B810" s="217"/>
      <c r="C810" s="218"/>
      <c r="D810" s="219"/>
      <c r="E810" s="219"/>
      <c r="F810" s="219"/>
      <c r="G810" s="220"/>
      <c r="H810" s="221"/>
      <c r="I810" s="219"/>
      <c r="J810" s="219"/>
      <c r="K810" s="222"/>
      <c r="M810" s="217"/>
      <c r="X810" s="217"/>
    </row>
    <row r="811">
      <c r="B811" s="217"/>
      <c r="C811" s="218"/>
      <c r="D811" s="219"/>
      <c r="E811" s="219"/>
      <c r="F811" s="219"/>
      <c r="G811" s="220"/>
      <c r="H811" s="221"/>
      <c r="I811" s="219"/>
      <c r="J811" s="219"/>
      <c r="K811" s="222"/>
      <c r="M811" s="217"/>
      <c r="X811" s="217"/>
    </row>
    <row r="812">
      <c r="B812" s="217"/>
      <c r="C812" s="218"/>
      <c r="D812" s="219"/>
      <c r="E812" s="219"/>
      <c r="F812" s="219"/>
      <c r="G812" s="220"/>
      <c r="H812" s="221"/>
      <c r="I812" s="219"/>
      <c r="J812" s="219"/>
      <c r="K812" s="222"/>
      <c r="M812" s="217"/>
      <c r="X812" s="217"/>
    </row>
    <row r="813">
      <c r="B813" s="217"/>
      <c r="C813" s="218"/>
      <c r="D813" s="219"/>
      <c r="E813" s="219"/>
      <c r="F813" s="219"/>
      <c r="G813" s="220"/>
      <c r="H813" s="221"/>
      <c r="I813" s="219"/>
      <c r="J813" s="219"/>
      <c r="K813" s="222"/>
      <c r="M813" s="217"/>
      <c r="X813" s="217"/>
    </row>
    <row r="814">
      <c r="B814" s="217"/>
      <c r="C814" s="218"/>
      <c r="D814" s="219"/>
      <c r="E814" s="219"/>
      <c r="F814" s="219"/>
      <c r="G814" s="220"/>
      <c r="H814" s="221"/>
      <c r="I814" s="219"/>
      <c r="J814" s="219"/>
      <c r="K814" s="222"/>
      <c r="M814" s="217"/>
      <c r="X814" s="217"/>
    </row>
    <row r="815">
      <c r="B815" s="217"/>
      <c r="C815" s="218"/>
      <c r="D815" s="219"/>
      <c r="E815" s="219"/>
      <c r="F815" s="219"/>
      <c r="G815" s="220"/>
      <c r="H815" s="221"/>
      <c r="I815" s="219"/>
      <c r="J815" s="219"/>
      <c r="K815" s="222"/>
      <c r="M815" s="217"/>
      <c r="X815" s="217"/>
    </row>
    <row r="816">
      <c r="B816" s="217"/>
      <c r="C816" s="218"/>
      <c r="D816" s="219"/>
      <c r="E816" s="219"/>
      <c r="F816" s="219"/>
      <c r="G816" s="220"/>
      <c r="H816" s="221"/>
      <c r="I816" s="219"/>
      <c r="J816" s="219"/>
      <c r="K816" s="222"/>
      <c r="M816" s="217"/>
      <c r="X816" s="217"/>
    </row>
    <row r="817">
      <c r="B817" s="217"/>
      <c r="C817" s="218"/>
      <c r="D817" s="219"/>
      <c r="E817" s="219"/>
      <c r="F817" s="219"/>
      <c r="G817" s="220"/>
      <c r="H817" s="221"/>
      <c r="I817" s="219"/>
      <c r="J817" s="219"/>
      <c r="K817" s="222"/>
      <c r="M817" s="217"/>
      <c r="X817" s="217"/>
    </row>
    <row r="818">
      <c r="B818" s="217"/>
      <c r="C818" s="218"/>
      <c r="D818" s="219"/>
      <c r="E818" s="219"/>
      <c r="F818" s="219"/>
      <c r="G818" s="220"/>
      <c r="H818" s="221"/>
      <c r="I818" s="219"/>
      <c r="J818" s="219"/>
      <c r="K818" s="222"/>
      <c r="M818" s="217"/>
      <c r="X818" s="217"/>
    </row>
    <row r="819">
      <c r="B819" s="217"/>
      <c r="C819" s="218"/>
      <c r="D819" s="219"/>
      <c r="E819" s="219"/>
      <c r="F819" s="219"/>
      <c r="G819" s="220"/>
      <c r="H819" s="221"/>
      <c r="I819" s="219"/>
      <c r="J819" s="219"/>
      <c r="K819" s="222"/>
      <c r="M819" s="217"/>
      <c r="X819" s="217"/>
    </row>
    <row r="820">
      <c r="B820" s="217"/>
      <c r="C820" s="218"/>
      <c r="D820" s="219"/>
      <c r="E820" s="219"/>
      <c r="F820" s="219"/>
      <c r="G820" s="220"/>
      <c r="H820" s="221"/>
      <c r="I820" s="219"/>
      <c r="J820" s="219"/>
      <c r="K820" s="222"/>
      <c r="M820" s="217"/>
      <c r="X820" s="217"/>
    </row>
    <row r="821">
      <c r="B821" s="217"/>
      <c r="C821" s="218"/>
      <c r="D821" s="219"/>
      <c r="E821" s="219"/>
      <c r="F821" s="219"/>
      <c r="G821" s="220"/>
      <c r="H821" s="221"/>
      <c r="I821" s="219"/>
      <c r="J821" s="219"/>
      <c r="K821" s="222"/>
      <c r="M821" s="217"/>
      <c r="X821" s="217"/>
    </row>
    <row r="822">
      <c r="B822" s="217"/>
      <c r="C822" s="218"/>
      <c r="D822" s="219"/>
      <c r="E822" s="219"/>
      <c r="F822" s="219"/>
      <c r="G822" s="220"/>
      <c r="H822" s="221"/>
      <c r="I822" s="219"/>
      <c r="J822" s="219"/>
      <c r="K822" s="222"/>
      <c r="M822" s="217"/>
      <c r="X822" s="217"/>
    </row>
    <row r="823">
      <c r="B823" s="217"/>
      <c r="C823" s="218"/>
      <c r="D823" s="219"/>
      <c r="E823" s="219"/>
      <c r="F823" s="219"/>
      <c r="G823" s="220"/>
      <c r="H823" s="221"/>
      <c r="I823" s="219"/>
      <c r="J823" s="219"/>
      <c r="K823" s="222"/>
      <c r="M823" s="217"/>
      <c r="X823" s="217"/>
    </row>
    <row r="824">
      <c r="B824" s="217"/>
      <c r="C824" s="218"/>
      <c r="D824" s="219"/>
      <c r="E824" s="219"/>
      <c r="F824" s="219"/>
      <c r="G824" s="220"/>
      <c r="H824" s="221"/>
      <c r="I824" s="219"/>
      <c r="J824" s="219"/>
      <c r="K824" s="222"/>
      <c r="M824" s="217"/>
      <c r="X824" s="217"/>
    </row>
    <row r="825">
      <c r="B825" s="217"/>
      <c r="C825" s="218"/>
      <c r="D825" s="219"/>
      <c r="E825" s="219"/>
      <c r="F825" s="219"/>
      <c r="G825" s="220"/>
      <c r="H825" s="221"/>
      <c r="I825" s="219"/>
      <c r="J825" s="219"/>
      <c r="K825" s="222"/>
      <c r="M825" s="217"/>
      <c r="X825" s="217"/>
    </row>
    <row r="826">
      <c r="B826" s="217"/>
      <c r="C826" s="218"/>
      <c r="D826" s="219"/>
      <c r="E826" s="219"/>
      <c r="F826" s="219"/>
      <c r="G826" s="220"/>
      <c r="H826" s="221"/>
      <c r="I826" s="219"/>
      <c r="J826" s="219"/>
      <c r="K826" s="222"/>
      <c r="M826" s="217"/>
      <c r="X826" s="217"/>
    </row>
    <row r="827">
      <c r="B827" s="217"/>
      <c r="C827" s="218"/>
      <c r="D827" s="219"/>
      <c r="E827" s="219"/>
      <c r="F827" s="219"/>
      <c r="G827" s="220"/>
      <c r="H827" s="221"/>
      <c r="I827" s="219"/>
      <c r="J827" s="219"/>
      <c r="K827" s="222"/>
      <c r="M827" s="217"/>
      <c r="X827" s="217"/>
    </row>
    <row r="828">
      <c r="B828" s="217"/>
      <c r="C828" s="218"/>
      <c r="D828" s="219"/>
      <c r="E828" s="219"/>
      <c r="F828" s="219"/>
      <c r="G828" s="220"/>
      <c r="H828" s="221"/>
      <c r="I828" s="219"/>
      <c r="J828" s="219"/>
      <c r="K828" s="222"/>
      <c r="M828" s="217"/>
      <c r="X828" s="217"/>
    </row>
    <row r="829">
      <c r="B829" s="217"/>
      <c r="C829" s="218"/>
      <c r="D829" s="219"/>
      <c r="E829" s="219"/>
      <c r="F829" s="219"/>
      <c r="G829" s="220"/>
      <c r="H829" s="221"/>
      <c r="I829" s="219"/>
      <c r="J829" s="219"/>
      <c r="K829" s="222"/>
      <c r="M829" s="217"/>
      <c r="X829" s="217"/>
    </row>
    <row r="830">
      <c r="B830" s="217"/>
      <c r="C830" s="218"/>
      <c r="D830" s="219"/>
      <c r="E830" s="219"/>
      <c r="F830" s="219"/>
      <c r="G830" s="220"/>
      <c r="H830" s="221"/>
      <c r="I830" s="219"/>
      <c r="J830" s="219"/>
      <c r="K830" s="222"/>
      <c r="M830" s="217"/>
      <c r="X830" s="217"/>
    </row>
    <row r="831">
      <c r="B831" s="217"/>
      <c r="C831" s="218"/>
      <c r="D831" s="219"/>
      <c r="E831" s="219"/>
      <c r="F831" s="219"/>
      <c r="G831" s="220"/>
      <c r="H831" s="221"/>
      <c r="I831" s="219"/>
      <c r="J831" s="219"/>
      <c r="K831" s="222"/>
      <c r="M831" s="217"/>
      <c r="X831" s="217"/>
    </row>
    <row r="832">
      <c r="B832" s="217"/>
      <c r="C832" s="218"/>
      <c r="D832" s="219"/>
      <c r="E832" s="219"/>
      <c r="F832" s="219"/>
      <c r="G832" s="220"/>
      <c r="H832" s="221"/>
      <c r="I832" s="219"/>
      <c r="J832" s="219"/>
      <c r="K832" s="222"/>
      <c r="M832" s="217"/>
      <c r="X832" s="217"/>
    </row>
    <row r="833">
      <c r="B833" s="217"/>
      <c r="C833" s="218"/>
      <c r="D833" s="219"/>
      <c r="E833" s="219"/>
      <c r="F833" s="219"/>
      <c r="G833" s="220"/>
      <c r="H833" s="221"/>
      <c r="I833" s="219"/>
      <c r="J833" s="219"/>
      <c r="K833" s="222"/>
      <c r="M833" s="217"/>
      <c r="X833" s="217"/>
    </row>
    <row r="834">
      <c r="B834" s="217"/>
      <c r="C834" s="218"/>
      <c r="D834" s="219"/>
      <c r="E834" s="219"/>
      <c r="F834" s="219"/>
      <c r="G834" s="220"/>
      <c r="H834" s="221"/>
      <c r="I834" s="219"/>
      <c r="J834" s="219"/>
      <c r="K834" s="222"/>
      <c r="M834" s="217"/>
      <c r="X834" s="217"/>
    </row>
    <row r="835">
      <c r="B835" s="217"/>
      <c r="C835" s="218"/>
      <c r="D835" s="219"/>
      <c r="E835" s="219"/>
      <c r="F835" s="219"/>
      <c r="G835" s="220"/>
      <c r="H835" s="221"/>
      <c r="I835" s="219"/>
      <c r="J835" s="219"/>
      <c r="K835" s="222"/>
      <c r="M835" s="217"/>
      <c r="X835" s="217"/>
    </row>
    <row r="836">
      <c r="B836" s="217"/>
      <c r="C836" s="218"/>
      <c r="D836" s="219"/>
      <c r="E836" s="219"/>
      <c r="F836" s="219"/>
      <c r="G836" s="220"/>
      <c r="H836" s="221"/>
      <c r="I836" s="219"/>
      <c r="J836" s="219"/>
      <c r="K836" s="222"/>
      <c r="M836" s="217"/>
      <c r="X836" s="217"/>
    </row>
    <row r="837">
      <c r="B837" s="217"/>
      <c r="C837" s="218"/>
      <c r="D837" s="219"/>
      <c r="E837" s="219"/>
      <c r="F837" s="219"/>
      <c r="G837" s="220"/>
      <c r="H837" s="221"/>
      <c r="I837" s="219"/>
      <c r="J837" s="219"/>
      <c r="K837" s="222"/>
      <c r="M837" s="217"/>
      <c r="X837" s="217"/>
    </row>
    <row r="838">
      <c r="B838" s="217"/>
      <c r="C838" s="218"/>
      <c r="D838" s="219"/>
      <c r="E838" s="219"/>
      <c r="F838" s="219"/>
      <c r="G838" s="220"/>
      <c r="H838" s="221"/>
      <c r="I838" s="219"/>
      <c r="J838" s="219"/>
      <c r="K838" s="222"/>
      <c r="M838" s="217"/>
      <c r="X838" s="217"/>
    </row>
    <row r="839">
      <c r="B839" s="217"/>
      <c r="C839" s="218"/>
      <c r="D839" s="219"/>
      <c r="E839" s="219"/>
      <c r="F839" s="219"/>
      <c r="G839" s="220"/>
      <c r="H839" s="221"/>
      <c r="I839" s="219"/>
      <c r="J839" s="219"/>
      <c r="K839" s="222"/>
      <c r="M839" s="217"/>
      <c r="X839" s="217"/>
    </row>
    <row r="840">
      <c r="B840" s="217"/>
      <c r="C840" s="218"/>
      <c r="D840" s="219"/>
      <c r="E840" s="219"/>
      <c r="F840" s="219"/>
      <c r="G840" s="220"/>
      <c r="H840" s="221"/>
      <c r="I840" s="219"/>
      <c r="J840" s="219"/>
      <c r="K840" s="222"/>
      <c r="M840" s="217"/>
      <c r="X840" s="217"/>
    </row>
    <row r="841">
      <c r="B841" s="217"/>
      <c r="C841" s="218"/>
      <c r="D841" s="219"/>
      <c r="E841" s="219"/>
      <c r="F841" s="219"/>
      <c r="G841" s="220"/>
      <c r="H841" s="221"/>
      <c r="I841" s="219"/>
      <c r="J841" s="219"/>
      <c r="K841" s="222"/>
      <c r="M841" s="217"/>
      <c r="X841" s="217"/>
    </row>
    <row r="842">
      <c r="B842" s="217"/>
      <c r="C842" s="218"/>
      <c r="D842" s="219"/>
      <c r="E842" s="219"/>
      <c r="F842" s="219"/>
      <c r="G842" s="220"/>
      <c r="H842" s="221"/>
      <c r="I842" s="219"/>
      <c r="J842" s="219"/>
      <c r="K842" s="222"/>
      <c r="M842" s="217"/>
      <c r="X842" s="217"/>
    </row>
    <row r="843">
      <c r="B843" s="217"/>
      <c r="C843" s="218"/>
      <c r="D843" s="219"/>
      <c r="E843" s="219"/>
      <c r="F843" s="219"/>
      <c r="G843" s="220"/>
      <c r="H843" s="221"/>
      <c r="I843" s="219"/>
      <c r="J843" s="219"/>
      <c r="K843" s="222"/>
      <c r="M843" s="217"/>
      <c r="X843" s="217"/>
    </row>
    <row r="844">
      <c r="B844" s="217"/>
      <c r="C844" s="218"/>
      <c r="D844" s="219"/>
      <c r="E844" s="219"/>
      <c r="F844" s="219"/>
      <c r="G844" s="220"/>
      <c r="H844" s="221"/>
      <c r="I844" s="219"/>
      <c r="J844" s="219"/>
      <c r="K844" s="222"/>
      <c r="M844" s="217"/>
      <c r="X844" s="217"/>
    </row>
    <row r="845">
      <c r="B845" s="217"/>
      <c r="C845" s="218"/>
      <c r="D845" s="219"/>
      <c r="E845" s="219"/>
      <c r="F845" s="219"/>
      <c r="G845" s="220"/>
      <c r="H845" s="221"/>
      <c r="I845" s="219"/>
      <c r="J845" s="219"/>
      <c r="K845" s="222"/>
      <c r="M845" s="217"/>
      <c r="X845" s="217"/>
    </row>
    <row r="846">
      <c r="B846" s="217"/>
      <c r="C846" s="218"/>
      <c r="D846" s="219"/>
      <c r="E846" s="219"/>
      <c r="F846" s="219"/>
      <c r="G846" s="220"/>
      <c r="H846" s="221"/>
      <c r="I846" s="219"/>
      <c r="J846" s="219"/>
      <c r="K846" s="222"/>
      <c r="M846" s="217"/>
      <c r="X846" s="217"/>
    </row>
    <row r="847">
      <c r="B847" s="217"/>
      <c r="C847" s="218"/>
      <c r="D847" s="219"/>
      <c r="E847" s="219"/>
      <c r="F847" s="219"/>
      <c r="G847" s="220"/>
      <c r="H847" s="221"/>
      <c r="I847" s="219"/>
      <c r="J847" s="219"/>
      <c r="K847" s="222"/>
      <c r="M847" s="217"/>
      <c r="X847" s="217"/>
    </row>
    <row r="848">
      <c r="B848" s="217"/>
      <c r="C848" s="218"/>
      <c r="D848" s="219"/>
      <c r="E848" s="219"/>
      <c r="F848" s="219"/>
      <c r="G848" s="220"/>
      <c r="H848" s="221"/>
      <c r="I848" s="219"/>
      <c r="J848" s="219"/>
      <c r="K848" s="222"/>
      <c r="M848" s="217"/>
      <c r="X848" s="217"/>
    </row>
    <row r="849">
      <c r="B849" s="217"/>
      <c r="C849" s="218"/>
      <c r="D849" s="219"/>
      <c r="E849" s="219"/>
      <c r="F849" s="219"/>
      <c r="G849" s="220"/>
      <c r="H849" s="221"/>
      <c r="I849" s="219"/>
      <c r="J849" s="219"/>
      <c r="K849" s="222"/>
      <c r="M849" s="217"/>
      <c r="X849" s="217"/>
    </row>
    <row r="850">
      <c r="B850" s="217"/>
      <c r="C850" s="218"/>
      <c r="D850" s="219"/>
      <c r="E850" s="219"/>
      <c r="F850" s="219"/>
      <c r="G850" s="220"/>
      <c r="H850" s="221"/>
      <c r="I850" s="219"/>
      <c r="J850" s="219"/>
      <c r="K850" s="222"/>
      <c r="M850" s="217"/>
      <c r="X850" s="217"/>
    </row>
    <row r="851">
      <c r="B851" s="217"/>
      <c r="C851" s="218"/>
      <c r="D851" s="219"/>
      <c r="E851" s="219"/>
      <c r="F851" s="219"/>
      <c r="G851" s="220"/>
      <c r="H851" s="221"/>
      <c r="I851" s="219"/>
      <c r="J851" s="219"/>
      <c r="K851" s="222"/>
      <c r="M851" s="217"/>
      <c r="X851" s="217"/>
    </row>
    <row r="852">
      <c r="B852" s="217"/>
      <c r="C852" s="218"/>
      <c r="D852" s="219"/>
      <c r="E852" s="219"/>
      <c r="F852" s="219"/>
      <c r="G852" s="220"/>
      <c r="H852" s="221"/>
      <c r="I852" s="219"/>
      <c r="J852" s="219"/>
      <c r="K852" s="222"/>
      <c r="M852" s="217"/>
      <c r="X852" s="217"/>
    </row>
    <row r="853">
      <c r="B853" s="217"/>
      <c r="C853" s="218"/>
      <c r="D853" s="219"/>
      <c r="E853" s="219"/>
      <c r="F853" s="219"/>
      <c r="G853" s="220"/>
      <c r="H853" s="221"/>
      <c r="I853" s="219"/>
      <c r="J853" s="219"/>
      <c r="K853" s="222"/>
      <c r="M853" s="217"/>
      <c r="X853" s="217"/>
    </row>
    <row r="854">
      <c r="B854" s="217"/>
      <c r="C854" s="218"/>
      <c r="D854" s="219"/>
      <c r="E854" s="219"/>
      <c r="F854" s="219"/>
      <c r="G854" s="220"/>
      <c r="H854" s="221"/>
      <c r="I854" s="219"/>
      <c r="J854" s="219"/>
      <c r="K854" s="222"/>
      <c r="M854" s="217"/>
      <c r="X854" s="217"/>
    </row>
    <row r="855">
      <c r="B855" s="217"/>
      <c r="C855" s="218"/>
      <c r="D855" s="219"/>
      <c r="E855" s="219"/>
      <c r="F855" s="219"/>
      <c r="G855" s="220"/>
      <c r="H855" s="221"/>
      <c r="I855" s="219"/>
      <c r="J855" s="219"/>
      <c r="K855" s="222"/>
      <c r="M855" s="217"/>
      <c r="X855" s="217"/>
    </row>
    <row r="856">
      <c r="B856" s="217"/>
      <c r="C856" s="218"/>
      <c r="D856" s="219"/>
      <c r="E856" s="219"/>
      <c r="F856" s="219"/>
      <c r="G856" s="220"/>
      <c r="H856" s="221"/>
      <c r="I856" s="219"/>
      <c r="J856" s="219"/>
      <c r="K856" s="222"/>
      <c r="M856" s="217"/>
      <c r="X856" s="217"/>
    </row>
    <row r="857">
      <c r="B857" s="217"/>
      <c r="C857" s="218"/>
      <c r="D857" s="219"/>
      <c r="E857" s="219"/>
      <c r="F857" s="219"/>
      <c r="G857" s="220"/>
      <c r="H857" s="221"/>
      <c r="I857" s="219"/>
      <c r="J857" s="219"/>
      <c r="K857" s="222"/>
      <c r="M857" s="217"/>
      <c r="X857" s="217"/>
    </row>
    <row r="858">
      <c r="B858" s="217"/>
      <c r="C858" s="218"/>
      <c r="D858" s="219"/>
      <c r="E858" s="219"/>
      <c r="F858" s="219"/>
      <c r="G858" s="220"/>
      <c r="H858" s="221"/>
      <c r="I858" s="219"/>
      <c r="J858" s="219"/>
      <c r="K858" s="222"/>
      <c r="M858" s="217"/>
      <c r="X858" s="217"/>
    </row>
    <row r="859">
      <c r="B859" s="217"/>
      <c r="C859" s="218"/>
      <c r="D859" s="219"/>
      <c r="E859" s="219"/>
      <c r="F859" s="219"/>
      <c r="G859" s="220"/>
      <c r="H859" s="221"/>
      <c r="I859" s="219"/>
      <c r="J859" s="219"/>
      <c r="K859" s="222"/>
      <c r="M859" s="217"/>
      <c r="X859" s="217"/>
    </row>
    <row r="860">
      <c r="B860" s="217"/>
      <c r="C860" s="218"/>
      <c r="D860" s="219"/>
      <c r="E860" s="219"/>
      <c r="F860" s="219"/>
      <c r="G860" s="220"/>
      <c r="H860" s="221"/>
      <c r="I860" s="219"/>
      <c r="J860" s="219"/>
      <c r="K860" s="222"/>
      <c r="M860" s="217"/>
      <c r="X860" s="217"/>
    </row>
    <row r="861">
      <c r="B861" s="217"/>
      <c r="C861" s="218"/>
      <c r="D861" s="219"/>
      <c r="E861" s="219"/>
      <c r="F861" s="219"/>
      <c r="G861" s="220"/>
      <c r="H861" s="221"/>
      <c r="I861" s="219"/>
      <c r="J861" s="219"/>
      <c r="K861" s="222"/>
      <c r="M861" s="217"/>
      <c r="X861" s="217"/>
    </row>
    <row r="862">
      <c r="B862" s="217"/>
      <c r="C862" s="218"/>
      <c r="D862" s="219"/>
      <c r="E862" s="219"/>
      <c r="F862" s="219"/>
      <c r="G862" s="220"/>
      <c r="H862" s="221"/>
      <c r="I862" s="219"/>
      <c r="J862" s="219"/>
      <c r="K862" s="222"/>
      <c r="M862" s="217"/>
      <c r="X862" s="217"/>
    </row>
    <row r="863">
      <c r="B863" s="217"/>
      <c r="C863" s="218"/>
      <c r="D863" s="219"/>
      <c r="E863" s="219"/>
      <c r="F863" s="219"/>
      <c r="G863" s="220"/>
      <c r="H863" s="221"/>
      <c r="I863" s="219"/>
      <c r="J863" s="219"/>
      <c r="K863" s="222"/>
      <c r="M863" s="217"/>
      <c r="X863" s="217"/>
    </row>
    <row r="864">
      <c r="B864" s="217"/>
      <c r="C864" s="218"/>
      <c r="D864" s="219"/>
      <c r="E864" s="219"/>
      <c r="F864" s="219"/>
      <c r="G864" s="220"/>
      <c r="H864" s="221"/>
      <c r="I864" s="219"/>
      <c r="J864" s="219"/>
      <c r="K864" s="222"/>
      <c r="M864" s="217"/>
      <c r="X864" s="217"/>
    </row>
    <row r="865">
      <c r="B865" s="217"/>
      <c r="C865" s="218"/>
      <c r="D865" s="219"/>
      <c r="E865" s="219"/>
      <c r="F865" s="219"/>
      <c r="G865" s="220"/>
      <c r="H865" s="221"/>
      <c r="I865" s="219"/>
      <c r="J865" s="219"/>
      <c r="K865" s="222"/>
      <c r="M865" s="217"/>
      <c r="X865" s="217"/>
    </row>
    <row r="866">
      <c r="B866" s="217"/>
      <c r="C866" s="218"/>
      <c r="D866" s="219"/>
      <c r="E866" s="219"/>
      <c r="F866" s="219"/>
      <c r="G866" s="220"/>
      <c r="H866" s="221"/>
      <c r="I866" s="219"/>
      <c r="J866" s="219"/>
      <c r="K866" s="222"/>
      <c r="M866" s="217"/>
      <c r="X866" s="217"/>
    </row>
    <row r="867">
      <c r="B867" s="217"/>
      <c r="C867" s="218"/>
      <c r="D867" s="219"/>
      <c r="E867" s="219"/>
      <c r="F867" s="219"/>
      <c r="G867" s="220"/>
      <c r="H867" s="221"/>
      <c r="I867" s="219"/>
      <c r="J867" s="219"/>
      <c r="K867" s="222"/>
      <c r="M867" s="217"/>
      <c r="X867" s="217"/>
    </row>
    <row r="868">
      <c r="B868" s="217"/>
      <c r="C868" s="218"/>
      <c r="D868" s="219"/>
      <c r="E868" s="219"/>
      <c r="F868" s="219"/>
      <c r="G868" s="220"/>
      <c r="H868" s="221"/>
      <c r="I868" s="219"/>
      <c r="J868" s="219"/>
      <c r="K868" s="222"/>
      <c r="M868" s="217"/>
      <c r="X868" s="217"/>
    </row>
    <row r="869">
      <c r="B869" s="217"/>
      <c r="C869" s="218"/>
      <c r="D869" s="219"/>
      <c r="E869" s="219"/>
      <c r="F869" s="219"/>
      <c r="G869" s="220"/>
      <c r="H869" s="221"/>
      <c r="I869" s="219"/>
      <c r="J869" s="219"/>
      <c r="K869" s="222"/>
      <c r="M869" s="217"/>
      <c r="X869" s="217"/>
    </row>
    <row r="870">
      <c r="B870" s="217"/>
      <c r="C870" s="218"/>
      <c r="D870" s="219"/>
      <c r="E870" s="219"/>
      <c r="F870" s="219"/>
      <c r="G870" s="220"/>
      <c r="H870" s="221"/>
      <c r="I870" s="219"/>
      <c r="J870" s="219"/>
      <c r="K870" s="222"/>
      <c r="M870" s="217"/>
      <c r="X870" s="217"/>
    </row>
    <row r="871">
      <c r="B871" s="217"/>
      <c r="C871" s="218"/>
      <c r="D871" s="219"/>
      <c r="E871" s="219"/>
      <c r="F871" s="219"/>
      <c r="G871" s="220"/>
      <c r="H871" s="221"/>
      <c r="I871" s="219"/>
      <c r="J871" s="219"/>
      <c r="K871" s="222"/>
      <c r="M871" s="217"/>
      <c r="X871" s="217"/>
    </row>
    <row r="872">
      <c r="B872" s="217"/>
      <c r="C872" s="218"/>
      <c r="D872" s="219"/>
      <c r="E872" s="219"/>
      <c r="F872" s="219"/>
      <c r="G872" s="220"/>
      <c r="H872" s="221"/>
      <c r="I872" s="219"/>
      <c r="J872" s="219"/>
      <c r="K872" s="222"/>
      <c r="M872" s="217"/>
      <c r="X872" s="217"/>
    </row>
    <row r="873">
      <c r="B873" s="217"/>
      <c r="C873" s="218"/>
      <c r="D873" s="219"/>
      <c r="E873" s="219"/>
      <c r="F873" s="219"/>
      <c r="G873" s="220"/>
      <c r="H873" s="221"/>
      <c r="I873" s="219"/>
      <c r="J873" s="219"/>
      <c r="K873" s="222"/>
      <c r="M873" s="217"/>
      <c r="X873" s="217"/>
    </row>
    <row r="874">
      <c r="B874" s="217"/>
      <c r="C874" s="218"/>
      <c r="D874" s="219"/>
      <c r="E874" s="219"/>
      <c r="F874" s="219"/>
      <c r="G874" s="220"/>
      <c r="H874" s="221"/>
      <c r="I874" s="219"/>
      <c r="J874" s="219"/>
      <c r="K874" s="222"/>
      <c r="M874" s="217"/>
      <c r="X874" s="217"/>
    </row>
    <row r="875">
      <c r="B875" s="217"/>
      <c r="C875" s="218"/>
      <c r="D875" s="219"/>
      <c r="E875" s="219"/>
      <c r="F875" s="219"/>
      <c r="G875" s="220"/>
      <c r="H875" s="221"/>
      <c r="I875" s="219"/>
      <c r="J875" s="219"/>
      <c r="K875" s="222"/>
      <c r="M875" s="217"/>
      <c r="X875" s="217"/>
    </row>
    <row r="876">
      <c r="B876" s="217"/>
      <c r="C876" s="218"/>
      <c r="D876" s="219"/>
      <c r="E876" s="219"/>
      <c r="F876" s="219"/>
      <c r="G876" s="220"/>
      <c r="H876" s="221"/>
      <c r="I876" s="219"/>
      <c r="J876" s="219"/>
      <c r="K876" s="222"/>
      <c r="M876" s="217"/>
      <c r="X876" s="217"/>
    </row>
    <row r="877">
      <c r="B877" s="217"/>
      <c r="C877" s="218"/>
      <c r="D877" s="219"/>
      <c r="E877" s="219"/>
      <c r="F877" s="219"/>
      <c r="G877" s="220"/>
      <c r="H877" s="221"/>
      <c r="I877" s="219"/>
      <c r="J877" s="219"/>
      <c r="K877" s="222"/>
      <c r="M877" s="217"/>
      <c r="X877" s="217"/>
    </row>
    <row r="878">
      <c r="B878" s="217"/>
      <c r="C878" s="218"/>
      <c r="D878" s="219"/>
      <c r="E878" s="219"/>
      <c r="F878" s="219"/>
      <c r="G878" s="220"/>
      <c r="H878" s="221"/>
      <c r="I878" s="219"/>
      <c r="J878" s="219"/>
      <c r="K878" s="222"/>
      <c r="M878" s="217"/>
      <c r="X878" s="217"/>
    </row>
    <row r="879">
      <c r="B879" s="217"/>
      <c r="C879" s="218"/>
      <c r="D879" s="219"/>
      <c r="E879" s="219"/>
      <c r="F879" s="219"/>
      <c r="G879" s="220"/>
      <c r="H879" s="221"/>
      <c r="I879" s="219"/>
      <c r="J879" s="219"/>
      <c r="K879" s="222"/>
      <c r="M879" s="217"/>
      <c r="X879" s="217"/>
    </row>
    <row r="880">
      <c r="B880" s="217"/>
      <c r="C880" s="218"/>
      <c r="D880" s="219"/>
      <c r="E880" s="219"/>
      <c r="F880" s="219"/>
      <c r="G880" s="220"/>
      <c r="H880" s="221"/>
      <c r="I880" s="219"/>
      <c r="J880" s="219"/>
      <c r="K880" s="222"/>
      <c r="M880" s="217"/>
      <c r="X880" s="217"/>
    </row>
    <row r="881">
      <c r="B881" s="217"/>
      <c r="C881" s="218"/>
      <c r="D881" s="219"/>
      <c r="E881" s="219"/>
      <c r="F881" s="219"/>
      <c r="G881" s="220"/>
      <c r="H881" s="221"/>
      <c r="I881" s="219"/>
      <c r="J881" s="219"/>
      <c r="K881" s="222"/>
      <c r="M881" s="217"/>
      <c r="X881" s="217"/>
    </row>
    <row r="882">
      <c r="B882" s="217"/>
      <c r="C882" s="218"/>
      <c r="D882" s="219"/>
      <c r="E882" s="219"/>
      <c r="F882" s="219"/>
      <c r="G882" s="220"/>
      <c r="H882" s="221"/>
      <c r="I882" s="219"/>
      <c r="J882" s="219"/>
      <c r="K882" s="222"/>
      <c r="M882" s="217"/>
      <c r="X882" s="217"/>
    </row>
    <row r="883">
      <c r="B883" s="217"/>
      <c r="C883" s="218"/>
      <c r="D883" s="219"/>
      <c r="E883" s="219"/>
      <c r="F883" s="219"/>
      <c r="G883" s="220"/>
      <c r="H883" s="221"/>
      <c r="I883" s="219"/>
      <c r="J883" s="219"/>
      <c r="K883" s="222"/>
      <c r="M883" s="217"/>
      <c r="X883" s="217"/>
    </row>
    <row r="884">
      <c r="B884" s="217"/>
      <c r="C884" s="218"/>
      <c r="D884" s="219"/>
      <c r="E884" s="219"/>
      <c r="F884" s="219"/>
      <c r="G884" s="220"/>
      <c r="H884" s="221"/>
      <c r="I884" s="219"/>
      <c r="J884" s="219"/>
      <c r="K884" s="222"/>
      <c r="M884" s="217"/>
      <c r="X884" s="217"/>
    </row>
    <row r="885">
      <c r="B885" s="217"/>
      <c r="C885" s="218"/>
      <c r="D885" s="219"/>
      <c r="E885" s="219"/>
      <c r="F885" s="219"/>
      <c r="G885" s="220"/>
      <c r="H885" s="221"/>
      <c r="I885" s="219"/>
      <c r="J885" s="219"/>
      <c r="K885" s="222"/>
      <c r="M885" s="217"/>
      <c r="X885" s="217"/>
    </row>
    <row r="886">
      <c r="B886" s="217"/>
      <c r="C886" s="218"/>
      <c r="D886" s="219"/>
      <c r="E886" s="219"/>
      <c r="F886" s="219"/>
      <c r="G886" s="220"/>
      <c r="H886" s="221"/>
      <c r="I886" s="219"/>
      <c r="J886" s="219"/>
      <c r="K886" s="222"/>
      <c r="M886" s="217"/>
      <c r="X886" s="217"/>
    </row>
    <row r="887">
      <c r="B887" s="217"/>
      <c r="C887" s="218"/>
      <c r="D887" s="219"/>
      <c r="E887" s="219"/>
      <c r="F887" s="219"/>
      <c r="G887" s="220"/>
      <c r="H887" s="221"/>
      <c r="I887" s="219"/>
      <c r="J887" s="219"/>
      <c r="K887" s="222"/>
      <c r="M887" s="217"/>
      <c r="X887" s="217"/>
    </row>
    <row r="888">
      <c r="B888" s="217"/>
      <c r="C888" s="218"/>
      <c r="D888" s="219"/>
      <c r="E888" s="219"/>
      <c r="F888" s="219"/>
      <c r="G888" s="220"/>
      <c r="H888" s="221"/>
      <c r="I888" s="219"/>
      <c r="J888" s="219"/>
      <c r="K888" s="222"/>
      <c r="M888" s="217"/>
      <c r="X888" s="217"/>
    </row>
    <row r="889">
      <c r="B889" s="217"/>
      <c r="C889" s="218"/>
      <c r="D889" s="219"/>
      <c r="E889" s="219"/>
      <c r="F889" s="219"/>
      <c r="G889" s="220"/>
      <c r="H889" s="221"/>
      <c r="I889" s="219"/>
      <c r="J889" s="219"/>
      <c r="K889" s="222"/>
      <c r="M889" s="217"/>
      <c r="X889" s="217"/>
    </row>
    <row r="890">
      <c r="B890" s="217"/>
      <c r="C890" s="218"/>
      <c r="D890" s="219"/>
      <c r="E890" s="219"/>
      <c r="F890" s="219"/>
      <c r="G890" s="220"/>
      <c r="H890" s="221"/>
      <c r="I890" s="219"/>
      <c r="J890" s="219"/>
      <c r="K890" s="222"/>
      <c r="M890" s="217"/>
      <c r="X890" s="217"/>
    </row>
    <row r="891">
      <c r="B891" s="217"/>
      <c r="C891" s="218"/>
      <c r="D891" s="219"/>
      <c r="E891" s="219"/>
      <c r="F891" s="219"/>
      <c r="G891" s="220"/>
      <c r="H891" s="221"/>
      <c r="I891" s="219"/>
      <c r="J891" s="219"/>
      <c r="K891" s="222"/>
      <c r="M891" s="217"/>
      <c r="X891" s="217"/>
    </row>
    <row r="892">
      <c r="B892" s="217"/>
      <c r="C892" s="218"/>
      <c r="D892" s="219"/>
      <c r="E892" s="219"/>
      <c r="F892" s="219"/>
      <c r="G892" s="220"/>
      <c r="H892" s="221"/>
      <c r="I892" s="219"/>
      <c r="J892" s="219"/>
      <c r="K892" s="222"/>
      <c r="M892" s="217"/>
      <c r="X892" s="217"/>
    </row>
    <row r="893">
      <c r="B893" s="217"/>
      <c r="C893" s="218"/>
      <c r="D893" s="219"/>
      <c r="E893" s="219"/>
      <c r="F893" s="219"/>
      <c r="G893" s="220"/>
      <c r="H893" s="221"/>
      <c r="I893" s="219"/>
      <c r="J893" s="219"/>
      <c r="K893" s="222"/>
      <c r="M893" s="217"/>
      <c r="X893" s="217"/>
    </row>
    <row r="894">
      <c r="B894" s="217"/>
      <c r="C894" s="218"/>
      <c r="D894" s="219"/>
      <c r="E894" s="219"/>
      <c r="F894" s="219"/>
      <c r="G894" s="220"/>
      <c r="H894" s="221"/>
      <c r="I894" s="219"/>
      <c r="J894" s="219"/>
      <c r="K894" s="222"/>
      <c r="M894" s="217"/>
      <c r="X894" s="217"/>
    </row>
    <row r="895">
      <c r="B895" s="217"/>
      <c r="C895" s="218"/>
      <c r="D895" s="219"/>
      <c r="E895" s="219"/>
      <c r="F895" s="219"/>
      <c r="G895" s="220"/>
      <c r="H895" s="221"/>
      <c r="I895" s="219"/>
      <c r="J895" s="219"/>
      <c r="K895" s="222"/>
      <c r="M895" s="217"/>
      <c r="X895" s="217"/>
    </row>
    <row r="896">
      <c r="B896" s="217"/>
      <c r="C896" s="218"/>
      <c r="D896" s="219"/>
      <c r="E896" s="219"/>
      <c r="F896" s="219"/>
      <c r="G896" s="220"/>
      <c r="H896" s="221"/>
      <c r="I896" s="219"/>
      <c r="J896" s="219"/>
      <c r="K896" s="222"/>
      <c r="M896" s="217"/>
      <c r="X896" s="217"/>
    </row>
    <row r="897">
      <c r="B897" s="217"/>
      <c r="C897" s="218"/>
      <c r="D897" s="219"/>
      <c r="E897" s="219"/>
      <c r="F897" s="219"/>
      <c r="G897" s="220"/>
      <c r="H897" s="221"/>
      <c r="I897" s="219"/>
      <c r="J897" s="219"/>
      <c r="K897" s="222"/>
      <c r="M897" s="217"/>
      <c r="X897" s="217"/>
    </row>
    <row r="898">
      <c r="B898" s="217"/>
      <c r="C898" s="218"/>
      <c r="D898" s="219"/>
      <c r="E898" s="219"/>
      <c r="F898" s="219"/>
      <c r="G898" s="220"/>
      <c r="H898" s="221"/>
      <c r="I898" s="219"/>
      <c r="J898" s="219"/>
      <c r="K898" s="222"/>
      <c r="M898" s="217"/>
      <c r="X898" s="217"/>
    </row>
    <row r="899">
      <c r="B899" s="217"/>
      <c r="C899" s="218"/>
      <c r="D899" s="219"/>
      <c r="E899" s="219"/>
      <c r="F899" s="219"/>
      <c r="G899" s="220"/>
      <c r="H899" s="221"/>
      <c r="I899" s="219"/>
      <c r="J899" s="219"/>
      <c r="K899" s="222"/>
      <c r="M899" s="217"/>
      <c r="X899" s="217"/>
    </row>
    <row r="900">
      <c r="B900" s="217"/>
      <c r="C900" s="218"/>
      <c r="D900" s="219"/>
      <c r="E900" s="219"/>
      <c r="F900" s="219"/>
      <c r="G900" s="220"/>
      <c r="H900" s="221"/>
      <c r="I900" s="219"/>
      <c r="J900" s="219"/>
      <c r="K900" s="222"/>
      <c r="M900" s="217"/>
      <c r="X900" s="217"/>
    </row>
    <row r="901">
      <c r="B901" s="217"/>
      <c r="C901" s="218"/>
      <c r="D901" s="219"/>
      <c r="E901" s="219"/>
      <c r="F901" s="219"/>
      <c r="G901" s="220"/>
      <c r="H901" s="221"/>
      <c r="I901" s="219"/>
      <c r="J901" s="219"/>
      <c r="K901" s="222"/>
      <c r="M901" s="217"/>
      <c r="X901" s="217"/>
    </row>
    <row r="902">
      <c r="B902" s="217"/>
      <c r="C902" s="218"/>
      <c r="D902" s="219"/>
      <c r="E902" s="219"/>
      <c r="F902" s="219"/>
      <c r="G902" s="220"/>
      <c r="H902" s="221"/>
      <c r="I902" s="219"/>
      <c r="J902" s="219"/>
      <c r="K902" s="222"/>
      <c r="M902" s="217"/>
      <c r="X902" s="217"/>
    </row>
    <row r="903">
      <c r="B903" s="217"/>
      <c r="C903" s="218"/>
      <c r="D903" s="219"/>
      <c r="E903" s="219"/>
      <c r="F903" s="219"/>
      <c r="G903" s="220"/>
      <c r="H903" s="221"/>
      <c r="I903" s="219"/>
      <c r="J903" s="219"/>
      <c r="K903" s="222"/>
      <c r="M903" s="217"/>
      <c r="X903" s="217"/>
    </row>
    <row r="904">
      <c r="B904" s="217"/>
      <c r="C904" s="218"/>
      <c r="D904" s="219"/>
      <c r="E904" s="219"/>
      <c r="F904" s="219"/>
      <c r="G904" s="220"/>
      <c r="H904" s="221"/>
      <c r="I904" s="219"/>
      <c r="J904" s="219"/>
      <c r="K904" s="222"/>
      <c r="M904" s="217"/>
      <c r="X904" s="217"/>
    </row>
    <row r="905">
      <c r="B905" s="217"/>
      <c r="C905" s="218"/>
      <c r="D905" s="219"/>
      <c r="E905" s="219"/>
      <c r="F905" s="219"/>
      <c r="G905" s="220"/>
      <c r="H905" s="221"/>
      <c r="I905" s="219"/>
      <c r="J905" s="219"/>
      <c r="K905" s="222"/>
      <c r="M905" s="217"/>
      <c r="X905" s="217"/>
    </row>
    <row r="906">
      <c r="B906" s="217"/>
      <c r="C906" s="218"/>
      <c r="D906" s="219"/>
      <c r="E906" s="219"/>
      <c r="F906" s="219"/>
      <c r="G906" s="220"/>
      <c r="H906" s="221"/>
      <c r="I906" s="219"/>
      <c r="J906" s="219"/>
      <c r="K906" s="222"/>
      <c r="M906" s="217"/>
      <c r="X906" s="217"/>
    </row>
    <row r="907">
      <c r="B907" s="217"/>
      <c r="C907" s="218"/>
      <c r="D907" s="219"/>
      <c r="E907" s="219"/>
      <c r="F907" s="219"/>
      <c r="G907" s="220"/>
      <c r="H907" s="221"/>
      <c r="I907" s="219"/>
      <c r="J907" s="219"/>
      <c r="K907" s="222"/>
      <c r="M907" s="217"/>
      <c r="X907" s="217"/>
    </row>
    <row r="908">
      <c r="B908" s="217"/>
      <c r="C908" s="218"/>
      <c r="D908" s="219"/>
      <c r="E908" s="219"/>
      <c r="F908" s="219"/>
      <c r="G908" s="220"/>
      <c r="H908" s="221"/>
      <c r="I908" s="219"/>
      <c r="J908" s="219"/>
      <c r="K908" s="222"/>
      <c r="M908" s="217"/>
      <c r="X908" s="217"/>
    </row>
    <row r="909">
      <c r="B909" s="217"/>
      <c r="C909" s="218"/>
      <c r="D909" s="219"/>
      <c r="E909" s="219"/>
      <c r="F909" s="219"/>
      <c r="G909" s="220"/>
      <c r="H909" s="221"/>
      <c r="I909" s="219"/>
      <c r="J909" s="219"/>
      <c r="K909" s="222"/>
      <c r="M909" s="217"/>
      <c r="X909" s="217"/>
    </row>
    <row r="910">
      <c r="B910" s="217"/>
      <c r="C910" s="218"/>
      <c r="D910" s="219"/>
      <c r="E910" s="219"/>
      <c r="F910" s="219"/>
      <c r="G910" s="220"/>
      <c r="H910" s="221"/>
      <c r="I910" s="219"/>
      <c r="J910" s="219"/>
      <c r="K910" s="222"/>
      <c r="M910" s="217"/>
      <c r="X910" s="217"/>
    </row>
    <row r="911">
      <c r="B911" s="217"/>
      <c r="C911" s="218"/>
      <c r="D911" s="219"/>
      <c r="E911" s="219"/>
      <c r="F911" s="219"/>
      <c r="G911" s="220"/>
      <c r="H911" s="221"/>
      <c r="I911" s="219"/>
      <c r="J911" s="219"/>
      <c r="K911" s="222"/>
      <c r="M911" s="217"/>
      <c r="X911" s="217"/>
    </row>
    <row r="912">
      <c r="B912" s="217"/>
      <c r="C912" s="218"/>
      <c r="D912" s="219"/>
      <c r="E912" s="219"/>
      <c r="F912" s="219"/>
      <c r="G912" s="220"/>
      <c r="H912" s="221"/>
      <c r="I912" s="219"/>
      <c r="J912" s="219"/>
      <c r="K912" s="222"/>
      <c r="M912" s="217"/>
      <c r="X912" s="217"/>
    </row>
    <row r="913">
      <c r="B913" s="217"/>
      <c r="C913" s="218"/>
      <c r="D913" s="219"/>
      <c r="E913" s="219"/>
      <c r="F913" s="219"/>
      <c r="G913" s="220"/>
      <c r="H913" s="221"/>
      <c r="I913" s="219"/>
      <c r="J913" s="219"/>
      <c r="K913" s="222"/>
      <c r="M913" s="217"/>
      <c r="X913" s="217"/>
    </row>
    <row r="914">
      <c r="B914" s="217"/>
      <c r="C914" s="218"/>
      <c r="D914" s="219"/>
      <c r="E914" s="219"/>
      <c r="F914" s="219"/>
      <c r="G914" s="220"/>
      <c r="H914" s="221"/>
      <c r="I914" s="219"/>
      <c r="J914" s="219"/>
      <c r="K914" s="222"/>
      <c r="M914" s="217"/>
      <c r="X914" s="217"/>
    </row>
    <row r="915">
      <c r="B915" s="217"/>
      <c r="C915" s="218"/>
      <c r="D915" s="219"/>
      <c r="E915" s="219"/>
      <c r="F915" s="219"/>
      <c r="G915" s="220"/>
      <c r="H915" s="221"/>
      <c r="I915" s="219"/>
      <c r="J915" s="219"/>
      <c r="K915" s="222"/>
      <c r="M915" s="217"/>
      <c r="X915" s="217"/>
    </row>
    <row r="916">
      <c r="B916" s="217"/>
      <c r="C916" s="218"/>
      <c r="D916" s="219"/>
      <c r="E916" s="219"/>
      <c r="F916" s="219"/>
      <c r="G916" s="220"/>
      <c r="H916" s="221"/>
      <c r="I916" s="219"/>
      <c r="J916" s="219"/>
      <c r="K916" s="222"/>
      <c r="M916" s="217"/>
      <c r="X916" s="217"/>
    </row>
    <row r="917">
      <c r="B917" s="217"/>
      <c r="C917" s="218"/>
      <c r="D917" s="219"/>
      <c r="E917" s="219"/>
      <c r="F917" s="219"/>
      <c r="G917" s="220"/>
      <c r="H917" s="221"/>
      <c r="I917" s="219"/>
      <c r="J917" s="219"/>
      <c r="K917" s="222"/>
      <c r="M917" s="217"/>
      <c r="X917" s="217"/>
    </row>
    <row r="918">
      <c r="B918" s="217"/>
      <c r="C918" s="218"/>
      <c r="D918" s="219"/>
      <c r="E918" s="219"/>
      <c r="F918" s="219"/>
      <c r="G918" s="220"/>
      <c r="H918" s="221"/>
      <c r="I918" s="219"/>
      <c r="J918" s="219"/>
      <c r="K918" s="222"/>
      <c r="M918" s="217"/>
      <c r="X918" s="217"/>
    </row>
    <row r="919">
      <c r="B919" s="217"/>
      <c r="C919" s="218"/>
      <c r="D919" s="219"/>
      <c r="E919" s="219"/>
      <c r="F919" s="219"/>
      <c r="G919" s="220"/>
      <c r="H919" s="221"/>
      <c r="I919" s="219"/>
      <c r="J919" s="219"/>
      <c r="K919" s="222"/>
      <c r="M919" s="217"/>
      <c r="X919" s="217"/>
    </row>
    <row r="920">
      <c r="B920" s="217"/>
      <c r="C920" s="218"/>
      <c r="D920" s="219"/>
      <c r="E920" s="219"/>
      <c r="F920" s="219"/>
      <c r="G920" s="220"/>
      <c r="H920" s="221"/>
      <c r="I920" s="219"/>
      <c r="J920" s="219"/>
      <c r="K920" s="222"/>
      <c r="M920" s="217"/>
      <c r="X920" s="217"/>
    </row>
    <row r="921">
      <c r="B921" s="217"/>
      <c r="C921" s="218"/>
      <c r="D921" s="219"/>
      <c r="E921" s="219"/>
      <c r="F921" s="219"/>
      <c r="G921" s="220"/>
      <c r="H921" s="221"/>
      <c r="I921" s="219"/>
      <c r="J921" s="219"/>
      <c r="K921" s="222"/>
      <c r="M921" s="217"/>
      <c r="X921" s="217"/>
    </row>
    <row r="922">
      <c r="B922" s="217"/>
      <c r="C922" s="218"/>
      <c r="D922" s="219"/>
      <c r="E922" s="219"/>
      <c r="F922" s="219"/>
      <c r="G922" s="220"/>
      <c r="H922" s="221"/>
      <c r="I922" s="219"/>
      <c r="J922" s="219"/>
      <c r="K922" s="222"/>
      <c r="M922" s="217"/>
      <c r="X922" s="217"/>
    </row>
    <row r="923">
      <c r="B923" s="217"/>
      <c r="C923" s="218"/>
      <c r="D923" s="219"/>
      <c r="E923" s="219"/>
      <c r="F923" s="219"/>
      <c r="G923" s="220"/>
      <c r="H923" s="221"/>
      <c r="I923" s="219"/>
      <c r="J923" s="219"/>
      <c r="K923" s="222"/>
      <c r="M923" s="217"/>
      <c r="X923" s="217"/>
    </row>
    <row r="924">
      <c r="B924" s="217"/>
      <c r="C924" s="218"/>
      <c r="D924" s="219"/>
      <c r="E924" s="219"/>
      <c r="F924" s="219"/>
      <c r="G924" s="220"/>
      <c r="H924" s="221"/>
      <c r="I924" s="219"/>
      <c r="J924" s="219"/>
      <c r="K924" s="222"/>
      <c r="M924" s="217"/>
      <c r="X924" s="217"/>
    </row>
    <row r="925">
      <c r="B925" s="217"/>
      <c r="C925" s="218"/>
      <c r="D925" s="219"/>
      <c r="E925" s="219"/>
      <c r="F925" s="219"/>
      <c r="G925" s="220"/>
      <c r="H925" s="221"/>
      <c r="I925" s="219"/>
      <c r="J925" s="219"/>
      <c r="K925" s="222"/>
      <c r="M925" s="217"/>
      <c r="X925" s="217"/>
    </row>
    <row r="926">
      <c r="B926" s="217"/>
      <c r="C926" s="218"/>
      <c r="D926" s="219"/>
      <c r="E926" s="219"/>
      <c r="F926" s="219"/>
      <c r="G926" s="220"/>
      <c r="H926" s="221"/>
      <c r="I926" s="219"/>
      <c r="J926" s="219"/>
      <c r="K926" s="222"/>
      <c r="M926" s="217"/>
      <c r="X926" s="217"/>
    </row>
    <row r="927">
      <c r="B927" s="217"/>
      <c r="C927" s="218"/>
      <c r="D927" s="219"/>
      <c r="E927" s="219"/>
      <c r="F927" s="219"/>
      <c r="G927" s="220"/>
      <c r="H927" s="221"/>
      <c r="I927" s="219"/>
      <c r="J927" s="219"/>
      <c r="K927" s="222"/>
      <c r="M927" s="217"/>
      <c r="X927" s="217"/>
    </row>
    <row r="928">
      <c r="B928" s="217"/>
      <c r="C928" s="218"/>
      <c r="D928" s="219"/>
      <c r="E928" s="219"/>
      <c r="F928" s="219"/>
      <c r="G928" s="220"/>
      <c r="H928" s="221"/>
      <c r="I928" s="219"/>
      <c r="J928" s="219"/>
      <c r="K928" s="222"/>
      <c r="M928" s="217"/>
      <c r="X928" s="217"/>
    </row>
    <row r="929">
      <c r="B929" s="217"/>
      <c r="C929" s="218"/>
      <c r="D929" s="219"/>
      <c r="E929" s="219"/>
      <c r="F929" s="219"/>
      <c r="G929" s="220"/>
      <c r="H929" s="221"/>
      <c r="I929" s="219"/>
      <c r="J929" s="219"/>
      <c r="K929" s="222"/>
      <c r="M929" s="217"/>
      <c r="X929" s="217"/>
    </row>
    <row r="930">
      <c r="B930" s="217"/>
      <c r="C930" s="218"/>
      <c r="D930" s="219"/>
      <c r="E930" s="219"/>
      <c r="F930" s="219"/>
      <c r="G930" s="220"/>
      <c r="H930" s="221"/>
      <c r="I930" s="219"/>
      <c r="J930" s="219"/>
      <c r="K930" s="222"/>
      <c r="M930" s="217"/>
      <c r="X930" s="217"/>
    </row>
    <row r="931">
      <c r="B931" s="217"/>
      <c r="C931" s="218"/>
      <c r="D931" s="219"/>
      <c r="E931" s="219"/>
      <c r="F931" s="219"/>
      <c r="G931" s="220"/>
      <c r="H931" s="221"/>
      <c r="I931" s="219"/>
      <c r="J931" s="219"/>
      <c r="K931" s="222"/>
      <c r="M931" s="217"/>
      <c r="X931" s="217"/>
    </row>
    <row r="932">
      <c r="B932" s="217"/>
      <c r="C932" s="218"/>
      <c r="D932" s="219"/>
      <c r="E932" s="219"/>
      <c r="F932" s="219"/>
      <c r="G932" s="220"/>
      <c r="H932" s="221"/>
      <c r="I932" s="219"/>
      <c r="J932" s="219"/>
      <c r="K932" s="222"/>
      <c r="M932" s="217"/>
      <c r="X932" s="217"/>
    </row>
    <row r="933">
      <c r="B933" s="217"/>
      <c r="C933" s="218"/>
      <c r="D933" s="219"/>
      <c r="E933" s="219"/>
      <c r="F933" s="219"/>
      <c r="G933" s="220"/>
      <c r="H933" s="221"/>
      <c r="I933" s="219"/>
      <c r="J933" s="219"/>
      <c r="K933" s="222"/>
      <c r="M933" s="217"/>
      <c r="X933" s="217"/>
    </row>
    <row r="934">
      <c r="B934" s="217"/>
      <c r="C934" s="218"/>
      <c r="D934" s="219"/>
      <c r="E934" s="219"/>
      <c r="F934" s="219"/>
      <c r="G934" s="220"/>
      <c r="H934" s="221"/>
      <c r="I934" s="219"/>
      <c r="J934" s="219"/>
      <c r="K934" s="222"/>
      <c r="M934" s="217"/>
      <c r="X934" s="217"/>
    </row>
    <row r="935">
      <c r="B935" s="217"/>
      <c r="C935" s="218"/>
      <c r="D935" s="219"/>
      <c r="E935" s="219"/>
      <c r="F935" s="219"/>
      <c r="G935" s="220"/>
      <c r="H935" s="221"/>
      <c r="I935" s="219"/>
      <c r="J935" s="219"/>
      <c r="K935" s="222"/>
      <c r="M935" s="217"/>
      <c r="X935" s="217"/>
    </row>
    <row r="936">
      <c r="B936" s="217"/>
      <c r="C936" s="218"/>
      <c r="D936" s="219"/>
      <c r="E936" s="219"/>
      <c r="F936" s="219"/>
      <c r="G936" s="220"/>
      <c r="H936" s="221"/>
      <c r="I936" s="219"/>
      <c r="J936" s="219"/>
      <c r="K936" s="222"/>
      <c r="M936" s="217"/>
      <c r="X936" s="217"/>
    </row>
    <row r="937">
      <c r="B937" s="217"/>
      <c r="C937" s="218"/>
      <c r="D937" s="219"/>
      <c r="E937" s="219"/>
      <c r="F937" s="219"/>
      <c r="G937" s="220"/>
      <c r="H937" s="221"/>
      <c r="I937" s="219"/>
      <c r="J937" s="219"/>
      <c r="K937" s="222"/>
      <c r="M937" s="217"/>
      <c r="X937" s="217"/>
    </row>
    <row r="938">
      <c r="B938" s="217"/>
      <c r="C938" s="218"/>
      <c r="D938" s="219"/>
      <c r="E938" s="219"/>
      <c r="F938" s="219"/>
      <c r="G938" s="220"/>
      <c r="H938" s="221"/>
      <c r="I938" s="219"/>
      <c r="J938" s="219"/>
      <c r="K938" s="222"/>
      <c r="M938" s="217"/>
      <c r="X938" s="217"/>
    </row>
    <row r="939">
      <c r="B939" s="217"/>
      <c r="C939" s="218"/>
      <c r="D939" s="219"/>
      <c r="E939" s="219"/>
      <c r="F939" s="219"/>
      <c r="G939" s="220"/>
      <c r="H939" s="221"/>
      <c r="I939" s="219"/>
      <c r="J939" s="219"/>
      <c r="K939" s="222"/>
      <c r="M939" s="217"/>
      <c r="X939" s="217"/>
    </row>
    <row r="940">
      <c r="B940" s="217"/>
      <c r="C940" s="218"/>
      <c r="D940" s="219"/>
      <c r="E940" s="219"/>
      <c r="F940" s="219"/>
      <c r="G940" s="220"/>
      <c r="H940" s="221"/>
      <c r="I940" s="219"/>
      <c r="J940" s="219"/>
      <c r="K940" s="222"/>
      <c r="M940" s="217"/>
      <c r="X940" s="217"/>
    </row>
    <row r="941">
      <c r="B941" s="217"/>
      <c r="C941" s="218"/>
      <c r="D941" s="219"/>
      <c r="E941" s="219"/>
      <c r="F941" s="219"/>
      <c r="G941" s="220"/>
      <c r="H941" s="221"/>
      <c r="I941" s="219"/>
      <c r="J941" s="219"/>
      <c r="K941" s="222"/>
      <c r="M941" s="217"/>
      <c r="X941" s="217"/>
    </row>
    <row r="942">
      <c r="B942" s="217"/>
      <c r="C942" s="218"/>
      <c r="D942" s="219"/>
      <c r="E942" s="219"/>
      <c r="F942" s="219"/>
      <c r="G942" s="220"/>
      <c r="H942" s="221"/>
      <c r="I942" s="219"/>
      <c r="J942" s="219"/>
      <c r="K942" s="222"/>
      <c r="M942" s="217"/>
      <c r="X942" s="217"/>
    </row>
    <row r="943">
      <c r="B943" s="217"/>
      <c r="C943" s="218"/>
      <c r="D943" s="219"/>
      <c r="E943" s="219"/>
      <c r="F943" s="219"/>
      <c r="G943" s="220"/>
      <c r="H943" s="221"/>
      <c r="I943" s="219"/>
      <c r="J943" s="219"/>
      <c r="K943" s="222"/>
      <c r="M943" s="217"/>
      <c r="X943" s="217"/>
    </row>
    <row r="944">
      <c r="B944" s="217"/>
      <c r="C944" s="218"/>
      <c r="D944" s="219"/>
      <c r="E944" s="219"/>
      <c r="F944" s="219"/>
      <c r="G944" s="220"/>
      <c r="H944" s="221"/>
      <c r="I944" s="219"/>
      <c r="J944" s="219"/>
      <c r="K944" s="222"/>
      <c r="M944" s="217"/>
      <c r="X944" s="217"/>
    </row>
    <row r="945">
      <c r="B945" s="217"/>
      <c r="C945" s="218"/>
      <c r="D945" s="219"/>
      <c r="E945" s="219"/>
      <c r="F945" s="219"/>
      <c r="G945" s="220"/>
      <c r="H945" s="221"/>
      <c r="I945" s="219"/>
      <c r="J945" s="219"/>
      <c r="K945" s="222"/>
      <c r="M945" s="217"/>
      <c r="X945" s="217"/>
    </row>
    <row r="946">
      <c r="B946" s="217"/>
      <c r="C946" s="218"/>
      <c r="D946" s="219"/>
      <c r="E946" s="219"/>
      <c r="F946" s="219"/>
      <c r="G946" s="220"/>
      <c r="H946" s="221"/>
      <c r="I946" s="219"/>
      <c r="J946" s="219"/>
      <c r="K946" s="222"/>
      <c r="M946" s="217"/>
      <c r="X946" s="217"/>
    </row>
    <row r="947">
      <c r="B947" s="217"/>
      <c r="C947" s="218"/>
      <c r="D947" s="219"/>
      <c r="E947" s="219"/>
      <c r="F947" s="219"/>
      <c r="G947" s="220"/>
      <c r="H947" s="221"/>
      <c r="I947" s="219"/>
      <c r="J947" s="219"/>
      <c r="K947" s="222"/>
      <c r="M947" s="217"/>
      <c r="X947" s="217"/>
    </row>
    <row r="948">
      <c r="B948" s="217"/>
      <c r="C948" s="218"/>
      <c r="D948" s="219"/>
      <c r="E948" s="219"/>
      <c r="F948" s="219"/>
      <c r="G948" s="220"/>
      <c r="H948" s="221"/>
      <c r="I948" s="219"/>
      <c r="J948" s="219"/>
      <c r="K948" s="222"/>
      <c r="M948" s="217"/>
      <c r="X948" s="217"/>
    </row>
    <row r="949">
      <c r="B949" s="217"/>
      <c r="C949" s="218"/>
      <c r="D949" s="219"/>
      <c r="E949" s="219"/>
      <c r="F949" s="219"/>
      <c r="G949" s="220"/>
      <c r="H949" s="221"/>
      <c r="I949" s="219"/>
      <c r="J949" s="219"/>
      <c r="K949" s="222"/>
      <c r="M949" s="217"/>
      <c r="X949" s="217"/>
    </row>
    <row r="950">
      <c r="B950" s="217"/>
      <c r="C950" s="218"/>
      <c r="D950" s="219"/>
      <c r="E950" s="219"/>
      <c r="F950" s="219"/>
      <c r="G950" s="220"/>
      <c r="H950" s="221"/>
      <c r="I950" s="219"/>
      <c r="J950" s="219"/>
      <c r="K950" s="222"/>
      <c r="M950" s="217"/>
      <c r="X950" s="217"/>
    </row>
    <row r="951">
      <c r="B951" s="217"/>
      <c r="C951" s="218"/>
      <c r="D951" s="219"/>
      <c r="E951" s="219"/>
      <c r="F951" s="219"/>
      <c r="G951" s="220"/>
      <c r="H951" s="221"/>
      <c r="I951" s="219"/>
      <c r="J951" s="219"/>
      <c r="K951" s="222"/>
      <c r="M951" s="217"/>
      <c r="X951" s="217"/>
    </row>
    <row r="952">
      <c r="B952" s="217"/>
      <c r="C952" s="218"/>
      <c r="D952" s="219"/>
      <c r="E952" s="219"/>
      <c r="F952" s="219"/>
      <c r="G952" s="220"/>
      <c r="H952" s="221"/>
      <c r="I952" s="219"/>
      <c r="J952" s="219"/>
      <c r="K952" s="222"/>
      <c r="M952" s="217"/>
      <c r="X952" s="217"/>
    </row>
    <row r="953">
      <c r="B953" s="217"/>
      <c r="C953" s="218"/>
      <c r="D953" s="219"/>
      <c r="E953" s="219"/>
      <c r="F953" s="219"/>
      <c r="G953" s="220"/>
      <c r="H953" s="221"/>
      <c r="I953" s="219"/>
      <c r="J953" s="219"/>
      <c r="K953" s="222"/>
      <c r="M953" s="217"/>
      <c r="X953" s="217"/>
    </row>
    <row r="954">
      <c r="B954" s="217"/>
      <c r="C954" s="218"/>
      <c r="D954" s="219"/>
      <c r="E954" s="219"/>
      <c r="F954" s="219"/>
      <c r="G954" s="220"/>
      <c r="H954" s="221"/>
      <c r="I954" s="219"/>
      <c r="J954" s="219"/>
      <c r="K954" s="222"/>
      <c r="M954" s="217"/>
      <c r="X954" s="217"/>
    </row>
    <row r="955">
      <c r="B955" s="217"/>
      <c r="C955" s="218"/>
      <c r="D955" s="219"/>
      <c r="E955" s="219"/>
      <c r="F955" s="219"/>
      <c r="G955" s="220"/>
      <c r="H955" s="221"/>
      <c r="I955" s="219"/>
      <c r="J955" s="219"/>
      <c r="K955" s="222"/>
      <c r="M955" s="217"/>
      <c r="X955" s="217"/>
    </row>
    <row r="956">
      <c r="B956" s="217"/>
      <c r="C956" s="218"/>
      <c r="D956" s="219"/>
      <c r="E956" s="219"/>
      <c r="F956" s="219"/>
      <c r="G956" s="220"/>
      <c r="H956" s="221"/>
      <c r="I956" s="219"/>
      <c r="J956" s="219"/>
      <c r="K956" s="222"/>
      <c r="M956" s="217"/>
      <c r="X956" s="217"/>
    </row>
    <row r="957">
      <c r="B957" s="217"/>
      <c r="C957" s="218"/>
      <c r="D957" s="219"/>
      <c r="E957" s="219"/>
      <c r="F957" s="219"/>
      <c r="G957" s="220"/>
      <c r="H957" s="221"/>
      <c r="I957" s="219"/>
      <c r="J957" s="219"/>
      <c r="K957" s="222"/>
      <c r="M957" s="217"/>
      <c r="X957" s="217"/>
    </row>
    <row r="958">
      <c r="B958" s="217"/>
      <c r="C958" s="218"/>
      <c r="D958" s="219"/>
      <c r="E958" s="219"/>
      <c r="F958" s="219"/>
      <c r="G958" s="220"/>
      <c r="H958" s="221"/>
      <c r="I958" s="219"/>
      <c r="J958" s="219"/>
      <c r="K958" s="222"/>
      <c r="M958" s="217"/>
      <c r="X958" s="217"/>
    </row>
    <row r="959">
      <c r="B959" s="217"/>
      <c r="C959" s="218"/>
      <c r="D959" s="219"/>
      <c r="E959" s="219"/>
      <c r="F959" s="219"/>
      <c r="G959" s="220"/>
      <c r="H959" s="221"/>
      <c r="I959" s="219"/>
      <c r="J959" s="219"/>
      <c r="K959" s="222"/>
      <c r="M959" s="217"/>
      <c r="X959" s="217"/>
    </row>
    <row r="960">
      <c r="B960" s="217"/>
      <c r="C960" s="218"/>
      <c r="D960" s="219"/>
      <c r="E960" s="219"/>
      <c r="F960" s="219"/>
      <c r="G960" s="220"/>
      <c r="H960" s="221"/>
      <c r="I960" s="219"/>
      <c r="J960" s="219"/>
      <c r="K960" s="222"/>
      <c r="M960" s="217"/>
      <c r="X960" s="217"/>
    </row>
    <row r="961">
      <c r="B961" s="217"/>
      <c r="C961" s="218"/>
      <c r="D961" s="219"/>
      <c r="E961" s="219"/>
      <c r="F961" s="219"/>
      <c r="G961" s="220"/>
      <c r="H961" s="221"/>
      <c r="I961" s="219"/>
      <c r="J961" s="219"/>
      <c r="K961" s="222"/>
      <c r="M961" s="217"/>
      <c r="X961" s="217"/>
    </row>
    <row r="962">
      <c r="B962" s="217"/>
      <c r="C962" s="218"/>
      <c r="D962" s="219"/>
      <c r="E962" s="219"/>
      <c r="F962" s="219"/>
      <c r="G962" s="220"/>
      <c r="H962" s="221"/>
      <c r="I962" s="219"/>
      <c r="J962" s="219"/>
      <c r="K962" s="222"/>
      <c r="M962" s="217"/>
      <c r="X962" s="217"/>
    </row>
    <row r="963">
      <c r="B963" s="217"/>
      <c r="C963" s="218"/>
      <c r="D963" s="219"/>
      <c r="E963" s="219"/>
      <c r="F963" s="219"/>
      <c r="G963" s="220"/>
      <c r="H963" s="221"/>
      <c r="I963" s="219"/>
      <c r="J963" s="219"/>
      <c r="K963" s="222"/>
      <c r="M963" s="217"/>
      <c r="X963" s="217"/>
    </row>
    <row r="964">
      <c r="B964" s="217"/>
      <c r="C964" s="218"/>
      <c r="D964" s="219"/>
      <c r="E964" s="219"/>
      <c r="F964" s="219"/>
      <c r="G964" s="220"/>
      <c r="H964" s="221"/>
      <c r="I964" s="219"/>
      <c r="J964" s="219"/>
      <c r="K964" s="222"/>
      <c r="M964" s="217"/>
      <c r="X964" s="217"/>
    </row>
    <row r="965">
      <c r="B965" s="217"/>
      <c r="C965" s="218"/>
      <c r="D965" s="219"/>
      <c r="E965" s="219"/>
      <c r="F965" s="219"/>
      <c r="G965" s="220"/>
      <c r="H965" s="221"/>
      <c r="I965" s="219"/>
      <c r="J965" s="219"/>
      <c r="K965" s="222"/>
      <c r="M965" s="217"/>
      <c r="X965" s="217"/>
    </row>
    <row r="966">
      <c r="B966" s="217"/>
      <c r="C966" s="218"/>
      <c r="D966" s="219"/>
      <c r="E966" s="219"/>
      <c r="F966" s="219"/>
      <c r="G966" s="220"/>
      <c r="H966" s="221"/>
      <c r="I966" s="219"/>
      <c r="J966" s="219"/>
      <c r="K966" s="222"/>
      <c r="M966" s="217"/>
      <c r="X966" s="217"/>
    </row>
    <row r="967">
      <c r="B967" s="217"/>
      <c r="C967" s="218"/>
      <c r="D967" s="219"/>
      <c r="E967" s="219"/>
      <c r="F967" s="219"/>
      <c r="G967" s="220"/>
      <c r="H967" s="221"/>
      <c r="I967" s="219"/>
      <c r="J967" s="219"/>
      <c r="K967" s="222"/>
      <c r="M967" s="217"/>
      <c r="X967" s="217"/>
    </row>
    <row r="968">
      <c r="B968" s="217"/>
      <c r="C968" s="218"/>
      <c r="D968" s="219"/>
      <c r="E968" s="219"/>
      <c r="F968" s="219"/>
      <c r="G968" s="220"/>
      <c r="H968" s="221"/>
      <c r="I968" s="219"/>
      <c r="J968" s="219"/>
      <c r="K968" s="222"/>
      <c r="M968" s="217"/>
      <c r="X968" s="217"/>
    </row>
    <row r="969">
      <c r="B969" s="217"/>
      <c r="C969" s="218"/>
      <c r="D969" s="219"/>
      <c r="E969" s="219"/>
      <c r="F969" s="219"/>
      <c r="G969" s="220"/>
      <c r="H969" s="221"/>
      <c r="I969" s="219"/>
      <c r="J969" s="219"/>
      <c r="K969" s="222"/>
      <c r="M969" s="217"/>
      <c r="X969" s="217"/>
    </row>
    <row r="970">
      <c r="B970" s="217"/>
      <c r="C970" s="218"/>
      <c r="D970" s="219"/>
      <c r="E970" s="219"/>
      <c r="F970" s="219"/>
      <c r="G970" s="220"/>
      <c r="H970" s="221"/>
      <c r="I970" s="219"/>
      <c r="J970" s="219"/>
      <c r="K970" s="222"/>
      <c r="M970" s="217"/>
      <c r="X970" s="217"/>
    </row>
    <row r="971">
      <c r="B971" s="217"/>
      <c r="C971" s="218"/>
      <c r="D971" s="219"/>
      <c r="E971" s="219"/>
      <c r="F971" s="219"/>
      <c r="G971" s="220"/>
      <c r="H971" s="221"/>
      <c r="I971" s="219"/>
      <c r="J971" s="219"/>
      <c r="K971" s="222"/>
      <c r="M971" s="217"/>
      <c r="X971" s="217"/>
    </row>
    <row r="972">
      <c r="B972" s="217"/>
      <c r="C972" s="218"/>
      <c r="D972" s="219"/>
      <c r="E972" s="219"/>
      <c r="F972" s="219"/>
      <c r="G972" s="220"/>
      <c r="H972" s="221"/>
      <c r="I972" s="219"/>
      <c r="J972" s="219"/>
      <c r="K972" s="222"/>
      <c r="M972" s="217"/>
      <c r="X972" s="217"/>
    </row>
    <row r="973">
      <c r="B973" s="217"/>
      <c r="C973" s="218"/>
      <c r="D973" s="219"/>
      <c r="E973" s="219"/>
      <c r="F973" s="219"/>
      <c r="G973" s="220"/>
      <c r="H973" s="221"/>
      <c r="I973" s="219"/>
      <c r="J973" s="219"/>
      <c r="K973" s="222"/>
      <c r="M973" s="217"/>
      <c r="X973" s="217"/>
    </row>
    <row r="974">
      <c r="B974" s="217"/>
      <c r="C974" s="218"/>
      <c r="D974" s="219"/>
      <c r="E974" s="219"/>
      <c r="F974" s="219"/>
      <c r="G974" s="220"/>
      <c r="H974" s="221"/>
      <c r="I974" s="219"/>
      <c r="J974" s="219"/>
      <c r="K974" s="222"/>
      <c r="M974" s="217"/>
      <c r="X974" s="217"/>
    </row>
    <row r="975">
      <c r="B975" s="217"/>
      <c r="C975" s="218"/>
      <c r="D975" s="219"/>
      <c r="E975" s="219"/>
      <c r="F975" s="219"/>
      <c r="G975" s="220"/>
      <c r="H975" s="221"/>
      <c r="I975" s="219"/>
      <c r="J975" s="219"/>
      <c r="K975" s="222"/>
      <c r="M975" s="217"/>
      <c r="X975" s="217"/>
    </row>
    <row r="976">
      <c r="B976" s="217"/>
      <c r="C976" s="218"/>
      <c r="D976" s="219"/>
      <c r="E976" s="219"/>
      <c r="F976" s="219"/>
      <c r="G976" s="220"/>
      <c r="H976" s="221"/>
      <c r="I976" s="219"/>
      <c r="J976" s="219"/>
      <c r="K976" s="222"/>
      <c r="M976" s="217"/>
      <c r="X976" s="217"/>
    </row>
    <row r="977">
      <c r="B977" s="217"/>
      <c r="C977" s="218"/>
      <c r="D977" s="219"/>
      <c r="E977" s="219"/>
      <c r="F977" s="219"/>
      <c r="G977" s="220"/>
      <c r="H977" s="221"/>
      <c r="I977" s="219"/>
      <c r="J977" s="219"/>
      <c r="K977" s="222"/>
      <c r="M977" s="217"/>
      <c r="X977" s="217"/>
    </row>
    <row r="978">
      <c r="B978" s="217"/>
      <c r="C978" s="218"/>
      <c r="D978" s="219"/>
      <c r="E978" s="219"/>
      <c r="F978" s="219"/>
      <c r="G978" s="220"/>
      <c r="H978" s="221"/>
      <c r="I978" s="219"/>
      <c r="J978" s="219"/>
      <c r="K978" s="222"/>
      <c r="M978" s="217"/>
      <c r="X978" s="217"/>
    </row>
    <row r="979">
      <c r="B979" s="217"/>
      <c r="C979" s="218"/>
      <c r="D979" s="219"/>
      <c r="E979" s="219"/>
      <c r="F979" s="219"/>
      <c r="G979" s="220"/>
      <c r="H979" s="221"/>
      <c r="I979" s="219"/>
      <c r="J979" s="219"/>
      <c r="K979" s="222"/>
      <c r="M979" s="217"/>
      <c r="X979" s="217"/>
    </row>
    <row r="980">
      <c r="B980" s="217"/>
      <c r="C980" s="218"/>
      <c r="D980" s="219"/>
      <c r="E980" s="219"/>
      <c r="F980" s="219"/>
      <c r="G980" s="220"/>
      <c r="H980" s="221"/>
      <c r="I980" s="219"/>
      <c r="J980" s="219"/>
      <c r="K980" s="222"/>
      <c r="M980" s="217"/>
      <c r="X980" s="217"/>
    </row>
    <row r="981">
      <c r="B981" s="217"/>
      <c r="C981" s="218"/>
      <c r="D981" s="219"/>
      <c r="E981" s="219"/>
      <c r="F981" s="219"/>
      <c r="G981" s="220"/>
      <c r="H981" s="221"/>
      <c r="I981" s="219"/>
      <c r="J981" s="219"/>
      <c r="K981" s="222"/>
      <c r="M981" s="217"/>
      <c r="X981" s="217"/>
    </row>
    <row r="982">
      <c r="B982" s="217"/>
      <c r="C982" s="218"/>
      <c r="D982" s="219"/>
      <c r="E982" s="219"/>
      <c r="F982" s="219"/>
      <c r="G982" s="220"/>
      <c r="H982" s="221"/>
      <c r="I982" s="219"/>
      <c r="J982" s="219"/>
      <c r="K982" s="222"/>
      <c r="M982" s="217"/>
      <c r="X982" s="217"/>
    </row>
    <row r="983">
      <c r="B983" s="217"/>
      <c r="C983" s="218"/>
      <c r="D983" s="219"/>
      <c r="E983" s="219"/>
      <c r="F983" s="219"/>
      <c r="G983" s="220"/>
      <c r="H983" s="221"/>
      <c r="I983" s="219"/>
      <c r="J983" s="219"/>
      <c r="K983" s="222"/>
      <c r="M983" s="217"/>
      <c r="X983" s="217"/>
    </row>
    <row r="984">
      <c r="B984" s="217"/>
      <c r="C984" s="218"/>
      <c r="D984" s="219"/>
      <c r="E984" s="219"/>
      <c r="F984" s="219"/>
      <c r="G984" s="220"/>
      <c r="H984" s="221"/>
      <c r="I984" s="219"/>
      <c r="J984" s="219"/>
      <c r="K984" s="222"/>
      <c r="M984" s="217"/>
      <c r="X984" s="217"/>
    </row>
    <row r="985">
      <c r="B985" s="217"/>
      <c r="C985" s="218"/>
      <c r="D985" s="219"/>
      <c r="E985" s="219"/>
      <c r="F985" s="219"/>
      <c r="G985" s="220"/>
      <c r="H985" s="221"/>
      <c r="I985" s="219"/>
      <c r="J985" s="219"/>
      <c r="K985" s="222"/>
      <c r="M985" s="217"/>
      <c r="X985" s="217"/>
    </row>
    <row r="986">
      <c r="B986" s="217"/>
      <c r="C986" s="218"/>
      <c r="D986" s="219"/>
      <c r="E986" s="219"/>
      <c r="F986" s="219"/>
      <c r="G986" s="220"/>
      <c r="H986" s="221"/>
      <c r="I986" s="219"/>
      <c r="J986" s="219"/>
      <c r="K986" s="222"/>
      <c r="M986" s="217"/>
      <c r="X986" s="217"/>
    </row>
    <row r="987">
      <c r="B987" s="217"/>
      <c r="C987" s="218"/>
      <c r="D987" s="219"/>
      <c r="E987" s="219"/>
      <c r="F987" s="219"/>
      <c r="G987" s="220"/>
      <c r="H987" s="221"/>
      <c r="I987" s="219"/>
      <c r="J987" s="219"/>
      <c r="K987" s="222"/>
      <c r="M987" s="217"/>
      <c r="X987" s="217"/>
    </row>
    <row r="988">
      <c r="B988" s="217"/>
      <c r="C988" s="218"/>
      <c r="D988" s="219"/>
      <c r="E988" s="219"/>
      <c r="F988" s="219"/>
      <c r="G988" s="220"/>
      <c r="H988" s="221"/>
      <c r="I988" s="219"/>
      <c r="J988" s="219"/>
      <c r="K988" s="222"/>
      <c r="M988" s="217"/>
      <c r="X988" s="217"/>
    </row>
    <row r="989">
      <c r="B989" s="217"/>
      <c r="C989" s="218"/>
      <c r="D989" s="219"/>
      <c r="E989" s="219"/>
      <c r="F989" s="219"/>
      <c r="G989" s="220"/>
      <c r="H989" s="221"/>
      <c r="I989" s="219"/>
      <c r="J989" s="219"/>
      <c r="K989" s="222"/>
      <c r="M989" s="217"/>
      <c r="X989" s="217"/>
    </row>
    <row r="990">
      <c r="B990" s="217"/>
      <c r="C990" s="218"/>
      <c r="D990" s="219"/>
      <c r="E990" s="219"/>
      <c r="F990" s="219"/>
      <c r="G990" s="220"/>
      <c r="H990" s="221"/>
      <c r="I990" s="219"/>
      <c r="J990" s="219"/>
      <c r="K990" s="222"/>
      <c r="M990" s="217"/>
      <c r="X990" s="217"/>
    </row>
    <row r="991">
      <c r="B991" s="217"/>
      <c r="C991" s="218"/>
      <c r="D991" s="219"/>
      <c r="E991" s="219"/>
      <c r="F991" s="219"/>
      <c r="G991" s="220"/>
      <c r="H991" s="221"/>
      <c r="I991" s="219"/>
      <c r="J991" s="219"/>
      <c r="K991" s="222"/>
      <c r="M991" s="217"/>
      <c r="X991" s="217"/>
    </row>
    <row r="992">
      <c r="B992" s="217"/>
      <c r="C992" s="218"/>
      <c r="D992" s="219"/>
      <c r="E992" s="219"/>
      <c r="F992" s="219"/>
      <c r="G992" s="220"/>
      <c r="H992" s="221"/>
      <c r="I992" s="219"/>
      <c r="J992" s="219"/>
      <c r="K992" s="222"/>
      <c r="M992" s="217"/>
      <c r="X992" s="217"/>
    </row>
    <row r="993">
      <c r="B993" s="217"/>
      <c r="C993" s="218"/>
      <c r="D993" s="219"/>
      <c r="E993" s="219"/>
      <c r="F993" s="219"/>
      <c r="G993" s="220"/>
      <c r="H993" s="221"/>
      <c r="I993" s="219"/>
      <c r="J993" s="219"/>
      <c r="K993" s="222"/>
      <c r="M993" s="217"/>
      <c r="X993" s="217"/>
    </row>
    <row r="994">
      <c r="B994" s="217"/>
      <c r="C994" s="218"/>
      <c r="D994" s="219"/>
      <c r="E994" s="219"/>
      <c r="F994" s="219"/>
      <c r="G994" s="220"/>
      <c r="H994" s="221"/>
      <c r="I994" s="219"/>
      <c r="J994" s="219"/>
      <c r="K994" s="222"/>
      <c r="M994" s="217"/>
      <c r="X994" s="217"/>
    </row>
    <row r="995">
      <c r="B995" s="217"/>
      <c r="C995" s="218"/>
      <c r="D995" s="219"/>
      <c r="E995" s="219"/>
      <c r="F995" s="219"/>
      <c r="G995" s="220"/>
      <c r="H995" s="221"/>
      <c r="I995" s="219"/>
      <c r="J995" s="219"/>
      <c r="K995" s="222"/>
      <c r="M995" s="217"/>
      <c r="X995" s="217"/>
    </row>
    <row r="996">
      <c r="B996" s="217"/>
      <c r="C996" s="218"/>
      <c r="D996" s="219"/>
      <c r="E996" s="219"/>
      <c r="F996" s="219"/>
      <c r="G996" s="220"/>
      <c r="H996" s="221"/>
      <c r="I996" s="219"/>
      <c r="J996" s="219"/>
      <c r="K996" s="222"/>
      <c r="M996" s="217"/>
      <c r="X996" s="217"/>
    </row>
    <row r="997">
      <c r="B997" s="217"/>
      <c r="C997" s="218"/>
      <c r="D997" s="219"/>
      <c r="E997" s="219"/>
      <c r="F997" s="219"/>
      <c r="G997" s="220"/>
      <c r="H997" s="221"/>
      <c r="I997" s="219"/>
      <c r="J997" s="219"/>
      <c r="K997" s="222"/>
      <c r="M997" s="217"/>
      <c r="X997" s="217"/>
    </row>
    <row r="998">
      <c r="B998" s="217"/>
      <c r="C998" s="218"/>
      <c r="D998" s="219"/>
      <c r="E998" s="219"/>
      <c r="F998" s="219"/>
      <c r="G998" s="220"/>
      <c r="H998" s="221"/>
      <c r="I998" s="219"/>
      <c r="J998" s="219"/>
      <c r="K998" s="222"/>
      <c r="M998" s="217"/>
      <c r="X998" s="217"/>
    </row>
    <row r="999">
      <c r="B999" s="217"/>
      <c r="C999" s="218"/>
      <c r="D999" s="219"/>
      <c r="E999" s="219"/>
      <c r="F999" s="219"/>
      <c r="G999" s="220"/>
      <c r="H999" s="221"/>
      <c r="I999" s="219"/>
      <c r="J999" s="219"/>
      <c r="K999" s="222"/>
      <c r="M999" s="217"/>
      <c r="X999" s="217"/>
    </row>
    <row r="1000">
      <c r="B1000" s="217"/>
      <c r="C1000" s="218"/>
      <c r="D1000" s="219"/>
      <c r="E1000" s="219"/>
      <c r="F1000" s="219"/>
      <c r="G1000" s="220"/>
      <c r="H1000" s="221"/>
      <c r="I1000" s="219"/>
      <c r="J1000" s="219"/>
      <c r="K1000" s="222"/>
      <c r="M1000" s="217"/>
      <c r="X1000" s="217"/>
    </row>
    <row r="1001">
      <c r="B1001" s="217"/>
      <c r="C1001" s="218"/>
      <c r="D1001" s="219"/>
      <c r="E1001" s="219"/>
      <c r="F1001" s="219"/>
      <c r="G1001" s="220"/>
      <c r="H1001" s="221"/>
      <c r="I1001" s="219"/>
      <c r="J1001" s="219"/>
      <c r="K1001" s="222"/>
      <c r="M1001" s="217"/>
      <c r="X1001" s="217"/>
    </row>
    <row r="1002">
      <c r="B1002" s="217"/>
      <c r="C1002" s="218"/>
      <c r="D1002" s="219"/>
      <c r="E1002" s="219"/>
      <c r="F1002" s="219"/>
      <c r="G1002" s="220"/>
      <c r="H1002" s="221"/>
      <c r="I1002" s="219"/>
      <c r="J1002" s="219"/>
      <c r="K1002" s="222"/>
      <c r="M1002" s="217"/>
      <c r="X1002" s="217"/>
    </row>
    <row r="1003">
      <c r="B1003" s="217"/>
      <c r="C1003" s="218"/>
      <c r="D1003" s="219"/>
      <c r="E1003" s="219"/>
      <c r="F1003" s="219"/>
      <c r="G1003" s="220"/>
      <c r="H1003" s="221"/>
      <c r="I1003" s="219"/>
      <c r="J1003" s="219"/>
      <c r="K1003" s="222"/>
      <c r="M1003" s="217"/>
      <c r="X1003" s="217"/>
    </row>
    <row r="1004">
      <c r="B1004" s="217"/>
      <c r="C1004" s="218"/>
      <c r="D1004" s="219"/>
      <c r="E1004" s="219"/>
      <c r="F1004" s="219"/>
      <c r="G1004" s="220"/>
      <c r="H1004" s="221"/>
      <c r="I1004" s="219"/>
      <c r="J1004" s="219"/>
      <c r="K1004" s="222"/>
      <c r="M1004" s="217"/>
      <c r="X1004" s="217"/>
    </row>
    <row r="1005">
      <c r="B1005" s="217"/>
      <c r="C1005" s="218"/>
      <c r="D1005" s="219"/>
      <c r="E1005" s="219"/>
      <c r="F1005" s="219"/>
      <c r="G1005" s="220"/>
      <c r="H1005" s="221"/>
      <c r="I1005" s="219"/>
      <c r="J1005" s="219"/>
      <c r="K1005" s="222"/>
      <c r="M1005" s="217"/>
      <c r="X1005" s="217"/>
    </row>
    <row r="1006">
      <c r="B1006" s="217"/>
      <c r="C1006" s="218"/>
      <c r="D1006" s="219"/>
      <c r="E1006" s="219"/>
      <c r="F1006" s="219"/>
      <c r="G1006" s="220"/>
      <c r="H1006" s="221"/>
      <c r="I1006" s="219"/>
      <c r="J1006" s="219"/>
      <c r="K1006" s="222"/>
      <c r="M1006" s="217"/>
      <c r="X1006" s="217"/>
    </row>
    <row r="1007">
      <c r="B1007" s="217"/>
      <c r="C1007" s="218"/>
      <c r="D1007" s="219"/>
      <c r="E1007" s="219"/>
      <c r="F1007" s="219"/>
      <c r="G1007" s="220"/>
      <c r="H1007" s="221"/>
      <c r="I1007" s="219"/>
      <c r="J1007" s="219"/>
      <c r="K1007" s="222"/>
      <c r="M1007" s="217"/>
      <c r="X1007" s="217"/>
    </row>
    <row r="1008">
      <c r="B1008" s="217"/>
      <c r="C1008" s="218"/>
      <c r="D1008" s="219"/>
      <c r="E1008" s="219"/>
      <c r="F1008" s="219"/>
      <c r="G1008" s="220"/>
      <c r="H1008" s="221"/>
      <c r="I1008" s="219"/>
      <c r="J1008" s="219"/>
      <c r="K1008" s="222"/>
      <c r="M1008" s="217"/>
      <c r="X1008" s="217"/>
    </row>
    <row r="1009">
      <c r="B1009" s="217"/>
      <c r="C1009" s="218"/>
      <c r="D1009" s="219"/>
      <c r="E1009" s="219"/>
      <c r="F1009" s="219"/>
      <c r="G1009" s="220"/>
      <c r="H1009" s="221"/>
      <c r="I1009" s="219"/>
      <c r="J1009" s="219"/>
      <c r="K1009" s="222"/>
      <c r="M1009" s="217"/>
      <c r="X1009" s="217"/>
    </row>
    <row r="1010">
      <c r="B1010" s="217"/>
      <c r="C1010" s="218"/>
      <c r="D1010" s="219"/>
      <c r="E1010" s="219"/>
      <c r="F1010" s="219"/>
      <c r="G1010" s="220"/>
      <c r="H1010" s="221"/>
      <c r="I1010" s="219"/>
      <c r="J1010" s="219"/>
      <c r="K1010" s="222"/>
      <c r="M1010" s="217"/>
      <c r="X1010" s="217"/>
    </row>
    <row r="1011">
      <c r="B1011" s="217"/>
      <c r="C1011" s="218"/>
      <c r="D1011" s="219"/>
      <c r="E1011" s="219"/>
      <c r="F1011" s="219"/>
      <c r="G1011" s="220"/>
      <c r="H1011" s="221"/>
      <c r="I1011" s="219"/>
      <c r="J1011" s="219"/>
      <c r="K1011" s="222"/>
      <c r="M1011" s="217"/>
      <c r="X1011" s="217"/>
    </row>
  </sheetData>
  <dataValidations>
    <dataValidation type="custom" allowBlank="1" showDropDown="1" sqref="R4:S27 V4:V27 AN4:AO29 AR4:AR29 BN4:BO29 BR4:BR29 AC4:AD29 AG4:AG29 BA4:BB29 BE4:BE29 G4:H30 K4:K30">
      <formula1>AND(ISNUMBER(G4),(NOT(OR(NOT(ISERROR(DATEVALUE(G4))), AND(ISNUMBER(G4), LEFT(CELL("format", G4))="D")))))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35.38"/>
  </cols>
  <sheetData>
    <row r="2" ht="22.5" customHeight="1">
      <c r="A2" s="332" t="s">
        <v>37009</v>
      </c>
      <c r="B2" s="332" t="s">
        <v>37010</v>
      </c>
    </row>
    <row r="3" ht="22.5" customHeight="1">
      <c r="A3" s="333" t="s">
        <v>37011</v>
      </c>
      <c r="B3" s="334" t="s">
        <v>37012</v>
      </c>
      <c r="C3" s="335" t="s">
        <v>37013</v>
      </c>
    </row>
    <row r="4" ht="22.5" customHeight="1">
      <c r="A4" s="333" t="s">
        <v>37014</v>
      </c>
      <c r="B4" s="334" t="s">
        <v>37015</v>
      </c>
    </row>
    <row r="5" ht="22.5" customHeight="1">
      <c r="A5" s="333" t="s">
        <v>37014</v>
      </c>
      <c r="B5" s="334" t="s">
        <v>37016</v>
      </c>
    </row>
    <row r="6" ht="22.5" customHeight="1">
      <c r="A6" s="333" t="s">
        <v>37017</v>
      </c>
      <c r="B6" s="334" t="s">
        <v>37018</v>
      </c>
    </row>
    <row r="7" ht="22.5" customHeight="1">
      <c r="A7" s="333" t="s">
        <v>37017</v>
      </c>
      <c r="B7" s="334" t="s">
        <v>37019</v>
      </c>
    </row>
    <row r="8" ht="22.5" customHeight="1">
      <c r="A8" s="333" t="s">
        <v>37017</v>
      </c>
      <c r="B8" s="334" t="s">
        <v>37020</v>
      </c>
    </row>
    <row r="9" ht="22.5" customHeight="1">
      <c r="A9" s="333" t="s">
        <v>37017</v>
      </c>
      <c r="B9" s="334" t="s">
        <v>37021</v>
      </c>
    </row>
    <row r="10" ht="22.5" customHeight="1">
      <c r="A10" s="333" t="s">
        <v>37022</v>
      </c>
      <c r="B10" s="334" t="s">
        <v>37023</v>
      </c>
    </row>
    <row r="11" ht="22.5" customHeight="1">
      <c r="A11" s="333" t="s">
        <v>37022</v>
      </c>
      <c r="B11" s="334" t="s">
        <v>37024</v>
      </c>
    </row>
    <row r="12" ht="22.5" customHeight="1">
      <c r="A12" s="333" t="s">
        <v>37025</v>
      </c>
      <c r="B12" s="333" t="s">
        <v>37026</v>
      </c>
    </row>
    <row r="13" ht="22.5" customHeight="1">
      <c r="A13" s="333" t="s">
        <v>37027</v>
      </c>
      <c r="B13" s="334" t="s">
        <v>37028</v>
      </c>
    </row>
    <row r="14" ht="22.5" customHeight="1">
      <c r="A14" s="333" t="s">
        <v>37027</v>
      </c>
      <c r="B14" s="334" t="s">
        <v>37029</v>
      </c>
    </row>
    <row r="15" ht="22.5" customHeight="1">
      <c r="A15" s="333" t="s">
        <v>37030</v>
      </c>
      <c r="B15" s="333" t="s">
        <v>37031</v>
      </c>
    </row>
    <row r="16" ht="22.5" customHeight="1">
      <c r="A16" s="333" t="s">
        <v>37027</v>
      </c>
      <c r="B16" s="334" t="s">
        <v>37032</v>
      </c>
    </row>
    <row r="17" ht="22.5" customHeight="1">
      <c r="A17" s="333" t="s">
        <v>37033</v>
      </c>
      <c r="B17" s="334" t="s">
        <v>37034</v>
      </c>
    </row>
    <row r="18" ht="22.5" customHeight="1">
      <c r="A18" s="333" t="s">
        <v>37033</v>
      </c>
      <c r="B18" s="334" t="s">
        <v>37035</v>
      </c>
    </row>
    <row r="19" ht="22.5" customHeight="1">
      <c r="A19" s="333" t="s">
        <v>37036</v>
      </c>
      <c r="B19" s="336" t="s">
        <v>37037</v>
      </c>
    </row>
    <row r="20" ht="22.5" customHeight="1">
      <c r="A20" s="333" t="s">
        <v>37038</v>
      </c>
      <c r="B20" s="334" t="s">
        <v>37039</v>
      </c>
    </row>
    <row r="21" ht="22.5" customHeight="1">
      <c r="A21" s="333" t="s">
        <v>37038</v>
      </c>
      <c r="B21" s="334" t="s">
        <v>37040</v>
      </c>
    </row>
    <row r="22" ht="22.5" customHeight="1">
      <c r="A22" s="333" t="s">
        <v>37038</v>
      </c>
      <c r="B22" s="334" t="s">
        <v>37041</v>
      </c>
    </row>
    <row r="23" ht="22.5" customHeight="1">
      <c r="A23" s="333" t="s">
        <v>37038</v>
      </c>
      <c r="B23" s="334" t="s">
        <v>37042</v>
      </c>
    </row>
    <row r="24" ht="22.5" customHeight="1">
      <c r="A24" s="333" t="s">
        <v>37043</v>
      </c>
      <c r="B24" s="334" t="s">
        <v>37044</v>
      </c>
    </row>
    <row r="25" ht="22.5" customHeight="1">
      <c r="A25" s="333" t="s">
        <v>37043</v>
      </c>
      <c r="B25" s="334" t="s">
        <v>37045</v>
      </c>
    </row>
    <row r="26" ht="22.5" customHeight="1">
      <c r="A26" s="333" t="s">
        <v>37043</v>
      </c>
      <c r="B26" s="334" t="s">
        <v>37046</v>
      </c>
    </row>
    <row r="27" ht="22.5" customHeight="1">
      <c r="A27" s="333" t="s">
        <v>37043</v>
      </c>
      <c r="B27" s="334" t="s">
        <v>37047</v>
      </c>
    </row>
    <row r="28" ht="22.5" customHeight="1">
      <c r="A28" s="333" t="s">
        <v>37043</v>
      </c>
      <c r="B28" s="334" t="s">
        <v>37048</v>
      </c>
    </row>
    <row r="29" ht="22.5" customHeight="1">
      <c r="A29" s="333" t="s">
        <v>37049</v>
      </c>
      <c r="B29" s="334" t="s">
        <v>37050</v>
      </c>
    </row>
    <row r="30" ht="22.5" customHeight="1">
      <c r="A30" s="333" t="s">
        <v>37049</v>
      </c>
      <c r="B30" s="334" t="s">
        <v>37051</v>
      </c>
    </row>
    <row r="31" ht="22.5" customHeight="1">
      <c r="A31" s="333" t="s">
        <v>37052</v>
      </c>
      <c r="B31" s="334" t="s">
        <v>37053</v>
      </c>
    </row>
    <row r="32" ht="22.5" customHeight="1">
      <c r="A32" s="333" t="s">
        <v>37054</v>
      </c>
      <c r="B32" s="334" t="s">
        <v>37055</v>
      </c>
    </row>
    <row r="33" ht="22.5" customHeight="1">
      <c r="A33" s="333" t="s">
        <v>37054</v>
      </c>
      <c r="B33" s="334" t="s">
        <v>37056</v>
      </c>
    </row>
    <row r="34" ht="22.5" customHeight="1">
      <c r="A34" s="333" t="s">
        <v>37057</v>
      </c>
      <c r="B34" s="334" t="s">
        <v>37058</v>
      </c>
    </row>
    <row r="35" ht="22.5" customHeight="1">
      <c r="A35" s="333" t="s">
        <v>37057</v>
      </c>
      <c r="B35" s="334" t="s">
        <v>37059</v>
      </c>
    </row>
    <row r="36" ht="22.5" customHeight="1">
      <c r="A36" s="333" t="s">
        <v>37060</v>
      </c>
      <c r="B36" s="337" t="s">
        <v>37061</v>
      </c>
    </row>
    <row r="37" ht="22.5" customHeight="1">
      <c r="A37" s="333" t="s">
        <v>37060</v>
      </c>
      <c r="B37" s="337" t="s">
        <v>37062</v>
      </c>
    </row>
    <row r="38" ht="22.5" customHeight="1">
      <c r="A38" s="333" t="s">
        <v>37063</v>
      </c>
      <c r="B38" s="334" t="s">
        <v>37064</v>
      </c>
    </row>
    <row r="39" ht="22.5" customHeight="1">
      <c r="A39" s="333" t="s">
        <v>37065</v>
      </c>
      <c r="B39" s="334" t="s">
        <v>37066</v>
      </c>
    </row>
    <row r="40" ht="22.5" customHeight="1">
      <c r="A40" s="333" t="s">
        <v>37065</v>
      </c>
      <c r="B40" s="334" t="s">
        <v>37067</v>
      </c>
      <c r="E40" s="338"/>
    </row>
    <row r="41" ht="22.5" customHeight="1">
      <c r="A41" s="333" t="s">
        <v>37068</v>
      </c>
      <c r="B41" s="334" t="s">
        <v>37069</v>
      </c>
    </row>
    <row r="42" ht="22.5" customHeight="1">
      <c r="A42" s="333" t="s">
        <v>37068</v>
      </c>
      <c r="B42" s="334" t="s">
        <v>37070</v>
      </c>
    </row>
    <row r="43" ht="22.5" customHeight="1">
      <c r="A43" s="333" t="s">
        <v>37071</v>
      </c>
      <c r="B43" s="334" t="s">
        <v>37072</v>
      </c>
    </row>
    <row r="44" ht="22.5" customHeight="1">
      <c r="A44" s="333" t="s">
        <v>37071</v>
      </c>
      <c r="B44" s="334" t="s">
        <v>37073</v>
      </c>
    </row>
    <row r="45" ht="22.5" customHeight="1">
      <c r="A45" s="333" t="s">
        <v>37071</v>
      </c>
      <c r="B45" s="334" t="s">
        <v>37074</v>
      </c>
    </row>
    <row r="46" ht="22.5" customHeight="1">
      <c r="A46" s="333" t="s">
        <v>37075</v>
      </c>
      <c r="B46" s="339" t="s">
        <v>37076</v>
      </c>
    </row>
    <row r="47" ht="22.5" customHeight="1">
      <c r="A47" s="333" t="s">
        <v>37075</v>
      </c>
      <c r="B47" s="339" t="s">
        <v>37077</v>
      </c>
    </row>
    <row r="48" ht="22.5" customHeight="1">
      <c r="A48" s="333" t="s">
        <v>37078</v>
      </c>
      <c r="B48" s="334" t="s">
        <v>37079</v>
      </c>
    </row>
    <row r="49" ht="22.5" customHeight="1">
      <c r="A49" s="333" t="s">
        <v>37078</v>
      </c>
      <c r="B49" s="334" t="s">
        <v>37080</v>
      </c>
    </row>
    <row r="50" ht="22.5" customHeight="1">
      <c r="A50" s="333" t="s">
        <v>37081</v>
      </c>
      <c r="B50" s="334" t="s">
        <v>37082</v>
      </c>
    </row>
    <row r="51" ht="22.5" customHeight="1">
      <c r="A51" s="333" t="s">
        <v>37081</v>
      </c>
      <c r="B51" s="334" t="s">
        <v>37083</v>
      </c>
    </row>
    <row r="52" ht="22.5" customHeight="1">
      <c r="A52" s="333" t="s">
        <v>37084</v>
      </c>
      <c r="B52" s="334" t="s">
        <v>37085</v>
      </c>
    </row>
    <row r="53" ht="22.5" customHeight="1">
      <c r="A53" s="340" t="s">
        <v>37086</v>
      </c>
      <c r="B53" s="334" t="s">
        <v>37087</v>
      </c>
    </row>
    <row r="54" ht="22.5" customHeight="1">
      <c r="A54" s="340" t="s">
        <v>37086</v>
      </c>
      <c r="B54" s="334" t="s">
        <v>37088</v>
      </c>
    </row>
    <row r="55" ht="22.5" customHeight="1">
      <c r="A55" s="340" t="s">
        <v>37086</v>
      </c>
      <c r="B55" s="334" t="s">
        <v>37089</v>
      </c>
    </row>
    <row r="56" ht="22.5" customHeight="1">
      <c r="A56" s="340" t="s">
        <v>37090</v>
      </c>
      <c r="B56" s="334" t="s">
        <v>37091</v>
      </c>
    </row>
    <row r="57" ht="22.5" customHeight="1">
      <c r="A57" s="340" t="s">
        <v>37090</v>
      </c>
      <c r="B57" s="334" t="s">
        <v>37092</v>
      </c>
    </row>
    <row r="58" ht="22.5" customHeight="1">
      <c r="A58" s="333" t="s">
        <v>37093</v>
      </c>
      <c r="B58" s="334" t="s">
        <v>37094</v>
      </c>
    </row>
    <row r="59" ht="22.5" customHeight="1">
      <c r="A59" s="340" t="s">
        <v>37095</v>
      </c>
      <c r="B59" s="334" t="s">
        <v>37096</v>
      </c>
    </row>
    <row r="60" ht="22.5" customHeight="1">
      <c r="A60" s="333" t="s">
        <v>37095</v>
      </c>
      <c r="B60" s="334" t="s">
        <v>37097</v>
      </c>
    </row>
    <row r="61" ht="22.5" customHeight="1">
      <c r="A61" s="333" t="s">
        <v>37095</v>
      </c>
      <c r="B61" s="334" t="s">
        <v>37098</v>
      </c>
    </row>
    <row r="62" ht="22.5" customHeight="1">
      <c r="A62" s="333" t="s">
        <v>37099</v>
      </c>
      <c r="B62" s="334" t="s">
        <v>37100</v>
      </c>
    </row>
    <row r="63" ht="22.5" customHeight="1">
      <c r="A63" s="333" t="s">
        <v>37099</v>
      </c>
      <c r="B63" s="334" t="s">
        <v>37101</v>
      </c>
    </row>
    <row r="64" ht="22.5" customHeight="1">
      <c r="A64" s="340" t="s">
        <v>37102</v>
      </c>
      <c r="B64" s="334" t="s">
        <v>37103</v>
      </c>
    </row>
    <row r="65" ht="22.5" customHeight="1">
      <c r="A65" s="333" t="s">
        <v>37102</v>
      </c>
      <c r="B65" s="334" t="s">
        <v>37104</v>
      </c>
    </row>
    <row r="66" ht="22.5" customHeight="1">
      <c r="A66" s="333" t="s">
        <v>37102</v>
      </c>
      <c r="B66" s="334" t="s">
        <v>37105</v>
      </c>
    </row>
    <row r="67" ht="22.5" customHeight="1">
      <c r="A67" s="333" t="s">
        <v>37106</v>
      </c>
      <c r="B67" s="334" t="s">
        <v>37107</v>
      </c>
    </row>
    <row r="68" ht="22.5" customHeight="1">
      <c r="A68" s="333" t="s">
        <v>37106</v>
      </c>
      <c r="B68" s="334" t="s">
        <v>37108</v>
      </c>
    </row>
    <row r="69" ht="22.5" customHeight="1">
      <c r="A69" s="333" t="s">
        <v>37109</v>
      </c>
      <c r="B69" s="334" t="s">
        <v>37110</v>
      </c>
    </row>
    <row r="70" ht="22.5" customHeight="1">
      <c r="A70" s="333" t="s">
        <v>37109</v>
      </c>
      <c r="B70" s="334" t="s">
        <v>37111</v>
      </c>
    </row>
    <row r="71" ht="22.5" customHeight="1">
      <c r="A71" s="333" t="s">
        <v>37112</v>
      </c>
      <c r="B71" s="334" t="s">
        <v>37113</v>
      </c>
    </row>
    <row r="72" ht="22.5" customHeight="1">
      <c r="A72" s="333" t="s">
        <v>37114</v>
      </c>
      <c r="B72" s="334" t="s">
        <v>37115</v>
      </c>
    </row>
    <row r="73" ht="22.5" customHeight="1">
      <c r="A73" s="333" t="s">
        <v>37116</v>
      </c>
      <c r="B73" s="334" t="s">
        <v>37117</v>
      </c>
    </row>
    <row r="74" ht="22.5" customHeight="1">
      <c r="A74" s="333" t="s">
        <v>37116</v>
      </c>
      <c r="B74" s="334" t="s">
        <v>37118</v>
      </c>
    </row>
    <row r="75" ht="22.5" customHeight="1">
      <c r="A75" s="333" t="s">
        <v>37119</v>
      </c>
      <c r="B75" s="334" t="s">
        <v>37120</v>
      </c>
    </row>
    <row r="76" ht="22.5" customHeight="1">
      <c r="A76" s="333" t="s">
        <v>37119</v>
      </c>
      <c r="B76" s="334" t="s">
        <v>37121</v>
      </c>
    </row>
    <row r="77" ht="22.5" customHeight="1">
      <c r="A77" s="333" t="s">
        <v>37119</v>
      </c>
      <c r="B77" s="334" t="s">
        <v>37122</v>
      </c>
    </row>
    <row r="78" ht="22.5" customHeight="1">
      <c r="A78" s="333" t="s">
        <v>37123</v>
      </c>
      <c r="B78" s="334" t="s">
        <v>37124</v>
      </c>
    </row>
    <row r="79" ht="22.5" customHeight="1">
      <c r="A79" s="333" t="s">
        <v>37123</v>
      </c>
      <c r="B79" s="334" t="s">
        <v>37125</v>
      </c>
    </row>
    <row r="80" ht="22.5" customHeight="1">
      <c r="A80" s="333" t="s">
        <v>37123</v>
      </c>
      <c r="B80" s="334" t="s">
        <v>37126</v>
      </c>
    </row>
    <row r="81" ht="22.5" customHeight="1">
      <c r="A81" s="333" t="s">
        <v>37127</v>
      </c>
      <c r="B81" s="334" t="s">
        <v>37128</v>
      </c>
    </row>
    <row r="82" ht="22.5" customHeight="1">
      <c r="A82" s="333" t="s">
        <v>37129</v>
      </c>
      <c r="B82" s="334" t="s">
        <v>37130</v>
      </c>
    </row>
    <row r="83" ht="22.5" customHeight="1">
      <c r="A83" s="333" t="s">
        <v>37129</v>
      </c>
      <c r="B83" s="334" t="s">
        <v>37131</v>
      </c>
    </row>
    <row r="84" ht="22.5" customHeight="1">
      <c r="A84" s="333" t="s">
        <v>37132</v>
      </c>
      <c r="B84" s="334" t="s">
        <v>37133</v>
      </c>
    </row>
    <row r="85" ht="22.5" customHeight="1">
      <c r="A85" s="333" t="s">
        <v>37132</v>
      </c>
      <c r="B85" s="334" t="s">
        <v>37134</v>
      </c>
    </row>
    <row r="86" ht="22.5" customHeight="1">
      <c r="A86" s="333" t="s">
        <v>37132</v>
      </c>
      <c r="B86" s="334" t="s">
        <v>37135</v>
      </c>
    </row>
    <row r="87" ht="22.5" customHeight="1">
      <c r="A87" s="333" t="s">
        <v>37136</v>
      </c>
      <c r="B87" s="334" t="s">
        <v>37137</v>
      </c>
    </row>
    <row r="88" ht="22.5" customHeight="1">
      <c r="A88" s="333" t="s">
        <v>37138</v>
      </c>
      <c r="B88" s="334" t="s">
        <v>37139</v>
      </c>
    </row>
    <row r="89" ht="22.5" customHeight="1">
      <c r="A89" s="333" t="s">
        <v>37138</v>
      </c>
      <c r="B89" s="334" t="s">
        <v>37140</v>
      </c>
    </row>
    <row r="90" ht="22.5" customHeight="1">
      <c r="A90" s="333" t="s">
        <v>37141</v>
      </c>
      <c r="B90" s="334" t="s">
        <v>37142</v>
      </c>
    </row>
    <row r="91" ht="22.5" customHeight="1">
      <c r="A91" s="333" t="s">
        <v>37143</v>
      </c>
      <c r="B91" s="334" t="s">
        <v>37144</v>
      </c>
    </row>
    <row r="92" ht="22.5" customHeight="1">
      <c r="A92" s="333" t="s">
        <v>37143</v>
      </c>
      <c r="B92" s="334" t="s">
        <v>37145</v>
      </c>
    </row>
    <row r="93" ht="22.5" customHeight="1">
      <c r="A93" s="333" t="s">
        <v>37146</v>
      </c>
      <c r="B93" s="334" t="s">
        <v>37147</v>
      </c>
    </row>
    <row r="94" ht="22.5" customHeight="1">
      <c r="A94" s="333" t="s">
        <v>37146</v>
      </c>
      <c r="B94" s="334" t="s">
        <v>37148</v>
      </c>
    </row>
    <row r="95" ht="22.5" customHeight="1">
      <c r="A95" s="333" t="s">
        <v>37149</v>
      </c>
      <c r="B95" s="334" t="s">
        <v>37150</v>
      </c>
    </row>
    <row r="96" ht="22.5" customHeight="1">
      <c r="A96" s="333" t="s">
        <v>37151</v>
      </c>
      <c r="B96" s="341" t="s">
        <v>37152</v>
      </c>
    </row>
    <row r="97" ht="22.5" customHeight="1">
      <c r="A97" s="333" t="s">
        <v>37153</v>
      </c>
      <c r="B97" s="334" t="s">
        <v>37154</v>
      </c>
    </row>
    <row r="98" ht="22.5" customHeight="1">
      <c r="A98" s="333" t="s">
        <v>37153</v>
      </c>
      <c r="B98" s="334" t="s">
        <v>37155</v>
      </c>
    </row>
    <row r="99" ht="22.5" customHeight="1">
      <c r="A99" s="333" t="s">
        <v>37153</v>
      </c>
      <c r="B99" s="334" t="s">
        <v>37156</v>
      </c>
    </row>
    <row r="100" ht="22.5" customHeight="1">
      <c r="A100" s="333" t="s">
        <v>37157</v>
      </c>
      <c r="B100" s="334" t="s">
        <v>37158</v>
      </c>
    </row>
    <row r="101" ht="22.5" customHeight="1">
      <c r="A101" s="333" t="s">
        <v>37157</v>
      </c>
      <c r="B101" s="334" t="s">
        <v>37159</v>
      </c>
    </row>
    <row r="102" ht="22.5" customHeight="1">
      <c r="A102" s="340" t="s">
        <v>37157</v>
      </c>
      <c r="B102" s="334" t="s">
        <v>37160</v>
      </c>
    </row>
    <row r="103" ht="22.5" customHeight="1">
      <c r="A103" s="333" t="s">
        <v>37161</v>
      </c>
      <c r="B103" s="334" t="s">
        <v>37162</v>
      </c>
    </row>
    <row r="104" ht="22.5" customHeight="1">
      <c r="A104" s="333" t="s">
        <v>37161</v>
      </c>
      <c r="B104" s="334" t="s">
        <v>37163</v>
      </c>
    </row>
    <row r="105" ht="22.5" customHeight="1">
      <c r="A105" s="333" t="s">
        <v>37161</v>
      </c>
      <c r="B105" s="334" t="s">
        <v>37164</v>
      </c>
    </row>
    <row r="106" ht="22.5" customHeight="1">
      <c r="A106" s="340" t="s">
        <v>37165</v>
      </c>
      <c r="B106" s="334" t="s">
        <v>37166</v>
      </c>
    </row>
    <row r="107" ht="22.5" customHeight="1">
      <c r="A107" s="333" t="s">
        <v>37167</v>
      </c>
      <c r="B107" s="334" t="s">
        <v>37168</v>
      </c>
    </row>
    <row r="108" ht="22.5" customHeight="1">
      <c r="A108" s="333" t="s">
        <v>37167</v>
      </c>
      <c r="B108" s="334" t="s">
        <v>37169</v>
      </c>
    </row>
    <row r="109" ht="22.5" customHeight="1">
      <c r="A109" s="333" t="s">
        <v>37167</v>
      </c>
      <c r="B109" s="334" t="s">
        <v>37170</v>
      </c>
    </row>
    <row r="110" ht="22.5" customHeight="1">
      <c r="A110" s="333" t="s">
        <v>37171</v>
      </c>
      <c r="B110" s="334" t="s">
        <v>37172</v>
      </c>
    </row>
    <row r="111" ht="22.5" customHeight="1">
      <c r="A111" s="333" t="s">
        <v>37173</v>
      </c>
      <c r="B111" s="334" t="s">
        <v>37174</v>
      </c>
    </row>
    <row r="112" ht="22.5" customHeight="1">
      <c r="A112" s="333" t="s">
        <v>37173</v>
      </c>
      <c r="B112" s="334" t="s">
        <v>37175</v>
      </c>
    </row>
    <row r="113" ht="22.5" customHeight="1">
      <c r="A113" s="333" t="s">
        <v>37173</v>
      </c>
      <c r="B113" s="334" t="s">
        <v>37176</v>
      </c>
    </row>
    <row r="114" ht="22.5" customHeight="1">
      <c r="A114" s="333" t="s">
        <v>37177</v>
      </c>
      <c r="B114" s="334" t="s">
        <v>37178</v>
      </c>
    </row>
    <row r="115" ht="22.5" customHeight="1">
      <c r="A115" s="333" t="s">
        <v>37177</v>
      </c>
      <c r="B115" s="334" t="s">
        <v>37179</v>
      </c>
    </row>
    <row r="116" ht="22.5" customHeight="1">
      <c r="A116" s="333" t="s">
        <v>37177</v>
      </c>
      <c r="B116" s="334" t="s">
        <v>37180</v>
      </c>
    </row>
    <row r="117" ht="22.5" customHeight="1">
      <c r="A117" s="333" t="s">
        <v>37177</v>
      </c>
      <c r="B117" s="334" t="s">
        <v>37181</v>
      </c>
    </row>
    <row r="118" ht="22.5" customHeight="1">
      <c r="A118" s="333" t="s">
        <v>37182</v>
      </c>
      <c r="B118" s="334" t="s">
        <v>37183</v>
      </c>
    </row>
    <row r="119" ht="22.5" customHeight="1">
      <c r="A119" s="333" t="s">
        <v>37182</v>
      </c>
      <c r="B119" s="334" t="s">
        <v>37184</v>
      </c>
    </row>
    <row r="120" ht="22.5" customHeight="1">
      <c r="A120" s="333" t="s">
        <v>37185</v>
      </c>
      <c r="B120" s="334" t="s">
        <v>37186</v>
      </c>
    </row>
    <row r="121" ht="22.5" customHeight="1">
      <c r="A121" s="333" t="s">
        <v>37185</v>
      </c>
      <c r="B121" s="334" t="s">
        <v>37187</v>
      </c>
    </row>
    <row r="122" ht="22.5" customHeight="1">
      <c r="A122" s="333" t="s">
        <v>37188</v>
      </c>
      <c r="B122" s="334" t="s">
        <v>37189</v>
      </c>
    </row>
    <row r="123" ht="22.5" customHeight="1">
      <c r="A123" s="333" t="s">
        <v>37188</v>
      </c>
      <c r="B123" s="334" t="s">
        <v>37190</v>
      </c>
    </row>
    <row r="124" ht="22.5" customHeight="1">
      <c r="A124" s="333" t="s">
        <v>37191</v>
      </c>
      <c r="B124" s="334" t="s">
        <v>37192</v>
      </c>
    </row>
    <row r="125" ht="22.5" customHeight="1">
      <c r="A125" s="333" t="s">
        <v>37191</v>
      </c>
      <c r="B125" s="334" t="s">
        <v>37193</v>
      </c>
    </row>
    <row r="126" ht="22.5" customHeight="1">
      <c r="A126" s="333" t="s">
        <v>37194</v>
      </c>
      <c r="B126" s="334" t="s">
        <v>37195</v>
      </c>
    </row>
    <row r="127" ht="22.5" customHeight="1">
      <c r="A127" s="333" t="s">
        <v>37194</v>
      </c>
      <c r="B127" s="334" t="s">
        <v>37196</v>
      </c>
    </row>
    <row r="128" ht="22.5" customHeight="1">
      <c r="A128" s="333" t="s">
        <v>37197</v>
      </c>
      <c r="B128" s="341" t="s">
        <v>37198</v>
      </c>
    </row>
    <row r="129" ht="22.5" customHeight="1">
      <c r="A129" s="333" t="s">
        <v>37197</v>
      </c>
      <c r="B129" s="342" t="s">
        <v>37198</v>
      </c>
    </row>
    <row r="130" ht="22.5" customHeight="1">
      <c r="A130" s="333" t="s">
        <v>37199</v>
      </c>
      <c r="B130" s="334" t="s">
        <v>37200</v>
      </c>
    </row>
    <row r="131" ht="22.5" customHeight="1">
      <c r="A131" s="333" t="s">
        <v>37201</v>
      </c>
      <c r="B131" s="334" t="s">
        <v>37202</v>
      </c>
    </row>
    <row r="132" ht="22.5" customHeight="1">
      <c r="A132" s="333" t="s">
        <v>37201</v>
      </c>
      <c r="B132" s="334" t="s">
        <v>37203</v>
      </c>
    </row>
    <row r="133" ht="22.5" customHeight="1">
      <c r="A133" s="333" t="s">
        <v>37204</v>
      </c>
      <c r="B133" s="334" t="s">
        <v>37205</v>
      </c>
    </row>
    <row r="134" ht="22.5" customHeight="1">
      <c r="A134" s="333" t="s">
        <v>37204</v>
      </c>
      <c r="B134" s="334" t="s">
        <v>37206</v>
      </c>
    </row>
    <row r="135" ht="22.5" customHeight="1">
      <c r="A135" s="333" t="s">
        <v>37204</v>
      </c>
      <c r="B135" s="334" t="s">
        <v>37207</v>
      </c>
    </row>
    <row r="136" ht="22.5" customHeight="1">
      <c r="A136" s="333" t="s">
        <v>37208</v>
      </c>
      <c r="B136" s="334" t="s">
        <v>37209</v>
      </c>
    </row>
    <row r="137" ht="22.5" customHeight="1">
      <c r="A137" s="333" t="s">
        <v>37208</v>
      </c>
      <c r="B137" s="334" t="s">
        <v>37210</v>
      </c>
    </row>
    <row r="138" ht="22.5" customHeight="1">
      <c r="A138" s="333" t="s">
        <v>37211</v>
      </c>
      <c r="B138" s="334" t="s">
        <v>37212</v>
      </c>
    </row>
    <row r="139" ht="22.5" customHeight="1">
      <c r="A139" s="333" t="s">
        <v>37211</v>
      </c>
      <c r="B139" s="334" t="s">
        <v>37213</v>
      </c>
    </row>
    <row r="140" ht="22.5" customHeight="1">
      <c r="A140" s="333" t="s">
        <v>37211</v>
      </c>
      <c r="B140" s="334" t="s">
        <v>37214</v>
      </c>
    </row>
    <row r="141" ht="22.5" customHeight="1">
      <c r="A141" s="333" t="s">
        <v>37211</v>
      </c>
      <c r="B141" s="334" t="s">
        <v>37215</v>
      </c>
    </row>
    <row r="142" ht="22.5" customHeight="1">
      <c r="A142" s="333" t="s">
        <v>37216</v>
      </c>
      <c r="B142" s="334" t="s">
        <v>37217</v>
      </c>
    </row>
    <row r="143" ht="22.5" customHeight="1">
      <c r="A143" s="333" t="s">
        <v>37216</v>
      </c>
      <c r="B143" s="334" t="s">
        <v>37218</v>
      </c>
    </row>
    <row r="144" ht="22.5" customHeight="1">
      <c r="A144" s="333" t="s">
        <v>37216</v>
      </c>
      <c r="B144" s="334" t="s">
        <v>37219</v>
      </c>
    </row>
    <row r="145" ht="22.5" customHeight="1">
      <c r="A145" s="340" t="s">
        <v>37220</v>
      </c>
      <c r="B145" s="334" t="s">
        <v>37221</v>
      </c>
    </row>
    <row r="146" ht="22.5" customHeight="1">
      <c r="A146" s="333" t="s">
        <v>37222</v>
      </c>
      <c r="B146" s="334" t="s">
        <v>37223</v>
      </c>
    </row>
    <row r="147" ht="22.5" customHeight="1">
      <c r="A147" s="333" t="s">
        <v>37224</v>
      </c>
      <c r="B147" s="343" t="s">
        <v>37225</v>
      </c>
    </row>
    <row r="148" ht="22.5" customHeight="1">
      <c r="A148" s="333" t="s">
        <v>37224</v>
      </c>
      <c r="B148" s="343" t="s">
        <v>37226</v>
      </c>
    </row>
    <row r="149" ht="22.5" customHeight="1">
      <c r="A149" s="333" t="s">
        <v>37227</v>
      </c>
      <c r="B149" s="334" t="s">
        <v>37228</v>
      </c>
    </row>
    <row r="150" ht="22.5" customHeight="1">
      <c r="A150" s="333" t="s">
        <v>37229</v>
      </c>
      <c r="B150" s="334" t="s">
        <v>37230</v>
      </c>
    </row>
    <row r="151" ht="22.5" customHeight="1">
      <c r="A151" s="333" t="s">
        <v>37229</v>
      </c>
      <c r="B151" s="334" t="s">
        <v>37231</v>
      </c>
    </row>
    <row r="152" ht="22.5" customHeight="1">
      <c r="A152" s="333" t="s">
        <v>37229</v>
      </c>
      <c r="B152" s="334" t="s">
        <v>37232</v>
      </c>
    </row>
    <row r="153" ht="22.5" customHeight="1">
      <c r="A153" s="333" t="s">
        <v>37229</v>
      </c>
      <c r="B153" s="334" t="s">
        <v>37233</v>
      </c>
    </row>
    <row r="154" ht="22.5" customHeight="1">
      <c r="A154" s="333" t="s">
        <v>37234</v>
      </c>
      <c r="B154" s="334" t="s">
        <v>37235</v>
      </c>
    </row>
    <row r="155" ht="22.5" customHeight="1">
      <c r="A155" s="333" t="s">
        <v>37236</v>
      </c>
      <c r="B155" s="334" t="s">
        <v>37237</v>
      </c>
    </row>
    <row r="156" ht="22.5" customHeight="1">
      <c r="A156" s="333" t="s">
        <v>37236</v>
      </c>
      <c r="B156" s="334" t="s">
        <v>37238</v>
      </c>
    </row>
    <row r="157" ht="22.5" customHeight="1">
      <c r="A157" s="333" t="s">
        <v>37239</v>
      </c>
      <c r="B157" s="334" t="s">
        <v>37240</v>
      </c>
    </row>
    <row r="158" ht="22.5" customHeight="1">
      <c r="A158" s="333" t="s">
        <v>37239</v>
      </c>
      <c r="B158" s="334" t="s">
        <v>37241</v>
      </c>
    </row>
    <row r="159" ht="22.5" customHeight="1">
      <c r="A159" s="333" t="s">
        <v>37242</v>
      </c>
      <c r="B159" s="334" t="s">
        <v>37243</v>
      </c>
    </row>
    <row r="160" ht="22.5" customHeight="1">
      <c r="A160" s="333" t="s">
        <v>37242</v>
      </c>
      <c r="B160" s="334" t="s">
        <v>37244</v>
      </c>
    </row>
    <row r="161" ht="22.5" customHeight="1">
      <c r="A161" s="333" t="s">
        <v>37242</v>
      </c>
      <c r="B161" s="334" t="s">
        <v>37245</v>
      </c>
    </row>
    <row r="162" ht="22.5" customHeight="1">
      <c r="A162" s="333" t="s">
        <v>37246</v>
      </c>
      <c r="B162" s="344" t="s">
        <v>37247</v>
      </c>
    </row>
    <row r="163" ht="22.5" customHeight="1">
      <c r="A163" s="333" t="s">
        <v>37248</v>
      </c>
      <c r="B163" s="334" t="s">
        <v>37249</v>
      </c>
    </row>
    <row r="164" ht="22.5" customHeight="1">
      <c r="A164" s="333" t="s">
        <v>37248</v>
      </c>
      <c r="B164" s="334" t="s">
        <v>37250</v>
      </c>
    </row>
    <row r="165" ht="22.5" customHeight="1">
      <c r="A165" s="333" t="s">
        <v>37251</v>
      </c>
      <c r="B165" s="334" t="s">
        <v>37252</v>
      </c>
    </row>
    <row r="166" ht="22.5" customHeight="1">
      <c r="A166" s="333" t="s">
        <v>37251</v>
      </c>
      <c r="B166" s="334" t="s">
        <v>37253</v>
      </c>
    </row>
    <row r="167" ht="22.5" customHeight="1">
      <c r="A167" s="333" t="s">
        <v>37251</v>
      </c>
      <c r="B167" s="334" t="s">
        <v>37254</v>
      </c>
    </row>
    <row r="168" ht="22.5" customHeight="1">
      <c r="A168" s="340" t="s">
        <v>37255</v>
      </c>
      <c r="B168" s="100" t="s">
        <v>34914</v>
      </c>
    </row>
    <row r="169" ht="22.5" customHeight="1">
      <c r="A169" s="340" t="s">
        <v>37255</v>
      </c>
      <c r="B169" s="334" t="s">
        <v>37256</v>
      </c>
    </row>
    <row r="170" ht="22.5" customHeight="1">
      <c r="A170" s="333" t="s">
        <v>37257</v>
      </c>
      <c r="B170" s="334" t="s">
        <v>37258</v>
      </c>
    </row>
    <row r="171" ht="22.5" customHeight="1">
      <c r="A171" s="333" t="s">
        <v>37257</v>
      </c>
      <c r="B171" s="334" t="s">
        <v>37259</v>
      </c>
    </row>
    <row r="172" ht="22.5" customHeight="1">
      <c r="A172" s="333" t="s">
        <v>37257</v>
      </c>
      <c r="B172" s="334" t="s">
        <v>37260</v>
      </c>
    </row>
    <row r="173" ht="22.5" customHeight="1">
      <c r="A173" s="333" t="s">
        <v>37261</v>
      </c>
      <c r="B173" s="341" t="s">
        <v>37262</v>
      </c>
    </row>
    <row r="174" ht="22.5" customHeight="1">
      <c r="A174" s="333" t="s">
        <v>37263</v>
      </c>
      <c r="B174" s="334" t="s">
        <v>37264</v>
      </c>
    </row>
    <row r="175" ht="22.5" customHeight="1">
      <c r="A175" s="333" t="s">
        <v>37265</v>
      </c>
      <c r="B175" s="345" t="s">
        <v>37266</v>
      </c>
    </row>
    <row r="176" ht="22.5" customHeight="1">
      <c r="A176" s="333" t="s">
        <v>37265</v>
      </c>
      <c r="B176" s="334" t="s">
        <v>37267</v>
      </c>
    </row>
    <row r="177" ht="22.5" customHeight="1">
      <c r="A177" s="333" t="s">
        <v>37265</v>
      </c>
      <c r="B177" s="334" t="s">
        <v>37268</v>
      </c>
    </row>
    <row r="178" ht="22.5" customHeight="1">
      <c r="A178" s="333" t="s">
        <v>37269</v>
      </c>
      <c r="B178" s="334" t="s">
        <v>37270</v>
      </c>
    </row>
    <row r="179" ht="22.5" customHeight="1">
      <c r="A179" s="333" t="s">
        <v>37269</v>
      </c>
      <c r="B179" s="334" t="s">
        <v>37271</v>
      </c>
    </row>
    <row r="180" ht="22.5" customHeight="1">
      <c r="A180" s="340" t="s">
        <v>37272</v>
      </c>
      <c r="B180" s="334" t="s">
        <v>37273</v>
      </c>
    </row>
    <row r="181" ht="22.5" customHeight="1">
      <c r="A181" s="333" t="s">
        <v>37274</v>
      </c>
      <c r="B181" s="334" t="s">
        <v>37275</v>
      </c>
    </row>
    <row r="182" ht="22.5" customHeight="1">
      <c r="A182" s="333" t="s">
        <v>37276</v>
      </c>
      <c r="B182" s="334" t="s">
        <v>37277</v>
      </c>
    </row>
    <row r="183" ht="22.5" customHeight="1">
      <c r="A183" s="333" t="s">
        <v>37276</v>
      </c>
      <c r="B183" s="334" t="s">
        <v>37278</v>
      </c>
    </row>
    <row r="184" ht="22.5" customHeight="1">
      <c r="A184" s="333" t="s">
        <v>37276</v>
      </c>
      <c r="B184" s="334" t="s">
        <v>37279</v>
      </c>
    </row>
    <row r="185" ht="22.5" customHeight="1">
      <c r="A185" s="333" t="s">
        <v>37276</v>
      </c>
      <c r="B185" s="334" t="s">
        <v>37280</v>
      </c>
    </row>
    <row r="186" ht="22.5" customHeight="1">
      <c r="A186" s="333" t="s">
        <v>37281</v>
      </c>
      <c r="B186" s="334" t="s">
        <v>37282</v>
      </c>
    </row>
    <row r="187" ht="22.5" customHeight="1">
      <c r="A187" s="333" t="s">
        <v>37281</v>
      </c>
      <c r="B187" s="334" t="s">
        <v>37283</v>
      </c>
    </row>
    <row r="188" ht="22.5" customHeight="1">
      <c r="A188" s="333" t="s">
        <v>37284</v>
      </c>
      <c r="B188" s="334" t="s">
        <v>37285</v>
      </c>
    </row>
    <row r="189" ht="22.5" customHeight="1">
      <c r="A189" s="333" t="s">
        <v>37284</v>
      </c>
      <c r="B189" s="334" t="s">
        <v>37286</v>
      </c>
    </row>
    <row r="190" ht="22.5" customHeight="1">
      <c r="A190" s="333" t="s">
        <v>37287</v>
      </c>
      <c r="B190" s="334" t="s">
        <v>37288</v>
      </c>
    </row>
    <row r="191" ht="22.5" customHeight="1">
      <c r="A191" s="333" t="s">
        <v>37287</v>
      </c>
      <c r="B191" s="334" t="s">
        <v>37289</v>
      </c>
    </row>
    <row r="192" ht="22.5" customHeight="1">
      <c r="A192" s="340" t="s">
        <v>37290</v>
      </c>
      <c r="B192" s="334" t="s">
        <v>37291</v>
      </c>
    </row>
    <row r="193" ht="22.5" customHeight="1">
      <c r="A193" s="333" t="s">
        <v>37292</v>
      </c>
      <c r="B193" s="334" t="s">
        <v>37293</v>
      </c>
    </row>
    <row r="194" ht="22.5" customHeight="1">
      <c r="A194" s="333" t="s">
        <v>37294</v>
      </c>
      <c r="B194" s="334" t="s">
        <v>37295</v>
      </c>
    </row>
    <row r="195" ht="22.5" customHeight="1">
      <c r="A195" s="333" t="s">
        <v>37294</v>
      </c>
      <c r="B195" s="334" t="s">
        <v>37296</v>
      </c>
    </row>
    <row r="196" ht="22.5" customHeight="1">
      <c r="A196" s="333" t="s">
        <v>37297</v>
      </c>
      <c r="B196" s="334" t="s">
        <v>37298</v>
      </c>
    </row>
    <row r="197" ht="22.5" customHeight="1">
      <c r="A197" s="333" t="s">
        <v>37297</v>
      </c>
      <c r="B197" s="334" t="s">
        <v>37299</v>
      </c>
    </row>
    <row r="198" ht="22.5" customHeight="1">
      <c r="A198" s="333" t="s">
        <v>37297</v>
      </c>
      <c r="B198" s="334" t="s">
        <v>37300</v>
      </c>
    </row>
    <row r="199" ht="22.5" customHeight="1">
      <c r="A199" s="333" t="s">
        <v>37301</v>
      </c>
      <c r="B199" s="334" t="s">
        <v>37302</v>
      </c>
    </row>
    <row r="200" ht="22.5" customHeight="1">
      <c r="A200" s="333" t="s">
        <v>37301</v>
      </c>
      <c r="B200" s="334" t="s">
        <v>37303</v>
      </c>
    </row>
    <row r="201" ht="22.5" customHeight="1">
      <c r="A201" s="333" t="s">
        <v>37301</v>
      </c>
      <c r="B201" s="334" t="s">
        <v>37304</v>
      </c>
    </row>
    <row r="202" ht="22.5" customHeight="1">
      <c r="A202" s="333" t="s">
        <v>37301</v>
      </c>
      <c r="B202" s="334" t="s">
        <v>37305</v>
      </c>
    </row>
    <row r="203" ht="22.5" customHeight="1">
      <c r="A203" s="333" t="s">
        <v>37301</v>
      </c>
      <c r="B203" s="334" t="s">
        <v>37306</v>
      </c>
    </row>
    <row r="204" ht="22.5" customHeight="1">
      <c r="A204" s="333" t="s">
        <v>37307</v>
      </c>
      <c r="B204" s="334" t="s">
        <v>37308</v>
      </c>
    </row>
    <row r="205" ht="22.5" customHeight="1">
      <c r="A205" s="333" t="s">
        <v>37307</v>
      </c>
      <c r="B205" s="334" t="s">
        <v>37309</v>
      </c>
    </row>
    <row r="206" ht="22.5" customHeight="1">
      <c r="A206" s="333" t="s">
        <v>37310</v>
      </c>
      <c r="B206" s="334" t="s">
        <v>37311</v>
      </c>
    </row>
    <row r="207" ht="22.5" customHeight="1">
      <c r="A207" s="333" t="s">
        <v>37312</v>
      </c>
      <c r="B207" s="334" t="s">
        <v>37313</v>
      </c>
    </row>
    <row r="208" ht="22.5" customHeight="1">
      <c r="A208" s="333" t="s">
        <v>37312</v>
      </c>
      <c r="B208" s="334" t="s">
        <v>37314</v>
      </c>
    </row>
    <row r="209" ht="22.5" customHeight="1">
      <c r="A209" s="333" t="s">
        <v>37315</v>
      </c>
      <c r="B209" s="334" t="s">
        <v>37316</v>
      </c>
    </row>
    <row r="210" ht="22.5" customHeight="1">
      <c r="A210" s="333" t="s">
        <v>37315</v>
      </c>
      <c r="B210" s="334" t="s">
        <v>37317</v>
      </c>
    </row>
    <row r="211" ht="22.5" customHeight="1">
      <c r="A211" s="333" t="s">
        <v>37315</v>
      </c>
      <c r="B211" s="334" t="s">
        <v>37318</v>
      </c>
    </row>
    <row r="212" ht="22.5" customHeight="1">
      <c r="A212" s="333" t="s">
        <v>37315</v>
      </c>
      <c r="B212" s="334" t="s">
        <v>37319</v>
      </c>
    </row>
    <row r="213" ht="22.5" customHeight="1">
      <c r="A213" s="333" t="s">
        <v>37320</v>
      </c>
      <c r="B213" s="334" t="s">
        <v>37321</v>
      </c>
    </row>
    <row r="214" ht="22.5" customHeight="1">
      <c r="A214" s="333" t="s">
        <v>37322</v>
      </c>
      <c r="B214" s="334" t="s">
        <v>37323</v>
      </c>
    </row>
    <row r="215" ht="22.5" customHeight="1">
      <c r="A215" s="333" t="s">
        <v>37322</v>
      </c>
      <c r="B215" s="334" t="s">
        <v>37324</v>
      </c>
    </row>
    <row r="216" ht="22.5" customHeight="1">
      <c r="A216" s="333" t="s">
        <v>37325</v>
      </c>
      <c r="B216" s="334" t="s">
        <v>37326</v>
      </c>
    </row>
    <row r="217" ht="22.5" customHeight="1">
      <c r="A217" s="333" t="s">
        <v>37325</v>
      </c>
      <c r="B217" s="334" t="s">
        <v>37327</v>
      </c>
    </row>
    <row r="218" ht="22.5" customHeight="1">
      <c r="A218" s="333" t="s">
        <v>37328</v>
      </c>
      <c r="B218" s="334" t="s">
        <v>37329</v>
      </c>
    </row>
    <row r="219" ht="22.5" customHeight="1">
      <c r="A219" s="333" t="s">
        <v>37328</v>
      </c>
      <c r="B219" s="334" t="s">
        <v>37330</v>
      </c>
    </row>
    <row r="220" ht="22.5" customHeight="1">
      <c r="A220" s="333" t="s">
        <v>37331</v>
      </c>
      <c r="B220" s="334" t="s">
        <v>37332</v>
      </c>
    </row>
    <row r="221" ht="22.5" customHeight="1">
      <c r="A221" s="333" t="s">
        <v>37331</v>
      </c>
      <c r="B221" s="334" t="s">
        <v>37333</v>
      </c>
    </row>
    <row r="222" ht="22.5" customHeight="1">
      <c r="A222" s="333" t="s">
        <v>37334</v>
      </c>
      <c r="B222" s="334" t="s">
        <v>37335</v>
      </c>
    </row>
    <row r="223" ht="22.5" customHeight="1">
      <c r="A223" s="333" t="s">
        <v>37336</v>
      </c>
      <c r="B223" s="334" t="s">
        <v>37337</v>
      </c>
    </row>
    <row r="224" ht="22.5" customHeight="1">
      <c r="A224" s="333" t="s">
        <v>37338</v>
      </c>
      <c r="B224" s="334" t="s">
        <v>37339</v>
      </c>
    </row>
    <row r="225" ht="22.5" customHeight="1">
      <c r="A225" s="333" t="s">
        <v>37338</v>
      </c>
      <c r="B225" s="334" t="s">
        <v>37340</v>
      </c>
    </row>
    <row r="226" ht="22.5" customHeight="1">
      <c r="A226" s="333" t="s">
        <v>37338</v>
      </c>
      <c r="B226" s="334" t="s">
        <v>37341</v>
      </c>
    </row>
    <row r="227" ht="22.5" customHeight="1">
      <c r="A227" s="340" t="s">
        <v>37342</v>
      </c>
      <c r="B227" s="334" t="s">
        <v>37343</v>
      </c>
    </row>
    <row r="228" ht="22.5" customHeight="1">
      <c r="A228" s="333" t="s">
        <v>37342</v>
      </c>
      <c r="B228" s="334" t="s">
        <v>37344</v>
      </c>
    </row>
    <row r="229" ht="22.5" customHeight="1">
      <c r="A229" s="333" t="s">
        <v>37342</v>
      </c>
      <c r="B229" s="334" t="s">
        <v>37345</v>
      </c>
    </row>
    <row r="230" ht="22.5" customHeight="1">
      <c r="A230" s="333" t="s">
        <v>37342</v>
      </c>
      <c r="B230" s="334" t="s">
        <v>37346</v>
      </c>
    </row>
    <row r="231" ht="22.5" customHeight="1">
      <c r="A231" s="333" t="s">
        <v>37347</v>
      </c>
      <c r="B231" s="334" t="s">
        <v>37348</v>
      </c>
    </row>
    <row r="232" ht="22.5" customHeight="1">
      <c r="A232" s="333" t="s">
        <v>37347</v>
      </c>
      <c r="B232" s="334" t="s">
        <v>37349</v>
      </c>
    </row>
    <row r="233" ht="22.5" customHeight="1">
      <c r="A233" s="333" t="s">
        <v>37350</v>
      </c>
      <c r="B233" s="334" t="s">
        <v>37351</v>
      </c>
    </row>
    <row r="234" ht="22.5" customHeight="1">
      <c r="A234" s="333" t="s">
        <v>37350</v>
      </c>
      <c r="B234" s="334" t="s">
        <v>37352</v>
      </c>
    </row>
    <row r="235" ht="22.5" customHeight="1">
      <c r="A235" s="333" t="s">
        <v>37353</v>
      </c>
      <c r="B235" s="334" t="s">
        <v>37354</v>
      </c>
    </row>
    <row r="236" ht="22.5" customHeight="1">
      <c r="A236" s="333" t="s">
        <v>37355</v>
      </c>
      <c r="B236" s="334" t="s">
        <v>37356</v>
      </c>
    </row>
    <row r="237" ht="22.5" customHeight="1">
      <c r="A237" s="333" t="s">
        <v>37355</v>
      </c>
      <c r="B237" s="334" t="s">
        <v>37357</v>
      </c>
    </row>
    <row r="238" ht="22.5" customHeight="1">
      <c r="A238" s="333" t="s">
        <v>37355</v>
      </c>
      <c r="B238" s="334" t="s">
        <v>37358</v>
      </c>
    </row>
    <row r="239" ht="22.5" customHeight="1">
      <c r="A239" s="333" t="s">
        <v>37359</v>
      </c>
      <c r="B239" s="334" t="s">
        <v>37360</v>
      </c>
    </row>
    <row r="240" ht="22.5" customHeight="1">
      <c r="A240" s="333" t="s">
        <v>37359</v>
      </c>
      <c r="B240" s="334" t="s">
        <v>37361</v>
      </c>
    </row>
    <row r="241" ht="22.5" customHeight="1">
      <c r="A241" s="333" t="s">
        <v>37359</v>
      </c>
      <c r="B241" s="334" t="s">
        <v>37362</v>
      </c>
    </row>
    <row r="242" ht="22.5" customHeight="1">
      <c r="A242" s="340" t="s">
        <v>37363</v>
      </c>
      <c r="B242" s="334" t="s">
        <v>37364</v>
      </c>
    </row>
    <row r="243" ht="22.5" customHeight="1">
      <c r="A243" s="340" t="s">
        <v>37363</v>
      </c>
      <c r="B243" s="334" t="s">
        <v>37365</v>
      </c>
    </row>
    <row r="244" ht="22.5" customHeight="1">
      <c r="A244" s="333" t="s">
        <v>37366</v>
      </c>
      <c r="B244" s="334" t="s">
        <v>37367</v>
      </c>
    </row>
    <row r="245" ht="22.5" customHeight="1">
      <c r="A245" s="333" t="s">
        <v>37366</v>
      </c>
      <c r="B245" s="334" t="s">
        <v>37368</v>
      </c>
    </row>
    <row r="246" ht="22.5" customHeight="1">
      <c r="A246" s="333" t="s">
        <v>37366</v>
      </c>
      <c r="B246" s="334" t="s">
        <v>37369</v>
      </c>
    </row>
    <row r="247" ht="22.5" customHeight="1">
      <c r="A247" s="333" t="s">
        <v>37366</v>
      </c>
      <c r="B247" s="334" t="s">
        <v>37370</v>
      </c>
    </row>
    <row r="248" ht="22.5" customHeight="1">
      <c r="A248" s="333" t="s">
        <v>37366</v>
      </c>
      <c r="B248" s="334" t="s">
        <v>37371</v>
      </c>
    </row>
    <row r="249" ht="22.5" customHeight="1">
      <c r="A249" s="333" t="s">
        <v>37372</v>
      </c>
      <c r="B249" s="334" t="s">
        <v>37373</v>
      </c>
    </row>
    <row r="250" ht="22.5" customHeight="1">
      <c r="A250" s="333" t="s">
        <v>37372</v>
      </c>
      <c r="B250" s="334" t="s">
        <v>37374</v>
      </c>
    </row>
    <row r="251" ht="22.5" customHeight="1">
      <c r="A251" s="333" t="s">
        <v>37372</v>
      </c>
      <c r="B251" s="334" t="s">
        <v>37375</v>
      </c>
    </row>
    <row r="252" ht="22.5" customHeight="1">
      <c r="A252" s="333" t="s">
        <v>37376</v>
      </c>
      <c r="B252" s="334" t="s">
        <v>37377</v>
      </c>
    </row>
    <row r="253" ht="22.5" customHeight="1">
      <c r="A253" s="333" t="s">
        <v>37376</v>
      </c>
      <c r="B253" s="334" t="s">
        <v>37378</v>
      </c>
    </row>
    <row r="254" ht="22.5" customHeight="1">
      <c r="A254" s="333" t="s">
        <v>37379</v>
      </c>
    </row>
    <row r="255" ht="22.5" customHeight="1">
      <c r="A255" s="333" t="s">
        <v>37379</v>
      </c>
      <c r="B255" s="334" t="s">
        <v>37380</v>
      </c>
    </row>
    <row r="256" ht="22.5" customHeight="1">
      <c r="A256" s="333" t="s">
        <v>37381</v>
      </c>
      <c r="B256" s="334" t="s">
        <v>37382</v>
      </c>
    </row>
    <row r="257" ht="22.5" customHeight="1">
      <c r="A257" s="333" t="s">
        <v>37381</v>
      </c>
      <c r="B257" s="334" t="s">
        <v>37383</v>
      </c>
    </row>
    <row r="258" ht="22.5" customHeight="1">
      <c r="A258" s="333" t="s">
        <v>37384</v>
      </c>
      <c r="B258" s="333" t="s">
        <v>37385</v>
      </c>
    </row>
    <row r="259" ht="22.5" customHeight="1">
      <c r="A259" s="333" t="s">
        <v>37386</v>
      </c>
      <c r="B259" s="334" t="s">
        <v>37387</v>
      </c>
    </row>
    <row r="260" ht="22.5" customHeight="1">
      <c r="A260" s="333" t="s">
        <v>37386</v>
      </c>
      <c r="B260" s="334" t="s">
        <v>37388</v>
      </c>
    </row>
    <row r="261" ht="22.5" customHeight="1">
      <c r="A261" s="333" t="s">
        <v>37389</v>
      </c>
      <c r="B261" s="334" t="s">
        <v>37390</v>
      </c>
    </row>
    <row r="262" ht="22.5" customHeight="1">
      <c r="A262" s="333" t="s">
        <v>37389</v>
      </c>
      <c r="B262" s="334" t="s">
        <v>37391</v>
      </c>
    </row>
    <row r="263" ht="22.5" customHeight="1">
      <c r="A263" s="340" t="s">
        <v>37392</v>
      </c>
      <c r="B263" s="334" t="s">
        <v>37393</v>
      </c>
    </row>
    <row r="264" ht="22.5" customHeight="1">
      <c r="A264" s="333" t="s">
        <v>37394</v>
      </c>
      <c r="B264" s="334" t="s">
        <v>37395</v>
      </c>
    </row>
    <row r="265" ht="22.5" customHeight="1">
      <c r="A265" s="333" t="s">
        <v>37394</v>
      </c>
      <c r="B265" s="334" t="s">
        <v>37396</v>
      </c>
    </row>
    <row r="266" ht="22.5" customHeight="1">
      <c r="A266" s="333" t="s">
        <v>37397</v>
      </c>
      <c r="B266" s="334" t="s">
        <v>37398</v>
      </c>
    </row>
    <row r="267" ht="22.5" customHeight="1">
      <c r="A267" s="333" t="s">
        <v>37397</v>
      </c>
      <c r="B267" s="334" t="s">
        <v>37399</v>
      </c>
    </row>
    <row r="268" ht="22.5" customHeight="1">
      <c r="A268" s="340" t="s">
        <v>37400</v>
      </c>
      <c r="B268" s="334" t="s">
        <v>37401</v>
      </c>
    </row>
    <row r="269" ht="22.5" customHeight="1">
      <c r="A269" s="340" t="s">
        <v>37400</v>
      </c>
      <c r="B269" s="334" t="s">
        <v>37402</v>
      </c>
    </row>
    <row r="270" ht="22.5" customHeight="1">
      <c r="A270" s="340" t="s">
        <v>37403</v>
      </c>
      <c r="B270" s="334" t="s">
        <v>37404</v>
      </c>
    </row>
    <row r="271" ht="22.5" customHeight="1">
      <c r="A271" s="333" t="s">
        <v>37405</v>
      </c>
      <c r="B271" s="334" t="s">
        <v>37406</v>
      </c>
    </row>
    <row r="272" ht="22.5" customHeight="1">
      <c r="A272" s="333" t="s">
        <v>37405</v>
      </c>
      <c r="B272" s="334" t="s">
        <v>37407</v>
      </c>
    </row>
    <row r="273" ht="22.5" customHeight="1">
      <c r="A273" s="333" t="s">
        <v>37408</v>
      </c>
      <c r="B273" s="334" t="s">
        <v>37409</v>
      </c>
    </row>
    <row r="274" ht="22.5" customHeight="1">
      <c r="A274" s="333" t="s">
        <v>37410</v>
      </c>
      <c r="B274" s="334" t="s">
        <v>37411</v>
      </c>
    </row>
    <row r="275" ht="22.5" customHeight="1">
      <c r="A275" s="333" t="s">
        <v>37410</v>
      </c>
      <c r="B275" s="334" t="s">
        <v>37412</v>
      </c>
    </row>
    <row r="276" ht="22.5" customHeight="1">
      <c r="A276" s="333" t="s">
        <v>37413</v>
      </c>
      <c r="B276" s="337" t="s">
        <v>37414</v>
      </c>
    </row>
    <row r="277" ht="22.5" customHeight="1">
      <c r="A277" s="333" t="s">
        <v>37413</v>
      </c>
      <c r="B277" s="334" t="s">
        <v>37415</v>
      </c>
    </row>
    <row r="278" ht="22.5" customHeight="1">
      <c r="A278" s="333" t="s">
        <v>37413</v>
      </c>
      <c r="B278" s="334" t="s">
        <v>37416</v>
      </c>
    </row>
    <row r="279" ht="22.5" customHeight="1">
      <c r="A279" s="333" t="s">
        <v>37417</v>
      </c>
      <c r="B279" s="333" t="s">
        <v>37418</v>
      </c>
    </row>
    <row r="280" ht="22.5" customHeight="1">
      <c r="A280" s="333" t="s">
        <v>37419</v>
      </c>
      <c r="B280" s="334" t="s">
        <v>37420</v>
      </c>
    </row>
    <row r="281" ht="22.5" customHeight="1">
      <c r="A281" s="333" t="s">
        <v>37421</v>
      </c>
      <c r="B281" s="334" t="s">
        <v>37422</v>
      </c>
    </row>
    <row r="282" ht="22.5" customHeight="1">
      <c r="A282" s="333" t="s">
        <v>37421</v>
      </c>
      <c r="B282" s="334" t="s">
        <v>37423</v>
      </c>
    </row>
    <row r="283" ht="22.5" customHeight="1">
      <c r="A283" s="333" t="s">
        <v>37421</v>
      </c>
      <c r="B283" s="334" t="s">
        <v>37424</v>
      </c>
    </row>
    <row r="284" ht="22.5" customHeight="1">
      <c r="A284" s="333" t="s">
        <v>37425</v>
      </c>
      <c r="B284" s="334" t="s">
        <v>37426</v>
      </c>
    </row>
    <row r="285" ht="22.5" customHeight="1">
      <c r="A285" s="333" t="s">
        <v>37425</v>
      </c>
      <c r="B285" s="334" t="s">
        <v>37427</v>
      </c>
    </row>
    <row r="286" ht="22.5" customHeight="1">
      <c r="A286" s="333" t="s">
        <v>37428</v>
      </c>
      <c r="B286" s="334" t="s">
        <v>37429</v>
      </c>
    </row>
    <row r="287" ht="22.5" customHeight="1">
      <c r="A287" s="333" t="s">
        <v>37428</v>
      </c>
      <c r="B287" s="334" t="s">
        <v>37430</v>
      </c>
    </row>
    <row r="288" ht="22.5" customHeight="1">
      <c r="A288" s="333" t="s">
        <v>37431</v>
      </c>
      <c r="B288" s="334" t="s">
        <v>37432</v>
      </c>
    </row>
    <row r="289" ht="22.5" customHeight="1">
      <c r="A289" s="333" t="s">
        <v>37431</v>
      </c>
      <c r="B289" s="334" t="s">
        <v>37433</v>
      </c>
    </row>
    <row r="290" ht="22.5" customHeight="1">
      <c r="A290" s="333" t="s">
        <v>37434</v>
      </c>
      <c r="B290" s="334" t="s">
        <v>37435</v>
      </c>
    </row>
    <row r="291" ht="22.5" customHeight="1">
      <c r="A291" s="333" t="s">
        <v>37434</v>
      </c>
      <c r="B291" s="334" t="s">
        <v>37436</v>
      </c>
    </row>
    <row r="292" ht="22.5" customHeight="1">
      <c r="A292" s="333" t="s">
        <v>37437</v>
      </c>
      <c r="B292" s="334" t="s">
        <v>37438</v>
      </c>
    </row>
    <row r="293" ht="22.5" customHeight="1">
      <c r="A293" s="333" t="s">
        <v>37437</v>
      </c>
      <c r="B293" s="334" t="s">
        <v>37439</v>
      </c>
    </row>
    <row r="294" ht="22.5" customHeight="1">
      <c r="A294" s="333" t="s">
        <v>37437</v>
      </c>
      <c r="B294" s="334" t="s">
        <v>37440</v>
      </c>
    </row>
    <row r="295" ht="22.5" customHeight="1">
      <c r="A295" s="333" t="s">
        <v>37441</v>
      </c>
      <c r="B295" s="334" t="s">
        <v>37442</v>
      </c>
    </row>
    <row r="296" ht="22.5" customHeight="1">
      <c r="A296" s="333" t="s">
        <v>37441</v>
      </c>
      <c r="B296" s="334" t="s">
        <v>37443</v>
      </c>
    </row>
    <row r="297" ht="22.5" customHeight="1">
      <c r="A297" s="340" t="s">
        <v>37444</v>
      </c>
      <c r="B297" s="334" t="s">
        <v>37445</v>
      </c>
    </row>
    <row r="298" ht="22.5" customHeight="1">
      <c r="A298" s="340" t="s">
        <v>37444</v>
      </c>
      <c r="B298" s="345" t="s">
        <v>37446</v>
      </c>
    </row>
    <row r="299" ht="22.5" customHeight="1">
      <c r="A299" s="340" t="s">
        <v>37447</v>
      </c>
      <c r="B299" s="334" t="s">
        <v>37448</v>
      </c>
    </row>
    <row r="300" ht="22.5" customHeight="1">
      <c r="A300" s="333" t="s">
        <v>37449</v>
      </c>
      <c r="B300" s="334" t="s">
        <v>37450</v>
      </c>
    </row>
    <row r="301" ht="22.5" customHeight="1">
      <c r="A301" s="333" t="s">
        <v>37449</v>
      </c>
      <c r="B301" s="334" t="s">
        <v>37451</v>
      </c>
    </row>
    <row r="302" ht="22.5" customHeight="1">
      <c r="A302" s="333" t="s">
        <v>37452</v>
      </c>
      <c r="B302" s="334" t="s">
        <v>37453</v>
      </c>
    </row>
    <row r="303" ht="22.5" customHeight="1">
      <c r="A303" s="333" t="s">
        <v>37452</v>
      </c>
      <c r="B303" s="334" t="s">
        <v>37454</v>
      </c>
    </row>
    <row r="304" ht="22.5" customHeight="1">
      <c r="A304" s="333" t="s">
        <v>37455</v>
      </c>
      <c r="B304" s="334" t="s">
        <v>37456</v>
      </c>
    </row>
    <row r="305" ht="22.5" customHeight="1">
      <c r="A305" s="333" t="s">
        <v>37455</v>
      </c>
      <c r="B305" s="334" t="s">
        <v>37457</v>
      </c>
    </row>
    <row r="306" ht="22.5" customHeight="1">
      <c r="A306" s="340" t="s">
        <v>37458</v>
      </c>
      <c r="B306" s="334" t="s">
        <v>37459</v>
      </c>
    </row>
    <row r="307" ht="22.5" customHeight="1">
      <c r="A307" s="333" t="s">
        <v>37460</v>
      </c>
      <c r="B307" s="334" t="s">
        <v>37461</v>
      </c>
    </row>
    <row r="308" ht="22.5" customHeight="1">
      <c r="A308" s="333" t="s">
        <v>37460</v>
      </c>
      <c r="B308" s="334" t="s">
        <v>37462</v>
      </c>
    </row>
    <row r="309" ht="22.5" customHeight="1">
      <c r="A309" s="333" t="s">
        <v>37463</v>
      </c>
      <c r="B309" s="334" t="s">
        <v>37464</v>
      </c>
    </row>
    <row r="310" ht="22.5" customHeight="1">
      <c r="A310" s="333" t="s">
        <v>37465</v>
      </c>
      <c r="B310" s="334" t="s">
        <v>37466</v>
      </c>
    </row>
    <row r="311" ht="22.5" customHeight="1">
      <c r="A311" s="333" t="s">
        <v>37465</v>
      </c>
      <c r="B311" s="334" t="s">
        <v>37467</v>
      </c>
    </row>
    <row r="312" ht="22.5" customHeight="1">
      <c r="A312" s="333" t="s">
        <v>37465</v>
      </c>
      <c r="B312" s="334" t="s">
        <v>37468</v>
      </c>
    </row>
    <row r="313" ht="22.5" customHeight="1">
      <c r="A313" s="333" t="s">
        <v>37469</v>
      </c>
      <c r="B313" s="334" t="s">
        <v>37470</v>
      </c>
    </row>
    <row r="314" ht="22.5" customHeight="1">
      <c r="A314" s="333" t="s">
        <v>37471</v>
      </c>
      <c r="B314" s="334" t="s">
        <v>37472</v>
      </c>
    </row>
    <row r="315" ht="22.5" customHeight="1">
      <c r="A315" s="333" t="s">
        <v>37471</v>
      </c>
      <c r="B315" s="334" t="s">
        <v>37473</v>
      </c>
    </row>
    <row r="316" ht="22.5" customHeight="1">
      <c r="A316" s="333" t="s">
        <v>37474</v>
      </c>
      <c r="B316" s="334" t="s">
        <v>37475</v>
      </c>
    </row>
    <row r="317" ht="22.5" customHeight="1">
      <c r="A317" s="333" t="s">
        <v>37476</v>
      </c>
      <c r="B317" s="334" t="s">
        <v>37477</v>
      </c>
    </row>
    <row r="318" ht="22.5" customHeight="1">
      <c r="A318" s="333" t="s">
        <v>37478</v>
      </c>
      <c r="B318" s="334" t="s">
        <v>37479</v>
      </c>
    </row>
    <row r="319" ht="22.5" customHeight="1">
      <c r="A319" s="333" t="s">
        <v>37478</v>
      </c>
      <c r="B319" s="334" t="s">
        <v>37480</v>
      </c>
    </row>
    <row r="320" ht="22.5" customHeight="1">
      <c r="A320" s="333" t="s">
        <v>37478</v>
      </c>
      <c r="B320" s="334" t="s">
        <v>37481</v>
      </c>
    </row>
    <row r="321" ht="22.5" customHeight="1">
      <c r="A321" s="333" t="s">
        <v>37482</v>
      </c>
      <c r="B321" s="334" t="s">
        <v>37483</v>
      </c>
    </row>
    <row r="322" ht="22.5" customHeight="1">
      <c r="A322" s="333" t="s">
        <v>37482</v>
      </c>
      <c r="B322" s="334" t="s">
        <v>37484</v>
      </c>
    </row>
    <row r="323" ht="22.5" customHeight="1">
      <c r="A323" s="333" t="s">
        <v>37485</v>
      </c>
      <c r="B323" s="334" t="s">
        <v>37486</v>
      </c>
    </row>
    <row r="324" ht="22.5" customHeight="1">
      <c r="A324" s="333" t="s">
        <v>37487</v>
      </c>
      <c r="B324" s="334" t="s">
        <v>37488</v>
      </c>
    </row>
    <row r="325" ht="22.5" customHeight="1">
      <c r="A325" s="333" t="s">
        <v>37487</v>
      </c>
      <c r="B325" s="334" t="s">
        <v>37489</v>
      </c>
    </row>
    <row r="326" ht="22.5" customHeight="1">
      <c r="A326" s="333" t="s">
        <v>37490</v>
      </c>
      <c r="B326" s="334" t="s">
        <v>37491</v>
      </c>
    </row>
    <row r="327" ht="22.5" customHeight="1">
      <c r="A327" s="333" t="s">
        <v>37490</v>
      </c>
      <c r="B327" s="334" t="s">
        <v>37492</v>
      </c>
    </row>
    <row r="328" ht="22.5" customHeight="1">
      <c r="A328" s="333" t="s">
        <v>37490</v>
      </c>
      <c r="B328" s="334" t="s">
        <v>37493</v>
      </c>
    </row>
    <row r="329" ht="22.5" customHeight="1">
      <c r="A329" s="333" t="s">
        <v>37494</v>
      </c>
      <c r="B329" s="334" t="s">
        <v>37495</v>
      </c>
    </row>
    <row r="330" ht="22.5" customHeight="1">
      <c r="A330" s="333" t="s">
        <v>37494</v>
      </c>
      <c r="B330" s="334" t="s">
        <v>37496</v>
      </c>
    </row>
    <row r="331" ht="22.5" customHeight="1">
      <c r="A331" s="333" t="s">
        <v>37497</v>
      </c>
      <c r="B331" s="334" t="s">
        <v>37498</v>
      </c>
    </row>
    <row r="332" ht="22.5" customHeight="1">
      <c r="A332" s="333" t="s">
        <v>37497</v>
      </c>
      <c r="B332" s="334" t="s">
        <v>37499</v>
      </c>
    </row>
    <row r="333" ht="22.5" customHeight="1">
      <c r="A333" s="333" t="s">
        <v>37497</v>
      </c>
      <c r="B333" s="334" t="s">
        <v>37500</v>
      </c>
    </row>
    <row r="334" ht="22.5" customHeight="1">
      <c r="A334" s="333" t="s">
        <v>37497</v>
      </c>
      <c r="B334" s="334" t="s">
        <v>37501</v>
      </c>
    </row>
    <row r="335" ht="22.5" customHeight="1">
      <c r="A335" s="333" t="s">
        <v>37502</v>
      </c>
      <c r="B335" s="346" t="s">
        <v>37503</v>
      </c>
    </row>
    <row r="336" ht="22.5" customHeight="1">
      <c r="A336" s="333" t="s">
        <v>37502</v>
      </c>
      <c r="B336" s="334" t="s">
        <v>37504</v>
      </c>
    </row>
    <row r="337" ht="22.5" customHeight="1">
      <c r="A337" s="333" t="s">
        <v>37505</v>
      </c>
      <c r="B337" s="334" t="s">
        <v>37506</v>
      </c>
    </row>
    <row r="338" ht="22.5" customHeight="1">
      <c r="A338" s="333" t="s">
        <v>37505</v>
      </c>
      <c r="B338" s="334" t="s">
        <v>37507</v>
      </c>
    </row>
    <row r="339" ht="22.5" customHeight="1">
      <c r="A339" s="333" t="s">
        <v>37505</v>
      </c>
      <c r="B339" s="334" t="s">
        <v>37508</v>
      </c>
    </row>
    <row r="340" ht="22.5" customHeight="1">
      <c r="A340" s="333" t="s">
        <v>37509</v>
      </c>
      <c r="B340" s="334" t="s">
        <v>37510</v>
      </c>
    </row>
    <row r="341" ht="22.5" customHeight="1">
      <c r="A341" s="333" t="s">
        <v>37511</v>
      </c>
      <c r="B341" s="334" t="s">
        <v>37512</v>
      </c>
    </row>
    <row r="342" ht="22.5" customHeight="1">
      <c r="A342" s="333" t="s">
        <v>37511</v>
      </c>
      <c r="B342" s="334" t="s">
        <v>37513</v>
      </c>
    </row>
    <row r="343" ht="22.5" customHeight="1">
      <c r="A343" s="333" t="s">
        <v>37511</v>
      </c>
      <c r="B343" s="334" t="s">
        <v>37514</v>
      </c>
    </row>
    <row r="344" ht="22.5" customHeight="1">
      <c r="A344" s="333" t="s">
        <v>37511</v>
      </c>
      <c r="B344" s="334" t="s">
        <v>37515</v>
      </c>
    </row>
    <row r="345" ht="22.5" customHeight="1">
      <c r="A345" s="340" t="s">
        <v>37516</v>
      </c>
      <c r="B345" s="334" t="s">
        <v>37517</v>
      </c>
    </row>
    <row r="346" ht="22.5" customHeight="1">
      <c r="A346" s="333" t="s">
        <v>37518</v>
      </c>
      <c r="B346" s="334" t="s">
        <v>37519</v>
      </c>
    </row>
    <row r="347" ht="22.5" customHeight="1">
      <c r="A347" s="333" t="s">
        <v>37518</v>
      </c>
      <c r="B347" s="334" t="s">
        <v>37520</v>
      </c>
    </row>
    <row r="348" ht="22.5" customHeight="1">
      <c r="A348" s="333" t="s">
        <v>37518</v>
      </c>
      <c r="B348" s="334" t="s">
        <v>37521</v>
      </c>
    </row>
    <row r="349" ht="22.5" customHeight="1">
      <c r="A349" s="333" t="s">
        <v>37518</v>
      </c>
      <c r="B349" s="334" t="s">
        <v>37522</v>
      </c>
    </row>
    <row r="350" ht="22.5" customHeight="1">
      <c r="A350" s="333" t="s">
        <v>37518</v>
      </c>
      <c r="B350" s="334" t="s">
        <v>37523</v>
      </c>
    </row>
    <row r="351" ht="22.5" customHeight="1">
      <c r="A351" s="333" t="s">
        <v>37518</v>
      </c>
      <c r="B351" s="334" t="s">
        <v>37524</v>
      </c>
    </row>
    <row r="352" ht="22.5" customHeight="1">
      <c r="A352" s="340" t="s">
        <v>37525</v>
      </c>
      <c r="B352" s="334" t="s">
        <v>37526</v>
      </c>
    </row>
    <row r="353" ht="22.5" customHeight="1">
      <c r="A353" s="333" t="s">
        <v>37527</v>
      </c>
      <c r="B353" s="334" t="s">
        <v>37528</v>
      </c>
    </row>
    <row r="354" ht="22.5" customHeight="1">
      <c r="A354" s="333" t="s">
        <v>37527</v>
      </c>
      <c r="B354" s="334" t="s">
        <v>37529</v>
      </c>
    </row>
    <row r="355" ht="22.5" customHeight="1">
      <c r="A355" s="333" t="s">
        <v>37527</v>
      </c>
      <c r="B355" s="334" t="s">
        <v>37530</v>
      </c>
    </row>
    <row r="356" ht="22.5" customHeight="1">
      <c r="A356" s="333" t="s">
        <v>37531</v>
      </c>
      <c r="B356" s="334" t="s">
        <v>37532</v>
      </c>
    </row>
    <row r="357" ht="22.5" customHeight="1">
      <c r="A357" s="333" t="s">
        <v>37531</v>
      </c>
      <c r="B357" s="334" t="s">
        <v>37533</v>
      </c>
    </row>
    <row r="358" ht="22.5" customHeight="1">
      <c r="A358" s="333" t="s">
        <v>37534</v>
      </c>
      <c r="B358" s="334" t="s">
        <v>37535</v>
      </c>
    </row>
    <row r="359" ht="22.5" customHeight="1">
      <c r="A359" s="333" t="s">
        <v>37536</v>
      </c>
      <c r="B359" s="334" t="s">
        <v>37537</v>
      </c>
    </row>
    <row r="360" ht="22.5" customHeight="1">
      <c r="A360" s="333" t="s">
        <v>37536</v>
      </c>
      <c r="B360" s="334" t="s">
        <v>37538</v>
      </c>
    </row>
    <row r="361" ht="22.5" customHeight="1">
      <c r="A361" s="333" t="s">
        <v>37539</v>
      </c>
      <c r="B361" s="334" t="s">
        <v>37540</v>
      </c>
    </row>
    <row r="362" ht="22.5" customHeight="1">
      <c r="A362" s="333" t="s">
        <v>37539</v>
      </c>
      <c r="B362" s="334" t="s">
        <v>37541</v>
      </c>
    </row>
    <row r="363" ht="22.5" customHeight="1">
      <c r="A363" s="340" t="s">
        <v>37542</v>
      </c>
      <c r="B363" s="347" t="s">
        <v>37543</v>
      </c>
    </row>
    <row r="364" ht="22.5" customHeight="1">
      <c r="A364" s="333" t="s">
        <v>37544</v>
      </c>
      <c r="B364" s="334" t="s">
        <v>37545</v>
      </c>
    </row>
    <row r="365" ht="22.5" customHeight="1">
      <c r="A365" s="333" t="s">
        <v>37544</v>
      </c>
      <c r="B365" s="334" t="s">
        <v>37546</v>
      </c>
    </row>
    <row r="366" ht="22.5" customHeight="1">
      <c r="A366" s="333" t="s">
        <v>37547</v>
      </c>
      <c r="B366" s="334" t="s">
        <v>37548</v>
      </c>
    </row>
    <row r="367" ht="22.5" customHeight="1">
      <c r="A367" s="333" t="s">
        <v>37547</v>
      </c>
      <c r="B367" s="334" t="s">
        <v>37549</v>
      </c>
    </row>
    <row r="368" ht="22.5" customHeight="1">
      <c r="A368" s="340" t="s">
        <v>37550</v>
      </c>
      <c r="B368" s="334" t="s">
        <v>37551</v>
      </c>
    </row>
    <row r="369" ht="22.5" customHeight="1">
      <c r="A369" s="340" t="s">
        <v>37550</v>
      </c>
      <c r="B369" s="334" t="s">
        <v>37552</v>
      </c>
    </row>
    <row r="370" ht="22.5" customHeight="1">
      <c r="A370" s="333" t="s">
        <v>37553</v>
      </c>
      <c r="B370" s="348" t="s">
        <v>37554</v>
      </c>
    </row>
    <row r="371" ht="22.5" customHeight="1">
      <c r="A371" s="333" t="s">
        <v>37555</v>
      </c>
      <c r="B371" s="334" t="s">
        <v>37556</v>
      </c>
    </row>
    <row r="372" ht="22.5" customHeight="1">
      <c r="A372" s="333" t="s">
        <v>37555</v>
      </c>
      <c r="B372" s="334" t="s">
        <v>37557</v>
      </c>
    </row>
    <row r="373" ht="22.5" customHeight="1">
      <c r="A373" s="333" t="s">
        <v>37558</v>
      </c>
      <c r="B373" s="334" t="s">
        <v>37559</v>
      </c>
    </row>
    <row r="374" ht="22.5" customHeight="1">
      <c r="A374" s="333" t="s">
        <v>37558</v>
      </c>
      <c r="B374" s="334" t="s">
        <v>37560</v>
      </c>
    </row>
    <row r="375" ht="22.5" customHeight="1">
      <c r="A375" s="333" t="s">
        <v>37561</v>
      </c>
      <c r="B375" s="334" t="s">
        <v>37562</v>
      </c>
    </row>
    <row r="376" ht="22.5" customHeight="1">
      <c r="A376" s="333" t="s">
        <v>37563</v>
      </c>
      <c r="B376" s="334" t="s">
        <v>37564</v>
      </c>
    </row>
    <row r="377" ht="22.5" customHeight="1">
      <c r="A377" s="333" t="s">
        <v>37563</v>
      </c>
      <c r="B377" s="334" t="s">
        <v>37565</v>
      </c>
    </row>
    <row r="378" ht="22.5" customHeight="1">
      <c r="A378" s="333" t="s">
        <v>37566</v>
      </c>
      <c r="B378" s="334" t="s">
        <v>37567</v>
      </c>
    </row>
    <row r="379" ht="22.5" customHeight="1">
      <c r="A379" s="333" t="s">
        <v>37568</v>
      </c>
      <c r="B379" s="334" t="s">
        <v>37569</v>
      </c>
    </row>
    <row r="380" ht="22.5" customHeight="1">
      <c r="A380" s="333" t="s">
        <v>37570</v>
      </c>
      <c r="B380" s="334" t="s">
        <v>37571</v>
      </c>
    </row>
    <row r="381" ht="22.5" customHeight="1">
      <c r="A381" s="333" t="s">
        <v>37572</v>
      </c>
      <c r="B381" s="334" t="s">
        <v>37573</v>
      </c>
    </row>
    <row r="382" ht="22.5" customHeight="1">
      <c r="A382" s="333" t="s">
        <v>37574</v>
      </c>
      <c r="B382" s="334" t="s">
        <v>37575</v>
      </c>
    </row>
    <row r="383" ht="22.5" customHeight="1">
      <c r="A383" s="333" t="s">
        <v>37576</v>
      </c>
      <c r="B383" s="334" t="s">
        <v>37577</v>
      </c>
    </row>
    <row r="384" ht="22.5" customHeight="1">
      <c r="A384" s="333" t="s">
        <v>37576</v>
      </c>
      <c r="B384" s="334" t="s">
        <v>37578</v>
      </c>
    </row>
    <row r="385" ht="22.5" customHeight="1">
      <c r="A385" s="340" t="s">
        <v>37579</v>
      </c>
      <c r="B385" s="334" t="s">
        <v>37580</v>
      </c>
    </row>
    <row r="386" ht="22.5" customHeight="1">
      <c r="A386" s="333" t="s">
        <v>37581</v>
      </c>
      <c r="B386" s="334" t="s">
        <v>37582</v>
      </c>
    </row>
    <row r="387" ht="22.5" customHeight="1">
      <c r="A387" s="333" t="s">
        <v>37583</v>
      </c>
      <c r="B387" s="334" t="s">
        <v>37584</v>
      </c>
    </row>
    <row r="388" ht="22.5" customHeight="1">
      <c r="A388" s="333" t="s">
        <v>37585</v>
      </c>
      <c r="B388" s="334" t="s">
        <v>37586</v>
      </c>
    </row>
    <row r="389" ht="22.5" customHeight="1">
      <c r="A389" s="340" t="s">
        <v>37585</v>
      </c>
      <c r="B389" s="334" t="s">
        <v>37587</v>
      </c>
    </row>
    <row r="390" ht="22.5" customHeight="1">
      <c r="A390" s="340" t="s">
        <v>37588</v>
      </c>
      <c r="B390" s="334" t="s">
        <v>37589</v>
      </c>
    </row>
    <row r="391" ht="22.5" customHeight="1">
      <c r="A391" s="333" t="s">
        <v>37590</v>
      </c>
      <c r="B391" s="334" t="s">
        <v>37591</v>
      </c>
    </row>
    <row r="392" ht="22.5" customHeight="1">
      <c r="A392" s="333" t="s">
        <v>37590</v>
      </c>
      <c r="B392" s="333" t="s">
        <v>37592</v>
      </c>
    </row>
    <row r="393" ht="22.5" customHeight="1">
      <c r="A393" s="333" t="s">
        <v>37593</v>
      </c>
      <c r="B393" s="334" t="s">
        <v>37594</v>
      </c>
    </row>
    <row r="394" ht="22.5" customHeight="1">
      <c r="A394" s="333" t="s">
        <v>37593</v>
      </c>
      <c r="B394" s="334" t="s">
        <v>37595</v>
      </c>
    </row>
    <row r="395" ht="22.5" customHeight="1">
      <c r="A395" s="340" t="s">
        <v>37596</v>
      </c>
      <c r="B395" s="334" t="s">
        <v>37597</v>
      </c>
    </row>
    <row r="396" ht="22.5" customHeight="1">
      <c r="A396" s="333" t="s">
        <v>37598</v>
      </c>
      <c r="B396" s="334" t="s">
        <v>37599</v>
      </c>
    </row>
    <row r="397" ht="22.5" customHeight="1">
      <c r="A397" s="333" t="s">
        <v>37598</v>
      </c>
      <c r="B397" s="334" t="s">
        <v>37600</v>
      </c>
    </row>
    <row r="398" ht="22.5" customHeight="1">
      <c r="A398" s="333" t="s">
        <v>37601</v>
      </c>
      <c r="B398" s="334" t="s">
        <v>37602</v>
      </c>
    </row>
    <row r="399" ht="22.5" customHeight="1">
      <c r="A399" s="333" t="s">
        <v>37601</v>
      </c>
      <c r="B399" s="334" t="s">
        <v>37603</v>
      </c>
    </row>
    <row r="400" ht="22.5" customHeight="1">
      <c r="A400" s="333" t="s">
        <v>37604</v>
      </c>
      <c r="B400" s="334" t="s">
        <v>37605</v>
      </c>
    </row>
    <row r="401" ht="22.5" customHeight="1">
      <c r="A401" s="333" t="s">
        <v>37604</v>
      </c>
      <c r="B401" s="334" t="s">
        <v>37606</v>
      </c>
    </row>
    <row r="402" ht="22.5" customHeight="1">
      <c r="A402" s="333" t="s">
        <v>37607</v>
      </c>
      <c r="B402" s="334" t="s">
        <v>37608</v>
      </c>
    </row>
    <row r="403" ht="22.5" customHeight="1">
      <c r="A403" s="333" t="s">
        <v>37607</v>
      </c>
      <c r="B403" s="334" t="s">
        <v>37609</v>
      </c>
    </row>
    <row r="404" ht="22.5" customHeight="1">
      <c r="A404" s="333" t="s">
        <v>37607</v>
      </c>
      <c r="B404" s="334" t="s">
        <v>37610</v>
      </c>
    </row>
    <row r="405" ht="22.5" customHeight="1">
      <c r="A405" s="333" t="s">
        <v>37611</v>
      </c>
      <c r="B405" s="334" t="s">
        <v>37612</v>
      </c>
    </row>
    <row r="406" ht="22.5" customHeight="1">
      <c r="A406" s="333" t="s">
        <v>37613</v>
      </c>
      <c r="B406" s="334" t="s">
        <v>37614</v>
      </c>
    </row>
    <row r="407" ht="22.5" customHeight="1">
      <c r="A407" s="333" t="s">
        <v>37613</v>
      </c>
      <c r="B407" s="334" t="s">
        <v>37615</v>
      </c>
    </row>
    <row r="408" ht="22.5" customHeight="1">
      <c r="A408" s="333" t="s">
        <v>37613</v>
      </c>
      <c r="B408" s="334" t="s">
        <v>37616</v>
      </c>
    </row>
    <row r="409" ht="22.5" customHeight="1">
      <c r="A409" s="333" t="s">
        <v>37617</v>
      </c>
      <c r="B409" s="334" t="s">
        <v>37618</v>
      </c>
    </row>
    <row r="410" ht="22.5" customHeight="1">
      <c r="A410" s="333" t="s">
        <v>37619</v>
      </c>
      <c r="B410" s="333" t="s">
        <v>37620</v>
      </c>
    </row>
    <row r="411" ht="22.5" customHeight="1">
      <c r="A411" s="333" t="s">
        <v>37621</v>
      </c>
      <c r="B411" s="334" t="s">
        <v>37622</v>
      </c>
    </row>
    <row r="412" ht="22.5" customHeight="1">
      <c r="A412" s="333" t="s">
        <v>37623</v>
      </c>
      <c r="B412" s="334" t="s">
        <v>37624</v>
      </c>
    </row>
    <row r="413" ht="22.5" customHeight="1">
      <c r="A413" s="333" t="s">
        <v>37623</v>
      </c>
      <c r="B413" s="334" t="s">
        <v>37625</v>
      </c>
    </row>
    <row r="414" ht="22.5" customHeight="1">
      <c r="A414" s="340" t="s">
        <v>37626</v>
      </c>
      <c r="B414" s="334" t="s">
        <v>37627</v>
      </c>
    </row>
    <row r="415" ht="22.5" customHeight="1">
      <c r="A415" s="333" t="s">
        <v>37628</v>
      </c>
      <c r="B415" s="334" t="s">
        <v>37629</v>
      </c>
    </row>
    <row r="416" ht="22.5" customHeight="1">
      <c r="A416" s="333" t="s">
        <v>37628</v>
      </c>
      <c r="B416" s="334" t="s">
        <v>37630</v>
      </c>
    </row>
    <row r="417" ht="22.5" customHeight="1">
      <c r="A417" s="333" t="s">
        <v>37631</v>
      </c>
      <c r="B417" s="334" t="s">
        <v>37632</v>
      </c>
    </row>
    <row r="418" ht="22.5" customHeight="1">
      <c r="A418" s="333" t="s">
        <v>37631</v>
      </c>
      <c r="B418" s="334" t="s">
        <v>37633</v>
      </c>
    </row>
    <row r="419" ht="22.5" customHeight="1">
      <c r="A419" s="333" t="s">
        <v>37634</v>
      </c>
      <c r="B419" s="334" t="s">
        <v>37635</v>
      </c>
    </row>
    <row r="420" ht="22.5" customHeight="1">
      <c r="A420" s="333" t="s">
        <v>37634</v>
      </c>
      <c r="B420" s="334" t="s">
        <v>37636</v>
      </c>
    </row>
    <row r="421" ht="22.5" customHeight="1">
      <c r="A421" s="340" t="s">
        <v>37637</v>
      </c>
      <c r="B421" s="334" t="s">
        <v>37638</v>
      </c>
    </row>
    <row r="422" ht="22.5" customHeight="1">
      <c r="A422" s="333" t="s">
        <v>37639</v>
      </c>
      <c r="B422" s="334" t="s">
        <v>37640</v>
      </c>
    </row>
    <row r="423" ht="22.5" customHeight="1">
      <c r="A423" s="333" t="s">
        <v>37639</v>
      </c>
      <c r="B423" s="334" t="s">
        <v>37641</v>
      </c>
    </row>
    <row r="424" ht="22.5" customHeight="1">
      <c r="A424" s="333" t="s">
        <v>37642</v>
      </c>
      <c r="B424" s="334" t="s">
        <v>37643</v>
      </c>
    </row>
    <row r="425" ht="22.5" customHeight="1">
      <c r="A425" s="333" t="s">
        <v>37644</v>
      </c>
      <c r="B425" s="334" t="s">
        <v>37645</v>
      </c>
    </row>
    <row r="426" ht="22.5" customHeight="1">
      <c r="A426" s="333" t="s">
        <v>37644</v>
      </c>
      <c r="B426" s="334" t="s">
        <v>37646</v>
      </c>
    </row>
    <row r="427" ht="22.5" customHeight="1">
      <c r="A427" s="333" t="s">
        <v>37647</v>
      </c>
      <c r="B427" s="334" t="s">
        <v>37648</v>
      </c>
    </row>
    <row r="428" ht="22.5" customHeight="1">
      <c r="A428" s="333" t="s">
        <v>37647</v>
      </c>
      <c r="B428" s="334" t="s">
        <v>37649</v>
      </c>
    </row>
    <row r="429" ht="22.5" customHeight="1">
      <c r="A429" s="333" t="s">
        <v>37647</v>
      </c>
      <c r="B429" s="334" t="s">
        <v>37650</v>
      </c>
    </row>
    <row r="430" ht="22.5" customHeight="1">
      <c r="A430" s="333" t="s">
        <v>37651</v>
      </c>
      <c r="B430" s="334" t="s">
        <v>37652</v>
      </c>
    </row>
    <row r="431" ht="22.5" customHeight="1">
      <c r="A431" s="333" t="s">
        <v>37651</v>
      </c>
      <c r="B431" s="334" t="s">
        <v>37653</v>
      </c>
    </row>
    <row r="432" ht="22.5" customHeight="1">
      <c r="A432" s="333" t="s">
        <v>37651</v>
      </c>
      <c r="B432" s="334" t="s">
        <v>37654</v>
      </c>
    </row>
    <row r="433" ht="22.5" customHeight="1">
      <c r="A433" s="333" t="s">
        <v>37655</v>
      </c>
      <c r="B433" s="345" t="s">
        <v>37656</v>
      </c>
    </row>
    <row r="434" ht="22.5" customHeight="1">
      <c r="A434" s="333" t="s">
        <v>37657</v>
      </c>
      <c r="B434" s="334" t="s">
        <v>37658</v>
      </c>
    </row>
    <row r="435" ht="22.5" customHeight="1">
      <c r="A435" s="333" t="s">
        <v>37657</v>
      </c>
      <c r="B435" s="334" t="s">
        <v>37659</v>
      </c>
    </row>
    <row r="436" ht="22.5" customHeight="1">
      <c r="A436" s="333" t="s">
        <v>37657</v>
      </c>
      <c r="B436" s="334" t="s">
        <v>37660</v>
      </c>
    </row>
    <row r="437" ht="22.5" customHeight="1">
      <c r="A437" s="333" t="s">
        <v>37661</v>
      </c>
      <c r="B437" s="349" t="s">
        <v>37662</v>
      </c>
    </row>
    <row r="438" ht="22.5" customHeight="1">
      <c r="A438" s="333" t="s">
        <v>37663</v>
      </c>
      <c r="B438" s="334" t="s">
        <v>37664</v>
      </c>
    </row>
    <row r="439" ht="22.5" customHeight="1">
      <c r="A439" s="333" t="s">
        <v>37663</v>
      </c>
      <c r="B439" s="334" t="s">
        <v>37665</v>
      </c>
    </row>
    <row r="440" ht="22.5" customHeight="1">
      <c r="A440" s="333" t="s">
        <v>37666</v>
      </c>
      <c r="B440" s="334" t="s">
        <v>37667</v>
      </c>
    </row>
    <row r="441" ht="22.5" customHeight="1">
      <c r="A441" s="333" t="s">
        <v>37666</v>
      </c>
      <c r="B441" s="334" t="s">
        <v>37668</v>
      </c>
    </row>
    <row r="442" ht="22.5" customHeight="1">
      <c r="A442" s="333" t="s">
        <v>37666</v>
      </c>
      <c r="B442" s="334" t="s">
        <v>37669</v>
      </c>
    </row>
    <row r="443" ht="22.5" customHeight="1">
      <c r="A443" s="333" t="s">
        <v>37670</v>
      </c>
      <c r="B443" s="334" t="s">
        <v>37671</v>
      </c>
    </row>
    <row r="444" ht="22.5" customHeight="1">
      <c r="A444" s="333" t="s">
        <v>37672</v>
      </c>
      <c r="B444" s="334" t="s">
        <v>37673</v>
      </c>
    </row>
    <row r="445" ht="22.5" customHeight="1">
      <c r="A445" s="333" t="s">
        <v>37674</v>
      </c>
      <c r="B445" s="334" t="s">
        <v>37675</v>
      </c>
    </row>
    <row r="446" ht="22.5" customHeight="1">
      <c r="A446" s="333" t="s">
        <v>37674</v>
      </c>
      <c r="B446" s="334" t="s">
        <v>37676</v>
      </c>
    </row>
    <row r="447" ht="22.5" customHeight="1">
      <c r="A447" s="333" t="s">
        <v>37674</v>
      </c>
      <c r="B447" s="334" t="s">
        <v>37677</v>
      </c>
    </row>
    <row r="448" ht="22.5" customHeight="1">
      <c r="A448" s="333" t="s">
        <v>37674</v>
      </c>
      <c r="B448" s="334" t="s">
        <v>37678</v>
      </c>
    </row>
    <row r="449" ht="22.5" customHeight="1">
      <c r="A449" s="333" t="s">
        <v>37674</v>
      </c>
      <c r="B449" s="334" t="s">
        <v>37679</v>
      </c>
    </row>
    <row r="450" ht="22.5" customHeight="1">
      <c r="A450" s="333" t="s">
        <v>37674</v>
      </c>
      <c r="B450" s="334" t="s">
        <v>37680</v>
      </c>
    </row>
    <row r="451" ht="22.5" customHeight="1">
      <c r="A451" s="333" t="s">
        <v>37681</v>
      </c>
      <c r="B451" s="334" t="s">
        <v>37682</v>
      </c>
    </row>
    <row r="452" ht="22.5" customHeight="1">
      <c r="A452" s="333" t="s">
        <v>37681</v>
      </c>
      <c r="B452" s="334" t="s">
        <v>37683</v>
      </c>
    </row>
    <row r="453" ht="22.5" customHeight="1">
      <c r="A453" s="333" t="s">
        <v>37684</v>
      </c>
      <c r="B453" s="334" t="s">
        <v>37685</v>
      </c>
    </row>
    <row r="454" ht="22.5" customHeight="1">
      <c r="A454" s="333" t="s">
        <v>37684</v>
      </c>
      <c r="B454" s="334" t="s">
        <v>37686</v>
      </c>
    </row>
    <row r="455" ht="22.5" customHeight="1">
      <c r="A455" s="333" t="s">
        <v>37684</v>
      </c>
      <c r="B455" s="334" t="s">
        <v>37687</v>
      </c>
    </row>
    <row r="456" ht="22.5" customHeight="1">
      <c r="A456" s="333" t="s">
        <v>37688</v>
      </c>
      <c r="B456" s="334" t="s">
        <v>37689</v>
      </c>
    </row>
    <row r="457" ht="22.5" customHeight="1">
      <c r="A457" s="333" t="s">
        <v>37690</v>
      </c>
      <c r="B457" s="334" t="s">
        <v>37691</v>
      </c>
    </row>
    <row r="458" ht="22.5" customHeight="1">
      <c r="A458" s="333" t="s">
        <v>37692</v>
      </c>
      <c r="B458" s="334" t="s">
        <v>37693</v>
      </c>
    </row>
    <row r="459" ht="22.5" customHeight="1">
      <c r="A459" s="333" t="s">
        <v>37692</v>
      </c>
      <c r="B459" s="334" t="s">
        <v>37694</v>
      </c>
    </row>
    <row r="460" ht="22.5" customHeight="1">
      <c r="A460" s="333" t="s">
        <v>37695</v>
      </c>
      <c r="B460" s="334" t="s">
        <v>37696</v>
      </c>
    </row>
    <row r="461" ht="22.5" customHeight="1">
      <c r="A461" s="333" t="s">
        <v>37697</v>
      </c>
      <c r="B461" s="334" t="s">
        <v>37698</v>
      </c>
    </row>
    <row r="462" ht="22.5" customHeight="1">
      <c r="A462" s="333" t="s">
        <v>37697</v>
      </c>
      <c r="B462" s="334" t="s">
        <v>37699</v>
      </c>
    </row>
    <row r="463" ht="22.5" customHeight="1">
      <c r="A463" s="340" t="s">
        <v>37700</v>
      </c>
      <c r="B463" s="334" t="s">
        <v>37701</v>
      </c>
    </row>
    <row r="464" ht="22.5" customHeight="1">
      <c r="A464" s="333" t="s">
        <v>37702</v>
      </c>
      <c r="B464" s="334" t="s">
        <v>37703</v>
      </c>
    </row>
    <row r="465" ht="22.5" customHeight="1">
      <c r="A465" s="333" t="s">
        <v>37704</v>
      </c>
      <c r="B465" s="334" t="s">
        <v>37705</v>
      </c>
    </row>
    <row r="466" ht="22.5" customHeight="1">
      <c r="A466" s="333" t="s">
        <v>37704</v>
      </c>
      <c r="B466" s="334" t="s">
        <v>37706</v>
      </c>
    </row>
    <row r="467" ht="22.5" customHeight="1">
      <c r="A467" s="333" t="s">
        <v>37704</v>
      </c>
      <c r="B467" s="334" t="s">
        <v>37707</v>
      </c>
    </row>
    <row r="468" ht="22.5" customHeight="1">
      <c r="A468" s="333" t="s">
        <v>37704</v>
      </c>
      <c r="B468" s="334" t="s">
        <v>37708</v>
      </c>
    </row>
    <row r="469" ht="22.5" customHeight="1">
      <c r="A469" s="333" t="s">
        <v>37704</v>
      </c>
      <c r="B469" s="334" t="s">
        <v>37709</v>
      </c>
    </row>
    <row r="470" ht="22.5" customHeight="1">
      <c r="A470" s="333" t="s">
        <v>37710</v>
      </c>
      <c r="B470" s="334" t="s">
        <v>37711</v>
      </c>
    </row>
    <row r="471" ht="22.5" customHeight="1">
      <c r="A471" s="333" t="s">
        <v>37712</v>
      </c>
      <c r="B471" s="334" t="s">
        <v>37713</v>
      </c>
    </row>
    <row r="472" ht="22.5" customHeight="1">
      <c r="A472" s="333" t="s">
        <v>37712</v>
      </c>
      <c r="B472" s="334" t="s">
        <v>37714</v>
      </c>
    </row>
    <row r="473" ht="22.5" customHeight="1">
      <c r="A473" s="333" t="s">
        <v>37712</v>
      </c>
      <c r="B473" s="334" t="s">
        <v>37715</v>
      </c>
    </row>
    <row r="474" ht="22.5" customHeight="1">
      <c r="A474" s="333" t="s">
        <v>37712</v>
      </c>
      <c r="B474" s="334" t="s">
        <v>37716</v>
      </c>
    </row>
    <row r="475" ht="22.5" customHeight="1">
      <c r="A475" s="333" t="s">
        <v>37717</v>
      </c>
      <c r="B475" s="334" t="s">
        <v>37718</v>
      </c>
    </row>
    <row r="476" ht="22.5" customHeight="1">
      <c r="A476" s="333" t="s">
        <v>37717</v>
      </c>
      <c r="B476" s="334" t="s">
        <v>37719</v>
      </c>
    </row>
    <row r="477" ht="22.5" customHeight="1">
      <c r="A477" s="333" t="s">
        <v>37720</v>
      </c>
      <c r="B477" s="334" t="s">
        <v>37721</v>
      </c>
    </row>
    <row r="478" ht="22.5" customHeight="1">
      <c r="A478" s="333" t="s">
        <v>37720</v>
      </c>
      <c r="B478" s="334" t="s">
        <v>37722</v>
      </c>
    </row>
    <row r="479" ht="22.5" customHeight="1">
      <c r="A479" s="333" t="s">
        <v>37723</v>
      </c>
      <c r="B479" s="334" t="s">
        <v>37724</v>
      </c>
    </row>
    <row r="480" ht="22.5" customHeight="1">
      <c r="A480" s="333" t="s">
        <v>37725</v>
      </c>
      <c r="B480" s="334" t="s">
        <v>37726</v>
      </c>
    </row>
    <row r="481" ht="22.5" customHeight="1">
      <c r="A481" s="333" t="s">
        <v>37727</v>
      </c>
      <c r="B481" s="334" t="s">
        <v>37728</v>
      </c>
    </row>
    <row r="482" ht="22.5" customHeight="1">
      <c r="A482" s="333" t="s">
        <v>37729</v>
      </c>
      <c r="B482" s="334" t="s">
        <v>37730</v>
      </c>
    </row>
    <row r="483" ht="22.5" customHeight="1">
      <c r="A483" s="333" t="s">
        <v>37729</v>
      </c>
      <c r="B483" s="334" t="s">
        <v>37731</v>
      </c>
    </row>
    <row r="484" ht="22.5" customHeight="1">
      <c r="A484" s="333" t="s">
        <v>37732</v>
      </c>
      <c r="B484" s="334" t="s">
        <v>37733</v>
      </c>
    </row>
    <row r="485" ht="22.5" customHeight="1">
      <c r="A485" s="333" t="s">
        <v>37734</v>
      </c>
      <c r="B485" s="334" t="s">
        <v>37735</v>
      </c>
    </row>
    <row r="486" ht="22.5" customHeight="1">
      <c r="A486" s="333" t="s">
        <v>37734</v>
      </c>
      <c r="B486" s="334" t="s">
        <v>37736</v>
      </c>
    </row>
    <row r="487" ht="22.5" customHeight="1">
      <c r="A487" s="333" t="s">
        <v>37734</v>
      </c>
      <c r="B487" s="334" t="s">
        <v>37737</v>
      </c>
    </row>
    <row r="488" ht="22.5" customHeight="1">
      <c r="A488" s="333" t="s">
        <v>37734</v>
      </c>
      <c r="B488" s="334" t="s">
        <v>37738</v>
      </c>
    </row>
    <row r="489" ht="22.5" customHeight="1">
      <c r="A489" s="333" t="s">
        <v>37739</v>
      </c>
      <c r="B489" s="334" t="s">
        <v>37740</v>
      </c>
    </row>
    <row r="490" ht="22.5" customHeight="1">
      <c r="A490" s="333" t="s">
        <v>37739</v>
      </c>
      <c r="B490" s="334" t="s">
        <v>37741</v>
      </c>
    </row>
    <row r="491" ht="22.5" customHeight="1">
      <c r="A491" s="333" t="s">
        <v>37742</v>
      </c>
      <c r="B491" s="334" t="s">
        <v>37743</v>
      </c>
    </row>
    <row r="492" ht="22.5" customHeight="1">
      <c r="A492" s="333" t="s">
        <v>37742</v>
      </c>
      <c r="B492" s="334" t="s">
        <v>37744</v>
      </c>
    </row>
    <row r="493" ht="22.5" customHeight="1">
      <c r="A493" s="333" t="s">
        <v>37742</v>
      </c>
      <c r="B493" s="334" t="s">
        <v>37745</v>
      </c>
    </row>
    <row r="494" ht="22.5" customHeight="1">
      <c r="A494" s="333" t="s">
        <v>37746</v>
      </c>
      <c r="B494" s="334" t="s">
        <v>37747</v>
      </c>
    </row>
    <row r="495" ht="22.5" customHeight="1">
      <c r="A495" s="333" t="s">
        <v>37746</v>
      </c>
      <c r="B495" s="334" t="s">
        <v>37748</v>
      </c>
    </row>
    <row r="496" ht="22.5" customHeight="1">
      <c r="A496" s="333" t="s">
        <v>37746</v>
      </c>
      <c r="B496" s="334" t="s">
        <v>37749</v>
      </c>
    </row>
    <row r="497" ht="22.5" customHeight="1">
      <c r="A497" s="333" t="s">
        <v>37750</v>
      </c>
      <c r="B497" s="334" t="s">
        <v>37751</v>
      </c>
    </row>
    <row r="498" ht="22.5" customHeight="1">
      <c r="A498" s="333" t="s">
        <v>37752</v>
      </c>
      <c r="B498" s="334" t="s">
        <v>37753</v>
      </c>
    </row>
    <row r="499" ht="22.5" customHeight="1">
      <c r="A499" s="333" t="s">
        <v>37754</v>
      </c>
      <c r="B499" s="334" t="s">
        <v>37755</v>
      </c>
    </row>
    <row r="500" ht="22.5" customHeight="1">
      <c r="A500" s="333" t="s">
        <v>37754</v>
      </c>
      <c r="B500" s="334" t="s">
        <v>37756</v>
      </c>
    </row>
    <row r="501" ht="22.5" customHeight="1">
      <c r="A501" s="333" t="s">
        <v>37757</v>
      </c>
      <c r="B501" s="334" t="s">
        <v>37758</v>
      </c>
    </row>
    <row r="502" ht="22.5" customHeight="1">
      <c r="A502" s="333" t="s">
        <v>37757</v>
      </c>
      <c r="B502" s="334" t="s">
        <v>37759</v>
      </c>
    </row>
    <row r="503" ht="22.5" customHeight="1">
      <c r="A503" s="333" t="s">
        <v>37760</v>
      </c>
      <c r="B503" s="334" t="s">
        <v>37761</v>
      </c>
    </row>
    <row r="504" ht="22.5" customHeight="1">
      <c r="A504" s="333" t="s">
        <v>37762</v>
      </c>
      <c r="B504" s="334" t="s">
        <v>37763</v>
      </c>
    </row>
    <row r="505" ht="22.5" customHeight="1">
      <c r="A505" s="333" t="s">
        <v>37762</v>
      </c>
      <c r="B505" s="334" t="s">
        <v>37764</v>
      </c>
    </row>
    <row r="506" ht="22.5" customHeight="1">
      <c r="A506" s="333" t="s">
        <v>37765</v>
      </c>
      <c r="B506" s="334" t="s">
        <v>37766</v>
      </c>
    </row>
    <row r="507" ht="22.5" customHeight="1">
      <c r="A507" s="333" t="s">
        <v>37765</v>
      </c>
      <c r="B507" s="334" t="s">
        <v>37767</v>
      </c>
    </row>
    <row r="508" ht="22.5" customHeight="1">
      <c r="A508" s="333" t="s">
        <v>37765</v>
      </c>
      <c r="B508" s="334" t="s">
        <v>37768</v>
      </c>
    </row>
    <row r="509" ht="22.5" customHeight="1">
      <c r="A509" s="333" t="s">
        <v>37769</v>
      </c>
      <c r="B509" s="334" t="s">
        <v>37770</v>
      </c>
    </row>
    <row r="510" ht="22.5" customHeight="1">
      <c r="A510" s="333" t="s">
        <v>37769</v>
      </c>
      <c r="B510" s="334" t="s">
        <v>37771</v>
      </c>
    </row>
    <row r="511" ht="22.5" customHeight="1">
      <c r="A511" s="333" t="s">
        <v>37772</v>
      </c>
      <c r="B511" s="334" t="s">
        <v>37773</v>
      </c>
    </row>
    <row r="512" ht="22.5" customHeight="1">
      <c r="A512" s="333" t="s">
        <v>37774</v>
      </c>
      <c r="B512" s="334" t="s">
        <v>37775</v>
      </c>
    </row>
    <row r="513" ht="22.5" customHeight="1">
      <c r="A513" s="333" t="s">
        <v>37776</v>
      </c>
      <c r="B513" s="333" t="s">
        <v>37777</v>
      </c>
    </row>
    <row r="514" ht="22.5" customHeight="1">
      <c r="A514" s="333" t="s">
        <v>37778</v>
      </c>
      <c r="B514" s="334" t="s">
        <v>37779</v>
      </c>
    </row>
    <row r="515" ht="22.5" customHeight="1">
      <c r="A515" s="333" t="s">
        <v>37778</v>
      </c>
      <c r="B515" s="334" t="s">
        <v>37780</v>
      </c>
    </row>
    <row r="516" ht="22.5" customHeight="1">
      <c r="A516" s="333" t="s">
        <v>37781</v>
      </c>
      <c r="B516" s="334" t="s">
        <v>37782</v>
      </c>
    </row>
    <row r="517" ht="22.5" customHeight="1">
      <c r="A517" s="333" t="s">
        <v>37783</v>
      </c>
      <c r="B517" s="334" t="s">
        <v>37784</v>
      </c>
    </row>
    <row r="518" ht="22.5" customHeight="1">
      <c r="A518" s="333" t="s">
        <v>37783</v>
      </c>
      <c r="B518" s="334" t="s">
        <v>37785</v>
      </c>
    </row>
    <row r="519" ht="22.5" customHeight="1">
      <c r="A519" s="333" t="s">
        <v>37786</v>
      </c>
      <c r="B519" s="334" t="s">
        <v>37787</v>
      </c>
    </row>
    <row r="520" ht="22.5" customHeight="1">
      <c r="A520" s="333" t="s">
        <v>37788</v>
      </c>
      <c r="B520" s="334" t="s">
        <v>37789</v>
      </c>
    </row>
    <row r="521" ht="22.5" customHeight="1">
      <c r="A521" s="333" t="s">
        <v>37788</v>
      </c>
      <c r="B521" s="334" t="s">
        <v>37790</v>
      </c>
    </row>
  </sheetData>
  <hyperlinks>
    <hyperlink r:id="rId1" ref="B3"/>
    <hyperlink r:id="rId2" ref="C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3"/>
    <hyperlink r:id="rId12" ref="B14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B88"/>
    <hyperlink r:id="rId86" ref="B89"/>
    <hyperlink r:id="rId87" ref="B90"/>
    <hyperlink r:id="rId88" ref="B91"/>
    <hyperlink r:id="rId89" ref="B92"/>
    <hyperlink r:id="rId90" ref="B93"/>
    <hyperlink r:id="rId91" ref="B94"/>
    <hyperlink r:id="rId92" ref="B95"/>
    <hyperlink r:id="rId93" ref="B97"/>
    <hyperlink r:id="rId94" ref="B98"/>
    <hyperlink r:id="rId95" ref="B99"/>
    <hyperlink r:id="rId96" ref="B100"/>
    <hyperlink r:id="rId97" ref="B101"/>
    <hyperlink r:id="rId98" ref="B102"/>
    <hyperlink r:id="rId99" ref="B103"/>
    <hyperlink r:id="rId100" ref="B104"/>
    <hyperlink r:id="rId101" ref="B105"/>
    <hyperlink r:id="rId102" ref="B106"/>
    <hyperlink r:id="rId103" ref="B107"/>
    <hyperlink r:id="rId104" ref="B108"/>
    <hyperlink r:id="rId105" ref="B109"/>
    <hyperlink r:id="rId106" ref="B110"/>
    <hyperlink r:id="rId107" ref="B111"/>
    <hyperlink r:id="rId108" ref="B112"/>
    <hyperlink r:id="rId109" ref="B113"/>
    <hyperlink r:id="rId110" ref="B114"/>
    <hyperlink r:id="rId111" ref="B115"/>
    <hyperlink r:id="rId112" ref="B116"/>
    <hyperlink r:id="rId113" ref="B117"/>
    <hyperlink r:id="rId114" ref="B118"/>
    <hyperlink r:id="rId115" ref="B119"/>
    <hyperlink r:id="rId116" ref="B120"/>
    <hyperlink r:id="rId117" ref="B121"/>
    <hyperlink r:id="rId118" ref="B122"/>
    <hyperlink r:id="rId119" ref="B123"/>
    <hyperlink r:id="rId120" ref="B124"/>
    <hyperlink r:id="rId121" ref="B125"/>
    <hyperlink r:id="rId122" ref="B126"/>
    <hyperlink r:id="rId123" ref="B127"/>
    <hyperlink r:id="rId124" ref="B130"/>
    <hyperlink r:id="rId125" ref="B131"/>
    <hyperlink r:id="rId126" ref="B132"/>
    <hyperlink r:id="rId127" ref="B133"/>
    <hyperlink r:id="rId128" ref="B134"/>
    <hyperlink r:id="rId129" ref="B135"/>
    <hyperlink r:id="rId130" ref="B136"/>
    <hyperlink r:id="rId131" ref="B137"/>
    <hyperlink r:id="rId132" ref="B138"/>
    <hyperlink r:id="rId133" ref="B139"/>
    <hyperlink r:id="rId134" ref="B140"/>
    <hyperlink r:id="rId135" ref="B141"/>
    <hyperlink r:id="rId136" ref="B142"/>
    <hyperlink r:id="rId137" ref="B143"/>
    <hyperlink r:id="rId138" ref="B144"/>
    <hyperlink r:id="rId139" ref="B145"/>
    <hyperlink r:id="rId140" ref="B146"/>
    <hyperlink r:id="rId141" ref="B149"/>
    <hyperlink r:id="rId142" ref="B150"/>
    <hyperlink r:id="rId143" ref="B151"/>
    <hyperlink r:id="rId144" ref="B152"/>
    <hyperlink r:id="rId145" ref="B153"/>
    <hyperlink r:id="rId146" ref="B154"/>
    <hyperlink r:id="rId147" ref="B155"/>
    <hyperlink r:id="rId148" ref="B156"/>
    <hyperlink r:id="rId149" ref="B157"/>
    <hyperlink r:id="rId150" ref="B158"/>
    <hyperlink r:id="rId151" ref="B159"/>
    <hyperlink r:id="rId152" ref="B160"/>
    <hyperlink r:id="rId153" ref="B161"/>
    <hyperlink r:id="rId154" ref="B163"/>
    <hyperlink r:id="rId155" ref="B164"/>
    <hyperlink r:id="rId156" ref="B165"/>
    <hyperlink r:id="rId157" ref="B166"/>
    <hyperlink r:id="rId158" ref="B167"/>
    <hyperlink r:id="rId159" ref="B169"/>
    <hyperlink r:id="rId160" ref="B170"/>
    <hyperlink r:id="rId161" ref="B171"/>
    <hyperlink r:id="rId162" ref="B172"/>
    <hyperlink r:id="rId163" ref="B174"/>
    <hyperlink r:id="rId164" ref="B175"/>
    <hyperlink r:id="rId165" ref="B176"/>
    <hyperlink r:id="rId166" ref="B177"/>
    <hyperlink r:id="rId167" ref="B178"/>
    <hyperlink r:id="rId168" ref="B179"/>
    <hyperlink r:id="rId169" ref="B180"/>
    <hyperlink r:id="rId170" ref="B181"/>
    <hyperlink r:id="rId171" ref="B182"/>
    <hyperlink r:id="rId172" ref="B183"/>
    <hyperlink r:id="rId173" ref="B184"/>
    <hyperlink r:id="rId174" ref="B185"/>
    <hyperlink r:id="rId175" ref="B186"/>
    <hyperlink r:id="rId176" ref="B187"/>
    <hyperlink r:id="rId177" ref="B188"/>
    <hyperlink r:id="rId178" ref="B189"/>
    <hyperlink r:id="rId179" ref="B190"/>
    <hyperlink r:id="rId180" ref="B191"/>
    <hyperlink r:id="rId181" ref="B192"/>
    <hyperlink r:id="rId182" ref="B193"/>
    <hyperlink r:id="rId183" ref="B194"/>
    <hyperlink r:id="rId184" ref="B195"/>
    <hyperlink r:id="rId185" ref="B196"/>
    <hyperlink r:id="rId186" ref="B197"/>
    <hyperlink r:id="rId187" ref="B198"/>
    <hyperlink r:id="rId188" ref="B199"/>
    <hyperlink r:id="rId189" ref="B200"/>
    <hyperlink r:id="rId190" ref="B201"/>
    <hyperlink r:id="rId191" ref="B202"/>
    <hyperlink r:id="rId192" ref="B203"/>
    <hyperlink r:id="rId193" ref="B204"/>
    <hyperlink r:id="rId194" ref="B205"/>
    <hyperlink r:id="rId195" ref="B206"/>
    <hyperlink r:id="rId196" ref="B207"/>
    <hyperlink r:id="rId197" ref="B208"/>
    <hyperlink r:id="rId198" ref="B209"/>
    <hyperlink r:id="rId199" ref="B210"/>
    <hyperlink r:id="rId200" ref="B211"/>
    <hyperlink r:id="rId201" ref="B212"/>
    <hyperlink r:id="rId202" ref="B213"/>
    <hyperlink r:id="rId203" ref="B214"/>
    <hyperlink r:id="rId204" ref="B215"/>
    <hyperlink r:id="rId205" ref="B216"/>
    <hyperlink r:id="rId206" ref="B217"/>
    <hyperlink r:id="rId207" ref="B218"/>
    <hyperlink r:id="rId208" ref="B219"/>
    <hyperlink r:id="rId209" ref="B220"/>
    <hyperlink r:id="rId210" ref="B221"/>
    <hyperlink r:id="rId211" ref="B222"/>
    <hyperlink r:id="rId212" ref="B223"/>
    <hyperlink r:id="rId213" ref="B224"/>
    <hyperlink r:id="rId214" ref="B225"/>
    <hyperlink r:id="rId215" ref="B226"/>
    <hyperlink r:id="rId216" ref="B227"/>
    <hyperlink r:id="rId217" ref="B228"/>
    <hyperlink r:id="rId218" ref="B229"/>
    <hyperlink r:id="rId219" ref="B230"/>
    <hyperlink r:id="rId220" ref="B231"/>
    <hyperlink r:id="rId221" ref="B232"/>
    <hyperlink r:id="rId222" ref="B233"/>
    <hyperlink r:id="rId223" ref="B234"/>
    <hyperlink r:id="rId224" ref="B235"/>
    <hyperlink r:id="rId225" ref="B236"/>
    <hyperlink r:id="rId226" ref="B237"/>
    <hyperlink r:id="rId227" ref="B238"/>
    <hyperlink r:id="rId228" ref="B239"/>
    <hyperlink r:id="rId229" ref="B240"/>
    <hyperlink r:id="rId230" ref="B241"/>
    <hyperlink r:id="rId231" ref="B242"/>
    <hyperlink r:id="rId232" ref="B243"/>
    <hyperlink r:id="rId233" ref="B244"/>
    <hyperlink r:id="rId234" ref="B245"/>
    <hyperlink r:id="rId235" ref="B246"/>
    <hyperlink r:id="rId236" ref="B247"/>
    <hyperlink r:id="rId237" ref="B248"/>
    <hyperlink r:id="rId238" ref="B249"/>
    <hyperlink r:id="rId239" ref="B250"/>
    <hyperlink r:id="rId240" ref="B251"/>
    <hyperlink r:id="rId241" ref="B252"/>
    <hyperlink r:id="rId242" ref="B253"/>
    <hyperlink r:id="rId243" ref="B255"/>
    <hyperlink r:id="rId244" ref="B256"/>
    <hyperlink r:id="rId245" ref="B257"/>
    <hyperlink r:id="rId246" ref="B259"/>
    <hyperlink r:id="rId247" ref="B260"/>
    <hyperlink r:id="rId248" ref="B261"/>
    <hyperlink r:id="rId249" ref="B262"/>
    <hyperlink r:id="rId250" ref="B263"/>
    <hyperlink r:id="rId251" ref="B264"/>
    <hyperlink r:id="rId252" ref="B265"/>
    <hyperlink r:id="rId253" ref="B266"/>
    <hyperlink r:id="rId254" ref="B267"/>
    <hyperlink r:id="rId255" ref="B268"/>
    <hyperlink r:id="rId256" ref="B269"/>
    <hyperlink r:id="rId257" ref="B270"/>
    <hyperlink r:id="rId258" ref="B271"/>
    <hyperlink r:id="rId259" ref="B272"/>
    <hyperlink r:id="rId260" ref="B273"/>
    <hyperlink r:id="rId261" ref="B274"/>
    <hyperlink r:id="rId262" ref="B275"/>
    <hyperlink r:id="rId263" ref="B276"/>
    <hyperlink r:id="rId264" ref="B277"/>
    <hyperlink r:id="rId265" ref="B278"/>
    <hyperlink r:id="rId266" ref="B280"/>
    <hyperlink r:id="rId267" ref="B281"/>
    <hyperlink r:id="rId268" ref="B282"/>
    <hyperlink r:id="rId269" ref="B283"/>
    <hyperlink r:id="rId270" ref="B284"/>
    <hyperlink r:id="rId271" ref="B285"/>
    <hyperlink r:id="rId272" ref="B286"/>
    <hyperlink r:id="rId273" ref="B287"/>
    <hyperlink r:id="rId274" ref="B288"/>
    <hyperlink r:id="rId275" ref="B289"/>
    <hyperlink r:id="rId276" ref="B290"/>
    <hyperlink r:id="rId277" ref="B291"/>
    <hyperlink r:id="rId278" ref="B292"/>
    <hyperlink r:id="rId279" ref="B293"/>
    <hyperlink r:id="rId280" ref="B294"/>
    <hyperlink r:id="rId281" ref="B295"/>
    <hyperlink r:id="rId282" ref="B296"/>
    <hyperlink r:id="rId283" ref="B297"/>
    <hyperlink r:id="rId284" ref="B298"/>
    <hyperlink r:id="rId285" ref="B299"/>
    <hyperlink r:id="rId286" ref="B300"/>
    <hyperlink r:id="rId287" ref="B301"/>
    <hyperlink r:id="rId288" ref="B302"/>
    <hyperlink r:id="rId289" ref="B303"/>
    <hyperlink r:id="rId290" ref="B304"/>
    <hyperlink r:id="rId291" ref="B305"/>
    <hyperlink r:id="rId292" ref="B306"/>
    <hyperlink r:id="rId293" ref="B307"/>
    <hyperlink r:id="rId294" ref="B308"/>
    <hyperlink r:id="rId295" ref="B309"/>
    <hyperlink r:id="rId296" ref="B310"/>
    <hyperlink r:id="rId297" ref="B311"/>
    <hyperlink r:id="rId298" ref="B312"/>
    <hyperlink r:id="rId299" ref="B313"/>
    <hyperlink r:id="rId300" ref="B314"/>
    <hyperlink r:id="rId301" ref="B315"/>
    <hyperlink r:id="rId302" ref="B316"/>
    <hyperlink r:id="rId303" ref="B317"/>
    <hyperlink r:id="rId304" ref="B318"/>
    <hyperlink r:id="rId305" ref="B319"/>
    <hyperlink r:id="rId306" ref="B320"/>
    <hyperlink r:id="rId307" ref="B321"/>
    <hyperlink r:id="rId308" ref="B322"/>
    <hyperlink r:id="rId309" ref="B323"/>
    <hyperlink r:id="rId310" ref="B324"/>
    <hyperlink r:id="rId311" ref="B325"/>
    <hyperlink r:id="rId312" ref="B326"/>
    <hyperlink r:id="rId313" ref="B327"/>
    <hyperlink r:id="rId314" ref="B328"/>
    <hyperlink r:id="rId315" ref="B329"/>
    <hyperlink r:id="rId316" ref="B330"/>
    <hyperlink r:id="rId317" ref="B331"/>
    <hyperlink r:id="rId318" ref="B332"/>
    <hyperlink r:id="rId319" ref="B333"/>
    <hyperlink r:id="rId320" ref="B334"/>
    <hyperlink r:id="rId321" ref="B335"/>
    <hyperlink r:id="rId322" ref="B336"/>
    <hyperlink r:id="rId323" ref="B337"/>
    <hyperlink r:id="rId324" ref="B338"/>
    <hyperlink r:id="rId325" ref="B339"/>
    <hyperlink r:id="rId326" ref="B340"/>
    <hyperlink r:id="rId327" ref="B341"/>
    <hyperlink r:id="rId328" ref="B342"/>
    <hyperlink r:id="rId329" ref="B343"/>
    <hyperlink r:id="rId330" ref="B344"/>
    <hyperlink r:id="rId331" ref="B345"/>
    <hyperlink r:id="rId332" ref="B346"/>
    <hyperlink r:id="rId333" ref="B347"/>
    <hyperlink r:id="rId334" ref="B348"/>
    <hyperlink r:id="rId335" ref="B349"/>
    <hyperlink r:id="rId336" ref="B350"/>
    <hyperlink r:id="rId337" ref="B351"/>
    <hyperlink r:id="rId338" ref="B352"/>
    <hyperlink r:id="rId339" ref="B353"/>
    <hyperlink r:id="rId340" ref="B354"/>
    <hyperlink r:id="rId341" ref="B355"/>
    <hyperlink r:id="rId342" ref="B356"/>
    <hyperlink r:id="rId343" ref="B357"/>
    <hyperlink r:id="rId344" ref="B358"/>
    <hyperlink r:id="rId345" ref="B359"/>
    <hyperlink r:id="rId346" ref="B360"/>
    <hyperlink r:id="rId347" ref="B361"/>
    <hyperlink r:id="rId348" ref="B362"/>
    <hyperlink r:id="rId349" ref="B363"/>
    <hyperlink r:id="rId350" ref="B364"/>
    <hyperlink r:id="rId351" ref="B365"/>
    <hyperlink r:id="rId352" ref="B366"/>
    <hyperlink r:id="rId353" ref="B367"/>
    <hyperlink r:id="rId354" ref="B368"/>
    <hyperlink r:id="rId355" ref="B369"/>
    <hyperlink r:id="rId356" ref="B370"/>
    <hyperlink r:id="rId357" ref="B371"/>
    <hyperlink r:id="rId358" ref="B372"/>
    <hyperlink r:id="rId359" ref="B373"/>
    <hyperlink r:id="rId360" ref="B374"/>
    <hyperlink r:id="rId361" ref="B375"/>
    <hyperlink r:id="rId362" ref="B376"/>
    <hyperlink r:id="rId363" ref="B377"/>
    <hyperlink r:id="rId364" ref="B378"/>
    <hyperlink r:id="rId365" ref="B379"/>
    <hyperlink r:id="rId366" ref="B380"/>
    <hyperlink r:id="rId367" ref="B381"/>
    <hyperlink r:id="rId368" ref="B382"/>
    <hyperlink r:id="rId369" ref="B383"/>
    <hyperlink r:id="rId370" ref="B384"/>
    <hyperlink r:id="rId371" ref="B385"/>
    <hyperlink r:id="rId372" ref="B386"/>
    <hyperlink r:id="rId373" ref="B387"/>
    <hyperlink r:id="rId374" ref="B388"/>
    <hyperlink r:id="rId375" ref="B389"/>
    <hyperlink r:id="rId376" ref="B390"/>
    <hyperlink r:id="rId377" ref="B391"/>
    <hyperlink r:id="rId378" ref="B393"/>
    <hyperlink r:id="rId379" ref="B394"/>
    <hyperlink r:id="rId380" ref="B395"/>
    <hyperlink r:id="rId381" ref="B396"/>
    <hyperlink r:id="rId382" ref="B397"/>
    <hyperlink r:id="rId383" ref="B398"/>
    <hyperlink r:id="rId384" ref="B399"/>
    <hyperlink r:id="rId385" ref="B400"/>
    <hyperlink r:id="rId386" ref="B401"/>
    <hyperlink r:id="rId387" ref="B402"/>
    <hyperlink r:id="rId388" ref="B403"/>
    <hyperlink r:id="rId389" ref="B404"/>
    <hyperlink r:id="rId390" ref="B405"/>
    <hyperlink r:id="rId391" ref="B406"/>
    <hyperlink r:id="rId392" ref="B407"/>
    <hyperlink r:id="rId393" ref="B408"/>
    <hyperlink r:id="rId394" ref="B409"/>
    <hyperlink r:id="rId395" ref="B411"/>
    <hyperlink r:id="rId396" ref="B412"/>
    <hyperlink r:id="rId397" ref="B413"/>
    <hyperlink r:id="rId398" ref="B414"/>
    <hyperlink r:id="rId399" ref="B415"/>
    <hyperlink r:id="rId400" ref="B416"/>
    <hyperlink r:id="rId401" ref="B417"/>
    <hyperlink r:id="rId402" ref="B418"/>
    <hyperlink r:id="rId403" ref="B419"/>
    <hyperlink r:id="rId404" ref="B420"/>
    <hyperlink r:id="rId405" ref="B421"/>
    <hyperlink r:id="rId406" ref="B422"/>
    <hyperlink r:id="rId407" ref="B423"/>
    <hyperlink r:id="rId408" ref="B424"/>
    <hyperlink r:id="rId409" ref="B425"/>
    <hyperlink r:id="rId410" ref="B426"/>
    <hyperlink r:id="rId411" ref="B427"/>
    <hyperlink r:id="rId412" ref="B428"/>
    <hyperlink r:id="rId413" ref="B429"/>
    <hyperlink r:id="rId414" ref="B430"/>
    <hyperlink r:id="rId415" ref="B431"/>
    <hyperlink r:id="rId416" ref="B432"/>
    <hyperlink r:id="rId417" ref="B433"/>
    <hyperlink r:id="rId418" ref="B434"/>
    <hyperlink r:id="rId419" ref="B435"/>
    <hyperlink r:id="rId420" ref="B436"/>
    <hyperlink r:id="rId421" ref="B437"/>
    <hyperlink r:id="rId422" ref="B438"/>
    <hyperlink r:id="rId423" ref="B439"/>
    <hyperlink r:id="rId424" ref="B440"/>
    <hyperlink r:id="rId425" ref="B441"/>
    <hyperlink r:id="rId426" ref="B442"/>
    <hyperlink r:id="rId427" ref="B443"/>
    <hyperlink r:id="rId428" ref="B444"/>
    <hyperlink r:id="rId429" ref="B445"/>
    <hyperlink r:id="rId430" ref="B446"/>
    <hyperlink r:id="rId431" ref="B447"/>
    <hyperlink r:id="rId432" ref="B448"/>
    <hyperlink r:id="rId433" ref="B449"/>
    <hyperlink r:id="rId434" ref="B450"/>
    <hyperlink r:id="rId435" ref="B451"/>
    <hyperlink r:id="rId436" ref="B452"/>
    <hyperlink r:id="rId437" ref="B453"/>
    <hyperlink r:id="rId438" ref="B454"/>
    <hyperlink r:id="rId439" ref="B455"/>
    <hyperlink r:id="rId440" ref="B456"/>
    <hyperlink r:id="rId441" ref="B457"/>
    <hyperlink r:id="rId442" ref="B458"/>
    <hyperlink r:id="rId443" ref="B459"/>
    <hyperlink r:id="rId444" ref="B460"/>
    <hyperlink r:id="rId445" ref="B461"/>
    <hyperlink r:id="rId446" ref="B462"/>
    <hyperlink r:id="rId447" ref="B463"/>
    <hyperlink r:id="rId448" ref="B464"/>
    <hyperlink r:id="rId449" ref="B465"/>
    <hyperlink r:id="rId450" ref="B466"/>
    <hyperlink r:id="rId451" ref="B467"/>
    <hyperlink r:id="rId452" ref="B468"/>
    <hyperlink r:id="rId453" ref="B469"/>
    <hyperlink r:id="rId454" ref="B470"/>
    <hyperlink r:id="rId455" ref="B471"/>
    <hyperlink r:id="rId456" ref="B472"/>
    <hyperlink r:id="rId457" ref="B473"/>
    <hyperlink r:id="rId458" ref="B474"/>
    <hyperlink r:id="rId459" ref="B475"/>
    <hyperlink r:id="rId460" ref="B476"/>
    <hyperlink r:id="rId461" ref="B477"/>
    <hyperlink r:id="rId462" ref="B478"/>
    <hyperlink r:id="rId463" ref="B479"/>
    <hyperlink r:id="rId464" ref="B480"/>
    <hyperlink r:id="rId465" ref="B481"/>
    <hyperlink r:id="rId466" ref="B482"/>
    <hyperlink r:id="rId467" ref="B483"/>
    <hyperlink r:id="rId468" ref="B484"/>
    <hyperlink r:id="rId469" ref="B485"/>
    <hyperlink r:id="rId470" ref="B486"/>
    <hyperlink r:id="rId471" ref="B487"/>
    <hyperlink r:id="rId472" ref="B488"/>
    <hyperlink r:id="rId473" ref="B489"/>
    <hyperlink r:id="rId474" ref="B490"/>
    <hyperlink r:id="rId475" ref="B491"/>
    <hyperlink r:id="rId476" ref="B492"/>
    <hyperlink r:id="rId477" ref="B493"/>
    <hyperlink r:id="rId478" ref="B494"/>
    <hyperlink r:id="rId479" ref="B495"/>
    <hyperlink r:id="rId480" ref="B496"/>
    <hyperlink r:id="rId481" ref="B497"/>
    <hyperlink r:id="rId482" ref="B498"/>
    <hyperlink r:id="rId483" ref="B499"/>
    <hyperlink r:id="rId484" ref="B500"/>
    <hyperlink r:id="rId485" ref="B501"/>
    <hyperlink r:id="rId486" ref="B502"/>
    <hyperlink r:id="rId487" ref="B503"/>
    <hyperlink r:id="rId488" ref="B504"/>
    <hyperlink r:id="rId489" ref="B505"/>
    <hyperlink r:id="rId490" ref="B506"/>
    <hyperlink r:id="rId491" ref="B507"/>
    <hyperlink r:id="rId492" ref="B508"/>
    <hyperlink r:id="rId493" ref="B509"/>
    <hyperlink r:id="rId494" ref="B510"/>
    <hyperlink r:id="rId495" ref="B511"/>
    <hyperlink r:id="rId496" ref="B512"/>
    <hyperlink r:id="rId497" ref="B514"/>
    <hyperlink r:id="rId498" ref="B515"/>
    <hyperlink r:id="rId499" ref="B516"/>
    <hyperlink r:id="rId500" ref="B517"/>
    <hyperlink r:id="rId501" ref="B518"/>
    <hyperlink r:id="rId502" ref="B519"/>
    <hyperlink r:id="rId503" ref="B520"/>
    <hyperlink r:id="rId504" ref="B521"/>
  </hyperlinks>
  <drawing r:id="rId505"/>
  <tableParts count="1">
    <tablePart r:id="rId50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2025-09-26T13:28:34Z</dcterms:created>
  <dc:creator>direccion transito</dc:creator>
</cp:coreProperties>
</file>